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Users\jddel\Documents\DATA_SCIENCE_DEGREE_LAPTOP\W203_Stats\REPOS\W203-Lab1\dataset\"/>
    </mc:Choice>
  </mc:AlternateContent>
  <bookViews>
    <workbookView xWindow="0" yWindow="0" windowWidth="28800" windowHeight="12435"/>
  </bookViews>
  <sheets>
    <sheet name="README" sheetId="4" r:id="rId1"/>
    <sheet name="Sheet9" sheetId="10" r:id="rId2"/>
    <sheet name="REALDATA 2012 non-blank office" sheetId="3" r:id="rId3"/>
    <sheet name="Sheet10" sheetId="11" r:id="rId4"/>
    <sheet name="SCHOOLDATA CandidateDebt" sheetId="6" r:id="rId5"/>
    <sheet name="Mad Dog decoding" sheetId="7" r:id="rId6"/>
  </sheets>
  <definedNames>
    <definedName name="_xlnm._FilterDatabase" localSheetId="2" hidden="1">'REALDATA 2012 non-blank office'!$A$1:$AI$3682</definedName>
    <definedName name="_xlnm._FilterDatabase" localSheetId="4" hidden="1">'SCHOOLDATA CandidateDebt'!$A$4:$AO$1047</definedName>
    <definedName name="_xlnm._FilterDatabase" localSheetId="3" hidden="1">Sheet10!$B$1:$B$195</definedName>
    <definedName name="_xlnm._FilterDatabase" localSheetId="1" hidden="1">Sheet9!#REF!</definedName>
    <definedName name="real_kac">'REALDATA 2012 non-blank office'!$AG$1:$AH$3682</definedName>
    <definedName name="realdata">'REALDATA 2012 non-blank office'!$C$1:$AE$3682</definedName>
    <definedName name="schooldata">'SCHOOLDATA CandidateDebt'!$B$4:$AL$1047</definedName>
  </definedNames>
  <calcPr calcId="152511"/>
</workbook>
</file>

<file path=xl/calcChain.xml><?xml version="1.0" encoding="utf-8"?>
<calcChain xmlns="http://schemas.openxmlformats.org/spreadsheetml/2006/main">
  <c r="AO895" i="6" l="1"/>
  <c r="AO894" i="6"/>
  <c r="AO893" i="6"/>
  <c r="AO892" i="6"/>
  <c r="AO891" i="6"/>
  <c r="AO890" i="6"/>
  <c r="AO889" i="6"/>
  <c r="AO888" i="6"/>
  <c r="AO887" i="6"/>
  <c r="AO886" i="6"/>
  <c r="AO885" i="6"/>
  <c r="AO884" i="6"/>
  <c r="AO883" i="6"/>
  <c r="AO882" i="6"/>
  <c r="AO881" i="6"/>
  <c r="AO880" i="6"/>
  <c r="AO879" i="6"/>
  <c r="AO878" i="6"/>
  <c r="AO877" i="6"/>
  <c r="AO876" i="6"/>
  <c r="AO875" i="6"/>
  <c r="AO874" i="6"/>
  <c r="AO873" i="6"/>
  <c r="AO872" i="6"/>
  <c r="AO871" i="6"/>
  <c r="AO870" i="6"/>
  <c r="AO869" i="6"/>
  <c r="AO868" i="6"/>
  <c r="AO867" i="6"/>
  <c r="AO866" i="6"/>
  <c r="AO865" i="6"/>
  <c r="AO864" i="6"/>
  <c r="AO863" i="6"/>
  <c r="AO862" i="6"/>
  <c r="AO861" i="6"/>
  <c r="AO860" i="6"/>
  <c r="AO859" i="6"/>
  <c r="AO858" i="6"/>
  <c r="AO857" i="6"/>
  <c r="AO856" i="6"/>
  <c r="AO855" i="6"/>
  <c r="AO854" i="6"/>
  <c r="AO853" i="6"/>
  <c r="AO852" i="6"/>
  <c r="AO851" i="6"/>
  <c r="AO850" i="6"/>
  <c r="AO849" i="6"/>
  <c r="AO848" i="6"/>
  <c r="AO847" i="6"/>
  <c r="AO846" i="6"/>
  <c r="AO845" i="6"/>
  <c r="AO844" i="6"/>
  <c r="AO843" i="6"/>
  <c r="AO842" i="6"/>
  <c r="AO841" i="6"/>
  <c r="AO840" i="6"/>
  <c r="AO839" i="6"/>
  <c r="AO838" i="6"/>
  <c r="AO837" i="6"/>
  <c r="AO836" i="6"/>
  <c r="AO835" i="6"/>
  <c r="AO834" i="6"/>
  <c r="AO833" i="6"/>
  <c r="AO832" i="6"/>
  <c r="AO831" i="6"/>
  <c r="AO830" i="6"/>
  <c r="AO829" i="6"/>
  <c r="AO828" i="6"/>
  <c r="AO827" i="6"/>
  <c r="AO826" i="6"/>
  <c r="AO825" i="6"/>
  <c r="AO824" i="6"/>
  <c r="AO823" i="6"/>
  <c r="AO822" i="6"/>
  <c r="AO821" i="6"/>
  <c r="AO820" i="6"/>
  <c r="AO819" i="6"/>
  <c r="AO818" i="6"/>
  <c r="AO817" i="6"/>
  <c r="AO816" i="6"/>
  <c r="AO815" i="6"/>
  <c r="AO814" i="6"/>
  <c r="AO813" i="6"/>
  <c r="AO812" i="6"/>
  <c r="AO811" i="6"/>
  <c r="AO810" i="6"/>
  <c r="AO809" i="6"/>
  <c r="AO808" i="6"/>
  <c r="AO807" i="6"/>
  <c r="AO806" i="6"/>
  <c r="AO805" i="6"/>
  <c r="AO804" i="6"/>
  <c r="AO803" i="6"/>
  <c r="AO802" i="6"/>
  <c r="AO801" i="6"/>
  <c r="AO800" i="6"/>
  <c r="AO799" i="6"/>
  <c r="AO798" i="6"/>
  <c r="AO797" i="6"/>
  <c r="AO796" i="6"/>
  <c r="AO795" i="6"/>
  <c r="AO794" i="6"/>
  <c r="AO793" i="6"/>
  <c r="AO792" i="6"/>
  <c r="AO791" i="6"/>
  <c r="AO790" i="6"/>
  <c r="AO789" i="6"/>
  <c r="AO788" i="6"/>
  <c r="AO787" i="6"/>
  <c r="AO786" i="6"/>
  <c r="AO785" i="6"/>
  <c r="AO784" i="6"/>
  <c r="AO783" i="6"/>
  <c r="AO782" i="6"/>
  <c r="AO781" i="6"/>
  <c r="AO780" i="6"/>
  <c r="AO779" i="6"/>
  <c r="AO778" i="6"/>
  <c r="AO777" i="6"/>
  <c r="AO776" i="6"/>
  <c r="AO775" i="6"/>
  <c r="AO774" i="6"/>
  <c r="AO773" i="6"/>
  <c r="AO772" i="6"/>
  <c r="AO771" i="6"/>
  <c r="AO770" i="6"/>
  <c r="AO769" i="6"/>
  <c r="AO768" i="6"/>
  <c r="AO767" i="6"/>
  <c r="AO766" i="6"/>
  <c r="AO765" i="6"/>
  <c r="AO764" i="6"/>
  <c r="AO763" i="6"/>
  <c r="AO762" i="6"/>
  <c r="AO761" i="6"/>
  <c r="AO760" i="6"/>
  <c r="AO759" i="6"/>
  <c r="AO758" i="6"/>
  <c r="AO757" i="6"/>
  <c r="AO756" i="6"/>
  <c r="AO755" i="6"/>
  <c r="AO754" i="6"/>
  <c r="AO753" i="6"/>
  <c r="AO752" i="6"/>
  <c r="AO751" i="6"/>
  <c r="AO750" i="6"/>
  <c r="AO749" i="6"/>
  <c r="AO748" i="6"/>
  <c r="AO747" i="6"/>
  <c r="AO746" i="6"/>
  <c r="AO745" i="6"/>
  <c r="AO744" i="6"/>
  <c r="AO743" i="6"/>
  <c r="AO742" i="6"/>
  <c r="AO741" i="6"/>
  <c r="AO740" i="6"/>
  <c r="AO739" i="6"/>
  <c r="AO738" i="6"/>
  <c r="AO737" i="6"/>
  <c r="AO736" i="6"/>
  <c r="AO735" i="6"/>
  <c r="AO734" i="6"/>
  <c r="AO733" i="6"/>
  <c r="AO732" i="6"/>
  <c r="AO731" i="6"/>
  <c r="AO730" i="6"/>
  <c r="AO729" i="6"/>
  <c r="AO728" i="6"/>
  <c r="AO727" i="6"/>
  <c r="AO726" i="6"/>
  <c r="AO725" i="6"/>
  <c r="AO724" i="6"/>
  <c r="AO723" i="6"/>
  <c r="AO722" i="6"/>
  <c r="AO721" i="6"/>
  <c r="AO720" i="6"/>
  <c r="AO719" i="6"/>
  <c r="AO718" i="6"/>
  <c r="AO717" i="6"/>
  <c r="AO716" i="6"/>
  <c r="AO715" i="6"/>
  <c r="AO714" i="6"/>
  <c r="AO713" i="6"/>
  <c r="AO712" i="6"/>
  <c r="AO711" i="6"/>
  <c r="AO710" i="6"/>
  <c r="AO709" i="6"/>
  <c r="AO708" i="6"/>
  <c r="AO707" i="6"/>
  <c r="AO706" i="6"/>
  <c r="AO705" i="6"/>
  <c r="AO704" i="6"/>
  <c r="AO703" i="6"/>
  <c r="AO702" i="6"/>
  <c r="AO701" i="6"/>
  <c r="AO700" i="6"/>
  <c r="AO699" i="6"/>
  <c r="AO698" i="6"/>
  <c r="AO697" i="6"/>
  <c r="AO696" i="6"/>
  <c r="AO695" i="6"/>
  <c r="AO694" i="6"/>
  <c r="AO693" i="6"/>
  <c r="AO692" i="6"/>
  <c r="AO691" i="6"/>
  <c r="AO690" i="6"/>
  <c r="AO689" i="6"/>
  <c r="AO688" i="6"/>
  <c r="AO687" i="6"/>
  <c r="AO686" i="6"/>
  <c r="AO685" i="6"/>
  <c r="AO684" i="6"/>
  <c r="AO683" i="6"/>
  <c r="AO682" i="6"/>
  <c r="AO681" i="6"/>
  <c r="AO680" i="6"/>
  <c r="AO679" i="6"/>
  <c r="AO678" i="6"/>
  <c r="AO677" i="6"/>
  <c r="AO676" i="6"/>
  <c r="AO675" i="6"/>
  <c r="AO674" i="6"/>
  <c r="AO673" i="6"/>
  <c r="AO672" i="6"/>
  <c r="AO671" i="6"/>
  <c r="AO670" i="6"/>
  <c r="AO669" i="6"/>
  <c r="AO668" i="6"/>
  <c r="AO667" i="6"/>
  <c r="AO666" i="6"/>
  <c r="AO665" i="6"/>
  <c r="AO664" i="6"/>
  <c r="AO663" i="6"/>
  <c r="AO662" i="6"/>
  <c r="AO661" i="6"/>
  <c r="AO660" i="6"/>
  <c r="AO659" i="6"/>
  <c r="AO658" i="6"/>
  <c r="AO657" i="6"/>
  <c r="AO656" i="6"/>
  <c r="AO655" i="6"/>
  <c r="AO205" i="6"/>
  <c r="AO204" i="6"/>
  <c r="AO203" i="6"/>
  <c r="AO202" i="6"/>
  <c r="AO201" i="6"/>
  <c r="AO200" i="6"/>
  <c r="AO199" i="6"/>
  <c r="AO198" i="6"/>
  <c r="AO197" i="6"/>
  <c r="AO196" i="6"/>
  <c r="AO195" i="6"/>
  <c r="AO194" i="6"/>
  <c r="AO193" i="6"/>
  <c r="AO192" i="6"/>
  <c r="AO191" i="6"/>
  <c r="AO190" i="6"/>
  <c r="AO189" i="6"/>
  <c r="AO188" i="6"/>
  <c r="AO187" i="6"/>
  <c r="AO186" i="6"/>
  <c r="AO185" i="6"/>
  <c r="AO184" i="6"/>
  <c r="AO183" i="6"/>
  <c r="AO182" i="6"/>
  <c r="AO181" i="6"/>
  <c r="AO180" i="6"/>
  <c r="AO179" i="6"/>
  <c r="AO611" i="6"/>
  <c r="AO178" i="6"/>
  <c r="AO68" i="6"/>
  <c r="AO177" i="6"/>
  <c r="AO67" i="6"/>
  <c r="AO176" i="6"/>
  <c r="AO175" i="6"/>
  <c r="AO174" i="6"/>
  <c r="AO459" i="6"/>
  <c r="AO482" i="6"/>
  <c r="AO496" i="6"/>
  <c r="AO497" i="6"/>
  <c r="AO96" i="6"/>
  <c r="AO95" i="6"/>
  <c r="AO173" i="6"/>
  <c r="AO94" i="6"/>
  <c r="AO93" i="6"/>
  <c r="AO85" i="6"/>
  <c r="AO92" i="6"/>
  <c r="AO91" i="6"/>
  <c r="AO367" i="6"/>
  <c r="AO568" i="6"/>
  <c r="AO110" i="6"/>
  <c r="AO90" i="6"/>
  <c r="AO89" i="6"/>
  <c r="AO410" i="6"/>
  <c r="AO88" i="6"/>
  <c r="AO269" i="6"/>
  <c r="AO66" i="6"/>
  <c r="AO412" i="6"/>
  <c r="AO366" i="6"/>
  <c r="AO411" i="6"/>
  <c r="AO87" i="6"/>
  <c r="AO365" i="6"/>
  <c r="AO268" i="6"/>
  <c r="AO608" i="6"/>
  <c r="AO920" i="6"/>
  <c r="AO86" i="6"/>
  <c r="AO267" i="6"/>
  <c r="AO919" i="6"/>
  <c r="AO172" i="6"/>
  <c r="AO607" i="6"/>
  <c r="AO266" i="6"/>
  <c r="AO606" i="6"/>
  <c r="AO171" i="6"/>
  <c r="AO265" i="6"/>
  <c r="AO114" i="6"/>
  <c r="AO946" i="6"/>
  <c r="AO264" i="6"/>
  <c r="AO170" i="6"/>
  <c r="AO318" i="6"/>
  <c r="AO169" i="6"/>
  <c r="AO168" i="6"/>
  <c r="AO167" i="6"/>
  <c r="AO605" i="6"/>
  <c r="AO604" i="6"/>
  <c r="AO263" i="6"/>
  <c r="AO317" i="6"/>
  <c r="AO262" i="6"/>
  <c r="AO166" i="6"/>
  <c r="AO316" i="6"/>
  <c r="AO165" i="6"/>
  <c r="AO613" i="6"/>
  <c r="AO65" i="6"/>
  <c r="AO164" i="6"/>
  <c r="AO163" i="6"/>
  <c r="AO234" i="6"/>
  <c r="AO162" i="6"/>
  <c r="AO161" i="6"/>
  <c r="AO261" i="6"/>
  <c r="AO260" i="6"/>
  <c r="AO160" i="6"/>
  <c r="AO612" i="6"/>
  <c r="AO620" i="6"/>
  <c r="AO159" i="6"/>
  <c r="AO158" i="6"/>
  <c r="AO32" i="6"/>
  <c r="AO31" i="6"/>
  <c r="AO157" i="6"/>
  <c r="AO156" i="6"/>
  <c r="AO155" i="6"/>
  <c r="AO154" i="6"/>
  <c r="AO30" i="6"/>
  <c r="AO102" i="6"/>
  <c r="AO619" i="6"/>
  <c r="AO235" i="6"/>
  <c r="AO621" i="6"/>
  <c r="AO618" i="6"/>
  <c r="AO617" i="6"/>
  <c r="AO259" i="6"/>
  <c r="AO413" i="6"/>
  <c r="AO654" i="6"/>
  <c r="AO29" i="6"/>
  <c r="AO153" i="6"/>
  <c r="AO28" i="6"/>
  <c r="AO616" i="6"/>
  <c r="AO101" i="6"/>
  <c r="AO152" i="6"/>
  <c r="AO151" i="6"/>
  <c r="AO424" i="6"/>
  <c r="AO423" i="6"/>
  <c r="AO422" i="6"/>
  <c r="AO421" i="6"/>
  <c r="AO416" i="6"/>
  <c r="AO615" i="6"/>
  <c r="AO150" i="6"/>
  <c r="AO246" i="6"/>
  <c r="AO622" i="6"/>
  <c r="AO100" i="6"/>
  <c r="AO968" i="6"/>
  <c r="AO149" i="6"/>
  <c r="AO386" i="6"/>
  <c r="AO985" i="6"/>
  <c r="AO391" i="6"/>
  <c r="AO233" i="6"/>
  <c r="AO934" i="6"/>
  <c r="AO148" i="6"/>
  <c r="AO385" i="6"/>
  <c r="AO245" i="6"/>
  <c r="AO147" i="6"/>
  <c r="AO244" i="6"/>
  <c r="AO146" i="6"/>
  <c r="AO933" i="6"/>
  <c r="AO145" i="6"/>
  <c r="AO84" i="6"/>
  <c r="AO384" i="6"/>
  <c r="AO381" i="6"/>
  <c r="AO243" i="6"/>
  <c r="AO83" i="6"/>
  <c r="AO82" i="6"/>
  <c r="AO990" i="6"/>
  <c r="AO242" i="6"/>
  <c r="AO250" i="6"/>
  <c r="AO380" i="6"/>
  <c r="AO81" i="6"/>
  <c r="AO932" i="6"/>
  <c r="AO238" i="6"/>
  <c r="AO99" i="6"/>
  <c r="AO80" i="6"/>
  <c r="AO567" i="6"/>
  <c r="AO144" i="6"/>
  <c r="AO383" i="6"/>
  <c r="AO237" i="6"/>
  <c r="AO143" i="6"/>
  <c r="AO249" i="6"/>
  <c r="AO79" i="6"/>
  <c r="AO236" i="6"/>
  <c r="AO256" i="6"/>
  <c r="AO248" i="6"/>
  <c r="AO247" i="6"/>
  <c r="AO142" i="6"/>
  <c r="AO931" i="6"/>
  <c r="AO141" i="6"/>
  <c r="AO255" i="6"/>
  <c r="AO140" i="6"/>
  <c r="AO379" i="6"/>
  <c r="AO139" i="6"/>
  <c r="AO577" i="6"/>
  <c r="AO295" i="6"/>
  <c r="AO138" i="6"/>
  <c r="AO137" i="6"/>
  <c r="AO97" i="6"/>
  <c r="AO294" i="6"/>
  <c r="AO981" i="6"/>
  <c r="AO576" i="6"/>
  <c r="AO293" i="6"/>
  <c r="AO27" i="6"/>
  <c r="AO980" i="6"/>
  <c r="AO26" i="6"/>
  <c r="AO258" i="6"/>
  <c r="AO979" i="6"/>
  <c r="AO136" i="6"/>
  <c r="AO135" i="6"/>
  <c r="AO292" i="6"/>
  <c r="AO134" i="6"/>
  <c r="AO133" i="6"/>
  <c r="AO291" i="6"/>
  <c r="AO575" i="6"/>
  <c r="AO978" i="6"/>
  <c r="AO977" i="6"/>
  <c r="AO378" i="6"/>
  <c r="AO928" i="6"/>
  <c r="AO976" i="6"/>
  <c r="AO132" i="6"/>
  <c r="AO975" i="6"/>
  <c r="AO974" i="6"/>
  <c r="AO377" i="6"/>
  <c r="AO290" i="6"/>
  <c r="AO574" i="6"/>
  <c r="AO376" i="6"/>
  <c r="AO131" i="6"/>
  <c r="AO64" i="6"/>
  <c r="AO130" i="6"/>
  <c r="AO973" i="6"/>
  <c r="AO129" i="6"/>
  <c r="AO128" i="6"/>
  <c r="AO63" i="6"/>
  <c r="AO127" i="6"/>
  <c r="AO126" i="6"/>
  <c r="AO375" i="6"/>
  <c r="AO62" i="6"/>
  <c r="AO374" i="6"/>
  <c r="AO289" i="6"/>
  <c r="AO288" i="6"/>
  <c r="AO573" i="6"/>
  <c r="AO373" i="6"/>
  <c r="AO287" i="6"/>
  <c r="AO972" i="6"/>
  <c r="AO61" i="6"/>
  <c r="AO971" i="6"/>
  <c r="AO325" i="6"/>
  <c r="AO286" i="6"/>
  <c r="AO970" i="6"/>
  <c r="AO969" i="6"/>
  <c r="AO60" i="6"/>
  <c r="AO408" i="6"/>
  <c r="AO572" i="6"/>
  <c r="AO103" i="6"/>
  <c r="AO407" i="6"/>
  <c r="AO406" i="6"/>
  <c r="AO372" i="6"/>
  <c r="AO59" i="6"/>
  <c r="AO603" i="6"/>
  <c r="AO58" i="6"/>
  <c r="AO57" i="6"/>
  <c r="AO571" i="6"/>
  <c r="AO405" i="6"/>
  <c r="AO930" i="6"/>
  <c r="AO929" i="6"/>
  <c r="AO588" i="6"/>
  <c r="AO570" i="6"/>
  <c r="AO371" i="6"/>
  <c r="AO53" i="6"/>
  <c r="AO569" i="6"/>
  <c r="AO52" i="6"/>
  <c r="AO324" i="6"/>
  <c r="AO125" i="6"/>
  <c r="AO124" i="6"/>
  <c r="AO123" i="6"/>
  <c r="AO78" i="6"/>
  <c r="AO51" i="6"/>
  <c r="AO77" i="6"/>
  <c r="AO323" i="6"/>
  <c r="AO76" i="6"/>
  <c r="AO113" i="6"/>
  <c r="AO322" i="6"/>
  <c r="AO112" i="6"/>
  <c r="AO75" i="6"/>
  <c r="AO111" i="6"/>
  <c r="AO321" i="6"/>
  <c r="AO252" i="6"/>
  <c r="AO74" i="6"/>
  <c r="AO925" i="6"/>
  <c r="AO73" i="6"/>
  <c r="AO587" i="6"/>
  <c r="AO481" i="6"/>
  <c r="AO586" i="6"/>
  <c r="AO480" i="6"/>
  <c r="AO72" i="6"/>
  <c r="AO108" i="6"/>
  <c r="AO585" i="6"/>
  <c r="AO71" i="6"/>
  <c r="AO70" i="6"/>
  <c r="AO584" i="6"/>
  <c r="AO69" i="6"/>
  <c r="AO596" i="6"/>
  <c r="AO107" i="6"/>
  <c r="AO595" i="6"/>
  <c r="AO479" i="6"/>
  <c r="AO122" i="6"/>
  <c r="AO594" i="6"/>
  <c r="AO38" i="6"/>
  <c r="AO583" i="6"/>
  <c r="AO37" i="6"/>
  <c r="AO387" i="6"/>
  <c r="AO478" i="6"/>
  <c r="AO106" i="6"/>
  <c r="AO582" i="6"/>
  <c r="AO581" i="6"/>
  <c r="AO409" i="6"/>
  <c r="AO947" i="6"/>
  <c r="AO240" i="6"/>
  <c r="AO98" i="6"/>
  <c r="AO105" i="6"/>
  <c r="AO239" i="6"/>
  <c r="AO36" i="6"/>
  <c r="AO477" i="6"/>
  <c r="AO580" i="6"/>
  <c r="AO923" i="6"/>
  <c r="AO476" i="6"/>
  <c r="AO104" i="6"/>
  <c r="AO210" i="6"/>
  <c r="AO35" i="6"/>
  <c r="AO209" i="6"/>
  <c r="AO208" i="6"/>
  <c r="AO34" i="6"/>
  <c r="AO33" i="6"/>
  <c r="AO207" i="6"/>
  <c r="AO579" i="6"/>
  <c r="AO578" i="6"/>
  <c r="AO206" i="6"/>
  <c r="AO924" i="6"/>
  <c r="AO390" i="6"/>
  <c r="AO389" i="6"/>
  <c r="AO415" i="6"/>
  <c r="AO566" i="6"/>
  <c r="AO653" i="6"/>
  <c r="AO565" i="6"/>
  <c r="AO560" i="6"/>
  <c r="AO471" i="6"/>
  <c r="AO388" i="6"/>
  <c r="AO559" i="6"/>
  <c r="AO610" i="6"/>
  <c r="AO564" i="6"/>
  <c r="AO109" i="6"/>
  <c r="AO470" i="6"/>
  <c r="AO991" i="6"/>
  <c r="AO251" i="6"/>
  <c r="AO469" i="6"/>
  <c r="AO558" i="6"/>
  <c r="AO984" i="6"/>
  <c r="AO563" i="6"/>
  <c r="AO562" i="6"/>
  <c r="AO557" i="6"/>
  <c r="AO353" i="6"/>
  <c r="AO556" i="6"/>
  <c r="AO56" i="6"/>
  <c r="AO468" i="6"/>
  <c r="AO352" i="6"/>
  <c r="AO25" i="6"/>
  <c r="AO555" i="6"/>
  <c r="AO467" i="6"/>
  <c r="AO554" i="6"/>
  <c r="AO907" i="6"/>
  <c r="AO926" i="6"/>
  <c r="AO983" i="6"/>
  <c r="AO989" i="6"/>
  <c r="AO988" i="6"/>
  <c r="AO475" i="6"/>
  <c r="AO257" i="6"/>
  <c r="AO553" i="6"/>
  <c r="AO466" i="6"/>
  <c r="AO552" i="6"/>
  <c r="AO987" i="6"/>
  <c r="AO342" i="6"/>
  <c r="AO495" i="6"/>
  <c r="AO341" i="6"/>
  <c r="AO551" i="6"/>
  <c r="AO550" i="6"/>
  <c r="AO456" i="6"/>
  <c r="AO549" i="6"/>
  <c r="AO548" i="6"/>
  <c r="AO547" i="6"/>
  <c r="AO340" i="6"/>
  <c r="AO458" i="6"/>
  <c r="AO609" i="6"/>
  <c r="AO241" i="6"/>
  <c r="AO465" i="6"/>
  <c r="AO494" i="6"/>
  <c r="AO614" i="6"/>
  <c r="AO982" i="6"/>
  <c r="AO906" i="6"/>
  <c r="AO320" i="6"/>
  <c r="AO905" i="6"/>
  <c r="AO339" i="6"/>
  <c r="AO493" i="6"/>
  <c r="AO914" i="6"/>
  <c r="AO546" i="6"/>
  <c r="AO913" i="6"/>
  <c r="AO455" i="6"/>
  <c r="AO602" i="6"/>
  <c r="AO904" i="6"/>
  <c r="AO338" i="6"/>
  <c r="AO319" i="6"/>
  <c r="AO454" i="6"/>
  <c r="AO453" i="6"/>
  <c r="AO452" i="6"/>
  <c r="AO545" i="6"/>
  <c r="AO492" i="6"/>
  <c r="AO337" i="6"/>
  <c r="AO912" i="6"/>
  <c r="AO491" i="6"/>
  <c r="AO336" i="6"/>
  <c r="AO335" i="6"/>
  <c r="AO911" i="6"/>
  <c r="AO536" i="6"/>
  <c r="AO451" i="6"/>
  <c r="AO544" i="6"/>
  <c r="AO457" i="6"/>
  <c r="AO535" i="6"/>
  <c r="AO939" i="6"/>
  <c r="AO334" i="6"/>
  <c r="AO543" i="6"/>
  <c r="AO910" i="6"/>
  <c r="AO404" i="6"/>
  <c r="AO542" i="6"/>
  <c r="AO450" i="6"/>
  <c r="AO449" i="6"/>
  <c r="AO333" i="6"/>
  <c r="AO601" i="6"/>
  <c r="AO541" i="6"/>
  <c r="AO448" i="6"/>
  <c r="AO370" i="6"/>
  <c r="AO447" i="6"/>
  <c r="AO446" i="6"/>
  <c r="AO445" i="6"/>
  <c r="AO403" i="6"/>
  <c r="AO474" i="6"/>
  <c r="AO332" i="6"/>
  <c r="AO55" i="6"/>
  <c r="AO473" i="6"/>
  <c r="AO909" i="6"/>
  <c r="AO908" i="6"/>
  <c r="AO402" i="6"/>
  <c r="AO927" i="6"/>
  <c r="AO401" i="6"/>
  <c r="AO600" i="6"/>
  <c r="AO444" i="6"/>
  <c r="AO540" i="6"/>
  <c r="AO443" i="6"/>
  <c r="AO938" i="6"/>
  <c r="AO369" i="6"/>
  <c r="AO935" i="6"/>
  <c r="AO442" i="6"/>
  <c r="AO599" i="6"/>
  <c r="AO937" i="6"/>
  <c r="AO490" i="6"/>
  <c r="AO489" i="6"/>
  <c r="AO464" i="6"/>
  <c r="AO463" i="6"/>
  <c r="AO986" i="6"/>
  <c r="AO400" i="6"/>
  <c r="AO441" i="6"/>
  <c r="AO936" i="6"/>
  <c r="AO440" i="6"/>
  <c r="AO488" i="6"/>
  <c r="AO472" i="6"/>
  <c r="AO598" i="6"/>
  <c r="AO593" i="6"/>
  <c r="AO399" i="6"/>
  <c r="AO439" i="6"/>
  <c r="AO438" i="6"/>
  <c r="AO437" i="6"/>
  <c r="AO436" i="6"/>
  <c r="AO305" i="6"/>
  <c r="AO304" i="6"/>
  <c r="AO462" i="6"/>
  <c r="AO539" i="6"/>
  <c r="AO435" i="6"/>
  <c r="AO434" i="6"/>
  <c r="AO303" i="6"/>
  <c r="AO302" i="6"/>
  <c r="AO115" i="6"/>
  <c r="AO922" i="6"/>
  <c r="AO903" i="6"/>
  <c r="AO433" i="6"/>
  <c r="AO561" i="6"/>
  <c r="AO432" i="6"/>
  <c r="AO54" i="6"/>
  <c r="AO49" i="6"/>
  <c r="AO431" i="6"/>
  <c r="AO301" i="6"/>
  <c r="AO300" i="6"/>
  <c r="AO361" i="6"/>
  <c r="AO360" i="6"/>
  <c r="AO498" i="6"/>
  <c r="AO534" i="6"/>
  <c r="AO299" i="6"/>
  <c r="AO533" i="6"/>
  <c r="AO368" i="6"/>
  <c r="AO298" i="6"/>
  <c r="AO420" i="6"/>
  <c r="AO430" i="6"/>
  <c r="AO50" i="6"/>
  <c r="AO531" i="6"/>
  <c r="AO429" i="6"/>
  <c r="AO538" i="6"/>
  <c r="AO23" i="6"/>
  <c r="AO921" i="6"/>
  <c r="AO942" i="6"/>
  <c r="AO428" i="6"/>
  <c r="AO22" i="6"/>
  <c r="AO537" i="6"/>
  <c r="AO427" i="6"/>
  <c r="AO487" i="6"/>
  <c r="AO397" i="6"/>
  <c r="AO426" i="6"/>
  <c r="AO48" i="6"/>
  <c r="AO21" i="6"/>
  <c r="AO47" i="6"/>
  <c r="AO359" i="6"/>
  <c r="AO46" i="6"/>
  <c r="AO20" i="6"/>
  <c r="AO396" i="6"/>
  <c r="AO358" i="6"/>
  <c r="AO357" i="6"/>
  <c r="AO45" i="6"/>
  <c r="AO941" i="6"/>
  <c r="AO19" i="6"/>
  <c r="AO940" i="6"/>
  <c r="AO18" i="6"/>
  <c r="AO17" i="6"/>
  <c r="AO530" i="6"/>
  <c r="AO356" i="6"/>
  <c r="AO529" i="6"/>
  <c r="AO120" i="6"/>
  <c r="AO16" i="6"/>
  <c r="AO917" i="6"/>
  <c r="AO461" i="6"/>
  <c r="AO528" i="6"/>
  <c r="AO527" i="6"/>
  <c r="AO355" i="6"/>
  <c r="AO395" i="6"/>
  <c r="AO526" i="6"/>
  <c r="AO525" i="6"/>
  <c r="AO532" i="6"/>
  <c r="AO524" i="6"/>
  <c r="AO486" i="6"/>
  <c r="AO354" i="6"/>
  <c r="AO394" i="6"/>
  <c r="AO254" i="6"/>
  <c r="AO523" i="6"/>
  <c r="AO297" i="6"/>
  <c r="AO485" i="6"/>
  <c r="AO522" i="6"/>
  <c r="AO916" i="6"/>
  <c r="AO414" i="6"/>
  <c r="AO484" i="6"/>
  <c r="AO521" i="6"/>
  <c r="AO253" i="6"/>
  <c r="AO15" i="6"/>
  <c r="AO296" i="6"/>
  <c r="AO460" i="6"/>
  <c r="AO14" i="6"/>
  <c r="AO520" i="6"/>
  <c r="AO597" i="6"/>
  <c r="AO351" i="6"/>
  <c r="AO519" i="6"/>
  <c r="AO915" i="6"/>
  <c r="AO13" i="6"/>
  <c r="AO518" i="6"/>
  <c r="AO12" i="6"/>
  <c r="AO517" i="6"/>
  <c r="AO312" i="6"/>
  <c r="AO516" i="6"/>
  <c r="AO11" i="6"/>
  <c r="AO515" i="6"/>
  <c r="AO331" i="6"/>
  <c r="AO10" i="6"/>
  <c r="AO315" i="6"/>
  <c r="AO514" i="6"/>
  <c r="AO330" i="6"/>
  <c r="AO918" i="6"/>
  <c r="AO329" i="6"/>
  <c r="AO513" i="6"/>
  <c r="AO9" i="6"/>
  <c r="AO512" i="6"/>
  <c r="AO511" i="6"/>
  <c r="AO328" i="6"/>
  <c r="AO8" i="6"/>
  <c r="AO392" i="6"/>
  <c r="AO7" i="6"/>
  <c r="AO327" i="6"/>
  <c r="AO326" i="6"/>
  <c r="AO967" i="6"/>
  <c r="AO364" i="6"/>
  <c r="AO419" i="6"/>
  <c r="AO418" i="6"/>
  <c r="AO350" i="6"/>
  <c r="AO966" i="6"/>
  <c r="AO510" i="6"/>
  <c r="AO363" i="6"/>
  <c r="AO6" i="6"/>
  <c r="AO345" i="6"/>
  <c r="AO121" i="6"/>
  <c r="AO382" i="6"/>
  <c r="AO398" i="6"/>
  <c r="AO509" i="6"/>
  <c r="AO508" i="6"/>
  <c r="AO349" i="6"/>
  <c r="AO362" i="6"/>
  <c r="AO507" i="6"/>
  <c r="AO417" i="6"/>
  <c r="AO506" i="6"/>
  <c r="AO505" i="6"/>
  <c r="AO24" i="6"/>
  <c r="AO5" i="6"/>
  <c r="AO311" i="6"/>
  <c r="AO348" i="6"/>
  <c r="AO281" i="6"/>
  <c r="AO504" i="6"/>
  <c r="AO483" i="6"/>
  <c r="AO344" i="6"/>
  <c r="AO347" i="6"/>
  <c r="AO343" i="6"/>
  <c r="AO44" i="6"/>
  <c r="AO346" i="6"/>
  <c r="AO503" i="6"/>
  <c r="AO502" i="6"/>
  <c r="AO280" i="6"/>
  <c r="AO279" i="6"/>
  <c r="AO501" i="6"/>
  <c r="AO307" i="6"/>
  <c r="AO500" i="6"/>
  <c r="AO945" i="6"/>
  <c r="AO499" i="6"/>
  <c r="AO944" i="6"/>
  <c r="AO943" i="6"/>
  <c r="AO278" i="6"/>
  <c r="AO215" i="6"/>
  <c r="AO40" i="6"/>
  <c r="AO39" i="6"/>
  <c r="AO592" i="6"/>
  <c r="AO624" i="6"/>
  <c r="AO277" i="6"/>
  <c r="AO276" i="6"/>
  <c r="AO275" i="6"/>
  <c r="AO1047" i="6"/>
  <c r="AO274" i="6"/>
  <c r="AO1046" i="6"/>
  <c r="AO310" i="6"/>
  <c r="AO1045" i="6"/>
  <c r="AO1044" i="6"/>
  <c r="AO1043" i="6"/>
  <c r="AO425" i="6"/>
  <c r="AO273" i="6"/>
  <c r="AO309" i="6"/>
  <c r="AO1042" i="6"/>
  <c r="AO902" i="6"/>
  <c r="AO272" i="6"/>
  <c r="AO43" i="6"/>
  <c r="AO965" i="6"/>
  <c r="AO308" i="6"/>
  <c r="AO1041" i="6"/>
  <c r="AO314" i="6"/>
  <c r="AO1040" i="6"/>
  <c r="AO271" i="6"/>
  <c r="AO270" i="6"/>
  <c r="AO214" i="6"/>
  <c r="AO1039" i="6"/>
  <c r="AO591" i="6"/>
  <c r="AO211" i="6"/>
  <c r="AO313" i="6"/>
  <c r="AO623" i="6"/>
  <c r="AO213" i="6"/>
  <c r="AO306" i="6"/>
  <c r="AO964" i="6"/>
  <c r="AO963" i="6"/>
  <c r="AO962" i="6"/>
  <c r="AO900" i="6"/>
  <c r="AO961" i="6"/>
  <c r="AO285" i="6"/>
  <c r="AO960" i="6"/>
  <c r="AO42" i="6"/>
  <c r="AO590" i="6"/>
  <c r="AO959" i="6"/>
  <c r="AO958" i="6"/>
  <c r="AO589" i="6"/>
  <c r="AO957" i="6"/>
  <c r="AO956" i="6"/>
  <c r="AO955" i="6"/>
  <c r="AO954" i="6"/>
  <c r="AO284" i="6"/>
  <c r="AO282" i="6"/>
  <c r="AO41" i="6"/>
  <c r="AO119" i="6"/>
  <c r="AO393" i="6"/>
  <c r="AO283" i="6"/>
  <c r="AO953" i="6"/>
  <c r="AO952" i="6"/>
  <c r="AO231" i="6"/>
  <c r="AO118" i="6"/>
  <c r="AO230" i="6"/>
  <c r="AO229" i="6"/>
  <c r="AO228" i="6"/>
  <c r="AO117" i="6"/>
  <c r="AO227" i="6"/>
  <c r="AO226" i="6"/>
  <c r="AO899" i="6"/>
  <c r="AO225" i="6"/>
  <c r="AO224" i="6"/>
  <c r="AO223" i="6"/>
  <c r="AO116" i="6"/>
  <c r="AO222" i="6"/>
  <c r="AO221" i="6"/>
  <c r="AO220" i="6"/>
  <c r="AO648" i="6"/>
  <c r="AO219" i="6"/>
  <c r="AO232" i="6"/>
  <c r="AO901" i="6"/>
  <c r="AO951" i="6"/>
  <c r="AO218" i="6"/>
  <c r="AO950" i="6"/>
  <c r="AO949" i="6"/>
  <c r="AO898" i="6"/>
  <c r="AO948" i="6"/>
  <c r="AO652" i="6"/>
  <c r="AO897" i="6"/>
  <c r="AO651" i="6"/>
  <c r="AO217" i="6"/>
  <c r="AO216" i="6"/>
  <c r="AO650" i="6"/>
  <c r="AO649" i="6"/>
  <c r="AO644" i="6"/>
  <c r="AO643" i="6"/>
  <c r="AO628" i="6"/>
  <c r="AO642" i="6"/>
  <c r="AO641" i="6"/>
  <c r="AO640" i="6"/>
  <c r="AO627" i="6"/>
  <c r="AO626" i="6"/>
  <c r="AO639" i="6"/>
  <c r="AO638" i="6"/>
  <c r="AO637" i="6"/>
  <c r="AO1038" i="6"/>
  <c r="AO636" i="6"/>
  <c r="AO212" i="6"/>
  <c r="AO635" i="6"/>
  <c r="AO896" i="6"/>
  <c r="AO625" i="6"/>
  <c r="AO1037" i="6"/>
  <c r="AO646" i="6"/>
  <c r="AO1036" i="6"/>
  <c r="AO645" i="6"/>
  <c r="AO1035" i="6"/>
  <c r="AO634" i="6"/>
  <c r="AO633" i="6"/>
  <c r="AO632" i="6"/>
  <c r="AO631" i="6"/>
  <c r="AO630" i="6"/>
  <c r="AO647" i="6"/>
  <c r="AO629" i="6"/>
  <c r="AO1034" i="6"/>
  <c r="AO1033" i="6"/>
  <c r="AO1032" i="6"/>
  <c r="AO1031" i="6"/>
  <c r="AO1030" i="6"/>
  <c r="AO1029" i="6"/>
  <c r="AO1028" i="6"/>
  <c r="AO1027" i="6"/>
  <c r="AO1026" i="6"/>
  <c r="AO1025" i="6"/>
  <c r="AO1024" i="6"/>
  <c r="AO1023" i="6"/>
  <c r="AO1022" i="6"/>
  <c r="AO1021" i="6"/>
  <c r="AO1020" i="6"/>
  <c r="AO1019" i="6"/>
  <c r="AO1018" i="6"/>
  <c r="AO1017" i="6"/>
  <c r="AO1016" i="6"/>
  <c r="AO1015" i="6"/>
  <c r="AO1014" i="6"/>
  <c r="AO1013" i="6"/>
  <c r="AO1012" i="6"/>
  <c r="AO1011" i="6"/>
  <c r="AO1010" i="6"/>
  <c r="AO1009" i="6"/>
  <c r="AO1008" i="6"/>
  <c r="AO1007" i="6"/>
  <c r="AO1006" i="6"/>
  <c r="AO1005" i="6"/>
  <c r="AO1004" i="6"/>
  <c r="AO1003" i="6"/>
  <c r="AO1002" i="6"/>
  <c r="AO1001" i="6"/>
  <c r="AO1000" i="6"/>
  <c r="AO999" i="6"/>
  <c r="AO998" i="6"/>
  <c r="AO997" i="6"/>
  <c r="AO996" i="6"/>
  <c r="AO995" i="6"/>
  <c r="AO994" i="6"/>
  <c r="AO993" i="6"/>
  <c r="AO992" i="6"/>
  <c r="AJ992" i="6"/>
  <c r="AI202" i="3"/>
  <c r="AI201" i="3"/>
  <c r="AI200" i="3"/>
  <c r="AI198" i="3"/>
  <c r="AI199" i="3"/>
  <c r="AI2308" i="3"/>
  <c r="AI3421" i="3"/>
  <c r="AI3420" i="3"/>
  <c r="AI565" i="3"/>
  <c r="AI566" i="3"/>
  <c r="AI567" i="3"/>
  <c r="AI564" i="3"/>
  <c r="AI563" i="3"/>
  <c r="AI559" i="3"/>
  <c r="AI553" i="3"/>
  <c r="AI552" i="3"/>
  <c r="AI562" i="3"/>
  <c r="AI560" i="3"/>
  <c r="AI558" i="3"/>
  <c r="AI557" i="3"/>
  <c r="AI556" i="3"/>
  <c r="AI555" i="3"/>
  <c r="AI554" i="3"/>
  <c r="AI551" i="3"/>
  <c r="AI3332" i="3"/>
  <c r="AI231" i="3"/>
  <c r="AI502" i="3"/>
  <c r="AI1041" i="3"/>
  <c r="AI2307" i="3"/>
  <c r="AI1040" i="3"/>
  <c r="AI1039" i="3"/>
  <c r="AI1038" i="3"/>
  <c r="AI1037" i="3"/>
  <c r="AI1036" i="3"/>
  <c r="AI1035" i="3"/>
  <c r="AI1034" i="3"/>
  <c r="AI1033" i="3"/>
  <c r="AI1032" i="3"/>
  <c r="AI1031" i="3"/>
  <c r="AI1022" i="3"/>
  <c r="AI1030" i="3"/>
  <c r="AI1028" i="3"/>
  <c r="AI1024" i="3"/>
  <c r="AI1029" i="3"/>
  <c r="AI1027" i="3"/>
  <c r="AI1026" i="3"/>
  <c r="AI1025" i="3"/>
  <c r="AI1023" i="3"/>
  <c r="AI1021" i="3"/>
  <c r="AI1020" i="3"/>
  <c r="AI996" i="3"/>
  <c r="AI1005" i="3"/>
  <c r="AI1019" i="3"/>
  <c r="AI1018" i="3"/>
  <c r="AI1017" i="3"/>
  <c r="AI1004" i="3"/>
  <c r="AI1009" i="3"/>
  <c r="AI999" i="3"/>
  <c r="AI1013" i="3"/>
  <c r="AI1012" i="3"/>
  <c r="AI1011" i="3"/>
  <c r="AI1010" i="3"/>
  <c r="AI1016" i="3"/>
  <c r="AI1015" i="3"/>
  <c r="AI1014" i="3"/>
  <c r="AI1007" i="3"/>
  <c r="AI1006" i="3"/>
  <c r="AI1008" i="3"/>
  <c r="AI1003" i="3"/>
  <c r="AI1002" i="3"/>
  <c r="AI1001" i="3"/>
  <c r="AI1000" i="3"/>
  <c r="AI998" i="3"/>
  <c r="AI997" i="3"/>
  <c r="AI995" i="3"/>
  <c r="AI994" i="3"/>
  <c r="AI993" i="3"/>
  <c r="AI991" i="3"/>
  <c r="AI992" i="3"/>
  <c r="AI979" i="3"/>
  <c r="AI978" i="3"/>
  <c r="AI977" i="3"/>
  <c r="AI981" i="3"/>
  <c r="AI976" i="3"/>
  <c r="AI975" i="3"/>
  <c r="AI974" i="3"/>
  <c r="AI966" i="3"/>
  <c r="AI972" i="3"/>
  <c r="AI990" i="3"/>
  <c r="AI989" i="3"/>
  <c r="AI970" i="3"/>
  <c r="AI987" i="3"/>
  <c r="AI988" i="3"/>
  <c r="AI984" i="3"/>
  <c r="AI986" i="3"/>
  <c r="AI985" i="3"/>
  <c r="AI983" i="3"/>
  <c r="AI980" i="3"/>
  <c r="AI982" i="3"/>
  <c r="AI969" i="3"/>
  <c r="AI971" i="3"/>
  <c r="AI973" i="3"/>
  <c r="AI968" i="3"/>
  <c r="AI965" i="3"/>
  <c r="AI967" i="3"/>
  <c r="AI961" i="3"/>
  <c r="AI964" i="3"/>
  <c r="AI960" i="3"/>
  <c r="AI959" i="3"/>
  <c r="AI963" i="3"/>
  <c r="AI962" i="3"/>
  <c r="AI957" i="3"/>
  <c r="AI958" i="3"/>
  <c r="AI956" i="3"/>
  <c r="AI955" i="3"/>
  <c r="AI954" i="3"/>
  <c r="AI953" i="3"/>
  <c r="AI952" i="3"/>
  <c r="AI951" i="3"/>
  <c r="AI950" i="3"/>
  <c r="AI943" i="3"/>
  <c r="AI948" i="3"/>
  <c r="AI942" i="3"/>
  <c r="AI947" i="3"/>
  <c r="AI937" i="3"/>
  <c r="AI941" i="3"/>
  <c r="AI936" i="3"/>
  <c r="AI949" i="3"/>
  <c r="AI945" i="3"/>
  <c r="AI944" i="3"/>
  <c r="AI946" i="3"/>
  <c r="AI940" i="3"/>
  <c r="AI939" i="3"/>
  <c r="AI938" i="3"/>
  <c r="AI934" i="3"/>
  <c r="AI933" i="3"/>
  <c r="AI932" i="3"/>
  <c r="AI931" i="3"/>
  <c r="AI930" i="3"/>
  <c r="AI929" i="3"/>
  <c r="AI928" i="3"/>
  <c r="AI927" i="3"/>
  <c r="AI926" i="3"/>
  <c r="AI925" i="3"/>
  <c r="AI924" i="3"/>
  <c r="AI923" i="3"/>
  <c r="AI935" i="3"/>
  <c r="AI922" i="3"/>
  <c r="AI921" i="3"/>
  <c r="AI920" i="3"/>
  <c r="AI919" i="3"/>
  <c r="AI918" i="3"/>
  <c r="AI911" i="3"/>
  <c r="AI913" i="3"/>
  <c r="AI912" i="3"/>
  <c r="AI917" i="3"/>
  <c r="AI916" i="3"/>
  <c r="AI915" i="3"/>
  <c r="AI914" i="3"/>
  <c r="AI910" i="3"/>
  <c r="AI3419" i="3"/>
  <c r="AI3418" i="3"/>
  <c r="AI3417" i="3"/>
  <c r="AI3416" i="3"/>
  <c r="AI232" i="3"/>
  <c r="AI3209" i="3"/>
  <c r="AI3233" i="3"/>
  <c r="AI3207" i="3"/>
  <c r="AI3206" i="3"/>
  <c r="AI3205" i="3"/>
  <c r="AI3208" i="3"/>
  <c r="AI3204" i="3"/>
  <c r="AI3203" i="3"/>
  <c r="AI3202" i="3"/>
  <c r="AI809" i="3"/>
  <c r="AI808" i="3"/>
  <c r="AI807" i="3"/>
  <c r="AI3331" i="3"/>
  <c r="AI2296" i="3"/>
  <c r="AI2334" i="3"/>
  <c r="AI3014" i="3"/>
  <c r="AI3013" i="3"/>
  <c r="AI3012" i="3"/>
  <c r="AI3011" i="3"/>
  <c r="AI3010" i="3"/>
  <c r="AI3009" i="3"/>
  <c r="AI3008" i="3"/>
  <c r="AI3007" i="3"/>
  <c r="AI3006" i="3"/>
  <c r="AI1984" i="3"/>
  <c r="AI1983" i="3"/>
  <c r="AI1982" i="3"/>
  <c r="AI1981" i="3"/>
  <c r="AI1980" i="3"/>
  <c r="AI1979" i="3"/>
  <c r="AI1978" i="3"/>
  <c r="AI1977" i="3"/>
  <c r="AI1976" i="3"/>
  <c r="AI1975" i="3"/>
  <c r="AI1974" i="3"/>
  <c r="AI1973" i="3"/>
  <c r="AI1972" i="3"/>
  <c r="AI1969" i="3"/>
  <c r="AI1967" i="3"/>
  <c r="AI1966" i="3"/>
  <c r="AI1965" i="3"/>
  <c r="AI1964" i="3"/>
  <c r="AI1963" i="3"/>
  <c r="AI1962" i="3"/>
  <c r="AI1961" i="3"/>
  <c r="AI1958" i="3"/>
  <c r="AI1957" i="3"/>
  <c r="AI1956" i="3"/>
  <c r="AI1950" i="3"/>
  <c r="AI1949" i="3"/>
  <c r="AI1948" i="3"/>
  <c r="AI1941" i="3"/>
  <c r="AI1940" i="3"/>
  <c r="AI1939" i="3"/>
  <c r="AI1934" i="3"/>
  <c r="AI1895" i="3"/>
  <c r="AI1894" i="3"/>
  <c r="AI1893" i="3"/>
  <c r="AI1892" i="3"/>
  <c r="AI1881" i="3"/>
  <c r="AI1891" i="3"/>
  <c r="AI1890" i="3"/>
  <c r="AI1889" i="3"/>
  <c r="AI1888" i="3"/>
  <c r="AI1887" i="3"/>
  <c r="AI1886" i="3"/>
  <c r="AI1885" i="3"/>
  <c r="AI1884" i="3"/>
  <c r="AI1883" i="3"/>
  <c r="AI1882" i="3"/>
  <c r="AI1880" i="3"/>
  <c r="AI1879" i="3"/>
  <c r="AI3483" i="3"/>
  <c r="AI3482" i="3"/>
  <c r="AI3480" i="3"/>
  <c r="AI3481" i="3"/>
  <c r="AI2633" i="3"/>
  <c r="AI2632" i="3"/>
  <c r="AI270" i="3"/>
  <c r="AI2333" i="3"/>
  <c r="AI1796" i="3"/>
  <c r="AI907" i="3"/>
  <c r="AI906" i="3"/>
  <c r="AI905" i="3"/>
  <c r="AI904" i="3"/>
  <c r="AI903" i="3"/>
  <c r="AI902" i="3"/>
  <c r="AI901" i="3"/>
  <c r="AI900" i="3"/>
  <c r="AI909" i="3"/>
  <c r="AI899" i="3"/>
  <c r="AI898" i="3"/>
  <c r="AI897" i="3"/>
  <c r="AI896" i="3"/>
  <c r="AI895" i="3"/>
  <c r="AI908" i="3"/>
  <c r="AI893" i="3"/>
  <c r="AI894" i="3"/>
  <c r="AI891" i="3"/>
  <c r="AI890" i="3"/>
  <c r="AI889" i="3"/>
  <c r="AI888" i="3"/>
  <c r="AI887" i="3"/>
  <c r="AI892" i="3"/>
  <c r="AI886" i="3"/>
  <c r="AI885" i="3"/>
  <c r="AI870" i="3"/>
  <c r="AI874" i="3"/>
  <c r="AI873" i="3"/>
  <c r="AI872" i="3"/>
  <c r="AI884" i="3"/>
  <c r="AI871" i="3"/>
  <c r="AI883" i="3"/>
  <c r="AI882" i="3"/>
  <c r="AI881" i="3"/>
  <c r="AI880" i="3"/>
  <c r="AI879" i="3"/>
  <c r="AI878" i="3"/>
  <c r="AI877" i="3"/>
  <c r="AI876" i="3"/>
  <c r="AI875" i="3"/>
  <c r="AI869" i="3"/>
  <c r="AI868" i="3"/>
  <c r="AI867" i="3"/>
  <c r="AI866" i="3"/>
  <c r="AI865" i="3"/>
  <c r="AI864" i="3"/>
  <c r="AI863" i="3"/>
  <c r="AI862" i="3"/>
  <c r="AI861" i="3"/>
  <c r="AI860" i="3"/>
  <c r="AI859" i="3"/>
  <c r="AI858" i="3"/>
  <c r="AI480" i="3"/>
  <c r="AI479" i="3"/>
  <c r="AI478" i="3"/>
  <c r="AI477" i="3"/>
  <c r="AI476" i="3"/>
  <c r="AI1589" i="3"/>
  <c r="AI2932" i="3"/>
  <c r="AI2931" i="3"/>
  <c r="AI1727" i="3"/>
  <c r="AI1728" i="3"/>
  <c r="AI1726" i="3"/>
  <c r="AI1725" i="3"/>
  <c r="AI1724" i="3"/>
  <c r="AI2306" i="3"/>
  <c r="AI2305" i="3"/>
  <c r="AI2304" i="3"/>
  <c r="AI2303" i="3"/>
  <c r="AI2302" i="3"/>
  <c r="AI2301" i="3"/>
  <c r="AI2300" i="3"/>
  <c r="AI2299" i="3"/>
  <c r="AI2298" i="3"/>
  <c r="AI2297" i="3"/>
  <c r="AI1304" i="3"/>
  <c r="AI1303" i="3"/>
  <c r="AI1302" i="3"/>
  <c r="AI2372" i="3"/>
  <c r="AI2155" i="3"/>
  <c r="AI2154" i="3"/>
  <c r="AI2105" i="3"/>
  <c r="AI346" i="3"/>
  <c r="AI335" i="3"/>
  <c r="AI334" i="3"/>
  <c r="AI333" i="3"/>
  <c r="AI332" i="3"/>
  <c r="AI331" i="3"/>
  <c r="AI3330" i="3"/>
  <c r="AI3024" i="3"/>
  <c r="AI3574" i="3"/>
  <c r="AI3573" i="3"/>
  <c r="AI3572" i="3"/>
  <c r="AI3571" i="3"/>
  <c r="AI3570" i="3"/>
  <c r="AI3569" i="3"/>
  <c r="AI857" i="3"/>
  <c r="AI856" i="3"/>
  <c r="AI855" i="3"/>
  <c r="AI854" i="3"/>
  <c r="AI853" i="3"/>
  <c r="AI852" i="3"/>
  <c r="AI851" i="3"/>
  <c r="AI850" i="3"/>
  <c r="AI849" i="3"/>
  <c r="AI848" i="3"/>
  <c r="AI847" i="3"/>
  <c r="AI846" i="3"/>
  <c r="AI845" i="3"/>
  <c r="AI843" i="3"/>
  <c r="AI826" i="3"/>
  <c r="AI840" i="3"/>
  <c r="AI833" i="3"/>
  <c r="AI842" i="3"/>
  <c r="AI841" i="3"/>
  <c r="AI839" i="3"/>
  <c r="AI835" i="3"/>
  <c r="AI825" i="3"/>
  <c r="AI844" i="3"/>
  <c r="AI824" i="3"/>
  <c r="AI838" i="3"/>
  <c r="AI837" i="3"/>
  <c r="AI836" i="3"/>
  <c r="AI834" i="3"/>
  <c r="AI832" i="3"/>
  <c r="AI831" i="3"/>
  <c r="AI830" i="3"/>
  <c r="AI829" i="3"/>
  <c r="AI828" i="3"/>
  <c r="AI827" i="3"/>
  <c r="AI823" i="3"/>
  <c r="AI822" i="3"/>
  <c r="AI818" i="3"/>
  <c r="AI814" i="3"/>
  <c r="AI821" i="3"/>
  <c r="AI820" i="3"/>
  <c r="AI812" i="3"/>
  <c r="AI815" i="3"/>
  <c r="AI819" i="3"/>
  <c r="AI817" i="3"/>
  <c r="AI816" i="3"/>
  <c r="AI810" i="3"/>
  <c r="AI813" i="3"/>
  <c r="AI811" i="3"/>
  <c r="AI1262" i="3"/>
  <c r="AI1261" i="3"/>
  <c r="AI316" i="3"/>
  <c r="AI315" i="3"/>
  <c r="AI314" i="3"/>
  <c r="AI313" i="3"/>
  <c r="AI312" i="3"/>
  <c r="AI3415" i="3"/>
  <c r="AI3414" i="3"/>
  <c r="AI3413" i="3"/>
  <c r="AI3412" i="3"/>
  <c r="AI3411" i="3"/>
  <c r="AI3410" i="3"/>
  <c r="AI2583" i="3"/>
  <c r="AI2584" i="3"/>
  <c r="AI2582" i="3"/>
  <c r="AI2581" i="3"/>
  <c r="AI2579" i="3"/>
  <c r="AI2580" i="3"/>
  <c r="AI2577" i="3"/>
  <c r="AI2578" i="3"/>
  <c r="AI2585" i="3"/>
  <c r="AI2576" i="3"/>
  <c r="AI2574" i="3"/>
  <c r="AI2572" i="3"/>
  <c r="AI2573" i="3"/>
  <c r="AI2570" i="3"/>
  <c r="AI2571" i="3"/>
  <c r="AI2575" i="3"/>
  <c r="AI2568" i="3"/>
  <c r="AI2569" i="3"/>
  <c r="AI2566" i="3"/>
  <c r="AI2567" i="3"/>
  <c r="AI2563" i="3"/>
  <c r="AI2565" i="3"/>
  <c r="AI2564" i="3"/>
  <c r="AI2928" i="3"/>
  <c r="AI2927" i="3"/>
  <c r="AI2929" i="3"/>
  <c r="AI2930" i="3"/>
  <c r="AI1162" i="3"/>
  <c r="AI1161" i="3"/>
  <c r="AI2708" i="3"/>
  <c r="AI2707" i="3"/>
  <c r="AI2706" i="3"/>
  <c r="AI2705" i="3"/>
  <c r="AI2704" i="3"/>
  <c r="AI2703" i="3"/>
  <c r="AI2711" i="3"/>
  <c r="AI2710" i="3"/>
  <c r="AI2709" i="3"/>
  <c r="AI387" i="3"/>
  <c r="AI386" i="3"/>
  <c r="AI2805" i="3"/>
  <c r="AI2802" i="3"/>
  <c r="AI2039" i="3"/>
  <c r="AI475" i="3"/>
  <c r="AI474" i="3"/>
  <c r="AI473" i="3"/>
  <c r="AI472" i="3"/>
  <c r="AI471" i="3"/>
  <c r="AI2027" i="3"/>
  <c r="AI2026" i="3"/>
  <c r="AI2025" i="3"/>
  <c r="AI2024" i="3"/>
  <c r="AI2023" i="3"/>
  <c r="AI2022" i="3"/>
  <c r="AI2631" i="3"/>
  <c r="AI2630" i="3"/>
  <c r="AI501" i="3"/>
  <c r="AI269" i="3"/>
  <c r="AI3645" i="3"/>
  <c r="AI3644" i="3"/>
  <c r="AI420" i="3"/>
  <c r="AI419" i="3"/>
  <c r="AI2370" i="3"/>
  <c r="AI2371" i="3"/>
  <c r="AI806" i="3"/>
  <c r="AI805" i="3"/>
  <c r="AI804" i="3"/>
  <c r="AI1795" i="3"/>
  <c r="AI3434" i="3"/>
  <c r="AI3479" i="3"/>
  <c r="AI3478" i="3"/>
  <c r="AI3473" i="3"/>
  <c r="AI3477" i="3"/>
  <c r="AI3476" i="3"/>
  <c r="AI3475" i="3"/>
  <c r="AI3472" i="3"/>
  <c r="AI3474" i="3"/>
  <c r="AI3232" i="3"/>
  <c r="AI1311" i="3"/>
  <c r="AI230" i="3"/>
  <c r="AI229" i="3"/>
  <c r="AI228" i="3"/>
  <c r="AI227" i="3"/>
  <c r="AI561" i="3"/>
  <c r="AI1588" i="3"/>
  <c r="AI3643" i="3"/>
  <c r="AI3642" i="3"/>
  <c r="AI2702" i="3"/>
  <c r="AI2285" i="3"/>
  <c r="AI2295" i="3"/>
  <c r="AI2294" i="3"/>
  <c r="AI2293" i="3"/>
  <c r="AI2292" i="3"/>
  <c r="AI2291" i="3"/>
  <c r="AI2290" i="3"/>
  <c r="AI2289" i="3"/>
  <c r="AI2288" i="3"/>
  <c r="AI2287" i="3"/>
  <c r="AI2286" i="3"/>
  <c r="AI2284" i="3"/>
  <c r="AI2084" i="3"/>
  <c r="AI2083" i="3"/>
  <c r="AI2086" i="3"/>
  <c r="AI2085" i="3"/>
  <c r="AI2331" i="3"/>
  <c r="AI2332" i="3"/>
  <c r="AI1301" i="3"/>
  <c r="AI1300" i="3"/>
  <c r="AI2103" i="3"/>
  <c r="AI2104" i="3"/>
  <c r="AI505" i="3"/>
  <c r="AI2152" i="3"/>
  <c r="AI2153" i="3"/>
  <c r="AI2151" i="3"/>
  <c r="AI2150" i="3"/>
  <c r="AI2804" i="3"/>
  <c r="AI2803" i="3"/>
  <c r="AI2801" i="3"/>
  <c r="AI2800" i="3"/>
  <c r="AI2799" i="3"/>
  <c r="AI2798" i="3"/>
  <c r="AI2625" i="3"/>
  <c r="AI2624" i="3"/>
  <c r="AI2628" i="3"/>
  <c r="AI2627" i="3"/>
  <c r="AI2626" i="3"/>
  <c r="AI1878" i="3"/>
  <c r="AI1877" i="3"/>
  <c r="AI1876" i="3"/>
  <c r="AI1865" i="3"/>
  <c r="AI1875" i="3"/>
  <c r="AI1874" i="3"/>
  <c r="AI1873" i="3"/>
  <c r="AI1872" i="3"/>
  <c r="AI1871" i="3"/>
  <c r="AI1870" i="3"/>
  <c r="AI1869" i="3"/>
  <c r="AI1868" i="3"/>
  <c r="AI1867" i="3"/>
  <c r="AI1866" i="3"/>
  <c r="AI1864" i="3"/>
  <c r="AI1863" i="3"/>
  <c r="AI2407" i="3"/>
  <c r="AI345" i="3"/>
  <c r="AI3329" i="3"/>
  <c r="AI3328" i="3"/>
  <c r="AI1771" i="3"/>
  <c r="AI1770" i="3"/>
  <c r="AI1769" i="3"/>
  <c r="AI1768" i="3"/>
  <c r="AI1767" i="3"/>
  <c r="AI1766" i="3"/>
  <c r="AI1765" i="3"/>
  <c r="AI1764" i="3"/>
  <c r="AI1763" i="3"/>
  <c r="AI1762" i="3"/>
  <c r="AI1761" i="3"/>
  <c r="AI1760" i="3"/>
  <c r="AI1759" i="3"/>
  <c r="AI1758" i="3"/>
  <c r="AI1182" i="3"/>
  <c r="AI311" i="3"/>
  <c r="AI310" i="3"/>
  <c r="AI309" i="3"/>
  <c r="AI308" i="3"/>
  <c r="AI307" i="3"/>
  <c r="AI305" i="3"/>
  <c r="AI304" i="3"/>
  <c r="AI303" i="3"/>
  <c r="AI302" i="3"/>
  <c r="AI301" i="3"/>
  <c r="AI300" i="3"/>
  <c r="AI299" i="3"/>
  <c r="AI298" i="3"/>
  <c r="AI297" i="3"/>
  <c r="AI296" i="3"/>
  <c r="AI295" i="3"/>
  <c r="AI294" i="3"/>
  <c r="AI293" i="3"/>
  <c r="AI292" i="3"/>
  <c r="AI291" i="3"/>
  <c r="AI290" i="3"/>
  <c r="AI289" i="3"/>
  <c r="AI288" i="3"/>
  <c r="AI287" i="3"/>
  <c r="AI285" i="3"/>
  <c r="AI354" i="3"/>
  <c r="AI353" i="3"/>
  <c r="AI1154" i="3"/>
  <c r="AI1153" i="3"/>
  <c r="AI3575" i="3"/>
  <c r="AI3437" i="3"/>
  <c r="AI3436" i="3"/>
  <c r="AI3435" i="3"/>
  <c r="AI2858" i="3"/>
  <c r="AI330" i="3"/>
  <c r="AI329" i="3"/>
  <c r="AI328" i="3"/>
  <c r="AI327" i="3"/>
  <c r="AI500" i="3"/>
  <c r="AI2892" i="3"/>
  <c r="AI2891" i="3"/>
  <c r="AI2890" i="3"/>
  <c r="AI2889" i="3"/>
  <c r="AI2888" i="3"/>
  <c r="AI2887" i="3"/>
  <c r="AI2886" i="3"/>
  <c r="AI2885" i="3"/>
  <c r="AI1993" i="3"/>
  <c r="AI1992" i="3"/>
  <c r="AI1991" i="3"/>
  <c r="AI268" i="3"/>
  <c r="AI267" i="3"/>
  <c r="AI266" i="3"/>
  <c r="AI265" i="3"/>
  <c r="AI264" i="3"/>
  <c r="AI2283" i="3"/>
  <c r="AI2282" i="3"/>
  <c r="AI499" i="3"/>
  <c r="AI306" i="3"/>
  <c r="AI2623" i="3"/>
  <c r="AI2622" i="3"/>
  <c r="AI2621" i="3"/>
  <c r="AI2620" i="3"/>
  <c r="AI2619" i="3"/>
  <c r="AI344" i="3"/>
  <c r="AI1988" i="3"/>
  <c r="AI1850" i="3"/>
  <c r="AI1862" i="3"/>
  <c r="AI1861" i="3"/>
  <c r="AI1860" i="3"/>
  <c r="AI1859" i="3"/>
  <c r="AI1858" i="3"/>
  <c r="AI1857" i="3"/>
  <c r="AI1856" i="3"/>
  <c r="AI1855" i="3"/>
  <c r="AI1854" i="3"/>
  <c r="AI1853" i="3"/>
  <c r="AI1852" i="3"/>
  <c r="AI1851" i="3"/>
  <c r="AI1849" i="3"/>
  <c r="AI1848" i="3"/>
  <c r="AI550" i="3"/>
  <c r="AI549" i="3"/>
  <c r="AI548" i="3"/>
  <c r="AI547" i="3"/>
  <c r="AI546" i="3"/>
  <c r="AI3231" i="3"/>
  <c r="AI3230" i="3"/>
  <c r="AI3229" i="3"/>
  <c r="AI3228" i="3"/>
  <c r="AI3227" i="3"/>
  <c r="AI495" i="3"/>
  <c r="AI494" i="3"/>
  <c r="AI493" i="3"/>
  <c r="AI3371" i="3"/>
  <c r="AI3372" i="3"/>
  <c r="AI3373" i="3"/>
  <c r="AI3370" i="3"/>
  <c r="AI3374" i="3"/>
  <c r="AI3376" i="3"/>
  <c r="AI3375" i="3"/>
  <c r="AI3377" i="3"/>
  <c r="AI394" i="3"/>
  <c r="AI393" i="3"/>
  <c r="AI3363" i="3"/>
  <c r="AI3364" i="3"/>
  <c r="AI3365" i="3"/>
  <c r="AI3362" i="3"/>
  <c r="AI3366" i="3"/>
  <c r="AI3368" i="3"/>
  <c r="AI3367" i="3"/>
  <c r="AI3369" i="3"/>
  <c r="AI2281" i="3"/>
  <c r="AI3355" i="3"/>
  <c r="AI3356" i="3"/>
  <c r="AI3357" i="3"/>
  <c r="AI3354" i="3"/>
  <c r="AI3358" i="3"/>
  <c r="AI3360" i="3"/>
  <c r="AI3359" i="3"/>
  <c r="AI3361" i="3"/>
  <c r="AI1299" i="3"/>
  <c r="AI1271" i="3"/>
  <c r="AI1270" i="3"/>
  <c r="AI1269" i="3"/>
  <c r="AI2038" i="3"/>
  <c r="AI2037" i="3"/>
  <c r="AI1310" i="3"/>
  <c r="AI1309" i="3"/>
  <c r="AI1159" i="3"/>
  <c r="AI435" i="3"/>
  <c r="AI434" i="3"/>
  <c r="AI433" i="3"/>
  <c r="AI432" i="3"/>
  <c r="AI1193" i="3"/>
  <c r="AI1192" i="3"/>
  <c r="AI803" i="3"/>
  <c r="AI802" i="3"/>
  <c r="AI801" i="3"/>
  <c r="AI800" i="3"/>
  <c r="AI799" i="3"/>
  <c r="AI798" i="3"/>
  <c r="AI797" i="3"/>
  <c r="AI796" i="3"/>
  <c r="AI226" i="3"/>
  <c r="AI225" i="3"/>
  <c r="AI224" i="3"/>
  <c r="AI223" i="3"/>
  <c r="AI222" i="3"/>
  <c r="AI221" i="3"/>
  <c r="AI219" i="3"/>
  <c r="AI220" i="3"/>
  <c r="AI2021" i="3"/>
  <c r="AI2020" i="3"/>
  <c r="AI2019" i="3"/>
  <c r="AI2018" i="3"/>
  <c r="AI1181" i="3"/>
  <c r="AI385" i="3"/>
  <c r="AI3471" i="3"/>
  <c r="AI3470" i="3"/>
  <c r="AI3469" i="3"/>
  <c r="AI3468" i="3"/>
  <c r="AI3467" i="3"/>
  <c r="AI3466" i="3"/>
  <c r="AI3465" i="3"/>
  <c r="AI3464" i="3"/>
  <c r="AI3461" i="3"/>
  <c r="AI3463" i="3"/>
  <c r="AI3462" i="3"/>
  <c r="AI3460" i="3"/>
  <c r="AI1794" i="3"/>
  <c r="AI1793" i="3"/>
  <c r="AI3327" i="3"/>
  <c r="AI2384" i="3"/>
  <c r="AI2386" i="3"/>
  <c r="AI2385" i="3"/>
  <c r="AI3045" i="3"/>
  <c r="AI3044" i="3"/>
  <c r="AI1152" i="3"/>
  <c r="AI1151" i="3"/>
  <c r="AI1150" i="3"/>
  <c r="AI1148" i="3"/>
  <c r="AI1147" i="3"/>
  <c r="AI1149" i="3"/>
  <c r="AI1146" i="3"/>
  <c r="AI2797" i="3"/>
  <c r="AI2795" i="3"/>
  <c r="AI2794" i="3"/>
  <c r="AI2792" i="3"/>
  <c r="AI1205" i="3"/>
  <c r="AI1204" i="3"/>
  <c r="AI2857" i="3"/>
  <c r="AI2856" i="3"/>
  <c r="AI2341" i="3"/>
  <c r="AI3433" i="3"/>
  <c r="AI3432" i="3"/>
  <c r="AI2940" i="3"/>
  <c r="AI545" i="3"/>
  <c r="AI3348" i="3"/>
  <c r="AI3349" i="3"/>
  <c r="AI3350" i="3"/>
  <c r="AI3347" i="3"/>
  <c r="AI3351" i="3"/>
  <c r="AI3353" i="3"/>
  <c r="AI3352" i="3"/>
  <c r="AI3003" i="3"/>
  <c r="AI3005" i="3"/>
  <c r="AI3004" i="3"/>
  <c r="AI3526" i="3"/>
  <c r="AI3002" i="3"/>
  <c r="AI2998" i="3"/>
  <c r="AI2997" i="3"/>
  <c r="AI3001" i="3"/>
  <c r="AI3000" i="3"/>
  <c r="AI2999" i="3"/>
  <c r="AI3404" i="3"/>
  <c r="AI2280" i="3"/>
  <c r="AI2279" i="3"/>
  <c r="AI2278" i="3"/>
  <c r="AI326" i="3"/>
  <c r="AI325" i="3"/>
  <c r="AI324" i="3"/>
  <c r="AI323" i="3"/>
  <c r="AI1604" i="3"/>
  <c r="AI1603" i="3"/>
  <c r="AI3620" i="3"/>
  <c r="AI3619" i="3"/>
  <c r="AI2701" i="3"/>
  <c r="AI2695" i="3"/>
  <c r="AI2693" i="3"/>
  <c r="AI2694" i="3"/>
  <c r="AI2698" i="3"/>
  <c r="AI2699" i="3"/>
  <c r="AI2700" i="3"/>
  <c r="AI2697" i="3"/>
  <c r="AI2696" i="3"/>
  <c r="AI2692" i="3"/>
  <c r="AI470" i="3"/>
  <c r="AI469" i="3"/>
  <c r="AI468" i="3"/>
  <c r="AI467" i="3"/>
  <c r="AI466" i="3"/>
  <c r="AI2369" i="3"/>
  <c r="AI2149" i="3"/>
  <c r="AI2148" i="3"/>
  <c r="AI2147" i="3"/>
  <c r="AI2796" i="3"/>
  <c r="AI2793" i="3"/>
  <c r="AI2791" i="3"/>
  <c r="AI2790" i="3"/>
  <c r="AI2788" i="3"/>
  <c r="AI2787" i="3"/>
  <c r="AI2789" i="3"/>
  <c r="AI2786" i="3"/>
  <c r="AI2785" i="3"/>
  <c r="AI1639" i="3"/>
  <c r="AI1641" i="3"/>
  <c r="AI1640" i="3"/>
  <c r="AI377" i="3"/>
  <c r="AI263" i="3"/>
  <c r="AI262" i="3"/>
  <c r="AI261" i="3"/>
  <c r="AI260" i="3"/>
  <c r="AI259" i="3"/>
  <c r="AI258" i="3"/>
  <c r="AI257" i="3"/>
  <c r="AI256" i="3"/>
  <c r="AI255" i="3"/>
  <c r="AI254" i="3"/>
  <c r="AI253" i="3"/>
  <c r="AI252" i="3"/>
  <c r="AI251" i="3"/>
  <c r="AI250" i="3"/>
  <c r="AI249" i="3"/>
  <c r="AI248" i="3"/>
  <c r="AI247" i="3"/>
  <c r="AI246" i="3"/>
  <c r="AI418" i="3"/>
  <c r="AI2687" i="3"/>
  <c r="AI2685" i="3"/>
  <c r="AI2686" i="3"/>
  <c r="AI2691" i="3"/>
  <c r="AI2690" i="3"/>
  <c r="AI2689" i="3"/>
  <c r="AI2688" i="3"/>
  <c r="AI2684" i="3"/>
  <c r="AI1847" i="3"/>
  <c r="AI1846" i="3"/>
  <c r="AI1845" i="3"/>
  <c r="AI1844" i="3"/>
  <c r="AI1843" i="3"/>
  <c r="AI1842" i="3"/>
  <c r="AI1838" i="3"/>
  <c r="AI1841" i="3"/>
  <c r="AI1840" i="3"/>
  <c r="AI1839" i="3"/>
  <c r="AI1837" i="3"/>
  <c r="AI1836" i="3"/>
  <c r="AI322" i="3"/>
  <c r="AI1191" i="3"/>
  <c r="AI1190" i="3"/>
  <c r="AI1203" i="3"/>
  <c r="AI2017" i="3"/>
  <c r="AI2016" i="3"/>
  <c r="AI2015" i="3"/>
  <c r="AI2014" i="3"/>
  <c r="AI1987" i="3"/>
  <c r="AI492" i="3"/>
  <c r="AI491" i="3"/>
  <c r="AI490" i="3"/>
  <c r="AI1180" i="3"/>
  <c r="AI1183" i="3"/>
  <c r="AI2406" i="3"/>
  <c r="AI2405" i="3"/>
  <c r="AI2618" i="3"/>
  <c r="AI2617" i="3"/>
  <c r="AI392" i="3"/>
  <c r="AI391" i="3"/>
  <c r="AI2368" i="3"/>
  <c r="AI2367" i="3"/>
  <c r="AI2366" i="3"/>
  <c r="AI2365" i="3"/>
  <c r="AI2364" i="3"/>
  <c r="AI431" i="3"/>
  <c r="AI430" i="3"/>
  <c r="AI429" i="3"/>
  <c r="AI428" i="3"/>
  <c r="AI427" i="3"/>
  <c r="AI426" i="3"/>
  <c r="AI425" i="3"/>
  <c r="AI3023" i="3"/>
  <c r="AI3022" i="3"/>
  <c r="AI3021" i="3"/>
  <c r="AI3020" i="3"/>
  <c r="AI352" i="3"/>
  <c r="AI3043" i="3"/>
  <c r="AI3042" i="3"/>
  <c r="AI218" i="3"/>
  <c r="AI217" i="3"/>
  <c r="AI216" i="3"/>
  <c r="AI215" i="3"/>
  <c r="AI795" i="3"/>
  <c r="AI794" i="3"/>
  <c r="AI793" i="3"/>
  <c r="AI792" i="3"/>
  <c r="AI791" i="3"/>
  <c r="AI790" i="3"/>
  <c r="AI789" i="3"/>
  <c r="AI788" i="3"/>
  <c r="AI544" i="3"/>
  <c r="AI543" i="3"/>
  <c r="AI542" i="3"/>
  <c r="AI539" i="3"/>
  <c r="AI538" i="3"/>
  <c r="AI537" i="3"/>
  <c r="AI536" i="3"/>
  <c r="AI535" i="3"/>
  <c r="AI534" i="3"/>
  <c r="AI533" i="3"/>
  <c r="AI2277" i="3"/>
  <c r="AI2276" i="3"/>
  <c r="AI2275" i="3"/>
  <c r="AI2273" i="3"/>
  <c r="AI1145" i="3"/>
  <c r="AI1144" i="3"/>
  <c r="AI1143" i="3"/>
  <c r="AI1142" i="3"/>
  <c r="AI1141" i="3"/>
  <c r="AI1140" i="3"/>
  <c r="AI3403" i="3"/>
  <c r="AI3402" i="3"/>
  <c r="AI3401" i="3"/>
  <c r="AI3400" i="3"/>
  <c r="AI2036" i="3"/>
  <c r="AI2035" i="3"/>
  <c r="AI2340" i="3"/>
  <c r="AI1268" i="3"/>
  <c r="AI1267" i="3"/>
  <c r="AI1792" i="3"/>
  <c r="AI1791" i="3"/>
  <c r="AI1790" i="3"/>
  <c r="AI2034" i="3"/>
  <c r="AI2033" i="3"/>
  <c r="AI3641" i="3"/>
  <c r="AI2781" i="3"/>
  <c r="AI2784" i="3"/>
  <c r="AI2783" i="3"/>
  <c r="AI2782" i="3"/>
  <c r="AI2780" i="3"/>
  <c r="AI2779" i="3"/>
  <c r="AI2776" i="3"/>
  <c r="AI2778" i="3"/>
  <c r="AI2775" i="3"/>
  <c r="AI2777" i="3"/>
  <c r="AI2774" i="3"/>
  <c r="AI2773" i="3"/>
  <c r="AI2383" i="3"/>
  <c r="AI2382" i="3"/>
  <c r="AI2082" i="3"/>
  <c r="AI541" i="3"/>
  <c r="AI540" i="3"/>
  <c r="AI3326" i="3"/>
  <c r="AI3325" i="3"/>
  <c r="AI3324" i="3"/>
  <c r="AI2272" i="3"/>
  <c r="AI2274" i="3"/>
  <c r="AI2271" i="3"/>
  <c r="AI1298" i="3"/>
  <c r="AI1297" i="3"/>
  <c r="AI384" i="3"/>
  <c r="AI2926" i="3"/>
  <c r="AI2855" i="3"/>
  <c r="AI2854" i="3"/>
  <c r="AI2853" i="3"/>
  <c r="AI3618" i="3"/>
  <c r="AI3617" i="3"/>
  <c r="AI2102" i="3"/>
  <c r="AI1638" i="3"/>
  <c r="AI1637" i="3"/>
  <c r="AI1636" i="3"/>
  <c r="AI1635" i="3"/>
  <c r="AI2146" i="3"/>
  <c r="AI3235" i="3"/>
  <c r="AI2884" i="3"/>
  <c r="AI2883" i="3"/>
  <c r="AI2882" i="3"/>
  <c r="AI2881" i="3"/>
  <c r="AI2880" i="3"/>
  <c r="AI2879" i="3"/>
  <c r="AI1158" i="3"/>
  <c r="AI417" i="3"/>
  <c r="AI343" i="3"/>
  <c r="AI465" i="3"/>
  <c r="AI464" i="3"/>
  <c r="AI463" i="3"/>
  <c r="AI462" i="3"/>
  <c r="AI461" i="3"/>
  <c r="AI2080" i="3"/>
  <c r="AI2081" i="3"/>
  <c r="AI2270" i="3"/>
  <c r="AI2268" i="3"/>
  <c r="AI2269" i="3"/>
  <c r="AI2267" i="3"/>
  <c r="AI2266" i="3"/>
  <c r="AI2852" i="3"/>
  <c r="AI1990" i="3"/>
  <c r="AI1989" i="3"/>
  <c r="AI504" i="3"/>
  <c r="AI376" i="3"/>
  <c r="AI375" i="3"/>
  <c r="AI2113" i="3"/>
  <c r="AI2112" i="3"/>
  <c r="AI340" i="3"/>
  <c r="AI489" i="3"/>
  <c r="AI488" i="3"/>
  <c r="AI487" i="3"/>
  <c r="AI2616" i="3"/>
  <c r="AI2615" i="3"/>
  <c r="AI321" i="3"/>
  <c r="AI320" i="3"/>
  <c r="AI319" i="3"/>
  <c r="AI1986" i="3"/>
  <c r="AI787" i="3"/>
  <c r="AI786" i="3"/>
  <c r="AI785" i="3"/>
  <c r="AI784" i="3"/>
  <c r="AI783" i="3"/>
  <c r="AI782" i="3"/>
  <c r="AI781" i="3"/>
  <c r="AI780" i="3"/>
  <c r="AI779" i="3"/>
  <c r="AI778" i="3"/>
  <c r="AI777" i="3"/>
  <c r="AI776" i="3"/>
  <c r="AI775" i="3"/>
  <c r="AI1968" i="3"/>
  <c r="AI1971" i="3"/>
  <c r="AI1970" i="3"/>
  <c r="AI1916" i="3"/>
  <c r="AI3041" i="3"/>
  <c r="AI3040" i="3"/>
  <c r="AI3672" i="3"/>
  <c r="AI424" i="3"/>
  <c r="AI3649" i="3"/>
  <c r="AI3648" i="3"/>
  <c r="AI2013" i="3"/>
  <c r="AI2012" i="3"/>
  <c r="AI2011" i="3"/>
  <c r="AI2010" i="3"/>
  <c r="AI2009" i="3"/>
  <c r="AI2008" i="3"/>
  <c r="AI2032" i="3"/>
  <c r="AI2031" i="3"/>
  <c r="AI2030" i="3"/>
  <c r="AI2029" i="3"/>
  <c r="AI1139" i="3"/>
  <c r="AI1138" i="3"/>
  <c r="AI1137" i="3"/>
  <c r="AI1136" i="3"/>
  <c r="AI245" i="3"/>
  <c r="AI244" i="3"/>
  <c r="AI243" i="3"/>
  <c r="AI3226" i="3"/>
  <c r="AI3225" i="3"/>
  <c r="AI3224" i="3"/>
  <c r="AI2265" i="3"/>
  <c r="AI2256" i="3"/>
  <c r="AI2264" i="3"/>
  <c r="AI2263" i="3"/>
  <c r="AI2255" i="3"/>
  <c r="AI2851" i="3"/>
  <c r="AI2850" i="3"/>
  <c r="AI2848" i="3"/>
  <c r="AI2849" i="3"/>
  <c r="AI416" i="3"/>
  <c r="AI2547" i="3"/>
  <c r="AI2546" i="3"/>
  <c r="AI2554" i="3"/>
  <c r="AI2553" i="3"/>
  <c r="AI2555" i="3"/>
  <c r="AI2557" i="3"/>
  <c r="AI2558" i="3"/>
  <c r="AI2559" i="3"/>
  <c r="AI2543" i="3"/>
  <c r="AI2545" i="3"/>
  <c r="AI2562" i="3"/>
  <c r="AI2552" i="3"/>
  <c r="AI2544" i="3"/>
  <c r="AI2561" i="3"/>
  <c r="AI2549" i="3"/>
  <c r="AI2548" i="3"/>
  <c r="AI2560" i="3"/>
  <c r="AI2556" i="3"/>
  <c r="AI2550" i="3"/>
  <c r="AI2551" i="3"/>
  <c r="AI2530" i="3"/>
  <c r="AI2529" i="3"/>
  <c r="AI2537" i="3"/>
  <c r="AI2536" i="3"/>
  <c r="AI2538" i="3"/>
  <c r="AI2540" i="3"/>
  <c r="AI2541" i="3"/>
  <c r="AI2542" i="3"/>
  <c r="AI2526" i="3"/>
  <c r="AI2528" i="3"/>
  <c r="AI2535" i="3"/>
  <c r="AI2527" i="3"/>
  <c r="AI2532" i="3"/>
  <c r="AI2531" i="3"/>
  <c r="AI2539" i="3"/>
  <c r="AI2533" i="3"/>
  <c r="AI2534" i="3"/>
  <c r="AI2518" i="3"/>
  <c r="AI2517" i="3"/>
  <c r="AI2525" i="3"/>
  <c r="AI2524" i="3"/>
  <c r="AI2514" i="3"/>
  <c r="AI2516" i="3"/>
  <c r="AI2523" i="3"/>
  <c r="AI2515" i="3"/>
  <c r="AI2520" i="3"/>
  <c r="AI2519" i="3"/>
  <c r="AI2521" i="3"/>
  <c r="AI2522" i="3"/>
  <c r="AI2510" i="3"/>
  <c r="AI2509" i="3"/>
  <c r="AI2504" i="3"/>
  <c r="AI2506" i="3"/>
  <c r="AI2505" i="3"/>
  <c r="AI2513" i="3"/>
  <c r="AI2512" i="3"/>
  <c r="AI2511" i="3"/>
  <c r="AI2508" i="3"/>
  <c r="AI2507" i="3"/>
  <c r="AI2503" i="3"/>
  <c r="AI2502" i="3"/>
  <c r="AI2501" i="3"/>
  <c r="AI2500" i="3"/>
  <c r="AI2499" i="3"/>
  <c r="AI2494" i="3"/>
  <c r="AI2496" i="3"/>
  <c r="AI2495" i="3"/>
  <c r="AI2498" i="3"/>
  <c r="AI2497" i="3"/>
  <c r="AI2493" i="3"/>
  <c r="AI2492" i="3"/>
  <c r="AI2491" i="3"/>
  <c r="AI2487" i="3"/>
  <c r="AI2489" i="3"/>
  <c r="AI2488" i="3"/>
  <c r="AI2490" i="3"/>
  <c r="AI2486" i="3"/>
  <c r="AI2485" i="3"/>
  <c r="AI2484" i="3"/>
  <c r="AI2028" i="3"/>
  <c r="AI214" i="3"/>
  <c r="AI213" i="3"/>
  <c r="AI212" i="3"/>
  <c r="AI211" i="3"/>
  <c r="AI210" i="3"/>
  <c r="AI209" i="3"/>
  <c r="AI3459" i="3"/>
  <c r="AI3458" i="3"/>
  <c r="AI3457" i="3"/>
  <c r="AI1789" i="3"/>
  <c r="AI1788" i="3"/>
  <c r="AI2381" i="3"/>
  <c r="AI390" i="3"/>
  <c r="AI389" i="3"/>
  <c r="AI2995" i="3"/>
  <c r="AI2994" i="3"/>
  <c r="AI2993" i="3"/>
  <c r="AI2992" i="3"/>
  <c r="AI2996" i="3"/>
  <c r="AI2991" i="3"/>
  <c r="AI2990" i="3"/>
  <c r="AI1189" i="3"/>
  <c r="AI1188" i="3"/>
  <c r="AI2771" i="3"/>
  <c r="AI2770" i="3"/>
  <c r="AI2772" i="3"/>
  <c r="AI2769" i="3"/>
  <c r="AI2768" i="3"/>
  <c r="AI532" i="3"/>
  <c r="AI529" i="3"/>
  <c r="AI528" i="3"/>
  <c r="AI1160" i="3"/>
  <c r="AI531" i="3"/>
  <c r="AI530" i="3"/>
  <c r="AI2262" i="3"/>
  <c r="AI1602" i="3"/>
  <c r="AI1601" i="3"/>
  <c r="AI1600" i="3"/>
  <c r="AI1599" i="3"/>
  <c r="AI2683" i="3"/>
  <c r="AI2682" i="3"/>
  <c r="AI2679" i="3"/>
  <c r="AI2680" i="3"/>
  <c r="AI2677" i="3"/>
  <c r="AI2681" i="3"/>
  <c r="AI2678" i="3"/>
  <c r="AI1902" i="3"/>
  <c r="AI3431" i="3"/>
  <c r="AI3430" i="3"/>
  <c r="AI1722" i="3"/>
  <c r="AI1723" i="3"/>
  <c r="AI3568" i="3"/>
  <c r="AI3567" i="3"/>
  <c r="AI3525" i="3"/>
  <c r="AI3524" i="3"/>
  <c r="AI3523" i="3"/>
  <c r="AI3522" i="3"/>
  <c r="AI1835" i="3"/>
  <c r="AI1834" i="3"/>
  <c r="AI1833" i="3"/>
  <c r="AI1832" i="3"/>
  <c r="AI1634" i="3"/>
  <c r="AI1633" i="3"/>
  <c r="AI3019" i="3"/>
  <c r="AI3323" i="3"/>
  <c r="AI3322" i="3"/>
  <c r="AI415" i="3"/>
  <c r="AI414" i="3"/>
  <c r="AI413" i="3"/>
  <c r="AI1308" i="3"/>
  <c r="AI1587" i="3"/>
  <c r="AI1586" i="3"/>
  <c r="AI23" i="3"/>
  <c r="AI22" i="3"/>
  <c r="AI2261" i="3"/>
  <c r="AI2259" i="3"/>
  <c r="AI2260" i="3"/>
  <c r="AI2258" i="3"/>
  <c r="AI2257" i="3"/>
  <c r="AI1202" i="3"/>
  <c r="AI351" i="3"/>
  <c r="AI2111" i="3"/>
  <c r="AI2110" i="3"/>
  <c r="AI3558" i="3"/>
  <c r="AI3564" i="3"/>
  <c r="AI3562" i="3"/>
  <c r="AI3561" i="3"/>
  <c r="AI398" i="3"/>
  <c r="AI397" i="3"/>
  <c r="AI396" i="3"/>
  <c r="AI395" i="3"/>
  <c r="AI3566" i="3"/>
  <c r="AI3565" i="3"/>
  <c r="AI3563" i="3"/>
  <c r="AI372" i="3"/>
  <c r="AI371" i="3"/>
  <c r="AI370" i="3"/>
  <c r="AI369" i="3"/>
  <c r="AI383" i="3"/>
  <c r="AI774" i="3"/>
  <c r="AI773" i="3"/>
  <c r="AI768" i="3"/>
  <c r="AI772" i="3"/>
  <c r="AI771" i="3"/>
  <c r="AI770" i="3"/>
  <c r="AI769" i="3"/>
  <c r="AI767" i="3"/>
  <c r="AI2939" i="3"/>
  <c r="AI2101" i="3"/>
  <c r="AI2404" i="3"/>
  <c r="AI2145" i="3"/>
  <c r="AI2143" i="3"/>
  <c r="AI2144" i="3"/>
  <c r="AI2142" i="3"/>
  <c r="AI2141" i="3"/>
  <c r="AI2140" i="3"/>
  <c r="AI2139" i="3"/>
  <c r="AI3616" i="3"/>
  <c r="AI2925" i="3"/>
  <c r="AI1585" i="3"/>
  <c r="AI342" i="3"/>
  <c r="AI503" i="3"/>
  <c r="AI2878" i="3"/>
  <c r="AI2877" i="3"/>
  <c r="AI2876" i="3"/>
  <c r="AI2875" i="3"/>
  <c r="AI2874" i="3"/>
  <c r="AI2873" i="3"/>
  <c r="AI3321" i="3"/>
  <c r="AI3320" i="3"/>
  <c r="AI3319" i="3"/>
  <c r="AI3318" i="3"/>
  <c r="AI3317" i="3"/>
  <c r="AI3316" i="3"/>
  <c r="AI3315" i="3"/>
  <c r="AI3314" i="3"/>
  <c r="AI496" i="3"/>
  <c r="AI497" i="3"/>
  <c r="AI498" i="3"/>
  <c r="AI460" i="3"/>
  <c r="AI459" i="3"/>
  <c r="AI458" i="3"/>
  <c r="AI457" i="3"/>
  <c r="AI456" i="3"/>
  <c r="AI1174" i="3"/>
  <c r="AI1157" i="3"/>
  <c r="AI1133" i="3"/>
  <c r="AI1135" i="3"/>
  <c r="AI1134" i="3"/>
  <c r="AI2079" i="3"/>
  <c r="AI2078" i="3"/>
  <c r="AI2077" i="3"/>
  <c r="AI2076" i="3"/>
  <c r="AI2989" i="3"/>
  <c r="AI2988" i="3"/>
  <c r="AI2987" i="3"/>
  <c r="AI2982" i="3"/>
  <c r="AI2981" i="3"/>
  <c r="AI2986" i="3"/>
  <c r="AI2984" i="3"/>
  <c r="AI2980" i="3"/>
  <c r="AI2978" i="3"/>
  <c r="AI2985" i="3"/>
  <c r="AI2983" i="3"/>
  <c r="AI2979" i="3"/>
  <c r="AI2977" i="3"/>
  <c r="AI2961" i="3"/>
  <c r="AI2976" i="3"/>
  <c r="AI2975" i="3"/>
  <c r="AI2962" i="3"/>
  <c r="AI2974" i="3"/>
  <c r="AI2966" i="3"/>
  <c r="AI2965" i="3"/>
  <c r="AI2964" i="3"/>
  <c r="AI2967" i="3"/>
  <c r="AI2973" i="3"/>
  <c r="AI2969" i="3"/>
  <c r="AI2970" i="3"/>
  <c r="AI2972" i="3"/>
  <c r="AI2968" i="3"/>
  <c r="AI2971" i="3"/>
  <c r="AI2963" i="3"/>
  <c r="AI1719" i="3"/>
  <c r="AI1721" i="3"/>
  <c r="AI1720" i="3"/>
  <c r="AI2403" i="3"/>
  <c r="AI2402" i="3"/>
  <c r="AI412" i="3"/>
  <c r="AI408" i="3"/>
  <c r="AI407" i="3"/>
  <c r="AI406" i="3"/>
  <c r="AI405" i="3"/>
  <c r="AI404" i="3"/>
  <c r="AI1590" i="3"/>
  <c r="AI318" i="3"/>
  <c r="AI317" i="3"/>
  <c r="AI527" i="3"/>
  <c r="AI526" i="3"/>
  <c r="AI2330" i="3"/>
  <c r="AI2329" i="3"/>
  <c r="AI2328" i="3"/>
  <c r="AI1296" i="3"/>
  <c r="AI1295" i="3"/>
  <c r="AI1960" i="3"/>
  <c r="AI1959" i="3"/>
  <c r="AI1955" i="3"/>
  <c r="AI1954" i="3"/>
  <c r="AI1952" i="3"/>
  <c r="AI1953" i="3"/>
  <c r="AI1951" i="3"/>
  <c r="AI1829" i="3"/>
  <c r="AI1824" i="3"/>
  <c r="AI1828" i="3"/>
  <c r="AI1827" i="3"/>
  <c r="AI1831" i="3"/>
  <c r="AI1830" i="3"/>
  <c r="AI1826" i="3"/>
  <c r="AI1825" i="3"/>
  <c r="AI2614" i="3"/>
  <c r="AI2613" i="3"/>
  <c r="AI2612" i="3"/>
  <c r="AI2609" i="3"/>
  <c r="AI2611" i="3"/>
  <c r="AI2610" i="3"/>
  <c r="AI525" i="3"/>
  <c r="AI524" i="3"/>
  <c r="AI3223" i="3"/>
  <c r="AI3222" i="3"/>
  <c r="AI3220" i="3"/>
  <c r="AI3219" i="3"/>
  <c r="AI3221" i="3"/>
  <c r="AI3218" i="3"/>
  <c r="AI3217" i="3"/>
  <c r="AI1594" i="3"/>
  <c r="AI1593" i="3"/>
  <c r="AI341" i="3"/>
  <c r="AI1187" i="3"/>
  <c r="AI2254" i="3"/>
  <c r="AI2253" i="3"/>
  <c r="AI2239" i="3"/>
  <c r="AI2252" i="3"/>
  <c r="AI2234" i="3"/>
  <c r="AI2232" i="3"/>
  <c r="AI1632" i="3"/>
  <c r="AI1631" i="3"/>
  <c r="AI1628" i="3"/>
  <c r="AI1630" i="3"/>
  <c r="AI1629" i="3"/>
  <c r="AI1627" i="3"/>
  <c r="AI1626" i="3"/>
  <c r="AI1625" i="3"/>
  <c r="AI1622" i="3"/>
  <c r="AI1624" i="3"/>
  <c r="AI1623" i="3"/>
  <c r="AI1621" i="3"/>
  <c r="AI523" i="3"/>
  <c r="AI522" i="3"/>
  <c r="AI521" i="3"/>
  <c r="AI3521" i="3"/>
  <c r="AI3520" i="3"/>
  <c r="AI3519" i="3"/>
  <c r="AI3518" i="3"/>
  <c r="AI3515" i="3"/>
  <c r="AI3517" i="3"/>
  <c r="AI3516" i="3"/>
  <c r="AI3514" i="3"/>
  <c r="AI2847" i="3"/>
  <c r="AI2846" i="3"/>
  <c r="AI2845" i="3"/>
  <c r="AI2843" i="3"/>
  <c r="AI2844" i="3"/>
  <c r="AI2380" i="3"/>
  <c r="AI2379" i="3"/>
  <c r="AI2378" i="3"/>
  <c r="AI3394" i="3"/>
  <c r="AI3399" i="3"/>
  <c r="AI3395" i="3"/>
  <c r="AI3398" i="3"/>
  <c r="AI3397" i="3"/>
  <c r="AI3396" i="3"/>
  <c r="AI3393" i="3"/>
  <c r="AI3392" i="3"/>
  <c r="AI3391" i="3"/>
  <c r="AI368" i="3"/>
  <c r="AI367" i="3"/>
  <c r="AI366" i="3"/>
  <c r="AI1179" i="3"/>
  <c r="AI1178" i="3"/>
  <c r="AI1177" i="3"/>
  <c r="AI1176" i="3"/>
  <c r="AI1175" i="3"/>
  <c r="AI1173" i="3"/>
  <c r="AI1172" i="3"/>
  <c r="AI1171" i="3"/>
  <c r="AI3560" i="3"/>
  <c r="AI3559" i="3"/>
  <c r="AI3671" i="3"/>
  <c r="AI3670" i="3"/>
  <c r="AI3669" i="3"/>
  <c r="AI2251" i="3"/>
  <c r="AI2240" i="3"/>
  <c r="AI2250" i="3"/>
  <c r="AI2237" i="3"/>
  <c r="AI2238" i="3"/>
  <c r="AI2236" i="3"/>
  <c r="AI2235" i="3"/>
  <c r="AI2231" i="3"/>
  <c r="AI1985" i="3"/>
  <c r="AI374" i="3"/>
  <c r="AI373" i="3"/>
  <c r="AI2040" i="3"/>
  <c r="AI1156" i="3"/>
  <c r="AI1155" i="3"/>
  <c r="AI286" i="3"/>
  <c r="AI3026" i="3"/>
  <c r="AI3647" i="3"/>
  <c r="AI3646" i="3"/>
  <c r="AI2872" i="3"/>
  <c r="AI2871" i="3"/>
  <c r="AI2870" i="3"/>
  <c r="AI2869" i="3"/>
  <c r="AI2868" i="3"/>
  <c r="AI483" i="3"/>
  <c r="AI482" i="3"/>
  <c r="AI481" i="3"/>
  <c r="AI486" i="3"/>
  <c r="AI485" i="3"/>
  <c r="AI484" i="3"/>
  <c r="AI1252" i="3"/>
  <c r="AI1260" i="3"/>
  <c r="AI1254" i="3"/>
  <c r="AI1251" i="3"/>
  <c r="AI1259" i="3"/>
  <c r="AI1253" i="3"/>
  <c r="AI1250" i="3"/>
  <c r="AI1258" i="3"/>
  <c r="AI1243" i="3"/>
  <c r="AI1257" i="3"/>
  <c r="AI1249" i="3"/>
  <c r="AI1248" i="3"/>
  <c r="AI1246" i="3"/>
  <c r="AI1247" i="3"/>
  <c r="AI1245" i="3"/>
  <c r="AI350" i="3"/>
  <c r="AI349" i="3"/>
  <c r="AI2249" i="3"/>
  <c r="AI2241" i="3"/>
  <c r="AI2248" i="3"/>
  <c r="AI2247" i="3"/>
  <c r="AI2246" i="3"/>
  <c r="AI2245" i="3"/>
  <c r="AI2244" i="3"/>
  <c r="AI2243" i="3"/>
  <c r="AI2242" i="3"/>
  <c r="AI3675" i="3"/>
  <c r="AI3039" i="3"/>
  <c r="AI3038" i="3"/>
  <c r="AI3036" i="3"/>
  <c r="AI3037" i="3"/>
  <c r="AI208" i="3"/>
  <c r="AI207" i="3"/>
  <c r="AI206" i="3"/>
  <c r="AI205" i="3"/>
  <c r="AI204" i="3"/>
  <c r="AI203" i="3"/>
  <c r="AI1237" i="3"/>
  <c r="AI1242" i="3"/>
  <c r="AI1241" i="3"/>
  <c r="AI1240" i="3"/>
  <c r="AI1238" i="3"/>
  <c r="AI1230" i="3"/>
  <c r="AI1231" i="3"/>
  <c r="AI1229" i="3"/>
  <c r="AI1236" i="3"/>
  <c r="AI1235" i="3"/>
  <c r="AI1234" i="3"/>
  <c r="AI3623" i="3"/>
  <c r="AI1256" i="3"/>
  <c r="AI1255" i="3"/>
  <c r="AI1244" i="3"/>
  <c r="AI411" i="3"/>
  <c r="AI410" i="3"/>
  <c r="AI409" i="3"/>
  <c r="AI2339" i="3"/>
  <c r="AI2233" i="3"/>
  <c r="AI1787" i="3"/>
  <c r="AI1786" i="3"/>
  <c r="AI1785" i="3"/>
  <c r="AI21" i="3"/>
  <c r="AI20" i="3"/>
  <c r="AI3429" i="3"/>
  <c r="AI3428" i="3"/>
  <c r="AI2764" i="3"/>
  <c r="AI2767" i="3"/>
  <c r="AI2766" i="3"/>
  <c r="AI2763" i="3"/>
  <c r="AI2765" i="3"/>
  <c r="AI2760" i="3"/>
  <c r="AI2762" i="3"/>
  <c r="AI2761" i="3"/>
  <c r="AI2758" i="3"/>
  <c r="AI2757" i="3"/>
  <c r="AI2756" i="3"/>
  <c r="AI2755" i="3"/>
  <c r="AI2759" i="3"/>
  <c r="AI2751" i="3"/>
  <c r="AI2754" i="3"/>
  <c r="AI2753" i="3"/>
  <c r="AI2752" i="3"/>
  <c r="AI2748" i="3"/>
  <c r="AI2747" i="3"/>
  <c r="AI2743" i="3"/>
  <c r="AI2746" i="3"/>
  <c r="AI2745" i="3"/>
  <c r="AI2744" i="3"/>
  <c r="AI2750" i="3"/>
  <c r="AI2749" i="3"/>
  <c r="AI1915" i="3"/>
  <c r="AI2733" i="3"/>
  <c r="AI2737" i="3"/>
  <c r="AI2734" i="3"/>
  <c r="AI2738" i="3"/>
  <c r="AI2742" i="3"/>
  <c r="AI2735" i="3"/>
  <c r="AI2736" i="3"/>
  <c r="AI2741" i="3"/>
  <c r="AI2740" i="3"/>
  <c r="AI2739" i="3"/>
  <c r="AI242" i="3"/>
  <c r="AI241" i="3"/>
  <c r="AI240" i="3"/>
  <c r="AI239" i="3"/>
  <c r="AI238" i="3"/>
  <c r="AI237" i="3"/>
  <c r="AI236" i="3"/>
  <c r="AI1201" i="3"/>
  <c r="AI1598" i="3"/>
  <c r="AI1597" i="3"/>
  <c r="AI1596" i="3"/>
  <c r="AI1595" i="3"/>
  <c r="AI3456" i="3"/>
  <c r="AI3455" i="3"/>
  <c r="AI3454" i="3"/>
  <c r="AI2676" i="3"/>
  <c r="AI2675" i="3"/>
  <c r="AI2672" i="3"/>
  <c r="AI2673" i="3"/>
  <c r="AI2670" i="3"/>
  <c r="AI2674" i="3"/>
  <c r="AI2671" i="3"/>
  <c r="AI2663" i="3"/>
  <c r="AI2665" i="3"/>
  <c r="AI2664" i="3"/>
  <c r="AI2669" i="3"/>
  <c r="AI2668" i="3"/>
  <c r="AI2667" i="3"/>
  <c r="AI2666" i="3"/>
  <c r="AI2919" i="3"/>
  <c r="AI2924" i="3"/>
  <c r="AI2923" i="3"/>
  <c r="AI2922" i="3"/>
  <c r="AI2920" i="3"/>
  <c r="AI2921" i="3"/>
  <c r="AI455" i="3"/>
  <c r="AI454" i="3"/>
  <c r="AI453" i="3"/>
  <c r="AI452" i="3"/>
  <c r="AI451" i="3"/>
  <c r="AI382" i="3"/>
  <c r="AI2007" i="3"/>
  <c r="AI2006" i="3"/>
  <c r="AI2005" i="3"/>
  <c r="AI2004" i="3"/>
  <c r="AI2003" i="3"/>
  <c r="AI2002" i="3"/>
  <c r="AI2001" i="3"/>
  <c r="AI2604" i="3"/>
  <c r="AI2606" i="3"/>
  <c r="AI2605" i="3"/>
  <c r="AI2608" i="3"/>
  <c r="AI2607" i="3"/>
  <c r="AI1307" i="3"/>
  <c r="AI1901" i="3"/>
  <c r="AI3622" i="3"/>
  <c r="AI355" i="3"/>
  <c r="AI3201" i="3"/>
  <c r="AI3390" i="3"/>
  <c r="AI3389" i="3"/>
  <c r="AI3388" i="3"/>
  <c r="AI2000" i="3"/>
  <c r="AI1999" i="3"/>
  <c r="AI1998" i="3"/>
  <c r="AI1997" i="3"/>
  <c r="AI1996" i="3"/>
  <c r="AI1995" i="3"/>
  <c r="AI1994" i="3"/>
  <c r="AI3674" i="3"/>
  <c r="AI3673" i="3"/>
  <c r="AI3025" i="3"/>
  <c r="AI3621" i="3"/>
  <c r="AI1306" i="3"/>
  <c r="AI1305" i="3"/>
  <c r="AI3668" i="3"/>
  <c r="AI284" i="3"/>
  <c r="AI235" i="3"/>
  <c r="AI234" i="3"/>
  <c r="AI2219" i="3"/>
  <c r="AI1823" i="3"/>
  <c r="AI1822" i="3"/>
  <c r="AI1821" i="3"/>
  <c r="AI1820" i="3"/>
  <c r="AI1819" i="3"/>
  <c r="AI3035" i="3"/>
  <c r="AI3034" i="3"/>
  <c r="AI2230" i="3"/>
  <c r="AI2225" i="3"/>
  <c r="AI3557" i="3"/>
  <c r="AI3555" i="3"/>
  <c r="AI3554" i="3"/>
  <c r="AI3553" i="3"/>
  <c r="AI3552" i="3"/>
  <c r="AI3551" i="3"/>
  <c r="AI3550" i="3"/>
  <c r="AI3549" i="3"/>
  <c r="AI3548" i="3"/>
  <c r="AI3547" i="3"/>
  <c r="AI3546" i="3"/>
  <c r="AI3556" i="3"/>
  <c r="AI3545" i="3"/>
  <c r="AI3544" i="3"/>
  <c r="AI2726" i="3"/>
  <c r="AI2727" i="3"/>
  <c r="AI2730" i="3"/>
  <c r="AI2731" i="3"/>
  <c r="AI2729" i="3"/>
  <c r="AI2732" i="3"/>
  <c r="AI2728" i="3"/>
  <c r="AI2722" i="3"/>
  <c r="AI2723" i="3"/>
  <c r="AI2725" i="3"/>
  <c r="AI2724" i="3"/>
  <c r="AI1947" i="3"/>
  <c r="AI1946" i="3"/>
  <c r="AI1945" i="3"/>
  <c r="AI1944" i="3"/>
  <c r="AI1943" i="3"/>
  <c r="AI1942" i="3"/>
  <c r="AI1186" i="3"/>
  <c r="AI1294" i="3"/>
  <c r="AI1293" i="3"/>
  <c r="AI1292" i="3"/>
  <c r="AI766" i="3"/>
  <c r="AI765" i="3"/>
  <c r="AI764" i="3"/>
  <c r="AI761" i="3"/>
  <c r="AI763" i="3"/>
  <c r="AI762" i="3"/>
  <c r="AI760" i="3"/>
  <c r="AI3513" i="3"/>
  <c r="AI3512" i="3"/>
  <c r="AI3511" i="3"/>
  <c r="AI3510" i="3"/>
  <c r="AI3509" i="3"/>
  <c r="AI3508" i="3"/>
  <c r="AI16" i="3"/>
  <c r="AI15" i="3"/>
  <c r="AI14" i="3"/>
  <c r="AI18" i="3"/>
  <c r="AI17" i="3"/>
  <c r="AI19" i="3"/>
  <c r="AI381" i="3"/>
  <c r="AI1132" i="3"/>
  <c r="AI1131" i="3"/>
  <c r="AI1784" i="3"/>
  <c r="AI1239" i="3"/>
  <c r="AI1717" i="3"/>
  <c r="AI1718" i="3"/>
  <c r="AI2363" i="3"/>
  <c r="AI2629" i="3"/>
  <c r="AI2229" i="3"/>
  <c r="AI2228" i="3"/>
  <c r="AI2227" i="3"/>
  <c r="AI2226" i="3"/>
  <c r="AI2220" i="3"/>
  <c r="AI2218" i="3"/>
  <c r="AI3427" i="3"/>
  <c r="AI3453" i="3"/>
  <c r="AI3452" i="3"/>
  <c r="AI3451" i="3"/>
  <c r="AI2335" i="3"/>
  <c r="AI2401" i="3"/>
  <c r="AI348" i="3"/>
  <c r="AI347" i="3"/>
  <c r="AI450" i="3"/>
  <c r="AI449" i="3"/>
  <c r="AI448" i="3"/>
  <c r="AI447" i="3"/>
  <c r="AI446" i="3"/>
  <c r="AI2842" i="3"/>
  <c r="AI2840" i="3"/>
  <c r="AI2839" i="3"/>
  <c r="AI2841" i="3"/>
  <c r="AI1914" i="3"/>
  <c r="AI283" i="3"/>
  <c r="AI2223" i="3"/>
  <c r="AI2224" i="3"/>
  <c r="AI2222" i="3"/>
  <c r="AI2221" i="3"/>
  <c r="AI2217" i="3"/>
  <c r="AI1200" i="3"/>
  <c r="AI3234" i="3"/>
  <c r="AI365" i="3"/>
  <c r="AI364" i="3"/>
  <c r="AI363" i="3"/>
  <c r="AI362" i="3"/>
  <c r="AI361" i="3"/>
  <c r="AI360" i="3"/>
  <c r="AI1266" i="3"/>
  <c r="AI1265" i="3"/>
  <c r="AI1264" i="3"/>
  <c r="AI403" i="3"/>
  <c r="AI402" i="3"/>
  <c r="AI2867" i="3"/>
  <c r="AI2866" i="3"/>
  <c r="AI2865" i="3"/>
  <c r="AI2864" i="3"/>
  <c r="AI2863" i="3"/>
  <c r="AI1900" i="3"/>
  <c r="AI388" i="3"/>
  <c r="AI2327" i="3"/>
  <c r="AI2326" i="3"/>
  <c r="AI2325" i="3"/>
  <c r="AI1710" i="3"/>
  <c r="AI1716" i="3"/>
  <c r="AI1715" i="3"/>
  <c r="AI1714" i="3"/>
  <c r="AI1713" i="3"/>
  <c r="AI1712" i="3"/>
  <c r="AI1711" i="3"/>
  <c r="AI2136" i="3"/>
  <c r="AI2132" i="3"/>
  <c r="AI2129" i="3"/>
  <c r="AI2138" i="3"/>
  <c r="AI2131" i="3"/>
  <c r="AI2135" i="3"/>
  <c r="AI2130" i="3"/>
  <c r="AI2134" i="3"/>
  <c r="AI2133" i="3"/>
  <c r="AI2137" i="3"/>
  <c r="AI1542" i="3"/>
  <c r="AI1528" i="3"/>
  <c r="AI1541" i="3"/>
  <c r="AI1540" i="3"/>
  <c r="AI1534" i="3"/>
  <c r="AI1538" i="3"/>
  <c r="AI1539" i="3"/>
  <c r="AI1529" i="3"/>
  <c r="AI1530" i="3"/>
  <c r="AI1537" i="3"/>
  <c r="AI1536" i="3"/>
  <c r="AI1535" i="3"/>
  <c r="AI1533" i="3"/>
  <c r="AI1532" i="3"/>
  <c r="AI1527" i="3"/>
  <c r="AI1531" i="3"/>
  <c r="AI1526" i="3"/>
  <c r="AI2959" i="3"/>
  <c r="AI2957" i="3"/>
  <c r="AI2958" i="3"/>
  <c r="AI2960" i="3"/>
  <c r="AI2956" i="3"/>
  <c r="AI2955" i="3"/>
  <c r="AI2953" i="3"/>
  <c r="AI2954" i="3"/>
  <c r="AI3639" i="3"/>
  <c r="AI3667" i="3"/>
  <c r="AI3313" i="3"/>
  <c r="AI3311" i="3"/>
  <c r="AI3312" i="3"/>
  <c r="AI520" i="3"/>
  <c r="AI380" i="3"/>
  <c r="AI379" i="3"/>
  <c r="AI1619" i="3"/>
  <c r="AI1618" i="3"/>
  <c r="AI1617" i="3"/>
  <c r="AI1620" i="3"/>
  <c r="AI2938" i="3"/>
  <c r="AI2603" i="3"/>
  <c r="AI400" i="3"/>
  <c r="AI399" i="3"/>
  <c r="AI3216" i="3"/>
  <c r="AI3215" i="3"/>
  <c r="AI3214" i="3"/>
  <c r="AI3213" i="3"/>
  <c r="AI3212" i="3"/>
  <c r="AI3543" i="3"/>
  <c r="AI3542" i="3"/>
  <c r="AI3541" i="3"/>
  <c r="AI2128" i="3"/>
  <c r="AI2124" i="3"/>
  <c r="AI2127" i="3"/>
  <c r="AI2125" i="3"/>
  <c r="AI2126" i="3"/>
  <c r="AI2123" i="3"/>
  <c r="AI2122" i="3"/>
  <c r="AI3499" i="3"/>
  <c r="AI3498" i="3"/>
  <c r="AI3497" i="3"/>
  <c r="AI339" i="3"/>
  <c r="AI2099" i="3"/>
  <c r="AI2100" i="3"/>
  <c r="AI1185" i="3"/>
  <c r="AI197" i="3"/>
  <c r="AI196" i="3"/>
  <c r="AI195" i="3"/>
  <c r="AI194" i="3"/>
  <c r="AI193" i="3"/>
  <c r="AI192" i="3"/>
  <c r="AI191" i="3"/>
  <c r="AI190" i="3"/>
  <c r="AI189" i="3"/>
  <c r="AI187" i="3"/>
  <c r="AI188" i="3"/>
  <c r="AI186" i="3"/>
  <c r="AI185" i="3"/>
  <c r="AI1233" i="3"/>
  <c r="AI1232" i="3"/>
  <c r="AI1272" i="3"/>
  <c r="AI2838" i="3"/>
  <c r="AI2837" i="3"/>
  <c r="AI2836" i="3"/>
  <c r="AI1783" i="3"/>
  <c r="AI1782" i="3"/>
  <c r="AI3033" i="3"/>
  <c r="AI3032" i="3"/>
  <c r="AI1130" i="3"/>
  <c r="AI1129" i="3"/>
  <c r="AI1128" i="3"/>
  <c r="AI2377" i="3"/>
  <c r="AI233" i="3"/>
  <c r="AI519" i="3"/>
  <c r="AI2216" i="3"/>
  <c r="AI2197" i="3"/>
  <c r="AI2338" i="3"/>
  <c r="AI2215" i="3"/>
  <c r="AI2214" i="3"/>
  <c r="AI2213" i="3"/>
  <c r="AI2198" i="3"/>
  <c r="AI2212" i="3"/>
  <c r="AI2196" i="3"/>
  <c r="AI13" i="3"/>
  <c r="AI9" i="3"/>
  <c r="AI2" i="3"/>
  <c r="AI12" i="3"/>
  <c r="AI11" i="3"/>
  <c r="AI10" i="3"/>
  <c r="AI8" i="3"/>
  <c r="AI7" i="3"/>
  <c r="AI6" i="3"/>
  <c r="AI5" i="3"/>
  <c r="AI4" i="3"/>
  <c r="AI3" i="3"/>
  <c r="AI1899" i="3"/>
  <c r="AI3426" i="3"/>
  <c r="AI3425" i="3"/>
  <c r="AI3424" i="3"/>
  <c r="AI2835" i="3"/>
  <c r="AI3387" i="3"/>
  <c r="AI3386" i="3"/>
  <c r="AI3385" i="3"/>
  <c r="AI3384" i="3"/>
  <c r="AI3383" i="3"/>
  <c r="AI3382" i="3"/>
  <c r="AI759" i="3"/>
  <c r="AI758" i="3"/>
  <c r="AI757" i="3"/>
  <c r="AI756" i="3"/>
  <c r="AI755" i="3"/>
  <c r="AI754" i="3"/>
  <c r="AI753" i="3"/>
  <c r="AI752" i="3"/>
  <c r="AI3346" i="3"/>
  <c r="AI3345" i="3"/>
  <c r="AI3344" i="3"/>
  <c r="AI3343" i="3"/>
  <c r="AI2211" i="3"/>
  <c r="AI2210" i="3"/>
  <c r="AI2209" i="3"/>
  <c r="AI2208" i="3"/>
  <c r="AI2207" i="3"/>
  <c r="AI2206" i="3"/>
  <c r="AI2203" i="3"/>
  <c r="AI2200" i="3"/>
  <c r="AI1592" i="3"/>
  <c r="AI1591" i="3"/>
  <c r="AI518" i="3"/>
  <c r="AI517" i="3"/>
  <c r="AI516" i="3"/>
  <c r="AI515" i="3"/>
  <c r="AI514" i="3"/>
  <c r="AI513" i="3"/>
  <c r="AI3507" i="3"/>
  <c r="AI3506" i="3"/>
  <c r="AI3505" i="3"/>
  <c r="AI3504" i="3"/>
  <c r="AI1613" i="3"/>
  <c r="AI1612" i="3"/>
  <c r="AI1611" i="3"/>
  <c r="AI1616" i="3"/>
  <c r="AI1615" i="3"/>
  <c r="AI1614" i="3"/>
  <c r="AI1609" i="3"/>
  <c r="AI1610" i="3"/>
  <c r="AI1608" i="3"/>
  <c r="AI1607" i="3"/>
  <c r="AI357" i="3"/>
  <c r="AI356" i="3"/>
  <c r="AI1285" i="3"/>
  <c r="AI1291" i="3"/>
  <c r="AI1290" i="3"/>
  <c r="AI1289" i="3"/>
  <c r="AI1288" i="3"/>
  <c r="AI1287" i="3"/>
  <c r="AI1286" i="3"/>
  <c r="AI1818" i="3"/>
  <c r="AI1815" i="3"/>
  <c r="AI1814" i="3"/>
  <c r="AI1813" i="3"/>
  <c r="AI1817" i="3"/>
  <c r="AI1816" i="3"/>
  <c r="AI1809" i="3"/>
  <c r="AI1812" i="3"/>
  <c r="AI1811" i="3"/>
  <c r="AI1810" i="3"/>
  <c r="AI2661" i="3"/>
  <c r="AI2662" i="3"/>
  <c r="AI2660" i="3"/>
  <c r="AI2659" i="3"/>
  <c r="AI282" i="3"/>
  <c r="AI281" i="3"/>
  <c r="AI423" i="3"/>
  <c r="AI422" i="3"/>
  <c r="AI421" i="3"/>
  <c r="AI1170" i="3"/>
  <c r="AI1169" i="3"/>
  <c r="AI359" i="3"/>
  <c r="AI358" i="3"/>
  <c r="AI2862" i="3"/>
  <c r="AI2861" i="3"/>
  <c r="AI1584" i="3"/>
  <c r="AI2918" i="3"/>
  <c r="AI2917" i="3"/>
  <c r="AI2916" i="3"/>
  <c r="AI2913" i="3"/>
  <c r="AI2915" i="3"/>
  <c r="AI2914" i="3"/>
  <c r="AI3200" i="3"/>
  <c r="AI3199" i="3"/>
  <c r="AI3198" i="3"/>
  <c r="AI3197" i="3"/>
  <c r="AI3196" i="3"/>
  <c r="AI3195" i="3"/>
  <c r="AI3194" i="3"/>
  <c r="AI2362" i="3"/>
  <c r="AI2834" i="3"/>
  <c r="AI2833" i="3"/>
  <c r="AI2832" i="3"/>
  <c r="AI2831" i="3"/>
  <c r="AI2830" i="3"/>
  <c r="AI2400" i="3"/>
  <c r="AI401" i="3"/>
  <c r="AI3450" i="3"/>
  <c r="AI3449" i="3"/>
  <c r="AI3448" i="3"/>
  <c r="AI3447" i="3"/>
  <c r="AI3640" i="3"/>
  <c r="AI2205" i="3"/>
  <c r="AI2202" i="3"/>
  <c r="AI2201" i="3"/>
  <c r="AI2199" i="3"/>
  <c r="AI2204" i="3"/>
  <c r="AI2195" i="3"/>
  <c r="AI2194" i="3"/>
  <c r="AI1913" i="3"/>
  <c r="AI3615" i="3"/>
  <c r="AI3614" i="3"/>
  <c r="AI280" i="3"/>
  <c r="AI445" i="3"/>
  <c r="AI444" i="3"/>
  <c r="AI443" i="3"/>
  <c r="AI442" i="3"/>
  <c r="AI441" i="3"/>
  <c r="AI3018" i="3"/>
  <c r="AI3017" i="3"/>
  <c r="AI1199" i="3"/>
  <c r="AI1938" i="3"/>
  <c r="AI1937" i="3"/>
  <c r="AI1936" i="3"/>
  <c r="AI1935" i="3"/>
  <c r="AI3540" i="3"/>
  <c r="AI3666" i="3"/>
  <c r="AI3665" i="3"/>
  <c r="AI3664" i="3"/>
  <c r="AI1263" i="3"/>
  <c r="AI3638" i="3"/>
  <c r="AI3409" i="3"/>
  <c r="AI3408" i="3"/>
  <c r="AI378" i="3"/>
  <c r="AI2911" i="3"/>
  <c r="AI2910" i="3"/>
  <c r="AI2912" i="3"/>
  <c r="AI512" i="3"/>
  <c r="AI511" i="3"/>
  <c r="AI510" i="3"/>
  <c r="AI509" i="3"/>
  <c r="AI508" i="3"/>
  <c r="AI507" i="3"/>
  <c r="AI3381" i="3"/>
  <c r="AI3380" i="3"/>
  <c r="AI3379" i="3"/>
  <c r="AI3378" i="3"/>
  <c r="AI2193" i="3"/>
  <c r="AI2192" i="3"/>
  <c r="AI2191" i="3"/>
  <c r="AI2190" i="3"/>
  <c r="AI2189" i="3"/>
  <c r="AI2188" i="3"/>
  <c r="AI2187" i="3"/>
  <c r="AI2186" i="3"/>
  <c r="AI181" i="3"/>
  <c r="AI184" i="3"/>
  <c r="AI183" i="3"/>
  <c r="AI180" i="3"/>
  <c r="AI179" i="3"/>
  <c r="AI182" i="3"/>
  <c r="AI1184" i="3"/>
  <c r="AI3031" i="3"/>
  <c r="AI3030" i="3"/>
  <c r="AI2829" i="3"/>
  <c r="AI2828" i="3"/>
  <c r="AI2827" i="3"/>
  <c r="AI2826" i="3"/>
  <c r="AI2825" i="3"/>
  <c r="AI2824" i="3"/>
  <c r="AI2823" i="3"/>
  <c r="AI2822" i="3"/>
  <c r="AI751" i="3"/>
  <c r="AI750" i="3"/>
  <c r="AI749" i="3"/>
  <c r="AI748" i="3"/>
  <c r="AI747" i="3"/>
  <c r="AI746" i="3"/>
  <c r="AI745" i="3"/>
  <c r="AI2185" i="3"/>
  <c r="AI2184" i="3"/>
  <c r="AI2183" i="3"/>
  <c r="AI2175" i="3"/>
  <c r="AI2182" i="3"/>
  <c r="AI279" i="3"/>
  <c r="AI1930" i="3"/>
  <c r="AI1933" i="3"/>
  <c r="AI1932" i="3"/>
  <c r="AI1931" i="3"/>
  <c r="AI1929" i="3"/>
  <c r="AI1928" i="3"/>
  <c r="AI1927" i="3"/>
  <c r="AI1926" i="3"/>
  <c r="AI1925" i="3"/>
  <c r="AI1924" i="3"/>
  <c r="AI1228" i="3"/>
  <c r="AI1227" i="3"/>
  <c r="AI1226" i="3"/>
  <c r="AI1225" i="3"/>
  <c r="AI3503" i="3"/>
  <c r="AI3502" i="3"/>
  <c r="AI3501" i="3"/>
  <c r="AI3500" i="3"/>
  <c r="AI1284" i="3"/>
  <c r="AI1283" i="3"/>
  <c r="AI1282" i="3"/>
  <c r="AI2821" i="3"/>
  <c r="AI2815" i="3"/>
  <c r="AI2814" i="3"/>
  <c r="AI2813" i="3"/>
  <c r="AI2812" i="3"/>
  <c r="AI3211" i="3"/>
  <c r="AI3210" i="3"/>
  <c r="AI2181" i="3"/>
  <c r="AI2178" i="3"/>
  <c r="AI2180" i="3"/>
  <c r="AI2174" i="3"/>
  <c r="AI2173" i="3"/>
  <c r="AI2172" i="3"/>
  <c r="AI2337" i="3"/>
  <c r="AI2336" i="3"/>
  <c r="AI2820" i="3"/>
  <c r="AI3446" i="3"/>
  <c r="AI3445" i="3"/>
  <c r="AI1781" i="3"/>
  <c r="AI1777" i="3"/>
  <c r="AI1780" i="3"/>
  <c r="AI1779" i="3"/>
  <c r="AI1778" i="3"/>
  <c r="AI2860" i="3"/>
  <c r="AI2859" i="3"/>
  <c r="AI506" i="3"/>
  <c r="AI1127" i="3"/>
  <c r="AI1126" i="3"/>
  <c r="AI1125" i="3"/>
  <c r="AI1224" i="3"/>
  <c r="AI1223" i="3"/>
  <c r="AI1222" i="3"/>
  <c r="AI3682" i="3"/>
  <c r="AI3681" i="3"/>
  <c r="AI3680" i="3"/>
  <c r="AI3679" i="3"/>
  <c r="AI1912" i="3"/>
  <c r="AI1583" i="3"/>
  <c r="AI2658" i="3"/>
  <c r="AI2657" i="3"/>
  <c r="AI1709" i="3"/>
  <c r="AI1708" i="3"/>
  <c r="AI1707" i="3"/>
  <c r="AI3193" i="3"/>
  <c r="AI3192" i="3"/>
  <c r="AI3191" i="3"/>
  <c r="AI3190" i="3"/>
  <c r="AI3189" i="3"/>
  <c r="AI3188" i="3"/>
  <c r="AI2324" i="3"/>
  <c r="AI1525" i="3"/>
  <c r="AI1524" i="3"/>
  <c r="AI1523" i="3"/>
  <c r="AI1522" i="3"/>
  <c r="AI1521" i="3"/>
  <c r="AI1520" i="3"/>
  <c r="AI1508" i="3"/>
  <c r="AI1519" i="3"/>
  <c r="AI1518" i="3"/>
  <c r="AI1507" i="3"/>
  <c r="AI1506" i="3"/>
  <c r="AI1509" i="3"/>
  <c r="AI1517" i="3"/>
  <c r="AI1516" i="3"/>
  <c r="AI1515" i="3"/>
  <c r="AI1514" i="3"/>
  <c r="AI1513" i="3"/>
  <c r="AI1512" i="3"/>
  <c r="AI1511" i="3"/>
  <c r="AI1510" i="3"/>
  <c r="AI2361" i="3"/>
  <c r="AI2376" i="3"/>
  <c r="AI3539" i="3"/>
  <c r="AI3538" i="3"/>
  <c r="AI3537" i="3"/>
  <c r="AI3423" i="3"/>
  <c r="AI2602" i="3"/>
  <c r="AI2098" i="3"/>
  <c r="AI2399" i="3"/>
  <c r="AI3310" i="3"/>
  <c r="AI3309" i="3"/>
  <c r="AI3613" i="3"/>
  <c r="AI1168" i="3"/>
  <c r="AI1167" i="3"/>
  <c r="AI2819" i="3"/>
  <c r="AI2818" i="3"/>
  <c r="AI2817" i="3"/>
  <c r="AI2816" i="3"/>
  <c r="AI3016" i="3"/>
  <c r="AI3637" i="3"/>
  <c r="AI338" i="3"/>
  <c r="AI2179" i="3"/>
  <c r="AI2177" i="3"/>
  <c r="AI2176" i="3"/>
  <c r="AI3663" i="3"/>
  <c r="AI3662" i="3"/>
  <c r="AI3661" i="3"/>
  <c r="AI3536" i="3"/>
  <c r="AI3535" i="3"/>
  <c r="AI3534" i="3"/>
  <c r="AI3533" i="3"/>
  <c r="AI2075" i="3"/>
  <c r="AI1757" i="3"/>
  <c r="AI1756" i="3"/>
  <c r="AI1755" i="3"/>
  <c r="AI1754" i="3"/>
  <c r="AI1753" i="3"/>
  <c r="AI440" i="3"/>
  <c r="AI439" i="3"/>
  <c r="AI438" i="3"/>
  <c r="AI437" i="3"/>
  <c r="AI436" i="3"/>
  <c r="AI1217" i="3"/>
  <c r="AI1216" i="3"/>
  <c r="AI1215" i="3"/>
  <c r="AI1214" i="3"/>
  <c r="AI1213" i="3"/>
  <c r="AI1212" i="3"/>
  <c r="AI1211" i="3"/>
  <c r="AI1210" i="3"/>
  <c r="AI1209" i="3"/>
  <c r="AI1208" i="3"/>
  <c r="AI1207" i="3"/>
  <c r="AI1206" i="3"/>
  <c r="AI2811" i="3"/>
  <c r="AI2810" i="3"/>
  <c r="AI2809" i="3"/>
  <c r="AI2808" i="3"/>
  <c r="AI1752" i="3"/>
  <c r="AI1751" i="3"/>
  <c r="AI1750" i="3"/>
  <c r="AI1749" i="3"/>
  <c r="AI1748" i="3"/>
  <c r="AI1747" i="3"/>
  <c r="AI1746" i="3"/>
  <c r="AI1745" i="3"/>
  <c r="AI1744" i="3"/>
  <c r="AI1743" i="3"/>
  <c r="AI1742" i="3"/>
  <c r="AI1741" i="3"/>
  <c r="AI1740" i="3"/>
  <c r="AI1739" i="3"/>
  <c r="AI1738" i="3"/>
  <c r="AI1737" i="3"/>
  <c r="AI1736" i="3"/>
  <c r="AI1735" i="3"/>
  <c r="AI1734" i="3"/>
  <c r="AI1733" i="3"/>
  <c r="AI178" i="3"/>
  <c r="AI177" i="3"/>
  <c r="AI176" i="3"/>
  <c r="AI175" i="3"/>
  <c r="AI174" i="3"/>
  <c r="AI173" i="3"/>
  <c r="AI172" i="3"/>
  <c r="AI171" i="3"/>
  <c r="AI170" i="3"/>
  <c r="AI169" i="3"/>
  <c r="AI168" i="3"/>
  <c r="AI167" i="3"/>
  <c r="AI166" i="3"/>
  <c r="AI165" i="3"/>
  <c r="AI1221" i="3"/>
  <c r="AI1220" i="3"/>
  <c r="AI1219" i="3"/>
  <c r="AI1218" i="3"/>
  <c r="AI744" i="3"/>
  <c r="AI743" i="3"/>
  <c r="AI742" i="3"/>
  <c r="AI741" i="3"/>
  <c r="AI740" i="3"/>
  <c r="AI739" i="3"/>
  <c r="AI738" i="3"/>
  <c r="AI737" i="3"/>
  <c r="AI736" i="3"/>
  <c r="AI735" i="3"/>
  <c r="AI734" i="3"/>
  <c r="AI733" i="3"/>
  <c r="AI732" i="3"/>
  <c r="AI2171" i="3"/>
  <c r="AI2170" i="3"/>
  <c r="AI2169" i="3"/>
  <c r="AI2168" i="3"/>
  <c r="AI2167" i="3"/>
  <c r="AI2951" i="3"/>
  <c r="AI2950" i="3"/>
  <c r="AI2949" i="3"/>
  <c r="AI2952" i="3"/>
  <c r="AI1923" i="3"/>
  <c r="AI1922" i="3"/>
  <c r="AI1921" i="3"/>
  <c r="AI1920" i="3"/>
  <c r="AI1919" i="3"/>
  <c r="AI1918" i="3"/>
  <c r="AI1917" i="3"/>
  <c r="AI3677" i="3"/>
  <c r="AI3678" i="3"/>
  <c r="AI278" i="3"/>
  <c r="AI3029" i="3"/>
  <c r="AI2166" i="3"/>
  <c r="AI2165" i="3"/>
  <c r="AI2164" i="3"/>
  <c r="AI2157" i="3"/>
  <c r="AI2156" i="3"/>
  <c r="AI3307" i="3"/>
  <c r="AI3308" i="3"/>
  <c r="AI337" i="3"/>
  <c r="AI1166" i="3"/>
  <c r="AI1165" i="3"/>
  <c r="AI2161" i="3"/>
  <c r="AI2160" i="3"/>
  <c r="AI2159" i="3"/>
  <c r="AI2158" i="3"/>
  <c r="AI2163" i="3"/>
  <c r="AI1505" i="3"/>
  <c r="AI1504" i="3"/>
  <c r="AI1503" i="3"/>
  <c r="AI1502" i="3"/>
  <c r="AI1501" i="3"/>
  <c r="AI1489" i="3"/>
  <c r="AI1500" i="3"/>
  <c r="AI1499" i="3"/>
  <c r="AI1488" i="3"/>
  <c r="AI1487" i="3"/>
  <c r="AI1490" i="3"/>
  <c r="AI1498" i="3"/>
  <c r="AI1497" i="3"/>
  <c r="AI1496" i="3"/>
  <c r="AI1495" i="3"/>
  <c r="AI1494" i="3"/>
  <c r="AI1493" i="3"/>
  <c r="AI1492" i="3"/>
  <c r="AI1491" i="3"/>
  <c r="AI1808" i="3"/>
  <c r="AI1806" i="3"/>
  <c r="AI1807" i="3"/>
  <c r="AI1805" i="3"/>
  <c r="AI3444" i="3"/>
  <c r="AI3443" i="3"/>
  <c r="AI1198" i="3"/>
  <c r="AI2162" i="3"/>
  <c r="AI3532" i="3"/>
  <c r="AI3612" i="3"/>
  <c r="AI3611" i="3"/>
  <c r="AI1124" i="3"/>
  <c r="AI2807" i="3"/>
  <c r="AI3015" i="3"/>
  <c r="AI1582" i="3"/>
  <c r="AI2909" i="3"/>
  <c r="AI2656" i="3"/>
  <c r="AI1706" i="3"/>
  <c r="AI3660" i="3"/>
  <c r="AI3659" i="3"/>
  <c r="AI3658" i="3"/>
  <c r="AI3187" i="3"/>
  <c r="AI3186" i="3"/>
  <c r="AI3185" i="3"/>
  <c r="AI3184" i="3"/>
  <c r="AI3183" i="3"/>
  <c r="AI2323" i="3"/>
  <c r="AI1281" i="3"/>
  <c r="AI3531" i="3"/>
  <c r="AI2360" i="3"/>
  <c r="AI2359" i="3"/>
  <c r="AI2601" i="3"/>
  <c r="AI2600" i="3"/>
  <c r="AI2599" i="3"/>
  <c r="AI3636" i="3"/>
  <c r="AI3635" i="3"/>
  <c r="AI3634" i="3"/>
  <c r="AI3633" i="3"/>
  <c r="AI3632" i="3"/>
  <c r="AI3631" i="3"/>
  <c r="AI3630" i="3"/>
  <c r="AI2097" i="3"/>
  <c r="AI2398" i="3"/>
  <c r="AI2806" i="3"/>
  <c r="AI1911" i="3"/>
  <c r="AI1804" i="3"/>
  <c r="AI1803" i="3"/>
  <c r="AI1910" i="3"/>
  <c r="AI1606" i="3"/>
  <c r="AI1605" i="3"/>
  <c r="AI731" i="3"/>
  <c r="AI730" i="3"/>
  <c r="AI729" i="3"/>
  <c r="AI728" i="3"/>
  <c r="AI727" i="3"/>
  <c r="AI726" i="3"/>
  <c r="AI725" i="3"/>
  <c r="AI724" i="3"/>
  <c r="AI164" i="3"/>
  <c r="AI161" i="3"/>
  <c r="AI163" i="3"/>
  <c r="AI160" i="3"/>
  <c r="AI162" i="3"/>
  <c r="AI159" i="3"/>
  <c r="AI158" i="3"/>
  <c r="AI157" i="3"/>
  <c r="AI156" i="3"/>
  <c r="AI155" i="3"/>
  <c r="AI154" i="3"/>
  <c r="AI153" i="3"/>
  <c r="AI152" i="3"/>
  <c r="AI151" i="3"/>
  <c r="AI3676" i="3"/>
  <c r="AI3496" i="3"/>
  <c r="AI3495" i="3"/>
  <c r="AI3493" i="3"/>
  <c r="AI3494" i="3"/>
  <c r="AI3028" i="3"/>
  <c r="AI3027" i="3"/>
  <c r="AI1164" i="3"/>
  <c r="AI1163" i="3"/>
  <c r="AI2720" i="3"/>
  <c r="AI2721" i="3"/>
  <c r="AI2655" i="3"/>
  <c r="AI2654" i="3"/>
  <c r="AI2653" i="3"/>
  <c r="AI2652" i="3"/>
  <c r="AI2074" i="3"/>
  <c r="AI2073" i="3"/>
  <c r="AI3182" i="3"/>
  <c r="AI3181" i="3"/>
  <c r="AI3180" i="3"/>
  <c r="AI3179" i="3"/>
  <c r="AI1486" i="3"/>
  <c r="AI1485" i="3"/>
  <c r="AI1484" i="3"/>
  <c r="AI1483" i="3"/>
  <c r="AI1471" i="3"/>
  <c r="AI1482" i="3"/>
  <c r="AI1481" i="3"/>
  <c r="AI1470" i="3"/>
  <c r="AI1469" i="3"/>
  <c r="AI1472" i="3"/>
  <c r="AI1480" i="3"/>
  <c r="AI1479" i="3"/>
  <c r="AI1478" i="3"/>
  <c r="AI1477" i="3"/>
  <c r="AI1476" i="3"/>
  <c r="AI1475" i="3"/>
  <c r="AI1474" i="3"/>
  <c r="AI1473" i="3"/>
  <c r="AI1123" i="3"/>
  <c r="AI1197" i="3"/>
  <c r="AI1196" i="3"/>
  <c r="AI1195" i="3"/>
  <c r="AI2598" i="3"/>
  <c r="AI2597" i="3"/>
  <c r="AI2397" i="3"/>
  <c r="AI3305" i="3"/>
  <c r="AI3306" i="3"/>
  <c r="AI3303" i="3"/>
  <c r="AI3304" i="3"/>
  <c r="AI3301" i="3"/>
  <c r="AI3302" i="3"/>
  <c r="AI3629" i="3"/>
  <c r="AI3628" i="3"/>
  <c r="AI3627" i="3"/>
  <c r="AI3657" i="3"/>
  <c r="AI3656" i="3"/>
  <c r="AI3655" i="3"/>
  <c r="AI2946" i="3"/>
  <c r="AI2948" i="3"/>
  <c r="AI2947" i="3"/>
  <c r="AI2945" i="3"/>
  <c r="AI2944" i="3"/>
  <c r="AI2943" i="3"/>
  <c r="AI2942" i="3"/>
  <c r="AI2941" i="3"/>
  <c r="AI3610" i="3"/>
  <c r="AI3609" i="3"/>
  <c r="AI3442" i="3"/>
  <c r="AI3441" i="3"/>
  <c r="AI3530" i="3"/>
  <c r="AI3492" i="3"/>
  <c r="AI3491" i="3"/>
  <c r="AI3489" i="3"/>
  <c r="AI3490" i="3"/>
  <c r="AI3488" i="3"/>
  <c r="AI277" i="3"/>
  <c r="AI1799" i="3"/>
  <c r="AI1802" i="3"/>
  <c r="AI1801" i="3"/>
  <c r="AI1800" i="3"/>
  <c r="AI336" i="3"/>
  <c r="AI723" i="3"/>
  <c r="AI722" i="3"/>
  <c r="AI721" i="3"/>
  <c r="AI720" i="3"/>
  <c r="AI719" i="3"/>
  <c r="AI718" i="3"/>
  <c r="AI150" i="3"/>
  <c r="AI149" i="3"/>
  <c r="AI148" i="3"/>
  <c r="AI147" i="3"/>
  <c r="AI146" i="3"/>
  <c r="AI145" i="3"/>
  <c r="AI144" i="3"/>
  <c r="AI143" i="3"/>
  <c r="AI142" i="3"/>
  <c r="AI141" i="3"/>
  <c r="AI140" i="3"/>
  <c r="AI139" i="3"/>
  <c r="AI138" i="3"/>
  <c r="AI137" i="3"/>
  <c r="AI136" i="3"/>
  <c r="AI135" i="3"/>
  <c r="AI134" i="3"/>
  <c r="AI1194" i="3"/>
  <c r="AI3440" i="3"/>
  <c r="AI3439" i="3"/>
  <c r="AI3438" i="3"/>
  <c r="AI2719" i="3"/>
  <c r="AI2718" i="3"/>
  <c r="AI2717" i="3"/>
  <c r="AI2716" i="3"/>
  <c r="AI276" i="3"/>
  <c r="AI3529" i="3"/>
  <c r="AI3528" i="3"/>
  <c r="AI3527" i="3"/>
  <c r="AI3654" i="3"/>
  <c r="AI3653" i="3"/>
  <c r="AI3652" i="3"/>
  <c r="AI3651" i="3"/>
  <c r="AI3650" i="3"/>
  <c r="AI3626" i="3"/>
  <c r="AI3625" i="3"/>
  <c r="AI3624" i="3"/>
  <c r="AI2937" i="3"/>
  <c r="AI1581" i="3"/>
  <c r="AI2908" i="3"/>
  <c r="AI2651" i="3"/>
  <c r="AI2650" i="3"/>
  <c r="AI2649" i="3"/>
  <c r="AI1705" i="3"/>
  <c r="AI3342" i="3"/>
  <c r="AI3178" i="3"/>
  <c r="AI3177" i="3"/>
  <c r="AI3176" i="3"/>
  <c r="AI2322" i="3"/>
  <c r="AI1280" i="3"/>
  <c r="AI2358" i="3"/>
  <c r="AI2357" i="3"/>
  <c r="AI2356" i="3"/>
  <c r="AI1468" i="3"/>
  <c r="AI1467" i="3"/>
  <c r="AI1456" i="3"/>
  <c r="AI1454" i="3"/>
  <c r="AI1466" i="3"/>
  <c r="AI1465" i="3"/>
  <c r="AI1453" i="3"/>
  <c r="AI1452" i="3"/>
  <c r="AI1455" i="3"/>
  <c r="AI1464" i="3"/>
  <c r="AI1463" i="3"/>
  <c r="AI1462" i="3"/>
  <c r="AI1461" i="3"/>
  <c r="AI1460" i="3"/>
  <c r="AI1459" i="3"/>
  <c r="AI1458" i="3"/>
  <c r="AI1457" i="3"/>
  <c r="AI2596" i="3"/>
  <c r="AI2096" i="3"/>
  <c r="AI2396" i="3"/>
  <c r="AI2483" i="3"/>
  <c r="AI2482" i="3"/>
  <c r="AI2481" i="3"/>
  <c r="AI2121" i="3"/>
  <c r="AI1579" i="3"/>
  <c r="AI1577" i="3"/>
  <c r="AI1576" i="3"/>
  <c r="AI1575" i="3"/>
  <c r="AI1574" i="3"/>
  <c r="AI1578" i="3"/>
  <c r="AI1573" i="3"/>
  <c r="AI1571" i="3"/>
  <c r="AI1570" i="3"/>
  <c r="AI1569" i="3"/>
  <c r="AI1572" i="3"/>
  <c r="AI1568" i="3"/>
  <c r="AI1567" i="3"/>
  <c r="AI1566" i="3"/>
  <c r="AI1565" i="3"/>
  <c r="AI1564" i="3"/>
  <c r="AI1563" i="3"/>
  <c r="AI1562" i="3"/>
  <c r="AI1561" i="3"/>
  <c r="AI3487" i="3"/>
  <c r="AI3486" i="3"/>
  <c r="AI3485" i="3"/>
  <c r="AI3484" i="3"/>
  <c r="AI275" i="3"/>
  <c r="AI1580" i="3"/>
  <c r="AI2907" i="3"/>
  <c r="AI2906" i="3"/>
  <c r="AI2648" i="3"/>
  <c r="AI2647" i="3"/>
  <c r="AI1704" i="3"/>
  <c r="AI2072" i="3"/>
  <c r="AI3175" i="3"/>
  <c r="AI3174" i="3"/>
  <c r="AI3341" i="3"/>
  <c r="AI717" i="3"/>
  <c r="AI716" i="3"/>
  <c r="AI715" i="3"/>
  <c r="AI714" i="3"/>
  <c r="AI713" i="3"/>
  <c r="AI712" i="3"/>
  <c r="AI711" i="3"/>
  <c r="AI710" i="3"/>
  <c r="AI709" i="3"/>
  <c r="AI708" i="3"/>
  <c r="AI707" i="3"/>
  <c r="AI706" i="3"/>
  <c r="AI2321" i="3"/>
  <c r="AI2320" i="3"/>
  <c r="AI1279" i="3"/>
  <c r="AI2355" i="3"/>
  <c r="AI2354" i="3"/>
  <c r="AI1451" i="3"/>
  <c r="AI1440" i="3"/>
  <c r="AI1438" i="3"/>
  <c r="AI1450" i="3"/>
  <c r="AI1449" i="3"/>
  <c r="AI1437" i="3"/>
  <c r="AI1436" i="3"/>
  <c r="AI1439" i="3"/>
  <c r="AI1448" i="3"/>
  <c r="AI1447" i="3"/>
  <c r="AI1446" i="3"/>
  <c r="AI1445" i="3"/>
  <c r="AI1444" i="3"/>
  <c r="AI1443" i="3"/>
  <c r="AI1442" i="3"/>
  <c r="AI1441" i="3"/>
  <c r="AI133" i="3"/>
  <c r="AI132" i="3"/>
  <c r="AI131" i="3"/>
  <c r="AI130" i="3"/>
  <c r="AI129" i="3"/>
  <c r="AI128" i="3"/>
  <c r="AI127" i="3"/>
  <c r="AI126" i="3"/>
  <c r="AI125" i="3"/>
  <c r="AI124" i="3"/>
  <c r="AI123" i="3"/>
  <c r="AI122" i="3"/>
  <c r="AI121" i="3"/>
  <c r="AI2595" i="3"/>
  <c r="AI2095" i="3"/>
  <c r="AI2094" i="3"/>
  <c r="AI2480" i="3"/>
  <c r="AI2479" i="3"/>
  <c r="AI2395" i="3"/>
  <c r="AI2120" i="3"/>
  <c r="AI1122" i="3"/>
  <c r="AI1121" i="3"/>
  <c r="AI1120" i="3"/>
  <c r="AI3608" i="3"/>
  <c r="AI3422" i="3"/>
  <c r="AI1776" i="3"/>
  <c r="AI3241" i="3"/>
  <c r="AI3240" i="3"/>
  <c r="AI2071" i="3"/>
  <c r="AI2936" i="3"/>
  <c r="AI3340" i="3"/>
  <c r="AI2477" i="3"/>
  <c r="AI2474" i="3"/>
  <c r="AI2471" i="3"/>
  <c r="AI2470" i="3"/>
  <c r="AI2468" i="3"/>
  <c r="AI2473" i="3"/>
  <c r="AI2475" i="3"/>
  <c r="AI2467" i="3"/>
  <c r="AI2466" i="3"/>
  <c r="AI2469" i="3"/>
  <c r="AI2465" i="3"/>
  <c r="AI2476" i="3"/>
  <c r="AI2472" i="3"/>
  <c r="AI2478" i="3"/>
  <c r="AI2464" i="3"/>
  <c r="AI2461" i="3"/>
  <c r="AI2460" i="3"/>
  <c r="AI2458" i="3"/>
  <c r="AI2463" i="3"/>
  <c r="AI2457" i="3"/>
  <c r="AI2456" i="3"/>
  <c r="AI2459" i="3"/>
  <c r="AI2455" i="3"/>
  <c r="AI2462" i="3"/>
  <c r="AI2454" i="3"/>
  <c r="AI2452" i="3"/>
  <c r="AI2449" i="3"/>
  <c r="AI2448" i="3"/>
  <c r="AI2447" i="3"/>
  <c r="AI2450" i="3"/>
  <c r="AI2446" i="3"/>
  <c r="AI2453" i="3"/>
  <c r="AI2451" i="3"/>
  <c r="AI2445" i="3"/>
  <c r="AI2442" i="3"/>
  <c r="AI2441" i="3"/>
  <c r="AI2440" i="3"/>
  <c r="AI2443" i="3"/>
  <c r="AI2439" i="3"/>
  <c r="AI2444" i="3"/>
  <c r="AI2438" i="3"/>
  <c r="AI2436" i="3"/>
  <c r="AI2435" i="3"/>
  <c r="AI2434" i="3"/>
  <c r="AI2437" i="3"/>
  <c r="AI2432" i="3"/>
  <c r="AI2431" i="3"/>
  <c r="AI2428" i="3"/>
  <c r="AI2425" i="3"/>
  <c r="AI2433" i="3"/>
  <c r="AI2430" i="3"/>
  <c r="AI2429" i="3"/>
  <c r="AI2427" i="3"/>
  <c r="AI2426" i="3"/>
  <c r="AI2424" i="3"/>
  <c r="AI2421" i="3"/>
  <c r="AI2418" i="3"/>
  <c r="AI2423" i="3"/>
  <c r="AI2422" i="3"/>
  <c r="AI2420" i="3"/>
  <c r="AI2419" i="3"/>
  <c r="AI2416" i="3"/>
  <c r="AI2413" i="3"/>
  <c r="AI2417" i="3"/>
  <c r="AI2415" i="3"/>
  <c r="AI2414" i="3"/>
  <c r="AI1798" i="3"/>
  <c r="AI1797" i="3"/>
  <c r="AI2905" i="3"/>
  <c r="AI120" i="3"/>
  <c r="AI119" i="3"/>
  <c r="AI118" i="3"/>
  <c r="AI117" i="3"/>
  <c r="AI116" i="3"/>
  <c r="AI115" i="3"/>
  <c r="AI114" i="3"/>
  <c r="AI113" i="3"/>
  <c r="AI112" i="3"/>
  <c r="AI111" i="3"/>
  <c r="AI110" i="3"/>
  <c r="AI109" i="3"/>
  <c r="AI108" i="3"/>
  <c r="AI2646" i="3"/>
  <c r="AI1703" i="3"/>
  <c r="AI3173" i="3"/>
  <c r="AI2319" i="3"/>
  <c r="AI1278" i="3"/>
  <c r="AI2353" i="3"/>
  <c r="AI1425" i="3"/>
  <c r="AI1423" i="3"/>
  <c r="AI1435" i="3"/>
  <c r="AI1434" i="3"/>
  <c r="AI1422" i="3"/>
  <c r="AI1421" i="3"/>
  <c r="AI1424" i="3"/>
  <c r="AI1433" i="3"/>
  <c r="AI1432" i="3"/>
  <c r="AI1431" i="3"/>
  <c r="AI1430" i="3"/>
  <c r="AI1429" i="3"/>
  <c r="AI1428" i="3"/>
  <c r="AI1427" i="3"/>
  <c r="AI1426" i="3"/>
  <c r="AI705" i="3"/>
  <c r="AI704" i="3"/>
  <c r="AI703" i="3"/>
  <c r="AI702" i="3"/>
  <c r="AI701" i="3"/>
  <c r="AI700" i="3"/>
  <c r="AI699" i="3"/>
  <c r="AI698" i="3"/>
  <c r="AI697" i="3"/>
  <c r="AI696" i="3"/>
  <c r="AI2093" i="3"/>
  <c r="AI1119" i="3"/>
  <c r="AI1118" i="3"/>
  <c r="AI2594" i="3"/>
  <c r="AI2394" i="3"/>
  <c r="AI2119" i="3"/>
  <c r="AI1909" i="3"/>
  <c r="AI3607" i="3"/>
  <c r="AI3606" i="3"/>
  <c r="AI3605" i="3"/>
  <c r="AI2375" i="3"/>
  <c r="AI2715" i="3"/>
  <c r="AI2714" i="3"/>
  <c r="AI3239" i="3"/>
  <c r="AI3238" i="3"/>
  <c r="AI3407" i="3"/>
  <c r="AI3406" i="3"/>
  <c r="AI3405" i="3"/>
  <c r="AI1898" i="3"/>
  <c r="AI1732" i="3"/>
  <c r="AI1731" i="3"/>
  <c r="AI1730" i="3"/>
  <c r="AI1729" i="3"/>
  <c r="AI3300" i="3"/>
  <c r="AI2904" i="3"/>
  <c r="AI2645" i="3"/>
  <c r="AI2644" i="3"/>
  <c r="AI1702" i="3"/>
  <c r="AI2070" i="3"/>
  <c r="AI3339" i="3"/>
  <c r="AI3172" i="3"/>
  <c r="AI2318" i="3"/>
  <c r="AI1117" i="3"/>
  <c r="AI1116" i="3"/>
  <c r="AI1115" i="3"/>
  <c r="AI1277" i="3"/>
  <c r="AI2352" i="3"/>
  <c r="AI1420" i="3"/>
  <c r="AI1419" i="3"/>
  <c r="AI1409" i="3"/>
  <c r="AI1408" i="3"/>
  <c r="AI1407" i="3"/>
  <c r="AI1410" i="3"/>
  <c r="AI1418" i="3"/>
  <c r="AI1417" i="3"/>
  <c r="AI1416" i="3"/>
  <c r="AI1415" i="3"/>
  <c r="AI1414" i="3"/>
  <c r="AI1413" i="3"/>
  <c r="AI1412" i="3"/>
  <c r="AI1411" i="3"/>
  <c r="AI3237" i="3"/>
  <c r="AI3236" i="3"/>
  <c r="AI2593" i="3"/>
  <c r="AI2592" i="3"/>
  <c r="AI2092" i="3"/>
  <c r="AI2393" i="3"/>
  <c r="AI695" i="3"/>
  <c r="AI694" i="3"/>
  <c r="AI693" i="3"/>
  <c r="AI692" i="3"/>
  <c r="AI2118" i="3"/>
  <c r="AI107" i="3"/>
  <c r="AI106" i="3"/>
  <c r="AI105" i="3"/>
  <c r="AI104" i="3"/>
  <c r="AI103" i="3"/>
  <c r="AI102" i="3"/>
  <c r="AI101" i="3"/>
  <c r="AI100" i="3"/>
  <c r="AI99" i="3"/>
  <c r="AI98" i="3"/>
  <c r="AI97" i="3"/>
  <c r="AI1897" i="3"/>
  <c r="AI3603" i="3"/>
  <c r="AI3604" i="3"/>
  <c r="AI2935" i="3"/>
  <c r="AI1908" i="3"/>
  <c r="AI2069" i="3"/>
  <c r="AI2068" i="3"/>
  <c r="AI2063" i="3"/>
  <c r="AI2067" i="3"/>
  <c r="AI2066" i="3"/>
  <c r="AI2065" i="3"/>
  <c r="AI2064" i="3"/>
  <c r="AI2317" i="3"/>
  <c r="AI2316" i="3"/>
  <c r="AI2315" i="3"/>
  <c r="AI2314" i="3"/>
  <c r="AI2109" i="3"/>
  <c r="AI2108" i="3"/>
  <c r="AI1545" i="3"/>
  <c r="AI1544" i="3"/>
  <c r="AI1543" i="3"/>
  <c r="AI3338" i="3"/>
  <c r="AI3337" i="3"/>
  <c r="AI3336" i="3"/>
  <c r="AI3335" i="3"/>
  <c r="AI3334" i="3"/>
  <c r="AI691" i="3"/>
  <c r="AI690" i="3"/>
  <c r="AI689" i="3"/>
  <c r="AI688" i="3"/>
  <c r="AI687" i="3"/>
  <c r="AI686" i="3"/>
  <c r="AI685" i="3"/>
  <c r="AI684" i="3"/>
  <c r="AI683" i="3"/>
  <c r="AI682" i="3"/>
  <c r="AI681" i="3"/>
  <c r="AI680" i="3"/>
  <c r="AI679" i="3"/>
  <c r="AI678" i="3"/>
  <c r="AI677" i="3"/>
  <c r="AI96" i="3"/>
  <c r="AI95" i="3"/>
  <c r="AI94" i="3"/>
  <c r="AI93" i="3"/>
  <c r="AI92" i="3"/>
  <c r="AI91" i="3"/>
  <c r="AI90" i="3"/>
  <c r="AI89" i="3"/>
  <c r="AI88" i="3"/>
  <c r="AI87" i="3"/>
  <c r="AI86" i="3"/>
  <c r="AI85" i="3"/>
  <c r="AI84" i="3"/>
  <c r="AI83" i="3"/>
  <c r="AI1114" i="3"/>
  <c r="AI1113" i="3"/>
  <c r="AI2374" i="3"/>
  <c r="AI1907" i="3"/>
  <c r="AI1775" i="3"/>
  <c r="AI2053" i="3"/>
  <c r="AI2062" i="3"/>
  <c r="AI2058" i="3"/>
  <c r="AI2059" i="3"/>
  <c r="AI2056" i="3"/>
  <c r="AI2057" i="3"/>
  <c r="AI2061" i="3"/>
  <c r="AI2060" i="3"/>
  <c r="AI2055" i="3"/>
  <c r="AI2054" i="3"/>
  <c r="AI2051" i="3"/>
  <c r="AI2052" i="3"/>
  <c r="AI2050" i="3"/>
  <c r="AI2049" i="3"/>
  <c r="AI1701" i="3"/>
  <c r="AI2643" i="3"/>
  <c r="AI2903" i="3"/>
  <c r="AI1276" i="3"/>
  <c r="AI1275" i="3"/>
  <c r="AI2351" i="3"/>
  <c r="AI2350" i="3"/>
  <c r="AI1406" i="3"/>
  <c r="AI1396" i="3"/>
  <c r="AI1395" i="3"/>
  <c r="AI1394" i="3"/>
  <c r="AI1397" i="3"/>
  <c r="AI1405" i="3"/>
  <c r="AI1404" i="3"/>
  <c r="AI1403" i="3"/>
  <c r="AI1402" i="3"/>
  <c r="AI1401" i="3"/>
  <c r="AI1400" i="3"/>
  <c r="AI1399" i="3"/>
  <c r="AI1398" i="3"/>
  <c r="AI2591" i="3"/>
  <c r="AI2091" i="3"/>
  <c r="AI2090" i="3"/>
  <c r="AI3602" i="3"/>
  <c r="AI1312" i="3"/>
  <c r="AI274" i="3"/>
  <c r="AI273" i="3"/>
  <c r="AI272" i="3"/>
  <c r="AI271" i="3"/>
  <c r="AI676" i="3"/>
  <c r="AI675" i="3"/>
  <c r="AI674" i="3"/>
  <c r="AI673" i="3"/>
  <c r="AI672" i="3"/>
  <c r="AI671" i="3"/>
  <c r="AI670" i="3"/>
  <c r="AI669" i="3"/>
  <c r="AI668" i="3"/>
  <c r="AI667" i="3"/>
  <c r="AI666" i="3"/>
  <c r="AI665" i="3"/>
  <c r="AI664" i="3"/>
  <c r="AI3299" i="3"/>
  <c r="AI2642" i="3"/>
  <c r="AI1700" i="3"/>
  <c r="AI1699" i="3"/>
  <c r="AI1698" i="3"/>
  <c r="AI1697" i="3"/>
  <c r="AI1696" i="3"/>
  <c r="AI1689" i="3"/>
  <c r="AI1695" i="3"/>
  <c r="AI1694" i="3"/>
  <c r="AI1693" i="3"/>
  <c r="AI1692" i="3"/>
  <c r="AI1691" i="3"/>
  <c r="AI1690" i="3"/>
  <c r="AI1688" i="3"/>
  <c r="AI1274" i="3"/>
  <c r="AI1273" i="3"/>
  <c r="AI1774" i="3"/>
  <c r="AI1773" i="3"/>
  <c r="AI2349" i="3"/>
  <c r="AI2348" i="3"/>
  <c r="AI2347" i="3"/>
  <c r="AI1393" i="3"/>
  <c r="AI1392" i="3"/>
  <c r="AI1391" i="3"/>
  <c r="AI1390" i="3"/>
  <c r="AI1384" i="3"/>
  <c r="AI1389" i="3"/>
  <c r="AI1388" i="3"/>
  <c r="AI1387" i="3"/>
  <c r="AI1383" i="3"/>
  <c r="AI1382" i="3"/>
  <c r="AI1386" i="3"/>
  <c r="AI1385" i="3"/>
  <c r="AI2089" i="3"/>
  <c r="AI2392" i="3"/>
  <c r="AI82" i="3"/>
  <c r="AI81" i="3"/>
  <c r="AI80" i="3"/>
  <c r="AI79" i="3"/>
  <c r="AI78" i="3"/>
  <c r="AI77" i="3"/>
  <c r="AI76" i="3"/>
  <c r="AI1112" i="3"/>
  <c r="AI2107" i="3"/>
  <c r="AI2373" i="3"/>
  <c r="AI3601" i="3"/>
  <c r="AI1906" i="3"/>
  <c r="AI2346" i="3"/>
  <c r="AI2345" i="3"/>
  <c r="AI2344" i="3"/>
  <c r="AI663" i="3"/>
  <c r="AI662" i="3"/>
  <c r="AI661" i="3"/>
  <c r="AI660" i="3"/>
  <c r="AI659" i="3"/>
  <c r="AI658" i="3"/>
  <c r="AI657" i="3"/>
  <c r="AI655" i="3"/>
  <c r="AI656" i="3"/>
  <c r="AI654" i="3"/>
  <c r="AI3298" i="3"/>
  <c r="AI3333" i="3"/>
  <c r="AI75" i="3"/>
  <c r="AI74" i="3"/>
  <c r="AI73" i="3"/>
  <c r="AI72" i="3"/>
  <c r="AI71" i="3"/>
  <c r="AI70" i="3"/>
  <c r="AI68" i="3"/>
  <c r="AI67" i="3"/>
  <c r="AI66" i="3"/>
  <c r="AI69" i="3"/>
  <c r="AI65" i="3"/>
  <c r="AI1687" i="3"/>
  <c r="AI1686" i="3"/>
  <c r="AI1685" i="3"/>
  <c r="AI1684" i="3"/>
  <c r="AI1677" i="3"/>
  <c r="AI1683" i="3"/>
  <c r="AI1682" i="3"/>
  <c r="AI1681" i="3"/>
  <c r="AI1680" i="3"/>
  <c r="AI1679" i="3"/>
  <c r="AI1678" i="3"/>
  <c r="AI1676" i="3"/>
  <c r="AI2902" i="3"/>
  <c r="AI2901" i="3"/>
  <c r="AI2900" i="3"/>
  <c r="AI2641" i="3"/>
  <c r="AI2640" i="3"/>
  <c r="AI2639" i="3"/>
  <c r="AI1558" i="3"/>
  <c r="AI1111" i="3"/>
  <c r="AI1110" i="3"/>
  <c r="AI2313" i="3"/>
  <c r="AI1381" i="3"/>
  <c r="AI1380" i="3"/>
  <c r="AI1379" i="3"/>
  <c r="AI1373" i="3"/>
  <c r="AI1378" i="3"/>
  <c r="AI1377" i="3"/>
  <c r="AI1376" i="3"/>
  <c r="AI1372" i="3"/>
  <c r="AI1371" i="3"/>
  <c r="AI1375" i="3"/>
  <c r="AI1374" i="3"/>
  <c r="AI2590" i="3"/>
  <c r="AI2088" i="3"/>
  <c r="AI3600" i="3"/>
  <c r="AI3599" i="3"/>
  <c r="AI2934" i="3"/>
  <c r="AI1905" i="3"/>
  <c r="AI2106" i="3"/>
  <c r="AI2408" i="3"/>
  <c r="AI2409" i="3"/>
  <c r="AI1904" i="3"/>
  <c r="AI1903" i="3"/>
  <c r="AI653" i="3"/>
  <c r="AI652" i="3"/>
  <c r="AI651" i="3"/>
  <c r="AI650" i="3"/>
  <c r="AI649" i="3"/>
  <c r="AI648" i="3"/>
  <c r="AI647" i="3"/>
  <c r="AI646" i="3"/>
  <c r="AI645" i="3"/>
  <c r="AI644" i="3"/>
  <c r="AI643" i="3"/>
  <c r="AI642" i="3"/>
  <c r="AI641" i="3"/>
  <c r="AI640" i="3"/>
  <c r="AI639" i="3"/>
  <c r="AI638" i="3"/>
  <c r="AI635" i="3"/>
  <c r="AI637" i="3"/>
  <c r="AI636" i="3"/>
  <c r="AI1109" i="3"/>
  <c r="AI1108" i="3"/>
  <c r="AI64" i="3"/>
  <c r="AI63" i="3"/>
  <c r="AI62" i="3"/>
  <c r="AI60" i="3"/>
  <c r="AI59" i="3"/>
  <c r="AI61" i="3"/>
  <c r="AI58" i="3"/>
  <c r="AI1560" i="3"/>
  <c r="AI2899" i="3"/>
  <c r="AI2898" i="3"/>
  <c r="AI2638" i="3"/>
  <c r="AI2410" i="3"/>
  <c r="AI2412" i="3"/>
  <c r="AI2411" i="3"/>
  <c r="AI1662" i="3"/>
  <c r="AI1667" i="3"/>
  <c r="AI1666" i="3"/>
  <c r="AI1665" i="3"/>
  <c r="AI1664" i="3"/>
  <c r="AI1663" i="3"/>
  <c r="AI1661" i="3"/>
  <c r="AI1656" i="3"/>
  <c r="AI1660" i="3"/>
  <c r="AI1659" i="3"/>
  <c r="AI1658" i="3"/>
  <c r="AI1657" i="3"/>
  <c r="AI1655" i="3"/>
  <c r="AI1651" i="3"/>
  <c r="AI1654" i="3"/>
  <c r="AI1653" i="3"/>
  <c r="AI1652" i="3"/>
  <c r="AI1650" i="3"/>
  <c r="AI1647" i="3"/>
  <c r="AI1649" i="3"/>
  <c r="AI1648" i="3"/>
  <c r="AI1646" i="3"/>
  <c r="AI1644" i="3"/>
  <c r="AI1645" i="3"/>
  <c r="AI1643" i="3"/>
  <c r="AI1642" i="3"/>
  <c r="AI1669" i="3"/>
  <c r="AI1675" i="3"/>
  <c r="AI1674" i="3"/>
  <c r="AI1673" i="3"/>
  <c r="AI1672" i="3"/>
  <c r="AI1671" i="3"/>
  <c r="AI1670" i="3"/>
  <c r="AI1668" i="3"/>
  <c r="AI1370" i="3"/>
  <c r="AI1369" i="3"/>
  <c r="AI1363" i="3"/>
  <c r="AI1368" i="3"/>
  <c r="AI1367" i="3"/>
  <c r="AI1366" i="3"/>
  <c r="AI1362" i="3"/>
  <c r="AI1361" i="3"/>
  <c r="AI1365" i="3"/>
  <c r="AI1364" i="3"/>
  <c r="AI2343" i="3"/>
  <c r="AI2391" i="3"/>
  <c r="AI3297" i="3"/>
  <c r="AI3598" i="3"/>
  <c r="AI3597" i="3"/>
  <c r="AI1557" i="3"/>
  <c r="AI1556" i="3"/>
  <c r="AI634" i="3"/>
  <c r="AI633" i="3"/>
  <c r="AI632" i="3"/>
  <c r="AI631" i="3"/>
  <c r="AI630" i="3"/>
  <c r="AI629" i="3"/>
  <c r="AI628" i="3"/>
  <c r="AI627" i="3"/>
  <c r="AI626" i="3"/>
  <c r="AI625" i="3"/>
  <c r="AI624" i="3"/>
  <c r="AI623" i="3"/>
  <c r="AI57" i="3"/>
  <c r="AI56" i="3"/>
  <c r="AI55" i="3"/>
  <c r="AI54" i="3"/>
  <c r="AI45" i="3"/>
  <c r="AI53" i="3"/>
  <c r="AI52" i="3"/>
  <c r="AI51" i="3"/>
  <c r="AI50" i="3"/>
  <c r="AI44" i="3"/>
  <c r="AI49" i="3"/>
  <c r="AI48" i="3"/>
  <c r="AI47" i="3"/>
  <c r="AI46" i="3"/>
  <c r="AI3596" i="3"/>
  <c r="AI2897" i="3"/>
  <c r="AI1360" i="3"/>
  <c r="AI1354" i="3"/>
  <c r="AI1359" i="3"/>
  <c r="AI1358" i="3"/>
  <c r="AI1357" i="3"/>
  <c r="AI1353" i="3"/>
  <c r="AI1352" i="3"/>
  <c r="AI1356" i="3"/>
  <c r="AI1355" i="3"/>
  <c r="AI1555" i="3"/>
  <c r="AI1554" i="3"/>
  <c r="AI1351" i="3"/>
  <c r="AI1350" i="3"/>
  <c r="AI1349" i="3"/>
  <c r="AI1346" i="3"/>
  <c r="AI1348" i="3"/>
  <c r="AI1347" i="3"/>
  <c r="AI1343" i="3"/>
  <c r="AI1342" i="3"/>
  <c r="AI1341" i="3"/>
  <c r="AI1340" i="3"/>
  <c r="AI1345" i="3"/>
  <c r="AI1344" i="3"/>
  <c r="AI43" i="3"/>
  <c r="AI42" i="3"/>
  <c r="AI622" i="3"/>
  <c r="AI621" i="3"/>
  <c r="AI38" i="3"/>
  <c r="AI41" i="3"/>
  <c r="AI36" i="3"/>
  <c r="AI40" i="3"/>
  <c r="AI39" i="3"/>
  <c r="AI37" i="3"/>
  <c r="AI35" i="3"/>
  <c r="AI34" i="3"/>
  <c r="AI29" i="3"/>
  <c r="AI33" i="3"/>
  <c r="AI2589" i="3"/>
  <c r="AI2933" i="3"/>
  <c r="AI1553" i="3"/>
  <c r="AI1552" i="3"/>
  <c r="AI1559" i="3"/>
  <c r="AI2896" i="3"/>
  <c r="AI2637" i="3"/>
  <c r="AI2048" i="3"/>
  <c r="AI3171" i="3"/>
  <c r="AI2312" i="3"/>
  <c r="AI2342" i="3"/>
  <c r="AI1339" i="3"/>
  <c r="AI1336" i="3"/>
  <c r="AI1338" i="3"/>
  <c r="AI1337" i="3"/>
  <c r="AI1333" i="3"/>
  <c r="AI1332" i="3"/>
  <c r="AI1331" i="3"/>
  <c r="AI1330" i="3"/>
  <c r="AI1335" i="3"/>
  <c r="AI1334" i="3"/>
  <c r="AI1107" i="3"/>
  <c r="AI2087" i="3"/>
  <c r="AI2390" i="3"/>
  <c r="AI2117" i="3"/>
  <c r="AI3296" i="3"/>
  <c r="AI620" i="3"/>
  <c r="AI1551" i="3"/>
  <c r="AI1550" i="3"/>
  <c r="AI2713" i="3"/>
  <c r="AI3595" i="3"/>
  <c r="AI32" i="3"/>
  <c r="AI31" i="3"/>
  <c r="AI30" i="3"/>
  <c r="AI28" i="3"/>
  <c r="AI27" i="3"/>
  <c r="AI26" i="3"/>
  <c r="AI619" i="3"/>
  <c r="AI618" i="3"/>
  <c r="AI2047" i="3"/>
  <c r="AI2046" i="3"/>
  <c r="AI2045" i="3"/>
  <c r="AI2044" i="3"/>
  <c r="AI1329" i="3"/>
  <c r="AI1328" i="3"/>
  <c r="AI1327" i="3"/>
  <c r="AI1324" i="3"/>
  <c r="AI1323" i="3"/>
  <c r="AI1322" i="3"/>
  <c r="AI1321" i="3"/>
  <c r="AI1326" i="3"/>
  <c r="AI1325" i="3"/>
  <c r="AI25" i="3"/>
  <c r="AI24" i="3"/>
  <c r="AI3594" i="3"/>
  <c r="AI1772" i="3"/>
  <c r="AI1549" i="3"/>
  <c r="AI1548" i="3"/>
  <c r="AI2712" i="3"/>
  <c r="AI1547" i="3"/>
  <c r="AI1546" i="3"/>
  <c r="AI2895" i="3"/>
  <c r="AI2894" i="3"/>
  <c r="AI2893" i="3"/>
  <c r="AI2636" i="3"/>
  <c r="AI2635" i="3"/>
  <c r="AI2634" i="3"/>
  <c r="AI2043" i="3"/>
  <c r="AI2042" i="3"/>
  <c r="AI2041" i="3"/>
  <c r="AI3170" i="3"/>
  <c r="AI3169" i="3"/>
  <c r="AI3168" i="3"/>
  <c r="AI2311" i="3"/>
  <c r="AI2310" i="3"/>
  <c r="AI2309" i="3"/>
  <c r="AI1320" i="3"/>
  <c r="AI1319" i="3"/>
  <c r="AI1316" i="3"/>
  <c r="AI1315" i="3"/>
  <c r="AI1314" i="3"/>
  <c r="AI1313" i="3"/>
  <c r="AI1318" i="3"/>
  <c r="AI1317" i="3"/>
  <c r="AI1106" i="3"/>
  <c r="AI1105" i="3"/>
  <c r="AI1104" i="3"/>
  <c r="AI1103" i="3"/>
  <c r="AI1102" i="3"/>
  <c r="AI2588" i="3"/>
  <c r="AI2587" i="3"/>
  <c r="AI2586" i="3"/>
  <c r="AI2389" i="3"/>
  <c r="AI2388" i="3"/>
  <c r="AI2387" i="3"/>
  <c r="AI617" i="3"/>
  <c r="AI616" i="3"/>
  <c r="AI2116" i="3"/>
  <c r="AI2115" i="3"/>
  <c r="AI2114" i="3"/>
  <c r="AI3295" i="3"/>
  <c r="AI3294" i="3"/>
  <c r="AI3293" i="3"/>
  <c r="AI3292" i="3"/>
  <c r="AI3291" i="3"/>
  <c r="AI3167" i="3"/>
  <c r="AI3166" i="3"/>
  <c r="AI1896" i="3"/>
  <c r="AI1101" i="3"/>
  <c r="AI1100" i="3"/>
  <c r="AI1099" i="3"/>
  <c r="AI1098" i="3"/>
  <c r="AI1097" i="3"/>
  <c r="AI3290" i="3"/>
  <c r="AI3289" i="3"/>
  <c r="AI3593" i="3"/>
  <c r="AI615" i="3"/>
  <c r="AI614" i="3"/>
  <c r="AI613" i="3"/>
  <c r="AI1096" i="3"/>
  <c r="AI1095" i="3"/>
  <c r="AI1094" i="3"/>
  <c r="AI1093" i="3"/>
  <c r="AI3288" i="3"/>
  <c r="AI3165" i="3"/>
  <c r="AI612" i="3"/>
  <c r="AI611" i="3"/>
  <c r="AI610" i="3"/>
  <c r="AI609" i="3"/>
  <c r="AI608" i="3"/>
  <c r="AI607" i="3"/>
  <c r="AI1091" i="3"/>
  <c r="AI1092" i="3"/>
  <c r="AI1090" i="3"/>
  <c r="AI3164" i="3"/>
  <c r="AI3163" i="3"/>
  <c r="AI606" i="3"/>
  <c r="AI605" i="3"/>
  <c r="AI3287" i="3"/>
  <c r="AI3286" i="3"/>
  <c r="AI3592" i="3"/>
  <c r="AI3591" i="3"/>
  <c r="AI1089" i="3"/>
  <c r="AI3285" i="3"/>
  <c r="AI604" i="3"/>
  <c r="AI3590" i="3"/>
  <c r="AI3589" i="3"/>
  <c r="AI603" i="3"/>
  <c r="AI3588" i="3"/>
  <c r="AI3587" i="3"/>
  <c r="AI602" i="3"/>
  <c r="AI601" i="3"/>
  <c r="AI600" i="3"/>
  <c r="AI1088" i="3"/>
  <c r="AI1087" i="3"/>
  <c r="AI1083" i="3"/>
  <c r="AI1082" i="3"/>
  <c r="AI1081" i="3"/>
  <c r="AI1086" i="3"/>
  <c r="AI1085" i="3"/>
  <c r="AI1084" i="3"/>
  <c r="AI3284" i="3"/>
  <c r="AI599" i="3"/>
  <c r="AI598" i="3"/>
  <c r="AI597" i="3"/>
  <c r="AI596" i="3"/>
  <c r="AI595" i="3"/>
  <c r="AI594" i="3"/>
  <c r="AI593" i="3"/>
  <c r="AI592" i="3"/>
  <c r="AI591" i="3"/>
  <c r="AI3283" i="3"/>
  <c r="AI3586" i="3"/>
  <c r="AI3585" i="3"/>
  <c r="AI3282" i="3"/>
  <c r="AI3281" i="3"/>
  <c r="AI3161" i="3"/>
  <c r="AI3162" i="3"/>
  <c r="AI3160" i="3"/>
  <c r="AI590" i="3"/>
  <c r="AI589" i="3"/>
  <c r="AI588" i="3"/>
  <c r="AI587" i="3"/>
  <c r="AI586" i="3"/>
  <c r="AI3280" i="3"/>
  <c r="AI3279" i="3"/>
  <c r="AI3159" i="3"/>
  <c r="AI3158" i="3"/>
  <c r="AI3157" i="3"/>
  <c r="AI3156" i="3"/>
  <c r="AI3155" i="3"/>
  <c r="AI3154" i="3"/>
  <c r="AI3153" i="3"/>
  <c r="AI3151" i="3"/>
  <c r="AI3152" i="3"/>
  <c r="AI3150" i="3"/>
  <c r="AI3584" i="3"/>
  <c r="AI3583" i="3"/>
  <c r="AI3149" i="3"/>
  <c r="AI3148" i="3"/>
  <c r="AI3147" i="3"/>
  <c r="AI3146" i="3"/>
  <c r="AI3145" i="3"/>
  <c r="AI3144" i="3"/>
  <c r="AI3142" i="3"/>
  <c r="AI3143" i="3"/>
  <c r="AI3141" i="3"/>
  <c r="AI3278" i="3"/>
  <c r="AI3277" i="3"/>
  <c r="AI3276" i="3"/>
  <c r="AI585" i="3"/>
  <c r="AI584" i="3"/>
  <c r="AI583" i="3"/>
  <c r="AI582" i="3"/>
  <c r="AI581" i="3"/>
  <c r="AI580" i="3"/>
  <c r="AI3273" i="3"/>
  <c r="AI3275" i="3"/>
  <c r="AI3274" i="3"/>
  <c r="AI3140" i="3"/>
  <c r="AI3139" i="3"/>
  <c r="AI3138" i="3"/>
  <c r="AI3137" i="3"/>
  <c r="AI3136" i="3"/>
  <c r="AI3135" i="3"/>
  <c r="AI3134" i="3"/>
  <c r="AI3132" i="3"/>
  <c r="AI3133" i="3"/>
  <c r="AI3131" i="3"/>
  <c r="AI3130" i="3"/>
  <c r="AI3129" i="3"/>
  <c r="AI3128" i="3"/>
  <c r="AI3127" i="3"/>
  <c r="AI3126" i="3"/>
  <c r="AI3125" i="3"/>
  <c r="AI3123" i="3"/>
  <c r="AI3124" i="3"/>
  <c r="AI3122" i="3"/>
  <c r="AI3582" i="3"/>
  <c r="AI1080" i="3"/>
  <c r="AI1079" i="3"/>
  <c r="AI1078" i="3"/>
  <c r="AI1077" i="3"/>
  <c r="AI1076" i="3"/>
  <c r="AI1075" i="3"/>
  <c r="AI1074" i="3"/>
  <c r="AI1073" i="3"/>
  <c r="AI1072" i="3"/>
  <c r="AI1071" i="3"/>
  <c r="AI1070" i="3"/>
  <c r="AI3581" i="3"/>
  <c r="AI3580" i="3"/>
  <c r="AI3272" i="3"/>
  <c r="AI3271" i="3"/>
  <c r="AI3270" i="3"/>
  <c r="AI3269" i="3"/>
  <c r="AI3268" i="3"/>
  <c r="AI3114" i="3"/>
  <c r="AI3113" i="3"/>
  <c r="AI3112" i="3"/>
  <c r="AI3111" i="3"/>
  <c r="AI3109" i="3"/>
  <c r="AI3110" i="3"/>
  <c r="AI3108" i="3"/>
  <c r="AI3121" i="3"/>
  <c r="AI3120" i="3"/>
  <c r="AI3119" i="3"/>
  <c r="AI3118" i="3"/>
  <c r="AI3116" i="3"/>
  <c r="AI3117" i="3"/>
  <c r="AI3115" i="3"/>
  <c r="AI1069" i="3"/>
  <c r="AI1068" i="3"/>
  <c r="AI1067" i="3"/>
  <c r="AI1066" i="3"/>
  <c r="AI3579" i="3"/>
  <c r="AI3578" i="3"/>
  <c r="AI3267" i="3"/>
  <c r="AI3266" i="3"/>
  <c r="AI3265" i="3"/>
  <c r="AI3264" i="3"/>
  <c r="AI3263" i="3"/>
  <c r="AI579" i="3"/>
  <c r="AI578" i="3"/>
  <c r="AI3577" i="3"/>
  <c r="AI1065" i="3"/>
  <c r="AI1064" i="3"/>
  <c r="AI1063" i="3"/>
  <c r="AI3107" i="3"/>
  <c r="AI3106" i="3"/>
  <c r="AI3105" i="3"/>
  <c r="AI3104" i="3"/>
  <c r="AI3103" i="3"/>
  <c r="AI3102" i="3"/>
  <c r="AI3100" i="3"/>
  <c r="AI3101" i="3"/>
  <c r="AI3099" i="3"/>
  <c r="AI3262" i="3"/>
  <c r="AI3261" i="3"/>
  <c r="AI3260" i="3"/>
  <c r="AI1062" i="3"/>
  <c r="AI1061" i="3"/>
  <c r="AI1060" i="3"/>
  <c r="AI3259" i="3"/>
  <c r="AI3258" i="3"/>
  <c r="AI3098" i="3"/>
  <c r="AI3097" i="3"/>
  <c r="AI3096" i="3"/>
  <c r="AI3095" i="3"/>
  <c r="AI3093" i="3"/>
  <c r="AI3094" i="3"/>
  <c r="AI3092" i="3"/>
  <c r="AI1059" i="3"/>
  <c r="AI1058" i="3"/>
  <c r="AI577" i="3"/>
  <c r="AI576" i="3"/>
  <c r="AI575" i="3"/>
  <c r="AI3576" i="3"/>
  <c r="AI3091" i="3"/>
  <c r="AI3090" i="3"/>
  <c r="AI3089" i="3"/>
  <c r="AI3088" i="3"/>
  <c r="AI3087" i="3"/>
  <c r="AI3085" i="3"/>
  <c r="AI3086" i="3"/>
  <c r="AI3084" i="3"/>
  <c r="AI3256" i="3"/>
  <c r="AI3257" i="3"/>
  <c r="AI574" i="3"/>
  <c r="AI573" i="3"/>
  <c r="AI572" i="3"/>
  <c r="AI3083" i="3"/>
  <c r="AI3082" i="3"/>
  <c r="AI3081" i="3"/>
  <c r="AI3080" i="3"/>
  <c r="AI3078" i="3"/>
  <c r="AI3079" i="3"/>
  <c r="AI3077" i="3"/>
  <c r="AI3076" i="3"/>
  <c r="AI3075" i="3"/>
  <c r="AI3074" i="3"/>
  <c r="AI3073" i="3"/>
  <c r="AI3072" i="3"/>
  <c r="AI3070" i="3"/>
  <c r="AI3071" i="3"/>
  <c r="AI3069" i="3"/>
  <c r="AI1057" i="3"/>
  <c r="AI1055" i="3"/>
  <c r="AI1056" i="3"/>
  <c r="AI1054" i="3"/>
  <c r="AI1053" i="3"/>
  <c r="AI1052" i="3"/>
  <c r="AI1051" i="3"/>
  <c r="AI1050" i="3"/>
  <c r="AI1049" i="3"/>
  <c r="AI1048" i="3"/>
  <c r="AI1047" i="3"/>
  <c r="AI571" i="3"/>
  <c r="AI570" i="3"/>
  <c r="AI569" i="3"/>
  <c r="AI568" i="3"/>
  <c r="AI3255" i="3"/>
  <c r="AI3068" i="3"/>
  <c r="AI3067" i="3"/>
  <c r="AI3066" i="3"/>
  <c r="AI3065" i="3"/>
  <c r="AI3063" i="3"/>
  <c r="AI3064" i="3"/>
  <c r="AI3062" i="3"/>
  <c r="AI3244" i="3"/>
  <c r="AI3243" i="3"/>
  <c r="AI3254" i="3"/>
  <c r="AI3253" i="3"/>
  <c r="AI3252" i="3"/>
  <c r="AI3251" i="3"/>
  <c r="AI1046" i="3"/>
  <c r="AI1045" i="3"/>
  <c r="AI1044" i="3"/>
  <c r="AI3242" i="3"/>
  <c r="AI3061" i="3"/>
  <c r="AI3060" i="3"/>
  <c r="AI3059" i="3"/>
  <c r="AI3057" i="3"/>
  <c r="AI3058" i="3"/>
  <c r="AI3056" i="3"/>
  <c r="AI3250" i="3"/>
  <c r="AI3249" i="3"/>
  <c r="AI3248" i="3"/>
  <c r="AI1043" i="3"/>
  <c r="AI1042" i="3"/>
  <c r="AI3055" i="3"/>
  <c r="AI3054" i="3"/>
  <c r="AI3052" i="3"/>
  <c r="AI3053" i="3"/>
  <c r="AI3051" i="3"/>
  <c r="AI3047" i="3"/>
  <c r="AI3050" i="3"/>
  <c r="AI3048" i="3"/>
  <c r="AI3049" i="3"/>
  <c r="AI3046" i="3"/>
  <c r="AI3247" i="3"/>
  <c r="AI3246" i="3"/>
  <c r="AI3245" i="3"/>
  <c r="AG3245" i="3"/>
  <c r="AG3235" i="3"/>
  <c r="AG2925" i="3"/>
  <c r="AG3616" i="3"/>
  <c r="AG370" i="3"/>
  <c r="AG383" i="3"/>
  <c r="AG398" i="3"/>
  <c r="AG397" i="3"/>
  <c r="AG396" i="3"/>
  <c r="AG395" i="3"/>
  <c r="AG2101" i="3"/>
  <c r="AG497" i="3"/>
  <c r="AG498" i="3"/>
  <c r="AG351" i="3"/>
  <c r="AG2404" i="3"/>
  <c r="AG1174" i="3"/>
  <c r="AG2261" i="3"/>
  <c r="AG2259" i="3"/>
  <c r="AG2260" i="3"/>
  <c r="AG2258" i="3"/>
  <c r="AG2257" i="3"/>
  <c r="AG3558" i="3"/>
  <c r="AG3564" i="3"/>
  <c r="AG3562" i="3"/>
  <c r="AG3561" i="3"/>
  <c r="AG1202" i="3"/>
  <c r="AG2939" i="3"/>
  <c r="AG1585" i="3"/>
  <c r="AG3321" i="3"/>
  <c r="AG3320" i="3"/>
  <c r="AG3319" i="3"/>
  <c r="AG3318" i="3"/>
  <c r="AG3317" i="3"/>
  <c r="AG342" i="3"/>
  <c r="AG1157" i="3"/>
  <c r="AG371" i="3"/>
  <c r="AG369" i="3"/>
  <c r="AG503" i="3"/>
  <c r="AG1133" i="3"/>
  <c r="AG1135" i="3"/>
  <c r="AG1134" i="3"/>
  <c r="AG2982" i="3"/>
  <c r="AG2981" i="3"/>
  <c r="AG2986" i="3"/>
  <c r="AG2984" i="3"/>
  <c r="AG2980" i="3"/>
  <c r="AG2978" i="3"/>
  <c r="AG2989" i="3"/>
  <c r="AG2988" i="3"/>
  <c r="AG2987" i="3"/>
  <c r="AG2985" i="3"/>
  <c r="AG2983" i="3"/>
  <c r="AG2979" i="3"/>
  <c r="AG460" i="3"/>
  <c r="AG459" i="3"/>
  <c r="AG770" i="3"/>
  <c r="AG769" i="3"/>
  <c r="AG3563" i="3"/>
  <c r="AG3566" i="3"/>
  <c r="AG3565" i="3"/>
  <c r="AG496" i="3"/>
  <c r="AG3223" i="3"/>
  <c r="AG3222" i="3"/>
  <c r="AG3220" i="3"/>
  <c r="AG3219" i="3"/>
  <c r="AG3221" i="3"/>
  <c r="AG1632" i="3"/>
  <c r="AG1631" i="3"/>
  <c r="AG1628" i="3"/>
  <c r="AG458" i="3"/>
  <c r="AG457" i="3"/>
  <c r="AG456" i="3"/>
  <c r="AG412" i="3"/>
  <c r="AG408" i="3"/>
  <c r="AG407" i="3"/>
  <c r="AG767" i="3"/>
  <c r="AG774" i="3"/>
  <c r="AG773" i="3"/>
  <c r="AG768" i="3"/>
  <c r="AG772" i="3"/>
  <c r="AG771" i="3"/>
  <c r="AG3316" i="3"/>
  <c r="AG3315" i="3"/>
  <c r="AG3314" i="3"/>
  <c r="AG2111" i="3"/>
  <c r="AG2110" i="3"/>
  <c r="AG372" i="3"/>
  <c r="AG2145" i="3"/>
  <c r="AG2143" i="3"/>
  <c r="AG2144" i="3"/>
  <c r="AG2142" i="3"/>
  <c r="AG2141" i="3"/>
  <c r="AG2140" i="3"/>
  <c r="AG2139" i="3"/>
  <c r="AG2878" i="3"/>
  <c r="AG1296" i="3"/>
  <c r="AG1295" i="3"/>
  <c r="AG2877" i="3"/>
  <c r="AG2876" i="3"/>
  <c r="AG2875" i="3"/>
  <c r="AG2874" i="3"/>
  <c r="AG2873" i="3"/>
  <c r="AG2079" i="3"/>
  <c r="AG2078" i="3"/>
  <c r="AG2077" i="3"/>
  <c r="AG318" i="3"/>
  <c r="AG317" i="3"/>
  <c r="AG1719" i="3"/>
  <c r="AG1721" i="3"/>
  <c r="AG1720" i="3"/>
  <c r="AG1955" i="3"/>
  <c r="AG1954" i="3"/>
  <c r="AG1952" i="3"/>
  <c r="AG406" i="3"/>
  <c r="AG405" i="3"/>
  <c r="AG404" i="3"/>
  <c r="AG527" i="3"/>
  <c r="AG526" i="3"/>
  <c r="AG1953" i="3"/>
  <c r="AG1951" i="3"/>
  <c r="AG1960" i="3"/>
  <c r="AG2403" i="3"/>
  <c r="AG2402" i="3"/>
  <c r="AG2076" i="3"/>
  <c r="AG2965" i="3"/>
  <c r="AG2964" i="3"/>
  <c r="AG2967" i="3"/>
  <c r="AG2973" i="3"/>
  <c r="AG2969" i="3"/>
  <c r="AG2970" i="3"/>
  <c r="AG2961" i="3"/>
  <c r="AG2976" i="3"/>
  <c r="AG2975" i="3"/>
  <c r="AG2962" i="3"/>
  <c r="AG2974" i="3"/>
  <c r="AG2966" i="3"/>
  <c r="AG2977" i="3"/>
  <c r="AG2972" i="3"/>
  <c r="AG2968" i="3"/>
  <c r="AG2971" i="3"/>
  <c r="AG2963" i="3"/>
  <c r="AG1206" i="3"/>
  <c r="AG1959" i="3"/>
  <c r="AG525" i="3"/>
  <c r="AG1630" i="3"/>
  <c r="AG1629" i="3"/>
  <c r="AG1627" i="3"/>
  <c r="AG1626" i="3"/>
  <c r="AG1625" i="3"/>
  <c r="AG1622" i="3"/>
  <c r="AG1624" i="3"/>
  <c r="AG1623" i="3"/>
  <c r="AG1621" i="3"/>
  <c r="AG524" i="3"/>
  <c r="AG2614" i="3"/>
  <c r="AG2613" i="3"/>
  <c r="AG2612" i="3"/>
  <c r="AG2609" i="3"/>
  <c r="AG2611" i="3"/>
  <c r="AG1828" i="3"/>
  <c r="AG1827" i="3"/>
  <c r="AG1831" i="3"/>
  <c r="AG1830" i="3"/>
  <c r="AG2610" i="3"/>
  <c r="AG341" i="3"/>
  <c r="AG1826" i="3"/>
  <c r="AG1825" i="3"/>
  <c r="AG1829" i="3"/>
  <c r="AG1824" i="3"/>
  <c r="AG2330" i="3"/>
  <c r="AG2329" i="3"/>
  <c r="AG2328" i="3"/>
  <c r="AG3218" i="3"/>
  <c r="AG3217" i="3"/>
  <c r="AG1590" i="3"/>
  <c r="AG1187" i="3"/>
  <c r="AG2265" i="3"/>
  <c r="AG2256" i="3"/>
  <c r="AG2264" i="3"/>
  <c r="AG2263" i="3"/>
  <c r="AG2255" i="3"/>
  <c r="AG368" i="3"/>
  <c r="AG367" i="3"/>
  <c r="AG366" i="3"/>
  <c r="AG2251" i="3"/>
  <c r="AG1139" i="3"/>
  <c r="AG1138" i="3"/>
  <c r="AG1137" i="3"/>
  <c r="AG1136" i="3"/>
  <c r="AG2380" i="3"/>
  <c r="AG486" i="3"/>
  <c r="AG485" i="3"/>
  <c r="AG484" i="3"/>
  <c r="AG382" i="3"/>
  <c r="AG2240" i="3"/>
  <c r="AG2250" i="3"/>
  <c r="AG2237" i="3"/>
  <c r="AG2238" i="3"/>
  <c r="AG2236" i="3"/>
  <c r="AG2235" i="3"/>
  <c r="AG2231" i="3"/>
  <c r="AG2851" i="3"/>
  <c r="AG2850" i="3"/>
  <c r="AG2848" i="3"/>
  <c r="AG2849" i="3"/>
  <c r="AG3039" i="3"/>
  <c r="AG3038" i="3"/>
  <c r="AG523" i="3"/>
  <c r="AG522" i="3"/>
  <c r="AG521" i="3"/>
  <c r="AG1213" i="3"/>
  <c r="AG1212" i="3"/>
  <c r="AG1986" i="3"/>
  <c r="AG3226" i="3"/>
  <c r="AG3225" i="3"/>
  <c r="AG3224" i="3"/>
  <c r="AG3672" i="3"/>
  <c r="AG2540" i="3"/>
  <c r="AG2541" i="3"/>
  <c r="AG2542" i="3"/>
  <c r="AG2526" i="3"/>
  <c r="AG2528" i="3"/>
  <c r="AG2535" i="3"/>
  <c r="AG2530" i="3"/>
  <c r="AG2529" i="3"/>
  <c r="AG2537" i="3"/>
  <c r="AG2536" i="3"/>
  <c r="AG2538" i="3"/>
  <c r="AG2527" i="3"/>
  <c r="AG2532" i="3"/>
  <c r="AG2531" i="3"/>
  <c r="AG2539" i="3"/>
  <c r="AG2533" i="3"/>
  <c r="AG2534" i="3"/>
  <c r="AG2616" i="3"/>
  <c r="AG2615" i="3"/>
  <c r="AG780" i="3"/>
  <c r="AG779" i="3"/>
  <c r="AG778" i="3"/>
  <c r="AG777" i="3"/>
  <c r="AG776" i="3"/>
  <c r="AG775" i="3"/>
  <c r="AG786" i="3"/>
  <c r="AG785" i="3"/>
  <c r="AG784" i="3"/>
  <c r="AG783" i="3"/>
  <c r="AG782" i="3"/>
  <c r="AG781" i="3"/>
  <c r="AG787" i="3"/>
  <c r="AG2515" i="3"/>
  <c r="AG2520" i="3"/>
  <c r="AG2519" i="3"/>
  <c r="AG2521" i="3"/>
  <c r="AG2522" i="3"/>
  <c r="AG2517" i="3"/>
  <c r="AG2525" i="3"/>
  <c r="AG2524" i="3"/>
  <c r="AG2514" i="3"/>
  <c r="AG2516" i="3"/>
  <c r="AG2523" i="3"/>
  <c r="AG2518" i="3"/>
  <c r="AG2506" i="3"/>
  <c r="AG2505" i="3"/>
  <c r="AG2513" i="3"/>
  <c r="AG1968" i="3"/>
  <c r="AG1971" i="3"/>
  <c r="AG1970" i="3"/>
  <c r="AG2040" i="3"/>
  <c r="AG1156" i="3"/>
  <c r="AG2512" i="3"/>
  <c r="AG2511" i="3"/>
  <c r="AG2508" i="3"/>
  <c r="AG2510" i="3"/>
  <c r="AG2509" i="3"/>
  <c r="AG2504" i="3"/>
  <c r="AG2507" i="3"/>
  <c r="AG2503" i="3"/>
  <c r="AG2502" i="3"/>
  <c r="AG2501" i="3"/>
  <c r="AG1173" i="3"/>
  <c r="AG3036" i="3"/>
  <c r="AG3037" i="3"/>
  <c r="AG2339" i="3"/>
  <c r="AG374" i="3"/>
  <c r="AG373" i="3"/>
  <c r="AG1172" i="3"/>
  <c r="AG1171" i="3"/>
  <c r="AG3623" i="3"/>
  <c r="AG2604" i="3"/>
  <c r="AG2606" i="3"/>
  <c r="AG2605" i="3"/>
  <c r="AG2608" i="3"/>
  <c r="AG2607" i="3"/>
  <c r="AG483" i="3"/>
  <c r="AG482" i="3"/>
  <c r="AG481" i="3"/>
  <c r="AG411" i="3"/>
  <c r="AG410" i="3"/>
  <c r="AG409" i="3"/>
  <c r="AG21" i="3"/>
  <c r="AG20" i="3"/>
  <c r="AG2007" i="3"/>
  <c r="AG2006" i="3"/>
  <c r="AG2005" i="3"/>
  <c r="AG2004" i="3"/>
  <c r="AG1594" i="3"/>
  <c r="AG1593" i="3"/>
  <c r="AG2844" i="3"/>
  <c r="AG2847" i="3"/>
  <c r="AG2846" i="3"/>
  <c r="AG2845" i="3"/>
  <c r="AG2843" i="3"/>
  <c r="AG3560" i="3"/>
  <c r="AG3559" i="3"/>
  <c r="AG2003" i="3"/>
  <c r="AG2002" i="3"/>
  <c r="AG2001" i="3"/>
  <c r="AG350" i="3"/>
  <c r="AG349" i="3"/>
  <c r="AG1217" i="3"/>
  <c r="AG1216" i="3"/>
  <c r="AG1215" i="3"/>
  <c r="AG1214" i="3"/>
  <c r="AG1787" i="3"/>
  <c r="AG1786" i="3"/>
  <c r="AG1785" i="3"/>
  <c r="AG1598" i="3"/>
  <c r="AG3429" i="3"/>
  <c r="AG3428" i="3"/>
  <c r="AG1211" i="3"/>
  <c r="AG1210" i="3"/>
  <c r="AG1209" i="3"/>
  <c r="AG1208" i="3"/>
  <c r="AG1207" i="3"/>
  <c r="AG2254" i="3"/>
  <c r="AG2253" i="3"/>
  <c r="AG2239" i="3"/>
  <c r="AG2252" i="3"/>
  <c r="AG2234" i="3"/>
  <c r="AG2232" i="3"/>
  <c r="AG1597" i="3"/>
  <c r="AG1596" i="3"/>
  <c r="AG1595" i="3"/>
  <c r="AG2921" i="3"/>
  <c r="AG2919" i="3"/>
  <c r="AG286" i="3"/>
  <c r="AG2924" i="3"/>
  <c r="AG2923" i="3"/>
  <c r="AG2922" i="3"/>
  <c r="AG2920" i="3"/>
  <c r="AG211" i="3"/>
  <c r="AG210" i="3"/>
  <c r="AG2233" i="3"/>
  <c r="AG2763" i="3"/>
  <c r="AG2765" i="3"/>
  <c r="AG2760" i="3"/>
  <c r="AG2762" i="3"/>
  <c r="AG2761" i="3"/>
  <c r="AG2758" i="3"/>
  <c r="AG2764" i="3"/>
  <c r="AG2767" i="3"/>
  <c r="AG209" i="3"/>
  <c r="AG214" i="3"/>
  <c r="AG2766" i="3"/>
  <c r="AG2757" i="3"/>
  <c r="AG2756" i="3"/>
  <c r="AG2755" i="3"/>
  <c r="AG2759" i="3"/>
  <c r="AG2750" i="3"/>
  <c r="AG2749" i="3"/>
  <c r="AG2748" i="3"/>
  <c r="AG1243" i="3"/>
  <c r="AG1257" i="3"/>
  <c r="AG1249" i="3"/>
  <c r="AG1248" i="3"/>
  <c r="AG1246" i="3"/>
  <c r="AG1247" i="3"/>
  <c r="AG1254" i="3"/>
  <c r="AG1251" i="3"/>
  <c r="AG1259" i="3"/>
  <c r="AG1253" i="3"/>
  <c r="AG1250" i="3"/>
  <c r="AG1258" i="3"/>
  <c r="AG1252" i="3"/>
  <c r="AG1260" i="3"/>
  <c r="AG1245" i="3"/>
  <c r="AG3675" i="3"/>
  <c r="AG3456" i="3"/>
  <c r="AG3455" i="3"/>
  <c r="AG3454" i="3"/>
  <c r="AG2747" i="3"/>
  <c r="AG2743" i="3"/>
  <c r="AG2746" i="3"/>
  <c r="AG2745" i="3"/>
  <c r="AG2561" i="3"/>
  <c r="AG2549" i="3"/>
  <c r="AG2548" i="3"/>
  <c r="AG2560" i="3"/>
  <c r="AG2744" i="3"/>
  <c r="AG2751" i="3"/>
  <c r="AG2754" i="3"/>
  <c r="AG2753" i="3"/>
  <c r="AG2752" i="3"/>
  <c r="AG2737" i="3"/>
  <c r="AG2734" i="3"/>
  <c r="AG2738" i="3"/>
  <c r="AG2742" i="3"/>
  <c r="AG2735" i="3"/>
  <c r="AG2736" i="3"/>
  <c r="AG2733" i="3"/>
  <c r="AG2741" i="3"/>
  <c r="AG2740" i="3"/>
  <c r="AG2739" i="3"/>
  <c r="AG2556" i="3"/>
  <c r="AG2550" i="3"/>
  <c r="AG242" i="3"/>
  <c r="AG241" i="3"/>
  <c r="AG240" i="3"/>
  <c r="AG239" i="3"/>
  <c r="AG238" i="3"/>
  <c r="AG237" i="3"/>
  <c r="AG236" i="3"/>
  <c r="AG2663" i="3"/>
  <c r="AG2665" i="3"/>
  <c r="AG2664" i="3"/>
  <c r="AG2669" i="3"/>
  <c r="AG2668" i="3"/>
  <c r="AG2667" i="3"/>
  <c r="AG2666" i="3"/>
  <c r="AG321" i="3"/>
  <c r="AG320" i="3"/>
  <c r="AG319" i="3"/>
  <c r="AG424" i="3"/>
  <c r="AG245" i="3"/>
  <c r="AG244" i="3"/>
  <c r="AG243" i="3"/>
  <c r="AG1916" i="3"/>
  <c r="AG1914" i="3"/>
  <c r="AG416" i="3"/>
  <c r="AG531" i="3"/>
  <c r="AG530" i="3"/>
  <c r="AG3035" i="3"/>
  <c r="AG3034" i="3"/>
  <c r="AG489" i="3"/>
  <c r="AG488" i="3"/>
  <c r="AG487" i="3"/>
  <c r="AG415" i="3"/>
  <c r="AG414" i="3"/>
  <c r="AG413" i="3"/>
  <c r="AG22" i="3"/>
  <c r="AG23" i="3"/>
  <c r="AG403" i="3"/>
  <c r="AG402" i="3"/>
  <c r="AG2381" i="3"/>
  <c r="AG2995" i="3"/>
  <c r="AG2994" i="3"/>
  <c r="AG3458" i="3"/>
  <c r="AG3457" i="3"/>
  <c r="AG3459" i="3"/>
  <c r="AG3674" i="3"/>
  <c r="AG2993" i="3"/>
  <c r="AG2992" i="3"/>
  <c r="AG2996" i="3"/>
  <c r="AG2991" i="3"/>
  <c r="AG2990" i="3"/>
  <c r="AG1239" i="3"/>
  <c r="AG3041" i="3"/>
  <c r="AG3040" i="3"/>
  <c r="AG3649" i="3"/>
  <c r="AG3648" i="3"/>
  <c r="AG3554" i="3"/>
  <c r="AG3553" i="3"/>
  <c r="AG3552" i="3"/>
  <c r="AG3551" i="3"/>
  <c r="AG3550" i="3"/>
  <c r="AG3549" i="3"/>
  <c r="AG3555" i="3"/>
  <c r="AG3548" i="3"/>
  <c r="AG3547" i="3"/>
  <c r="AG2401" i="3"/>
  <c r="AG348" i="3"/>
  <c r="AG347" i="3"/>
  <c r="AG2013" i="3"/>
  <c r="AG2012" i="3"/>
  <c r="AG2011" i="3"/>
  <c r="AG2010" i="3"/>
  <c r="AG1901" i="3"/>
  <c r="AG3546" i="3"/>
  <c r="AG3556" i="3"/>
  <c r="AG3545" i="3"/>
  <c r="AG3544" i="3"/>
  <c r="AG450" i="3"/>
  <c r="AG449" i="3"/>
  <c r="AG448" i="3"/>
  <c r="AG447" i="3"/>
  <c r="AG446" i="3"/>
  <c r="AG400" i="3"/>
  <c r="AG399" i="3"/>
  <c r="AG3639" i="3"/>
  <c r="AG284" i="3"/>
  <c r="AG3216" i="3"/>
  <c r="AG3215" i="3"/>
  <c r="AG3214" i="3"/>
  <c r="AG3213" i="3"/>
  <c r="AG3201" i="3"/>
  <c r="AG1186" i="3"/>
  <c r="AG1189" i="3"/>
  <c r="AG1188" i="3"/>
  <c r="AG1185" i="3"/>
  <c r="AG1233" i="3"/>
  <c r="AG2223" i="3"/>
  <c r="AG213" i="3"/>
  <c r="AG212" i="3"/>
  <c r="AG1789" i="3"/>
  <c r="AG1788" i="3"/>
  <c r="AG3323" i="3"/>
  <c r="AG3322" i="3"/>
  <c r="AG1784" i="3"/>
  <c r="AG2938" i="3"/>
  <c r="AG2009" i="3"/>
  <c r="AG2008" i="3"/>
  <c r="AG2000" i="3"/>
  <c r="AG1999" i="3"/>
  <c r="AG1998" i="3"/>
  <c r="AG1997" i="3"/>
  <c r="AG1996" i="3"/>
  <c r="AG1995" i="3"/>
  <c r="AG1994" i="3"/>
  <c r="AG16" i="3"/>
  <c r="AG15" i="3"/>
  <c r="AG14" i="3"/>
  <c r="AG18" i="3"/>
  <c r="AG17" i="3"/>
  <c r="AG19" i="3"/>
  <c r="AG1132" i="3"/>
  <c r="AG1131" i="3"/>
  <c r="AG2335" i="3"/>
  <c r="AG2123" i="3"/>
  <c r="AG381" i="3"/>
  <c r="AG2032" i="3"/>
  <c r="AG1232" i="3"/>
  <c r="AG2959" i="3"/>
  <c r="AG2957" i="3"/>
  <c r="AG2958" i="3"/>
  <c r="AG2960" i="3"/>
  <c r="AG2956" i="3"/>
  <c r="AG2955" i="3"/>
  <c r="AG2953" i="3"/>
  <c r="AG2954" i="3"/>
  <c r="AG2377" i="3"/>
  <c r="AG3195" i="3"/>
  <c r="AG3194" i="3"/>
  <c r="AG1307" i="3"/>
  <c r="AG1308" i="3"/>
  <c r="AG3668" i="3"/>
  <c r="AG3557" i="3"/>
  <c r="AG2559" i="3"/>
  <c r="AG2543" i="3"/>
  <c r="AG2545" i="3"/>
  <c r="AG2562" i="3"/>
  <c r="AG2552" i="3"/>
  <c r="AG2544" i="3"/>
  <c r="AG2546" i="3"/>
  <c r="AG2554" i="3"/>
  <c r="AG2553" i="3"/>
  <c r="AG2555" i="3"/>
  <c r="AG2557" i="3"/>
  <c r="AG2558" i="3"/>
  <c r="AG2547" i="3"/>
  <c r="AG2551" i="3"/>
  <c r="AG2500" i="3"/>
  <c r="AG2499" i="3"/>
  <c r="AG2494" i="3"/>
  <c r="AG2496" i="3"/>
  <c r="AG2495" i="3"/>
  <c r="AG2498" i="3"/>
  <c r="AG2497" i="3"/>
  <c r="AG2493" i="3"/>
  <c r="AG2492" i="3"/>
  <c r="AG389" i="3"/>
  <c r="AG3622" i="3"/>
  <c r="AG1306" i="3"/>
  <c r="AG2031" i="3"/>
  <c r="AG2030" i="3"/>
  <c r="AG2029" i="3"/>
  <c r="AG2683" i="3"/>
  <c r="AG2682" i="3"/>
  <c r="AG2679" i="3"/>
  <c r="AG2680" i="3"/>
  <c r="AG2677" i="3"/>
  <c r="AG2681" i="3"/>
  <c r="AG2678" i="3"/>
  <c r="AG2230" i="3"/>
  <c r="AG2225" i="3"/>
  <c r="AG2726" i="3"/>
  <c r="AG2727" i="3"/>
  <c r="AG1305" i="3"/>
  <c r="AG1823" i="3"/>
  <c r="AG1822" i="3"/>
  <c r="AG1821" i="3"/>
  <c r="AG1820" i="3"/>
  <c r="AG1819" i="3"/>
  <c r="AG3543" i="3"/>
  <c r="AG3542" i="3"/>
  <c r="AG3541" i="3"/>
  <c r="AG2491" i="3"/>
  <c r="AG2487" i="3"/>
  <c r="AG2489" i="3"/>
  <c r="AG2488" i="3"/>
  <c r="AG2490" i="3"/>
  <c r="AG2486" i="3"/>
  <c r="AG2219" i="3"/>
  <c r="AG1717" i="3"/>
  <c r="AG2730" i="3"/>
  <c r="AG2731" i="3"/>
  <c r="AG2729" i="3"/>
  <c r="AG2732" i="3"/>
  <c r="AG2728" i="3"/>
  <c r="AG766" i="3"/>
  <c r="AG2485" i="3"/>
  <c r="AG2484" i="3"/>
  <c r="AG390" i="3"/>
  <c r="AG1160" i="3"/>
  <c r="AG3621" i="3"/>
  <c r="AG3568" i="3"/>
  <c r="AG3567" i="3"/>
  <c r="AG2835" i="3"/>
  <c r="AG1835" i="3"/>
  <c r="AG1834" i="3"/>
  <c r="AG1833" i="3"/>
  <c r="AG1832" i="3"/>
  <c r="AG1634" i="3"/>
  <c r="AG1633" i="3"/>
  <c r="AG1531" i="3"/>
  <c r="AG1526" i="3"/>
  <c r="AG1537" i="3"/>
  <c r="AG1536" i="3"/>
  <c r="AG1535" i="3"/>
  <c r="AG1533" i="3"/>
  <c r="AG1532" i="3"/>
  <c r="AG1527" i="3"/>
  <c r="AG1540" i="3"/>
  <c r="AG1534" i="3"/>
  <c r="AG355" i="3"/>
  <c r="AG1294" i="3"/>
  <c r="AG1293" i="3"/>
  <c r="AG1292" i="3"/>
  <c r="AG2629" i="3"/>
  <c r="AG1602" i="3"/>
  <c r="AG765" i="3"/>
  <c r="AG764" i="3"/>
  <c r="AG761" i="3"/>
  <c r="AG763" i="3"/>
  <c r="AG762" i="3"/>
  <c r="AG760" i="3"/>
  <c r="AG2363" i="3"/>
  <c r="AG2603" i="3"/>
  <c r="AG233" i="3"/>
  <c r="AG2216" i="3"/>
  <c r="AG2028" i="3"/>
  <c r="AG532" i="3"/>
  <c r="AG529" i="3"/>
  <c r="AG528" i="3"/>
  <c r="AG235" i="3"/>
  <c r="AG234" i="3"/>
  <c r="AG1601" i="3"/>
  <c r="AG1600" i="3"/>
  <c r="AG1599" i="3"/>
  <c r="AG1587" i="3"/>
  <c r="AG1586" i="3"/>
  <c r="AG2842" i="3"/>
  <c r="AG2840" i="3"/>
  <c r="AG519" i="3"/>
  <c r="AG2338" i="3"/>
  <c r="AG2215" i="3"/>
  <c r="AG2214" i="3"/>
  <c r="AG2213" i="3"/>
  <c r="AG2198" i="3"/>
  <c r="AG2722" i="3"/>
  <c r="AG2723" i="3"/>
  <c r="AG2725" i="3"/>
  <c r="AG2724" i="3"/>
  <c r="AG1947" i="3"/>
  <c r="AG1946" i="3"/>
  <c r="AG1945" i="3"/>
  <c r="AG1944" i="3"/>
  <c r="AG1943" i="3"/>
  <c r="AG1942" i="3"/>
  <c r="AG2262" i="3"/>
  <c r="AG2197" i="3"/>
  <c r="AG759" i="3"/>
  <c r="AG758" i="3"/>
  <c r="AG757" i="3"/>
  <c r="AG756" i="3"/>
  <c r="AG755" i="3"/>
  <c r="AG754" i="3"/>
  <c r="AG753" i="3"/>
  <c r="AG752" i="3"/>
  <c r="AG2211" i="3"/>
  <c r="AG2210" i="3"/>
  <c r="AG2209" i="3"/>
  <c r="AG2208" i="3"/>
  <c r="AG2207" i="3"/>
  <c r="AG2206" i="3"/>
  <c r="AG2203" i="3"/>
  <c r="AG2200" i="3"/>
  <c r="AG518" i="3"/>
  <c r="AG517" i="3"/>
  <c r="AG516" i="3"/>
  <c r="AG515" i="3"/>
  <c r="AG514" i="3"/>
  <c r="AG513" i="3"/>
  <c r="AG1718" i="3"/>
  <c r="AG2771" i="3"/>
  <c r="AG2770" i="3"/>
  <c r="AG2772" i="3"/>
  <c r="AG2769" i="3"/>
  <c r="AG2768" i="3"/>
  <c r="AG1722" i="3"/>
  <c r="AG1723" i="3"/>
  <c r="AG339" i="3"/>
  <c r="AG1710" i="3"/>
  <c r="AG1716" i="3"/>
  <c r="AG1715" i="3"/>
  <c r="AG1714" i="3"/>
  <c r="AG1713" i="3"/>
  <c r="AG1712" i="3"/>
  <c r="AG1711" i="3"/>
  <c r="AG3673" i="3"/>
  <c r="AG2212" i="3"/>
  <c r="AG2196" i="3"/>
  <c r="AG2229" i="3"/>
  <c r="AG2228" i="3"/>
  <c r="AG2227" i="3"/>
  <c r="AG2226" i="3"/>
  <c r="AG2220" i="3"/>
  <c r="AG2218" i="3"/>
  <c r="AG2839" i="3"/>
  <c r="AG2841" i="3"/>
  <c r="AG283" i="3"/>
  <c r="AG196" i="3"/>
  <c r="AG195" i="3"/>
  <c r="AG194" i="3"/>
  <c r="AG193" i="3"/>
  <c r="AG192" i="3"/>
  <c r="AG191" i="3"/>
  <c r="AG197" i="3"/>
  <c r="AG190" i="3"/>
  <c r="AG189" i="3"/>
  <c r="AG187" i="3"/>
  <c r="AG188" i="3"/>
  <c r="AG186" i="3"/>
  <c r="AG2224" i="3"/>
  <c r="AG2222" i="3"/>
  <c r="AG3390" i="3"/>
  <c r="AG3389" i="3"/>
  <c r="AG3388" i="3"/>
  <c r="AG3025" i="3"/>
  <c r="AG3509" i="3"/>
  <c r="AG3508" i="3"/>
  <c r="AG3513" i="3"/>
  <c r="AG3512" i="3"/>
  <c r="AG3511" i="3"/>
  <c r="AG3510" i="3"/>
  <c r="AG1902" i="3"/>
  <c r="AG3212" i="3"/>
  <c r="AG3499" i="3"/>
  <c r="AG3498" i="3"/>
  <c r="AG3497" i="3"/>
  <c r="AG2099" i="3"/>
  <c r="AG2221" i="3"/>
  <c r="AG2217" i="3"/>
  <c r="AG365" i="3"/>
  <c r="AG364" i="3"/>
  <c r="AG363" i="3"/>
  <c r="AG362" i="3"/>
  <c r="AG361" i="3"/>
  <c r="AG360" i="3"/>
  <c r="AG1200" i="3"/>
  <c r="AG3234" i="3"/>
  <c r="AG3019" i="3"/>
  <c r="AG3453" i="3"/>
  <c r="AG3452" i="3"/>
  <c r="AG3451" i="3"/>
  <c r="AG2122" i="3"/>
  <c r="AG1266" i="3"/>
  <c r="AG1265" i="3"/>
  <c r="AG185" i="3"/>
  <c r="AG1592" i="3"/>
  <c r="AG1591" i="3"/>
  <c r="AG2838" i="3"/>
  <c r="AG2837" i="3"/>
  <c r="AG2836" i="3"/>
  <c r="AG1783" i="3"/>
  <c r="AG1782" i="3"/>
  <c r="AG1285" i="3"/>
  <c r="AG1291" i="3"/>
  <c r="AG1290" i="3"/>
  <c r="AG1289" i="3"/>
  <c r="AG1288" i="3"/>
  <c r="AG1287" i="3"/>
  <c r="AG1286" i="3"/>
  <c r="AG1584" i="3"/>
  <c r="AG172" i="3"/>
  <c r="AG171" i="3"/>
  <c r="AG170" i="3"/>
  <c r="AG169" i="3"/>
  <c r="AG168" i="3"/>
  <c r="AG167" i="3"/>
  <c r="AG2918" i="3"/>
  <c r="AG2917" i="3"/>
  <c r="AG2916" i="3"/>
  <c r="AG2913" i="3"/>
  <c r="AG2915" i="3"/>
  <c r="AG359" i="3"/>
  <c r="AG358" i="3"/>
  <c r="AG1915" i="3"/>
  <c r="AG1201" i="3"/>
  <c r="AG2100" i="3"/>
  <c r="AG1899" i="3"/>
  <c r="AG3387" i="3"/>
  <c r="AG3386" i="3"/>
  <c r="AG3385" i="3"/>
  <c r="AG3384" i="3"/>
  <c r="AG3383" i="3"/>
  <c r="AG3382" i="3"/>
  <c r="AG3427" i="3"/>
  <c r="AG3431" i="3"/>
  <c r="AG3430" i="3"/>
  <c r="AG3525" i="3"/>
  <c r="AG3524" i="3"/>
  <c r="AG3523" i="3"/>
  <c r="AG3522" i="3"/>
  <c r="AG1264" i="3"/>
  <c r="AG2864" i="3"/>
  <c r="AG2863" i="3"/>
  <c r="AG2867" i="3"/>
  <c r="AG2866" i="3"/>
  <c r="AG2865" i="3"/>
  <c r="AG2129" i="3"/>
  <c r="AG2128" i="3"/>
  <c r="AG2124" i="3"/>
  <c r="AG2127" i="3"/>
  <c r="AG2125" i="3"/>
  <c r="AG2126" i="3"/>
  <c r="AG1130" i="3"/>
  <c r="AG1129" i="3"/>
  <c r="AG1538" i="3"/>
  <c r="AG1539" i="3"/>
  <c r="AG1529" i="3"/>
  <c r="AG1530" i="3"/>
  <c r="AG1542" i="3"/>
  <c r="AG1528" i="3"/>
  <c r="AG1541" i="3"/>
  <c r="AG3450" i="3"/>
  <c r="AG3449" i="3"/>
  <c r="AG388" i="3"/>
  <c r="AG1272" i="3"/>
  <c r="AG2661" i="3"/>
  <c r="AG2662" i="3"/>
  <c r="AG2660" i="3"/>
  <c r="AG2659" i="3"/>
  <c r="AG2362" i="3"/>
  <c r="AG1155" i="3"/>
  <c r="AG2243" i="3"/>
  <c r="AG2242" i="3"/>
  <c r="AG2241" i="3"/>
  <c r="AG2248" i="3"/>
  <c r="AG2247" i="3"/>
  <c r="AG2246" i="3"/>
  <c r="AG1900" i="3"/>
  <c r="AG3346" i="3"/>
  <c r="AG3345" i="3"/>
  <c r="AG3344" i="3"/>
  <c r="AG3343" i="3"/>
  <c r="AG3507" i="3"/>
  <c r="AG3506" i="3"/>
  <c r="AG3505" i="3"/>
  <c r="AG3504" i="3"/>
  <c r="AG2327" i="3"/>
  <c r="AG2326" i="3"/>
  <c r="AG2325" i="3"/>
  <c r="AG3426" i="3"/>
  <c r="AG3425" i="3"/>
  <c r="AG1608" i="3"/>
  <c r="AG1607" i="3"/>
  <c r="AG1609" i="3"/>
  <c r="AG1610" i="3"/>
  <c r="AG1818" i="3"/>
  <c r="AG1815" i="3"/>
  <c r="AG1814" i="3"/>
  <c r="AG1813" i="3"/>
  <c r="AG1817" i="3"/>
  <c r="AG1816" i="3"/>
  <c r="AG1809" i="3"/>
  <c r="AG1812" i="3"/>
  <c r="AG1811" i="3"/>
  <c r="AG1810" i="3"/>
  <c r="AG282" i="3"/>
  <c r="AG3200" i="3"/>
  <c r="AG3199" i="3"/>
  <c r="AG3198" i="3"/>
  <c r="AG2245" i="3"/>
  <c r="AG2244" i="3"/>
  <c r="AG2249" i="3"/>
  <c r="AG1128" i="3"/>
  <c r="AG13" i="3"/>
  <c r="AG9" i="3"/>
  <c r="AG2" i="3"/>
  <c r="AG12" i="3"/>
  <c r="AG11" i="3"/>
  <c r="AG10" i="3"/>
  <c r="AG8" i="3"/>
  <c r="AG7" i="3"/>
  <c r="AG6" i="3"/>
  <c r="AG5" i="3"/>
  <c r="AG4" i="3"/>
  <c r="AG1913" i="3"/>
  <c r="AG1199" i="3"/>
  <c r="AG3032" i="3"/>
  <c r="AG3033" i="3"/>
  <c r="AG3669" i="3"/>
  <c r="AG3671" i="3"/>
  <c r="AG3670" i="3"/>
  <c r="AG3647" i="3"/>
  <c r="AG3646" i="3"/>
  <c r="AG455" i="3"/>
  <c r="AG454" i="3"/>
  <c r="AG453" i="3"/>
  <c r="AG452" i="3"/>
  <c r="AG451" i="3"/>
  <c r="AG520" i="3"/>
  <c r="AG3031" i="3"/>
  <c r="AG3030" i="3"/>
  <c r="AG3680" i="3"/>
  <c r="AG3679" i="3"/>
  <c r="AG445" i="3"/>
  <c r="AG444" i="3"/>
  <c r="AG443" i="3"/>
  <c r="AG442" i="3"/>
  <c r="AG441" i="3"/>
  <c r="AG2171" i="3"/>
  <c r="AG2170" i="3"/>
  <c r="AG2169" i="3"/>
  <c r="AG2168" i="3"/>
  <c r="AG2167" i="3"/>
  <c r="AG2914" i="3"/>
  <c r="AG206" i="3"/>
  <c r="AG205" i="3"/>
  <c r="AG204" i="3"/>
  <c r="AG203" i="3"/>
  <c r="AG208" i="3"/>
  <c r="AG207" i="3"/>
  <c r="AG2911" i="3"/>
  <c r="AG2910" i="3"/>
  <c r="AG2912" i="3"/>
  <c r="AG181" i="3"/>
  <c r="AG184" i="3"/>
  <c r="AG183" i="3"/>
  <c r="AG180" i="3"/>
  <c r="AG179" i="3"/>
  <c r="AG182" i="3"/>
  <c r="AG1284" i="3"/>
  <c r="AG1283" i="3"/>
  <c r="AG1282" i="3"/>
  <c r="AG280" i="3"/>
  <c r="AG1582" i="3"/>
  <c r="AG1281" i="3"/>
  <c r="AG3" i="3"/>
  <c r="AG2872" i="3"/>
  <c r="AG2871" i="3"/>
  <c r="AG2870" i="3"/>
  <c r="AG2869" i="3"/>
  <c r="AG2868" i="3"/>
  <c r="AG2075" i="3"/>
  <c r="AG378" i="3"/>
  <c r="AG3197" i="3"/>
  <c r="AG3196" i="3"/>
  <c r="AG2379" i="3"/>
  <c r="AG2378" i="3"/>
  <c r="AG1256" i="3"/>
  <c r="AG1255" i="3"/>
  <c r="AG1244" i="3"/>
  <c r="AG3663" i="3"/>
  <c r="AG3662" i="3"/>
  <c r="AG3661" i="3"/>
  <c r="AG3666" i="3"/>
  <c r="AG3665" i="3"/>
  <c r="AG3664" i="3"/>
  <c r="AG3667" i="3"/>
  <c r="AG3660" i="3"/>
  <c r="AG2138" i="3"/>
  <c r="AG2131" i="3"/>
  <c r="AG2135" i="3"/>
  <c r="AG2130" i="3"/>
  <c r="AG2134" i="3"/>
  <c r="AG2136" i="3"/>
  <c r="AG2132" i="3"/>
  <c r="AG2133" i="3"/>
  <c r="AG3448" i="3"/>
  <c r="AG3447" i="3"/>
  <c r="AG2834" i="3"/>
  <c r="AG2833" i="3"/>
  <c r="AG1613" i="3"/>
  <c r="AG1612" i="3"/>
  <c r="AG1611" i="3"/>
  <c r="AG1616" i="3"/>
  <c r="AG1615" i="3"/>
  <c r="AG1614" i="3"/>
  <c r="AG281" i="3"/>
  <c r="AG1170" i="3"/>
  <c r="AG1169" i="3"/>
  <c r="AG1179" i="3"/>
  <c r="AG1178" i="3"/>
  <c r="AG1177" i="3"/>
  <c r="AG3424" i="3"/>
  <c r="AG3521" i="3"/>
  <c r="AG3520" i="3"/>
  <c r="AG3519" i="3"/>
  <c r="AG3518" i="3"/>
  <c r="AG3515" i="3"/>
  <c r="AG3517" i="3"/>
  <c r="AG3516" i="3"/>
  <c r="AG3514" i="3"/>
  <c r="AG3398" i="3"/>
  <c r="AG3397" i="3"/>
  <c r="AG3396" i="3"/>
  <c r="AG3393" i="3"/>
  <c r="AG3392" i="3"/>
  <c r="AG3391" i="3"/>
  <c r="AG3394" i="3"/>
  <c r="AG3399" i="3"/>
  <c r="AG3395" i="3"/>
  <c r="AG1985" i="3"/>
  <c r="AG3026" i="3"/>
  <c r="AG3503" i="3"/>
  <c r="AG3502" i="3"/>
  <c r="AG3501" i="3"/>
  <c r="AG2832" i="3"/>
  <c r="AG2831" i="3"/>
  <c r="AG2830" i="3"/>
  <c r="AG2400" i="3"/>
  <c r="AG1237" i="3"/>
  <c r="AG1242" i="3"/>
  <c r="AG1241" i="3"/>
  <c r="AG1240" i="3"/>
  <c r="AG1238" i="3"/>
  <c r="AG1230" i="3"/>
  <c r="AG1231" i="3"/>
  <c r="AG1229" i="3"/>
  <c r="AG1236" i="3"/>
  <c r="AG1235" i="3"/>
  <c r="AG1234" i="3"/>
  <c r="AG3500" i="3"/>
  <c r="AG3211" i="3"/>
  <c r="AG3210" i="3"/>
  <c r="AG1176" i="3"/>
  <c r="AG1175" i="3"/>
  <c r="AG1617" i="3"/>
  <c r="AG2823" i="3"/>
  <c r="AG2822" i="3"/>
  <c r="AG2829" i="3"/>
  <c r="AG2828" i="3"/>
  <c r="AG2827" i="3"/>
  <c r="AG2826" i="3"/>
  <c r="AG2825" i="3"/>
  <c r="AG2824" i="3"/>
  <c r="AG2811" i="3"/>
  <c r="AG2810" i="3"/>
  <c r="AG2809" i="3"/>
  <c r="AG2808" i="3"/>
  <c r="AG2672" i="3"/>
  <c r="AG2673" i="3"/>
  <c r="AG2670" i="3"/>
  <c r="AG2674" i="3"/>
  <c r="AG2671" i="3"/>
  <c r="AG2676" i="3"/>
  <c r="AG2675" i="3"/>
  <c r="AG512" i="3"/>
  <c r="AG511" i="3"/>
  <c r="AG510" i="3"/>
  <c r="AG509" i="3"/>
  <c r="AG508" i="3"/>
  <c r="AG507" i="3"/>
  <c r="AG1620" i="3"/>
  <c r="AG1619" i="3"/>
  <c r="AG1618" i="3"/>
  <c r="AG1509" i="3"/>
  <c r="AG1517" i="3"/>
  <c r="AG1516" i="3"/>
  <c r="AG1515" i="3"/>
  <c r="AG1514" i="3"/>
  <c r="AG1513" i="3"/>
  <c r="AG1520" i="3"/>
  <c r="AG1508" i="3"/>
  <c r="AG1519" i="3"/>
  <c r="AG1518" i="3"/>
  <c r="AG1507" i="3"/>
  <c r="AG1506" i="3"/>
  <c r="AG2602" i="3"/>
  <c r="AG2179" i="3"/>
  <c r="AG2177" i="3"/>
  <c r="AG2176" i="3"/>
  <c r="AG1938" i="3"/>
  <c r="AG1937" i="3"/>
  <c r="AG1936" i="3"/>
  <c r="AG1935" i="3"/>
  <c r="AG723" i="3"/>
  <c r="AG722" i="3"/>
  <c r="AG721" i="3"/>
  <c r="AG1525" i="3"/>
  <c r="AG1524" i="3"/>
  <c r="AG1523" i="3"/>
  <c r="AG1522" i="3"/>
  <c r="AG1521" i="3"/>
  <c r="AG1512" i="3"/>
  <c r="AG1511" i="3"/>
  <c r="AG1510" i="3"/>
  <c r="AG3309" i="3"/>
  <c r="AG3310" i="3"/>
  <c r="AG1167" i="3"/>
  <c r="AG1168" i="3"/>
  <c r="AG2819" i="3"/>
  <c r="AG2818" i="3"/>
  <c r="AG2817" i="3"/>
  <c r="AG2816" i="3"/>
  <c r="AG1194" i="3"/>
  <c r="AG3536" i="3"/>
  <c r="AG3535" i="3"/>
  <c r="AG3534" i="3"/>
  <c r="AG3533" i="3"/>
  <c r="AG3241" i="3"/>
  <c r="AG3240" i="3"/>
  <c r="AG3313" i="3"/>
  <c r="AG3340" i="3"/>
  <c r="AG720" i="3"/>
  <c r="AG719" i="3"/>
  <c r="AG718" i="3"/>
  <c r="AG2656" i="3"/>
  <c r="AG1706" i="3"/>
  <c r="AG751" i="3"/>
  <c r="AG750" i="3"/>
  <c r="AG749" i="3"/>
  <c r="AG748" i="3"/>
  <c r="AG337" i="3"/>
  <c r="AG2159" i="3"/>
  <c r="AG2158" i="3"/>
  <c r="AG1198" i="3"/>
  <c r="AG3029" i="3"/>
  <c r="AG3636" i="3"/>
  <c r="AG3635" i="3"/>
  <c r="AG3634" i="3"/>
  <c r="AG3633" i="3"/>
  <c r="AG3632" i="3"/>
  <c r="AG3631" i="3"/>
  <c r="AG2163" i="3"/>
  <c r="AG2161" i="3"/>
  <c r="AG2160" i="3"/>
  <c r="AG2162" i="3"/>
  <c r="AG3440" i="3"/>
  <c r="AG3439" i="3"/>
  <c r="AG3438" i="3"/>
  <c r="AG3443" i="3"/>
  <c r="AG3444" i="3"/>
  <c r="AG3015" i="3"/>
  <c r="AG3531" i="3"/>
  <c r="AG2137" i="3"/>
  <c r="AG2862" i="3"/>
  <c r="AG2861" i="3"/>
  <c r="AG401" i="3"/>
  <c r="AG380" i="3"/>
  <c r="AG379" i="3"/>
  <c r="AG3678" i="3"/>
  <c r="AG3381" i="3"/>
  <c r="AG3380" i="3"/>
  <c r="AG3379" i="3"/>
  <c r="AG3378" i="3"/>
  <c r="AG3630" i="3"/>
  <c r="AG3638" i="3"/>
  <c r="AG2173" i="3"/>
  <c r="AG3311" i="3"/>
  <c r="AG3312" i="3"/>
  <c r="AG3659" i="3"/>
  <c r="AG3658" i="3"/>
  <c r="AG3193" i="3"/>
  <c r="AG3192" i="3"/>
  <c r="AG3191" i="3"/>
  <c r="AG3190" i="3"/>
  <c r="AG3189" i="3"/>
  <c r="AG3188" i="3"/>
  <c r="AG3187" i="3"/>
  <c r="AG3186" i="3"/>
  <c r="AG3185" i="3"/>
  <c r="AG3184" i="3"/>
  <c r="AG3183" i="3"/>
  <c r="AG1184" i="3"/>
  <c r="AG1224" i="3"/>
  <c r="AG1223" i="3"/>
  <c r="AG1222" i="3"/>
  <c r="AG3307" i="3"/>
  <c r="AG3308" i="3"/>
  <c r="AG1166" i="3"/>
  <c r="AG1165" i="3"/>
  <c r="AG1488" i="3"/>
  <c r="AG1487" i="3"/>
  <c r="AG1490" i="3"/>
  <c r="AG1498" i="3"/>
  <c r="AG1497" i="3"/>
  <c r="AG1496" i="3"/>
  <c r="AG1503" i="3"/>
  <c r="AG1502" i="3"/>
  <c r="AG1501" i="3"/>
  <c r="AG1124" i="3"/>
  <c r="AG2860" i="3"/>
  <c r="AG2859" i="3"/>
  <c r="AG1127" i="3"/>
  <c r="AG1126" i="3"/>
  <c r="AG1125" i="3"/>
  <c r="AG357" i="3"/>
  <c r="AG356" i="3"/>
  <c r="AG3016" i="3"/>
  <c r="AG1489" i="3"/>
  <c r="AG1500" i="3"/>
  <c r="AG1499" i="3"/>
  <c r="AG1505" i="3"/>
  <c r="AG1504" i="3"/>
  <c r="AG1495" i="3"/>
  <c r="AG1494" i="3"/>
  <c r="AG1493" i="3"/>
  <c r="AG1492" i="3"/>
  <c r="AG1491" i="3"/>
  <c r="AG1808" i="3"/>
  <c r="AG1806" i="3"/>
  <c r="AG1807" i="3"/>
  <c r="AG1805" i="3"/>
  <c r="AG2807" i="3"/>
  <c r="AG2821" i="3"/>
  <c r="AG2815" i="3"/>
  <c r="AG2814" i="3"/>
  <c r="AG2813" i="3"/>
  <c r="AG2812" i="3"/>
  <c r="AG1228" i="3"/>
  <c r="AG1227" i="3"/>
  <c r="AG1226" i="3"/>
  <c r="AG2192" i="3"/>
  <c r="AG2191" i="3"/>
  <c r="AG2190" i="3"/>
  <c r="AG2172" i="3"/>
  <c r="AG2181" i="3"/>
  <c r="AG2178" i="3"/>
  <c r="AG2180" i="3"/>
  <c r="AG2174" i="3"/>
  <c r="AG1912" i="3"/>
  <c r="AG2195" i="3"/>
  <c r="AG178" i="3"/>
  <c r="AG177" i="3"/>
  <c r="AG176" i="3"/>
  <c r="AG175" i="3"/>
  <c r="AG174" i="3"/>
  <c r="AG173" i="3"/>
  <c r="AG166" i="3"/>
  <c r="AG165" i="3"/>
  <c r="AG279" i="3"/>
  <c r="AG1781" i="3"/>
  <c r="AG1777" i="3"/>
  <c r="AG1780" i="3"/>
  <c r="AG1779" i="3"/>
  <c r="AG1778" i="3"/>
  <c r="AG1583" i="3"/>
  <c r="AG2337" i="3"/>
  <c r="AG2336" i="3"/>
  <c r="AG2189" i="3"/>
  <c r="AG2188" i="3"/>
  <c r="AG747" i="3"/>
  <c r="AG746" i="3"/>
  <c r="AG745" i="3"/>
  <c r="AG1930" i="3"/>
  <c r="AG1933" i="3"/>
  <c r="AG1932" i="3"/>
  <c r="AG1931" i="3"/>
  <c r="AG1929" i="3"/>
  <c r="AG1928" i="3"/>
  <c r="AG1927" i="3"/>
  <c r="AG1926" i="3"/>
  <c r="AG1925" i="3"/>
  <c r="AG1924" i="3"/>
  <c r="AG423" i="3"/>
  <c r="AG422" i="3"/>
  <c r="AG421" i="3"/>
  <c r="AG2187" i="3"/>
  <c r="AG2193" i="3"/>
  <c r="AG2186" i="3"/>
  <c r="AG2658" i="3"/>
  <c r="AG2657" i="3"/>
  <c r="AG1707" i="3"/>
  <c r="AG1709" i="3"/>
  <c r="AG1708" i="3"/>
  <c r="AG1225" i="3"/>
  <c r="AG3446" i="3"/>
  <c r="AG3445" i="3"/>
  <c r="AG2399" i="3"/>
  <c r="AG3018" i="3"/>
  <c r="AG3017" i="3"/>
  <c r="AG2185" i="3"/>
  <c r="AG2184" i="3"/>
  <c r="AG2183" i="3"/>
  <c r="AG2175" i="3"/>
  <c r="AG2182" i="3"/>
  <c r="AG506" i="3"/>
  <c r="AG3682" i="3"/>
  <c r="AG3681" i="3"/>
  <c r="AG3637" i="3"/>
  <c r="AG3640" i="3"/>
  <c r="AG440" i="3"/>
  <c r="AG439" i="3"/>
  <c r="AG438" i="3"/>
  <c r="AG2194" i="3"/>
  <c r="AG2205" i="3"/>
  <c r="AG2202" i="3"/>
  <c r="AG2201" i="3"/>
  <c r="AG2199" i="3"/>
  <c r="AG2204" i="3"/>
  <c r="AG1910" i="3"/>
  <c r="AG3677" i="3"/>
  <c r="AG2166" i="3"/>
  <c r="AG2165" i="3"/>
  <c r="AG437" i="3"/>
  <c r="AG436" i="3"/>
  <c r="AG3626" i="3"/>
  <c r="AG3625" i="3"/>
  <c r="AG3624" i="3"/>
  <c r="AG3676" i="3"/>
  <c r="AG3028" i="3"/>
  <c r="AG3027" i="3"/>
  <c r="AG2323" i="3"/>
  <c r="AG2097" i="3"/>
  <c r="AG3423" i="3"/>
  <c r="AG2098" i="3"/>
  <c r="AG3629" i="3"/>
  <c r="AG3628" i="3"/>
  <c r="AG3627" i="3"/>
  <c r="AG2820" i="3"/>
  <c r="AG1757" i="3"/>
  <c r="AG1738" i="3"/>
  <c r="AG1737" i="3"/>
  <c r="AG1736" i="3"/>
  <c r="AG1735" i="3"/>
  <c r="AG1734" i="3"/>
  <c r="AG1263" i="3"/>
  <c r="AG3409" i="3"/>
  <c r="AG3408" i="3"/>
  <c r="AG2071" i="3"/>
  <c r="AG2376" i="3"/>
  <c r="AG3654" i="3"/>
  <c r="AG3653" i="3"/>
  <c r="AG3652" i="3"/>
  <c r="AG3651" i="3"/>
  <c r="AG3650" i="3"/>
  <c r="AG3173" i="3"/>
  <c r="AG1221" i="3"/>
  <c r="AG2324" i="3"/>
  <c r="AG2319" i="3"/>
  <c r="AG2322" i="3"/>
  <c r="AG2096" i="3"/>
  <c r="AG2093" i="3"/>
  <c r="AG3615" i="3"/>
  <c r="AG3614" i="3"/>
  <c r="AG3613" i="3"/>
  <c r="AG3539" i="3"/>
  <c r="AG3538" i="3"/>
  <c r="AG3537" i="3"/>
  <c r="AG3540" i="3"/>
  <c r="AG2467" i="3"/>
  <c r="AG2466" i="3"/>
  <c r="AG2469" i="3"/>
  <c r="AG2465" i="3"/>
  <c r="AG2476" i="3"/>
  <c r="AG2472" i="3"/>
  <c r="AG2474" i="3"/>
  <c r="AG2471" i="3"/>
  <c r="AG2470" i="3"/>
  <c r="AG2468" i="3"/>
  <c r="AG2473" i="3"/>
  <c r="AG2475" i="3"/>
  <c r="AG2477" i="3"/>
  <c r="AG2445" i="3"/>
  <c r="AG2442" i="3"/>
  <c r="AG2441" i="3"/>
  <c r="AG2440" i="3"/>
  <c r="AG2443" i="3"/>
  <c r="AG2439" i="3"/>
  <c r="AG2444" i="3"/>
  <c r="AG2438" i="3"/>
  <c r="AG2436" i="3"/>
  <c r="AG2435" i="3"/>
  <c r="AG2434" i="3"/>
  <c r="AG2437" i="3"/>
  <c r="AG2424" i="3"/>
  <c r="AG2421" i="3"/>
  <c r="AG2418" i="3"/>
  <c r="AG2423" i="3"/>
  <c r="AG2422" i="3"/>
  <c r="AG2420" i="3"/>
  <c r="AG2419" i="3"/>
  <c r="AG1798" i="3"/>
  <c r="AG1797" i="3"/>
  <c r="AG338" i="3"/>
  <c r="AG2361" i="3"/>
  <c r="AG2450" i="3"/>
  <c r="AG2446" i="3"/>
  <c r="AG2453" i="3"/>
  <c r="AG2451" i="3"/>
  <c r="AG2454" i="3"/>
  <c r="AG2452" i="3"/>
  <c r="AG2449" i="3"/>
  <c r="AG2448" i="3"/>
  <c r="AG2447" i="3"/>
  <c r="AG2433" i="3"/>
  <c r="AG2430" i="3"/>
  <c r="AG2429" i="3"/>
  <c r="AG2427" i="3"/>
  <c r="AG2426" i="3"/>
  <c r="AG2432" i="3"/>
  <c r="AG1733" i="3"/>
  <c r="AG1744" i="3"/>
  <c r="AG1743" i="3"/>
  <c r="AG1742" i="3"/>
  <c r="AG1741" i="3"/>
  <c r="AG1740" i="3"/>
  <c r="AG1739" i="3"/>
  <c r="AG1749" i="3"/>
  <c r="AG1748" i="3"/>
  <c r="AG1747" i="3"/>
  <c r="AG1756" i="3"/>
  <c r="AG1755" i="3"/>
  <c r="AG1754" i="3"/>
  <c r="AG1753" i="3"/>
  <c r="AG2431" i="3"/>
  <c r="AG2428" i="3"/>
  <c r="AG2425" i="3"/>
  <c r="AG1220" i="3"/>
  <c r="AG2717" i="3"/>
  <c r="AG2716" i="3"/>
  <c r="AG2719" i="3"/>
  <c r="AG2718" i="3"/>
  <c r="AG1752" i="3"/>
  <c r="AG1751" i="3"/>
  <c r="AG1750" i="3"/>
  <c r="AG145" i="3"/>
  <c r="AG144" i="3"/>
  <c r="AG143" i="3"/>
  <c r="AG142" i="3"/>
  <c r="AG141" i="3"/>
  <c r="AG140" i="3"/>
  <c r="AG150" i="3"/>
  <c r="AG149" i="3"/>
  <c r="AG148" i="3"/>
  <c r="AG147" i="3"/>
  <c r="AG1746" i="3"/>
  <c r="AG1745" i="3"/>
  <c r="AG117" i="3"/>
  <c r="AG116" i="3"/>
  <c r="AG115" i="3"/>
  <c r="AG114" i="3"/>
  <c r="AG113" i="3"/>
  <c r="AG112" i="3"/>
  <c r="AG120" i="3"/>
  <c r="AG119" i="3"/>
  <c r="AG118" i="3"/>
  <c r="AG111" i="3"/>
  <c r="AG110" i="3"/>
  <c r="AG109" i="3"/>
  <c r="AG146" i="3"/>
  <c r="AG139" i="3"/>
  <c r="AG138" i="3"/>
  <c r="AG137" i="3"/>
  <c r="AG136" i="3"/>
  <c r="AG135" i="3"/>
  <c r="AG134" i="3"/>
  <c r="AG276" i="3"/>
  <c r="AG1581" i="3"/>
  <c r="AG2908" i="3"/>
  <c r="AG1280" i="3"/>
  <c r="AG2936" i="3"/>
  <c r="AG2905" i="3"/>
  <c r="AG108" i="3"/>
  <c r="AG1278" i="3"/>
  <c r="AG278" i="3"/>
  <c r="AG2909" i="3"/>
  <c r="AG2806" i="3"/>
  <c r="AG2164" i="3"/>
  <c r="AG2157" i="3"/>
  <c r="AG2156" i="3"/>
  <c r="AG1909" i="3"/>
  <c r="AG1911" i="3"/>
  <c r="AG2715" i="3"/>
  <c r="AG2714" i="3"/>
  <c r="AG2937" i="3"/>
  <c r="AG1565" i="3"/>
  <c r="AG1564" i="3"/>
  <c r="AG1574" i="3"/>
  <c r="AG1578" i="3"/>
  <c r="AG1579" i="3"/>
  <c r="AG1577" i="3"/>
  <c r="AG1576" i="3"/>
  <c r="AG1575" i="3"/>
  <c r="AG275" i="3"/>
  <c r="AG2121" i="3"/>
  <c r="AG1119" i="3"/>
  <c r="AG1118" i="3"/>
  <c r="AG2074" i="3"/>
  <c r="AG2073" i="3"/>
  <c r="AG1123" i="3"/>
  <c r="AG2120" i="3"/>
  <c r="AG2119" i="3"/>
  <c r="AG3405" i="3"/>
  <c r="AG3407" i="3"/>
  <c r="AG3406" i="3"/>
  <c r="AG1219" i="3"/>
  <c r="AG1218" i="3"/>
  <c r="AG2950" i="3"/>
  <c r="AG2949" i="3"/>
  <c r="AG2952" i="3"/>
  <c r="AG2951" i="3"/>
  <c r="AG2375" i="3"/>
  <c r="AG3182" i="3"/>
  <c r="AG3181" i="3"/>
  <c r="AG3180" i="3"/>
  <c r="AG3179" i="3"/>
  <c r="AG2943" i="3"/>
  <c r="AG2942" i="3"/>
  <c r="AG2941" i="3"/>
  <c r="AG2070" i="3"/>
  <c r="AG1117" i="3"/>
  <c r="AG1116" i="3"/>
  <c r="AG3178" i="3"/>
  <c r="AG3177" i="3"/>
  <c r="AG3176" i="3"/>
  <c r="AG3657" i="3"/>
  <c r="AG2394" i="3"/>
  <c r="AG2397" i="3"/>
  <c r="AG2398" i="3"/>
  <c r="AG3656" i="3"/>
  <c r="AG3655" i="3"/>
  <c r="AG2478" i="3"/>
  <c r="AG2458" i="3"/>
  <c r="AG2463" i="3"/>
  <c r="AG2457" i="3"/>
  <c r="AG2456" i="3"/>
  <c r="AG2459" i="3"/>
  <c r="AG2455" i="3"/>
  <c r="AG2464" i="3"/>
  <c r="AG2461" i="3"/>
  <c r="AG2460" i="3"/>
  <c r="AG2462" i="3"/>
  <c r="AG2416" i="3"/>
  <c r="AG2413" i="3"/>
  <c r="AG2417" i="3"/>
  <c r="AG2415" i="3"/>
  <c r="AG2414" i="3"/>
  <c r="AG1434" i="3"/>
  <c r="AG1422" i="3"/>
  <c r="AG1421" i="3"/>
  <c r="AG1424" i="3"/>
  <c r="AG1433" i="3"/>
  <c r="AG1432" i="3"/>
  <c r="AG1425" i="3"/>
  <c r="AG1423" i="3"/>
  <c r="AG1435" i="3"/>
  <c r="AG1431" i="3"/>
  <c r="AG1430" i="3"/>
  <c r="AG3532" i="3"/>
  <c r="AG3612" i="3"/>
  <c r="AG3611" i="3"/>
  <c r="AG1606" i="3"/>
  <c r="AG1605" i="3"/>
  <c r="AG3529" i="3"/>
  <c r="AG3528" i="3"/>
  <c r="AG3527" i="3"/>
  <c r="AG277" i="3"/>
  <c r="AG105" i="3"/>
  <c r="AG104" i="3"/>
  <c r="AG103" i="3"/>
  <c r="AG102" i="3"/>
  <c r="AG101" i="3"/>
  <c r="AG100" i="3"/>
  <c r="AG107" i="3"/>
  <c r="AG106" i="3"/>
  <c r="AG99" i="3"/>
  <c r="AG98" i="3"/>
  <c r="AG97" i="3"/>
  <c r="AG128" i="3"/>
  <c r="AG127" i="3"/>
  <c r="AG1703" i="3"/>
  <c r="AG2353" i="3"/>
  <c r="AG738" i="3"/>
  <c r="AG737" i="3"/>
  <c r="AG736" i="3"/>
  <c r="AG735" i="3"/>
  <c r="AG734" i="3"/>
  <c r="AG733" i="3"/>
  <c r="AG744" i="3"/>
  <c r="AG743" i="3"/>
  <c r="AG742" i="3"/>
  <c r="AG126" i="3"/>
  <c r="AG125" i="3"/>
  <c r="AG124" i="3"/>
  <c r="AG123" i="3"/>
  <c r="AG133" i="3"/>
  <c r="AG132" i="3"/>
  <c r="AG131" i="3"/>
  <c r="AG130" i="3"/>
  <c r="AG129" i="3"/>
  <c r="AG122" i="3"/>
  <c r="AG160" i="3"/>
  <c r="AG162" i="3"/>
  <c r="AG159" i="3"/>
  <c r="AG158" i="3"/>
  <c r="AG157" i="3"/>
  <c r="AG156" i="3"/>
  <c r="AG741" i="3"/>
  <c r="AG740" i="3"/>
  <c r="AG739" i="3"/>
  <c r="AG732" i="3"/>
  <c r="AG1923" i="3"/>
  <c r="AG1922" i="3"/>
  <c r="AG1921" i="3"/>
  <c r="AG1920" i="3"/>
  <c r="AG2358" i="3"/>
  <c r="AG2357" i="3"/>
  <c r="AG2356" i="3"/>
  <c r="AG2646" i="3"/>
  <c r="AG1919" i="3"/>
  <c r="AG1918" i="3"/>
  <c r="AG1917" i="3"/>
  <c r="AG2360" i="3"/>
  <c r="AG2359" i="3"/>
  <c r="AG2601" i="3"/>
  <c r="AG2600" i="3"/>
  <c r="AG2599" i="3"/>
  <c r="AG2596" i="3"/>
  <c r="AG2594" i="3"/>
  <c r="AG702" i="3"/>
  <c r="AG701" i="3"/>
  <c r="AG700" i="3"/>
  <c r="AG699" i="3"/>
  <c r="AG698" i="3"/>
  <c r="AG697" i="3"/>
  <c r="AG705" i="3"/>
  <c r="AG704" i="3"/>
  <c r="AG703" i="3"/>
  <c r="AG696" i="3"/>
  <c r="AG2720" i="3"/>
  <c r="AG2396" i="3"/>
  <c r="AG3442" i="3"/>
  <c r="AG3441" i="3"/>
  <c r="AG1898" i="3"/>
  <c r="AG3492" i="3"/>
  <c r="AG3491" i="3"/>
  <c r="AG3496" i="3"/>
  <c r="AG3495" i="3"/>
  <c r="AG3493" i="3"/>
  <c r="AG3494" i="3"/>
  <c r="AG3342" i="3"/>
  <c r="AG2321" i="3"/>
  <c r="AG2320" i="3"/>
  <c r="AG1195" i="3"/>
  <c r="AG1197" i="3"/>
  <c r="AG1196" i="3"/>
  <c r="AG2393" i="3"/>
  <c r="AG1115" i="3"/>
  <c r="AG2072" i="3"/>
  <c r="AG1122" i="3"/>
  <c r="AG1121" i="3"/>
  <c r="AG2092" i="3"/>
  <c r="AG1897" i="3"/>
  <c r="AG2946" i="3"/>
  <c r="AG2948" i="3"/>
  <c r="AG2947" i="3"/>
  <c r="AG2945" i="3"/>
  <c r="AG2944" i="3"/>
  <c r="AG3175" i="3"/>
  <c r="AG3174" i="3"/>
  <c r="AG3172" i="3"/>
  <c r="AG2483" i="3"/>
  <c r="AG2482" i="3"/>
  <c r="AG2481" i="3"/>
  <c r="AG3239" i="3"/>
  <c r="AG3238" i="3"/>
  <c r="AG1429" i="3"/>
  <c r="AG1428" i="3"/>
  <c r="AG1427" i="3"/>
  <c r="AG1426" i="3"/>
  <c r="AG1804" i="3"/>
  <c r="AG1803" i="3"/>
  <c r="AG1120" i="3"/>
  <c r="AG2057" i="3"/>
  <c r="AG2061" i="3"/>
  <c r="AG2060" i="3"/>
  <c r="AG2055" i="3"/>
  <c r="AG2054" i="3"/>
  <c r="AG2053" i="3"/>
  <c r="AG2062" i="3"/>
  <c r="AG2058" i="3"/>
  <c r="AG2059" i="3"/>
  <c r="AG2056" i="3"/>
  <c r="AG2721" i="3"/>
  <c r="AG2654" i="3"/>
  <c r="AG2653" i="3"/>
  <c r="AG2652" i="3"/>
  <c r="AG1455" i="3"/>
  <c r="AG1464" i="3"/>
  <c r="AG1463" i="3"/>
  <c r="AG1462" i="3"/>
  <c r="AG1461" i="3"/>
  <c r="AG1460" i="3"/>
  <c r="AG1456" i="3"/>
  <c r="AG1454" i="3"/>
  <c r="AG1466" i="3"/>
  <c r="AG1465" i="3"/>
  <c r="AG1453" i="3"/>
  <c r="AG1452" i="3"/>
  <c r="AG1468" i="3"/>
  <c r="AG2655" i="3"/>
  <c r="AG2651" i="3"/>
  <c r="AG2650" i="3"/>
  <c r="AG2649" i="3"/>
  <c r="AG1705" i="3"/>
  <c r="AG1467" i="3"/>
  <c r="AG1459" i="3"/>
  <c r="AG1458" i="3"/>
  <c r="AG1457" i="3"/>
  <c r="AG1437" i="3"/>
  <c r="AG1436" i="3"/>
  <c r="AG1439" i="3"/>
  <c r="AG1448" i="3"/>
  <c r="AG1447" i="3"/>
  <c r="AG1446" i="3"/>
  <c r="AG1451" i="3"/>
  <c r="AG1440" i="3"/>
  <c r="AG1438" i="3"/>
  <c r="AG1450" i="3"/>
  <c r="AG1449" i="3"/>
  <c r="AG1445" i="3"/>
  <c r="AG1444" i="3"/>
  <c r="AG1443" i="3"/>
  <c r="AG1442" i="3"/>
  <c r="AG1441" i="3"/>
  <c r="AG3607" i="3"/>
  <c r="AG3606" i="3"/>
  <c r="AG3605" i="3"/>
  <c r="AG3305" i="3"/>
  <c r="AG3306" i="3"/>
  <c r="AG1799" i="3"/>
  <c r="AG1802" i="3"/>
  <c r="AG1801" i="3"/>
  <c r="AG1800" i="3"/>
  <c r="AG2598" i="3"/>
  <c r="AG2597" i="3"/>
  <c r="AG1908" i="3"/>
  <c r="AG2109" i="3"/>
  <c r="AG2091" i="3"/>
  <c r="AG2090" i="3"/>
  <c r="AG336" i="3"/>
  <c r="AG2595" i="3"/>
  <c r="AG695" i="3"/>
  <c r="AG694" i="3"/>
  <c r="AG693" i="3"/>
  <c r="AG692" i="3"/>
  <c r="AG731" i="3"/>
  <c r="AG3341" i="3"/>
  <c r="AG1469" i="3"/>
  <c r="AG1472" i="3"/>
  <c r="AG1480" i="3"/>
  <c r="AG1479" i="3"/>
  <c r="AG1478" i="3"/>
  <c r="AG730" i="3"/>
  <c r="AG729" i="3"/>
  <c r="AG728" i="3"/>
  <c r="AG727" i="3"/>
  <c r="AG726" i="3"/>
  <c r="AG725" i="3"/>
  <c r="AG724" i="3"/>
  <c r="AG2648" i="3"/>
  <c r="AG2647" i="3"/>
  <c r="AG1704" i="3"/>
  <c r="AG717" i="3"/>
  <c r="AG716" i="3"/>
  <c r="AG715" i="3"/>
  <c r="AG714" i="3"/>
  <c r="AG713" i="3"/>
  <c r="AG712" i="3"/>
  <c r="AG711" i="3"/>
  <c r="AG710" i="3"/>
  <c r="AG709" i="3"/>
  <c r="AG708" i="3"/>
  <c r="AG707" i="3"/>
  <c r="AG706" i="3"/>
  <c r="AG2355" i="3"/>
  <c r="AG2354" i="3"/>
  <c r="AG2108" i="3"/>
  <c r="AG164" i="3"/>
  <c r="AG161" i="3"/>
  <c r="AG163" i="3"/>
  <c r="AG155" i="3"/>
  <c r="AG154" i="3"/>
  <c r="AG153" i="3"/>
  <c r="AG152" i="3"/>
  <c r="AG151" i="3"/>
  <c r="AG1573" i="3"/>
  <c r="AG1571" i="3"/>
  <c r="AG1477" i="3"/>
  <c r="AG1484" i="3"/>
  <c r="AG1483" i="3"/>
  <c r="AG1471" i="3"/>
  <c r="AG1482" i="3"/>
  <c r="AG1481" i="3"/>
  <c r="AG1470" i="3"/>
  <c r="AG1486" i="3"/>
  <c r="AG3489" i="3"/>
  <c r="AG3490" i="3"/>
  <c r="AG3488" i="3"/>
  <c r="AG2095" i="3"/>
  <c r="AG2094" i="3"/>
  <c r="AG1485" i="3"/>
  <c r="AG1476" i="3"/>
  <c r="AG1475" i="3"/>
  <c r="AG1474" i="3"/>
  <c r="AG1473" i="3"/>
  <c r="AG3301" i="3"/>
  <c r="AG3302" i="3"/>
  <c r="AG1570" i="3"/>
  <c r="AG1569" i="3"/>
  <c r="AG1572" i="3"/>
  <c r="AG1568" i="3"/>
  <c r="AG1567" i="3"/>
  <c r="AG1566" i="3"/>
  <c r="AG1563" i="3"/>
  <c r="AG1562" i="3"/>
  <c r="AG1561" i="3"/>
  <c r="AG1163" i="3"/>
  <c r="AG1164" i="3"/>
  <c r="AG3303" i="3"/>
  <c r="AG3304" i="3"/>
  <c r="AG1580" i="3"/>
  <c r="AG2907" i="3"/>
  <c r="AG2906" i="3"/>
  <c r="AG1279" i="3"/>
  <c r="AG1776" i="3"/>
  <c r="AG121" i="3"/>
  <c r="AG3610" i="3"/>
  <c r="AG3609" i="3"/>
  <c r="AG3530" i="3"/>
  <c r="AG3603" i="3"/>
  <c r="AG3604" i="3"/>
  <c r="AG1731" i="3"/>
  <c r="AG1730" i="3"/>
  <c r="AG1729" i="3"/>
  <c r="AG1732" i="3"/>
  <c r="AG1277" i="3"/>
  <c r="AG2107" i="3"/>
  <c r="AG1397" i="3"/>
  <c r="AG1405" i="3"/>
  <c r="AG1404" i="3"/>
  <c r="AG1403" i="3"/>
  <c r="AG1402" i="3"/>
  <c r="AG1401" i="3"/>
  <c r="AG1406" i="3"/>
  <c r="AG1396" i="3"/>
  <c r="AG1395" i="3"/>
  <c r="AG1394" i="3"/>
  <c r="AG1400" i="3"/>
  <c r="AG1399" i="3"/>
  <c r="AG1398" i="3"/>
  <c r="AG2480" i="3"/>
  <c r="AG2479" i="3"/>
  <c r="AG3608" i="3"/>
  <c r="AG3596" i="3"/>
  <c r="AG3300" i="3"/>
  <c r="AG2395" i="3"/>
  <c r="AG2050" i="3"/>
  <c r="AG2069" i="3"/>
  <c r="AG2068" i="3"/>
  <c r="AG2063" i="3"/>
  <c r="AG2067" i="3"/>
  <c r="AG2066" i="3"/>
  <c r="AG2065" i="3"/>
  <c r="AG2064" i="3"/>
  <c r="AG1545" i="3"/>
  <c r="AG1543" i="3"/>
  <c r="AG2317" i="3"/>
  <c r="AG2316" i="3"/>
  <c r="AG2315" i="3"/>
  <c r="AG2314" i="3"/>
  <c r="AG3339" i="3"/>
  <c r="AG2318" i="3"/>
  <c r="AG3422" i="3"/>
  <c r="AG3336" i="3"/>
  <c r="AG3335" i="3"/>
  <c r="AG3334" i="3"/>
  <c r="AG3487" i="3"/>
  <c r="AG1409" i="3"/>
  <c r="AG1408" i="3"/>
  <c r="AG1407" i="3"/>
  <c r="AG1410" i="3"/>
  <c r="AG1418" i="3"/>
  <c r="AG1417" i="3"/>
  <c r="AG1420" i="3"/>
  <c r="AG1419" i="3"/>
  <c r="AG1416" i="3"/>
  <c r="AG1415" i="3"/>
  <c r="AG1414" i="3"/>
  <c r="AG1413" i="3"/>
  <c r="AG1412" i="3"/>
  <c r="AG1411" i="3"/>
  <c r="AG3237" i="3"/>
  <c r="AG3236" i="3"/>
  <c r="AG3299" i="3"/>
  <c r="AG2645" i="3"/>
  <c r="AG2644" i="3"/>
  <c r="AG2352" i="3"/>
  <c r="AG2051" i="3"/>
  <c r="AG2052" i="3"/>
  <c r="AG82" i="3"/>
  <c r="AG81" i="3"/>
  <c r="AG80" i="3"/>
  <c r="AG79" i="3"/>
  <c r="AG78" i="3"/>
  <c r="AG77" i="3"/>
  <c r="AG76" i="3"/>
  <c r="AG53" i="3"/>
  <c r="AG52" i="3"/>
  <c r="AG51" i="3"/>
  <c r="AG50" i="3"/>
  <c r="AG44" i="3"/>
  <c r="AG57" i="3"/>
  <c r="AG56" i="3"/>
  <c r="AG55" i="3"/>
  <c r="AG54" i="3"/>
  <c r="AG45" i="3"/>
  <c r="AG2904" i="3"/>
  <c r="AG1383" i="3"/>
  <c r="AG2373" i="3"/>
  <c r="AG2935" i="3"/>
  <c r="AG2903" i="3"/>
  <c r="AG1312" i="3"/>
  <c r="AG274" i="3"/>
  <c r="AG2642" i="3"/>
  <c r="AG1702" i="3"/>
  <c r="AG1701" i="3"/>
  <c r="AG2351" i="3"/>
  <c r="AG2350" i="3"/>
  <c r="AG671" i="3"/>
  <c r="AG670" i="3"/>
  <c r="AG669" i="3"/>
  <c r="AG668" i="3"/>
  <c r="AG667" i="3"/>
  <c r="AG666" i="3"/>
  <c r="AG676" i="3"/>
  <c r="AG675" i="3"/>
  <c r="AG674" i="3"/>
  <c r="AG673" i="3"/>
  <c r="AG672" i="3"/>
  <c r="AG665" i="3"/>
  <c r="AG664" i="3"/>
  <c r="AG273" i="3"/>
  <c r="AG272" i="3"/>
  <c r="AG2593" i="3"/>
  <c r="AG2592" i="3"/>
  <c r="AG2643" i="3"/>
  <c r="AG2591" i="3"/>
  <c r="AG1698" i="3"/>
  <c r="AG1697" i="3"/>
  <c r="AG1696" i="3"/>
  <c r="AG1689" i="3"/>
  <c r="AG1695" i="3"/>
  <c r="AG1694" i="3"/>
  <c r="AG1700" i="3"/>
  <c r="AG1699" i="3"/>
  <c r="AG1693" i="3"/>
  <c r="AG1692" i="3"/>
  <c r="AG1691" i="3"/>
  <c r="AG1690" i="3"/>
  <c r="AG1688" i="3"/>
  <c r="AG2349" i="3"/>
  <c r="AG1544" i="3"/>
  <c r="AG2374" i="3"/>
  <c r="AG3171" i="3"/>
  <c r="AG1360" i="3"/>
  <c r="AG1354" i="3"/>
  <c r="AG1359" i="3"/>
  <c r="AG1358" i="3"/>
  <c r="AG1357" i="3"/>
  <c r="AG1353" i="3"/>
  <c r="AG1352" i="3"/>
  <c r="AG1356" i="3"/>
  <c r="AG1355" i="3"/>
  <c r="AG3486" i="3"/>
  <c r="AG3485" i="3"/>
  <c r="AG3484" i="3"/>
  <c r="AG1774" i="3"/>
  <c r="AG1773" i="3"/>
  <c r="AG1775" i="3"/>
  <c r="AG1276" i="3"/>
  <c r="AG1275" i="3"/>
  <c r="AG271" i="3"/>
  <c r="AG1274" i="3"/>
  <c r="AG1273" i="3"/>
  <c r="AG90" i="3"/>
  <c r="AG89" i="3"/>
  <c r="AG88" i="3"/>
  <c r="AG87" i="3"/>
  <c r="AG86" i="3"/>
  <c r="AG85" i="3"/>
  <c r="AG96" i="3"/>
  <c r="AG95" i="3"/>
  <c r="AG94" i="3"/>
  <c r="AG93" i="3"/>
  <c r="AG92" i="3"/>
  <c r="AG91" i="3"/>
  <c r="AG2348" i="3"/>
  <c r="AG2347" i="3"/>
  <c r="AG2392" i="3"/>
  <c r="AG2089" i="3"/>
  <c r="AG3338" i="3"/>
  <c r="AG3337" i="3"/>
  <c r="AG1553" i="3"/>
  <c r="AG1552" i="3"/>
  <c r="AG2312" i="3"/>
  <c r="AG2087" i="3"/>
  <c r="AG3333" i="3"/>
  <c r="AG1382" i="3"/>
  <c r="AG1386" i="3"/>
  <c r="AG1385" i="3"/>
  <c r="AG1391" i="3"/>
  <c r="AG1390" i="3"/>
  <c r="AG1384" i="3"/>
  <c r="AG1389" i="3"/>
  <c r="AG1388" i="3"/>
  <c r="AG1387" i="3"/>
  <c r="AG1393" i="3"/>
  <c r="AG1392" i="3"/>
  <c r="AG2390" i="3"/>
  <c r="AG3296" i="3"/>
  <c r="AG3601" i="3"/>
  <c r="AG2118" i="3"/>
  <c r="AG2049" i="3"/>
  <c r="AG1337" i="3"/>
  <c r="AG1333" i="3"/>
  <c r="AG84" i="3"/>
  <c r="AG83" i="3"/>
  <c r="AG2933" i="3"/>
  <c r="AG2896" i="3"/>
  <c r="AG1112" i="3"/>
  <c r="AG75" i="3"/>
  <c r="AG74" i="3"/>
  <c r="AG73" i="3"/>
  <c r="AG72" i="3"/>
  <c r="AG71" i="3"/>
  <c r="AG70" i="3"/>
  <c r="AG68" i="3"/>
  <c r="AG67" i="3"/>
  <c r="AG66" i="3"/>
  <c r="AG69" i="3"/>
  <c r="AG65" i="3"/>
  <c r="AG1114" i="3"/>
  <c r="AG1113" i="3"/>
  <c r="AG49" i="3"/>
  <c r="AG48" i="3"/>
  <c r="AG47" i="3"/>
  <c r="AG46" i="3"/>
  <c r="AG2897" i="3"/>
  <c r="AG1559" i="3"/>
  <c r="AG685" i="3"/>
  <c r="AG684" i="3"/>
  <c r="AG683" i="3"/>
  <c r="AG682" i="3"/>
  <c r="AG681" i="3"/>
  <c r="AG680" i="3"/>
  <c r="AG691" i="3"/>
  <c r="AG690" i="3"/>
  <c r="AG689" i="3"/>
  <c r="AG688" i="3"/>
  <c r="AG687" i="3"/>
  <c r="AG686" i="3"/>
  <c r="AG679" i="3"/>
  <c r="AG678" i="3"/>
  <c r="AG677" i="3"/>
  <c r="AG663" i="3"/>
  <c r="AG662" i="3"/>
  <c r="AG661" i="3"/>
  <c r="AG660" i="3"/>
  <c r="AG659" i="3"/>
  <c r="AG658" i="3"/>
  <c r="AG657" i="3"/>
  <c r="AG655" i="3"/>
  <c r="AG656" i="3"/>
  <c r="AG654" i="3"/>
  <c r="AG2637" i="3"/>
  <c r="AG1906" i="3"/>
  <c r="AG1907" i="3"/>
  <c r="AG620" i="3"/>
  <c r="AG2713" i="3"/>
  <c r="AG30" i="3"/>
  <c r="AG32" i="3"/>
  <c r="AG31" i="3"/>
  <c r="AG64" i="3"/>
  <c r="AG63" i="3"/>
  <c r="AG62" i="3"/>
  <c r="AG2117" i="3"/>
  <c r="AG1558" i="3"/>
  <c r="AG60" i="3"/>
  <c r="AG59" i="3"/>
  <c r="AG61" i="3"/>
  <c r="AG58" i="3"/>
  <c r="AG1560" i="3"/>
  <c r="AG619" i="3"/>
  <c r="AG618" i="3"/>
  <c r="AG1551" i="3"/>
  <c r="AG1550" i="3"/>
  <c r="AG1555" i="3"/>
  <c r="AG1107" i="3"/>
  <c r="AG2048" i="3"/>
  <c r="AG2902" i="3"/>
  <c r="AG2901" i="3"/>
  <c r="AG2900" i="3"/>
  <c r="AG1554" i="3"/>
  <c r="AG1332" i="3"/>
  <c r="AG1331" i="3"/>
  <c r="AG1330" i="3"/>
  <c r="AG1335" i="3"/>
  <c r="AG1339" i="3"/>
  <c r="AG1336" i="3"/>
  <c r="AG1338" i="3"/>
  <c r="AG1334" i="3"/>
  <c r="AG1380" i="3"/>
  <c r="AG1379" i="3"/>
  <c r="AG1373" i="3"/>
  <c r="AG1378" i="3"/>
  <c r="AG1377" i="3"/>
  <c r="AG1376" i="3"/>
  <c r="AG1381" i="3"/>
  <c r="AG1372" i="3"/>
  <c r="AG1371" i="3"/>
  <c r="AG1375" i="3"/>
  <c r="AG1374" i="3"/>
  <c r="AG2106" i="3"/>
  <c r="AG1904" i="3"/>
  <c r="AG1903" i="3"/>
  <c r="AG1111" i="3"/>
  <c r="AG3298" i="3"/>
  <c r="AG1557" i="3"/>
  <c r="AG1556" i="3"/>
  <c r="AG2342" i="3"/>
  <c r="AG2346" i="3"/>
  <c r="AG2345" i="3"/>
  <c r="AG2344" i="3"/>
  <c r="AG1687" i="3"/>
  <c r="AG1686" i="3"/>
  <c r="AG1685" i="3"/>
  <c r="AG1684" i="3"/>
  <c r="AG1677" i="3"/>
  <c r="AG1683" i="3"/>
  <c r="AG1682" i="3"/>
  <c r="AG1110" i="3"/>
  <c r="AG2047" i="3"/>
  <c r="AG2046" i="3"/>
  <c r="AG2045" i="3"/>
  <c r="AG2044" i="3"/>
  <c r="AG1681" i="3"/>
  <c r="AG1680" i="3"/>
  <c r="AG1679" i="3"/>
  <c r="AG2638" i="3"/>
  <c r="AG1662" i="3"/>
  <c r="AG1667" i="3"/>
  <c r="AG1666" i="3"/>
  <c r="AG1665" i="3"/>
  <c r="AG1664" i="3"/>
  <c r="AG1663" i="3"/>
  <c r="AG1661" i="3"/>
  <c r="AG1644" i="3"/>
  <c r="AG1645" i="3"/>
  <c r="AG1643" i="3"/>
  <c r="AG1642" i="3"/>
  <c r="AG1669" i="3"/>
  <c r="AG1675" i="3"/>
  <c r="AG1674" i="3"/>
  <c r="AG1673" i="3"/>
  <c r="AG1672" i="3"/>
  <c r="AG1671" i="3"/>
  <c r="AG1670" i="3"/>
  <c r="AG1668" i="3"/>
  <c r="AG2343" i="3"/>
  <c r="AG633" i="3"/>
  <c r="AG632" i="3"/>
  <c r="AG631" i="3"/>
  <c r="AG630" i="3"/>
  <c r="AG629" i="3"/>
  <c r="AG628" i="3"/>
  <c r="AG634" i="3"/>
  <c r="AG627" i="3"/>
  <c r="AG626" i="3"/>
  <c r="AG625" i="3"/>
  <c r="AG624" i="3"/>
  <c r="AG623" i="3"/>
  <c r="AG2411" i="3"/>
  <c r="AG1678" i="3"/>
  <c r="AG1676" i="3"/>
  <c r="AG2410" i="3"/>
  <c r="AG2412" i="3"/>
  <c r="AG3598" i="3"/>
  <c r="AG3597" i="3"/>
  <c r="AG3595" i="3"/>
  <c r="AG2641" i="3"/>
  <c r="AG2640" i="3"/>
  <c r="AG2639" i="3"/>
  <c r="AG1109" i="3"/>
  <c r="AG1108" i="3"/>
  <c r="AG43" i="3"/>
  <c r="AG42" i="3"/>
  <c r="AG35" i="3"/>
  <c r="AG34" i="3"/>
  <c r="AG29" i="3"/>
  <c r="AG33" i="3"/>
  <c r="AG2899" i="3"/>
  <c r="AG2898" i="3"/>
  <c r="AG26" i="3"/>
  <c r="AG28" i="3"/>
  <c r="AG2712" i="3"/>
  <c r="AG606" i="3"/>
  <c r="AG604" i="3"/>
  <c r="AG3164" i="3"/>
  <c r="AG3163" i="3"/>
  <c r="AG2313" i="3"/>
  <c r="AG1362" i="3"/>
  <c r="AG1361" i="3"/>
  <c r="AG1365" i="3"/>
  <c r="AG1364" i="3"/>
  <c r="AG1370" i="3"/>
  <c r="AG1369" i="3"/>
  <c r="AG1363" i="3"/>
  <c r="AG1368" i="3"/>
  <c r="AG1367" i="3"/>
  <c r="AG638" i="3"/>
  <c r="AG635" i="3"/>
  <c r="AG637" i="3"/>
  <c r="AG636" i="3"/>
  <c r="AG1366" i="3"/>
  <c r="AG3297" i="3"/>
  <c r="AG3600" i="3"/>
  <c r="AG3599" i="3"/>
  <c r="AG1327" i="3"/>
  <c r="AG644" i="3"/>
  <c r="AG643" i="3"/>
  <c r="AG642" i="3"/>
  <c r="AG641" i="3"/>
  <c r="AG640" i="3"/>
  <c r="AG639" i="3"/>
  <c r="AG650" i="3"/>
  <c r="AG649" i="3"/>
  <c r="AG648" i="3"/>
  <c r="AG647" i="3"/>
  <c r="AG646" i="3"/>
  <c r="AG645" i="3"/>
  <c r="AG653" i="3"/>
  <c r="AG652" i="3"/>
  <c r="AG651" i="3"/>
  <c r="AG1655" i="3"/>
  <c r="AG1656" i="3"/>
  <c r="AG1324" i="3"/>
  <c r="AG1323" i="3"/>
  <c r="AG1322" i="3"/>
  <c r="AG1321" i="3"/>
  <c r="AG1326" i="3"/>
  <c r="AG1329" i="3"/>
  <c r="AG1328" i="3"/>
  <c r="AG1325" i="3"/>
  <c r="AG3287" i="3"/>
  <c r="AG3286" i="3"/>
  <c r="AG1660" i="3"/>
  <c r="AG1659" i="3"/>
  <c r="AG1658" i="3"/>
  <c r="AG1657" i="3"/>
  <c r="AG2590" i="3"/>
  <c r="AG27" i="3"/>
  <c r="AG25" i="3"/>
  <c r="AG24" i="3"/>
  <c r="AG1772" i="3"/>
  <c r="AG1549" i="3"/>
  <c r="AG1651" i="3"/>
  <c r="AG38" i="3"/>
  <c r="AG41" i="3"/>
  <c r="AG36" i="3"/>
  <c r="AG1654" i="3"/>
  <c r="AG1653" i="3"/>
  <c r="AG40" i="3"/>
  <c r="AG39" i="3"/>
  <c r="AG37" i="3"/>
  <c r="AG1905" i="3"/>
  <c r="AG1548" i="3"/>
  <c r="AG1547" i="3"/>
  <c r="AG1546" i="3"/>
  <c r="AG605" i="3"/>
  <c r="AG622" i="3"/>
  <c r="AG621" i="3"/>
  <c r="AG2408" i="3"/>
  <c r="AG2409" i="3"/>
  <c r="AG2391" i="3"/>
  <c r="AG1652" i="3"/>
  <c r="AG1650" i="3"/>
  <c r="AG1647" i="3"/>
  <c r="AG1649" i="3"/>
  <c r="AG1648" i="3"/>
  <c r="AG1646" i="3"/>
  <c r="AG2636" i="3"/>
  <c r="AG2635" i="3"/>
  <c r="AG2634" i="3"/>
  <c r="AG2589" i="3"/>
  <c r="AG2895" i="3"/>
  <c r="AG2894" i="3"/>
  <c r="AG2893" i="3"/>
  <c r="AG1351" i="3"/>
  <c r="AG1350" i="3"/>
  <c r="AG1349" i="3"/>
  <c r="AG1346" i="3"/>
  <c r="AG1348" i="3"/>
  <c r="AG1347" i="3"/>
  <c r="AG1343" i="3"/>
  <c r="AG1342" i="3"/>
  <c r="AG1341" i="3"/>
  <c r="AG3590" i="3"/>
  <c r="AG3589" i="3"/>
  <c r="AG3592" i="3"/>
  <c r="AG3591" i="3"/>
  <c r="AG1340" i="3"/>
  <c r="AG1345" i="3"/>
  <c r="AG1344" i="3"/>
  <c r="AG3594" i="3"/>
  <c r="AG1896" i="3"/>
  <c r="AG1101" i="3"/>
  <c r="AG1100" i="3"/>
  <c r="AG1099" i="3"/>
  <c r="AG1098" i="3"/>
  <c r="AG1097" i="3"/>
  <c r="AG3290" i="3"/>
  <c r="AG3289" i="3"/>
  <c r="AG3593" i="3"/>
  <c r="AG1096" i="3"/>
  <c r="AG1095" i="3"/>
  <c r="AG1094" i="3"/>
  <c r="AG1093" i="3"/>
  <c r="AG3167" i="3"/>
  <c r="AG3166" i="3"/>
  <c r="AG3165" i="3"/>
  <c r="AG614" i="3"/>
  <c r="AG613" i="3"/>
  <c r="AG615" i="3"/>
  <c r="AG3288" i="3"/>
  <c r="AG3284" i="3"/>
  <c r="AG603" i="3"/>
  <c r="AG612" i="3"/>
  <c r="AG611" i="3"/>
  <c r="AG610" i="3"/>
  <c r="AG609" i="3"/>
  <c r="AG608" i="3"/>
  <c r="AG607" i="3"/>
  <c r="AG599" i="3"/>
  <c r="AG598" i="3"/>
  <c r="AG597" i="3"/>
  <c r="AG1091" i="3"/>
  <c r="AG1092" i="3"/>
  <c r="AG1090" i="3"/>
  <c r="AG1086" i="3"/>
  <c r="AG1085" i="3"/>
  <c r="AG1084" i="3"/>
  <c r="AG3586" i="3"/>
  <c r="AG3585" i="3"/>
  <c r="AG3285" i="3"/>
  <c r="AG1089" i="3"/>
  <c r="AG1083" i="3"/>
  <c r="AG1082" i="3"/>
  <c r="AG1081" i="3"/>
  <c r="AG596" i="3"/>
  <c r="AG595" i="3"/>
  <c r="AG594" i="3"/>
  <c r="AG593" i="3"/>
  <c r="AG592" i="3"/>
  <c r="AG591" i="3"/>
  <c r="AG602" i="3"/>
  <c r="AG601" i="3"/>
  <c r="AG600" i="3"/>
  <c r="AG1088" i="3"/>
  <c r="AG1087" i="3"/>
  <c r="AG3283" i="3"/>
  <c r="AG3582" i="3"/>
  <c r="AG3282" i="3"/>
  <c r="AG3281" i="3"/>
  <c r="AG3273" i="3"/>
  <c r="AG3275" i="3"/>
  <c r="AG3274" i="3"/>
  <c r="AG1074" i="3"/>
  <c r="AG1073" i="3"/>
  <c r="AG1072" i="3"/>
  <c r="AG1071" i="3"/>
  <c r="AG1070" i="3"/>
  <c r="AG3280" i="3"/>
  <c r="AG1080" i="3"/>
  <c r="AG1079" i="3"/>
  <c r="AG1078" i="3"/>
  <c r="AG1077" i="3"/>
  <c r="AG1076" i="3"/>
  <c r="AG1075" i="3"/>
  <c r="AG582" i="3"/>
  <c r="AG581" i="3"/>
  <c r="AG580" i="3"/>
  <c r="AG585" i="3"/>
  <c r="AG584" i="3"/>
  <c r="AG583" i="3"/>
  <c r="AG588" i="3"/>
  <c r="AG587" i="3"/>
  <c r="AG586" i="3"/>
  <c r="AG3279" i="3"/>
  <c r="AG3584" i="3"/>
  <c r="AG3583" i="3"/>
  <c r="AG3272" i="3"/>
  <c r="AG3271" i="3"/>
  <c r="AG3270" i="3"/>
  <c r="AG3278" i="3"/>
  <c r="AG3277" i="3"/>
  <c r="AG3276" i="3"/>
  <c r="AG3581" i="3"/>
  <c r="AG3580" i="3"/>
  <c r="AG3269" i="3"/>
  <c r="AG3268" i="3"/>
  <c r="AG3135" i="3"/>
  <c r="AG3134" i="3"/>
  <c r="AG3132" i="3"/>
  <c r="AG3133" i="3"/>
  <c r="AG3131" i="3"/>
  <c r="AG3140" i="3"/>
  <c r="AG3139" i="3"/>
  <c r="AG3138" i="3"/>
  <c r="AG3137" i="3"/>
  <c r="AG3136" i="3"/>
  <c r="AG3130" i="3"/>
  <c r="AG3129" i="3"/>
  <c r="AG3159" i="3"/>
  <c r="AG3158" i="3"/>
  <c r="AG3157" i="3"/>
  <c r="AG3156" i="3"/>
  <c r="AG3155" i="3"/>
  <c r="AG3154" i="3"/>
  <c r="AG3153" i="3"/>
  <c r="AG590" i="3"/>
  <c r="AG589" i="3"/>
  <c r="AG3151" i="3"/>
  <c r="AG3152" i="3"/>
  <c r="AG3150" i="3"/>
  <c r="AG3128" i="3"/>
  <c r="AG3127" i="3"/>
  <c r="AG3126" i="3"/>
  <c r="AG3125" i="3"/>
  <c r="AG3123" i="3"/>
  <c r="AG3124" i="3"/>
  <c r="AG3122" i="3"/>
  <c r="AG3161" i="3"/>
  <c r="AG3162" i="3"/>
  <c r="AG3160" i="3"/>
  <c r="AG3121" i="3"/>
  <c r="AG3120" i="3"/>
  <c r="AG3119" i="3"/>
  <c r="AG3118" i="3"/>
  <c r="AG3116" i="3"/>
  <c r="AG3117" i="3"/>
  <c r="AG3115" i="3"/>
  <c r="AG3145" i="3"/>
  <c r="AG3144" i="3"/>
  <c r="AG3142" i="3"/>
  <c r="AG3143" i="3"/>
  <c r="AG3141" i="3"/>
  <c r="AG3149" i="3"/>
  <c r="AG3148" i="3"/>
  <c r="AG3147" i="3"/>
  <c r="AG3146" i="3"/>
  <c r="AG3112" i="3"/>
  <c r="AG3111" i="3"/>
  <c r="AG3109" i="3"/>
  <c r="AG3110" i="3"/>
  <c r="AG3108" i="3"/>
  <c r="AG3114" i="3"/>
  <c r="AG3113" i="3"/>
  <c r="AG3577" i="3"/>
  <c r="AG3267" i="3"/>
  <c r="AG3266" i="3"/>
  <c r="AG1065" i="3"/>
  <c r="AG1064" i="3"/>
  <c r="AG3265" i="3"/>
  <c r="AG3264" i="3"/>
  <c r="AG3263" i="3"/>
  <c r="AG3579" i="3"/>
  <c r="AG3578" i="3"/>
  <c r="AG1063" i="3"/>
  <c r="AG579" i="3"/>
  <c r="AG578" i="3"/>
  <c r="AG3091" i="3"/>
  <c r="AG3090" i="3"/>
  <c r="AG3089" i="3"/>
  <c r="AG3088" i="3"/>
  <c r="AG3087" i="3"/>
  <c r="AG3085" i="3"/>
  <c r="AG3086" i="3"/>
  <c r="AG3084" i="3"/>
  <c r="AG1069" i="3"/>
  <c r="AG1068" i="3"/>
  <c r="AG1067" i="3"/>
  <c r="AG1066" i="3"/>
  <c r="AG3256" i="3"/>
  <c r="AG574" i="3"/>
  <c r="AG573" i="3"/>
  <c r="AG572" i="3"/>
  <c r="AG3257" i="3"/>
  <c r="AG3262" i="3"/>
  <c r="AG3261" i="3"/>
  <c r="AG1062" i="3"/>
  <c r="AG1061" i="3"/>
  <c r="AG1060" i="3"/>
  <c r="AG3260" i="3"/>
  <c r="AG3259" i="3"/>
  <c r="AG3258" i="3"/>
  <c r="AG1057" i="3"/>
  <c r="AG3105" i="3"/>
  <c r="AG3104" i="3"/>
  <c r="AG3103" i="3"/>
  <c r="AG3102" i="3"/>
  <c r="AG3100" i="3"/>
  <c r="AG3101" i="3"/>
  <c r="AG3107" i="3"/>
  <c r="AG3106" i="3"/>
  <c r="AG3099" i="3"/>
  <c r="AG3254" i="3"/>
  <c r="AG3253" i="3"/>
  <c r="AG3252" i="3"/>
  <c r="AG3251" i="3"/>
  <c r="AG3250" i="3"/>
  <c r="AG3249" i="3"/>
  <c r="AG3248" i="3"/>
  <c r="AG3095" i="3"/>
  <c r="AG3093" i="3"/>
  <c r="AG3094" i="3"/>
  <c r="AG3092" i="3"/>
  <c r="AG3098" i="3"/>
  <c r="AG3097" i="3"/>
  <c r="AG1046" i="3"/>
  <c r="AG1045" i="3"/>
  <c r="AG1044" i="3"/>
  <c r="AG3242" i="3"/>
  <c r="AG1055" i="3"/>
  <c r="AG1056" i="3"/>
  <c r="AG1054" i="3"/>
  <c r="AG1053" i="3"/>
  <c r="AG1052" i="3"/>
  <c r="AG1051" i="3"/>
  <c r="AG1050" i="3"/>
  <c r="AG1049" i="3"/>
  <c r="AG1048" i="3"/>
  <c r="AG1047" i="3"/>
  <c r="AG3068" i="3"/>
  <c r="AG3067" i="3"/>
  <c r="AG3066" i="3"/>
  <c r="AG3065" i="3"/>
  <c r="AG3063" i="3"/>
  <c r="AG3064" i="3"/>
  <c r="AG3062" i="3"/>
  <c r="AG3076" i="3"/>
  <c r="AG3075" i="3"/>
  <c r="AG3074" i="3"/>
  <c r="AG3073" i="3"/>
  <c r="AG3072" i="3"/>
  <c r="AG3070" i="3"/>
  <c r="AG3071" i="3"/>
  <c r="AG3069" i="3"/>
  <c r="AG3576" i="3"/>
  <c r="AG3096" i="3"/>
  <c r="AG1059" i="3"/>
  <c r="AG1058" i="3"/>
  <c r="AG3083" i="3"/>
  <c r="AG3082" i="3"/>
  <c r="AG3081" i="3"/>
  <c r="AG3080" i="3"/>
  <c r="AG3078" i="3"/>
  <c r="AG3079" i="3"/>
  <c r="AG3077" i="3"/>
  <c r="AG577" i="3"/>
  <c r="AG576" i="3"/>
  <c r="AG575" i="3"/>
  <c r="AG571" i="3"/>
  <c r="AG570" i="3"/>
  <c r="AG569" i="3"/>
  <c r="AG568" i="3"/>
  <c r="AG3061" i="3"/>
  <c r="AG3060" i="3"/>
  <c r="AG3059" i="3"/>
  <c r="AG3057" i="3"/>
  <c r="AG3058" i="3"/>
  <c r="AG3056" i="3"/>
  <c r="AG2588" i="3"/>
  <c r="AG3055" i="3"/>
  <c r="AG3054" i="3"/>
  <c r="AG3052" i="3"/>
  <c r="AG3053" i="3"/>
  <c r="AG3051" i="3"/>
  <c r="AG3047" i="3"/>
  <c r="AG3050" i="3"/>
  <c r="AG3048" i="3"/>
  <c r="AG3049" i="3"/>
  <c r="AG3046" i="3"/>
  <c r="AG3170" i="3"/>
  <c r="AG3169" i="3"/>
  <c r="AG3168" i="3"/>
  <c r="AG1043" i="3"/>
  <c r="AG1042" i="3"/>
  <c r="AG1106" i="3"/>
  <c r="AG1105" i="3"/>
  <c r="AG1104" i="3"/>
  <c r="AG1103" i="3"/>
  <c r="AG1102" i="3"/>
  <c r="AG2311" i="3"/>
  <c r="AG2310" i="3"/>
  <c r="AG2309" i="3"/>
  <c r="AG3255" i="3"/>
  <c r="AG3247" i="3"/>
  <c r="AG3246" i="3"/>
  <c r="AG2587" i="3"/>
  <c r="AG2586" i="3"/>
  <c r="AG617" i="3"/>
  <c r="AG616" i="3"/>
  <c r="AG3244" i="3"/>
  <c r="AG3243" i="3"/>
  <c r="AG3295" i="3"/>
  <c r="AG3294" i="3"/>
  <c r="AG3293" i="3"/>
  <c r="AG3292" i="3"/>
  <c r="AG3291" i="3"/>
  <c r="AG1316" i="3"/>
  <c r="AG1315" i="3"/>
  <c r="AG1314" i="3"/>
  <c r="AG1313" i="3"/>
  <c r="AG1318" i="3"/>
  <c r="AG1317" i="3"/>
  <c r="AG1320" i="3"/>
  <c r="AG1319" i="3"/>
  <c r="AG2043" i="3"/>
  <c r="AG2042" i="3"/>
  <c r="AG2041" i="3"/>
  <c r="AG2116" i="3"/>
  <c r="AG2115" i="3"/>
  <c r="AG2114" i="3"/>
  <c r="AG2389" i="3"/>
  <c r="AG2388" i="3"/>
  <c r="AG2387" i="3"/>
  <c r="AG3588" i="3"/>
  <c r="AG3587" i="3"/>
  <c r="AG3602" i="3"/>
  <c r="AG3421" i="3"/>
  <c r="AG3420" i="3"/>
  <c r="AG2934" i="3"/>
  <c r="AG2088" i="3"/>
  <c r="AG202" i="3"/>
  <c r="AG201" i="3"/>
  <c r="AG200" i="3"/>
  <c r="AG198" i="3"/>
  <c r="AG199" i="3"/>
  <c r="AG559" i="3"/>
  <c r="AG553" i="3"/>
  <c r="AG552" i="3"/>
  <c r="AG562" i="3"/>
  <c r="AG560" i="3"/>
  <c r="AG558" i="3"/>
  <c r="AG557" i="3"/>
  <c r="AG556" i="3"/>
  <c r="AG555" i="3"/>
  <c r="AG554" i="3"/>
  <c r="AG551" i="3"/>
  <c r="AG1589" i="3"/>
  <c r="AG2932" i="3"/>
  <c r="AG2931" i="3"/>
  <c r="AG1304" i="3"/>
  <c r="AG1303" i="3"/>
  <c r="AG1302" i="3"/>
  <c r="AG2308" i="3"/>
  <c r="AG1725" i="3"/>
  <c r="AG1724" i="3"/>
  <c r="AG2372" i="3"/>
  <c r="AG346" i="3"/>
  <c r="AG565" i="3"/>
  <c r="AG566" i="3"/>
  <c r="AG567" i="3"/>
  <c r="AG564" i="3"/>
  <c r="AG563" i="3"/>
  <c r="AG3332" i="3"/>
  <c r="AG3209" i="3"/>
  <c r="AG3205" i="3"/>
  <c r="AG809" i="3"/>
  <c r="AG808" i="3"/>
  <c r="AG807" i="3"/>
  <c r="AG3009" i="3"/>
  <c r="AG3008" i="3"/>
  <c r="AG818" i="3"/>
  <c r="AG814" i="3"/>
  <c r="AG821" i="3"/>
  <c r="AG820" i="3"/>
  <c r="AG812" i="3"/>
  <c r="AG815" i="3"/>
  <c r="AG819" i="3"/>
  <c r="AG817" i="3"/>
  <c r="AG816" i="3"/>
  <c r="AG810" i="3"/>
  <c r="AG3203" i="3"/>
  <c r="AG3202" i="3"/>
  <c r="AG813" i="3"/>
  <c r="AG811" i="3"/>
  <c r="AG3024" i="3"/>
  <c r="AG3207" i="3"/>
  <c r="AG3206" i="3"/>
  <c r="AG231" i="3"/>
  <c r="AG316" i="3"/>
  <c r="AG315" i="3"/>
  <c r="AG314" i="3"/>
  <c r="AG313" i="3"/>
  <c r="AG502" i="3"/>
  <c r="AG1978" i="3"/>
  <c r="AG1977" i="3"/>
  <c r="AG1976" i="3"/>
  <c r="AG1941" i="3"/>
  <c r="AG1940" i="3"/>
  <c r="AG1939" i="3"/>
  <c r="AG3331" i="3"/>
  <c r="AG3007" i="3"/>
  <c r="AG3006" i="3"/>
  <c r="AG232" i="3"/>
  <c r="AG3330" i="3"/>
  <c r="AG2928" i="3"/>
  <c r="AG1975" i="3"/>
  <c r="AG1974" i="3"/>
  <c r="AG1973" i="3"/>
  <c r="AG3233" i="3"/>
  <c r="AG3014" i="3"/>
  <c r="AG2927" i="3"/>
  <c r="AG2929" i="3"/>
  <c r="AG2930" i="3"/>
  <c r="AG3013" i="3"/>
  <c r="AG3012" i="3"/>
  <c r="AG3011" i="3"/>
  <c r="AG3010" i="3"/>
  <c r="AG1262" i="3"/>
  <c r="AG1261" i="3"/>
  <c r="AG1041" i="3"/>
  <c r="AG2307" i="3"/>
  <c r="AG959" i="3"/>
  <c r="AG963" i="3"/>
  <c r="AG962" i="3"/>
  <c r="AG957" i="3"/>
  <c r="AG958" i="3"/>
  <c r="AG335" i="3"/>
  <c r="AG334" i="3"/>
  <c r="AG333" i="3"/>
  <c r="AG332" i="3"/>
  <c r="AG331" i="3"/>
  <c r="AG3208" i="3"/>
  <c r="AG3204" i="3"/>
  <c r="AG3483" i="3"/>
  <c r="AG2155" i="3"/>
  <c r="AG2154" i="3"/>
  <c r="AG1727" i="3"/>
  <c r="AG1728" i="3"/>
  <c r="AG1726" i="3"/>
  <c r="AG2306" i="3"/>
  <c r="AG2305" i="3"/>
  <c r="AG2304" i="3"/>
  <c r="AG2303" i="3"/>
  <c r="AG2302" i="3"/>
  <c r="AG2301" i="3"/>
  <c r="AG3482" i="3"/>
  <c r="AG3480" i="3"/>
  <c r="AG3481" i="3"/>
  <c r="AG354" i="3"/>
  <c r="AG353" i="3"/>
  <c r="AG2300" i="3"/>
  <c r="AG2299" i="3"/>
  <c r="AG2298" i="3"/>
  <c r="AG2297" i="3"/>
  <c r="AG330" i="3"/>
  <c r="AG329" i="3"/>
  <c r="AG328" i="3"/>
  <c r="AG327" i="3"/>
  <c r="AG268" i="3"/>
  <c r="AG267" i="3"/>
  <c r="AG266" i="3"/>
  <c r="AG265" i="3"/>
  <c r="AG264" i="3"/>
  <c r="AG2623" i="3"/>
  <c r="AG2622" i="3"/>
  <c r="AG2621" i="3"/>
  <c r="AG2620" i="3"/>
  <c r="AG2619" i="3"/>
  <c r="AG344" i="3"/>
  <c r="AG2705" i="3"/>
  <c r="AG387" i="3"/>
  <c r="AG386" i="3"/>
  <c r="AG956" i="3"/>
  <c r="AG3574" i="3"/>
  <c r="AG3573" i="3"/>
  <c r="AG3572" i="3"/>
  <c r="AG3571" i="3"/>
  <c r="AG3570" i="3"/>
  <c r="AG3569" i="3"/>
  <c r="AG2105" i="3"/>
  <c r="AG968" i="3"/>
  <c r="AG965" i="3"/>
  <c r="AG967" i="3"/>
  <c r="AG961" i="3"/>
  <c r="AG964" i="3"/>
  <c r="AG960" i="3"/>
  <c r="AG983" i="3"/>
  <c r="AG980" i="3"/>
  <c r="AG982" i="3"/>
  <c r="AG1972" i="3"/>
  <c r="AG2583" i="3"/>
  <c r="AG2584" i="3"/>
  <c r="AG2582" i="3"/>
  <c r="AG2581" i="3"/>
  <c r="AG3575" i="3"/>
  <c r="AG2579" i="3"/>
  <c r="AG2580" i="3"/>
  <c r="AG2577" i="3"/>
  <c r="AG2578" i="3"/>
  <c r="AG2585" i="3"/>
  <c r="AG2576" i="3"/>
  <c r="AG2574" i="3"/>
  <c r="AG2572" i="3"/>
  <c r="AG2573" i="3"/>
  <c r="AG2570" i="3"/>
  <c r="AG2571" i="3"/>
  <c r="AG2575" i="3"/>
  <c r="AG2568" i="3"/>
  <c r="AG2569" i="3"/>
  <c r="AG2566" i="3"/>
  <c r="AG2567" i="3"/>
  <c r="AG3437" i="3"/>
  <c r="AG3436" i="3"/>
  <c r="AG3435" i="3"/>
  <c r="AG500" i="3"/>
  <c r="AG499" i="3"/>
  <c r="AG306" i="3"/>
  <c r="AG1860" i="3"/>
  <c r="AG1859" i="3"/>
  <c r="AG1858" i="3"/>
  <c r="AG1857" i="3"/>
  <c r="AG1856" i="3"/>
  <c r="AG1855" i="3"/>
  <c r="AG2563" i="3"/>
  <c r="AG2565" i="3"/>
  <c r="AG2564" i="3"/>
  <c r="AG969" i="3"/>
  <c r="AG971" i="3"/>
  <c r="AG973" i="3"/>
  <c r="AG970" i="3"/>
  <c r="AG987" i="3"/>
  <c r="AG988" i="3"/>
  <c r="AG984" i="3"/>
  <c r="AG986" i="3"/>
  <c r="AG985" i="3"/>
  <c r="AG975" i="3"/>
  <c r="AG974" i="3"/>
  <c r="AG966" i="3"/>
  <c r="AG972" i="3"/>
  <c r="AG990" i="3"/>
  <c r="AG989" i="3"/>
  <c r="AG979" i="3"/>
  <c r="AG978" i="3"/>
  <c r="AG977" i="3"/>
  <c r="AG981" i="3"/>
  <c r="AG976" i="3"/>
  <c r="AG955" i="3"/>
  <c r="AG954" i="3"/>
  <c r="AG953" i="3"/>
  <c r="AG952" i="3"/>
  <c r="AG951" i="3"/>
  <c r="AG950" i="3"/>
  <c r="AG1271" i="3"/>
  <c r="AG838" i="3"/>
  <c r="AG837" i="3"/>
  <c r="AG836" i="3"/>
  <c r="AG834" i="3"/>
  <c r="AG832" i="3"/>
  <c r="AG831" i="3"/>
  <c r="AG841" i="3"/>
  <c r="AG839" i="3"/>
  <c r="AG835" i="3"/>
  <c r="AG825" i="3"/>
  <c r="AG844" i="3"/>
  <c r="AG824" i="3"/>
  <c r="AG845" i="3"/>
  <c r="AG843" i="3"/>
  <c r="AG826" i="3"/>
  <c r="AG840" i="3"/>
  <c r="AG833" i="3"/>
  <c r="AG842" i="3"/>
  <c r="AG851" i="3"/>
  <c r="AG850" i="3"/>
  <c r="AG849" i="3"/>
  <c r="AG848" i="3"/>
  <c r="AG847" i="3"/>
  <c r="AG846" i="3"/>
  <c r="AG857" i="3"/>
  <c r="AG856" i="3"/>
  <c r="AG855" i="3"/>
  <c r="AG854" i="3"/>
  <c r="AG853" i="3"/>
  <c r="AG852" i="3"/>
  <c r="AG830" i="3"/>
  <c r="AG829" i="3"/>
  <c r="AG828" i="3"/>
  <c r="AG827" i="3"/>
  <c r="AG2084" i="3"/>
  <c r="AG3415" i="3"/>
  <c r="AG3414" i="3"/>
  <c r="AG3413" i="3"/>
  <c r="AG3412" i="3"/>
  <c r="AG3410" i="3"/>
  <c r="AG3419" i="3"/>
  <c r="AG3418" i="3"/>
  <c r="AG3417" i="3"/>
  <c r="AG3416" i="3"/>
  <c r="AG1154" i="3"/>
  <c r="AG1153" i="3"/>
  <c r="AG823" i="3"/>
  <c r="AG822" i="3"/>
  <c r="AG1008" i="3"/>
  <c r="AG1003" i="3"/>
  <c r="AG1002" i="3"/>
  <c r="AG1001" i="3"/>
  <c r="AG1000" i="3"/>
  <c r="AG998" i="3"/>
  <c r="AG1010" i="3"/>
  <c r="AG1016" i="3"/>
  <c r="AG1015" i="3"/>
  <c r="AG1014" i="3"/>
  <c r="AG1993" i="3"/>
  <c r="AG1007" i="3"/>
  <c r="AG1006" i="3"/>
  <c r="AG1004" i="3"/>
  <c r="AG1009" i="3"/>
  <c r="AG999" i="3"/>
  <c r="AG1013" i="3"/>
  <c r="AG1012" i="3"/>
  <c r="AG1011" i="3"/>
  <c r="AG996" i="3"/>
  <c r="AG1005" i="3"/>
  <c r="AG1019" i="3"/>
  <c r="AG1018" i="3"/>
  <c r="AG1017" i="3"/>
  <c r="AG997" i="3"/>
  <c r="AG995" i="3"/>
  <c r="AG994" i="3"/>
  <c r="AG993" i="3"/>
  <c r="AG991" i="3"/>
  <c r="AG992" i="3"/>
  <c r="AG2283" i="3"/>
  <c r="AG2282" i="3"/>
  <c r="AG475" i="3"/>
  <c r="AG474" i="3"/>
  <c r="AG473" i="3"/>
  <c r="AG472" i="3"/>
  <c r="AG471" i="3"/>
  <c r="AG3645" i="3"/>
  <c r="AG3644" i="3"/>
  <c r="AG2892" i="3"/>
  <c r="AG2891" i="3"/>
  <c r="AG2890" i="3"/>
  <c r="AG2889" i="3"/>
  <c r="AG2888" i="3"/>
  <c r="AG2887" i="3"/>
  <c r="AG2886" i="3"/>
  <c r="AG2885" i="3"/>
  <c r="AG1988" i="3"/>
  <c r="AG561" i="3"/>
  <c r="AG2334" i="3"/>
  <c r="AG480" i="3"/>
  <c r="AG2027" i="3"/>
  <c r="AG2026" i="3"/>
  <c r="AG1992" i="3"/>
  <c r="AG1991" i="3"/>
  <c r="AG1031" i="3"/>
  <c r="AG1022" i="3"/>
  <c r="AG1030" i="3"/>
  <c r="AG1028" i="3"/>
  <c r="AG1024" i="3"/>
  <c r="AG2805" i="3"/>
  <c r="AG2802" i="3"/>
  <c r="AG3479" i="3"/>
  <c r="AG3478" i="3"/>
  <c r="AG3473" i="3"/>
  <c r="AG2025" i="3"/>
  <c r="AG2024" i="3"/>
  <c r="AG2023" i="3"/>
  <c r="AG2022" i="3"/>
  <c r="AG385" i="3"/>
  <c r="AG3411" i="3"/>
  <c r="AG3477" i="3"/>
  <c r="AG3464" i="3"/>
  <c r="AG3461" i="3"/>
  <c r="AG3463" i="3"/>
  <c r="AG3462" i="3"/>
  <c r="AG3460" i="3"/>
  <c r="AG2704" i="3"/>
  <c r="AG2703" i="3"/>
  <c r="AG2711" i="3"/>
  <c r="AG2710" i="3"/>
  <c r="AG2709" i="3"/>
  <c r="AG269" i="3"/>
  <c r="AG806" i="3"/>
  <c r="AG805" i="3"/>
  <c r="AG804" i="3"/>
  <c r="AG2285" i="3"/>
  <c r="AG2295" i="3"/>
  <c r="AG2294" i="3"/>
  <c r="AG2293" i="3"/>
  <c r="AG2292" i="3"/>
  <c r="AG2291" i="3"/>
  <c r="AG2290" i="3"/>
  <c r="AG2289" i="3"/>
  <c r="AG2288" i="3"/>
  <c r="AG3434" i="3"/>
  <c r="AG3232" i="3"/>
  <c r="AG2331" i="3"/>
  <c r="AG2332" i="3"/>
  <c r="AG1182" i="3"/>
  <c r="AG2858" i="3"/>
  <c r="AG1162" i="3"/>
  <c r="AG1161" i="3"/>
  <c r="AG501" i="3"/>
  <c r="AG1875" i="3"/>
  <c r="AG1874" i="3"/>
  <c r="AG1873" i="3"/>
  <c r="AG1872" i="3"/>
  <c r="AG1871" i="3"/>
  <c r="AG1870" i="3"/>
  <c r="AG1878" i="3"/>
  <c r="AG1877" i="3"/>
  <c r="AG1876" i="3"/>
  <c r="AG1865" i="3"/>
  <c r="AG1869" i="3"/>
  <c r="AG1868" i="3"/>
  <c r="AG1867" i="3"/>
  <c r="AG1866" i="3"/>
  <c r="AG1864" i="3"/>
  <c r="AG1863" i="3"/>
  <c r="AG1984" i="3"/>
  <c r="AG1983" i="3"/>
  <c r="AG1982" i="3"/>
  <c r="AG1981" i="3"/>
  <c r="AG1980" i="3"/>
  <c r="AG1979" i="3"/>
  <c r="AG1969" i="3"/>
  <c r="AG1967" i="3"/>
  <c r="AG1966" i="3"/>
  <c r="AG1965" i="3"/>
  <c r="AG1964" i="3"/>
  <c r="AG1963" i="3"/>
  <c r="AG1962" i="3"/>
  <c r="AG1961" i="3"/>
  <c r="AG1958" i="3"/>
  <c r="AG1957" i="3"/>
  <c r="AG1956" i="3"/>
  <c r="AG1950" i="3"/>
  <c r="AG1949" i="3"/>
  <c r="AG1948" i="3"/>
  <c r="AG1850" i="3"/>
  <c r="AG2333" i="3"/>
  <c r="AG312" i="3"/>
  <c r="AG2287" i="3"/>
  <c r="AG2286" i="3"/>
  <c r="AG2284" i="3"/>
  <c r="AG2625" i="3"/>
  <c r="AG2624" i="3"/>
  <c r="AG2628" i="3"/>
  <c r="AG2627" i="3"/>
  <c r="AG2626" i="3"/>
  <c r="AG1159" i="3"/>
  <c r="AG435" i="3"/>
  <c r="AG434" i="3"/>
  <c r="AG433" i="3"/>
  <c r="AG1588" i="3"/>
  <c r="AG311" i="3"/>
  <c r="AG310" i="3"/>
  <c r="AG309" i="3"/>
  <c r="AG308" i="3"/>
  <c r="AG307" i="3"/>
  <c r="AG305" i="3"/>
  <c r="AG304" i="3"/>
  <c r="AG303" i="3"/>
  <c r="AG302" i="3"/>
  <c r="AG301" i="3"/>
  <c r="AG1029" i="3"/>
  <c r="AG1037" i="3"/>
  <c r="AG1036" i="3"/>
  <c r="AG1035" i="3"/>
  <c r="AG1034" i="3"/>
  <c r="AG1033" i="3"/>
  <c r="AG1032" i="3"/>
  <c r="AG1040" i="3"/>
  <c r="AG1039" i="3"/>
  <c r="AG1038" i="3"/>
  <c r="AG1027" i="3"/>
  <c r="AG1026" i="3"/>
  <c r="AG1025" i="3"/>
  <c r="AG1023" i="3"/>
  <c r="AG1021" i="3"/>
  <c r="AG1020" i="3"/>
  <c r="AG921" i="3"/>
  <c r="AG920" i="3"/>
  <c r="AG919" i="3"/>
  <c r="AG918" i="3"/>
  <c r="AG911" i="3"/>
  <c r="AG913" i="3"/>
  <c r="AG926" i="3"/>
  <c r="AG925" i="3"/>
  <c r="AG924" i="3"/>
  <c r="AG923" i="3"/>
  <c r="AG935" i="3"/>
  <c r="AG922" i="3"/>
  <c r="AG932" i="3"/>
  <c r="AG931" i="3"/>
  <c r="AG930" i="3"/>
  <c r="AG3371" i="3"/>
  <c r="AG3372" i="3"/>
  <c r="AG3373" i="3"/>
  <c r="AG3370" i="3"/>
  <c r="AG3374" i="3"/>
  <c r="AG3376" i="3"/>
  <c r="AG3375" i="3"/>
  <c r="AG2631" i="3"/>
  <c r="AG2630" i="3"/>
  <c r="AG1193" i="3"/>
  <c r="AG1192" i="3"/>
  <c r="AG2384" i="3"/>
  <c r="AG2386" i="3"/>
  <c r="AG2385" i="3"/>
  <c r="AG3003" i="3"/>
  <c r="AG3005" i="3"/>
  <c r="AG3004" i="3"/>
  <c r="AG2633" i="3"/>
  <c r="AG2632" i="3"/>
  <c r="AG1862" i="3"/>
  <c r="AG1861" i="3"/>
  <c r="AG1854" i="3"/>
  <c r="AG1853" i="3"/>
  <c r="AG1852" i="3"/>
  <c r="AG1851" i="3"/>
  <c r="AG1849" i="3"/>
  <c r="AG1848" i="3"/>
  <c r="AG1311" i="3"/>
  <c r="AG1934" i="3"/>
  <c r="AG1885" i="3"/>
  <c r="AG1884" i="3"/>
  <c r="AG1883" i="3"/>
  <c r="AG1882" i="3"/>
  <c r="AG1880" i="3"/>
  <c r="AG1879" i="3"/>
  <c r="AG1891" i="3"/>
  <c r="AG1890" i="3"/>
  <c r="AG1889" i="3"/>
  <c r="AG1888" i="3"/>
  <c r="AG1887" i="3"/>
  <c r="AG1886" i="3"/>
  <c r="AG1895" i="3"/>
  <c r="AG1894" i="3"/>
  <c r="AG1893" i="3"/>
  <c r="AG1892" i="3"/>
  <c r="AG1881" i="3"/>
  <c r="AG1310" i="3"/>
  <c r="AG3618" i="3"/>
  <c r="AG3617" i="3"/>
  <c r="AG3377" i="3"/>
  <c r="AG1181" i="3"/>
  <c r="AG2103" i="3"/>
  <c r="AG505" i="3"/>
  <c r="AG384" i="3"/>
  <c r="AG2146" i="3"/>
  <c r="AG495" i="3"/>
  <c r="AG929" i="3"/>
  <c r="AG928" i="3"/>
  <c r="AG927" i="3"/>
  <c r="AG946" i="3"/>
  <c r="AG940" i="3"/>
  <c r="AG939" i="3"/>
  <c r="AG938" i="3"/>
  <c r="AG934" i="3"/>
  <c r="AG933" i="3"/>
  <c r="AG937" i="3"/>
  <c r="AG941" i="3"/>
  <c r="AG936" i="3"/>
  <c r="AG949" i="3"/>
  <c r="AG945" i="3"/>
  <c r="AG944" i="3"/>
  <c r="AG943" i="3"/>
  <c r="AG494" i="3"/>
  <c r="AG493" i="3"/>
  <c r="AG432" i="3"/>
  <c r="AG2708" i="3"/>
  <c r="AG2707" i="3"/>
  <c r="AG2706" i="3"/>
  <c r="AG2039" i="3"/>
  <c r="AG2370" i="3"/>
  <c r="AG2371" i="3"/>
  <c r="AG2038" i="3"/>
  <c r="AG2037" i="3"/>
  <c r="AG803" i="3"/>
  <c r="AG802" i="3"/>
  <c r="AG801" i="3"/>
  <c r="AG800" i="3"/>
  <c r="AG799" i="3"/>
  <c r="AG948" i="3"/>
  <c r="AG942" i="3"/>
  <c r="AG947" i="3"/>
  <c r="AG912" i="3"/>
  <c r="AG917" i="3"/>
  <c r="AG916" i="3"/>
  <c r="AG915" i="3"/>
  <c r="AG914" i="3"/>
  <c r="AG910" i="3"/>
  <c r="AG2296" i="3"/>
  <c r="AG798" i="3"/>
  <c r="AG797" i="3"/>
  <c r="AG796" i="3"/>
  <c r="AG2702" i="3"/>
  <c r="AG2701" i="3"/>
  <c r="AG2695" i="3"/>
  <c r="AG2693" i="3"/>
  <c r="AG2694" i="3"/>
  <c r="AG2698" i="3"/>
  <c r="AG2699" i="3"/>
  <c r="AG2700" i="3"/>
  <c r="AG2697" i="3"/>
  <c r="AG869" i="3"/>
  <c r="AG868" i="3"/>
  <c r="AG867" i="3"/>
  <c r="AG866" i="3"/>
  <c r="AG865" i="3"/>
  <c r="AG864" i="3"/>
  <c r="AG880" i="3"/>
  <c r="AG879" i="3"/>
  <c r="AG878" i="3"/>
  <c r="AG2696" i="3"/>
  <c r="AG2692" i="3"/>
  <c r="AG2369" i="3"/>
  <c r="AG2796" i="3"/>
  <c r="AG2793" i="3"/>
  <c r="AG2791" i="3"/>
  <c r="AG2790" i="3"/>
  <c r="AG2804" i="3"/>
  <c r="AG2803" i="3"/>
  <c r="AG2801" i="3"/>
  <c r="AG2800" i="3"/>
  <c r="AG2799" i="3"/>
  <c r="AG2798" i="3"/>
  <c r="AG877" i="3"/>
  <c r="AG876" i="3"/>
  <c r="AG875" i="3"/>
  <c r="AG872" i="3"/>
  <c r="AG884" i="3"/>
  <c r="AG871" i="3"/>
  <c r="AG883" i="3"/>
  <c r="AG882" i="3"/>
  <c r="AG881" i="3"/>
  <c r="AG886" i="3"/>
  <c r="AG885" i="3"/>
  <c r="AG479" i="3"/>
  <c r="AG478" i="3"/>
  <c r="AG477" i="3"/>
  <c r="AG420" i="3"/>
  <c r="AG419" i="3"/>
  <c r="AG476" i="3"/>
  <c r="AG1299" i="3"/>
  <c r="AG1795" i="3"/>
  <c r="AG2855" i="3"/>
  <c r="AG2854" i="3"/>
  <c r="AG2853" i="3"/>
  <c r="AG226" i="3"/>
  <c r="AG225" i="3"/>
  <c r="AG224" i="3"/>
  <c r="AG223" i="3"/>
  <c r="AG222" i="3"/>
  <c r="AG221" i="3"/>
  <c r="AG1301" i="3"/>
  <c r="AG1300" i="3"/>
  <c r="AG1796" i="3"/>
  <c r="AG2926" i="3"/>
  <c r="AG219" i="3"/>
  <c r="AG220" i="3"/>
  <c r="AG230" i="3"/>
  <c r="AG229" i="3"/>
  <c r="AG228" i="3"/>
  <c r="AG227" i="3"/>
  <c r="AG3329" i="3"/>
  <c r="AG3328" i="3"/>
  <c r="AG3643" i="3"/>
  <c r="AG3642" i="3"/>
  <c r="AG1764" i="3"/>
  <c r="AG1763" i="3"/>
  <c r="AG1762" i="3"/>
  <c r="AG1761" i="3"/>
  <c r="AG1760" i="3"/>
  <c r="AG870" i="3"/>
  <c r="AG874" i="3"/>
  <c r="AG873" i="3"/>
  <c r="AG891" i="3"/>
  <c r="AG890" i="3"/>
  <c r="AG889" i="3"/>
  <c r="AG888" i="3"/>
  <c r="AG887" i="3"/>
  <c r="AG892" i="3"/>
  <c r="AG897" i="3"/>
  <c r="AG896" i="3"/>
  <c r="AG895" i="3"/>
  <c r="AG908" i="3"/>
  <c r="AG893" i="3"/>
  <c r="AG894" i="3"/>
  <c r="AG902" i="3"/>
  <c r="AG901" i="3"/>
  <c r="AG900" i="3"/>
  <c r="AG909" i="3"/>
  <c r="AG899" i="3"/>
  <c r="AG898" i="3"/>
  <c r="AG907" i="3"/>
  <c r="AG906" i="3"/>
  <c r="AG905" i="3"/>
  <c r="AG904" i="3"/>
  <c r="AG903" i="3"/>
  <c r="AG863" i="3"/>
  <c r="AG862" i="3"/>
  <c r="AG1270" i="3"/>
  <c r="AG1269" i="3"/>
  <c r="AG1152" i="3"/>
  <c r="AG1151" i="3"/>
  <c r="AG1150" i="3"/>
  <c r="AG1148" i="3"/>
  <c r="AG1147" i="3"/>
  <c r="AG861" i="3"/>
  <c r="AG860" i="3"/>
  <c r="AG859" i="3"/>
  <c r="AG858" i="3"/>
  <c r="AG1759" i="3"/>
  <c r="AG1770" i="3"/>
  <c r="AG1769" i="3"/>
  <c r="AG1768" i="3"/>
  <c r="AG1767" i="3"/>
  <c r="AG1766" i="3"/>
  <c r="AG1765" i="3"/>
  <c r="AG1771" i="3"/>
  <c r="AG1758" i="3"/>
  <c r="AG3327" i="3"/>
  <c r="AG2341" i="3"/>
  <c r="AG418" i="3"/>
  <c r="AG2104" i="3"/>
  <c r="AG3433" i="3"/>
  <c r="AG3432" i="3"/>
  <c r="AG1149" i="3"/>
  <c r="AG1146" i="3"/>
  <c r="AG2083" i="3"/>
  <c r="AG2086" i="3"/>
  <c r="AG2085" i="3"/>
  <c r="AG2152" i="3"/>
  <c r="AG2153" i="3"/>
  <c r="AG2151" i="3"/>
  <c r="AG2150" i="3"/>
  <c r="AG345" i="3"/>
  <c r="AG270" i="3"/>
  <c r="AG3231" i="3"/>
  <c r="AG3230" i="3"/>
  <c r="AG3229" i="3"/>
  <c r="AG3228" i="3"/>
  <c r="AG3227" i="3"/>
  <c r="AG3363" i="3"/>
  <c r="AG3364" i="3"/>
  <c r="AG545" i="3"/>
  <c r="AG2788" i="3"/>
  <c r="AG2787" i="3"/>
  <c r="AG2789" i="3"/>
  <c r="AG2786" i="3"/>
  <c r="AG2785" i="3"/>
  <c r="AG3002" i="3"/>
  <c r="AG2998" i="3"/>
  <c r="AG2997" i="3"/>
  <c r="AG3001" i="3"/>
  <c r="AG3000" i="3"/>
  <c r="AG2999" i="3"/>
  <c r="AG2383" i="3"/>
  <c r="AG2382" i="3"/>
  <c r="AG1191" i="3"/>
  <c r="AG3476" i="3"/>
  <c r="AG3475" i="3"/>
  <c r="AG3472" i="3"/>
  <c r="AG3474" i="3"/>
  <c r="AG2407" i="3"/>
  <c r="AG1183" i="3"/>
  <c r="AG2405" i="3"/>
  <c r="AG2406" i="3"/>
  <c r="AG2021" i="3"/>
  <c r="AG2020" i="3"/>
  <c r="AG2019" i="3"/>
  <c r="AG1205" i="3"/>
  <c r="AG1204" i="3"/>
  <c r="AG550" i="3"/>
  <c r="AG549" i="3"/>
  <c r="AG548" i="3"/>
  <c r="AG547" i="3"/>
  <c r="AG546" i="3"/>
  <c r="AG417" i="3"/>
  <c r="AG2270" i="3"/>
  <c r="AG2268" i="3"/>
  <c r="AG2269" i="3"/>
  <c r="AG2267" i="3"/>
  <c r="AG2266" i="3"/>
  <c r="AG376" i="3"/>
  <c r="AG375" i="3"/>
  <c r="AG290" i="3"/>
  <c r="AG289" i="3"/>
  <c r="AG288" i="3"/>
  <c r="AG287" i="3"/>
  <c r="AG285" i="3"/>
  <c r="AG1794" i="3"/>
  <c r="AG1793" i="3"/>
  <c r="AG2857" i="3"/>
  <c r="AG2856" i="3"/>
  <c r="AG2940" i="3"/>
  <c r="AG300" i="3"/>
  <c r="AG299" i="3"/>
  <c r="AG298" i="3"/>
  <c r="AG297" i="3"/>
  <c r="AG296" i="3"/>
  <c r="AG295" i="3"/>
  <c r="AG294" i="3"/>
  <c r="AG293" i="3"/>
  <c r="AG292" i="3"/>
  <c r="AG470" i="3"/>
  <c r="AG469" i="3"/>
  <c r="AG468" i="3"/>
  <c r="AG467" i="3"/>
  <c r="AG466" i="3"/>
  <c r="AG3045" i="3"/>
  <c r="AG3044" i="3"/>
  <c r="AG2018" i="3"/>
  <c r="AG2281" i="3"/>
  <c r="AG326" i="3"/>
  <c r="AG325" i="3"/>
  <c r="AG324" i="3"/>
  <c r="AG1190" i="3"/>
  <c r="AG394" i="3"/>
  <c r="AG393" i="3"/>
  <c r="AG1309" i="3"/>
  <c r="AG2852" i="3"/>
  <c r="AG1638" i="3"/>
  <c r="AG1637" i="3"/>
  <c r="AG1636" i="3"/>
  <c r="AG1635" i="3"/>
  <c r="AG3620" i="3"/>
  <c r="AG3619" i="3"/>
  <c r="AG1639" i="3"/>
  <c r="AG1641" i="3"/>
  <c r="AG1640" i="3"/>
  <c r="AG3365" i="3"/>
  <c r="AG3362" i="3"/>
  <c r="AG3366" i="3"/>
  <c r="AG3368" i="3"/>
  <c r="AG3367" i="3"/>
  <c r="AG3369" i="3"/>
  <c r="AG3355" i="3"/>
  <c r="AG3356" i="3"/>
  <c r="AG3357" i="3"/>
  <c r="AG343" i="3"/>
  <c r="AG340" i="3"/>
  <c r="AG322" i="3"/>
  <c r="AG2368" i="3"/>
  <c r="AG2367" i="3"/>
  <c r="AG2366" i="3"/>
  <c r="AG2365" i="3"/>
  <c r="AG2364" i="3"/>
  <c r="AG465" i="3"/>
  <c r="AG544" i="3"/>
  <c r="AG543" i="3"/>
  <c r="AG542" i="3"/>
  <c r="AG539" i="3"/>
  <c r="AG538" i="3"/>
  <c r="AG323" i="3"/>
  <c r="AG254" i="3"/>
  <c r="AG253" i="3"/>
  <c r="AG252" i="3"/>
  <c r="AG251" i="3"/>
  <c r="AG250" i="3"/>
  <c r="AG249" i="3"/>
  <c r="AG260" i="3"/>
  <c r="AG259" i="3"/>
  <c r="AG258" i="3"/>
  <c r="AG257" i="3"/>
  <c r="AG256" i="3"/>
  <c r="AG255" i="3"/>
  <c r="AG263" i="3"/>
  <c r="AG262" i="3"/>
  <c r="AG261" i="3"/>
  <c r="AG248" i="3"/>
  <c r="AG247" i="3"/>
  <c r="AG246" i="3"/>
  <c r="AG1158" i="3"/>
  <c r="AG352" i="3"/>
  <c r="AG3403" i="3"/>
  <c r="AG3402" i="3"/>
  <c r="AG3401" i="3"/>
  <c r="AG3400" i="3"/>
  <c r="AG3354" i="3"/>
  <c r="AG3358" i="3"/>
  <c r="AG3360" i="3"/>
  <c r="AG3359" i="3"/>
  <c r="AG3361" i="3"/>
  <c r="AG1203" i="3"/>
  <c r="AG2272" i="3"/>
  <c r="AG2274" i="3"/>
  <c r="AG2271" i="3"/>
  <c r="AG2280" i="3"/>
  <c r="AG2279" i="3"/>
  <c r="AG2278" i="3"/>
  <c r="AG464" i="3"/>
  <c r="AG463" i="3"/>
  <c r="AG462" i="3"/>
  <c r="AG461" i="3"/>
  <c r="AG3471" i="3"/>
  <c r="AG3470" i="3"/>
  <c r="AG3469" i="3"/>
  <c r="AG3468" i="3"/>
  <c r="AG3467" i="3"/>
  <c r="AG3466" i="3"/>
  <c r="AG3465" i="3"/>
  <c r="AG2797" i="3"/>
  <c r="AG2795" i="3"/>
  <c r="AG2794" i="3"/>
  <c r="AG2884" i="3"/>
  <c r="AG2883" i="3"/>
  <c r="AG2882" i="3"/>
  <c r="AG2792" i="3"/>
  <c r="AG1990" i="3"/>
  <c r="AG1989" i="3"/>
  <c r="AG3023" i="3"/>
  <c r="AG3022" i="3"/>
  <c r="AG3021" i="3"/>
  <c r="AG3020" i="3"/>
  <c r="AG2881" i="3"/>
  <c r="AG2880" i="3"/>
  <c r="AG2879" i="3"/>
  <c r="AG1145" i="3"/>
  <c r="AG1144" i="3"/>
  <c r="AG1143" i="3"/>
  <c r="AG1142" i="3"/>
  <c r="AG1141" i="3"/>
  <c r="AG1140" i="3"/>
  <c r="AG2149" i="3"/>
  <c r="AG2148" i="3"/>
  <c r="AG2147" i="3"/>
  <c r="AG3526" i="3"/>
  <c r="AG3404" i="3"/>
  <c r="AG3348" i="3"/>
  <c r="AG3349" i="3"/>
  <c r="AG3350" i="3"/>
  <c r="AG291" i="3"/>
  <c r="AG2113" i="3"/>
  <c r="AG2112" i="3"/>
  <c r="AG2017" i="3"/>
  <c r="AG2016" i="3"/>
  <c r="AG2015" i="3"/>
  <c r="AG2014" i="3"/>
  <c r="AG492" i="3"/>
  <c r="AG491" i="3"/>
  <c r="AG490" i="3"/>
  <c r="AG2080" i="3"/>
  <c r="AG2081" i="3"/>
  <c r="AG504" i="3"/>
  <c r="AG1604" i="3"/>
  <c r="AG1603" i="3"/>
  <c r="AG1268" i="3"/>
  <c r="AG1267" i="3"/>
  <c r="AG2082" i="3"/>
  <c r="AG537" i="3"/>
  <c r="AG536" i="3"/>
  <c r="AG535" i="3"/>
  <c r="AG534" i="3"/>
  <c r="AG533" i="3"/>
  <c r="AG2277" i="3"/>
  <c r="AG2276" i="3"/>
  <c r="AG2275" i="3"/>
  <c r="AG2273" i="3"/>
  <c r="AG2034" i="3"/>
  <c r="AG2033" i="3"/>
  <c r="AG2781" i="3"/>
  <c r="AG2784" i="3"/>
  <c r="AG2783" i="3"/>
  <c r="AG2782" i="3"/>
  <c r="AG2780" i="3"/>
  <c r="AG2779" i="3"/>
  <c r="AG2776" i="3"/>
  <c r="AG2778" i="3"/>
  <c r="AG2775" i="3"/>
  <c r="AG2777" i="3"/>
  <c r="AG2774" i="3"/>
  <c r="AG2773" i="3"/>
  <c r="AG431" i="3"/>
  <c r="AG430" i="3"/>
  <c r="AG429" i="3"/>
  <c r="AG428" i="3"/>
  <c r="AG427" i="3"/>
  <c r="AG426" i="3"/>
  <c r="AG425" i="3"/>
  <c r="AG2036" i="3"/>
  <c r="AG2035" i="3"/>
  <c r="AG2687" i="3"/>
  <c r="AG2685" i="3"/>
  <c r="AG3347" i="3"/>
  <c r="AG3351" i="3"/>
  <c r="AG3353" i="3"/>
  <c r="AG3352" i="3"/>
  <c r="AG2102" i="3"/>
  <c r="AG1987" i="3"/>
  <c r="AG1180" i="3"/>
  <c r="AG1791" i="3"/>
  <c r="AG1790" i="3"/>
  <c r="AG3641" i="3"/>
  <c r="AG3326" i="3"/>
  <c r="AG3325" i="3"/>
  <c r="AG2686" i="3"/>
  <c r="AG2691" i="3"/>
  <c r="AG2690" i="3"/>
  <c r="AG1792" i="3"/>
  <c r="AG2689" i="3"/>
  <c r="AG2688" i="3"/>
  <c r="AG2684" i="3"/>
  <c r="AG2618" i="3"/>
  <c r="AG2617" i="3"/>
  <c r="AG795" i="3"/>
  <c r="AG794" i="3"/>
  <c r="AG793" i="3"/>
  <c r="AG792" i="3"/>
  <c r="AG791" i="3"/>
  <c r="AG790" i="3"/>
  <c r="AG789" i="3"/>
  <c r="AG788" i="3"/>
  <c r="AG377" i="3"/>
  <c r="AG3043" i="3"/>
  <c r="AG3042" i="3"/>
  <c r="AG2340" i="3"/>
  <c r="AG541" i="3"/>
  <c r="AG540" i="3"/>
  <c r="AG3324" i="3"/>
  <c r="AG1298" i="3"/>
  <c r="AG1847" i="3"/>
  <c r="AG1846" i="3"/>
  <c r="AG1297" i="3"/>
  <c r="AG218" i="3"/>
  <c r="AG217" i="3"/>
  <c r="AG216" i="3"/>
  <c r="AG215" i="3"/>
  <c r="AG1845" i="3"/>
  <c r="AG1844" i="3"/>
  <c r="AG1843" i="3"/>
  <c r="AG1842" i="3"/>
  <c r="AG1838" i="3"/>
  <c r="AG1841" i="3"/>
  <c r="AG1840" i="3"/>
  <c r="AG1839" i="3"/>
  <c r="AG1837" i="3"/>
  <c r="AG1836" i="3"/>
  <c r="AG392" i="3"/>
  <c r="AG391" i="3"/>
  <c r="AM655" i="6"/>
  <c r="AM601" i="6"/>
  <c r="AM404" i="6"/>
  <c r="AM450" i="6"/>
  <c r="AM448" i="6"/>
  <c r="AM449" i="6"/>
  <c r="AM542" i="6"/>
  <c r="AM550" i="6"/>
  <c r="AM551" i="6"/>
  <c r="AM456" i="6"/>
  <c r="AM549" i="6"/>
  <c r="AM548" i="6"/>
  <c r="AM446" i="6"/>
  <c r="AM541" i="6"/>
  <c r="AM474" i="6"/>
  <c r="AM192" i="6"/>
  <c r="AM332" i="6"/>
  <c r="AM333" i="6"/>
  <c r="AM190" i="6"/>
  <c r="AM173" i="6"/>
  <c r="AM176" i="6"/>
  <c r="AM93" i="6"/>
  <c r="AM89" i="6"/>
  <c r="AM447" i="6"/>
  <c r="AM444" i="6"/>
  <c r="AM611" i="6"/>
  <c r="AM186" i="6"/>
  <c r="AM540" i="6"/>
  <c r="AM177" i="6"/>
  <c r="AM445" i="6"/>
  <c r="AM403" i="6"/>
  <c r="AM908" i="6"/>
  <c r="AM927" i="6"/>
  <c r="AM370" i="6"/>
  <c r="AM909" i="6"/>
  <c r="AM67" i="6"/>
  <c r="AM191" i="6"/>
  <c r="AM188" i="6"/>
  <c r="AM187" i="6"/>
  <c r="AM184" i="6"/>
  <c r="AM174" i="6"/>
  <c r="AM459" i="6"/>
  <c r="AM482" i="6"/>
  <c r="AM568" i="6"/>
  <c r="AM183" i="6"/>
  <c r="AM178" i="6"/>
  <c r="AM96" i="6"/>
  <c r="AM92" i="6"/>
  <c r="AM88" i="6"/>
  <c r="AM919" i="6"/>
  <c r="AM189" i="6"/>
  <c r="AM68" i="6"/>
  <c r="AM66" i="6"/>
  <c r="AM367" i="6"/>
  <c r="AM91" i="6"/>
  <c r="AM443" i="6"/>
  <c r="AM175" i="6"/>
  <c r="AM496" i="6"/>
  <c r="AM497" i="6"/>
  <c r="AM86" i="6"/>
  <c r="AM85" i="6"/>
  <c r="AM365" i="6"/>
  <c r="AM268" i="6"/>
  <c r="AM366" i="6"/>
  <c r="AM180" i="6"/>
  <c r="AM179" i="6"/>
  <c r="AM110" i="6"/>
  <c r="AM410" i="6"/>
  <c r="AM605" i="6"/>
  <c r="AM269" i="6"/>
  <c r="AM604" i="6"/>
  <c r="AM986" i="6"/>
  <c r="AM55" i="6"/>
  <c r="AM600" i="6"/>
  <c r="AM90" i="6"/>
  <c r="AM411" i="6"/>
  <c r="AM612" i="6"/>
  <c r="AM946" i="6"/>
  <c r="AM412" i="6"/>
  <c r="AM87" i="6"/>
  <c r="AM295" i="6"/>
  <c r="AM235" i="6"/>
  <c r="AM29" i="6"/>
  <c r="AM607" i="6"/>
  <c r="AM265" i="6"/>
  <c r="AM114" i="6"/>
  <c r="AM266" i="6"/>
  <c r="AM263" i="6"/>
  <c r="AM980" i="6"/>
  <c r="AM264" i="6"/>
  <c r="AM267" i="6"/>
  <c r="AM261" i="6"/>
  <c r="AM260" i="6"/>
  <c r="AM608" i="6"/>
  <c r="AM606" i="6"/>
  <c r="AM316" i="6"/>
  <c r="AM317" i="6"/>
  <c r="AM318" i="6"/>
  <c r="AM168" i="6"/>
  <c r="AM164" i="6"/>
  <c r="AM577" i="6"/>
  <c r="AM185" i="6"/>
  <c r="AM182" i="6"/>
  <c r="AM95" i="6"/>
  <c r="AM94" i="6"/>
  <c r="AM920" i="6"/>
  <c r="AM613" i="6"/>
  <c r="AM234" i="6"/>
  <c r="AM181" i="6"/>
  <c r="AM65" i="6"/>
  <c r="AM620" i="6"/>
  <c r="AM31" i="6"/>
  <c r="AM978" i="6"/>
  <c r="AM32" i="6"/>
  <c r="AM30" i="6"/>
  <c r="AM616" i="6"/>
  <c r="AM416" i="6"/>
  <c r="AM242" i="6"/>
  <c r="AM377" i="6"/>
  <c r="AM421" i="6"/>
  <c r="AM207" i="6"/>
  <c r="AM572" i="6"/>
  <c r="AM619" i="6"/>
  <c r="AM169" i="6"/>
  <c r="AM159" i="6"/>
  <c r="AM165" i="6"/>
  <c r="AM127" i="6"/>
  <c r="AM162" i="6"/>
  <c r="AM374" i="6"/>
  <c r="AM144" i="6"/>
  <c r="AM143" i="6"/>
  <c r="AM134" i="6"/>
  <c r="AM160" i="6"/>
  <c r="AM136" i="6"/>
  <c r="AM150" i="6"/>
  <c r="AM149" i="6"/>
  <c r="AM126" i="6"/>
  <c r="AM138" i="6"/>
  <c r="AM137" i="6"/>
  <c r="AM156" i="6"/>
  <c r="AM145" i="6"/>
  <c r="AM130" i="6"/>
  <c r="AM157" i="6"/>
  <c r="AM135" i="6"/>
  <c r="AM133" i="6"/>
  <c r="AM132" i="6"/>
  <c r="AM147" i="6"/>
  <c r="AM172" i="6"/>
  <c r="AM171" i="6"/>
  <c r="AM170" i="6"/>
  <c r="AM262" i="6"/>
  <c r="AM166" i="6"/>
  <c r="AM163" i="6"/>
  <c r="AM167" i="6"/>
  <c r="AM158" i="6"/>
  <c r="AM146" i="6"/>
  <c r="AM142" i="6"/>
  <c r="AM373" i="6"/>
  <c r="AM372" i="6"/>
  <c r="AM78" i="6"/>
  <c r="AM112" i="6"/>
  <c r="AM923" i="6"/>
  <c r="AM976" i="6"/>
  <c r="AM975" i="6"/>
  <c r="AM973" i="6"/>
  <c r="AM969" i="6"/>
  <c r="AM60" i="6"/>
  <c r="AM53" i="6"/>
  <c r="AM581" i="6"/>
  <c r="AM62" i="6"/>
  <c r="AM985" i="6"/>
  <c r="AM155" i="6"/>
  <c r="AM154" i="6"/>
  <c r="AM381" i="6"/>
  <c r="AM380" i="6"/>
  <c r="AM106" i="6"/>
  <c r="AM105" i="6"/>
  <c r="AM259" i="6"/>
  <c r="AM258" i="6"/>
  <c r="AM290" i="6"/>
  <c r="AM288" i="6"/>
  <c r="AM26" i="6"/>
  <c r="AM27" i="6"/>
  <c r="AM292" i="6"/>
  <c r="AM291" i="6"/>
  <c r="AM575" i="6"/>
  <c r="AM576" i="6"/>
  <c r="AM293" i="6"/>
  <c r="AM654" i="6"/>
  <c r="AM102" i="6"/>
  <c r="AM391" i="6"/>
  <c r="AM233" i="6"/>
  <c r="AM325" i="6"/>
  <c r="AM141" i="6"/>
  <c r="AM131" i="6"/>
  <c r="AM123" i="6"/>
  <c r="AM582" i="6"/>
  <c r="AM63" i="6"/>
  <c r="AM101" i="6"/>
  <c r="AM113" i="6"/>
  <c r="AM977" i="6"/>
  <c r="AM99" i="6"/>
  <c r="AM64" i="6"/>
  <c r="AM972" i="6"/>
  <c r="AM971" i="6"/>
  <c r="AM140" i="6"/>
  <c r="AM378" i="6"/>
  <c r="AM574" i="6"/>
  <c r="AM621" i="6"/>
  <c r="AM376" i="6"/>
  <c r="AM375" i="6"/>
  <c r="AM139" i="6"/>
  <c r="AM148" i="6"/>
  <c r="AM129" i="6"/>
  <c r="AM128" i="6"/>
  <c r="AM125" i="6"/>
  <c r="AM124" i="6"/>
  <c r="AM122" i="6"/>
  <c r="AM974" i="6"/>
  <c r="AM153" i="6"/>
  <c r="AM979" i="6"/>
  <c r="AM161" i="6"/>
  <c r="AM981" i="6"/>
  <c r="AM152" i="6"/>
  <c r="AM151" i="6"/>
  <c r="AM622" i="6"/>
  <c r="AM990" i="6"/>
  <c r="AM61" i="6"/>
  <c r="AM480" i="6"/>
  <c r="AM477" i="6"/>
  <c r="AM617" i="6"/>
  <c r="AM100" i="6"/>
  <c r="AM244" i="6"/>
  <c r="AM250" i="6"/>
  <c r="AM238" i="6"/>
  <c r="AM931" i="6"/>
  <c r="AM933" i="6"/>
  <c r="AM384" i="6"/>
  <c r="AM618" i="6"/>
  <c r="AM413" i="6"/>
  <c r="AM81" i="6"/>
  <c r="AM28" i="6"/>
  <c r="AM424" i="6"/>
  <c r="AM934" i="6"/>
  <c r="AM79" i="6"/>
  <c r="AM97" i="6"/>
  <c r="AM83" i="6"/>
  <c r="AM82" i="6"/>
  <c r="AM108" i="6"/>
  <c r="AM929" i="6"/>
  <c r="AM573" i="6"/>
  <c r="AM287" i="6"/>
  <c r="AM84" i="6"/>
  <c r="AM80" i="6"/>
  <c r="AM567" i="6"/>
  <c r="AM422" i="6"/>
  <c r="AM932" i="6"/>
  <c r="AM249" i="6"/>
  <c r="AM383" i="6"/>
  <c r="AM237" i="6"/>
  <c r="AM246" i="6"/>
  <c r="AM255" i="6"/>
  <c r="AM379" i="6"/>
  <c r="AM588" i="6"/>
  <c r="AM37" i="6"/>
  <c r="AM387" i="6"/>
  <c r="AM578" i="6"/>
  <c r="AM256" i="6"/>
  <c r="AM371" i="6"/>
  <c r="AM294" i="6"/>
  <c r="AM928" i="6"/>
  <c r="AM423" i="6"/>
  <c r="AM615" i="6"/>
  <c r="AM386" i="6"/>
  <c r="AM385" i="6"/>
  <c r="AM75" i="6"/>
  <c r="AM252" i="6"/>
  <c r="AM925" i="6"/>
  <c r="AM586" i="6"/>
  <c r="AM111" i="6"/>
  <c r="AM968" i="6"/>
  <c r="AM245" i="6"/>
  <c r="AM52" i="6"/>
  <c r="AM51" i="6"/>
  <c r="AM247" i="6"/>
  <c r="AM243" i="6"/>
  <c r="AM248" i="6"/>
  <c r="AM408" i="6"/>
  <c r="AM406" i="6"/>
  <c r="AM322" i="6"/>
  <c r="AM57" i="6"/>
  <c r="AM323" i="6"/>
  <c r="AM236" i="6"/>
  <c r="AM570" i="6"/>
  <c r="AM77" i="6"/>
  <c r="AM76" i="6"/>
  <c r="AM74" i="6"/>
  <c r="AM286" i="6"/>
  <c r="AM930" i="6"/>
  <c r="AM479" i="6"/>
  <c r="AM478" i="6"/>
  <c r="AM104" i="6"/>
  <c r="AM579" i="6"/>
  <c r="AM388" i="6"/>
  <c r="AM289" i="6"/>
  <c r="AM109" i="6"/>
  <c r="AM991" i="6"/>
  <c r="AM320" i="6"/>
  <c r="AM584" i="6"/>
  <c r="AM569" i="6"/>
  <c r="AM587" i="6"/>
  <c r="AM585" i="6"/>
  <c r="AM594" i="6"/>
  <c r="AM603" i="6"/>
  <c r="AM38" i="6"/>
  <c r="AM103" i="6"/>
  <c r="AM407" i="6"/>
  <c r="AM321" i="6"/>
  <c r="AM970" i="6"/>
  <c r="AM59" i="6"/>
  <c r="AM324" i="6"/>
  <c r="AM595" i="6"/>
  <c r="AM409" i="6"/>
  <c r="AM239" i="6"/>
  <c r="AM33" i="6"/>
  <c r="AM653" i="6"/>
  <c r="AM240" i="6"/>
  <c r="AM35" i="6"/>
  <c r="AM397" i="6"/>
  <c r="AM72" i="6"/>
  <c r="AM71" i="6"/>
  <c r="AM70" i="6"/>
  <c r="AM69" i="6"/>
  <c r="AM559" i="6"/>
  <c r="AM495" i="6"/>
  <c r="AM390" i="6"/>
  <c r="AM564" i="6"/>
  <c r="AM563" i="6"/>
  <c r="AM476" i="6"/>
  <c r="AM98" i="6"/>
  <c r="AM558" i="6"/>
  <c r="AM583" i="6"/>
  <c r="AM73" i="6"/>
  <c r="AM481" i="6"/>
  <c r="AM107" i="6"/>
  <c r="AM405" i="6"/>
  <c r="AM21" i="6"/>
  <c r="AM596" i="6"/>
  <c r="AM58" i="6"/>
  <c r="AM209" i="6"/>
  <c r="AM206" i="6"/>
  <c r="AM389" i="6"/>
  <c r="AM36" i="6"/>
  <c r="AM562" i="6"/>
  <c r="AM557" i="6"/>
  <c r="AM553" i="6"/>
  <c r="AM34" i="6"/>
  <c r="AM940" i="6"/>
  <c r="AM336" i="6"/>
  <c r="AM547" i="6"/>
  <c r="AM475" i="6"/>
  <c r="AM47" i="6"/>
  <c r="AM357" i="6"/>
  <c r="AM947" i="6"/>
  <c r="AM983" i="6"/>
  <c r="AM571" i="6"/>
  <c r="AM208" i="6"/>
  <c r="AM555" i="6"/>
  <c r="AM566" i="6"/>
  <c r="AM560" i="6"/>
  <c r="AM426" i="6"/>
  <c r="AM554" i="6"/>
  <c r="AM556" i="6"/>
  <c r="AM565" i="6"/>
  <c r="AM48" i="6"/>
  <c r="AM46" i="6"/>
  <c r="AM20" i="6"/>
  <c r="AM924" i="6"/>
  <c r="AM470" i="6"/>
  <c r="AM469" i="6"/>
  <c r="AM257" i="6"/>
  <c r="AM358" i="6"/>
  <c r="AM45" i="6"/>
  <c r="AM353" i="6"/>
  <c r="AM352" i="6"/>
  <c r="AM911" i="6"/>
  <c r="AM251" i="6"/>
  <c r="AM120" i="6"/>
  <c r="AM415" i="6"/>
  <c r="AM610" i="6"/>
  <c r="AM907" i="6"/>
  <c r="AM338" i="6"/>
  <c r="AM337" i="6"/>
  <c r="AM457" i="6"/>
  <c r="AM335" i="6"/>
  <c r="AM468" i="6"/>
  <c r="AM467" i="6"/>
  <c r="AM466" i="6"/>
  <c r="AM519" i="6"/>
  <c r="AM498" i="6"/>
  <c r="AM942" i="6"/>
  <c r="AM210" i="6"/>
  <c r="AM342" i="6"/>
  <c r="AM598" i="6"/>
  <c r="AM341" i="6"/>
  <c r="AM339" i="6"/>
  <c r="AM356" i="6"/>
  <c r="AM340" i="6"/>
  <c r="AM912" i="6"/>
  <c r="AM544" i="6"/>
  <c r="AM440" i="6"/>
  <c r="AM399" i="6"/>
  <c r="AM355" i="6"/>
  <c r="AM545" i="6"/>
  <c r="AM461" i="6"/>
  <c r="AM922" i="6"/>
  <c r="AM921" i="6"/>
  <c r="AM319" i="6"/>
  <c r="AM25" i="6"/>
  <c r="AM472" i="6"/>
  <c r="AM473" i="6"/>
  <c r="AM486" i="6"/>
  <c r="AM471" i="6"/>
  <c r="AM984" i="6"/>
  <c r="AM278" i="6"/>
  <c r="AM414" i="6"/>
  <c r="AM534" i="6"/>
  <c r="AM580" i="6"/>
  <c r="AM552" i="6"/>
  <c r="AM241" i="6"/>
  <c r="AM614" i="6"/>
  <c r="AM17" i="6"/>
  <c r="AM305" i="6"/>
  <c r="AM536" i="6"/>
  <c r="AM525" i="6"/>
  <c r="AM938" i="6"/>
  <c r="AM530" i="6"/>
  <c r="AM299" i="6"/>
  <c r="AM465" i="6"/>
  <c r="AM982" i="6"/>
  <c r="AM535" i="6"/>
  <c r="AM906" i="6"/>
  <c r="AM493" i="6"/>
  <c r="AM395" i="6"/>
  <c r="AM943" i="6"/>
  <c r="AM532" i="6"/>
  <c r="AM400" i="6"/>
  <c r="AM458" i="6"/>
  <c r="AM905" i="6"/>
  <c r="AM491" i="6"/>
  <c r="AM494" i="6"/>
  <c r="AM939" i="6"/>
  <c r="AM910" i="6"/>
  <c r="AM302" i="6"/>
  <c r="AM527" i="6"/>
  <c r="AM56" i="6"/>
  <c r="AM926" i="6"/>
  <c r="AM989" i="6"/>
  <c r="AM988" i="6"/>
  <c r="AM987" i="6"/>
  <c r="AM18" i="6"/>
  <c r="AM23" i="6"/>
  <c r="AM402" i="6"/>
  <c r="AM935" i="6"/>
  <c r="AM441" i="6"/>
  <c r="AM453" i="6"/>
  <c r="AM452" i="6"/>
  <c r="AM529" i="6"/>
  <c r="AM546" i="6"/>
  <c r="AM455" i="6"/>
  <c r="AM454" i="6"/>
  <c r="AM941" i="6"/>
  <c r="AM436" i="6"/>
  <c r="AM451" i="6"/>
  <c r="AM543" i="6"/>
  <c r="AM917" i="6"/>
  <c r="AM609" i="6"/>
  <c r="AM593" i="6"/>
  <c r="AM334" i="6"/>
  <c r="AM354" i="6"/>
  <c r="AM304" i="6"/>
  <c r="AM303" i="6"/>
  <c r="AM429" i="6"/>
  <c r="AM528" i="6"/>
  <c r="AM432" i="6"/>
  <c r="AM434" i="6"/>
  <c r="AM438" i="6"/>
  <c r="AM437" i="6"/>
  <c r="AM539" i="6"/>
  <c r="AM19" i="6"/>
  <c r="AM433" i="6"/>
  <c r="AM16" i="6"/>
  <c r="AM561" i="6"/>
  <c r="AM301" i="6"/>
  <c r="AM300" i="6"/>
  <c r="AM298" i="6"/>
  <c r="AM599" i="6"/>
  <c r="AM368" i="6"/>
  <c r="AM359" i="6"/>
  <c r="AM396" i="6"/>
  <c r="AM914" i="6"/>
  <c r="AM913" i="6"/>
  <c r="AM602" i="6"/>
  <c r="AM297" i="6"/>
  <c r="AM15" i="6"/>
  <c r="AM14" i="6"/>
  <c r="AM904" i="6"/>
  <c r="AM492" i="6"/>
  <c r="AM488" i="6"/>
  <c r="AM524" i="6"/>
  <c r="AM531" i="6"/>
  <c r="AM115" i="6"/>
  <c r="AM401" i="6"/>
  <c r="AM369" i="6"/>
  <c r="AM442" i="6"/>
  <c r="AM435" i="6"/>
  <c r="AM430" i="6"/>
  <c r="AM526" i="6"/>
  <c r="AM439" i="6"/>
  <c r="AM462" i="6"/>
  <c r="AM903" i="6"/>
  <c r="AM431" i="6"/>
  <c r="AM394" i="6"/>
  <c r="AM253" i="6"/>
  <c r="AM537" i="6"/>
  <c r="AM523" i="6"/>
  <c r="AM916" i="6"/>
  <c r="AM484" i="6"/>
  <c r="AM427" i="6"/>
  <c r="AM215" i="6"/>
  <c r="AM254" i="6"/>
  <c r="AM296" i="6"/>
  <c r="AM460" i="6"/>
  <c r="AM12" i="6"/>
  <c r="AM361" i="6"/>
  <c r="AM360" i="6"/>
  <c r="AM485" i="6"/>
  <c r="AM315" i="6"/>
  <c r="AM1045" i="6"/>
  <c r="AM1042" i="6"/>
  <c r="AM1044" i="6"/>
  <c r="AM533" i="6"/>
  <c r="AM420" i="6"/>
  <c r="AM936" i="6"/>
  <c r="AM522" i="6"/>
  <c r="AM521" i="6"/>
  <c r="AM538" i="6"/>
  <c r="AM428" i="6"/>
  <c r="AM312" i="6"/>
  <c r="AM487" i="6"/>
  <c r="AM517" i="6"/>
  <c r="AM40" i="6"/>
  <c r="AM39" i="6"/>
  <c r="AM464" i="6"/>
  <c r="AM463" i="6"/>
  <c r="AM1047" i="6"/>
  <c r="AM597" i="6"/>
  <c r="AM50" i="6"/>
  <c r="AM937" i="6"/>
  <c r="AM1046" i="6"/>
  <c r="AM1043" i="6"/>
  <c r="AM425" i="6"/>
  <c r="AM309" i="6"/>
  <c r="AM351" i="6"/>
  <c r="AM490" i="6"/>
  <c r="AM489" i="6"/>
  <c r="AM274" i="6"/>
  <c r="AM518" i="6"/>
  <c r="AM277" i="6"/>
  <c r="AM276" i="6"/>
  <c r="AM392" i="6"/>
  <c r="AM515" i="6"/>
  <c r="AM331" i="6"/>
  <c r="AM915" i="6"/>
  <c r="AM520" i="6"/>
  <c r="AM13" i="6"/>
  <c r="AM22" i="6"/>
  <c r="AM10" i="6"/>
  <c r="AM514" i="6"/>
  <c r="AM512" i="6"/>
  <c r="AM516" i="6"/>
  <c r="AM11" i="6"/>
  <c r="AM270" i="6"/>
  <c r="AM918" i="6"/>
  <c r="AM326" i="6"/>
  <c r="AM418" i="6"/>
  <c r="AM49" i="6"/>
  <c r="AM330" i="6"/>
  <c r="AM314" i="6"/>
  <c r="AM398" i="6"/>
  <c r="AM308" i="6"/>
  <c r="AM364" i="6"/>
  <c r="AM6" i="6"/>
  <c r="AM345" i="6"/>
  <c r="AM382" i="6"/>
  <c r="AM1039" i="6"/>
  <c r="AM54" i="6"/>
  <c r="AM1041" i="6"/>
  <c r="AM513" i="6"/>
  <c r="AM328" i="6"/>
  <c r="AM1040" i="6"/>
  <c r="AM329" i="6"/>
  <c r="AM967" i="6"/>
  <c r="AM966" i="6"/>
  <c r="AM419" i="6"/>
  <c r="AM121" i="6"/>
  <c r="AM9" i="6"/>
  <c r="AM327" i="6"/>
  <c r="AM362" i="6"/>
  <c r="AM211" i="6"/>
  <c r="AM313" i="6"/>
  <c r="AM349" i="6"/>
  <c r="AM350" i="6"/>
  <c r="AM348" i="6"/>
  <c r="AM510" i="6"/>
  <c r="AM506" i="6"/>
  <c r="AM511" i="6"/>
  <c r="AM271" i="6"/>
  <c r="AM591" i="6"/>
  <c r="AM213" i="6"/>
  <c r="AM417" i="6"/>
  <c r="AM347" i="6"/>
  <c r="AM344" i="6"/>
  <c r="AM499" i="6"/>
  <c r="AM502" i="6"/>
  <c r="AM500" i="6"/>
  <c r="AM508" i="6"/>
  <c r="AM306" i="6"/>
  <c r="AM505" i="6"/>
  <c r="AM501" i="6"/>
  <c r="AM285" i="6"/>
  <c r="AM955" i="6"/>
  <c r="AM958" i="6"/>
  <c r="AM5" i="6"/>
  <c r="AM8" i="6"/>
  <c r="AM7" i="6"/>
  <c r="AM507" i="6"/>
  <c r="AM509" i="6"/>
  <c r="AM483" i="6"/>
  <c r="AM623" i="6"/>
  <c r="AM346" i="6"/>
  <c r="AM24" i="6"/>
  <c r="AM44" i="6"/>
  <c r="AM311" i="6"/>
  <c r="AM214" i="6"/>
  <c r="AM281" i="6"/>
  <c r="AM279" i="6"/>
  <c r="AM590" i="6"/>
  <c r="AM589" i="6"/>
  <c r="AM900" i="6"/>
  <c r="AM343" i="6"/>
  <c r="AM42" i="6"/>
  <c r="AM964" i="6"/>
  <c r="AM963" i="6"/>
  <c r="AM282" i="6"/>
  <c r="AM503" i="6"/>
  <c r="AM504" i="6"/>
  <c r="AM956" i="6"/>
  <c r="AM218" i="6"/>
  <c r="AM962" i="6"/>
  <c r="AM960" i="6"/>
  <c r="AM280" i="6"/>
  <c r="AM961" i="6"/>
  <c r="AM898" i="6"/>
  <c r="AM117" i="6"/>
  <c r="AM948" i="6"/>
  <c r="AM959" i="6"/>
  <c r="AM624" i="6"/>
  <c r="AM953" i="6"/>
  <c r="AM957" i="6"/>
  <c r="AM592" i="6"/>
  <c r="AM949" i="6"/>
  <c r="AM43" i="6"/>
  <c r="AM951" i="6"/>
  <c r="AM228" i="6"/>
  <c r="AM307" i="6"/>
  <c r="AM272" i="6"/>
  <c r="AM310" i="6"/>
  <c r="AM118" i="6"/>
  <c r="AM275" i="6"/>
  <c r="AM41" i="6"/>
  <c r="AM231" i="6"/>
  <c r="AM1035" i="6"/>
  <c r="AM230" i="6"/>
  <c r="AM273" i="6"/>
  <c r="AM902" i="6"/>
  <c r="AM284" i="6"/>
  <c r="AM229" i="6"/>
  <c r="AM954" i="6"/>
  <c r="AM965" i="6"/>
  <c r="AM283" i="6"/>
  <c r="AM119" i="6"/>
  <c r="AM393" i="6"/>
  <c r="AM952" i="6"/>
  <c r="AM950" i="6"/>
  <c r="AM217" i="6"/>
  <c r="AM634" i="6"/>
  <c r="AM219" i="6"/>
  <c r="AM232" i="6"/>
  <c r="AM648" i="6"/>
  <c r="AM901" i="6"/>
  <c r="AM216" i="6"/>
  <c r="AM643" i="6"/>
  <c r="AM897" i="6"/>
  <c r="AM652" i="6"/>
  <c r="AM650" i="6"/>
  <c r="AM1029" i="6"/>
  <c r="AM651" i="6"/>
  <c r="AM649" i="6"/>
  <c r="AM1028" i="6"/>
  <c r="AM644" i="6"/>
  <c r="AM641" i="6"/>
  <c r="AM628" i="6"/>
  <c r="AM1027" i="6"/>
  <c r="AM640" i="6"/>
  <c r="AM639" i="6"/>
  <c r="AM1026" i="6"/>
  <c r="AM638" i="6"/>
  <c r="AM1025" i="6"/>
  <c r="AM633" i="6"/>
  <c r="AM627" i="6"/>
  <c r="AM626" i="6"/>
  <c r="AM212" i="6"/>
  <c r="AM636" i="6"/>
  <c r="AM635" i="6"/>
  <c r="AM631" i="6"/>
  <c r="AM630" i="6"/>
  <c r="AM647" i="6"/>
  <c r="AM637" i="6"/>
  <c r="AM632" i="6"/>
  <c r="AM1034" i="6"/>
  <c r="AM1038" i="6"/>
  <c r="AM1030" i="6"/>
  <c r="AM1031" i="6"/>
  <c r="AM896" i="6"/>
  <c r="AM625" i="6"/>
  <c r="AM646" i="6"/>
  <c r="AM645" i="6"/>
  <c r="AM629" i="6"/>
  <c r="AM1032" i="6"/>
  <c r="AM1023" i="6"/>
  <c r="AM1033" i="6"/>
  <c r="AM1024" i="6"/>
  <c r="AM1037" i="6"/>
  <c r="AM1022" i="6"/>
  <c r="AM1036" i="6"/>
  <c r="AM1018" i="6"/>
  <c r="AM1015" i="6"/>
  <c r="AM1000" i="6"/>
  <c r="AM999" i="6"/>
  <c r="AM1017" i="6"/>
  <c r="AM1016" i="6"/>
  <c r="AM998" i="6"/>
  <c r="AM1020" i="6"/>
  <c r="AM993" i="6"/>
  <c r="AM1021" i="6"/>
  <c r="AM996" i="6"/>
  <c r="AM1019" i="6"/>
  <c r="AM1014" i="6"/>
  <c r="AM997" i="6"/>
  <c r="AM995" i="6"/>
  <c r="AM994" i="6"/>
  <c r="AM1009" i="6"/>
  <c r="AM1013" i="6"/>
  <c r="AM1007" i="6"/>
  <c r="AM1006" i="6"/>
  <c r="AM992" i="6"/>
  <c r="AM1008" i="6"/>
  <c r="AM1003" i="6"/>
  <c r="AM1010" i="6"/>
  <c r="AM1012" i="6"/>
  <c r="AM1011" i="6"/>
  <c r="AM1005" i="6"/>
  <c r="AM1001" i="6"/>
  <c r="AM1002" i="6"/>
  <c r="AM227" i="6"/>
  <c r="AM221" i="6"/>
  <c r="AM1004" i="6"/>
  <c r="AM226" i="6"/>
  <c r="AM116" i="6"/>
  <c r="AM223" i="6"/>
  <c r="AM222" i="6"/>
  <c r="AM899" i="6"/>
  <c r="AM220" i="6"/>
  <c r="AM225" i="6"/>
  <c r="AM224" i="6"/>
  <c r="AM642" i="6"/>
  <c r="AM363" i="6"/>
  <c r="AM893" i="6"/>
  <c r="AM945" i="6"/>
  <c r="AM944" i="6"/>
  <c r="AM809" i="6"/>
  <c r="AM878" i="6"/>
  <c r="AM875" i="6"/>
  <c r="AM890" i="6"/>
  <c r="AM888" i="6"/>
  <c r="AM837" i="6"/>
  <c r="AM832" i="6"/>
  <c r="AM833" i="6"/>
  <c r="AM869" i="6"/>
  <c r="AM895" i="6"/>
  <c r="AM889" i="6"/>
  <c r="AM892" i="6"/>
  <c r="AM846" i="6"/>
  <c r="AM845" i="6"/>
  <c r="AM891" i="6"/>
  <c r="AM879" i="6"/>
  <c r="AM821" i="6"/>
  <c r="AM894" i="6"/>
  <c r="AM831" i="6"/>
  <c r="AM826" i="6"/>
  <c r="AM840" i="6"/>
  <c r="AM830" i="6"/>
  <c r="AM866" i="6"/>
  <c r="AM814" i="6"/>
  <c r="AM828" i="6"/>
  <c r="AM827" i="6"/>
  <c r="AM825" i="6"/>
  <c r="AM835" i="6"/>
  <c r="AM872" i="6"/>
  <c r="AM871" i="6"/>
  <c r="AM844" i="6"/>
  <c r="AM841" i="6"/>
  <c r="AM838" i="6"/>
  <c r="AM816" i="6"/>
  <c r="AM815" i="6"/>
  <c r="AM807" i="6"/>
  <c r="AM802" i="6"/>
  <c r="AM874" i="6"/>
  <c r="AM873" i="6"/>
  <c r="AM813" i="6"/>
  <c r="AM799" i="6"/>
  <c r="AM843" i="6"/>
  <c r="AM817" i="6"/>
  <c r="AM812" i="6"/>
  <c r="AM870" i="6"/>
  <c r="AM810" i="6"/>
  <c r="AM881" i="6"/>
  <c r="AM880" i="6"/>
  <c r="AM770" i="6"/>
  <c r="AM764" i="6"/>
  <c r="AM771" i="6"/>
  <c r="AM855" i="6"/>
  <c r="AM763" i="6"/>
  <c r="AM819" i="6"/>
  <c r="AM818" i="6"/>
  <c r="AM808" i="6"/>
  <c r="AM834" i="6"/>
  <c r="AM839" i="6"/>
  <c r="AM848" i="6"/>
  <c r="AM847" i="6"/>
  <c r="AM842" i="6"/>
  <c r="AM829" i="6"/>
  <c r="AM836" i="6"/>
  <c r="AM877" i="6"/>
  <c r="AM800" i="6"/>
  <c r="AM811" i="6"/>
  <c r="AM806" i="6"/>
  <c r="AM805" i="6"/>
  <c r="AM791" i="6"/>
  <c r="AM783" i="6"/>
  <c r="AM884" i="6"/>
  <c r="AM820" i="6"/>
  <c r="AM876" i="6"/>
  <c r="AM824" i="6"/>
  <c r="AM823" i="6"/>
  <c r="AM822" i="6"/>
  <c r="AM796" i="6"/>
  <c r="AM768" i="6"/>
  <c r="AM861" i="6"/>
  <c r="AM765" i="6"/>
  <c r="AM862" i="6"/>
  <c r="AM858" i="6"/>
  <c r="AM767" i="6"/>
  <c r="AM794" i="6"/>
  <c r="AM776" i="6"/>
  <c r="AM775" i="6"/>
  <c r="AM782" i="6"/>
  <c r="AM865" i="6"/>
  <c r="AM725" i="6"/>
  <c r="AM781" i="6"/>
  <c r="AM786" i="6"/>
  <c r="AM733" i="6"/>
  <c r="AM885" i="6"/>
  <c r="AM761" i="6"/>
  <c r="AM795" i="6"/>
  <c r="AM772" i="6"/>
  <c r="AM882" i="6"/>
  <c r="AM712" i="6"/>
  <c r="AM887" i="6"/>
  <c r="AM886" i="6"/>
  <c r="AM798" i="6"/>
  <c r="AM789" i="6"/>
  <c r="AM777" i="6"/>
  <c r="AM883" i="6"/>
  <c r="AM868" i="6"/>
  <c r="AM754" i="6"/>
  <c r="AM705" i="6"/>
  <c r="AM753" i="6"/>
  <c r="AM790" i="6"/>
  <c r="AM785" i="6"/>
  <c r="AM853" i="6"/>
  <c r="AM748" i="6"/>
  <c r="AM803" i="6"/>
  <c r="AM792" i="6"/>
  <c r="AM784" i="6"/>
  <c r="AM707" i="6"/>
  <c r="AM804" i="6"/>
  <c r="AM731" i="6"/>
  <c r="AM730" i="6"/>
  <c r="AM723" i="6"/>
  <c r="AM719" i="6"/>
  <c r="AM801" i="6"/>
  <c r="AM788" i="6"/>
  <c r="AM779" i="6"/>
  <c r="AM749" i="6"/>
  <c r="AM747" i="6"/>
  <c r="AM715" i="6"/>
  <c r="AM713" i="6"/>
  <c r="AM657" i="6"/>
  <c r="AM750" i="6"/>
  <c r="AM741" i="6"/>
  <c r="AM797" i="6"/>
  <c r="AM864" i="6"/>
  <c r="AM863" i="6"/>
  <c r="AM757" i="6"/>
  <c r="AM743" i="6"/>
  <c r="AM737" i="6"/>
  <c r="AM766" i="6"/>
  <c r="AM708" i="6"/>
  <c r="AM706" i="6"/>
  <c r="AM752" i="6"/>
  <c r="AM744" i="6"/>
  <c r="AM726" i="6"/>
  <c r="AM662" i="6"/>
  <c r="AM704" i="6"/>
  <c r="AM711" i="6"/>
  <c r="AM736" i="6"/>
  <c r="AM660" i="6"/>
  <c r="AM746" i="6"/>
  <c r="AM738" i="6"/>
  <c r="AM728" i="6"/>
  <c r="AM716" i="6"/>
  <c r="AM854" i="6"/>
  <c r="AM787" i="6"/>
  <c r="AM860" i="6"/>
  <c r="AM859" i="6"/>
  <c r="AM857" i="6"/>
  <c r="AM856" i="6"/>
  <c r="AM742" i="6"/>
  <c r="AM769" i="6"/>
  <c r="AM760" i="6"/>
  <c r="AM759" i="6"/>
  <c r="AM851" i="6"/>
  <c r="AM661" i="6"/>
  <c r="AM867" i="6"/>
  <c r="AM722" i="6"/>
  <c r="AM700" i="6"/>
  <c r="AM849" i="6"/>
  <c r="AM751" i="6"/>
  <c r="AM734" i="6"/>
  <c r="AM721" i="6"/>
  <c r="AM720" i="6"/>
  <c r="AM852" i="6"/>
  <c r="AM756" i="6"/>
  <c r="AM676" i="6"/>
  <c r="AM198" i="6"/>
  <c r="AM755" i="6"/>
  <c r="AM659" i="6"/>
  <c r="AM701" i="6"/>
  <c r="AM762" i="6"/>
  <c r="AM758" i="6"/>
  <c r="AM202" i="6"/>
  <c r="AM193" i="6"/>
  <c r="AM697" i="6"/>
  <c r="AM740" i="6"/>
  <c r="AM739" i="6"/>
  <c r="AM686" i="6"/>
  <c r="AM679" i="6"/>
  <c r="AM678" i="6"/>
  <c r="AM780" i="6"/>
  <c r="AM204" i="6"/>
  <c r="AM735" i="6"/>
  <c r="AM656" i="6"/>
  <c r="AM203" i="6"/>
  <c r="AM199" i="6"/>
  <c r="AM195" i="6"/>
  <c r="AM668" i="6"/>
  <c r="AM714" i="6"/>
  <c r="AM696" i="6"/>
  <c r="AM205" i="6"/>
  <c r="AM690" i="6"/>
  <c r="AM689" i="6"/>
  <c r="AM683" i="6"/>
  <c r="AM677" i="6"/>
  <c r="AM194" i="6"/>
  <c r="AM694" i="6"/>
  <c r="AM718" i="6"/>
  <c r="AM671" i="6"/>
  <c r="AM692" i="6"/>
  <c r="AM850" i="6"/>
  <c r="AM745" i="6"/>
  <c r="AM724" i="6"/>
  <c r="AM695" i="6"/>
  <c r="AM664" i="6"/>
  <c r="AM793" i="6"/>
  <c r="AM778" i="6"/>
  <c r="AM774" i="6"/>
  <c r="AM773" i="6"/>
  <c r="AM200" i="6"/>
  <c r="AM196" i="6"/>
  <c r="AM673" i="6"/>
  <c r="AM729" i="6"/>
  <c r="AM732" i="6"/>
  <c r="AM197" i="6"/>
  <c r="AM727" i="6"/>
  <c r="AM201" i="6"/>
  <c r="AM684" i="6"/>
  <c r="AM669" i="6"/>
  <c r="AM699" i="6"/>
  <c r="AM688" i="6"/>
  <c r="AM717" i="6"/>
  <c r="AM658" i="6"/>
  <c r="AM709" i="6"/>
  <c r="AM703" i="6"/>
  <c r="AM710" i="6"/>
  <c r="AM672" i="6"/>
  <c r="AM670" i="6"/>
  <c r="AM681" i="6"/>
  <c r="AM665" i="6"/>
  <c r="AM693" i="6"/>
  <c r="AM691" i="6"/>
  <c r="AM702" i="6"/>
  <c r="AM682" i="6"/>
  <c r="AM674" i="6"/>
  <c r="AM663" i="6"/>
  <c r="AM685" i="6"/>
  <c r="AM675" i="6"/>
  <c r="AM680" i="6"/>
  <c r="AM666" i="6"/>
  <c r="AM698" i="6"/>
  <c r="AM687" i="6"/>
  <c r="AM667" i="6"/>
  <c r="AF3235" i="3"/>
  <c r="AF2925" i="3"/>
  <c r="AF3616" i="3"/>
  <c r="AF370" i="3"/>
  <c r="AF383" i="3"/>
  <c r="AF398" i="3"/>
  <c r="AF397" i="3"/>
  <c r="AF396" i="3"/>
  <c r="AF395" i="3"/>
  <c r="AF2101" i="3"/>
  <c r="AF497" i="3"/>
  <c r="AF498" i="3"/>
  <c r="AF351" i="3"/>
  <c r="AF2404" i="3"/>
  <c r="AF1174" i="3"/>
  <c r="AF2261" i="3"/>
  <c r="AF2259" i="3"/>
  <c r="AF2260" i="3"/>
  <c r="AF2258" i="3"/>
  <c r="AF2257" i="3"/>
  <c r="AF3558" i="3"/>
  <c r="AF3564" i="3"/>
  <c r="AF3562" i="3"/>
  <c r="AF3561" i="3"/>
  <c r="AF1202" i="3"/>
  <c r="AF2939" i="3"/>
  <c r="AF1585" i="3"/>
  <c r="AF3321" i="3"/>
  <c r="AF3320" i="3"/>
  <c r="AF3319" i="3"/>
  <c r="AF3318" i="3"/>
  <c r="AF3317" i="3"/>
  <c r="AF342" i="3"/>
  <c r="AF1157" i="3"/>
  <c r="AF371" i="3"/>
  <c r="AF369" i="3"/>
  <c r="AF503" i="3"/>
  <c r="AF1133" i="3"/>
  <c r="AF1135" i="3"/>
  <c r="AF1134" i="3"/>
  <c r="AF2982" i="3"/>
  <c r="AF2981" i="3"/>
  <c r="AF2986" i="3"/>
  <c r="AF2984" i="3"/>
  <c r="AF2980" i="3"/>
  <c r="AF2978" i="3"/>
  <c r="AF2989" i="3"/>
  <c r="AF2988" i="3"/>
  <c r="AF2987" i="3"/>
  <c r="AF2985" i="3"/>
  <c r="AF2983" i="3"/>
  <c r="AF2979" i="3"/>
  <c r="AF460" i="3"/>
  <c r="AF459" i="3"/>
  <c r="AF770" i="3"/>
  <c r="AF769" i="3"/>
  <c r="AF3563" i="3"/>
  <c r="AF3566" i="3"/>
  <c r="AF3565" i="3"/>
  <c r="AF496" i="3"/>
  <c r="AF3223" i="3"/>
  <c r="AF3222" i="3"/>
  <c r="AF3220" i="3"/>
  <c r="AF3219" i="3"/>
  <c r="AF3221" i="3"/>
  <c r="AF1632" i="3"/>
  <c r="AF1631" i="3"/>
  <c r="AF1628" i="3"/>
  <c r="AF458" i="3"/>
  <c r="AF457" i="3"/>
  <c r="AF456" i="3"/>
  <c r="AF412" i="3"/>
  <c r="AF408" i="3"/>
  <c r="AF407" i="3"/>
  <c r="AF767" i="3"/>
  <c r="AF774" i="3"/>
  <c r="AF773" i="3"/>
  <c r="AF768" i="3"/>
  <c r="AF772" i="3"/>
  <c r="AF771" i="3"/>
  <c r="AF3316" i="3"/>
  <c r="AF3315" i="3"/>
  <c r="AF3314" i="3"/>
  <c r="AF2111" i="3"/>
  <c r="AF2110" i="3"/>
  <c r="AF372" i="3"/>
  <c r="AF2145" i="3"/>
  <c r="AF2143" i="3"/>
  <c r="AF2144" i="3"/>
  <c r="AF2142" i="3"/>
  <c r="AF2141" i="3"/>
  <c r="AF2140" i="3"/>
  <c r="AF2139" i="3"/>
  <c r="AF2878" i="3"/>
  <c r="AF1296" i="3"/>
  <c r="AF1295" i="3"/>
  <c r="AF2877" i="3"/>
  <c r="AF2876" i="3"/>
  <c r="AF2875" i="3"/>
  <c r="AF2874" i="3"/>
  <c r="AF2873" i="3"/>
  <c r="AF2079" i="3"/>
  <c r="AF2078" i="3"/>
  <c r="AF2077" i="3"/>
  <c r="AF318" i="3"/>
  <c r="AF317" i="3"/>
  <c r="AF1719" i="3"/>
  <c r="AF1721" i="3"/>
  <c r="AF1720" i="3"/>
  <c r="AF1955" i="3"/>
  <c r="AF1954" i="3"/>
  <c r="AF1952" i="3"/>
  <c r="AF406" i="3"/>
  <c r="AF405" i="3"/>
  <c r="AF404" i="3"/>
  <c r="AF527" i="3"/>
  <c r="AF526" i="3"/>
  <c r="AF1953" i="3"/>
  <c r="AF1951" i="3"/>
  <c r="AF1960" i="3"/>
  <c r="AF2403" i="3"/>
  <c r="AF2402" i="3"/>
  <c r="AF2076" i="3"/>
  <c r="AF2965" i="3"/>
  <c r="AF2964" i="3"/>
  <c r="AF2967" i="3"/>
  <c r="AF2973" i="3"/>
  <c r="AF2969" i="3"/>
  <c r="AF2970" i="3"/>
  <c r="AF2961" i="3"/>
  <c r="AF2976" i="3"/>
  <c r="AF2975" i="3"/>
  <c r="AF2962" i="3"/>
  <c r="AF2974" i="3"/>
  <c r="AF2966" i="3"/>
  <c r="AF2977" i="3"/>
  <c r="AF2972" i="3"/>
  <c r="AF2968" i="3"/>
  <c r="AF2971" i="3"/>
  <c r="AF2963" i="3"/>
  <c r="AF1206" i="3"/>
  <c r="AF1959" i="3"/>
  <c r="AF525" i="3"/>
  <c r="AF1630" i="3"/>
  <c r="AF1629" i="3"/>
  <c r="AF1627" i="3"/>
  <c r="AF1626" i="3"/>
  <c r="AF1625" i="3"/>
  <c r="AF1622" i="3"/>
  <c r="AF1624" i="3"/>
  <c r="AF1623" i="3"/>
  <c r="AF1621" i="3"/>
  <c r="AF524" i="3"/>
  <c r="AF2614" i="3"/>
  <c r="AF2613" i="3"/>
  <c r="AF2612" i="3"/>
  <c r="AF2609" i="3"/>
  <c r="AF2611" i="3"/>
  <c r="AF1828" i="3"/>
  <c r="AF1827" i="3"/>
  <c r="AF1831" i="3"/>
  <c r="AF1830" i="3"/>
  <c r="AF2610" i="3"/>
  <c r="AF341" i="3"/>
  <c r="AF1826" i="3"/>
  <c r="AF1825" i="3"/>
  <c r="AF1829" i="3"/>
  <c r="AF1824" i="3"/>
  <c r="AF2330" i="3"/>
  <c r="AF2329" i="3"/>
  <c r="AF2328" i="3"/>
  <c r="AF3218" i="3"/>
  <c r="AF3217" i="3"/>
  <c r="AF1590" i="3"/>
  <c r="AF1187" i="3"/>
  <c r="AF2265" i="3"/>
  <c r="AF2256" i="3"/>
  <c r="AF2264" i="3"/>
  <c r="AF2263" i="3"/>
  <c r="AF2255" i="3"/>
  <c r="AF368" i="3"/>
  <c r="AF367" i="3"/>
  <c r="AF366" i="3"/>
  <c r="AF2251" i="3"/>
  <c r="AF1139" i="3"/>
  <c r="AF1138" i="3"/>
  <c r="AF1137" i="3"/>
  <c r="AF1136" i="3"/>
  <c r="AF2380" i="3"/>
  <c r="AF486" i="3"/>
  <c r="AF485" i="3"/>
  <c r="AF484" i="3"/>
  <c r="AF382" i="3"/>
  <c r="AF2240" i="3"/>
  <c r="AF2250" i="3"/>
  <c r="AF2237" i="3"/>
  <c r="AF2238" i="3"/>
  <c r="AF2236" i="3"/>
  <c r="AF2235" i="3"/>
  <c r="AF2231" i="3"/>
  <c r="AF2851" i="3"/>
  <c r="AF2850" i="3"/>
  <c r="AF2848" i="3"/>
  <c r="AF2849" i="3"/>
  <c r="AF3039" i="3"/>
  <c r="AF3038" i="3"/>
  <c r="AF523" i="3"/>
  <c r="AF522" i="3"/>
  <c r="AF521" i="3"/>
  <c r="AF1213" i="3"/>
  <c r="AF1212" i="3"/>
  <c r="AF1986" i="3"/>
  <c r="AF3226" i="3"/>
  <c r="AF3225" i="3"/>
  <c r="AF3224" i="3"/>
  <c r="AF3672" i="3"/>
  <c r="AF2540" i="3"/>
  <c r="AF2541" i="3"/>
  <c r="AF2542" i="3"/>
  <c r="AF2526" i="3"/>
  <c r="AF2528" i="3"/>
  <c r="AF2535" i="3"/>
  <c r="AF2530" i="3"/>
  <c r="AF2529" i="3"/>
  <c r="AF2537" i="3"/>
  <c r="AF2536" i="3"/>
  <c r="AF2538" i="3"/>
  <c r="AF2527" i="3"/>
  <c r="AF2532" i="3"/>
  <c r="AF2531" i="3"/>
  <c r="AF2539" i="3"/>
  <c r="AF2533" i="3"/>
  <c r="AF2534" i="3"/>
  <c r="AF2616" i="3"/>
  <c r="AF2615" i="3"/>
  <c r="AF780" i="3"/>
  <c r="AF779" i="3"/>
  <c r="AF778" i="3"/>
  <c r="AF777" i="3"/>
  <c r="AF776" i="3"/>
  <c r="AF775" i="3"/>
  <c r="AF786" i="3"/>
  <c r="AF785" i="3"/>
  <c r="AF784" i="3"/>
  <c r="AF783" i="3"/>
  <c r="AF782" i="3"/>
  <c r="AF781" i="3"/>
  <c r="AF787" i="3"/>
  <c r="AF2515" i="3"/>
  <c r="AF2520" i="3"/>
  <c r="AF2519" i="3"/>
  <c r="AF2521" i="3"/>
  <c r="AF2522" i="3"/>
  <c r="AF2517" i="3"/>
  <c r="AF2525" i="3"/>
  <c r="AF2524" i="3"/>
  <c r="AF2514" i="3"/>
  <c r="AF2516" i="3"/>
  <c r="AF2523" i="3"/>
  <c r="AF2518" i="3"/>
  <c r="AF2506" i="3"/>
  <c r="AF2505" i="3"/>
  <c r="AF2513" i="3"/>
  <c r="AF1968" i="3"/>
  <c r="AF1971" i="3"/>
  <c r="AF1970" i="3"/>
  <c r="AF2040" i="3"/>
  <c r="AF1156" i="3"/>
  <c r="AF2512" i="3"/>
  <c r="AF2511" i="3"/>
  <c r="AF2508" i="3"/>
  <c r="AF2510" i="3"/>
  <c r="AF2509" i="3"/>
  <c r="AF2504" i="3"/>
  <c r="AF2507" i="3"/>
  <c r="AF2503" i="3"/>
  <c r="AF2502" i="3"/>
  <c r="AF2501" i="3"/>
  <c r="AF1173" i="3"/>
  <c r="AF3036" i="3"/>
  <c r="AF3037" i="3"/>
  <c r="AF2339" i="3"/>
  <c r="AF374" i="3"/>
  <c r="AF373" i="3"/>
  <c r="AF1172" i="3"/>
  <c r="AF1171" i="3"/>
  <c r="AF3623" i="3"/>
  <c r="AF2604" i="3"/>
  <c r="AF2606" i="3"/>
  <c r="AF2605" i="3"/>
  <c r="AF2608" i="3"/>
  <c r="AF2607" i="3"/>
  <c r="AF483" i="3"/>
  <c r="AF482" i="3"/>
  <c r="AF481" i="3"/>
  <c r="AF411" i="3"/>
  <c r="AF410" i="3"/>
  <c r="AF409" i="3"/>
  <c r="AF21" i="3"/>
  <c r="AF20" i="3"/>
  <c r="AF2007" i="3"/>
  <c r="AF2006" i="3"/>
  <c r="AF2005" i="3"/>
  <c r="AF2004" i="3"/>
  <c r="AF1594" i="3"/>
  <c r="AF1593" i="3"/>
  <c r="AF2844" i="3"/>
  <c r="AF2847" i="3"/>
  <c r="AF2846" i="3"/>
  <c r="AF2845" i="3"/>
  <c r="AF2843" i="3"/>
  <c r="AF3560" i="3"/>
  <c r="AF3559" i="3"/>
  <c r="AF2003" i="3"/>
  <c r="AF2002" i="3"/>
  <c r="AF2001" i="3"/>
  <c r="AF350" i="3"/>
  <c r="AF349" i="3"/>
  <c r="AF1217" i="3"/>
  <c r="AF1216" i="3"/>
  <c r="AF1215" i="3"/>
  <c r="AF1214" i="3"/>
  <c r="AF1787" i="3"/>
  <c r="AF1786" i="3"/>
  <c r="AF1785" i="3"/>
  <c r="AF1598" i="3"/>
  <c r="AF3429" i="3"/>
  <c r="AF3428" i="3"/>
  <c r="AF1211" i="3"/>
  <c r="AF1210" i="3"/>
  <c r="AF1209" i="3"/>
  <c r="AF1208" i="3"/>
  <c r="AF1207" i="3"/>
  <c r="AF2254" i="3"/>
  <c r="AF2253" i="3"/>
  <c r="AF2239" i="3"/>
  <c r="AF2252" i="3"/>
  <c r="AF2234" i="3"/>
  <c r="AF2232" i="3"/>
  <c r="AF1597" i="3"/>
  <c r="AF1596" i="3"/>
  <c r="AF1595" i="3"/>
  <c r="AF2921" i="3"/>
  <c r="AF2919" i="3"/>
  <c r="AF286" i="3"/>
  <c r="AF2924" i="3"/>
  <c r="AF2923" i="3"/>
  <c r="AF2922" i="3"/>
  <c r="AF2920" i="3"/>
  <c r="AF211" i="3"/>
  <c r="AF210" i="3"/>
  <c r="AF2233" i="3"/>
  <c r="AF2763" i="3"/>
  <c r="AF2765" i="3"/>
  <c r="AF2760" i="3"/>
  <c r="AF2762" i="3"/>
  <c r="AF2761" i="3"/>
  <c r="AF2758" i="3"/>
  <c r="AF2764" i="3"/>
  <c r="AF2767" i="3"/>
  <c r="AF209" i="3"/>
  <c r="AF214" i="3"/>
  <c r="AF2766" i="3"/>
  <c r="AF2757" i="3"/>
  <c r="AF2756" i="3"/>
  <c r="AF2755" i="3"/>
  <c r="AF2759" i="3"/>
  <c r="AF2750" i="3"/>
  <c r="AF2749" i="3"/>
  <c r="AF2748" i="3"/>
  <c r="AF1243" i="3"/>
  <c r="AF1257" i="3"/>
  <c r="AF1249" i="3"/>
  <c r="AF1248" i="3"/>
  <c r="AF1246" i="3"/>
  <c r="AF1247" i="3"/>
  <c r="AF1254" i="3"/>
  <c r="AF1251" i="3"/>
  <c r="AF1259" i="3"/>
  <c r="AF1253" i="3"/>
  <c r="AF1250" i="3"/>
  <c r="AF1258" i="3"/>
  <c r="AF1252" i="3"/>
  <c r="AF1260" i="3"/>
  <c r="AF1245" i="3"/>
  <c r="AF3675" i="3"/>
  <c r="AF3456" i="3"/>
  <c r="AF3455" i="3"/>
  <c r="AF3454" i="3"/>
  <c r="AF2747" i="3"/>
  <c r="AF2743" i="3"/>
  <c r="AF2746" i="3"/>
  <c r="AF2745" i="3"/>
  <c r="AF2561" i="3"/>
  <c r="AF2549" i="3"/>
  <c r="AF2548" i="3"/>
  <c r="AF2560" i="3"/>
  <c r="AF2744" i="3"/>
  <c r="AF2751" i="3"/>
  <c r="AF2754" i="3"/>
  <c r="AF2753" i="3"/>
  <c r="AF2752" i="3"/>
  <c r="AF2737" i="3"/>
  <c r="AF2734" i="3"/>
  <c r="AF2738" i="3"/>
  <c r="AF2742" i="3"/>
  <c r="AF2735" i="3"/>
  <c r="AF2736" i="3"/>
  <c r="AF2733" i="3"/>
  <c r="AF2741" i="3"/>
  <c r="AF2740" i="3"/>
  <c r="AF2739" i="3"/>
  <c r="AF2556" i="3"/>
  <c r="AF2550" i="3"/>
  <c r="AF242" i="3"/>
  <c r="AF241" i="3"/>
  <c r="AF240" i="3"/>
  <c r="AF239" i="3"/>
  <c r="AF238" i="3"/>
  <c r="AF237" i="3"/>
  <c r="AF236" i="3"/>
  <c r="AF2663" i="3"/>
  <c r="AF2665" i="3"/>
  <c r="AF2664" i="3"/>
  <c r="AF2669" i="3"/>
  <c r="AF2668" i="3"/>
  <c r="AF2667" i="3"/>
  <c r="AF2666" i="3"/>
  <c r="AF321" i="3"/>
  <c r="AF320" i="3"/>
  <c r="AF319" i="3"/>
  <c r="AF424" i="3"/>
  <c r="AF245" i="3"/>
  <c r="AF244" i="3"/>
  <c r="AF243" i="3"/>
  <c r="AF1916" i="3"/>
  <c r="AF1914" i="3"/>
  <c r="AF416" i="3"/>
  <c r="AF531" i="3"/>
  <c r="AF530" i="3"/>
  <c r="AF3035" i="3"/>
  <c r="AF3034" i="3"/>
  <c r="AF489" i="3"/>
  <c r="AF488" i="3"/>
  <c r="AF487" i="3"/>
  <c r="AF415" i="3"/>
  <c r="AF414" i="3"/>
  <c r="AF413" i="3"/>
  <c r="AF22" i="3"/>
  <c r="AF23" i="3"/>
  <c r="AF403" i="3"/>
  <c r="AF402" i="3"/>
  <c r="AF2381" i="3"/>
  <c r="AF2995" i="3"/>
  <c r="AF2994" i="3"/>
  <c r="AF3458" i="3"/>
  <c r="AF3457" i="3"/>
  <c r="AF3459" i="3"/>
  <c r="AF3674" i="3"/>
  <c r="AF2993" i="3"/>
  <c r="AF2992" i="3"/>
  <c r="AF2996" i="3"/>
  <c r="AF2991" i="3"/>
  <c r="AF2990" i="3"/>
  <c r="AF1239" i="3"/>
  <c r="AF3041" i="3"/>
  <c r="AF3040" i="3"/>
  <c r="AF3649" i="3"/>
  <c r="AF3648" i="3"/>
  <c r="AF3554" i="3"/>
  <c r="AF3553" i="3"/>
  <c r="AF3552" i="3"/>
  <c r="AF3551" i="3"/>
  <c r="AF3550" i="3"/>
  <c r="AF3549" i="3"/>
  <c r="AF3555" i="3"/>
  <c r="AF3548" i="3"/>
  <c r="AF3547" i="3"/>
  <c r="AF2401" i="3"/>
  <c r="AF348" i="3"/>
  <c r="AF347" i="3"/>
  <c r="AF2013" i="3"/>
  <c r="AF2012" i="3"/>
  <c r="AF2011" i="3"/>
  <c r="AF2010" i="3"/>
  <c r="AF1901" i="3"/>
  <c r="AF3546" i="3"/>
  <c r="AF3556" i="3"/>
  <c r="AF3545" i="3"/>
  <c r="AF3544" i="3"/>
  <c r="AF450" i="3"/>
  <c r="AF449" i="3"/>
  <c r="AF448" i="3"/>
  <c r="AF447" i="3"/>
  <c r="AF446" i="3"/>
  <c r="AF400" i="3"/>
  <c r="AF399" i="3"/>
  <c r="AF3639" i="3"/>
  <c r="AF284" i="3"/>
  <c r="AF3216" i="3"/>
  <c r="AF3215" i="3"/>
  <c r="AF3214" i="3"/>
  <c r="AF3213" i="3"/>
  <c r="AF3201" i="3"/>
  <c r="AF1186" i="3"/>
  <c r="AF1189" i="3"/>
  <c r="AF1188" i="3"/>
  <c r="AF1185" i="3"/>
  <c r="AF1233" i="3"/>
  <c r="AF2223" i="3"/>
  <c r="AF213" i="3"/>
  <c r="AF212" i="3"/>
  <c r="AF1789" i="3"/>
  <c r="AF1788" i="3"/>
  <c r="AF3323" i="3"/>
  <c r="AF3322" i="3"/>
  <c r="AF1784" i="3"/>
  <c r="AF2938" i="3"/>
  <c r="AF2009" i="3"/>
  <c r="AF2008" i="3"/>
  <c r="AF2000" i="3"/>
  <c r="AF1999" i="3"/>
  <c r="AF1998" i="3"/>
  <c r="AF1997" i="3"/>
  <c r="AF1996" i="3"/>
  <c r="AF1995" i="3"/>
  <c r="AF1994" i="3"/>
  <c r="AF16" i="3"/>
  <c r="AF15" i="3"/>
  <c r="AF14" i="3"/>
  <c r="AF18" i="3"/>
  <c r="AF17" i="3"/>
  <c r="AF19" i="3"/>
  <c r="AF1132" i="3"/>
  <c r="AF1131" i="3"/>
  <c r="AF2335" i="3"/>
  <c r="AF2123" i="3"/>
  <c r="AF381" i="3"/>
  <c r="AF2032" i="3"/>
  <c r="AF1232" i="3"/>
  <c r="AF2959" i="3"/>
  <c r="AF2957" i="3"/>
  <c r="AF2958" i="3"/>
  <c r="AF2960" i="3"/>
  <c r="AF2956" i="3"/>
  <c r="AF2955" i="3"/>
  <c r="AF2953" i="3"/>
  <c r="AF2954" i="3"/>
  <c r="AF2377" i="3"/>
  <c r="AF3195" i="3"/>
  <c r="AF3194" i="3"/>
  <c r="AF1307" i="3"/>
  <c r="AF1308" i="3"/>
  <c r="AF3668" i="3"/>
  <c r="AF3557" i="3"/>
  <c r="AF2559" i="3"/>
  <c r="AF2543" i="3"/>
  <c r="AF2545" i="3"/>
  <c r="AF2562" i="3"/>
  <c r="AF2552" i="3"/>
  <c r="AF2544" i="3"/>
  <c r="AF2546" i="3"/>
  <c r="AF2554" i="3"/>
  <c r="AF2553" i="3"/>
  <c r="AF2555" i="3"/>
  <c r="AF2557" i="3"/>
  <c r="AF2558" i="3"/>
  <c r="AF2547" i="3"/>
  <c r="AF2551" i="3"/>
  <c r="AF2500" i="3"/>
  <c r="AF2499" i="3"/>
  <c r="AF2494" i="3"/>
  <c r="AF2496" i="3"/>
  <c r="AF2495" i="3"/>
  <c r="AF2498" i="3"/>
  <c r="AF2497" i="3"/>
  <c r="AF2493" i="3"/>
  <c r="AF2492" i="3"/>
  <c r="AF389" i="3"/>
  <c r="AF3622" i="3"/>
  <c r="AF1306" i="3"/>
  <c r="AF2031" i="3"/>
  <c r="AF2030" i="3"/>
  <c r="AF2029" i="3"/>
  <c r="AF2683" i="3"/>
  <c r="AF2682" i="3"/>
  <c r="AF2679" i="3"/>
  <c r="AF2680" i="3"/>
  <c r="AF2677" i="3"/>
  <c r="AF2681" i="3"/>
  <c r="AF2678" i="3"/>
  <c r="AF2230" i="3"/>
  <c r="AF2225" i="3"/>
  <c r="AF2726" i="3"/>
  <c r="AF2727" i="3"/>
  <c r="AF1305" i="3"/>
  <c r="AF1823" i="3"/>
  <c r="AF1822" i="3"/>
  <c r="AF1821" i="3"/>
  <c r="AF1820" i="3"/>
  <c r="AF1819" i="3"/>
  <c r="AF3543" i="3"/>
  <c r="AF3542" i="3"/>
  <c r="AF3541" i="3"/>
  <c r="AF2491" i="3"/>
  <c r="AF2487" i="3"/>
  <c r="AF2489" i="3"/>
  <c r="AF2488" i="3"/>
  <c r="AF2490" i="3"/>
  <c r="AF2486" i="3"/>
  <c r="AF2219" i="3"/>
  <c r="AF1717" i="3"/>
  <c r="AF2730" i="3"/>
  <c r="AF2731" i="3"/>
  <c r="AF2729" i="3"/>
  <c r="AF2732" i="3"/>
  <c r="AF2728" i="3"/>
  <c r="AF766" i="3"/>
  <c r="AF2485" i="3"/>
  <c r="AF2484" i="3"/>
  <c r="AF390" i="3"/>
  <c r="AF1160" i="3"/>
  <c r="AF3621" i="3"/>
  <c r="AF3568" i="3"/>
  <c r="AF3567" i="3"/>
  <c r="AF2835" i="3"/>
  <c r="AF1835" i="3"/>
  <c r="AF1834" i="3"/>
  <c r="AF1833" i="3"/>
  <c r="AF1832" i="3"/>
  <c r="AF1634" i="3"/>
  <c r="AF1633" i="3"/>
  <c r="AF1531" i="3"/>
  <c r="AF1526" i="3"/>
  <c r="AF1537" i="3"/>
  <c r="AF1536" i="3"/>
  <c r="AF1535" i="3"/>
  <c r="AF1533" i="3"/>
  <c r="AF1532" i="3"/>
  <c r="AF1527" i="3"/>
  <c r="AF1540" i="3"/>
  <c r="AF1534" i="3"/>
  <c r="AF355" i="3"/>
  <c r="AF1294" i="3"/>
  <c r="AF1293" i="3"/>
  <c r="AF1292" i="3"/>
  <c r="AF2629" i="3"/>
  <c r="AF1602" i="3"/>
  <c r="AF765" i="3"/>
  <c r="AF764" i="3"/>
  <c r="AF761" i="3"/>
  <c r="AF763" i="3"/>
  <c r="AF762" i="3"/>
  <c r="AF760" i="3"/>
  <c r="AF2363" i="3"/>
  <c r="AF2603" i="3"/>
  <c r="AF233" i="3"/>
  <c r="AF2216" i="3"/>
  <c r="AF2028" i="3"/>
  <c r="AF532" i="3"/>
  <c r="AF529" i="3"/>
  <c r="AF528" i="3"/>
  <c r="AF235" i="3"/>
  <c r="AF234" i="3"/>
  <c r="AF1601" i="3"/>
  <c r="AF1600" i="3"/>
  <c r="AF1599" i="3"/>
  <c r="AF1587" i="3"/>
  <c r="AF1586" i="3"/>
  <c r="AF2842" i="3"/>
  <c r="AF2840" i="3"/>
  <c r="AF519" i="3"/>
  <c r="AF2338" i="3"/>
  <c r="AF2215" i="3"/>
  <c r="AF2214" i="3"/>
  <c r="AF2213" i="3"/>
  <c r="AF2198" i="3"/>
  <c r="AF2722" i="3"/>
  <c r="AF2723" i="3"/>
  <c r="AF2725" i="3"/>
  <c r="AF2724" i="3"/>
  <c r="AF1947" i="3"/>
  <c r="AF1946" i="3"/>
  <c r="AF1945" i="3"/>
  <c r="AF1944" i="3"/>
  <c r="AF1943" i="3"/>
  <c r="AF1942" i="3"/>
  <c r="AF2262" i="3"/>
  <c r="AF2197" i="3"/>
  <c r="AF759" i="3"/>
  <c r="AF758" i="3"/>
  <c r="AF757" i="3"/>
  <c r="AF756" i="3"/>
  <c r="AF755" i="3"/>
  <c r="AF754" i="3"/>
  <c r="AF753" i="3"/>
  <c r="AF752" i="3"/>
  <c r="AF2211" i="3"/>
  <c r="AF2210" i="3"/>
  <c r="AF2209" i="3"/>
  <c r="AF2208" i="3"/>
  <c r="AF2207" i="3"/>
  <c r="AF2206" i="3"/>
  <c r="AF2203" i="3"/>
  <c r="AF2200" i="3"/>
  <c r="AF518" i="3"/>
  <c r="AF517" i="3"/>
  <c r="AF516" i="3"/>
  <c r="AF515" i="3"/>
  <c r="AF514" i="3"/>
  <c r="AF513" i="3"/>
  <c r="AF1718" i="3"/>
  <c r="AF2771" i="3"/>
  <c r="AF2770" i="3"/>
  <c r="AF2772" i="3"/>
  <c r="AF2769" i="3"/>
  <c r="AF2768" i="3"/>
  <c r="AF1722" i="3"/>
  <c r="AF1723" i="3"/>
  <c r="AF339" i="3"/>
  <c r="AF1710" i="3"/>
  <c r="AF1716" i="3"/>
  <c r="AF1715" i="3"/>
  <c r="AF1714" i="3"/>
  <c r="AF1713" i="3"/>
  <c r="AF1712" i="3"/>
  <c r="AF1711" i="3"/>
  <c r="AF3673" i="3"/>
  <c r="AF2212" i="3"/>
  <c r="AF2196" i="3"/>
  <c r="AF2229" i="3"/>
  <c r="AF2228" i="3"/>
  <c r="AF2227" i="3"/>
  <c r="AF2226" i="3"/>
  <c r="AF2220" i="3"/>
  <c r="AF2218" i="3"/>
  <c r="AF2839" i="3"/>
  <c r="AF2841" i="3"/>
  <c r="AF283" i="3"/>
  <c r="AF196" i="3"/>
  <c r="AF195" i="3"/>
  <c r="AF194" i="3"/>
  <c r="AF193" i="3"/>
  <c r="AF192" i="3"/>
  <c r="AF191" i="3"/>
  <c r="AF197" i="3"/>
  <c r="AF190" i="3"/>
  <c r="AF189" i="3"/>
  <c r="AF187" i="3"/>
  <c r="AF188" i="3"/>
  <c r="AF186" i="3"/>
  <c r="AF2224" i="3"/>
  <c r="AF2222" i="3"/>
  <c r="AF3390" i="3"/>
  <c r="AF3389" i="3"/>
  <c r="AF3388" i="3"/>
  <c r="AF3025" i="3"/>
  <c r="AF3509" i="3"/>
  <c r="AF3508" i="3"/>
  <c r="AF3513" i="3"/>
  <c r="AF3512" i="3"/>
  <c r="AF3511" i="3"/>
  <c r="AF3510" i="3"/>
  <c r="AF1902" i="3"/>
  <c r="AF3212" i="3"/>
  <c r="AF3499" i="3"/>
  <c r="AF3498" i="3"/>
  <c r="AF3497" i="3"/>
  <c r="AF2099" i="3"/>
  <c r="AF2221" i="3"/>
  <c r="AF2217" i="3"/>
  <c r="AF365" i="3"/>
  <c r="AF364" i="3"/>
  <c r="AF363" i="3"/>
  <c r="AF362" i="3"/>
  <c r="AF361" i="3"/>
  <c r="AF360" i="3"/>
  <c r="AF1200" i="3"/>
  <c r="AF3234" i="3"/>
  <c r="AF3019" i="3"/>
  <c r="AF3453" i="3"/>
  <c r="AF3452" i="3"/>
  <c r="AF3451" i="3"/>
  <c r="AF2122" i="3"/>
  <c r="AF1266" i="3"/>
  <c r="AF1265" i="3"/>
  <c r="AF185" i="3"/>
  <c r="AF1592" i="3"/>
  <c r="AF1591" i="3"/>
  <c r="AF2838" i="3"/>
  <c r="AF2837" i="3"/>
  <c r="AF2836" i="3"/>
  <c r="AF1783" i="3"/>
  <c r="AF1782" i="3"/>
  <c r="AF1285" i="3"/>
  <c r="AF1291" i="3"/>
  <c r="AF1290" i="3"/>
  <c r="AF1289" i="3"/>
  <c r="AF1288" i="3"/>
  <c r="AF1287" i="3"/>
  <c r="AF1286" i="3"/>
  <c r="AF1584" i="3"/>
  <c r="AF172" i="3"/>
  <c r="AF171" i="3"/>
  <c r="AF170" i="3"/>
  <c r="AF169" i="3"/>
  <c r="AF168" i="3"/>
  <c r="AF167" i="3"/>
  <c r="AF2918" i="3"/>
  <c r="AF2917" i="3"/>
  <c r="AF2916" i="3"/>
  <c r="AF2913" i="3"/>
  <c r="AF2915" i="3"/>
  <c r="AF359" i="3"/>
  <c r="AF358" i="3"/>
  <c r="AF1915" i="3"/>
  <c r="AF1201" i="3"/>
  <c r="AF2100" i="3"/>
  <c r="AF1899" i="3"/>
  <c r="AF3387" i="3"/>
  <c r="AF3386" i="3"/>
  <c r="AF3385" i="3"/>
  <c r="AF3384" i="3"/>
  <c r="AF3383" i="3"/>
  <c r="AF3382" i="3"/>
  <c r="AF3427" i="3"/>
  <c r="AF3431" i="3"/>
  <c r="AF3430" i="3"/>
  <c r="AF3525" i="3"/>
  <c r="AF3524" i="3"/>
  <c r="AF3523" i="3"/>
  <c r="AF3522" i="3"/>
  <c r="AF1264" i="3"/>
  <c r="AF2864" i="3"/>
  <c r="AF2863" i="3"/>
  <c r="AF2867" i="3"/>
  <c r="AF2866" i="3"/>
  <c r="AF2865" i="3"/>
  <c r="AF2129" i="3"/>
  <c r="AF2128" i="3"/>
  <c r="AF2124" i="3"/>
  <c r="AF2127" i="3"/>
  <c r="AF2125" i="3"/>
  <c r="AF2126" i="3"/>
  <c r="AF1130" i="3"/>
  <c r="AF1129" i="3"/>
  <c r="AF1538" i="3"/>
  <c r="AF1539" i="3"/>
  <c r="AF1529" i="3"/>
  <c r="AF1530" i="3"/>
  <c r="AF1542" i="3"/>
  <c r="AF1528" i="3"/>
  <c r="AF1541" i="3"/>
  <c r="AF3450" i="3"/>
  <c r="AF3449" i="3"/>
  <c r="AF388" i="3"/>
  <c r="AF1272" i="3"/>
  <c r="AF2661" i="3"/>
  <c r="AF2662" i="3"/>
  <c r="AF2660" i="3"/>
  <c r="AF2659" i="3"/>
  <c r="AF2362" i="3"/>
  <c r="AF1155" i="3"/>
  <c r="AF2243" i="3"/>
  <c r="AF2242" i="3"/>
  <c r="AF2241" i="3"/>
  <c r="AF2248" i="3"/>
  <c r="AF2247" i="3"/>
  <c r="AF2246" i="3"/>
  <c r="AF1900" i="3"/>
  <c r="AF3346" i="3"/>
  <c r="AF3345" i="3"/>
  <c r="AF3344" i="3"/>
  <c r="AF3343" i="3"/>
  <c r="AF3507" i="3"/>
  <c r="AF3506" i="3"/>
  <c r="AF3505" i="3"/>
  <c r="AF3504" i="3"/>
  <c r="AF2327" i="3"/>
  <c r="AF2326" i="3"/>
  <c r="AF2325" i="3"/>
  <c r="AF3426" i="3"/>
  <c r="AF3425" i="3"/>
  <c r="AF1608" i="3"/>
  <c r="AF1607" i="3"/>
  <c r="AF1609" i="3"/>
  <c r="AF1610" i="3"/>
  <c r="AF1818" i="3"/>
  <c r="AF1815" i="3"/>
  <c r="AF1814" i="3"/>
  <c r="AF1813" i="3"/>
  <c r="AF1817" i="3"/>
  <c r="AF1816" i="3"/>
  <c r="AF1809" i="3"/>
  <c r="AF1812" i="3"/>
  <c r="AF1811" i="3"/>
  <c r="AF1810" i="3"/>
  <c r="AF282" i="3"/>
  <c r="AF3200" i="3"/>
  <c r="AF3199" i="3"/>
  <c r="AF3198" i="3"/>
  <c r="AF2245" i="3"/>
  <c r="AF2244" i="3"/>
  <c r="AF2249" i="3"/>
  <c r="AF1128" i="3"/>
  <c r="AF13" i="3"/>
  <c r="AF9" i="3"/>
  <c r="AF2" i="3"/>
  <c r="AF12" i="3"/>
  <c r="AF11" i="3"/>
  <c r="AF10" i="3"/>
  <c r="AF8" i="3"/>
  <c r="AF7" i="3"/>
  <c r="AF6" i="3"/>
  <c r="AF5" i="3"/>
  <c r="AF4" i="3"/>
  <c r="AF1913" i="3"/>
  <c r="AF1199" i="3"/>
  <c r="AF3032" i="3"/>
  <c r="AF3033" i="3"/>
  <c r="AF3669" i="3"/>
  <c r="AF3671" i="3"/>
  <c r="AF3670" i="3"/>
  <c r="AF3647" i="3"/>
  <c r="AF3646" i="3"/>
  <c r="AF455" i="3"/>
  <c r="AF454" i="3"/>
  <c r="AF453" i="3"/>
  <c r="AF452" i="3"/>
  <c r="AF451" i="3"/>
  <c r="AF520" i="3"/>
  <c r="AF3031" i="3"/>
  <c r="AF3030" i="3"/>
  <c r="AF3680" i="3"/>
  <c r="AF3679" i="3"/>
  <c r="AF445" i="3"/>
  <c r="AF444" i="3"/>
  <c r="AF443" i="3"/>
  <c r="AF442" i="3"/>
  <c r="AF441" i="3"/>
  <c r="AF2171" i="3"/>
  <c r="AF2170" i="3"/>
  <c r="AF2169" i="3"/>
  <c r="AF2168" i="3"/>
  <c r="AF2167" i="3"/>
  <c r="AF2914" i="3"/>
  <c r="AF206" i="3"/>
  <c r="AF205" i="3"/>
  <c r="AF204" i="3"/>
  <c r="AF203" i="3"/>
  <c r="AF208" i="3"/>
  <c r="AF207" i="3"/>
  <c r="AF2911" i="3"/>
  <c r="AF2910" i="3"/>
  <c r="AF2912" i="3"/>
  <c r="AF181" i="3"/>
  <c r="AF184" i="3"/>
  <c r="AF183" i="3"/>
  <c r="AF180" i="3"/>
  <c r="AF179" i="3"/>
  <c r="AF182" i="3"/>
  <c r="AF1284" i="3"/>
  <c r="AF1283" i="3"/>
  <c r="AF1282" i="3"/>
  <c r="AF280" i="3"/>
  <c r="AF1582" i="3"/>
  <c r="AF1281" i="3"/>
  <c r="AF3" i="3"/>
  <c r="AF2872" i="3"/>
  <c r="AF2871" i="3"/>
  <c r="AF2870" i="3"/>
  <c r="AF2869" i="3"/>
  <c r="AF2868" i="3"/>
  <c r="AF2075" i="3"/>
  <c r="AF378" i="3"/>
  <c r="AF3197" i="3"/>
  <c r="AF3196" i="3"/>
  <c r="AF2379" i="3"/>
  <c r="AF2378" i="3"/>
  <c r="AF1256" i="3"/>
  <c r="AF1255" i="3"/>
  <c r="AF1244" i="3"/>
  <c r="AF3663" i="3"/>
  <c r="AF3662" i="3"/>
  <c r="AF3661" i="3"/>
  <c r="AF3666" i="3"/>
  <c r="AF3665" i="3"/>
  <c r="AF3664" i="3"/>
  <c r="AF3667" i="3"/>
  <c r="AF3660" i="3"/>
  <c r="AF2138" i="3"/>
  <c r="AF2131" i="3"/>
  <c r="AF2135" i="3"/>
  <c r="AF2130" i="3"/>
  <c r="AF2134" i="3"/>
  <c r="AF2136" i="3"/>
  <c r="AF2132" i="3"/>
  <c r="AF2133" i="3"/>
  <c r="AF3448" i="3"/>
  <c r="AF3447" i="3"/>
  <c r="AF2834" i="3"/>
  <c r="AF2833" i="3"/>
  <c r="AF1613" i="3"/>
  <c r="AF1612" i="3"/>
  <c r="AF1611" i="3"/>
  <c r="AF1616" i="3"/>
  <c r="AF1615" i="3"/>
  <c r="AF1614" i="3"/>
  <c r="AF281" i="3"/>
  <c r="AF1170" i="3"/>
  <c r="AF1169" i="3"/>
  <c r="AF1179" i="3"/>
  <c r="AF1178" i="3"/>
  <c r="AF1177" i="3"/>
  <c r="AF3424" i="3"/>
  <c r="AF3521" i="3"/>
  <c r="AF3520" i="3"/>
  <c r="AF3519" i="3"/>
  <c r="AF3518" i="3"/>
  <c r="AF3515" i="3"/>
  <c r="AF3517" i="3"/>
  <c r="AF3516" i="3"/>
  <c r="AF3514" i="3"/>
  <c r="AF3398" i="3"/>
  <c r="AF3397" i="3"/>
  <c r="AF3396" i="3"/>
  <c r="AF3393" i="3"/>
  <c r="AF3392" i="3"/>
  <c r="AF3391" i="3"/>
  <c r="AF3394" i="3"/>
  <c r="AF3399" i="3"/>
  <c r="AF3395" i="3"/>
  <c r="AF1985" i="3"/>
  <c r="AF3026" i="3"/>
  <c r="AF3503" i="3"/>
  <c r="AF3502" i="3"/>
  <c r="AF3501" i="3"/>
  <c r="AF2832" i="3"/>
  <c r="AF2831" i="3"/>
  <c r="AF2830" i="3"/>
  <c r="AF2400" i="3"/>
  <c r="AF1237" i="3"/>
  <c r="AF1242" i="3"/>
  <c r="AF1241" i="3"/>
  <c r="AF1240" i="3"/>
  <c r="AF1238" i="3"/>
  <c r="AF1230" i="3"/>
  <c r="AF1231" i="3"/>
  <c r="AF1229" i="3"/>
  <c r="AF1236" i="3"/>
  <c r="AF1235" i="3"/>
  <c r="AF1234" i="3"/>
  <c r="AF3500" i="3"/>
  <c r="AF3211" i="3"/>
  <c r="AF3210" i="3"/>
  <c r="AF1176" i="3"/>
  <c r="AF1175" i="3"/>
  <c r="AF1617" i="3"/>
  <c r="AF2823" i="3"/>
  <c r="AF2822" i="3"/>
  <c r="AF2829" i="3"/>
  <c r="AF2828" i="3"/>
  <c r="AF2827" i="3"/>
  <c r="AF2826" i="3"/>
  <c r="AF2825" i="3"/>
  <c r="AF2824" i="3"/>
  <c r="AF2811" i="3"/>
  <c r="AF2810" i="3"/>
  <c r="AF2809" i="3"/>
  <c r="AF2808" i="3"/>
  <c r="AF2672" i="3"/>
  <c r="AF2673" i="3"/>
  <c r="AF2670" i="3"/>
  <c r="AF2674" i="3"/>
  <c r="AF2671" i="3"/>
  <c r="AF2676" i="3"/>
  <c r="AF2675" i="3"/>
  <c r="AF512" i="3"/>
  <c r="AF511" i="3"/>
  <c r="AF510" i="3"/>
  <c r="AF509" i="3"/>
  <c r="AF508" i="3"/>
  <c r="AF507" i="3"/>
  <c r="AF1620" i="3"/>
  <c r="AF1619" i="3"/>
  <c r="AF1618" i="3"/>
  <c r="AF1509" i="3"/>
  <c r="AF1517" i="3"/>
  <c r="AF1516" i="3"/>
  <c r="AF1515" i="3"/>
  <c r="AF1514" i="3"/>
  <c r="AF1513" i="3"/>
  <c r="AF1520" i="3"/>
  <c r="AF1508" i="3"/>
  <c r="AF1519" i="3"/>
  <c r="AF1518" i="3"/>
  <c r="AF1507" i="3"/>
  <c r="AF1506" i="3"/>
  <c r="AF2602" i="3"/>
  <c r="AF2179" i="3"/>
  <c r="AF2177" i="3"/>
  <c r="AF2176" i="3"/>
  <c r="AF1938" i="3"/>
  <c r="AF1937" i="3"/>
  <c r="AF1936" i="3"/>
  <c r="AF1935" i="3"/>
  <c r="AF723" i="3"/>
  <c r="AF722" i="3"/>
  <c r="AF721" i="3"/>
  <c r="AF1525" i="3"/>
  <c r="AF1524" i="3"/>
  <c r="AF1523" i="3"/>
  <c r="AF1522" i="3"/>
  <c r="AF1521" i="3"/>
  <c r="AF1512" i="3"/>
  <c r="AF1511" i="3"/>
  <c r="AF1510" i="3"/>
  <c r="AF3309" i="3"/>
  <c r="AF3310" i="3"/>
  <c r="AF1167" i="3"/>
  <c r="AF1168" i="3"/>
  <c r="AF2819" i="3"/>
  <c r="AF2818" i="3"/>
  <c r="AF2817" i="3"/>
  <c r="AF2816" i="3"/>
  <c r="AF1194" i="3"/>
  <c r="AF3536" i="3"/>
  <c r="AF3535" i="3"/>
  <c r="AF3534" i="3"/>
  <c r="AF3533" i="3"/>
  <c r="AF3241" i="3"/>
  <c r="AF3240" i="3"/>
  <c r="AF3313" i="3"/>
  <c r="AF3340" i="3"/>
  <c r="AF720" i="3"/>
  <c r="AF719" i="3"/>
  <c r="AF718" i="3"/>
  <c r="AF2656" i="3"/>
  <c r="AF1706" i="3"/>
  <c r="AF751" i="3"/>
  <c r="AF750" i="3"/>
  <c r="AF749" i="3"/>
  <c r="AF748" i="3"/>
  <c r="AF337" i="3"/>
  <c r="AF2159" i="3"/>
  <c r="AF2158" i="3"/>
  <c r="AF1198" i="3"/>
  <c r="AF3029" i="3"/>
  <c r="AF3636" i="3"/>
  <c r="AF3635" i="3"/>
  <c r="AF3634" i="3"/>
  <c r="AF3633" i="3"/>
  <c r="AF3632" i="3"/>
  <c r="AF3631" i="3"/>
  <c r="AF2163" i="3"/>
  <c r="AF2161" i="3"/>
  <c r="AF2160" i="3"/>
  <c r="AF2162" i="3"/>
  <c r="AF3440" i="3"/>
  <c r="AF3439" i="3"/>
  <c r="AF3438" i="3"/>
  <c r="AF3443" i="3"/>
  <c r="AF3444" i="3"/>
  <c r="AF3015" i="3"/>
  <c r="AF3531" i="3"/>
  <c r="AF2137" i="3"/>
  <c r="AF2862" i="3"/>
  <c r="AF2861" i="3"/>
  <c r="AF401" i="3"/>
  <c r="AF380" i="3"/>
  <c r="AF379" i="3"/>
  <c r="AF3678" i="3"/>
  <c r="AF3381" i="3"/>
  <c r="AF3380" i="3"/>
  <c r="AF3379" i="3"/>
  <c r="AF3378" i="3"/>
  <c r="AF3630" i="3"/>
  <c r="AF3638" i="3"/>
  <c r="AF2173" i="3"/>
  <c r="AF3311" i="3"/>
  <c r="AF3312" i="3"/>
  <c r="AF3659" i="3"/>
  <c r="AF3658" i="3"/>
  <c r="AF3193" i="3"/>
  <c r="AF3192" i="3"/>
  <c r="AF3191" i="3"/>
  <c r="AF3190" i="3"/>
  <c r="AF3189" i="3"/>
  <c r="AF3188" i="3"/>
  <c r="AF3187" i="3"/>
  <c r="AF3186" i="3"/>
  <c r="AF3185" i="3"/>
  <c r="AF3184" i="3"/>
  <c r="AF3183" i="3"/>
  <c r="AF1184" i="3"/>
  <c r="AF1224" i="3"/>
  <c r="AF1223" i="3"/>
  <c r="AF1222" i="3"/>
  <c r="AF3307" i="3"/>
  <c r="AF3308" i="3"/>
  <c r="AF1166" i="3"/>
  <c r="AF1165" i="3"/>
  <c r="AF1488" i="3"/>
  <c r="AF1487" i="3"/>
  <c r="AF1490" i="3"/>
  <c r="AF1498" i="3"/>
  <c r="AF1497" i="3"/>
  <c r="AF1496" i="3"/>
  <c r="AF1503" i="3"/>
  <c r="AF1502" i="3"/>
  <c r="AF1501" i="3"/>
  <c r="AF1124" i="3"/>
  <c r="AF2860" i="3"/>
  <c r="AF2859" i="3"/>
  <c r="AF1127" i="3"/>
  <c r="AF1126" i="3"/>
  <c r="AF1125" i="3"/>
  <c r="AF357" i="3"/>
  <c r="AF356" i="3"/>
  <c r="AF3016" i="3"/>
  <c r="AF1489" i="3"/>
  <c r="AF1500" i="3"/>
  <c r="AF1499" i="3"/>
  <c r="AF1505" i="3"/>
  <c r="AF1504" i="3"/>
  <c r="AF1495" i="3"/>
  <c r="AF1494" i="3"/>
  <c r="AF1493" i="3"/>
  <c r="AF1492" i="3"/>
  <c r="AF1491" i="3"/>
  <c r="AF1808" i="3"/>
  <c r="AF1806" i="3"/>
  <c r="AF1807" i="3"/>
  <c r="AF1805" i="3"/>
  <c r="AF2807" i="3"/>
  <c r="AF2821" i="3"/>
  <c r="AF2815" i="3"/>
  <c r="AF2814" i="3"/>
  <c r="AF2813" i="3"/>
  <c r="AF2812" i="3"/>
  <c r="AF1228" i="3"/>
  <c r="AF1227" i="3"/>
  <c r="AF1226" i="3"/>
  <c r="AF2192" i="3"/>
  <c r="AF2191" i="3"/>
  <c r="AF2190" i="3"/>
  <c r="AF2172" i="3"/>
  <c r="AF2181" i="3"/>
  <c r="AF2178" i="3"/>
  <c r="AF2180" i="3"/>
  <c r="AF2174" i="3"/>
  <c r="AF1912" i="3"/>
  <c r="AF2195" i="3"/>
  <c r="AF178" i="3"/>
  <c r="AF177" i="3"/>
  <c r="AF176" i="3"/>
  <c r="AF175" i="3"/>
  <c r="AF174" i="3"/>
  <c r="AF173" i="3"/>
  <c r="AF166" i="3"/>
  <c r="AF165" i="3"/>
  <c r="AF279" i="3"/>
  <c r="AF1781" i="3"/>
  <c r="AF1777" i="3"/>
  <c r="AF1780" i="3"/>
  <c r="AF1779" i="3"/>
  <c r="AF1778" i="3"/>
  <c r="AF1583" i="3"/>
  <c r="AF2337" i="3"/>
  <c r="AF2336" i="3"/>
  <c r="AF2189" i="3"/>
  <c r="AF2188" i="3"/>
  <c r="AF747" i="3"/>
  <c r="AF746" i="3"/>
  <c r="AF745" i="3"/>
  <c r="AF1930" i="3"/>
  <c r="AF1933" i="3"/>
  <c r="AF1932" i="3"/>
  <c r="AF1931" i="3"/>
  <c r="AF1929" i="3"/>
  <c r="AF1928" i="3"/>
  <c r="AF1927" i="3"/>
  <c r="AF1926" i="3"/>
  <c r="AF1925" i="3"/>
  <c r="AF1924" i="3"/>
  <c r="AF423" i="3"/>
  <c r="AF422" i="3"/>
  <c r="AF421" i="3"/>
  <c r="AF2187" i="3"/>
  <c r="AF2193" i="3"/>
  <c r="AF2186" i="3"/>
  <c r="AF2658" i="3"/>
  <c r="AF2657" i="3"/>
  <c r="AF1707" i="3"/>
  <c r="AF1709" i="3"/>
  <c r="AF1708" i="3"/>
  <c r="AF1225" i="3"/>
  <c r="AF3446" i="3"/>
  <c r="AF3445" i="3"/>
  <c r="AF2399" i="3"/>
  <c r="AF3018" i="3"/>
  <c r="AF3017" i="3"/>
  <c r="AF2185" i="3"/>
  <c r="AF2184" i="3"/>
  <c r="AF2183" i="3"/>
  <c r="AF2175" i="3"/>
  <c r="AF2182" i="3"/>
  <c r="AF506" i="3"/>
  <c r="AF3682" i="3"/>
  <c r="AF3681" i="3"/>
  <c r="AF3637" i="3"/>
  <c r="AF3640" i="3"/>
  <c r="AF440" i="3"/>
  <c r="AF439" i="3"/>
  <c r="AF438" i="3"/>
  <c r="AF2194" i="3"/>
  <c r="AF2205" i="3"/>
  <c r="AF2202" i="3"/>
  <c r="AF2201" i="3"/>
  <c r="AF2199" i="3"/>
  <c r="AF2204" i="3"/>
  <c r="AF1910" i="3"/>
  <c r="AF3677" i="3"/>
  <c r="AF2166" i="3"/>
  <c r="AF2165" i="3"/>
  <c r="AF437" i="3"/>
  <c r="AF436" i="3"/>
  <c r="AF3626" i="3"/>
  <c r="AF3625" i="3"/>
  <c r="AF3624" i="3"/>
  <c r="AF3676" i="3"/>
  <c r="AF3028" i="3"/>
  <c r="AF3027" i="3"/>
  <c r="AF2323" i="3"/>
  <c r="AF2097" i="3"/>
  <c r="AF3423" i="3"/>
  <c r="AF2098" i="3"/>
  <c r="AF3629" i="3"/>
  <c r="AF3628" i="3"/>
  <c r="AF3627" i="3"/>
  <c r="AF2820" i="3"/>
  <c r="AF1757" i="3"/>
  <c r="AF1738" i="3"/>
  <c r="AF1737" i="3"/>
  <c r="AF1736" i="3"/>
  <c r="AF1735" i="3"/>
  <c r="AF1734" i="3"/>
  <c r="AF1263" i="3"/>
  <c r="AF3409" i="3"/>
  <c r="AF3408" i="3"/>
  <c r="AF2071" i="3"/>
  <c r="AF2376" i="3"/>
  <c r="AF3654" i="3"/>
  <c r="AF3653" i="3"/>
  <c r="AF3652" i="3"/>
  <c r="AF3651" i="3"/>
  <c r="AF3650" i="3"/>
  <c r="AF3173" i="3"/>
  <c r="AF1221" i="3"/>
  <c r="AF2324" i="3"/>
  <c r="AF2319" i="3"/>
  <c r="AF2322" i="3"/>
  <c r="AF2096" i="3"/>
  <c r="AF2093" i="3"/>
  <c r="AF3615" i="3"/>
  <c r="AF3614" i="3"/>
  <c r="AF3613" i="3"/>
  <c r="AF3539" i="3"/>
  <c r="AF3538" i="3"/>
  <c r="AF3537" i="3"/>
  <c r="AF3540" i="3"/>
  <c r="AF2467" i="3"/>
  <c r="AF2466" i="3"/>
  <c r="AF2469" i="3"/>
  <c r="AF2465" i="3"/>
  <c r="AF2476" i="3"/>
  <c r="AF2472" i="3"/>
  <c r="AF2474" i="3"/>
  <c r="AF2471" i="3"/>
  <c r="AF2470" i="3"/>
  <c r="AF2468" i="3"/>
  <c r="AF2473" i="3"/>
  <c r="AF2475" i="3"/>
  <c r="AF2477" i="3"/>
  <c r="AF2445" i="3"/>
  <c r="AF2442" i="3"/>
  <c r="AF2441" i="3"/>
  <c r="AF2440" i="3"/>
  <c r="AF2443" i="3"/>
  <c r="AF2439" i="3"/>
  <c r="AF2444" i="3"/>
  <c r="AF2438" i="3"/>
  <c r="AF2436" i="3"/>
  <c r="AF2435" i="3"/>
  <c r="AF2434" i="3"/>
  <c r="AF2437" i="3"/>
  <c r="AF2424" i="3"/>
  <c r="AF2421" i="3"/>
  <c r="AF2418" i="3"/>
  <c r="AF2423" i="3"/>
  <c r="AF2422" i="3"/>
  <c r="AF2420" i="3"/>
  <c r="AF2419" i="3"/>
  <c r="AF1798" i="3"/>
  <c r="AF1797" i="3"/>
  <c r="AF338" i="3"/>
  <c r="AF2361" i="3"/>
  <c r="AF2450" i="3"/>
  <c r="AF2446" i="3"/>
  <c r="AF2453" i="3"/>
  <c r="AF2451" i="3"/>
  <c r="AF2454" i="3"/>
  <c r="AF2452" i="3"/>
  <c r="AF2449" i="3"/>
  <c r="AF2448" i="3"/>
  <c r="AF2447" i="3"/>
  <c r="AF2433" i="3"/>
  <c r="AF2430" i="3"/>
  <c r="AF2429" i="3"/>
  <c r="AF2427" i="3"/>
  <c r="AF2426" i="3"/>
  <c r="AF2432" i="3"/>
  <c r="AF1733" i="3"/>
  <c r="AF1744" i="3"/>
  <c r="AF1743" i="3"/>
  <c r="AF1742" i="3"/>
  <c r="AF1741" i="3"/>
  <c r="AF1740" i="3"/>
  <c r="AF1739" i="3"/>
  <c r="AF1749" i="3"/>
  <c r="AF1748" i="3"/>
  <c r="AF1747" i="3"/>
  <c r="AF1756" i="3"/>
  <c r="AF1755" i="3"/>
  <c r="AF1754" i="3"/>
  <c r="AF1753" i="3"/>
  <c r="AF2431" i="3"/>
  <c r="AF2428" i="3"/>
  <c r="AF2425" i="3"/>
  <c r="AF1220" i="3"/>
  <c r="AF2717" i="3"/>
  <c r="AF2716" i="3"/>
  <c r="AF2719" i="3"/>
  <c r="AF2718" i="3"/>
  <c r="AF1752" i="3"/>
  <c r="AF1751" i="3"/>
  <c r="AF1750" i="3"/>
  <c r="AF145" i="3"/>
  <c r="AF144" i="3"/>
  <c r="AF143" i="3"/>
  <c r="AF142" i="3"/>
  <c r="AF141" i="3"/>
  <c r="AF140" i="3"/>
  <c r="AF150" i="3"/>
  <c r="AF149" i="3"/>
  <c r="AF148" i="3"/>
  <c r="AF147" i="3"/>
  <c r="AF1746" i="3"/>
  <c r="AF1745" i="3"/>
  <c r="AF117" i="3"/>
  <c r="AF116" i="3"/>
  <c r="AF115" i="3"/>
  <c r="AF114" i="3"/>
  <c r="AF113" i="3"/>
  <c r="AF112" i="3"/>
  <c r="AF120" i="3"/>
  <c r="AF119" i="3"/>
  <c r="AF118" i="3"/>
  <c r="AF111" i="3"/>
  <c r="AF110" i="3"/>
  <c r="AF109" i="3"/>
  <c r="AF146" i="3"/>
  <c r="AF139" i="3"/>
  <c r="AF138" i="3"/>
  <c r="AF137" i="3"/>
  <c r="AF136" i="3"/>
  <c r="AF135" i="3"/>
  <c r="AF134" i="3"/>
  <c r="AF276" i="3"/>
  <c r="AF1581" i="3"/>
  <c r="AF2908" i="3"/>
  <c r="AF1280" i="3"/>
  <c r="AF2936" i="3"/>
  <c r="AF2905" i="3"/>
  <c r="AF108" i="3"/>
  <c r="AF1278" i="3"/>
  <c r="AF278" i="3"/>
  <c r="AF2909" i="3"/>
  <c r="AF2806" i="3"/>
  <c r="AF2164" i="3"/>
  <c r="AF2157" i="3"/>
  <c r="AF2156" i="3"/>
  <c r="AF1909" i="3"/>
  <c r="AF1911" i="3"/>
  <c r="AF2715" i="3"/>
  <c r="AF2714" i="3"/>
  <c r="AF2937" i="3"/>
  <c r="AF1565" i="3"/>
  <c r="AF1564" i="3"/>
  <c r="AF1574" i="3"/>
  <c r="AF1578" i="3"/>
  <c r="AF1579" i="3"/>
  <c r="AF1577" i="3"/>
  <c r="AF1576" i="3"/>
  <c r="AF1575" i="3"/>
  <c r="AF275" i="3"/>
  <c r="AF2121" i="3"/>
  <c r="AF1119" i="3"/>
  <c r="AF1118" i="3"/>
  <c r="AF2074" i="3"/>
  <c r="AF2073" i="3"/>
  <c r="AF1123" i="3"/>
  <c r="AF2120" i="3"/>
  <c r="AF2119" i="3"/>
  <c r="AF3405" i="3"/>
  <c r="AF3407" i="3"/>
  <c r="AF3406" i="3"/>
  <c r="AF1219" i="3"/>
  <c r="AF1218" i="3"/>
  <c r="AF2950" i="3"/>
  <c r="AF2949" i="3"/>
  <c r="AF2952" i="3"/>
  <c r="AF2951" i="3"/>
  <c r="AF2375" i="3"/>
  <c r="AF3182" i="3"/>
  <c r="AF3181" i="3"/>
  <c r="AF3180" i="3"/>
  <c r="AF3179" i="3"/>
  <c r="AF2943" i="3"/>
  <c r="AF2942" i="3"/>
  <c r="AF2941" i="3"/>
  <c r="AF2070" i="3"/>
  <c r="AF1117" i="3"/>
  <c r="AF1116" i="3"/>
  <c r="AF3178" i="3"/>
  <c r="AF3177" i="3"/>
  <c r="AF3176" i="3"/>
  <c r="AF3657" i="3"/>
  <c r="AF2394" i="3"/>
  <c r="AF2397" i="3"/>
  <c r="AF2398" i="3"/>
  <c r="AF3656" i="3"/>
  <c r="AF3655" i="3"/>
  <c r="AF2478" i="3"/>
  <c r="AF2458" i="3"/>
  <c r="AF2463" i="3"/>
  <c r="AF2457" i="3"/>
  <c r="AF2456" i="3"/>
  <c r="AF2459" i="3"/>
  <c r="AF2455" i="3"/>
  <c r="AF2464" i="3"/>
  <c r="AF2461" i="3"/>
  <c r="AF2460" i="3"/>
  <c r="AF2462" i="3"/>
  <c r="AF2416" i="3"/>
  <c r="AF2413" i="3"/>
  <c r="AF2417" i="3"/>
  <c r="AF2415" i="3"/>
  <c r="AF2414" i="3"/>
  <c r="AF1434" i="3"/>
  <c r="AF1422" i="3"/>
  <c r="AF1421" i="3"/>
  <c r="AF1424" i="3"/>
  <c r="AF1433" i="3"/>
  <c r="AF1432" i="3"/>
  <c r="AF1425" i="3"/>
  <c r="AF1423" i="3"/>
  <c r="AF1435" i="3"/>
  <c r="AF1431" i="3"/>
  <c r="AF1430" i="3"/>
  <c r="AF3532" i="3"/>
  <c r="AF3612" i="3"/>
  <c r="AF3611" i="3"/>
  <c r="AF1606" i="3"/>
  <c r="AF1605" i="3"/>
  <c r="AF3529" i="3"/>
  <c r="AF3528" i="3"/>
  <c r="AF3527" i="3"/>
  <c r="AF277" i="3"/>
  <c r="AF105" i="3"/>
  <c r="AF104" i="3"/>
  <c r="AF103" i="3"/>
  <c r="AF102" i="3"/>
  <c r="AF101" i="3"/>
  <c r="AF100" i="3"/>
  <c r="AF107" i="3"/>
  <c r="AF106" i="3"/>
  <c r="AF99" i="3"/>
  <c r="AF98" i="3"/>
  <c r="AF97" i="3"/>
  <c r="AF128" i="3"/>
  <c r="AF127" i="3"/>
  <c r="AF1703" i="3"/>
  <c r="AF2353" i="3"/>
  <c r="AF738" i="3"/>
  <c r="AF737" i="3"/>
  <c r="AF736" i="3"/>
  <c r="AF735" i="3"/>
  <c r="AF734" i="3"/>
  <c r="AF733" i="3"/>
  <c r="AF744" i="3"/>
  <c r="AF743" i="3"/>
  <c r="AF742" i="3"/>
  <c r="AF126" i="3"/>
  <c r="AF125" i="3"/>
  <c r="AF124" i="3"/>
  <c r="AF123" i="3"/>
  <c r="AF133" i="3"/>
  <c r="AF132" i="3"/>
  <c r="AF131" i="3"/>
  <c r="AF130" i="3"/>
  <c r="AF129" i="3"/>
  <c r="AF122" i="3"/>
  <c r="AF160" i="3"/>
  <c r="AF162" i="3"/>
  <c r="AF159" i="3"/>
  <c r="AF158" i="3"/>
  <c r="AF157" i="3"/>
  <c r="AF156" i="3"/>
  <c r="AF741" i="3"/>
  <c r="AF740" i="3"/>
  <c r="AF739" i="3"/>
  <c r="AF732" i="3"/>
  <c r="AF1923" i="3"/>
  <c r="AF1922" i="3"/>
  <c r="AF1921" i="3"/>
  <c r="AF1920" i="3"/>
  <c r="AF2358" i="3"/>
  <c r="AF2357" i="3"/>
  <c r="AF2356" i="3"/>
  <c r="AF2646" i="3"/>
  <c r="AF1919" i="3"/>
  <c r="AF1918" i="3"/>
  <c r="AF1917" i="3"/>
  <c r="AF2360" i="3"/>
  <c r="AF2359" i="3"/>
  <c r="AF2601" i="3"/>
  <c r="AF2600" i="3"/>
  <c r="AF2599" i="3"/>
  <c r="AF2596" i="3"/>
  <c r="AF2594" i="3"/>
  <c r="AF702" i="3"/>
  <c r="AF701" i="3"/>
  <c r="AF700" i="3"/>
  <c r="AF699" i="3"/>
  <c r="AF698" i="3"/>
  <c r="AF697" i="3"/>
  <c r="AF705" i="3"/>
  <c r="AF704" i="3"/>
  <c r="AF703" i="3"/>
  <c r="AF696" i="3"/>
  <c r="AF2720" i="3"/>
  <c r="AF2396" i="3"/>
  <c r="AF3442" i="3"/>
  <c r="AF3441" i="3"/>
  <c r="AF1898" i="3"/>
  <c r="AF3492" i="3"/>
  <c r="AF3491" i="3"/>
  <c r="AF3496" i="3"/>
  <c r="AF3495" i="3"/>
  <c r="AF3493" i="3"/>
  <c r="AF3494" i="3"/>
  <c r="AF3342" i="3"/>
  <c r="AF2321" i="3"/>
  <c r="AF2320" i="3"/>
  <c r="AF1195" i="3"/>
  <c r="AF1197" i="3"/>
  <c r="AF1196" i="3"/>
  <c r="AF2393" i="3"/>
  <c r="AF1115" i="3"/>
  <c r="AF2072" i="3"/>
  <c r="AF1122" i="3"/>
  <c r="AF1121" i="3"/>
  <c r="AF2092" i="3"/>
  <c r="AF1897" i="3"/>
  <c r="AF2946" i="3"/>
  <c r="AF2948" i="3"/>
  <c r="AF2947" i="3"/>
  <c r="AF2945" i="3"/>
  <c r="AF2944" i="3"/>
  <c r="AF3175" i="3"/>
  <c r="AF3174" i="3"/>
  <c r="AF3172" i="3"/>
  <c r="AF2483" i="3"/>
  <c r="AF2482" i="3"/>
  <c r="AF2481" i="3"/>
  <c r="AF3239" i="3"/>
  <c r="AF3238" i="3"/>
  <c r="AF1429" i="3"/>
  <c r="AF1428" i="3"/>
  <c r="AF1427" i="3"/>
  <c r="AF1426" i="3"/>
  <c r="AF1804" i="3"/>
  <c r="AF1803" i="3"/>
  <c r="AF1120" i="3"/>
  <c r="AF2057" i="3"/>
  <c r="AF2061" i="3"/>
  <c r="AF2060" i="3"/>
  <c r="AF2055" i="3"/>
  <c r="AF2054" i="3"/>
  <c r="AF2053" i="3"/>
  <c r="AF2062" i="3"/>
  <c r="AF2058" i="3"/>
  <c r="AF2059" i="3"/>
  <c r="AF2056" i="3"/>
  <c r="AF2721" i="3"/>
  <c r="AF2654" i="3"/>
  <c r="AF2653" i="3"/>
  <c r="AF2652" i="3"/>
  <c r="AF1455" i="3"/>
  <c r="AF1464" i="3"/>
  <c r="AF1463" i="3"/>
  <c r="AF1462" i="3"/>
  <c r="AF1461" i="3"/>
  <c r="AF1460" i="3"/>
  <c r="AF1456" i="3"/>
  <c r="AF1454" i="3"/>
  <c r="AF1466" i="3"/>
  <c r="AF1465" i="3"/>
  <c r="AF1453" i="3"/>
  <c r="AF1452" i="3"/>
  <c r="AF1468" i="3"/>
  <c r="AF2655" i="3"/>
  <c r="AF2651" i="3"/>
  <c r="AF2650" i="3"/>
  <c r="AF2649" i="3"/>
  <c r="AF1705" i="3"/>
  <c r="AF1467" i="3"/>
  <c r="AF1459" i="3"/>
  <c r="AF1458" i="3"/>
  <c r="AF1457" i="3"/>
  <c r="AF1437" i="3"/>
  <c r="AF1436" i="3"/>
  <c r="AF1439" i="3"/>
  <c r="AF1448" i="3"/>
  <c r="AF1447" i="3"/>
  <c r="AF1446" i="3"/>
  <c r="AF1451" i="3"/>
  <c r="AF1440" i="3"/>
  <c r="AF1438" i="3"/>
  <c r="AF1450" i="3"/>
  <c r="AF1449" i="3"/>
  <c r="AF1445" i="3"/>
  <c r="AF1444" i="3"/>
  <c r="AF1443" i="3"/>
  <c r="AF1442" i="3"/>
  <c r="AF1441" i="3"/>
  <c r="AF3607" i="3"/>
  <c r="AF3606" i="3"/>
  <c r="AF3605" i="3"/>
  <c r="AF3305" i="3"/>
  <c r="AF3306" i="3"/>
  <c r="AF1799" i="3"/>
  <c r="AF1802" i="3"/>
  <c r="AF1801" i="3"/>
  <c r="AF1800" i="3"/>
  <c r="AF2598" i="3"/>
  <c r="AF2597" i="3"/>
  <c r="AF1908" i="3"/>
  <c r="AF2109" i="3"/>
  <c r="AF2091" i="3"/>
  <c r="AF2090" i="3"/>
  <c r="AF336" i="3"/>
  <c r="AF2595" i="3"/>
  <c r="AF695" i="3"/>
  <c r="AF694" i="3"/>
  <c r="AF693" i="3"/>
  <c r="AF692" i="3"/>
  <c r="AF731" i="3"/>
  <c r="AF3341" i="3"/>
  <c r="AF1469" i="3"/>
  <c r="AF1472" i="3"/>
  <c r="AF1480" i="3"/>
  <c r="AF1479" i="3"/>
  <c r="AF1478" i="3"/>
  <c r="AF730" i="3"/>
  <c r="AF729" i="3"/>
  <c r="AF728" i="3"/>
  <c r="AF727" i="3"/>
  <c r="AF726" i="3"/>
  <c r="AF725" i="3"/>
  <c r="AF724" i="3"/>
  <c r="AF2648" i="3"/>
  <c r="AF2647" i="3"/>
  <c r="AF1704" i="3"/>
  <c r="AF717" i="3"/>
  <c r="AF716" i="3"/>
  <c r="AF715" i="3"/>
  <c r="AF714" i="3"/>
  <c r="AF713" i="3"/>
  <c r="AF712" i="3"/>
  <c r="AF711" i="3"/>
  <c r="AF710" i="3"/>
  <c r="AF709" i="3"/>
  <c r="AF708" i="3"/>
  <c r="AF707" i="3"/>
  <c r="AF706" i="3"/>
  <c r="AF2355" i="3"/>
  <c r="AF2354" i="3"/>
  <c r="AF2108" i="3"/>
  <c r="AF164" i="3"/>
  <c r="AF161" i="3"/>
  <c r="AF163" i="3"/>
  <c r="AF155" i="3"/>
  <c r="AF154" i="3"/>
  <c r="AF153" i="3"/>
  <c r="AF152" i="3"/>
  <c r="AF151" i="3"/>
  <c r="AF1573" i="3"/>
  <c r="AF1571" i="3"/>
  <c r="AF1477" i="3"/>
  <c r="AF1484" i="3"/>
  <c r="AF1483" i="3"/>
  <c r="AF1471" i="3"/>
  <c r="AF1482" i="3"/>
  <c r="AF1481" i="3"/>
  <c r="AF1470" i="3"/>
  <c r="AF1486" i="3"/>
  <c r="AF3489" i="3"/>
  <c r="AF3490" i="3"/>
  <c r="AF3488" i="3"/>
  <c r="AF2095" i="3"/>
  <c r="AF2094" i="3"/>
  <c r="AF1485" i="3"/>
  <c r="AF1476" i="3"/>
  <c r="AF1475" i="3"/>
  <c r="AF1474" i="3"/>
  <c r="AF1473" i="3"/>
  <c r="AF3301" i="3"/>
  <c r="AF3302" i="3"/>
  <c r="AF1570" i="3"/>
  <c r="AF1569" i="3"/>
  <c r="AF1572" i="3"/>
  <c r="AF1568" i="3"/>
  <c r="AF1567" i="3"/>
  <c r="AF1566" i="3"/>
  <c r="AF1563" i="3"/>
  <c r="AF1562" i="3"/>
  <c r="AF1561" i="3"/>
  <c r="AF1163" i="3"/>
  <c r="AF1164" i="3"/>
  <c r="AF3303" i="3"/>
  <c r="AF3304" i="3"/>
  <c r="AF1580" i="3"/>
  <c r="AF2907" i="3"/>
  <c r="AF2906" i="3"/>
  <c r="AF1279" i="3"/>
  <c r="AF1776" i="3"/>
  <c r="AF121" i="3"/>
  <c r="AF3610" i="3"/>
  <c r="AF3609" i="3"/>
  <c r="AF3530" i="3"/>
  <c r="AF3603" i="3"/>
  <c r="AF3604" i="3"/>
  <c r="AF1731" i="3"/>
  <c r="AF1730" i="3"/>
  <c r="AF1729" i="3"/>
  <c r="AF1732" i="3"/>
  <c r="AF1277" i="3"/>
  <c r="AF2107" i="3"/>
  <c r="AF1397" i="3"/>
  <c r="AF1405" i="3"/>
  <c r="AF1404" i="3"/>
  <c r="AF1403" i="3"/>
  <c r="AF1402" i="3"/>
  <c r="AF1401" i="3"/>
  <c r="AF1406" i="3"/>
  <c r="AF1396" i="3"/>
  <c r="AF1395" i="3"/>
  <c r="AF1394" i="3"/>
  <c r="AF1400" i="3"/>
  <c r="AF1399" i="3"/>
  <c r="AF1398" i="3"/>
  <c r="AF2480" i="3"/>
  <c r="AF2479" i="3"/>
  <c r="AF3608" i="3"/>
  <c r="AF3596" i="3"/>
  <c r="AF3300" i="3"/>
  <c r="AF2395" i="3"/>
  <c r="AF2050" i="3"/>
  <c r="AF2069" i="3"/>
  <c r="AF2068" i="3"/>
  <c r="AF2063" i="3"/>
  <c r="AF2067" i="3"/>
  <c r="AF2066" i="3"/>
  <c r="AF2065" i="3"/>
  <c r="AF2064" i="3"/>
  <c r="AF1545" i="3"/>
  <c r="AF1543" i="3"/>
  <c r="AF2317" i="3"/>
  <c r="AF2316" i="3"/>
  <c r="AF2315" i="3"/>
  <c r="AF2314" i="3"/>
  <c r="AF3339" i="3"/>
  <c r="AF2318" i="3"/>
  <c r="AF3422" i="3"/>
  <c r="AF3336" i="3"/>
  <c r="AF3335" i="3"/>
  <c r="AF3334" i="3"/>
  <c r="AF3487" i="3"/>
  <c r="AF1409" i="3"/>
  <c r="AF1408" i="3"/>
  <c r="AF1407" i="3"/>
  <c r="AF1410" i="3"/>
  <c r="AF1418" i="3"/>
  <c r="AF1417" i="3"/>
  <c r="AF1420" i="3"/>
  <c r="AF1419" i="3"/>
  <c r="AF1416" i="3"/>
  <c r="AF1415" i="3"/>
  <c r="AF1414" i="3"/>
  <c r="AF1413" i="3"/>
  <c r="AF1412" i="3"/>
  <c r="AF1411" i="3"/>
  <c r="AF3237" i="3"/>
  <c r="AF3236" i="3"/>
  <c r="AF3299" i="3"/>
  <c r="AF2645" i="3"/>
  <c r="AF2644" i="3"/>
  <c r="AF2352" i="3"/>
  <c r="AF2051" i="3"/>
  <c r="AF2052" i="3"/>
  <c r="AF82" i="3"/>
  <c r="AF81" i="3"/>
  <c r="AF80" i="3"/>
  <c r="AF79" i="3"/>
  <c r="AF78" i="3"/>
  <c r="AF77" i="3"/>
  <c r="AF76" i="3"/>
  <c r="AF53" i="3"/>
  <c r="AF52" i="3"/>
  <c r="AF51" i="3"/>
  <c r="AF50" i="3"/>
  <c r="AF44" i="3"/>
  <c r="AF57" i="3"/>
  <c r="AF56" i="3"/>
  <c r="AF55" i="3"/>
  <c r="AF54" i="3"/>
  <c r="AF45" i="3"/>
  <c r="AF2904" i="3"/>
  <c r="AF1383" i="3"/>
  <c r="AF2373" i="3"/>
  <c r="AF2935" i="3"/>
  <c r="AF2903" i="3"/>
  <c r="AF1312" i="3"/>
  <c r="AF274" i="3"/>
  <c r="AF2642" i="3"/>
  <c r="AF1702" i="3"/>
  <c r="AF1701" i="3"/>
  <c r="AF2351" i="3"/>
  <c r="AF2350" i="3"/>
  <c r="AF671" i="3"/>
  <c r="AF670" i="3"/>
  <c r="AF669" i="3"/>
  <c r="AF668" i="3"/>
  <c r="AF667" i="3"/>
  <c r="AF666" i="3"/>
  <c r="AF676" i="3"/>
  <c r="AF675" i="3"/>
  <c r="AF674" i="3"/>
  <c r="AF673" i="3"/>
  <c r="AF672" i="3"/>
  <c r="AF665" i="3"/>
  <c r="AF664" i="3"/>
  <c r="AF273" i="3"/>
  <c r="AF272" i="3"/>
  <c r="AF2593" i="3"/>
  <c r="AF2592" i="3"/>
  <c r="AF2643" i="3"/>
  <c r="AF2591" i="3"/>
  <c r="AF1698" i="3"/>
  <c r="AF1697" i="3"/>
  <c r="AF1696" i="3"/>
  <c r="AF1689" i="3"/>
  <c r="AF1695" i="3"/>
  <c r="AF1694" i="3"/>
  <c r="AF1700" i="3"/>
  <c r="AF1699" i="3"/>
  <c r="AF1693" i="3"/>
  <c r="AF1692" i="3"/>
  <c r="AF1691" i="3"/>
  <c r="AF1690" i="3"/>
  <c r="AF1688" i="3"/>
  <c r="AF2349" i="3"/>
  <c r="AF1544" i="3"/>
  <c r="AF2374" i="3"/>
  <c r="AF3171" i="3"/>
  <c r="AF1360" i="3"/>
  <c r="AF1354" i="3"/>
  <c r="AF1359" i="3"/>
  <c r="AF1358" i="3"/>
  <c r="AF1357" i="3"/>
  <c r="AF1353" i="3"/>
  <c r="AF1352" i="3"/>
  <c r="AF1356" i="3"/>
  <c r="AF1355" i="3"/>
  <c r="AF3486" i="3"/>
  <c r="AF3485" i="3"/>
  <c r="AF3484" i="3"/>
  <c r="AF1774" i="3"/>
  <c r="AF1773" i="3"/>
  <c r="AF1775" i="3"/>
  <c r="AF1276" i="3"/>
  <c r="AF1275" i="3"/>
  <c r="AF271" i="3"/>
  <c r="AF1274" i="3"/>
  <c r="AF1273" i="3"/>
  <c r="AF90" i="3"/>
  <c r="AF89" i="3"/>
  <c r="AF88" i="3"/>
  <c r="AF87" i="3"/>
  <c r="AF86" i="3"/>
  <c r="AF85" i="3"/>
  <c r="AF96" i="3"/>
  <c r="AF95" i="3"/>
  <c r="AF94" i="3"/>
  <c r="AF93" i="3"/>
  <c r="AF92" i="3"/>
  <c r="AF91" i="3"/>
  <c r="AF2348" i="3"/>
  <c r="AF2347" i="3"/>
  <c r="AF2392" i="3"/>
  <c r="AF2089" i="3"/>
  <c r="AF3338" i="3"/>
  <c r="AF3337" i="3"/>
  <c r="AF1553" i="3"/>
  <c r="AF1552" i="3"/>
  <c r="AF2312" i="3"/>
  <c r="AF2087" i="3"/>
  <c r="AF3333" i="3"/>
  <c r="AF1382" i="3"/>
  <c r="AF1386" i="3"/>
  <c r="AF1385" i="3"/>
  <c r="AF1391" i="3"/>
  <c r="AF1390" i="3"/>
  <c r="AF1384" i="3"/>
  <c r="AF1389" i="3"/>
  <c r="AF1388" i="3"/>
  <c r="AF1387" i="3"/>
  <c r="AF1393" i="3"/>
  <c r="AF1392" i="3"/>
  <c r="AF2390" i="3"/>
  <c r="AF3296" i="3"/>
  <c r="AF3601" i="3"/>
  <c r="AF2118" i="3"/>
  <c r="AF2049" i="3"/>
  <c r="AF1337" i="3"/>
  <c r="AF1333" i="3"/>
  <c r="AF84" i="3"/>
  <c r="AF83" i="3"/>
  <c r="AF2933" i="3"/>
  <c r="AF2896" i="3"/>
  <c r="AF1112" i="3"/>
  <c r="AF75" i="3"/>
  <c r="AF74" i="3"/>
  <c r="AF73" i="3"/>
  <c r="AF72" i="3"/>
  <c r="AF71" i="3"/>
  <c r="AF70" i="3"/>
  <c r="AF68" i="3"/>
  <c r="AF67" i="3"/>
  <c r="AF66" i="3"/>
  <c r="AF69" i="3"/>
  <c r="AF65" i="3"/>
  <c r="AF1114" i="3"/>
  <c r="AF1113" i="3"/>
  <c r="AF49" i="3"/>
  <c r="AF48" i="3"/>
  <c r="AF47" i="3"/>
  <c r="AF46" i="3"/>
  <c r="AF2897" i="3"/>
  <c r="AF1559" i="3"/>
  <c r="AF685" i="3"/>
  <c r="AF684" i="3"/>
  <c r="AF683" i="3"/>
  <c r="AF682" i="3"/>
  <c r="AF681" i="3"/>
  <c r="AF680" i="3"/>
  <c r="AF691" i="3"/>
  <c r="AF690" i="3"/>
  <c r="AF689" i="3"/>
  <c r="AF688" i="3"/>
  <c r="AF687" i="3"/>
  <c r="AF686" i="3"/>
  <c r="AF679" i="3"/>
  <c r="AF678" i="3"/>
  <c r="AF677" i="3"/>
  <c r="AF663" i="3"/>
  <c r="AF662" i="3"/>
  <c r="AF661" i="3"/>
  <c r="AF660" i="3"/>
  <c r="AF659" i="3"/>
  <c r="AF658" i="3"/>
  <c r="AF657" i="3"/>
  <c r="AF655" i="3"/>
  <c r="AF656" i="3"/>
  <c r="AF654" i="3"/>
  <c r="AF2637" i="3"/>
  <c r="AF1906" i="3"/>
  <c r="AF1907" i="3"/>
  <c r="AF620" i="3"/>
  <c r="AF2713" i="3"/>
  <c r="AF30" i="3"/>
  <c r="AF32" i="3"/>
  <c r="AF31" i="3"/>
  <c r="AF64" i="3"/>
  <c r="AF63" i="3"/>
  <c r="AF62" i="3"/>
  <c r="AF2117" i="3"/>
  <c r="AF1558" i="3"/>
  <c r="AF60" i="3"/>
  <c r="AF59" i="3"/>
  <c r="AF61" i="3"/>
  <c r="AF58" i="3"/>
  <c r="AF1560" i="3"/>
  <c r="AF619" i="3"/>
  <c r="AF618" i="3"/>
  <c r="AF1551" i="3"/>
  <c r="AF1550" i="3"/>
  <c r="AF1555" i="3"/>
  <c r="AF1107" i="3"/>
  <c r="AF2048" i="3"/>
  <c r="AF2902" i="3"/>
  <c r="AF2901" i="3"/>
  <c r="AF2900" i="3"/>
  <c r="AF1554" i="3"/>
  <c r="AF1332" i="3"/>
  <c r="AF1331" i="3"/>
  <c r="AF1330" i="3"/>
  <c r="AF1335" i="3"/>
  <c r="AF1339" i="3"/>
  <c r="AF1336" i="3"/>
  <c r="AF1338" i="3"/>
  <c r="AF1334" i="3"/>
  <c r="AF1380" i="3"/>
  <c r="AF1379" i="3"/>
  <c r="AF1373" i="3"/>
  <c r="AF1378" i="3"/>
  <c r="AF1377" i="3"/>
  <c r="AF1376" i="3"/>
  <c r="AF1381" i="3"/>
  <c r="AF1372" i="3"/>
  <c r="AF1371" i="3"/>
  <c r="AF1375" i="3"/>
  <c r="AF1374" i="3"/>
  <c r="AF2106" i="3"/>
  <c r="AF1904" i="3"/>
  <c r="AF1903" i="3"/>
  <c r="AF1111" i="3"/>
  <c r="AF3298" i="3"/>
  <c r="AF1557" i="3"/>
  <c r="AF1556" i="3"/>
  <c r="AF2342" i="3"/>
  <c r="AF2346" i="3"/>
  <c r="AF2345" i="3"/>
  <c r="AF2344" i="3"/>
  <c r="AF1687" i="3"/>
  <c r="AF1686" i="3"/>
  <c r="AF1685" i="3"/>
  <c r="AF1684" i="3"/>
  <c r="AF1677" i="3"/>
  <c r="AF1683" i="3"/>
  <c r="AF1682" i="3"/>
  <c r="AF1110" i="3"/>
  <c r="AF2047" i="3"/>
  <c r="AF2046" i="3"/>
  <c r="AF2045" i="3"/>
  <c r="AF2044" i="3"/>
  <c r="AF1681" i="3"/>
  <c r="AF1680" i="3"/>
  <c r="AF1679" i="3"/>
  <c r="AF2638" i="3"/>
  <c r="AF1662" i="3"/>
  <c r="AF1667" i="3"/>
  <c r="AF1666" i="3"/>
  <c r="AF1665" i="3"/>
  <c r="AF1664" i="3"/>
  <c r="AF1663" i="3"/>
  <c r="AF1661" i="3"/>
  <c r="AF1644" i="3"/>
  <c r="AF1645" i="3"/>
  <c r="AF1643" i="3"/>
  <c r="AF1642" i="3"/>
  <c r="AF1669" i="3"/>
  <c r="AF1675" i="3"/>
  <c r="AF1674" i="3"/>
  <c r="AF1673" i="3"/>
  <c r="AF1672" i="3"/>
  <c r="AF1671" i="3"/>
  <c r="AF1670" i="3"/>
  <c r="AF1668" i="3"/>
  <c r="AF2343" i="3"/>
  <c r="AF633" i="3"/>
  <c r="AF632" i="3"/>
  <c r="AF631" i="3"/>
  <c r="AF630" i="3"/>
  <c r="AF629" i="3"/>
  <c r="AF628" i="3"/>
  <c r="AF634" i="3"/>
  <c r="AF627" i="3"/>
  <c r="AF626" i="3"/>
  <c r="AF625" i="3"/>
  <c r="AF624" i="3"/>
  <c r="AF623" i="3"/>
  <c r="AF2411" i="3"/>
  <c r="AF1678" i="3"/>
  <c r="AF1676" i="3"/>
  <c r="AF2410" i="3"/>
  <c r="AF2412" i="3"/>
  <c r="AF3598" i="3"/>
  <c r="AF3597" i="3"/>
  <c r="AF3595" i="3"/>
  <c r="AF2641" i="3"/>
  <c r="AF2640" i="3"/>
  <c r="AF2639" i="3"/>
  <c r="AF1109" i="3"/>
  <c r="AF1108" i="3"/>
  <c r="AF43" i="3"/>
  <c r="AF42" i="3"/>
  <c r="AF35" i="3"/>
  <c r="AF34" i="3"/>
  <c r="AF29" i="3"/>
  <c r="AF33" i="3"/>
  <c r="AF2899" i="3"/>
  <c r="AF2898" i="3"/>
  <c r="AF26" i="3"/>
  <c r="AF28" i="3"/>
  <c r="AF2712" i="3"/>
  <c r="AF606" i="3"/>
  <c r="AF604" i="3"/>
  <c r="AF3164" i="3"/>
  <c r="AF3163" i="3"/>
  <c r="AF2313" i="3"/>
  <c r="AF1362" i="3"/>
  <c r="AF1361" i="3"/>
  <c r="AF1365" i="3"/>
  <c r="AF1364" i="3"/>
  <c r="AF1370" i="3"/>
  <c r="AF1369" i="3"/>
  <c r="AF1363" i="3"/>
  <c r="AF1368" i="3"/>
  <c r="AF1367" i="3"/>
  <c r="AF638" i="3"/>
  <c r="AF635" i="3"/>
  <c r="AF637" i="3"/>
  <c r="AF636" i="3"/>
  <c r="AF1366" i="3"/>
  <c r="AF3297" i="3"/>
  <c r="AF3600" i="3"/>
  <c r="AF3599" i="3"/>
  <c r="AF1327" i="3"/>
  <c r="AF644" i="3"/>
  <c r="AF643" i="3"/>
  <c r="AF642" i="3"/>
  <c r="AF641" i="3"/>
  <c r="AF640" i="3"/>
  <c r="AF639" i="3"/>
  <c r="AF650" i="3"/>
  <c r="AF649" i="3"/>
  <c r="AF648" i="3"/>
  <c r="AF647" i="3"/>
  <c r="AF646" i="3"/>
  <c r="AF645" i="3"/>
  <c r="AF653" i="3"/>
  <c r="AF652" i="3"/>
  <c r="AF651" i="3"/>
  <c r="AF1655" i="3"/>
  <c r="AF1656" i="3"/>
  <c r="AF1324" i="3"/>
  <c r="AF1323" i="3"/>
  <c r="AF1322" i="3"/>
  <c r="AF1321" i="3"/>
  <c r="AF1326" i="3"/>
  <c r="AF1329" i="3"/>
  <c r="AF1328" i="3"/>
  <c r="AF1325" i="3"/>
  <c r="AF3287" i="3"/>
  <c r="AF3286" i="3"/>
  <c r="AF1660" i="3"/>
  <c r="AF1659" i="3"/>
  <c r="AF1658" i="3"/>
  <c r="AF1657" i="3"/>
  <c r="AF2590" i="3"/>
  <c r="AF27" i="3"/>
  <c r="AF25" i="3"/>
  <c r="AF24" i="3"/>
  <c r="AF1772" i="3"/>
  <c r="AF1549" i="3"/>
  <c r="AF1651" i="3"/>
  <c r="AF38" i="3"/>
  <c r="AF41" i="3"/>
  <c r="AF36" i="3"/>
  <c r="AF1654" i="3"/>
  <c r="AF1653" i="3"/>
  <c r="AF40" i="3"/>
  <c r="AF39" i="3"/>
  <c r="AF37" i="3"/>
  <c r="AF1905" i="3"/>
  <c r="AF1548" i="3"/>
  <c r="AF1547" i="3"/>
  <c r="AF1546" i="3"/>
  <c r="AF605" i="3"/>
  <c r="AF622" i="3"/>
  <c r="AF621" i="3"/>
  <c r="AF2408" i="3"/>
  <c r="AF2409" i="3"/>
  <c r="AF2391" i="3"/>
  <c r="AF1652" i="3"/>
  <c r="AF1650" i="3"/>
  <c r="AF1647" i="3"/>
  <c r="AF1649" i="3"/>
  <c r="AF1648" i="3"/>
  <c r="AF1646" i="3"/>
  <c r="AF2636" i="3"/>
  <c r="AF2635" i="3"/>
  <c r="AF2634" i="3"/>
  <c r="AF2589" i="3"/>
  <c r="AF2895" i="3"/>
  <c r="AF2894" i="3"/>
  <c r="AF2893" i="3"/>
  <c r="AF1351" i="3"/>
  <c r="AF1350" i="3"/>
  <c r="AF1349" i="3"/>
  <c r="AF1346" i="3"/>
  <c r="AF1348" i="3"/>
  <c r="AF1347" i="3"/>
  <c r="AF1343" i="3"/>
  <c r="AF1342" i="3"/>
  <c r="AF1341" i="3"/>
  <c r="AF3590" i="3"/>
  <c r="AF3589" i="3"/>
  <c r="AF3592" i="3"/>
  <c r="AF3591" i="3"/>
  <c r="AF1340" i="3"/>
  <c r="AF1345" i="3"/>
  <c r="AF1344" i="3"/>
  <c r="AF3594" i="3"/>
  <c r="AF1896" i="3"/>
  <c r="AF1101" i="3"/>
  <c r="AF1100" i="3"/>
  <c r="AF1099" i="3"/>
  <c r="AF1098" i="3"/>
  <c r="AF1097" i="3"/>
  <c r="AF3290" i="3"/>
  <c r="AF3289" i="3"/>
  <c r="AF3593" i="3"/>
  <c r="AF1096" i="3"/>
  <c r="AF1095" i="3"/>
  <c r="AF1094" i="3"/>
  <c r="AF1093" i="3"/>
  <c r="AF3167" i="3"/>
  <c r="AF3166" i="3"/>
  <c r="AF3165" i="3"/>
  <c r="AF614" i="3"/>
  <c r="AF613" i="3"/>
  <c r="AF615" i="3"/>
  <c r="AF3288" i="3"/>
  <c r="AF3284" i="3"/>
  <c r="AF603" i="3"/>
  <c r="AF612" i="3"/>
  <c r="AF611" i="3"/>
  <c r="AF610" i="3"/>
  <c r="AF609" i="3"/>
  <c r="AF608" i="3"/>
  <c r="AF607" i="3"/>
  <c r="AF599" i="3"/>
  <c r="AF598" i="3"/>
  <c r="AF597" i="3"/>
  <c r="AF1091" i="3"/>
  <c r="AF1092" i="3"/>
  <c r="AF1090" i="3"/>
  <c r="AF1086" i="3"/>
  <c r="AF1085" i="3"/>
  <c r="AF1084" i="3"/>
  <c r="AF3586" i="3"/>
  <c r="AF3585" i="3"/>
  <c r="AF3285" i="3"/>
  <c r="AF1089" i="3"/>
  <c r="AF1083" i="3"/>
  <c r="AF1082" i="3"/>
  <c r="AF1081" i="3"/>
  <c r="AF596" i="3"/>
  <c r="AF595" i="3"/>
  <c r="AF594" i="3"/>
  <c r="AF593" i="3"/>
  <c r="AF592" i="3"/>
  <c r="AF591" i="3"/>
  <c r="AF602" i="3"/>
  <c r="AF601" i="3"/>
  <c r="AF600" i="3"/>
  <c r="AF1088" i="3"/>
  <c r="AF1087" i="3"/>
  <c r="AF3283" i="3"/>
  <c r="AF3582" i="3"/>
  <c r="AF3282" i="3"/>
  <c r="AF3281" i="3"/>
  <c r="AF3273" i="3"/>
  <c r="AF3275" i="3"/>
  <c r="AF3274" i="3"/>
  <c r="AF1074" i="3"/>
  <c r="AF1073" i="3"/>
  <c r="AF1072" i="3"/>
  <c r="AF1071" i="3"/>
  <c r="AF1070" i="3"/>
  <c r="AF3280" i="3"/>
  <c r="AF1080" i="3"/>
  <c r="AF1079" i="3"/>
  <c r="AF1078" i="3"/>
  <c r="AF1077" i="3"/>
  <c r="AF1076" i="3"/>
  <c r="AF1075" i="3"/>
  <c r="AF582" i="3"/>
  <c r="AF581" i="3"/>
  <c r="AF580" i="3"/>
  <c r="AF585" i="3"/>
  <c r="AF584" i="3"/>
  <c r="AF583" i="3"/>
  <c r="AF588" i="3"/>
  <c r="AF587" i="3"/>
  <c r="AF586" i="3"/>
  <c r="AF3279" i="3"/>
  <c r="AF3584" i="3"/>
  <c r="AF3583" i="3"/>
  <c r="AF3272" i="3"/>
  <c r="AF3271" i="3"/>
  <c r="AF3270" i="3"/>
  <c r="AF3278" i="3"/>
  <c r="AF3277" i="3"/>
  <c r="AF3276" i="3"/>
  <c r="AF3581" i="3"/>
  <c r="AF3580" i="3"/>
  <c r="AF3269" i="3"/>
  <c r="AF3268" i="3"/>
  <c r="AF3135" i="3"/>
  <c r="AF3134" i="3"/>
  <c r="AF3132" i="3"/>
  <c r="AF3133" i="3"/>
  <c r="AF3131" i="3"/>
  <c r="AF3140" i="3"/>
  <c r="AF3139" i="3"/>
  <c r="AF3138" i="3"/>
  <c r="AF3137" i="3"/>
  <c r="AF3136" i="3"/>
  <c r="AF3130" i="3"/>
  <c r="AF3129" i="3"/>
  <c r="AF3159" i="3"/>
  <c r="AF3158" i="3"/>
  <c r="AF3157" i="3"/>
  <c r="AF3156" i="3"/>
  <c r="AF3155" i="3"/>
  <c r="AF3154" i="3"/>
  <c r="AF3153" i="3"/>
  <c r="AF590" i="3"/>
  <c r="AF589" i="3"/>
  <c r="AF3151" i="3"/>
  <c r="AF3152" i="3"/>
  <c r="AF3150" i="3"/>
  <c r="AF3128" i="3"/>
  <c r="AF3127" i="3"/>
  <c r="AF3126" i="3"/>
  <c r="AF3125" i="3"/>
  <c r="AF3123" i="3"/>
  <c r="AF3124" i="3"/>
  <c r="AF3122" i="3"/>
  <c r="AF3161" i="3"/>
  <c r="AF3162" i="3"/>
  <c r="AF3160" i="3"/>
  <c r="AF3121" i="3"/>
  <c r="AF3120" i="3"/>
  <c r="AF3119" i="3"/>
  <c r="AF3118" i="3"/>
  <c r="AF3116" i="3"/>
  <c r="AF3117" i="3"/>
  <c r="AF3115" i="3"/>
  <c r="AF3145" i="3"/>
  <c r="AF3144" i="3"/>
  <c r="AF3142" i="3"/>
  <c r="AF3143" i="3"/>
  <c r="AF3141" i="3"/>
  <c r="AF3149" i="3"/>
  <c r="AF3148" i="3"/>
  <c r="AF3147" i="3"/>
  <c r="AF3146" i="3"/>
  <c r="AF3112" i="3"/>
  <c r="AF3111" i="3"/>
  <c r="AF3109" i="3"/>
  <c r="AF3110" i="3"/>
  <c r="AF3108" i="3"/>
  <c r="AF3114" i="3"/>
  <c r="AF3113" i="3"/>
  <c r="AF3577" i="3"/>
  <c r="AF3267" i="3"/>
  <c r="AF3266" i="3"/>
  <c r="AF1065" i="3"/>
  <c r="AF1064" i="3"/>
  <c r="AF3265" i="3"/>
  <c r="AF3264" i="3"/>
  <c r="AF3263" i="3"/>
  <c r="AF3579" i="3"/>
  <c r="AF3578" i="3"/>
  <c r="AF1063" i="3"/>
  <c r="AF579" i="3"/>
  <c r="AF578" i="3"/>
  <c r="AF3091" i="3"/>
  <c r="AF3090" i="3"/>
  <c r="AF3089" i="3"/>
  <c r="AF3088" i="3"/>
  <c r="AF3087" i="3"/>
  <c r="AF3085" i="3"/>
  <c r="AF3086" i="3"/>
  <c r="AF3084" i="3"/>
  <c r="AF1069" i="3"/>
  <c r="AF1068" i="3"/>
  <c r="AF1067" i="3"/>
  <c r="AF1066" i="3"/>
  <c r="AF3256" i="3"/>
  <c r="AF574" i="3"/>
  <c r="AF573" i="3"/>
  <c r="AF572" i="3"/>
  <c r="AF3257" i="3"/>
  <c r="AF3262" i="3"/>
  <c r="AF3261" i="3"/>
  <c r="AF1062" i="3"/>
  <c r="AF1061" i="3"/>
  <c r="AF1060" i="3"/>
  <c r="AF3260" i="3"/>
  <c r="AF3259" i="3"/>
  <c r="AF3258" i="3"/>
  <c r="AF1057" i="3"/>
  <c r="AF3105" i="3"/>
  <c r="AF3104" i="3"/>
  <c r="AF3103" i="3"/>
  <c r="AF3102" i="3"/>
  <c r="AF3100" i="3"/>
  <c r="AF3101" i="3"/>
  <c r="AF3107" i="3"/>
  <c r="AF3106" i="3"/>
  <c r="AF3099" i="3"/>
  <c r="AF3254" i="3"/>
  <c r="AF3253" i="3"/>
  <c r="AF3252" i="3"/>
  <c r="AF3251" i="3"/>
  <c r="AF3250" i="3"/>
  <c r="AF3249" i="3"/>
  <c r="AF3248" i="3"/>
  <c r="AF3095" i="3"/>
  <c r="AF3093" i="3"/>
  <c r="AF3094" i="3"/>
  <c r="AF3092" i="3"/>
  <c r="AF3098" i="3"/>
  <c r="AF3097" i="3"/>
  <c r="AF1046" i="3"/>
  <c r="AF1045" i="3"/>
  <c r="AF1044" i="3"/>
  <c r="AF3242" i="3"/>
  <c r="AF1055" i="3"/>
  <c r="AF1056" i="3"/>
  <c r="AF1054" i="3"/>
  <c r="AF1053" i="3"/>
  <c r="AF1052" i="3"/>
  <c r="AF1051" i="3"/>
  <c r="AF1050" i="3"/>
  <c r="AF1049" i="3"/>
  <c r="AF1048" i="3"/>
  <c r="AF1047" i="3"/>
  <c r="AF3068" i="3"/>
  <c r="AF3067" i="3"/>
  <c r="AF3066" i="3"/>
  <c r="AF3065" i="3"/>
  <c r="AF3063" i="3"/>
  <c r="AF3064" i="3"/>
  <c r="AF3062" i="3"/>
  <c r="AF3076" i="3"/>
  <c r="AF3075" i="3"/>
  <c r="AF3074" i="3"/>
  <c r="AF3073" i="3"/>
  <c r="AF3072" i="3"/>
  <c r="AF3070" i="3"/>
  <c r="AF3071" i="3"/>
  <c r="AF3069" i="3"/>
  <c r="AF3576" i="3"/>
  <c r="AF3096" i="3"/>
  <c r="AF1059" i="3"/>
  <c r="AF1058" i="3"/>
  <c r="AF3083" i="3"/>
  <c r="AF3082" i="3"/>
  <c r="AF3081" i="3"/>
  <c r="AF3080" i="3"/>
  <c r="AF3078" i="3"/>
  <c r="AF3079" i="3"/>
  <c r="AF3077" i="3"/>
  <c r="AF577" i="3"/>
  <c r="AF576" i="3"/>
  <c r="AF575" i="3"/>
  <c r="AF571" i="3"/>
  <c r="AF570" i="3"/>
  <c r="AF569" i="3"/>
  <c r="AF568" i="3"/>
  <c r="AF3061" i="3"/>
  <c r="AF3060" i="3"/>
  <c r="AF3059" i="3"/>
  <c r="AF3057" i="3"/>
  <c r="AF3058" i="3"/>
  <c r="AF3056" i="3"/>
  <c r="AF2588" i="3"/>
  <c r="AF3055" i="3"/>
  <c r="AF3054" i="3"/>
  <c r="AF3052" i="3"/>
  <c r="AF3053" i="3"/>
  <c r="AF3051" i="3"/>
  <c r="AF3047" i="3"/>
  <c r="AF3050" i="3"/>
  <c r="AF3048" i="3"/>
  <c r="AF3049" i="3"/>
  <c r="AF3046" i="3"/>
  <c r="AF3245" i="3"/>
  <c r="AF3170" i="3"/>
  <c r="AF3169" i="3"/>
  <c r="AF3168" i="3"/>
  <c r="AF1043" i="3"/>
  <c r="AF1042" i="3"/>
  <c r="AF1106" i="3"/>
  <c r="AF1105" i="3"/>
  <c r="AF1104" i="3"/>
  <c r="AF1103" i="3"/>
  <c r="AF1102" i="3"/>
  <c r="AF2311" i="3"/>
  <c r="AF2310" i="3"/>
  <c r="AF2309" i="3"/>
  <c r="AF3255" i="3"/>
  <c r="AF3247" i="3"/>
  <c r="AF3246" i="3"/>
  <c r="AF2587" i="3"/>
  <c r="AF2586" i="3"/>
  <c r="AF617" i="3"/>
  <c r="AF616" i="3"/>
  <c r="AF3244" i="3"/>
  <c r="AF3243" i="3"/>
  <c r="AF3295" i="3"/>
  <c r="AF3294" i="3"/>
  <c r="AF3293" i="3"/>
  <c r="AF3292" i="3"/>
  <c r="AF3291" i="3"/>
  <c r="AF1316" i="3"/>
  <c r="AF1315" i="3"/>
  <c r="AF1314" i="3"/>
  <c r="AF1313" i="3"/>
  <c r="AF1318" i="3"/>
  <c r="AF1317" i="3"/>
  <c r="AF1320" i="3"/>
  <c r="AF1319" i="3"/>
  <c r="AF2043" i="3"/>
  <c r="AF2042" i="3"/>
  <c r="AF2041" i="3"/>
  <c r="AF2116" i="3"/>
  <c r="AF2115" i="3"/>
  <c r="AF2114" i="3"/>
  <c r="AF2389" i="3"/>
  <c r="AF2388" i="3"/>
  <c r="AF2387" i="3"/>
  <c r="AF3588" i="3"/>
  <c r="AF3587" i="3"/>
  <c r="AF3602" i="3"/>
  <c r="AF3421" i="3"/>
  <c r="AF3420" i="3"/>
  <c r="AF2934" i="3"/>
  <c r="AF2088" i="3"/>
  <c r="AF202" i="3"/>
  <c r="AF201" i="3"/>
  <c r="AF200" i="3"/>
  <c r="AF198" i="3"/>
  <c r="AF199" i="3"/>
  <c r="AF559" i="3"/>
  <c r="AF553" i="3"/>
  <c r="AF552" i="3"/>
  <c r="AF562" i="3"/>
  <c r="AF560" i="3"/>
  <c r="AF558" i="3"/>
  <c r="AF557" i="3"/>
  <c r="AF556" i="3"/>
  <c r="AF555" i="3"/>
  <c r="AF554" i="3"/>
  <c r="AF551" i="3"/>
  <c r="AF1589" i="3"/>
  <c r="AF2932" i="3"/>
  <c r="AF2931" i="3"/>
  <c r="AF1304" i="3"/>
  <c r="AF1303" i="3"/>
  <c r="AF1302" i="3"/>
  <c r="AF2308" i="3"/>
  <c r="AF1725" i="3"/>
  <c r="AF1724" i="3"/>
  <c r="AF2372" i="3"/>
  <c r="AF346" i="3"/>
  <c r="AF565" i="3"/>
  <c r="AF566" i="3"/>
  <c r="AF567" i="3"/>
  <c r="AF564" i="3"/>
  <c r="AF563" i="3"/>
  <c r="AF3332" i="3"/>
  <c r="AF3209" i="3"/>
  <c r="AF3205" i="3"/>
  <c r="AF809" i="3"/>
  <c r="AF808" i="3"/>
  <c r="AF807" i="3"/>
  <c r="AF3009" i="3"/>
  <c r="AF3008" i="3"/>
  <c r="AF818" i="3"/>
  <c r="AF814" i="3"/>
  <c r="AF821" i="3"/>
  <c r="AF820" i="3"/>
  <c r="AF812" i="3"/>
  <c r="AF815" i="3"/>
  <c r="AF819" i="3"/>
  <c r="AF817" i="3"/>
  <c r="AF816" i="3"/>
  <c r="AF810" i="3"/>
  <c r="AF3203" i="3"/>
  <c r="AF3202" i="3"/>
  <c r="AF813" i="3"/>
  <c r="AF811" i="3"/>
  <c r="AF3024" i="3"/>
  <c r="AF3207" i="3"/>
  <c r="AF3206" i="3"/>
  <c r="AF231" i="3"/>
  <c r="AF316" i="3"/>
  <c r="AF315" i="3"/>
  <c r="AF314" i="3"/>
  <c r="AF313" i="3"/>
  <c r="AF502" i="3"/>
  <c r="AF1978" i="3"/>
  <c r="AF1977" i="3"/>
  <c r="AF1976" i="3"/>
  <c r="AF1941" i="3"/>
  <c r="AF1940" i="3"/>
  <c r="AF1939" i="3"/>
  <c r="AF3331" i="3"/>
  <c r="AF3007" i="3"/>
  <c r="AF3006" i="3"/>
  <c r="AF232" i="3"/>
  <c r="AF3330" i="3"/>
  <c r="AF2928" i="3"/>
  <c r="AF1975" i="3"/>
  <c r="AF1974" i="3"/>
  <c r="AF1973" i="3"/>
  <c r="AF3233" i="3"/>
  <c r="AF3014" i="3"/>
  <c r="AF2927" i="3"/>
  <c r="AF2929" i="3"/>
  <c r="AF2930" i="3"/>
  <c r="AF3013" i="3"/>
  <c r="AF3012" i="3"/>
  <c r="AF3011" i="3"/>
  <c r="AF3010" i="3"/>
  <c r="AF1262" i="3"/>
  <c r="AF1261" i="3"/>
  <c r="AF1041" i="3"/>
  <c r="AF2307" i="3"/>
  <c r="AF959" i="3"/>
  <c r="AF963" i="3"/>
  <c r="AF962" i="3"/>
  <c r="AF957" i="3"/>
  <c r="AF958" i="3"/>
  <c r="AF335" i="3"/>
  <c r="AF334" i="3"/>
  <c r="AF333" i="3"/>
  <c r="AF332" i="3"/>
  <c r="AF331" i="3"/>
  <c r="AF3208" i="3"/>
  <c r="AF3204" i="3"/>
  <c r="AF3483" i="3"/>
  <c r="AF2155" i="3"/>
  <c r="AF2154" i="3"/>
  <c r="AF1727" i="3"/>
  <c r="AF1728" i="3"/>
  <c r="AF1726" i="3"/>
  <c r="AF2306" i="3"/>
  <c r="AF2305" i="3"/>
  <c r="AF2304" i="3"/>
  <c r="AF2303" i="3"/>
  <c r="AF2302" i="3"/>
  <c r="AF2301" i="3"/>
  <c r="AF3482" i="3"/>
  <c r="AF3480" i="3"/>
  <c r="AF3481" i="3"/>
  <c r="AF354" i="3"/>
  <c r="AF353" i="3"/>
  <c r="AF2300" i="3"/>
  <c r="AF2299" i="3"/>
  <c r="AF2298" i="3"/>
  <c r="AF2297" i="3"/>
  <c r="AF330" i="3"/>
  <c r="AF329" i="3"/>
  <c r="AF328" i="3"/>
  <c r="AF327" i="3"/>
  <c r="AF268" i="3"/>
  <c r="AF267" i="3"/>
  <c r="AF266" i="3"/>
  <c r="AF265" i="3"/>
  <c r="AF264" i="3"/>
  <c r="AF2623" i="3"/>
  <c r="AF2622" i="3"/>
  <c r="AF2621" i="3"/>
  <c r="AF2620" i="3"/>
  <c r="AF2619" i="3"/>
  <c r="AF344" i="3"/>
  <c r="AF2705" i="3"/>
  <c r="AF387" i="3"/>
  <c r="AF386" i="3"/>
  <c r="AF956" i="3"/>
  <c r="AF3574" i="3"/>
  <c r="AF3573" i="3"/>
  <c r="AF3572" i="3"/>
  <c r="AF3571" i="3"/>
  <c r="AF3570" i="3"/>
  <c r="AF3569" i="3"/>
  <c r="AF2105" i="3"/>
  <c r="AF968" i="3"/>
  <c r="AF965" i="3"/>
  <c r="AF967" i="3"/>
  <c r="AF961" i="3"/>
  <c r="AF964" i="3"/>
  <c r="AF960" i="3"/>
  <c r="AF983" i="3"/>
  <c r="AF980" i="3"/>
  <c r="AF982" i="3"/>
  <c r="AF1972" i="3"/>
  <c r="AF2583" i="3"/>
  <c r="AF2584" i="3"/>
  <c r="AF2582" i="3"/>
  <c r="AF2581" i="3"/>
  <c r="AF3575" i="3"/>
  <c r="AF2579" i="3"/>
  <c r="AF2580" i="3"/>
  <c r="AF2577" i="3"/>
  <c r="AF2578" i="3"/>
  <c r="AF2585" i="3"/>
  <c r="AF2576" i="3"/>
  <c r="AF2574" i="3"/>
  <c r="AF2572" i="3"/>
  <c r="AF2573" i="3"/>
  <c r="AF2570" i="3"/>
  <c r="AF2571" i="3"/>
  <c r="AF2575" i="3"/>
  <c r="AF2568" i="3"/>
  <c r="AF2569" i="3"/>
  <c r="AF2566" i="3"/>
  <c r="AF2567" i="3"/>
  <c r="AF3437" i="3"/>
  <c r="AF3436" i="3"/>
  <c r="AF3435" i="3"/>
  <c r="AF500" i="3"/>
  <c r="AF499" i="3"/>
  <c r="AF306" i="3"/>
  <c r="AF1860" i="3"/>
  <c r="AF1859" i="3"/>
  <c r="AF1858" i="3"/>
  <c r="AF1857" i="3"/>
  <c r="AF1856" i="3"/>
  <c r="AF1855" i="3"/>
  <c r="AF2563" i="3"/>
  <c r="AF2565" i="3"/>
  <c r="AF2564" i="3"/>
  <c r="AF969" i="3"/>
  <c r="AF971" i="3"/>
  <c r="AF973" i="3"/>
  <c r="AF970" i="3"/>
  <c r="AF987" i="3"/>
  <c r="AF988" i="3"/>
  <c r="AF984" i="3"/>
  <c r="AF986" i="3"/>
  <c r="AF985" i="3"/>
  <c r="AF975" i="3"/>
  <c r="AF974" i="3"/>
  <c r="AF966" i="3"/>
  <c r="AF972" i="3"/>
  <c r="AF990" i="3"/>
  <c r="AF989" i="3"/>
  <c r="AF979" i="3"/>
  <c r="AF978" i="3"/>
  <c r="AF977" i="3"/>
  <c r="AF981" i="3"/>
  <c r="AF976" i="3"/>
  <c r="AF955" i="3"/>
  <c r="AF954" i="3"/>
  <c r="AF953" i="3"/>
  <c r="AF952" i="3"/>
  <c r="AF951" i="3"/>
  <c r="AF950" i="3"/>
  <c r="AF1271" i="3"/>
  <c r="AF838" i="3"/>
  <c r="AF837" i="3"/>
  <c r="AF836" i="3"/>
  <c r="AF834" i="3"/>
  <c r="AF832" i="3"/>
  <c r="AF831" i="3"/>
  <c r="AF841" i="3"/>
  <c r="AF839" i="3"/>
  <c r="AF835" i="3"/>
  <c r="AF825" i="3"/>
  <c r="AF844" i="3"/>
  <c r="AF824" i="3"/>
  <c r="AF845" i="3"/>
  <c r="AF843" i="3"/>
  <c r="AF826" i="3"/>
  <c r="AF840" i="3"/>
  <c r="AF833" i="3"/>
  <c r="AF842" i="3"/>
  <c r="AF851" i="3"/>
  <c r="AF850" i="3"/>
  <c r="AF849" i="3"/>
  <c r="AF848" i="3"/>
  <c r="AF847" i="3"/>
  <c r="AF846" i="3"/>
  <c r="AF857" i="3"/>
  <c r="AF856" i="3"/>
  <c r="AF855" i="3"/>
  <c r="AF854" i="3"/>
  <c r="AF853" i="3"/>
  <c r="AF852" i="3"/>
  <c r="AF830" i="3"/>
  <c r="AF829" i="3"/>
  <c r="AF828" i="3"/>
  <c r="AF827" i="3"/>
  <c r="AF2084" i="3"/>
  <c r="AF3415" i="3"/>
  <c r="AF3414" i="3"/>
  <c r="AF3413" i="3"/>
  <c r="AF3412" i="3"/>
  <c r="AF3410" i="3"/>
  <c r="AF3419" i="3"/>
  <c r="AF3418" i="3"/>
  <c r="AF3417" i="3"/>
  <c r="AF3416" i="3"/>
  <c r="AF1154" i="3"/>
  <c r="AF1153" i="3"/>
  <c r="AF823" i="3"/>
  <c r="AF822" i="3"/>
  <c r="AF1008" i="3"/>
  <c r="AF1003" i="3"/>
  <c r="AF1002" i="3"/>
  <c r="AF1001" i="3"/>
  <c r="AF1000" i="3"/>
  <c r="AF998" i="3"/>
  <c r="AF1010" i="3"/>
  <c r="AF1016" i="3"/>
  <c r="AF1015" i="3"/>
  <c r="AF1014" i="3"/>
  <c r="AF1993" i="3"/>
  <c r="AF1007" i="3"/>
  <c r="AF1006" i="3"/>
  <c r="AF1004" i="3"/>
  <c r="AF1009" i="3"/>
  <c r="AF999" i="3"/>
  <c r="AF1013" i="3"/>
  <c r="AF1012" i="3"/>
  <c r="AF1011" i="3"/>
  <c r="AF996" i="3"/>
  <c r="AF1005" i="3"/>
  <c r="AF1019" i="3"/>
  <c r="AF1018" i="3"/>
  <c r="AF1017" i="3"/>
  <c r="AF997" i="3"/>
  <c r="AF995" i="3"/>
  <c r="AF994" i="3"/>
  <c r="AF993" i="3"/>
  <c r="AF991" i="3"/>
  <c r="AF992" i="3"/>
  <c r="AF2283" i="3"/>
  <c r="AF2282" i="3"/>
  <c r="AF475" i="3"/>
  <c r="AF474" i="3"/>
  <c r="AF473" i="3"/>
  <c r="AF472" i="3"/>
  <c r="AF471" i="3"/>
  <c r="AF3645" i="3"/>
  <c r="AF3644" i="3"/>
  <c r="AF2892" i="3"/>
  <c r="AF2891" i="3"/>
  <c r="AF2890" i="3"/>
  <c r="AF2889" i="3"/>
  <c r="AF2888" i="3"/>
  <c r="AF2887" i="3"/>
  <c r="AF2886" i="3"/>
  <c r="AF2885" i="3"/>
  <c r="AF1988" i="3"/>
  <c r="AF561" i="3"/>
  <c r="AF2334" i="3"/>
  <c r="AF480" i="3"/>
  <c r="AF2027" i="3"/>
  <c r="AF2026" i="3"/>
  <c r="AF1992" i="3"/>
  <c r="AF1991" i="3"/>
  <c r="AF1031" i="3"/>
  <c r="AF1022" i="3"/>
  <c r="AF1030" i="3"/>
  <c r="AF1028" i="3"/>
  <c r="AF1024" i="3"/>
  <c r="AF2805" i="3"/>
  <c r="AF2802" i="3"/>
  <c r="AF3479" i="3"/>
  <c r="AF3478" i="3"/>
  <c r="AF3473" i="3"/>
  <c r="AF2025" i="3"/>
  <c r="AF2024" i="3"/>
  <c r="AF2023" i="3"/>
  <c r="AF2022" i="3"/>
  <c r="AF385" i="3"/>
  <c r="AF3411" i="3"/>
  <c r="AF3477" i="3"/>
  <c r="AF3464" i="3"/>
  <c r="AF3461" i="3"/>
  <c r="AF3463" i="3"/>
  <c r="AF3462" i="3"/>
  <c r="AF3460" i="3"/>
  <c r="AF2704" i="3"/>
  <c r="AF2703" i="3"/>
  <c r="AF2711" i="3"/>
  <c r="AF2710" i="3"/>
  <c r="AF2709" i="3"/>
  <c r="AF269" i="3"/>
  <c r="AF806" i="3"/>
  <c r="AF805" i="3"/>
  <c r="AF804" i="3"/>
  <c r="AF2285" i="3"/>
  <c r="AF2295" i="3"/>
  <c r="AF2294" i="3"/>
  <c r="AF2293" i="3"/>
  <c r="AF2292" i="3"/>
  <c r="AF2291" i="3"/>
  <c r="AF2290" i="3"/>
  <c r="AF2289" i="3"/>
  <c r="AF2288" i="3"/>
  <c r="AF3434" i="3"/>
  <c r="AF3232" i="3"/>
  <c r="AF2331" i="3"/>
  <c r="AF2332" i="3"/>
  <c r="AF1182" i="3"/>
  <c r="AF2858" i="3"/>
  <c r="AF1162" i="3"/>
  <c r="AF1161" i="3"/>
  <c r="AF501" i="3"/>
  <c r="AF1875" i="3"/>
  <c r="AF1874" i="3"/>
  <c r="AF1873" i="3"/>
  <c r="AF1872" i="3"/>
  <c r="AF1871" i="3"/>
  <c r="AF1870" i="3"/>
  <c r="AF1878" i="3"/>
  <c r="AF1877" i="3"/>
  <c r="AF1876" i="3"/>
  <c r="AF1865" i="3"/>
  <c r="AF1869" i="3"/>
  <c r="AF1868" i="3"/>
  <c r="AF1867" i="3"/>
  <c r="AF1866" i="3"/>
  <c r="AF1864" i="3"/>
  <c r="AF1863" i="3"/>
  <c r="AF1984" i="3"/>
  <c r="AF1983" i="3"/>
  <c r="AF1982" i="3"/>
  <c r="AF1981" i="3"/>
  <c r="AF1980" i="3"/>
  <c r="AF1979" i="3"/>
  <c r="AF1969" i="3"/>
  <c r="AF1967" i="3"/>
  <c r="AF1966" i="3"/>
  <c r="AF1965" i="3"/>
  <c r="AF1964" i="3"/>
  <c r="AF1963" i="3"/>
  <c r="AF1962" i="3"/>
  <c r="AF1961" i="3"/>
  <c r="AF1958" i="3"/>
  <c r="AF1957" i="3"/>
  <c r="AF1956" i="3"/>
  <c r="AF1950" i="3"/>
  <c r="AF1949" i="3"/>
  <c r="AF1948" i="3"/>
  <c r="AF1850" i="3"/>
  <c r="AF2333" i="3"/>
  <c r="AF312" i="3"/>
  <c r="AF2287" i="3"/>
  <c r="AF2286" i="3"/>
  <c r="AF2284" i="3"/>
  <c r="AF2625" i="3"/>
  <c r="AF2624" i="3"/>
  <c r="AF2628" i="3"/>
  <c r="AF2627" i="3"/>
  <c r="AF2626" i="3"/>
  <c r="AF1159" i="3"/>
  <c r="AF435" i="3"/>
  <c r="AF434" i="3"/>
  <c r="AF433" i="3"/>
  <c r="AF1588" i="3"/>
  <c r="AF311" i="3"/>
  <c r="AF310" i="3"/>
  <c r="AF309" i="3"/>
  <c r="AF308" i="3"/>
  <c r="AF307" i="3"/>
  <c r="AF305" i="3"/>
  <c r="AF304" i="3"/>
  <c r="AF303" i="3"/>
  <c r="AF302" i="3"/>
  <c r="AF301" i="3"/>
  <c r="AF1029" i="3"/>
  <c r="AF1037" i="3"/>
  <c r="AF1036" i="3"/>
  <c r="AF1035" i="3"/>
  <c r="AF1034" i="3"/>
  <c r="AF1033" i="3"/>
  <c r="AF1032" i="3"/>
  <c r="AF1040" i="3"/>
  <c r="AF1039" i="3"/>
  <c r="AF1038" i="3"/>
  <c r="AF1027" i="3"/>
  <c r="AF1026" i="3"/>
  <c r="AF1025" i="3"/>
  <c r="AF1023" i="3"/>
  <c r="AF1021" i="3"/>
  <c r="AF1020" i="3"/>
  <c r="AF921" i="3"/>
  <c r="AF920" i="3"/>
  <c r="AF919" i="3"/>
  <c r="AF918" i="3"/>
  <c r="AF911" i="3"/>
  <c r="AF913" i="3"/>
  <c r="AF926" i="3"/>
  <c r="AF925" i="3"/>
  <c r="AF924" i="3"/>
  <c r="AF923" i="3"/>
  <c r="AF935" i="3"/>
  <c r="AF922" i="3"/>
  <c r="AF932" i="3"/>
  <c r="AF931" i="3"/>
  <c r="AF930" i="3"/>
  <c r="AF3371" i="3"/>
  <c r="AF3372" i="3"/>
  <c r="AF3373" i="3"/>
  <c r="AF3370" i="3"/>
  <c r="AF3374" i="3"/>
  <c r="AF3376" i="3"/>
  <c r="AF3375" i="3"/>
  <c r="AF2631" i="3"/>
  <c r="AF2630" i="3"/>
  <c r="AF1193" i="3"/>
  <c r="AF1192" i="3"/>
  <c r="AF2384" i="3"/>
  <c r="AF2386" i="3"/>
  <c r="AF2385" i="3"/>
  <c r="AF3003" i="3"/>
  <c r="AF3005" i="3"/>
  <c r="AF3004" i="3"/>
  <c r="AF2633" i="3"/>
  <c r="AF2632" i="3"/>
  <c r="AF1862" i="3"/>
  <c r="AF1861" i="3"/>
  <c r="AF1854" i="3"/>
  <c r="AF1853" i="3"/>
  <c r="AF1852" i="3"/>
  <c r="AF1851" i="3"/>
  <c r="AF1849" i="3"/>
  <c r="AF1848" i="3"/>
  <c r="AF1311" i="3"/>
  <c r="AF1934" i="3"/>
  <c r="AF1885" i="3"/>
  <c r="AF1884" i="3"/>
  <c r="AF1883" i="3"/>
  <c r="AF1882" i="3"/>
  <c r="AF1880" i="3"/>
  <c r="AF1879" i="3"/>
  <c r="AF1891" i="3"/>
  <c r="AF1890" i="3"/>
  <c r="AF1889" i="3"/>
  <c r="AF1888" i="3"/>
  <c r="AF1887" i="3"/>
  <c r="AF1886" i="3"/>
  <c r="AF1895" i="3"/>
  <c r="AF1894" i="3"/>
  <c r="AF1893" i="3"/>
  <c r="AF1892" i="3"/>
  <c r="AF1881" i="3"/>
  <c r="AF1310" i="3"/>
  <c r="AF3618" i="3"/>
  <c r="AF3617" i="3"/>
  <c r="AF3377" i="3"/>
  <c r="AF1181" i="3"/>
  <c r="AF2103" i="3"/>
  <c r="AF505" i="3"/>
  <c r="AF384" i="3"/>
  <c r="AF2146" i="3"/>
  <c r="AF495" i="3"/>
  <c r="AF929" i="3"/>
  <c r="AF928" i="3"/>
  <c r="AF927" i="3"/>
  <c r="AF946" i="3"/>
  <c r="AF940" i="3"/>
  <c r="AF939" i="3"/>
  <c r="AF938" i="3"/>
  <c r="AF934" i="3"/>
  <c r="AF933" i="3"/>
  <c r="AF937" i="3"/>
  <c r="AF941" i="3"/>
  <c r="AF936" i="3"/>
  <c r="AF949" i="3"/>
  <c r="AF945" i="3"/>
  <c r="AF944" i="3"/>
  <c r="AF943" i="3"/>
  <c r="AF494" i="3"/>
  <c r="AF493" i="3"/>
  <c r="AF432" i="3"/>
  <c r="AF2708" i="3"/>
  <c r="AF2707" i="3"/>
  <c r="AF2706" i="3"/>
  <c r="AF2039" i="3"/>
  <c r="AF2370" i="3"/>
  <c r="AF2371" i="3"/>
  <c r="AF2038" i="3"/>
  <c r="AF2037" i="3"/>
  <c r="AF803" i="3"/>
  <c r="AF802" i="3"/>
  <c r="AF801" i="3"/>
  <c r="AF800" i="3"/>
  <c r="AF799" i="3"/>
  <c r="AF948" i="3"/>
  <c r="AF942" i="3"/>
  <c r="AF947" i="3"/>
  <c r="AF912" i="3"/>
  <c r="AF917" i="3"/>
  <c r="AF916" i="3"/>
  <c r="AF915" i="3"/>
  <c r="AF914" i="3"/>
  <c r="AF910" i="3"/>
  <c r="AF2296" i="3"/>
  <c r="AF798" i="3"/>
  <c r="AF797" i="3"/>
  <c r="AF796" i="3"/>
  <c r="AF2702" i="3"/>
  <c r="AF2701" i="3"/>
  <c r="AF2695" i="3"/>
  <c r="AF2693" i="3"/>
  <c r="AF2694" i="3"/>
  <c r="AF2698" i="3"/>
  <c r="AF2699" i="3"/>
  <c r="AF2700" i="3"/>
  <c r="AF2697" i="3"/>
  <c r="AF869" i="3"/>
  <c r="AF868" i="3"/>
  <c r="AF867" i="3"/>
  <c r="AF866" i="3"/>
  <c r="AF865" i="3"/>
  <c r="AF864" i="3"/>
  <c r="AF880" i="3"/>
  <c r="AF879" i="3"/>
  <c r="AF878" i="3"/>
  <c r="AF2696" i="3"/>
  <c r="AF2692" i="3"/>
  <c r="AF2369" i="3"/>
  <c r="AF2796" i="3"/>
  <c r="AF2793" i="3"/>
  <c r="AF2791" i="3"/>
  <c r="AF2790" i="3"/>
  <c r="AF2804" i="3"/>
  <c r="AF2803" i="3"/>
  <c r="AF2801" i="3"/>
  <c r="AF2800" i="3"/>
  <c r="AF2799" i="3"/>
  <c r="AF2798" i="3"/>
  <c r="AF877" i="3"/>
  <c r="AF876" i="3"/>
  <c r="AF875" i="3"/>
  <c r="AF872" i="3"/>
  <c r="AF884" i="3"/>
  <c r="AF871" i="3"/>
  <c r="AF883" i="3"/>
  <c r="AF882" i="3"/>
  <c r="AF881" i="3"/>
  <c r="AF886" i="3"/>
  <c r="AF885" i="3"/>
  <c r="AF479" i="3"/>
  <c r="AF478" i="3"/>
  <c r="AF477" i="3"/>
  <c r="AF420" i="3"/>
  <c r="AF419" i="3"/>
  <c r="AF476" i="3"/>
  <c r="AF1299" i="3"/>
  <c r="AF1795" i="3"/>
  <c r="AF2855" i="3"/>
  <c r="AF2854" i="3"/>
  <c r="AF2853" i="3"/>
  <c r="AF226" i="3"/>
  <c r="AF225" i="3"/>
  <c r="AF224" i="3"/>
  <c r="AF223" i="3"/>
  <c r="AF222" i="3"/>
  <c r="AF221" i="3"/>
  <c r="AF1301" i="3"/>
  <c r="AF1300" i="3"/>
  <c r="AF1796" i="3"/>
  <c r="AF2926" i="3"/>
  <c r="AF219" i="3"/>
  <c r="AF220" i="3"/>
  <c r="AF230" i="3"/>
  <c r="AF229" i="3"/>
  <c r="AF228" i="3"/>
  <c r="AF227" i="3"/>
  <c r="AF3329" i="3"/>
  <c r="AF3328" i="3"/>
  <c r="AF3643" i="3"/>
  <c r="AF3642" i="3"/>
  <c r="AF1764" i="3"/>
  <c r="AF1763" i="3"/>
  <c r="AF1762" i="3"/>
  <c r="AF1761" i="3"/>
  <c r="AF1760" i="3"/>
  <c r="AF870" i="3"/>
  <c r="AF874" i="3"/>
  <c r="AF873" i="3"/>
  <c r="AF891" i="3"/>
  <c r="AF890" i="3"/>
  <c r="AF889" i="3"/>
  <c r="AF888" i="3"/>
  <c r="AF887" i="3"/>
  <c r="AF892" i="3"/>
  <c r="AF897" i="3"/>
  <c r="AF896" i="3"/>
  <c r="AF895" i="3"/>
  <c r="AF908" i="3"/>
  <c r="AF893" i="3"/>
  <c r="AF894" i="3"/>
  <c r="AF902" i="3"/>
  <c r="AF901" i="3"/>
  <c r="AF900" i="3"/>
  <c r="AF909" i="3"/>
  <c r="AF899" i="3"/>
  <c r="AF898" i="3"/>
  <c r="AF907" i="3"/>
  <c r="AF906" i="3"/>
  <c r="AF905" i="3"/>
  <c r="AF904" i="3"/>
  <c r="AF903" i="3"/>
  <c r="AF863" i="3"/>
  <c r="AF862" i="3"/>
  <c r="AF1270" i="3"/>
  <c r="AF1269" i="3"/>
  <c r="AF1152" i="3"/>
  <c r="AF1151" i="3"/>
  <c r="AF1150" i="3"/>
  <c r="AF1148" i="3"/>
  <c r="AF1147" i="3"/>
  <c r="AF861" i="3"/>
  <c r="AF860" i="3"/>
  <c r="AF859" i="3"/>
  <c r="AF858" i="3"/>
  <c r="AF1759" i="3"/>
  <c r="AF1770" i="3"/>
  <c r="AF1769" i="3"/>
  <c r="AF1768" i="3"/>
  <c r="AF1767" i="3"/>
  <c r="AF1766" i="3"/>
  <c r="AF1765" i="3"/>
  <c r="AF1771" i="3"/>
  <c r="AF1758" i="3"/>
  <c r="AF3327" i="3"/>
  <c r="AF2341" i="3"/>
  <c r="AF418" i="3"/>
  <c r="AF2104" i="3"/>
  <c r="AF3433" i="3"/>
  <c r="AF3432" i="3"/>
  <c r="AF1149" i="3"/>
  <c r="AF1146" i="3"/>
  <c r="AF2083" i="3"/>
  <c r="AF2086" i="3"/>
  <c r="AF2085" i="3"/>
  <c r="AF2152" i="3"/>
  <c r="AF2153" i="3"/>
  <c r="AF2151" i="3"/>
  <c r="AF2150" i="3"/>
  <c r="AF345" i="3"/>
  <c r="AF270" i="3"/>
  <c r="AF3231" i="3"/>
  <c r="AF3230" i="3"/>
  <c r="AF3229" i="3"/>
  <c r="AF3228" i="3"/>
  <c r="AF3227" i="3"/>
  <c r="AF3363" i="3"/>
  <c r="AF3364" i="3"/>
  <c r="AF545" i="3"/>
  <c r="AF2788" i="3"/>
  <c r="AF2787" i="3"/>
  <c r="AF2789" i="3"/>
  <c r="AF2786" i="3"/>
  <c r="AF2785" i="3"/>
  <c r="AF3002" i="3"/>
  <c r="AF2998" i="3"/>
  <c r="AF2997" i="3"/>
  <c r="AF3001" i="3"/>
  <c r="AF3000" i="3"/>
  <c r="AF2999" i="3"/>
  <c r="AF2383" i="3"/>
  <c r="AF2382" i="3"/>
  <c r="AF1191" i="3"/>
  <c r="AF3476" i="3"/>
  <c r="AF3475" i="3"/>
  <c r="AF3472" i="3"/>
  <c r="AF3474" i="3"/>
  <c r="AF2407" i="3"/>
  <c r="AF1183" i="3"/>
  <c r="AF2405" i="3"/>
  <c r="AF2406" i="3"/>
  <c r="AF2021" i="3"/>
  <c r="AF2020" i="3"/>
  <c r="AF2019" i="3"/>
  <c r="AF1205" i="3"/>
  <c r="AF1204" i="3"/>
  <c r="AF550" i="3"/>
  <c r="AF549" i="3"/>
  <c r="AF548" i="3"/>
  <c r="AF547" i="3"/>
  <c r="AF546" i="3"/>
  <c r="AF417" i="3"/>
  <c r="AF2270" i="3"/>
  <c r="AF2268" i="3"/>
  <c r="AF2269" i="3"/>
  <c r="AF2267" i="3"/>
  <c r="AF2266" i="3"/>
  <c r="AF376" i="3"/>
  <c r="AF375" i="3"/>
  <c r="AF290" i="3"/>
  <c r="AF289" i="3"/>
  <c r="AF288" i="3"/>
  <c r="AF287" i="3"/>
  <c r="AF285" i="3"/>
  <c r="AF1794" i="3"/>
  <c r="AF1793" i="3"/>
  <c r="AF2857" i="3"/>
  <c r="AF2856" i="3"/>
  <c r="AF2940" i="3"/>
  <c r="AF300" i="3"/>
  <c r="AF299" i="3"/>
  <c r="AF298" i="3"/>
  <c r="AF297" i="3"/>
  <c r="AF296" i="3"/>
  <c r="AF295" i="3"/>
  <c r="AF294" i="3"/>
  <c r="AF293" i="3"/>
  <c r="AF292" i="3"/>
  <c r="AF470" i="3"/>
  <c r="AF469" i="3"/>
  <c r="AF468" i="3"/>
  <c r="AF467" i="3"/>
  <c r="AF466" i="3"/>
  <c r="AF3045" i="3"/>
  <c r="AF3044" i="3"/>
  <c r="AF2018" i="3"/>
  <c r="AF2281" i="3"/>
  <c r="AF326" i="3"/>
  <c r="AF325" i="3"/>
  <c r="AF324" i="3"/>
  <c r="AF1190" i="3"/>
  <c r="AF394" i="3"/>
  <c r="AF393" i="3"/>
  <c r="AF1309" i="3"/>
  <c r="AF2852" i="3"/>
  <c r="AF1638" i="3"/>
  <c r="AF1637" i="3"/>
  <c r="AF1636" i="3"/>
  <c r="AF1635" i="3"/>
  <c r="AF3620" i="3"/>
  <c r="AF3619" i="3"/>
  <c r="AF1639" i="3"/>
  <c r="AF1641" i="3"/>
  <c r="AF1640" i="3"/>
  <c r="AF3365" i="3"/>
  <c r="AF3362" i="3"/>
  <c r="AF3366" i="3"/>
  <c r="AF3368" i="3"/>
  <c r="AF3367" i="3"/>
  <c r="AF3369" i="3"/>
  <c r="AF3355" i="3"/>
  <c r="AF3356" i="3"/>
  <c r="AF3357" i="3"/>
  <c r="AF343" i="3"/>
  <c r="AF340" i="3"/>
  <c r="AF322" i="3"/>
  <c r="AF2368" i="3"/>
  <c r="AF2367" i="3"/>
  <c r="AF2366" i="3"/>
  <c r="AF2365" i="3"/>
  <c r="AF2364" i="3"/>
  <c r="AF465" i="3"/>
  <c r="AF544" i="3"/>
  <c r="AF543" i="3"/>
  <c r="AF542" i="3"/>
  <c r="AF539" i="3"/>
  <c r="AF538" i="3"/>
  <c r="AF323" i="3"/>
  <c r="AF254" i="3"/>
  <c r="AF253" i="3"/>
  <c r="AF252" i="3"/>
  <c r="AF251" i="3"/>
  <c r="AF250" i="3"/>
  <c r="AF249" i="3"/>
  <c r="AF260" i="3"/>
  <c r="AF259" i="3"/>
  <c r="AF258" i="3"/>
  <c r="AF257" i="3"/>
  <c r="AF256" i="3"/>
  <c r="AF255" i="3"/>
  <c r="AF263" i="3"/>
  <c r="AF262" i="3"/>
  <c r="AF261" i="3"/>
  <c r="AF248" i="3"/>
  <c r="AF247" i="3"/>
  <c r="AF246" i="3"/>
  <c r="AF1158" i="3"/>
  <c r="AF352" i="3"/>
  <c r="AF3403" i="3"/>
  <c r="AF3402" i="3"/>
  <c r="AF3401" i="3"/>
  <c r="AF3400" i="3"/>
  <c r="AF3354" i="3"/>
  <c r="AF3358" i="3"/>
  <c r="AF3360" i="3"/>
  <c r="AF3359" i="3"/>
  <c r="AF3361" i="3"/>
  <c r="AF1203" i="3"/>
  <c r="AF2272" i="3"/>
  <c r="AF2274" i="3"/>
  <c r="AF2271" i="3"/>
  <c r="AF2280" i="3"/>
  <c r="AF2279" i="3"/>
  <c r="AF2278" i="3"/>
  <c r="AF464" i="3"/>
  <c r="AF463" i="3"/>
  <c r="AF462" i="3"/>
  <c r="AF461" i="3"/>
  <c r="AF3471" i="3"/>
  <c r="AF3470" i="3"/>
  <c r="AF3469" i="3"/>
  <c r="AF3468" i="3"/>
  <c r="AF3467" i="3"/>
  <c r="AF3466" i="3"/>
  <c r="AF3465" i="3"/>
  <c r="AF2797" i="3"/>
  <c r="AF2795" i="3"/>
  <c r="AF2794" i="3"/>
  <c r="AF2884" i="3"/>
  <c r="AF2883" i="3"/>
  <c r="AF2882" i="3"/>
  <c r="AF2792" i="3"/>
  <c r="AF1990" i="3"/>
  <c r="AF1989" i="3"/>
  <c r="AF3023" i="3"/>
  <c r="AF3022" i="3"/>
  <c r="AF3021" i="3"/>
  <c r="AF3020" i="3"/>
  <c r="AF2881" i="3"/>
  <c r="AF2880" i="3"/>
  <c r="AF2879" i="3"/>
  <c r="AF1145" i="3"/>
  <c r="AF1144" i="3"/>
  <c r="AF1143" i="3"/>
  <c r="AF1142" i="3"/>
  <c r="AF1141" i="3"/>
  <c r="AF1140" i="3"/>
  <c r="AF2149" i="3"/>
  <c r="AF2148" i="3"/>
  <c r="AF2147" i="3"/>
  <c r="AF3526" i="3"/>
  <c r="AF3404" i="3"/>
  <c r="AF3348" i="3"/>
  <c r="AF3349" i="3"/>
  <c r="AF3350" i="3"/>
  <c r="AF291" i="3"/>
  <c r="AF2113" i="3"/>
  <c r="AF2112" i="3"/>
  <c r="AF2017" i="3"/>
  <c r="AF2016" i="3"/>
  <c r="AF2015" i="3"/>
  <c r="AF2014" i="3"/>
  <c r="AF492" i="3"/>
  <c r="AF491" i="3"/>
  <c r="AF490" i="3"/>
  <c r="AF2080" i="3"/>
  <c r="AF2081" i="3"/>
  <c r="AF504" i="3"/>
  <c r="AF1604" i="3"/>
  <c r="AF1603" i="3"/>
  <c r="AF1268" i="3"/>
  <c r="AF1267" i="3"/>
  <c r="AF2082" i="3"/>
  <c r="AF537" i="3"/>
  <c r="AF536" i="3"/>
  <c r="AF535" i="3"/>
  <c r="AF534" i="3"/>
  <c r="AF533" i="3"/>
  <c r="AF2277" i="3"/>
  <c r="AF2276" i="3"/>
  <c r="AF2275" i="3"/>
  <c r="AF2273" i="3"/>
  <c r="AF2034" i="3"/>
  <c r="AF2033" i="3"/>
  <c r="AF2781" i="3"/>
  <c r="AF2784" i="3"/>
  <c r="AF2783" i="3"/>
  <c r="AF2782" i="3"/>
  <c r="AF2780" i="3"/>
  <c r="AF2779" i="3"/>
  <c r="AF2776" i="3"/>
  <c r="AF2778" i="3"/>
  <c r="AF2775" i="3"/>
  <c r="AF2777" i="3"/>
  <c r="AF2774" i="3"/>
  <c r="AF2773" i="3"/>
  <c r="AF431" i="3"/>
  <c r="AF430" i="3"/>
  <c r="AF429" i="3"/>
  <c r="AF428" i="3"/>
  <c r="AF427" i="3"/>
  <c r="AF426" i="3"/>
  <c r="AF425" i="3"/>
  <c r="AF2036" i="3"/>
  <c r="AF2035" i="3"/>
  <c r="AF2687" i="3"/>
  <c r="AF2685" i="3"/>
  <c r="AF3347" i="3"/>
  <c r="AF3351" i="3"/>
  <c r="AF3353" i="3"/>
  <c r="AF3352" i="3"/>
  <c r="AF2102" i="3"/>
  <c r="AF1987" i="3"/>
  <c r="AF1180" i="3"/>
  <c r="AF1791" i="3"/>
  <c r="AF1790" i="3"/>
  <c r="AF3641" i="3"/>
  <c r="AF3326" i="3"/>
  <c r="AF3325" i="3"/>
  <c r="AF2686" i="3"/>
  <c r="AF2691" i="3"/>
  <c r="AF2690" i="3"/>
  <c r="AF1792" i="3"/>
  <c r="AF2689" i="3"/>
  <c r="AF2688" i="3"/>
  <c r="AF2684" i="3"/>
  <c r="AF2618" i="3"/>
  <c r="AF2617" i="3"/>
  <c r="AF795" i="3"/>
  <c r="AF794" i="3"/>
  <c r="AF793" i="3"/>
  <c r="AF792" i="3"/>
  <c r="AF791" i="3"/>
  <c r="AF790" i="3"/>
  <c r="AF789" i="3"/>
  <c r="AF788" i="3"/>
  <c r="AF377" i="3"/>
  <c r="AF3043" i="3"/>
  <c r="AF3042" i="3"/>
  <c r="AF2340" i="3"/>
  <c r="AF541" i="3"/>
  <c r="AF540" i="3"/>
  <c r="AF3324" i="3"/>
  <c r="AF1298" i="3"/>
  <c r="AF1847" i="3"/>
  <c r="AF1846" i="3"/>
  <c r="AF1297" i="3"/>
  <c r="AF218" i="3"/>
  <c r="AF217" i="3"/>
  <c r="AF216" i="3"/>
  <c r="AF215" i="3"/>
  <c r="AF1845" i="3"/>
  <c r="AF1844" i="3"/>
  <c r="AF1843" i="3"/>
  <c r="AF1842" i="3"/>
  <c r="AF1838" i="3"/>
  <c r="AF1841" i="3"/>
  <c r="AF1840" i="3"/>
  <c r="AF1839" i="3"/>
  <c r="AF1837" i="3"/>
  <c r="AF1836" i="3"/>
  <c r="AF392" i="3"/>
  <c r="AF391" i="3"/>
  <c r="AL655" i="6"/>
  <c r="AJ655" i="6"/>
  <c r="AN655" i="6" s="1"/>
  <c r="AI655" i="6"/>
  <c r="AH655" i="6"/>
  <c r="AG655" i="6"/>
  <c r="AF655" i="6"/>
  <c r="AE655" i="6"/>
  <c r="AL601" i="6"/>
  <c r="AJ601" i="6"/>
  <c r="AI601" i="6"/>
  <c r="AH601" i="6"/>
  <c r="AG601" i="6"/>
  <c r="AF601" i="6"/>
  <c r="AE601" i="6"/>
  <c r="AL404" i="6"/>
  <c r="AJ404" i="6"/>
  <c r="AI404" i="6"/>
  <c r="AH404" i="6"/>
  <c r="AG404" i="6"/>
  <c r="AF404" i="6"/>
  <c r="AE404" i="6"/>
  <c r="AL450" i="6"/>
  <c r="AJ450" i="6"/>
  <c r="AI450" i="6"/>
  <c r="AH450" i="6"/>
  <c r="AG450" i="6"/>
  <c r="AF450" i="6"/>
  <c r="AE450" i="6"/>
  <c r="AL448" i="6"/>
  <c r="AJ448" i="6"/>
  <c r="AI448" i="6"/>
  <c r="AH448" i="6"/>
  <c r="AG448" i="6"/>
  <c r="AF448" i="6"/>
  <c r="AE448" i="6"/>
  <c r="AL449" i="6"/>
  <c r="AJ449" i="6"/>
  <c r="AI449" i="6"/>
  <c r="AH449" i="6"/>
  <c r="AG449" i="6"/>
  <c r="AF449" i="6"/>
  <c r="AE449" i="6"/>
  <c r="AL542" i="6"/>
  <c r="AJ542" i="6"/>
  <c r="AI542" i="6"/>
  <c r="AH542" i="6"/>
  <c r="AG542" i="6"/>
  <c r="AF542" i="6"/>
  <c r="AE542" i="6"/>
  <c r="AL550" i="6"/>
  <c r="AJ550" i="6"/>
  <c r="AI550" i="6"/>
  <c r="AH550" i="6"/>
  <c r="AG550" i="6"/>
  <c r="AF550" i="6"/>
  <c r="AE550" i="6"/>
  <c r="AL551" i="6"/>
  <c r="AJ551" i="6"/>
  <c r="AI551" i="6"/>
  <c r="AH551" i="6"/>
  <c r="AG551" i="6"/>
  <c r="AF551" i="6"/>
  <c r="AE551" i="6"/>
  <c r="AL456" i="6"/>
  <c r="AJ456" i="6"/>
  <c r="AI456" i="6"/>
  <c r="AH456" i="6"/>
  <c r="AG456" i="6"/>
  <c r="AF456" i="6"/>
  <c r="AE456" i="6"/>
  <c r="AL549" i="6"/>
  <c r="AJ549" i="6"/>
  <c r="AI549" i="6"/>
  <c r="AH549" i="6"/>
  <c r="AG549" i="6"/>
  <c r="AF549" i="6"/>
  <c r="AE549" i="6"/>
  <c r="AL548" i="6"/>
  <c r="AJ548" i="6"/>
  <c r="AI548" i="6"/>
  <c r="AH548" i="6"/>
  <c r="AG548" i="6"/>
  <c r="AF548" i="6"/>
  <c r="AE548" i="6"/>
  <c r="AL446" i="6"/>
  <c r="AJ446" i="6"/>
  <c r="AI446" i="6"/>
  <c r="AH446" i="6"/>
  <c r="AG446" i="6"/>
  <c r="AF446" i="6"/>
  <c r="AE446" i="6"/>
  <c r="AL541" i="6"/>
  <c r="AJ541" i="6"/>
  <c r="AI541" i="6"/>
  <c r="AH541" i="6"/>
  <c r="AG541" i="6"/>
  <c r="AF541" i="6"/>
  <c r="AE541" i="6"/>
  <c r="AL474" i="6"/>
  <c r="AJ474" i="6"/>
  <c r="AI474" i="6"/>
  <c r="AH474" i="6"/>
  <c r="AG474" i="6"/>
  <c r="AF474" i="6"/>
  <c r="AE474" i="6"/>
  <c r="AL192" i="6"/>
  <c r="AJ192" i="6"/>
  <c r="AI192" i="6"/>
  <c r="AH192" i="6"/>
  <c r="AG192" i="6"/>
  <c r="AF192" i="6"/>
  <c r="AE192" i="6"/>
  <c r="AL332" i="6"/>
  <c r="AJ332" i="6"/>
  <c r="AI332" i="6"/>
  <c r="AH332" i="6"/>
  <c r="AG332" i="6"/>
  <c r="AF332" i="6"/>
  <c r="AE332" i="6"/>
  <c r="AL333" i="6"/>
  <c r="AJ333" i="6"/>
  <c r="AI333" i="6"/>
  <c r="AH333" i="6"/>
  <c r="AG333" i="6"/>
  <c r="AF333" i="6"/>
  <c r="AE333" i="6"/>
  <c r="AL190" i="6"/>
  <c r="AJ190" i="6"/>
  <c r="AI190" i="6"/>
  <c r="AH190" i="6"/>
  <c r="AG190" i="6"/>
  <c r="AF190" i="6"/>
  <c r="AE190" i="6"/>
  <c r="AL173" i="6"/>
  <c r="AJ173" i="6"/>
  <c r="AI173" i="6"/>
  <c r="AH173" i="6"/>
  <c r="AG173" i="6"/>
  <c r="AF173" i="6"/>
  <c r="AE173" i="6"/>
  <c r="AL176" i="6"/>
  <c r="AJ176" i="6"/>
  <c r="AI176" i="6"/>
  <c r="AH176" i="6"/>
  <c r="AG176" i="6"/>
  <c r="AF176" i="6"/>
  <c r="AE176" i="6"/>
  <c r="AL93" i="6"/>
  <c r="AJ93" i="6"/>
  <c r="AI93" i="6"/>
  <c r="AH93" i="6"/>
  <c r="AG93" i="6"/>
  <c r="AF93" i="6"/>
  <c r="AE93" i="6"/>
  <c r="AL89" i="6"/>
  <c r="AJ89" i="6"/>
  <c r="AI89" i="6"/>
  <c r="AH89" i="6"/>
  <c r="AG89" i="6"/>
  <c r="AF89" i="6"/>
  <c r="AE89" i="6"/>
  <c r="AL447" i="6"/>
  <c r="AJ447" i="6"/>
  <c r="AI447" i="6"/>
  <c r="AH447" i="6"/>
  <c r="AG447" i="6"/>
  <c r="AF447" i="6"/>
  <c r="AE447" i="6"/>
  <c r="AL444" i="6"/>
  <c r="AJ444" i="6"/>
  <c r="AI444" i="6"/>
  <c r="AH444" i="6"/>
  <c r="AG444" i="6"/>
  <c r="AF444" i="6"/>
  <c r="AE444" i="6"/>
  <c r="AL611" i="6"/>
  <c r="AJ611" i="6"/>
  <c r="AI611" i="6"/>
  <c r="AH611" i="6"/>
  <c r="AG611" i="6"/>
  <c r="AF611" i="6"/>
  <c r="AE611" i="6"/>
  <c r="AL186" i="6"/>
  <c r="AJ186" i="6"/>
  <c r="AI186" i="6"/>
  <c r="AH186" i="6"/>
  <c r="AG186" i="6"/>
  <c r="AF186" i="6"/>
  <c r="AE186" i="6"/>
  <c r="AL540" i="6"/>
  <c r="AJ540" i="6"/>
  <c r="AI540" i="6"/>
  <c r="AH540" i="6"/>
  <c r="AG540" i="6"/>
  <c r="AF540" i="6"/>
  <c r="AE540" i="6"/>
  <c r="AL177" i="6"/>
  <c r="AJ177" i="6"/>
  <c r="AI177" i="6"/>
  <c r="AH177" i="6"/>
  <c r="AG177" i="6"/>
  <c r="AF177" i="6"/>
  <c r="AE177" i="6"/>
  <c r="AL445" i="6"/>
  <c r="AJ445" i="6"/>
  <c r="AI445" i="6"/>
  <c r="AH445" i="6"/>
  <c r="AG445" i="6"/>
  <c r="AF445" i="6"/>
  <c r="AE445" i="6"/>
  <c r="AL403" i="6"/>
  <c r="AJ403" i="6"/>
  <c r="AI403" i="6"/>
  <c r="AH403" i="6"/>
  <c r="AG403" i="6"/>
  <c r="AF403" i="6"/>
  <c r="AE403" i="6"/>
  <c r="AL908" i="6"/>
  <c r="AJ908" i="6"/>
  <c r="AI908" i="6"/>
  <c r="AH908" i="6"/>
  <c r="AG908" i="6"/>
  <c r="AF908" i="6"/>
  <c r="AE908" i="6"/>
  <c r="AL927" i="6"/>
  <c r="AJ927" i="6"/>
  <c r="AI927" i="6"/>
  <c r="AH927" i="6"/>
  <c r="AG927" i="6"/>
  <c r="AF927" i="6"/>
  <c r="AE927" i="6"/>
  <c r="AL370" i="6"/>
  <c r="AJ370" i="6"/>
  <c r="AI370" i="6"/>
  <c r="AH370" i="6"/>
  <c r="AG370" i="6"/>
  <c r="AF370" i="6"/>
  <c r="AE370" i="6"/>
  <c r="AL909" i="6"/>
  <c r="AJ909" i="6"/>
  <c r="AI909" i="6"/>
  <c r="AH909" i="6"/>
  <c r="AG909" i="6"/>
  <c r="AF909" i="6"/>
  <c r="AE909" i="6"/>
  <c r="AL67" i="6"/>
  <c r="AJ67" i="6"/>
  <c r="AI67" i="6"/>
  <c r="AH67" i="6"/>
  <c r="AG67" i="6"/>
  <c r="AF67" i="6"/>
  <c r="AE67" i="6"/>
  <c r="AL191" i="6"/>
  <c r="AJ191" i="6"/>
  <c r="AI191" i="6"/>
  <c r="AH191" i="6"/>
  <c r="AG191" i="6"/>
  <c r="AF191" i="6"/>
  <c r="AE191" i="6"/>
  <c r="AL188" i="6"/>
  <c r="AJ188" i="6"/>
  <c r="AI188" i="6"/>
  <c r="AH188" i="6"/>
  <c r="AG188" i="6"/>
  <c r="AF188" i="6"/>
  <c r="AE188" i="6"/>
  <c r="AL187" i="6"/>
  <c r="AJ187" i="6"/>
  <c r="AI187" i="6"/>
  <c r="AH187" i="6"/>
  <c r="AG187" i="6"/>
  <c r="AF187" i="6"/>
  <c r="AE187" i="6"/>
  <c r="AL184" i="6"/>
  <c r="AJ184" i="6"/>
  <c r="AI184" i="6"/>
  <c r="AH184" i="6"/>
  <c r="AG184" i="6"/>
  <c r="AF184" i="6"/>
  <c r="AE184" i="6"/>
  <c r="AL174" i="6"/>
  <c r="AJ174" i="6"/>
  <c r="AI174" i="6"/>
  <c r="AH174" i="6"/>
  <c r="AG174" i="6"/>
  <c r="AF174" i="6"/>
  <c r="AE174" i="6"/>
  <c r="AL459" i="6"/>
  <c r="AJ459" i="6"/>
  <c r="AI459" i="6"/>
  <c r="AH459" i="6"/>
  <c r="AG459" i="6"/>
  <c r="AF459" i="6"/>
  <c r="AE459" i="6"/>
  <c r="AL482" i="6"/>
  <c r="AJ482" i="6"/>
  <c r="AI482" i="6"/>
  <c r="AH482" i="6"/>
  <c r="AG482" i="6"/>
  <c r="AF482" i="6"/>
  <c r="AE482" i="6"/>
  <c r="AL568" i="6"/>
  <c r="AJ568" i="6"/>
  <c r="AI568" i="6"/>
  <c r="AH568" i="6"/>
  <c r="AG568" i="6"/>
  <c r="AF568" i="6"/>
  <c r="AE568" i="6"/>
  <c r="AL183" i="6"/>
  <c r="AJ183" i="6"/>
  <c r="AI183" i="6"/>
  <c r="AH183" i="6"/>
  <c r="AG183" i="6"/>
  <c r="AF183" i="6"/>
  <c r="AE183" i="6"/>
  <c r="AL178" i="6"/>
  <c r="AJ178" i="6"/>
  <c r="AI178" i="6"/>
  <c r="AH178" i="6"/>
  <c r="AG178" i="6"/>
  <c r="AF178" i="6"/>
  <c r="AE178" i="6"/>
  <c r="AL96" i="6"/>
  <c r="AJ96" i="6"/>
  <c r="AI96" i="6"/>
  <c r="AH96" i="6"/>
  <c r="AG96" i="6"/>
  <c r="AF96" i="6"/>
  <c r="AE96" i="6"/>
  <c r="AL92" i="6"/>
  <c r="AJ92" i="6"/>
  <c r="AI92" i="6"/>
  <c r="AH92" i="6"/>
  <c r="AG92" i="6"/>
  <c r="AF92" i="6"/>
  <c r="AE92" i="6"/>
  <c r="AL88" i="6"/>
  <c r="AJ88" i="6"/>
  <c r="AI88" i="6"/>
  <c r="AH88" i="6"/>
  <c r="AG88" i="6"/>
  <c r="AF88" i="6"/>
  <c r="AE88" i="6"/>
  <c r="AL919" i="6"/>
  <c r="AJ919" i="6"/>
  <c r="AI919" i="6"/>
  <c r="AH919" i="6"/>
  <c r="AG919" i="6"/>
  <c r="AF919" i="6"/>
  <c r="AE919" i="6"/>
  <c r="AL189" i="6"/>
  <c r="AJ189" i="6"/>
  <c r="AI189" i="6"/>
  <c r="AH189" i="6"/>
  <c r="AG189" i="6"/>
  <c r="AF189" i="6"/>
  <c r="AE189" i="6"/>
  <c r="AL68" i="6"/>
  <c r="AJ68" i="6"/>
  <c r="AI68" i="6"/>
  <c r="AH68" i="6"/>
  <c r="AG68" i="6"/>
  <c r="AF68" i="6"/>
  <c r="AE68" i="6"/>
  <c r="AL66" i="6"/>
  <c r="AJ66" i="6"/>
  <c r="AI66" i="6"/>
  <c r="AH66" i="6"/>
  <c r="AG66" i="6"/>
  <c r="AF66" i="6"/>
  <c r="AE66" i="6"/>
  <c r="AL367" i="6"/>
  <c r="AJ367" i="6"/>
  <c r="AI367" i="6"/>
  <c r="AH367" i="6"/>
  <c r="AG367" i="6"/>
  <c r="AF367" i="6"/>
  <c r="AE367" i="6"/>
  <c r="AL91" i="6"/>
  <c r="AJ91" i="6"/>
  <c r="AI91" i="6"/>
  <c r="AH91" i="6"/>
  <c r="AG91" i="6"/>
  <c r="AF91" i="6"/>
  <c r="AE91" i="6"/>
  <c r="AL443" i="6"/>
  <c r="AJ443" i="6"/>
  <c r="AI443" i="6"/>
  <c r="AH443" i="6"/>
  <c r="AG443" i="6"/>
  <c r="AF443" i="6"/>
  <c r="AE443" i="6"/>
  <c r="AL175" i="6"/>
  <c r="AJ175" i="6"/>
  <c r="AI175" i="6"/>
  <c r="AH175" i="6"/>
  <c r="AG175" i="6"/>
  <c r="AF175" i="6"/>
  <c r="AE175" i="6"/>
  <c r="AL496" i="6"/>
  <c r="AJ496" i="6"/>
  <c r="AI496" i="6"/>
  <c r="AH496" i="6"/>
  <c r="AG496" i="6"/>
  <c r="AF496" i="6"/>
  <c r="AE496" i="6"/>
  <c r="AL497" i="6"/>
  <c r="AJ497" i="6"/>
  <c r="AI497" i="6"/>
  <c r="AH497" i="6"/>
  <c r="AG497" i="6"/>
  <c r="AF497" i="6"/>
  <c r="AE497" i="6"/>
  <c r="AL86" i="6"/>
  <c r="AJ86" i="6"/>
  <c r="AI86" i="6"/>
  <c r="AH86" i="6"/>
  <c r="AG86" i="6"/>
  <c r="AF86" i="6"/>
  <c r="AE86" i="6"/>
  <c r="AL85" i="6"/>
  <c r="AJ85" i="6"/>
  <c r="AI85" i="6"/>
  <c r="AH85" i="6"/>
  <c r="AG85" i="6"/>
  <c r="AF85" i="6"/>
  <c r="AE85" i="6"/>
  <c r="AL365" i="6"/>
  <c r="AJ365" i="6"/>
  <c r="AI365" i="6"/>
  <c r="AH365" i="6"/>
  <c r="AG365" i="6"/>
  <c r="AF365" i="6"/>
  <c r="AE365" i="6"/>
  <c r="AL268" i="6"/>
  <c r="AJ268" i="6"/>
  <c r="AI268" i="6"/>
  <c r="AH268" i="6"/>
  <c r="AG268" i="6"/>
  <c r="AF268" i="6"/>
  <c r="AE268" i="6"/>
  <c r="AL366" i="6"/>
  <c r="AJ366" i="6"/>
  <c r="AI366" i="6"/>
  <c r="AH366" i="6"/>
  <c r="AG366" i="6"/>
  <c r="AF366" i="6"/>
  <c r="AE366" i="6"/>
  <c r="AL180" i="6"/>
  <c r="AJ180" i="6"/>
  <c r="AI180" i="6"/>
  <c r="AH180" i="6"/>
  <c r="AG180" i="6"/>
  <c r="AF180" i="6"/>
  <c r="AE180" i="6"/>
  <c r="AL179" i="6"/>
  <c r="AJ179" i="6"/>
  <c r="AI179" i="6"/>
  <c r="AH179" i="6"/>
  <c r="AG179" i="6"/>
  <c r="AF179" i="6"/>
  <c r="AE179" i="6"/>
  <c r="AL110" i="6"/>
  <c r="AJ110" i="6"/>
  <c r="AI110" i="6"/>
  <c r="AH110" i="6"/>
  <c r="AG110" i="6"/>
  <c r="AF110" i="6"/>
  <c r="AE110" i="6"/>
  <c r="AL410" i="6"/>
  <c r="AJ410" i="6"/>
  <c r="AI410" i="6"/>
  <c r="AH410" i="6"/>
  <c r="AG410" i="6"/>
  <c r="AF410" i="6"/>
  <c r="AE410" i="6"/>
  <c r="AL605" i="6"/>
  <c r="AJ605" i="6"/>
  <c r="AI605" i="6"/>
  <c r="AH605" i="6"/>
  <c r="AG605" i="6"/>
  <c r="AF605" i="6"/>
  <c r="AE605" i="6"/>
  <c r="AL269" i="6"/>
  <c r="AJ269" i="6"/>
  <c r="AI269" i="6"/>
  <c r="AH269" i="6"/>
  <c r="AG269" i="6"/>
  <c r="AF269" i="6"/>
  <c r="AE269" i="6"/>
  <c r="AL604" i="6"/>
  <c r="AJ604" i="6"/>
  <c r="AI604" i="6"/>
  <c r="AH604" i="6"/>
  <c r="AG604" i="6"/>
  <c r="AF604" i="6"/>
  <c r="AE604" i="6"/>
  <c r="AL986" i="6"/>
  <c r="AJ986" i="6"/>
  <c r="AI986" i="6"/>
  <c r="AH986" i="6"/>
  <c r="AG986" i="6"/>
  <c r="AF986" i="6"/>
  <c r="AE986" i="6"/>
  <c r="AL55" i="6"/>
  <c r="AJ55" i="6"/>
  <c r="AI55" i="6"/>
  <c r="AH55" i="6"/>
  <c r="AG55" i="6"/>
  <c r="AF55" i="6"/>
  <c r="AE55" i="6"/>
  <c r="AL600" i="6"/>
  <c r="AJ600" i="6"/>
  <c r="AI600" i="6"/>
  <c r="AH600" i="6"/>
  <c r="AG600" i="6"/>
  <c r="AF600" i="6"/>
  <c r="AE600" i="6"/>
  <c r="AL90" i="6"/>
  <c r="AJ90" i="6"/>
  <c r="AI90" i="6"/>
  <c r="AH90" i="6"/>
  <c r="AG90" i="6"/>
  <c r="AF90" i="6"/>
  <c r="AE90" i="6"/>
  <c r="AL411" i="6"/>
  <c r="AJ411" i="6"/>
  <c r="AI411" i="6"/>
  <c r="AH411" i="6"/>
  <c r="AG411" i="6"/>
  <c r="AF411" i="6"/>
  <c r="AE411" i="6"/>
  <c r="AL612" i="6"/>
  <c r="AJ612" i="6"/>
  <c r="AI612" i="6"/>
  <c r="AH612" i="6"/>
  <c r="AG612" i="6"/>
  <c r="AF612" i="6"/>
  <c r="AE612" i="6"/>
  <c r="AL946" i="6"/>
  <c r="AJ946" i="6"/>
  <c r="AI946" i="6"/>
  <c r="AH946" i="6"/>
  <c r="AG946" i="6"/>
  <c r="AF946" i="6"/>
  <c r="AE946" i="6"/>
  <c r="AL412" i="6"/>
  <c r="AJ412" i="6"/>
  <c r="AI412" i="6"/>
  <c r="AH412" i="6"/>
  <c r="AG412" i="6"/>
  <c r="AF412" i="6"/>
  <c r="AE412" i="6"/>
  <c r="AL87" i="6"/>
  <c r="AJ87" i="6"/>
  <c r="AI87" i="6"/>
  <c r="AH87" i="6"/>
  <c r="AG87" i="6"/>
  <c r="AF87" i="6"/>
  <c r="AE87" i="6"/>
  <c r="AL295" i="6"/>
  <c r="AJ295" i="6"/>
  <c r="AI295" i="6"/>
  <c r="AH295" i="6"/>
  <c r="AG295" i="6"/>
  <c r="AF295" i="6"/>
  <c r="AE295" i="6"/>
  <c r="AL235" i="6"/>
  <c r="AJ235" i="6"/>
  <c r="AI235" i="6"/>
  <c r="AH235" i="6"/>
  <c r="AG235" i="6"/>
  <c r="AF235" i="6"/>
  <c r="AE235" i="6"/>
  <c r="AL29" i="6"/>
  <c r="AJ29" i="6"/>
  <c r="AI29" i="6"/>
  <c r="AH29" i="6"/>
  <c r="AG29" i="6"/>
  <c r="AF29" i="6"/>
  <c r="AE29" i="6"/>
  <c r="AL607" i="6"/>
  <c r="AJ607" i="6"/>
  <c r="AI607" i="6"/>
  <c r="AH607" i="6"/>
  <c r="AG607" i="6"/>
  <c r="AF607" i="6"/>
  <c r="AE607" i="6"/>
  <c r="AL265" i="6"/>
  <c r="AJ265" i="6"/>
  <c r="AI265" i="6"/>
  <c r="AH265" i="6"/>
  <c r="AG265" i="6"/>
  <c r="AF265" i="6"/>
  <c r="AE265" i="6"/>
  <c r="AL114" i="6"/>
  <c r="AJ114" i="6"/>
  <c r="AI114" i="6"/>
  <c r="AH114" i="6"/>
  <c r="AG114" i="6"/>
  <c r="AF114" i="6"/>
  <c r="AE114" i="6"/>
  <c r="AL266" i="6"/>
  <c r="AJ266" i="6"/>
  <c r="AI266" i="6"/>
  <c r="AH266" i="6"/>
  <c r="AG266" i="6"/>
  <c r="AF266" i="6"/>
  <c r="AE266" i="6"/>
  <c r="AL263" i="6"/>
  <c r="AJ263" i="6"/>
  <c r="AI263" i="6"/>
  <c r="AH263" i="6"/>
  <c r="AG263" i="6"/>
  <c r="AF263" i="6"/>
  <c r="AE263" i="6"/>
  <c r="AL980" i="6"/>
  <c r="AJ980" i="6"/>
  <c r="AI980" i="6"/>
  <c r="AH980" i="6"/>
  <c r="AG980" i="6"/>
  <c r="AF980" i="6"/>
  <c r="AE980" i="6"/>
  <c r="AL264" i="6"/>
  <c r="AJ264" i="6"/>
  <c r="AI264" i="6"/>
  <c r="AH264" i="6"/>
  <c r="AG264" i="6"/>
  <c r="AF264" i="6"/>
  <c r="AE264" i="6"/>
  <c r="AL267" i="6"/>
  <c r="AJ267" i="6"/>
  <c r="AI267" i="6"/>
  <c r="AH267" i="6"/>
  <c r="AG267" i="6"/>
  <c r="AF267" i="6"/>
  <c r="AE267" i="6"/>
  <c r="AL261" i="6"/>
  <c r="AJ261" i="6"/>
  <c r="AI261" i="6"/>
  <c r="AH261" i="6"/>
  <c r="AG261" i="6"/>
  <c r="AF261" i="6"/>
  <c r="AE261" i="6"/>
  <c r="AL260" i="6"/>
  <c r="AJ260" i="6"/>
  <c r="AI260" i="6"/>
  <c r="AH260" i="6"/>
  <c r="AG260" i="6"/>
  <c r="AF260" i="6"/>
  <c r="AE260" i="6"/>
  <c r="AL608" i="6"/>
  <c r="AJ608" i="6"/>
  <c r="AI608" i="6"/>
  <c r="AH608" i="6"/>
  <c r="AG608" i="6"/>
  <c r="AF608" i="6"/>
  <c r="AE608" i="6"/>
  <c r="AL606" i="6"/>
  <c r="AJ606" i="6"/>
  <c r="AI606" i="6"/>
  <c r="AH606" i="6"/>
  <c r="AG606" i="6"/>
  <c r="AF606" i="6"/>
  <c r="AE606" i="6"/>
  <c r="AL316" i="6"/>
  <c r="AJ316" i="6"/>
  <c r="AI316" i="6"/>
  <c r="AH316" i="6"/>
  <c r="AG316" i="6"/>
  <c r="AF316" i="6"/>
  <c r="AE316" i="6"/>
  <c r="AL317" i="6"/>
  <c r="AJ317" i="6"/>
  <c r="AI317" i="6"/>
  <c r="AH317" i="6"/>
  <c r="AG317" i="6"/>
  <c r="AF317" i="6"/>
  <c r="AE317" i="6"/>
  <c r="AL318" i="6"/>
  <c r="AJ318" i="6"/>
  <c r="AI318" i="6"/>
  <c r="AH318" i="6"/>
  <c r="AG318" i="6"/>
  <c r="AF318" i="6"/>
  <c r="AE318" i="6"/>
  <c r="AL168" i="6"/>
  <c r="AJ168" i="6"/>
  <c r="AI168" i="6"/>
  <c r="AH168" i="6"/>
  <c r="AG168" i="6"/>
  <c r="AF168" i="6"/>
  <c r="AE168" i="6"/>
  <c r="AL164" i="6"/>
  <c r="AJ164" i="6"/>
  <c r="AI164" i="6"/>
  <c r="AH164" i="6"/>
  <c r="AG164" i="6"/>
  <c r="AF164" i="6"/>
  <c r="AE164" i="6"/>
  <c r="AL577" i="6"/>
  <c r="AJ577" i="6"/>
  <c r="AI577" i="6"/>
  <c r="AH577" i="6"/>
  <c r="AG577" i="6"/>
  <c r="AF577" i="6"/>
  <c r="AE577" i="6"/>
  <c r="AL185" i="6"/>
  <c r="AJ185" i="6"/>
  <c r="AI185" i="6"/>
  <c r="AH185" i="6"/>
  <c r="AG185" i="6"/>
  <c r="AF185" i="6"/>
  <c r="AE185" i="6"/>
  <c r="AL182" i="6"/>
  <c r="AJ182" i="6"/>
  <c r="AI182" i="6"/>
  <c r="AH182" i="6"/>
  <c r="AG182" i="6"/>
  <c r="AF182" i="6"/>
  <c r="AE182" i="6"/>
  <c r="AL95" i="6"/>
  <c r="AJ95" i="6"/>
  <c r="AI95" i="6"/>
  <c r="AH95" i="6"/>
  <c r="AG95" i="6"/>
  <c r="AF95" i="6"/>
  <c r="AE95" i="6"/>
  <c r="AL94" i="6"/>
  <c r="AJ94" i="6"/>
  <c r="AI94" i="6"/>
  <c r="AH94" i="6"/>
  <c r="AG94" i="6"/>
  <c r="AF94" i="6"/>
  <c r="AE94" i="6"/>
  <c r="AL920" i="6"/>
  <c r="AJ920" i="6"/>
  <c r="AI920" i="6"/>
  <c r="AH920" i="6"/>
  <c r="AG920" i="6"/>
  <c r="AF920" i="6"/>
  <c r="AE920" i="6"/>
  <c r="AL613" i="6"/>
  <c r="AJ613" i="6"/>
  <c r="AI613" i="6"/>
  <c r="AH613" i="6"/>
  <c r="AG613" i="6"/>
  <c r="AF613" i="6"/>
  <c r="AE613" i="6"/>
  <c r="AL234" i="6"/>
  <c r="AJ234" i="6"/>
  <c r="AI234" i="6"/>
  <c r="AH234" i="6"/>
  <c r="AG234" i="6"/>
  <c r="AF234" i="6"/>
  <c r="AE234" i="6"/>
  <c r="AL181" i="6"/>
  <c r="AJ181" i="6"/>
  <c r="AI181" i="6"/>
  <c r="AH181" i="6"/>
  <c r="AG181" i="6"/>
  <c r="AF181" i="6"/>
  <c r="AE181" i="6"/>
  <c r="AL65" i="6"/>
  <c r="AJ65" i="6"/>
  <c r="AI65" i="6"/>
  <c r="AH65" i="6"/>
  <c r="AG65" i="6"/>
  <c r="AF65" i="6"/>
  <c r="AE65" i="6"/>
  <c r="AL620" i="6"/>
  <c r="AJ620" i="6"/>
  <c r="AI620" i="6"/>
  <c r="AH620" i="6"/>
  <c r="AG620" i="6"/>
  <c r="AF620" i="6"/>
  <c r="AE620" i="6"/>
  <c r="AL31" i="6"/>
  <c r="AJ31" i="6"/>
  <c r="AI31" i="6"/>
  <c r="AH31" i="6"/>
  <c r="AG31" i="6"/>
  <c r="AF31" i="6"/>
  <c r="AE31" i="6"/>
  <c r="AL978" i="6"/>
  <c r="AJ978" i="6"/>
  <c r="AI978" i="6"/>
  <c r="AH978" i="6"/>
  <c r="AG978" i="6"/>
  <c r="AF978" i="6"/>
  <c r="AE978" i="6"/>
  <c r="AL32" i="6"/>
  <c r="AJ32" i="6"/>
  <c r="AI32" i="6"/>
  <c r="AH32" i="6"/>
  <c r="AG32" i="6"/>
  <c r="AF32" i="6"/>
  <c r="AE32" i="6"/>
  <c r="AL30" i="6"/>
  <c r="AJ30" i="6"/>
  <c r="AI30" i="6"/>
  <c r="AH30" i="6"/>
  <c r="AG30" i="6"/>
  <c r="AF30" i="6"/>
  <c r="AE30" i="6"/>
  <c r="AL616" i="6"/>
  <c r="AJ616" i="6"/>
  <c r="AI616" i="6"/>
  <c r="AH616" i="6"/>
  <c r="AG616" i="6"/>
  <c r="AF616" i="6"/>
  <c r="AE616" i="6"/>
  <c r="AL416" i="6"/>
  <c r="AJ416" i="6"/>
  <c r="AI416" i="6"/>
  <c r="AH416" i="6"/>
  <c r="AG416" i="6"/>
  <c r="AF416" i="6"/>
  <c r="AE416" i="6"/>
  <c r="AL242" i="6"/>
  <c r="AJ242" i="6"/>
  <c r="AI242" i="6"/>
  <c r="AH242" i="6"/>
  <c r="AG242" i="6"/>
  <c r="AF242" i="6"/>
  <c r="AE242" i="6"/>
  <c r="AL377" i="6"/>
  <c r="AJ377" i="6"/>
  <c r="AI377" i="6"/>
  <c r="AH377" i="6"/>
  <c r="AG377" i="6"/>
  <c r="AF377" i="6"/>
  <c r="AE377" i="6"/>
  <c r="AL421" i="6"/>
  <c r="AJ421" i="6"/>
  <c r="AI421" i="6"/>
  <c r="AH421" i="6"/>
  <c r="AG421" i="6"/>
  <c r="AF421" i="6"/>
  <c r="AE421" i="6"/>
  <c r="AL207" i="6"/>
  <c r="AJ207" i="6"/>
  <c r="AI207" i="6"/>
  <c r="AH207" i="6"/>
  <c r="AG207" i="6"/>
  <c r="AF207" i="6"/>
  <c r="AE207" i="6"/>
  <c r="AL572" i="6"/>
  <c r="AJ572" i="6"/>
  <c r="AI572" i="6"/>
  <c r="AH572" i="6"/>
  <c r="AG572" i="6"/>
  <c r="AF572" i="6"/>
  <c r="AE572" i="6"/>
  <c r="AL619" i="6"/>
  <c r="AJ619" i="6"/>
  <c r="AI619" i="6"/>
  <c r="AH619" i="6"/>
  <c r="AG619" i="6"/>
  <c r="AF619" i="6"/>
  <c r="AE619" i="6"/>
  <c r="AL169" i="6"/>
  <c r="AJ169" i="6"/>
  <c r="AI169" i="6"/>
  <c r="AH169" i="6"/>
  <c r="AG169" i="6"/>
  <c r="AF169" i="6"/>
  <c r="AE169" i="6"/>
  <c r="AL159" i="6"/>
  <c r="AJ159" i="6"/>
  <c r="AI159" i="6"/>
  <c r="AH159" i="6"/>
  <c r="AG159" i="6"/>
  <c r="AF159" i="6"/>
  <c r="AE159" i="6"/>
  <c r="AL165" i="6"/>
  <c r="AJ165" i="6"/>
  <c r="AI165" i="6"/>
  <c r="AH165" i="6"/>
  <c r="AG165" i="6"/>
  <c r="AF165" i="6"/>
  <c r="AE165" i="6"/>
  <c r="AL127" i="6"/>
  <c r="AJ127" i="6"/>
  <c r="AI127" i="6"/>
  <c r="AH127" i="6"/>
  <c r="AG127" i="6"/>
  <c r="AF127" i="6"/>
  <c r="AE127" i="6"/>
  <c r="AL162" i="6"/>
  <c r="AJ162" i="6"/>
  <c r="AI162" i="6"/>
  <c r="AH162" i="6"/>
  <c r="AG162" i="6"/>
  <c r="AF162" i="6"/>
  <c r="AE162" i="6"/>
  <c r="AL374" i="6"/>
  <c r="AJ374" i="6"/>
  <c r="AI374" i="6"/>
  <c r="AH374" i="6"/>
  <c r="AG374" i="6"/>
  <c r="AF374" i="6"/>
  <c r="AE374" i="6"/>
  <c r="AL144" i="6"/>
  <c r="AJ144" i="6"/>
  <c r="AI144" i="6"/>
  <c r="AH144" i="6"/>
  <c r="AG144" i="6"/>
  <c r="AF144" i="6"/>
  <c r="AE144" i="6"/>
  <c r="AL143" i="6"/>
  <c r="AJ143" i="6"/>
  <c r="AI143" i="6"/>
  <c r="AH143" i="6"/>
  <c r="AG143" i="6"/>
  <c r="AF143" i="6"/>
  <c r="AE143" i="6"/>
  <c r="AL134" i="6"/>
  <c r="AJ134" i="6"/>
  <c r="AI134" i="6"/>
  <c r="AH134" i="6"/>
  <c r="AG134" i="6"/>
  <c r="AF134" i="6"/>
  <c r="AE134" i="6"/>
  <c r="AL160" i="6"/>
  <c r="AJ160" i="6"/>
  <c r="AI160" i="6"/>
  <c r="AH160" i="6"/>
  <c r="AG160" i="6"/>
  <c r="AF160" i="6"/>
  <c r="AE160" i="6"/>
  <c r="AL136" i="6"/>
  <c r="AJ136" i="6"/>
  <c r="AI136" i="6"/>
  <c r="AH136" i="6"/>
  <c r="AG136" i="6"/>
  <c r="AF136" i="6"/>
  <c r="AE136" i="6"/>
  <c r="AL150" i="6"/>
  <c r="AJ150" i="6"/>
  <c r="AI150" i="6"/>
  <c r="AH150" i="6"/>
  <c r="AG150" i="6"/>
  <c r="AF150" i="6"/>
  <c r="AE150" i="6"/>
  <c r="AL149" i="6"/>
  <c r="AJ149" i="6"/>
  <c r="AI149" i="6"/>
  <c r="AH149" i="6"/>
  <c r="AG149" i="6"/>
  <c r="AF149" i="6"/>
  <c r="AE149" i="6"/>
  <c r="AL126" i="6"/>
  <c r="AJ126" i="6"/>
  <c r="AI126" i="6"/>
  <c r="AH126" i="6"/>
  <c r="AG126" i="6"/>
  <c r="AF126" i="6"/>
  <c r="AE126" i="6"/>
  <c r="AL138" i="6"/>
  <c r="AJ138" i="6"/>
  <c r="AI138" i="6"/>
  <c r="AH138" i="6"/>
  <c r="AG138" i="6"/>
  <c r="AF138" i="6"/>
  <c r="AE138" i="6"/>
  <c r="AL137" i="6"/>
  <c r="AJ137" i="6"/>
  <c r="AI137" i="6"/>
  <c r="AH137" i="6"/>
  <c r="AG137" i="6"/>
  <c r="AF137" i="6"/>
  <c r="AE137" i="6"/>
  <c r="AL156" i="6"/>
  <c r="AJ156" i="6"/>
  <c r="AI156" i="6"/>
  <c r="AH156" i="6"/>
  <c r="AG156" i="6"/>
  <c r="AF156" i="6"/>
  <c r="AE156" i="6"/>
  <c r="AL145" i="6"/>
  <c r="AJ145" i="6"/>
  <c r="AI145" i="6"/>
  <c r="AH145" i="6"/>
  <c r="AG145" i="6"/>
  <c r="AF145" i="6"/>
  <c r="AE145" i="6"/>
  <c r="AL130" i="6"/>
  <c r="AJ130" i="6"/>
  <c r="AI130" i="6"/>
  <c r="AH130" i="6"/>
  <c r="AG130" i="6"/>
  <c r="AF130" i="6"/>
  <c r="AE130" i="6"/>
  <c r="AL157" i="6"/>
  <c r="AJ157" i="6"/>
  <c r="AI157" i="6"/>
  <c r="AH157" i="6"/>
  <c r="AG157" i="6"/>
  <c r="AF157" i="6"/>
  <c r="AE157" i="6"/>
  <c r="AL135" i="6"/>
  <c r="AJ135" i="6"/>
  <c r="AI135" i="6"/>
  <c r="AH135" i="6"/>
  <c r="AG135" i="6"/>
  <c r="AF135" i="6"/>
  <c r="AE135" i="6"/>
  <c r="AL133" i="6"/>
  <c r="AJ133" i="6"/>
  <c r="AI133" i="6"/>
  <c r="AH133" i="6"/>
  <c r="AG133" i="6"/>
  <c r="AF133" i="6"/>
  <c r="AE133" i="6"/>
  <c r="AL132" i="6"/>
  <c r="AJ132" i="6"/>
  <c r="AI132" i="6"/>
  <c r="AH132" i="6"/>
  <c r="AG132" i="6"/>
  <c r="AF132" i="6"/>
  <c r="AE132" i="6"/>
  <c r="AL147" i="6"/>
  <c r="AJ147" i="6"/>
  <c r="AI147" i="6"/>
  <c r="AH147" i="6"/>
  <c r="AG147" i="6"/>
  <c r="AF147" i="6"/>
  <c r="AE147" i="6"/>
  <c r="AL172" i="6"/>
  <c r="AJ172" i="6"/>
  <c r="AI172" i="6"/>
  <c r="AH172" i="6"/>
  <c r="AG172" i="6"/>
  <c r="AF172" i="6"/>
  <c r="AE172" i="6"/>
  <c r="AL171" i="6"/>
  <c r="AJ171" i="6"/>
  <c r="AI171" i="6"/>
  <c r="AH171" i="6"/>
  <c r="AG171" i="6"/>
  <c r="AF171" i="6"/>
  <c r="AE171" i="6"/>
  <c r="AL170" i="6"/>
  <c r="AJ170" i="6"/>
  <c r="AI170" i="6"/>
  <c r="AH170" i="6"/>
  <c r="AG170" i="6"/>
  <c r="AF170" i="6"/>
  <c r="AE170" i="6"/>
  <c r="AL262" i="6"/>
  <c r="AJ262" i="6"/>
  <c r="AI262" i="6"/>
  <c r="AH262" i="6"/>
  <c r="AG262" i="6"/>
  <c r="AF262" i="6"/>
  <c r="AE262" i="6"/>
  <c r="AL166" i="6"/>
  <c r="AJ166" i="6"/>
  <c r="AI166" i="6"/>
  <c r="AH166" i="6"/>
  <c r="AG166" i="6"/>
  <c r="AF166" i="6"/>
  <c r="AE166" i="6"/>
  <c r="AL163" i="6"/>
  <c r="AJ163" i="6"/>
  <c r="AI163" i="6"/>
  <c r="AH163" i="6"/>
  <c r="AG163" i="6"/>
  <c r="AF163" i="6"/>
  <c r="AE163" i="6"/>
  <c r="AL167" i="6"/>
  <c r="AJ167" i="6"/>
  <c r="AI167" i="6"/>
  <c r="AH167" i="6"/>
  <c r="AG167" i="6"/>
  <c r="AF167" i="6"/>
  <c r="AE167" i="6"/>
  <c r="AL158" i="6"/>
  <c r="AJ158" i="6"/>
  <c r="AI158" i="6"/>
  <c r="AH158" i="6"/>
  <c r="AG158" i="6"/>
  <c r="AF158" i="6"/>
  <c r="AE158" i="6"/>
  <c r="AL146" i="6"/>
  <c r="AJ146" i="6"/>
  <c r="AI146" i="6"/>
  <c r="AH146" i="6"/>
  <c r="AG146" i="6"/>
  <c r="AF146" i="6"/>
  <c r="AE146" i="6"/>
  <c r="AL142" i="6"/>
  <c r="AJ142" i="6"/>
  <c r="AI142" i="6"/>
  <c r="AH142" i="6"/>
  <c r="AG142" i="6"/>
  <c r="AF142" i="6"/>
  <c r="AE142" i="6"/>
  <c r="AL373" i="6"/>
  <c r="AJ373" i="6"/>
  <c r="AI373" i="6"/>
  <c r="AH373" i="6"/>
  <c r="AG373" i="6"/>
  <c r="AF373" i="6"/>
  <c r="AE373" i="6"/>
  <c r="AL372" i="6"/>
  <c r="AJ372" i="6"/>
  <c r="AI372" i="6"/>
  <c r="AH372" i="6"/>
  <c r="AG372" i="6"/>
  <c r="AF372" i="6"/>
  <c r="AE372" i="6"/>
  <c r="AL78" i="6"/>
  <c r="AJ78" i="6"/>
  <c r="AI78" i="6"/>
  <c r="AH78" i="6"/>
  <c r="AG78" i="6"/>
  <c r="AF78" i="6"/>
  <c r="AE78" i="6"/>
  <c r="AL112" i="6"/>
  <c r="AJ112" i="6"/>
  <c r="AI112" i="6"/>
  <c r="AH112" i="6"/>
  <c r="AG112" i="6"/>
  <c r="AF112" i="6"/>
  <c r="AE112" i="6"/>
  <c r="AL923" i="6"/>
  <c r="AJ923" i="6"/>
  <c r="AI923" i="6"/>
  <c r="AH923" i="6"/>
  <c r="AG923" i="6"/>
  <c r="AF923" i="6"/>
  <c r="AE923" i="6"/>
  <c r="AL976" i="6"/>
  <c r="AJ976" i="6"/>
  <c r="AI976" i="6"/>
  <c r="AH976" i="6"/>
  <c r="AG976" i="6"/>
  <c r="AF976" i="6"/>
  <c r="AE976" i="6"/>
  <c r="AL975" i="6"/>
  <c r="AJ975" i="6"/>
  <c r="AI975" i="6"/>
  <c r="AH975" i="6"/>
  <c r="AG975" i="6"/>
  <c r="AF975" i="6"/>
  <c r="AE975" i="6"/>
  <c r="AL973" i="6"/>
  <c r="AJ973" i="6"/>
  <c r="AI973" i="6"/>
  <c r="AH973" i="6"/>
  <c r="AG973" i="6"/>
  <c r="AF973" i="6"/>
  <c r="AE973" i="6"/>
  <c r="AL969" i="6"/>
  <c r="AJ969" i="6"/>
  <c r="AI969" i="6"/>
  <c r="AH969" i="6"/>
  <c r="AG969" i="6"/>
  <c r="AF969" i="6"/>
  <c r="AE969" i="6"/>
  <c r="AL60" i="6"/>
  <c r="AJ60" i="6"/>
  <c r="AI60" i="6"/>
  <c r="AH60" i="6"/>
  <c r="AG60" i="6"/>
  <c r="AF60" i="6"/>
  <c r="AE60" i="6"/>
  <c r="AL53" i="6"/>
  <c r="AJ53" i="6"/>
  <c r="AI53" i="6"/>
  <c r="AH53" i="6"/>
  <c r="AG53" i="6"/>
  <c r="AF53" i="6"/>
  <c r="AE53" i="6"/>
  <c r="AL581" i="6"/>
  <c r="AJ581" i="6"/>
  <c r="AI581" i="6"/>
  <c r="AH581" i="6"/>
  <c r="AG581" i="6"/>
  <c r="AF581" i="6"/>
  <c r="AE581" i="6"/>
  <c r="AL62" i="6"/>
  <c r="AJ62" i="6"/>
  <c r="AI62" i="6"/>
  <c r="AH62" i="6"/>
  <c r="AG62" i="6"/>
  <c r="AF62" i="6"/>
  <c r="AE62" i="6"/>
  <c r="AL985" i="6"/>
  <c r="AJ985" i="6"/>
  <c r="AI985" i="6"/>
  <c r="AH985" i="6"/>
  <c r="AG985" i="6"/>
  <c r="AF985" i="6"/>
  <c r="AE985" i="6"/>
  <c r="AL155" i="6"/>
  <c r="AJ155" i="6"/>
  <c r="AI155" i="6"/>
  <c r="AH155" i="6"/>
  <c r="AG155" i="6"/>
  <c r="AF155" i="6"/>
  <c r="AE155" i="6"/>
  <c r="AL154" i="6"/>
  <c r="AJ154" i="6"/>
  <c r="AI154" i="6"/>
  <c r="AH154" i="6"/>
  <c r="AG154" i="6"/>
  <c r="AF154" i="6"/>
  <c r="AE154" i="6"/>
  <c r="AL381" i="6"/>
  <c r="AJ381" i="6"/>
  <c r="AI381" i="6"/>
  <c r="AH381" i="6"/>
  <c r="AG381" i="6"/>
  <c r="AF381" i="6"/>
  <c r="AE381" i="6"/>
  <c r="AL380" i="6"/>
  <c r="AJ380" i="6"/>
  <c r="AI380" i="6"/>
  <c r="AH380" i="6"/>
  <c r="AG380" i="6"/>
  <c r="AF380" i="6"/>
  <c r="AE380" i="6"/>
  <c r="AL106" i="6"/>
  <c r="AJ106" i="6"/>
  <c r="AI106" i="6"/>
  <c r="AH106" i="6"/>
  <c r="AG106" i="6"/>
  <c r="AF106" i="6"/>
  <c r="AE106" i="6"/>
  <c r="AL105" i="6"/>
  <c r="AJ105" i="6"/>
  <c r="AI105" i="6"/>
  <c r="AH105" i="6"/>
  <c r="AG105" i="6"/>
  <c r="AF105" i="6"/>
  <c r="AE105" i="6"/>
  <c r="AL259" i="6"/>
  <c r="AJ259" i="6"/>
  <c r="AI259" i="6"/>
  <c r="AH259" i="6"/>
  <c r="AG259" i="6"/>
  <c r="AF259" i="6"/>
  <c r="AE259" i="6"/>
  <c r="AL258" i="6"/>
  <c r="AJ258" i="6"/>
  <c r="AI258" i="6"/>
  <c r="AH258" i="6"/>
  <c r="AG258" i="6"/>
  <c r="AF258" i="6"/>
  <c r="AE258" i="6"/>
  <c r="AL290" i="6"/>
  <c r="AJ290" i="6"/>
  <c r="AI290" i="6"/>
  <c r="AH290" i="6"/>
  <c r="AG290" i="6"/>
  <c r="AF290" i="6"/>
  <c r="AE290" i="6"/>
  <c r="AL288" i="6"/>
  <c r="AJ288" i="6"/>
  <c r="AI288" i="6"/>
  <c r="AH288" i="6"/>
  <c r="AG288" i="6"/>
  <c r="AF288" i="6"/>
  <c r="AE288" i="6"/>
  <c r="AL26" i="6"/>
  <c r="AJ26" i="6"/>
  <c r="AI26" i="6"/>
  <c r="AH26" i="6"/>
  <c r="AG26" i="6"/>
  <c r="AF26" i="6"/>
  <c r="AE26" i="6"/>
  <c r="AL27" i="6"/>
  <c r="AJ27" i="6"/>
  <c r="AI27" i="6"/>
  <c r="AH27" i="6"/>
  <c r="AG27" i="6"/>
  <c r="AF27" i="6"/>
  <c r="AE27" i="6"/>
  <c r="AL292" i="6"/>
  <c r="AJ292" i="6"/>
  <c r="AI292" i="6"/>
  <c r="AH292" i="6"/>
  <c r="AG292" i="6"/>
  <c r="AF292" i="6"/>
  <c r="AE292" i="6"/>
  <c r="AL291" i="6"/>
  <c r="AJ291" i="6"/>
  <c r="AI291" i="6"/>
  <c r="AH291" i="6"/>
  <c r="AG291" i="6"/>
  <c r="AF291" i="6"/>
  <c r="AE291" i="6"/>
  <c r="AL575" i="6"/>
  <c r="AJ575" i="6"/>
  <c r="AI575" i="6"/>
  <c r="AH575" i="6"/>
  <c r="AG575" i="6"/>
  <c r="AF575" i="6"/>
  <c r="AE575" i="6"/>
  <c r="AL576" i="6"/>
  <c r="AJ576" i="6"/>
  <c r="AI576" i="6"/>
  <c r="AH576" i="6"/>
  <c r="AG576" i="6"/>
  <c r="AF576" i="6"/>
  <c r="AE576" i="6"/>
  <c r="AL293" i="6"/>
  <c r="AJ293" i="6"/>
  <c r="AI293" i="6"/>
  <c r="AH293" i="6"/>
  <c r="AG293" i="6"/>
  <c r="AF293" i="6"/>
  <c r="AE293" i="6"/>
  <c r="AL654" i="6"/>
  <c r="AJ654" i="6"/>
  <c r="AI654" i="6"/>
  <c r="AH654" i="6"/>
  <c r="AG654" i="6"/>
  <c r="AF654" i="6"/>
  <c r="AE654" i="6"/>
  <c r="AL102" i="6"/>
  <c r="AJ102" i="6"/>
  <c r="AI102" i="6"/>
  <c r="AH102" i="6"/>
  <c r="AG102" i="6"/>
  <c r="AF102" i="6"/>
  <c r="AE102" i="6"/>
  <c r="AL391" i="6"/>
  <c r="AJ391" i="6"/>
  <c r="AI391" i="6"/>
  <c r="AH391" i="6"/>
  <c r="AG391" i="6"/>
  <c r="AF391" i="6"/>
  <c r="AE391" i="6"/>
  <c r="AL233" i="6"/>
  <c r="AJ233" i="6"/>
  <c r="AI233" i="6"/>
  <c r="AH233" i="6"/>
  <c r="AG233" i="6"/>
  <c r="AF233" i="6"/>
  <c r="AE233" i="6"/>
  <c r="AL325" i="6"/>
  <c r="AJ325" i="6"/>
  <c r="AI325" i="6"/>
  <c r="AH325" i="6"/>
  <c r="AG325" i="6"/>
  <c r="AF325" i="6"/>
  <c r="AE325" i="6"/>
  <c r="AL141" i="6"/>
  <c r="AJ141" i="6"/>
  <c r="AI141" i="6"/>
  <c r="AH141" i="6"/>
  <c r="AG141" i="6"/>
  <c r="AF141" i="6"/>
  <c r="AE141" i="6"/>
  <c r="AL131" i="6"/>
  <c r="AJ131" i="6"/>
  <c r="AI131" i="6"/>
  <c r="AH131" i="6"/>
  <c r="AG131" i="6"/>
  <c r="AF131" i="6"/>
  <c r="AE131" i="6"/>
  <c r="AL123" i="6"/>
  <c r="AJ123" i="6"/>
  <c r="AI123" i="6"/>
  <c r="AH123" i="6"/>
  <c r="AG123" i="6"/>
  <c r="AF123" i="6"/>
  <c r="AE123" i="6"/>
  <c r="AL582" i="6"/>
  <c r="AJ582" i="6"/>
  <c r="AI582" i="6"/>
  <c r="AH582" i="6"/>
  <c r="AG582" i="6"/>
  <c r="AF582" i="6"/>
  <c r="AE582" i="6"/>
  <c r="AL63" i="6"/>
  <c r="AJ63" i="6"/>
  <c r="AI63" i="6"/>
  <c r="AH63" i="6"/>
  <c r="AG63" i="6"/>
  <c r="AF63" i="6"/>
  <c r="AE63" i="6"/>
  <c r="AL101" i="6"/>
  <c r="AJ101" i="6"/>
  <c r="AI101" i="6"/>
  <c r="AH101" i="6"/>
  <c r="AG101" i="6"/>
  <c r="AF101" i="6"/>
  <c r="AE101" i="6"/>
  <c r="AL113" i="6"/>
  <c r="AJ113" i="6"/>
  <c r="AI113" i="6"/>
  <c r="AH113" i="6"/>
  <c r="AG113" i="6"/>
  <c r="AF113" i="6"/>
  <c r="AE113" i="6"/>
  <c r="AL977" i="6"/>
  <c r="AJ977" i="6"/>
  <c r="AI977" i="6"/>
  <c r="AH977" i="6"/>
  <c r="AG977" i="6"/>
  <c r="AF977" i="6"/>
  <c r="AE977" i="6"/>
  <c r="AL99" i="6"/>
  <c r="AJ99" i="6"/>
  <c r="AI99" i="6"/>
  <c r="AH99" i="6"/>
  <c r="AG99" i="6"/>
  <c r="AF99" i="6"/>
  <c r="AE99" i="6"/>
  <c r="AL64" i="6"/>
  <c r="AJ64" i="6"/>
  <c r="AI64" i="6"/>
  <c r="AH64" i="6"/>
  <c r="AG64" i="6"/>
  <c r="AF64" i="6"/>
  <c r="AE64" i="6"/>
  <c r="AL972" i="6"/>
  <c r="AJ972" i="6"/>
  <c r="AI972" i="6"/>
  <c r="AH972" i="6"/>
  <c r="AG972" i="6"/>
  <c r="AF972" i="6"/>
  <c r="AE972" i="6"/>
  <c r="AL971" i="6"/>
  <c r="AJ971" i="6"/>
  <c r="AI971" i="6"/>
  <c r="AH971" i="6"/>
  <c r="AG971" i="6"/>
  <c r="AF971" i="6"/>
  <c r="AE971" i="6"/>
  <c r="AL140" i="6"/>
  <c r="AJ140" i="6"/>
  <c r="AI140" i="6"/>
  <c r="AH140" i="6"/>
  <c r="AG140" i="6"/>
  <c r="AF140" i="6"/>
  <c r="AE140" i="6"/>
  <c r="AL378" i="6"/>
  <c r="AJ378" i="6"/>
  <c r="AI378" i="6"/>
  <c r="AH378" i="6"/>
  <c r="AG378" i="6"/>
  <c r="AF378" i="6"/>
  <c r="AE378" i="6"/>
  <c r="AL574" i="6"/>
  <c r="AJ574" i="6"/>
  <c r="AI574" i="6"/>
  <c r="AH574" i="6"/>
  <c r="AG574" i="6"/>
  <c r="AF574" i="6"/>
  <c r="AE574" i="6"/>
  <c r="AL621" i="6"/>
  <c r="AJ621" i="6"/>
  <c r="AI621" i="6"/>
  <c r="AH621" i="6"/>
  <c r="AG621" i="6"/>
  <c r="AF621" i="6"/>
  <c r="AE621" i="6"/>
  <c r="AL376" i="6"/>
  <c r="AJ376" i="6"/>
  <c r="AI376" i="6"/>
  <c r="AH376" i="6"/>
  <c r="AG376" i="6"/>
  <c r="AF376" i="6"/>
  <c r="AE376" i="6"/>
  <c r="AL375" i="6"/>
  <c r="AJ375" i="6"/>
  <c r="AI375" i="6"/>
  <c r="AH375" i="6"/>
  <c r="AG375" i="6"/>
  <c r="AF375" i="6"/>
  <c r="AE375" i="6"/>
  <c r="AL139" i="6"/>
  <c r="AJ139" i="6"/>
  <c r="AI139" i="6"/>
  <c r="AH139" i="6"/>
  <c r="AG139" i="6"/>
  <c r="AF139" i="6"/>
  <c r="AE139" i="6"/>
  <c r="AL148" i="6"/>
  <c r="AJ148" i="6"/>
  <c r="AI148" i="6"/>
  <c r="AH148" i="6"/>
  <c r="AG148" i="6"/>
  <c r="AF148" i="6"/>
  <c r="AE148" i="6"/>
  <c r="AL129" i="6"/>
  <c r="AJ129" i="6"/>
  <c r="AI129" i="6"/>
  <c r="AH129" i="6"/>
  <c r="AG129" i="6"/>
  <c r="AF129" i="6"/>
  <c r="AE129" i="6"/>
  <c r="AL128" i="6"/>
  <c r="AJ128" i="6"/>
  <c r="AI128" i="6"/>
  <c r="AH128" i="6"/>
  <c r="AG128" i="6"/>
  <c r="AF128" i="6"/>
  <c r="AE128" i="6"/>
  <c r="AL125" i="6"/>
  <c r="AJ125" i="6"/>
  <c r="AI125" i="6"/>
  <c r="AH125" i="6"/>
  <c r="AG125" i="6"/>
  <c r="AF125" i="6"/>
  <c r="AE125" i="6"/>
  <c r="AL124" i="6"/>
  <c r="AJ124" i="6"/>
  <c r="AI124" i="6"/>
  <c r="AH124" i="6"/>
  <c r="AG124" i="6"/>
  <c r="AF124" i="6"/>
  <c r="AE124" i="6"/>
  <c r="AL122" i="6"/>
  <c r="AJ122" i="6"/>
  <c r="AI122" i="6"/>
  <c r="AH122" i="6"/>
  <c r="AG122" i="6"/>
  <c r="AF122" i="6"/>
  <c r="AE122" i="6"/>
  <c r="AL974" i="6"/>
  <c r="AJ974" i="6"/>
  <c r="AI974" i="6"/>
  <c r="AH974" i="6"/>
  <c r="AG974" i="6"/>
  <c r="AF974" i="6"/>
  <c r="AE974" i="6"/>
  <c r="AL153" i="6"/>
  <c r="AJ153" i="6"/>
  <c r="AI153" i="6"/>
  <c r="AH153" i="6"/>
  <c r="AG153" i="6"/>
  <c r="AF153" i="6"/>
  <c r="AE153" i="6"/>
  <c r="AL979" i="6"/>
  <c r="AJ979" i="6"/>
  <c r="AI979" i="6"/>
  <c r="AH979" i="6"/>
  <c r="AG979" i="6"/>
  <c r="AF979" i="6"/>
  <c r="AE979" i="6"/>
  <c r="AL161" i="6"/>
  <c r="AJ161" i="6"/>
  <c r="AI161" i="6"/>
  <c r="AH161" i="6"/>
  <c r="AG161" i="6"/>
  <c r="AF161" i="6"/>
  <c r="AE161" i="6"/>
  <c r="AL981" i="6"/>
  <c r="AJ981" i="6"/>
  <c r="AI981" i="6"/>
  <c r="AH981" i="6"/>
  <c r="AG981" i="6"/>
  <c r="AF981" i="6"/>
  <c r="AE981" i="6"/>
  <c r="AL152" i="6"/>
  <c r="AJ152" i="6"/>
  <c r="AI152" i="6"/>
  <c r="AH152" i="6"/>
  <c r="AG152" i="6"/>
  <c r="AF152" i="6"/>
  <c r="AE152" i="6"/>
  <c r="AL151" i="6"/>
  <c r="AJ151" i="6"/>
  <c r="AI151" i="6"/>
  <c r="AH151" i="6"/>
  <c r="AG151" i="6"/>
  <c r="AF151" i="6"/>
  <c r="AE151" i="6"/>
  <c r="AL622" i="6"/>
  <c r="AJ622" i="6"/>
  <c r="AI622" i="6"/>
  <c r="AH622" i="6"/>
  <c r="AG622" i="6"/>
  <c r="AF622" i="6"/>
  <c r="AE622" i="6"/>
  <c r="AL990" i="6"/>
  <c r="AJ990" i="6"/>
  <c r="AI990" i="6"/>
  <c r="AH990" i="6"/>
  <c r="AG990" i="6"/>
  <c r="AF990" i="6"/>
  <c r="AE990" i="6"/>
  <c r="AL61" i="6"/>
  <c r="AJ61" i="6"/>
  <c r="AI61" i="6"/>
  <c r="AH61" i="6"/>
  <c r="AG61" i="6"/>
  <c r="AF61" i="6"/>
  <c r="AE61" i="6"/>
  <c r="AL480" i="6"/>
  <c r="AJ480" i="6"/>
  <c r="AI480" i="6"/>
  <c r="AH480" i="6"/>
  <c r="AG480" i="6"/>
  <c r="AF480" i="6"/>
  <c r="AE480" i="6"/>
  <c r="AL477" i="6"/>
  <c r="AJ477" i="6"/>
  <c r="AI477" i="6"/>
  <c r="AH477" i="6"/>
  <c r="AG477" i="6"/>
  <c r="AF477" i="6"/>
  <c r="AE477" i="6"/>
  <c r="AL617" i="6"/>
  <c r="AJ617" i="6"/>
  <c r="AI617" i="6"/>
  <c r="AH617" i="6"/>
  <c r="AG617" i="6"/>
  <c r="AF617" i="6"/>
  <c r="AE617" i="6"/>
  <c r="AL100" i="6"/>
  <c r="AJ100" i="6"/>
  <c r="AI100" i="6"/>
  <c r="AH100" i="6"/>
  <c r="AG100" i="6"/>
  <c r="AF100" i="6"/>
  <c r="AE100" i="6"/>
  <c r="AL244" i="6"/>
  <c r="AJ244" i="6"/>
  <c r="AI244" i="6"/>
  <c r="AH244" i="6"/>
  <c r="AG244" i="6"/>
  <c r="AF244" i="6"/>
  <c r="AE244" i="6"/>
  <c r="AL250" i="6"/>
  <c r="AJ250" i="6"/>
  <c r="AI250" i="6"/>
  <c r="AH250" i="6"/>
  <c r="AG250" i="6"/>
  <c r="AF250" i="6"/>
  <c r="AE250" i="6"/>
  <c r="AL238" i="6"/>
  <c r="AJ238" i="6"/>
  <c r="AI238" i="6"/>
  <c r="AH238" i="6"/>
  <c r="AG238" i="6"/>
  <c r="AF238" i="6"/>
  <c r="AE238" i="6"/>
  <c r="AL931" i="6"/>
  <c r="AJ931" i="6"/>
  <c r="AI931" i="6"/>
  <c r="AH931" i="6"/>
  <c r="AG931" i="6"/>
  <c r="AF931" i="6"/>
  <c r="AE931" i="6"/>
  <c r="AL933" i="6"/>
  <c r="AJ933" i="6"/>
  <c r="AI933" i="6"/>
  <c r="AH933" i="6"/>
  <c r="AG933" i="6"/>
  <c r="AF933" i="6"/>
  <c r="AE933" i="6"/>
  <c r="AL384" i="6"/>
  <c r="AJ384" i="6"/>
  <c r="AI384" i="6"/>
  <c r="AH384" i="6"/>
  <c r="AG384" i="6"/>
  <c r="AF384" i="6"/>
  <c r="AE384" i="6"/>
  <c r="AL618" i="6"/>
  <c r="AJ618" i="6"/>
  <c r="AI618" i="6"/>
  <c r="AH618" i="6"/>
  <c r="AG618" i="6"/>
  <c r="AF618" i="6"/>
  <c r="AE618" i="6"/>
  <c r="AL413" i="6"/>
  <c r="AJ413" i="6"/>
  <c r="AI413" i="6"/>
  <c r="AH413" i="6"/>
  <c r="AG413" i="6"/>
  <c r="AF413" i="6"/>
  <c r="AE413" i="6"/>
  <c r="AL81" i="6"/>
  <c r="AJ81" i="6"/>
  <c r="AI81" i="6"/>
  <c r="AH81" i="6"/>
  <c r="AG81" i="6"/>
  <c r="AF81" i="6"/>
  <c r="AE81" i="6"/>
  <c r="AL28" i="6"/>
  <c r="AJ28" i="6"/>
  <c r="AI28" i="6"/>
  <c r="AH28" i="6"/>
  <c r="AG28" i="6"/>
  <c r="AF28" i="6"/>
  <c r="AE28" i="6"/>
  <c r="AL424" i="6"/>
  <c r="AJ424" i="6"/>
  <c r="AI424" i="6"/>
  <c r="AH424" i="6"/>
  <c r="AG424" i="6"/>
  <c r="AF424" i="6"/>
  <c r="AE424" i="6"/>
  <c r="AL934" i="6"/>
  <c r="AJ934" i="6"/>
  <c r="AI934" i="6"/>
  <c r="AH934" i="6"/>
  <c r="AG934" i="6"/>
  <c r="AF934" i="6"/>
  <c r="AE934" i="6"/>
  <c r="AL79" i="6"/>
  <c r="AJ79" i="6"/>
  <c r="AI79" i="6"/>
  <c r="AH79" i="6"/>
  <c r="AG79" i="6"/>
  <c r="AF79" i="6"/>
  <c r="AE79" i="6"/>
  <c r="AL97" i="6"/>
  <c r="AJ97" i="6"/>
  <c r="AI97" i="6"/>
  <c r="AH97" i="6"/>
  <c r="AG97" i="6"/>
  <c r="AF97" i="6"/>
  <c r="AE97" i="6"/>
  <c r="AL83" i="6"/>
  <c r="AJ83" i="6"/>
  <c r="AI83" i="6"/>
  <c r="AH83" i="6"/>
  <c r="AG83" i="6"/>
  <c r="AF83" i="6"/>
  <c r="AE83" i="6"/>
  <c r="AL82" i="6"/>
  <c r="AJ82" i="6"/>
  <c r="AI82" i="6"/>
  <c r="AH82" i="6"/>
  <c r="AG82" i="6"/>
  <c r="AF82" i="6"/>
  <c r="AE82" i="6"/>
  <c r="AL108" i="6"/>
  <c r="AJ108" i="6"/>
  <c r="AI108" i="6"/>
  <c r="AH108" i="6"/>
  <c r="AG108" i="6"/>
  <c r="AF108" i="6"/>
  <c r="AE108" i="6"/>
  <c r="AL929" i="6"/>
  <c r="AJ929" i="6"/>
  <c r="AI929" i="6"/>
  <c r="AH929" i="6"/>
  <c r="AG929" i="6"/>
  <c r="AF929" i="6"/>
  <c r="AE929" i="6"/>
  <c r="AL573" i="6"/>
  <c r="AJ573" i="6"/>
  <c r="AI573" i="6"/>
  <c r="AH573" i="6"/>
  <c r="AG573" i="6"/>
  <c r="AF573" i="6"/>
  <c r="AE573" i="6"/>
  <c r="AL287" i="6"/>
  <c r="AJ287" i="6"/>
  <c r="AI287" i="6"/>
  <c r="AH287" i="6"/>
  <c r="AG287" i="6"/>
  <c r="AF287" i="6"/>
  <c r="AE287" i="6"/>
  <c r="AL84" i="6"/>
  <c r="AJ84" i="6"/>
  <c r="AI84" i="6"/>
  <c r="AH84" i="6"/>
  <c r="AG84" i="6"/>
  <c r="AF84" i="6"/>
  <c r="AE84" i="6"/>
  <c r="AL80" i="6"/>
  <c r="AJ80" i="6"/>
  <c r="AI80" i="6"/>
  <c r="AH80" i="6"/>
  <c r="AG80" i="6"/>
  <c r="AF80" i="6"/>
  <c r="AE80" i="6"/>
  <c r="AL567" i="6"/>
  <c r="AJ567" i="6"/>
  <c r="AI567" i="6"/>
  <c r="AH567" i="6"/>
  <c r="AG567" i="6"/>
  <c r="AF567" i="6"/>
  <c r="AE567" i="6"/>
  <c r="AL422" i="6"/>
  <c r="AJ422" i="6"/>
  <c r="AI422" i="6"/>
  <c r="AH422" i="6"/>
  <c r="AG422" i="6"/>
  <c r="AF422" i="6"/>
  <c r="AE422" i="6"/>
  <c r="AL932" i="6"/>
  <c r="AJ932" i="6"/>
  <c r="AI932" i="6"/>
  <c r="AH932" i="6"/>
  <c r="AG932" i="6"/>
  <c r="AF932" i="6"/>
  <c r="AE932" i="6"/>
  <c r="AL249" i="6"/>
  <c r="AJ249" i="6"/>
  <c r="AI249" i="6"/>
  <c r="AH249" i="6"/>
  <c r="AG249" i="6"/>
  <c r="AF249" i="6"/>
  <c r="AE249" i="6"/>
  <c r="AL383" i="6"/>
  <c r="AJ383" i="6"/>
  <c r="AI383" i="6"/>
  <c r="AH383" i="6"/>
  <c r="AG383" i="6"/>
  <c r="AF383" i="6"/>
  <c r="AE383" i="6"/>
  <c r="AL237" i="6"/>
  <c r="AJ237" i="6"/>
  <c r="AI237" i="6"/>
  <c r="AH237" i="6"/>
  <c r="AG237" i="6"/>
  <c r="AF237" i="6"/>
  <c r="AE237" i="6"/>
  <c r="AL246" i="6"/>
  <c r="AJ246" i="6"/>
  <c r="AI246" i="6"/>
  <c r="AH246" i="6"/>
  <c r="AG246" i="6"/>
  <c r="AF246" i="6"/>
  <c r="AE246" i="6"/>
  <c r="AL255" i="6"/>
  <c r="AJ255" i="6"/>
  <c r="AI255" i="6"/>
  <c r="AH255" i="6"/>
  <c r="AG255" i="6"/>
  <c r="AF255" i="6"/>
  <c r="AE255" i="6"/>
  <c r="AL379" i="6"/>
  <c r="AJ379" i="6"/>
  <c r="AI379" i="6"/>
  <c r="AH379" i="6"/>
  <c r="AG379" i="6"/>
  <c r="AF379" i="6"/>
  <c r="AE379" i="6"/>
  <c r="AL588" i="6"/>
  <c r="AJ588" i="6"/>
  <c r="AI588" i="6"/>
  <c r="AH588" i="6"/>
  <c r="AG588" i="6"/>
  <c r="AF588" i="6"/>
  <c r="AE588" i="6"/>
  <c r="AL37" i="6"/>
  <c r="AJ37" i="6"/>
  <c r="AI37" i="6"/>
  <c r="AH37" i="6"/>
  <c r="AG37" i="6"/>
  <c r="AF37" i="6"/>
  <c r="AE37" i="6"/>
  <c r="AL387" i="6"/>
  <c r="AJ387" i="6"/>
  <c r="AI387" i="6"/>
  <c r="AH387" i="6"/>
  <c r="AG387" i="6"/>
  <c r="AF387" i="6"/>
  <c r="AE387" i="6"/>
  <c r="AL578" i="6"/>
  <c r="AJ578" i="6"/>
  <c r="AI578" i="6"/>
  <c r="AH578" i="6"/>
  <c r="AG578" i="6"/>
  <c r="AF578" i="6"/>
  <c r="AE578" i="6"/>
  <c r="AL256" i="6"/>
  <c r="AJ256" i="6"/>
  <c r="AI256" i="6"/>
  <c r="AH256" i="6"/>
  <c r="AG256" i="6"/>
  <c r="AF256" i="6"/>
  <c r="AE256" i="6"/>
  <c r="AL371" i="6"/>
  <c r="AJ371" i="6"/>
  <c r="AI371" i="6"/>
  <c r="AH371" i="6"/>
  <c r="AG371" i="6"/>
  <c r="AF371" i="6"/>
  <c r="AE371" i="6"/>
  <c r="AL294" i="6"/>
  <c r="AJ294" i="6"/>
  <c r="AI294" i="6"/>
  <c r="AH294" i="6"/>
  <c r="AG294" i="6"/>
  <c r="AF294" i="6"/>
  <c r="AE294" i="6"/>
  <c r="AL928" i="6"/>
  <c r="AJ928" i="6"/>
  <c r="AI928" i="6"/>
  <c r="AH928" i="6"/>
  <c r="AG928" i="6"/>
  <c r="AF928" i="6"/>
  <c r="AE928" i="6"/>
  <c r="AL423" i="6"/>
  <c r="AJ423" i="6"/>
  <c r="AI423" i="6"/>
  <c r="AH423" i="6"/>
  <c r="AG423" i="6"/>
  <c r="AF423" i="6"/>
  <c r="AE423" i="6"/>
  <c r="AL615" i="6"/>
  <c r="AJ615" i="6"/>
  <c r="AI615" i="6"/>
  <c r="AH615" i="6"/>
  <c r="AG615" i="6"/>
  <c r="AF615" i="6"/>
  <c r="AE615" i="6"/>
  <c r="AL386" i="6"/>
  <c r="AJ386" i="6"/>
  <c r="AI386" i="6"/>
  <c r="AH386" i="6"/>
  <c r="AG386" i="6"/>
  <c r="AF386" i="6"/>
  <c r="AE386" i="6"/>
  <c r="AL385" i="6"/>
  <c r="AJ385" i="6"/>
  <c r="AI385" i="6"/>
  <c r="AH385" i="6"/>
  <c r="AG385" i="6"/>
  <c r="AF385" i="6"/>
  <c r="AE385" i="6"/>
  <c r="AL75" i="6"/>
  <c r="AJ75" i="6"/>
  <c r="AI75" i="6"/>
  <c r="AH75" i="6"/>
  <c r="AG75" i="6"/>
  <c r="AF75" i="6"/>
  <c r="AE75" i="6"/>
  <c r="AL252" i="6"/>
  <c r="AJ252" i="6"/>
  <c r="AI252" i="6"/>
  <c r="AH252" i="6"/>
  <c r="AG252" i="6"/>
  <c r="AF252" i="6"/>
  <c r="AE252" i="6"/>
  <c r="AL925" i="6"/>
  <c r="AJ925" i="6"/>
  <c r="AI925" i="6"/>
  <c r="AH925" i="6"/>
  <c r="AG925" i="6"/>
  <c r="AF925" i="6"/>
  <c r="AE925" i="6"/>
  <c r="AL586" i="6"/>
  <c r="AJ586" i="6"/>
  <c r="AI586" i="6"/>
  <c r="AH586" i="6"/>
  <c r="AG586" i="6"/>
  <c r="AF586" i="6"/>
  <c r="AE586" i="6"/>
  <c r="AL111" i="6"/>
  <c r="AJ111" i="6"/>
  <c r="AI111" i="6"/>
  <c r="AH111" i="6"/>
  <c r="AG111" i="6"/>
  <c r="AF111" i="6"/>
  <c r="AE111" i="6"/>
  <c r="AL968" i="6"/>
  <c r="AJ968" i="6"/>
  <c r="AI968" i="6"/>
  <c r="AH968" i="6"/>
  <c r="AG968" i="6"/>
  <c r="AF968" i="6"/>
  <c r="AE968" i="6"/>
  <c r="AL245" i="6"/>
  <c r="AJ245" i="6"/>
  <c r="AI245" i="6"/>
  <c r="AH245" i="6"/>
  <c r="AG245" i="6"/>
  <c r="AF245" i="6"/>
  <c r="AE245" i="6"/>
  <c r="AL52" i="6"/>
  <c r="AJ52" i="6"/>
  <c r="AI52" i="6"/>
  <c r="AH52" i="6"/>
  <c r="AG52" i="6"/>
  <c r="AF52" i="6"/>
  <c r="AE52" i="6"/>
  <c r="AL51" i="6"/>
  <c r="AJ51" i="6"/>
  <c r="AI51" i="6"/>
  <c r="AH51" i="6"/>
  <c r="AG51" i="6"/>
  <c r="AF51" i="6"/>
  <c r="AE51" i="6"/>
  <c r="AL247" i="6"/>
  <c r="AJ247" i="6"/>
  <c r="AI247" i="6"/>
  <c r="AH247" i="6"/>
  <c r="AG247" i="6"/>
  <c r="AF247" i="6"/>
  <c r="AE247" i="6"/>
  <c r="AL243" i="6"/>
  <c r="AJ243" i="6"/>
  <c r="AI243" i="6"/>
  <c r="AH243" i="6"/>
  <c r="AG243" i="6"/>
  <c r="AF243" i="6"/>
  <c r="AE243" i="6"/>
  <c r="AL248" i="6"/>
  <c r="AJ248" i="6"/>
  <c r="AI248" i="6"/>
  <c r="AH248" i="6"/>
  <c r="AG248" i="6"/>
  <c r="AF248" i="6"/>
  <c r="AE248" i="6"/>
  <c r="AL408" i="6"/>
  <c r="AJ408" i="6"/>
  <c r="AI408" i="6"/>
  <c r="AH408" i="6"/>
  <c r="AG408" i="6"/>
  <c r="AF408" i="6"/>
  <c r="AE408" i="6"/>
  <c r="AL406" i="6"/>
  <c r="AJ406" i="6"/>
  <c r="AI406" i="6"/>
  <c r="AH406" i="6"/>
  <c r="AG406" i="6"/>
  <c r="AF406" i="6"/>
  <c r="AE406" i="6"/>
  <c r="AL322" i="6"/>
  <c r="AJ322" i="6"/>
  <c r="AI322" i="6"/>
  <c r="AH322" i="6"/>
  <c r="AG322" i="6"/>
  <c r="AF322" i="6"/>
  <c r="AE322" i="6"/>
  <c r="AL57" i="6"/>
  <c r="AJ57" i="6"/>
  <c r="AI57" i="6"/>
  <c r="AH57" i="6"/>
  <c r="AG57" i="6"/>
  <c r="AF57" i="6"/>
  <c r="AE57" i="6"/>
  <c r="AL323" i="6"/>
  <c r="AJ323" i="6"/>
  <c r="AI323" i="6"/>
  <c r="AH323" i="6"/>
  <c r="AG323" i="6"/>
  <c r="AF323" i="6"/>
  <c r="AE323" i="6"/>
  <c r="AL236" i="6"/>
  <c r="AJ236" i="6"/>
  <c r="AI236" i="6"/>
  <c r="AH236" i="6"/>
  <c r="AG236" i="6"/>
  <c r="AF236" i="6"/>
  <c r="AE236" i="6"/>
  <c r="AL570" i="6"/>
  <c r="AJ570" i="6"/>
  <c r="AI570" i="6"/>
  <c r="AH570" i="6"/>
  <c r="AG570" i="6"/>
  <c r="AF570" i="6"/>
  <c r="AE570" i="6"/>
  <c r="AL77" i="6"/>
  <c r="AJ77" i="6"/>
  <c r="AI77" i="6"/>
  <c r="AH77" i="6"/>
  <c r="AG77" i="6"/>
  <c r="AF77" i="6"/>
  <c r="AE77" i="6"/>
  <c r="AL76" i="6"/>
  <c r="AJ76" i="6"/>
  <c r="AI76" i="6"/>
  <c r="AH76" i="6"/>
  <c r="AG76" i="6"/>
  <c r="AF76" i="6"/>
  <c r="AE76" i="6"/>
  <c r="AL74" i="6"/>
  <c r="AJ74" i="6"/>
  <c r="AI74" i="6"/>
  <c r="AH74" i="6"/>
  <c r="AG74" i="6"/>
  <c r="AF74" i="6"/>
  <c r="AE74" i="6"/>
  <c r="AL286" i="6"/>
  <c r="AJ286" i="6"/>
  <c r="AI286" i="6"/>
  <c r="AH286" i="6"/>
  <c r="AG286" i="6"/>
  <c r="AF286" i="6"/>
  <c r="AE286" i="6"/>
  <c r="AL930" i="6"/>
  <c r="AJ930" i="6"/>
  <c r="AI930" i="6"/>
  <c r="AH930" i="6"/>
  <c r="AG930" i="6"/>
  <c r="AF930" i="6"/>
  <c r="AE930" i="6"/>
  <c r="AL479" i="6"/>
  <c r="AJ479" i="6"/>
  <c r="AI479" i="6"/>
  <c r="AH479" i="6"/>
  <c r="AG479" i="6"/>
  <c r="AF479" i="6"/>
  <c r="AE479" i="6"/>
  <c r="AL478" i="6"/>
  <c r="AJ478" i="6"/>
  <c r="AI478" i="6"/>
  <c r="AH478" i="6"/>
  <c r="AG478" i="6"/>
  <c r="AF478" i="6"/>
  <c r="AE478" i="6"/>
  <c r="AL104" i="6"/>
  <c r="AJ104" i="6"/>
  <c r="AI104" i="6"/>
  <c r="AH104" i="6"/>
  <c r="AG104" i="6"/>
  <c r="AF104" i="6"/>
  <c r="AE104" i="6"/>
  <c r="AL579" i="6"/>
  <c r="AJ579" i="6"/>
  <c r="AI579" i="6"/>
  <c r="AH579" i="6"/>
  <c r="AG579" i="6"/>
  <c r="AF579" i="6"/>
  <c r="AE579" i="6"/>
  <c r="AL388" i="6"/>
  <c r="AJ388" i="6"/>
  <c r="AI388" i="6"/>
  <c r="AH388" i="6"/>
  <c r="AG388" i="6"/>
  <c r="AF388" i="6"/>
  <c r="AE388" i="6"/>
  <c r="AL289" i="6"/>
  <c r="AJ289" i="6"/>
  <c r="AI289" i="6"/>
  <c r="AH289" i="6"/>
  <c r="AG289" i="6"/>
  <c r="AF289" i="6"/>
  <c r="AE289" i="6"/>
  <c r="AL109" i="6"/>
  <c r="AJ109" i="6"/>
  <c r="AI109" i="6"/>
  <c r="AH109" i="6"/>
  <c r="AG109" i="6"/>
  <c r="AF109" i="6"/>
  <c r="AE109" i="6"/>
  <c r="AL991" i="6"/>
  <c r="AJ991" i="6"/>
  <c r="AI991" i="6"/>
  <c r="AH991" i="6"/>
  <c r="AG991" i="6"/>
  <c r="AF991" i="6"/>
  <c r="AE991" i="6"/>
  <c r="AL320" i="6"/>
  <c r="AJ320" i="6"/>
  <c r="AI320" i="6"/>
  <c r="AH320" i="6"/>
  <c r="AG320" i="6"/>
  <c r="AF320" i="6"/>
  <c r="AE320" i="6"/>
  <c r="AL584" i="6"/>
  <c r="AJ584" i="6"/>
  <c r="AI584" i="6"/>
  <c r="AH584" i="6"/>
  <c r="AG584" i="6"/>
  <c r="AF584" i="6"/>
  <c r="AE584" i="6"/>
  <c r="AL569" i="6"/>
  <c r="AJ569" i="6"/>
  <c r="AI569" i="6"/>
  <c r="AH569" i="6"/>
  <c r="AG569" i="6"/>
  <c r="AF569" i="6"/>
  <c r="AE569" i="6"/>
  <c r="AL587" i="6"/>
  <c r="AJ587" i="6"/>
  <c r="AI587" i="6"/>
  <c r="AH587" i="6"/>
  <c r="AG587" i="6"/>
  <c r="AF587" i="6"/>
  <c r="AE587" i="6"/>
  <c r="AL585" i="6"/>
  <c r="AJ585" i="6"/>
  <c r="AI585" i="6"/>
  <c r="AH585" i="6"/>
  <c r="AG585" i="6"/>
  <c r="AF585" i="6"/>
  <c r="AE585" i="6"/>
  <c r="AL594" i="6"/>
  <c r="AJ594" i="6"/>
  <c r="AI594" i="6"/>
  <c r="AH594" i="6"/>
  <c r="AG594" i="6"/>
  <c r="AF594" i="6"/>
  <c r="AE594" i="6"/>
  <c r="AL603" i="6"/>
  <c r="AJ603" i="6"/>
  <c r="AI603" i="6"/>
  <c r="AH603" i="6"/>
  <c r="AG603" i="6"/>
  <c r="AF603" i="6"/>
  <c r="AE603" i="6"/>
  <c r="AL38" i="6"/>
  <c r="AJ38" i="6"/>
  <c r="AI38" i="6"/>
  <c r="AH38" i="6"/>
  <c r="AG38" i="6"/>
  <c r="AF38" i="6"/>
  <c r="AE38" i="6"/>
  <c r="AL103" i="6"/>
  <c r="AJ103" i="6"/>
  <c r="AI103" i="6"/>
  <c r="AH103" i="6"/>
  <c r="AG103" i="6"/>
  <c r="AF103" i="6"/>
  <c r="AE103" i="6"/>
  <c r="AL407" i="6"/>
  <c r="AJ407" i="6"/>
  <c r="AI407" i="6"/>
  <c r="AH407" i="6"/>
  <c r="AG407" i="6"/>
  <c r="AF407" i="6"/>
  <c r="AE407" i="6"/>
  <c r="AL321" i="6"/>
  <c r="AJ321" i="6"/>
  <c r="AI321" i="6"/>
  <c r="AH321" i="6"/>
  <c r="AG321" i="6"/>
  <c r="AF321" i="6"/>
  <c r="AE321" i="6"/>
  <c r="AL970" i="6"/>
  <c r="AJ970" i="6"/>
  <c r="AI970" i="6"/>
  <c r="AH970" i="6"/>
  <c r="AG970" i="6"/>
  <c r="AF970" i="6"/>
  <c r="AE970" i="6"/>
  <c r="AL59" i="6"/>
  <c r="AJ59" i="6"/>
  <c r="AI59" i="6"/>
  <c r="AH59" i="6"/>
  <c r="AG59" i="6"/>
  <c r="AF59" i="6"/>
  <c r="AE59" i="6"/>
  <c r="AL324" i="6"/>
  <c r="AJ324" i="6"/>
  <c r="AI324" i="6"/>
  <c r="AH324" i="6"/>
  <c r="AG324" i="6"/>
  <c r="AF324" i="6"/>
  <c r="AE324" i="6"/>
  <c r="AL595" i="6"/>
  <c r="AJ595" i="6"/>
  <c r="AI595" i="6"/>
  <c r="AH595" i="6"/>
  <c r="AG595" i="6"/>
  <c r="AF595" i="6"/>
  <c r="AE595" i="6"/>
  <c r="AL409" i="6"/>
  <c r="AJ409" i="6"/>
  <c r="AI409" i="6"/>
  <c r="AH409" i="6"/>
  <c r="AG409" i="6"/>
  <c r="AF409" i="6"/>
  <c r="AE409" i="6"/>
  <c r="AL239" i="6"/>
  <c r="AJ239" i="6"/>
  <c r="AI239" i="6"/>
  <c r="AH239" i="6"/>
  <c r="AG239" i="6"/>
  <c r="AF239" i="6"/>
  <c r="AE239" i="6"/>
  <c r="AL33" i="6"/>
  <c r="AJ33" i="6"/>
  <c r="AN33" i="6" s="1"/>
  <c r="AI33" i="6"/>
  <c r="AH33" i="6"/>
  <c r="AG33" i="6"/>
  <c r="AF33" i="6"/>
  <c r="AE33" i="6"/>
  <c r="AL653" i="6"/>
  <c r="AJ653" i="6"/>
  <c r="AI653" i="6"/>
  <c r="AH653" i="6"/>
  <c r="AG653" i="6"/>
  <c r="AF653" i="6"/>
  <c r="AE653" i="6"/>
  <c r="AL240" i="6"/>
  <c r="AJ240" i="6"/>
  <c r="AI240" i="6"/>
  <c r="AH240" i="6"/>
  <c r="AG240" i="6"/>
  <c r="AF240" i="6"/>
  <c r="AE240" i="6"/>
  <c r="AL35" i="6"/>
  <c r="AJ35" i="6"/>
  <c r="AI35" i="6"/>
  <c r="AH35" i="6"/>
  <c r="AG35" i="6"/>
  <c r="AF35" i="6"/>
  <c r="AE35" i="6"/>
  <c r="AL397" i="6"/>
  <c r="AJ397" i="6"/>
  <c r="AK487" i="6" s="1"/>
  <c r="AI397" i="6"/>
  <c r="AH397" i="6"/>
  <c r="AG397" i="6"/>
  <c r="AF397" i="6"/>
  <c r="AE397" i="6"/>
  <c r="AL72" i="6"/>
  <c r="AJ72" i="6"/>
  <c r="AI72" i="6"/>
  <c r="AH72" i="6"/>
  <c r="AG72" i="6"/>
  <c r="AF72" i="6"/>
  <c r="AE72" i="6"/>
  <c r="AL71" i="6"/>
  <c r="AJ71" i="6"/>
  <c r="AI71" i="6"/>
  <c r="AH71" i="6"/>
  <c r="AG71" i="6"/>
  <c r="AF71" i="6"/>
  <c r="AE71" i="6"/>
  <c r="AL70" i="6"/>
  <c r="AJ70" i="6"/>
  <c r="AI70" i="6"/>
  <c r="AH70" i="6"/>
  <c r="AG70" i="6"/>
  <c r="AF70" i="6"/>
  <c r="AE70" i="6"/>
  <c r="AL69" i="6"/>
  <c r="AJ69" i="6"/>
  <c r="AI69" i="6"/>
  <c r="AH69" i="6"/>
  <c r="AG69" i="6"/>
  <c r="AF69" i="6"/>
  <c r="AE69" i="6"/>
  <c r="AL559" i="6"/>
  <c r="AJ559" i="6"/>
  <c r="AI559" i="6"/>
  <c r="AH559" i="6"/>
  <c r="AG559" i="6"/>
  <c r="AF559" i="6"/>
  <c r="AE559" i="6"/>
  <c r="AL495" i="6"/>
  <c r="AJ495" i="6"/>
  <c r="AI495" i="6"/>
  <c r="AH495" i="6"/>
  <c r="AG495" i="6"/>
  <c r="AF495" i="6"/>
  <c r="AE495" i="6"/>
  <c r="AL390" i="6"/>
  <c r="AJ390" i="6"/>
  <c r="AI390" i="6"/>
  <c r="AH390" i="6"/>
  <c r="AG390" i="6"/>
  <c r="AF390" i="6"/>
  <c r="AE390" i="6"/>
  <c r="AL564" i="6"/>
  <c r="AJ564" i="6"/>
  <c r="AI564" i="6"/>
  <c r="AH564" i="6"/>
  <c r="AG564" i="6"/>
  <c r="AF564" i="6"/>
  <c r="AE564" i="6"/>
  <c r="AL563" i="6"/>
  <c r="AJ563" i="6"/>
  <c r="AI563" i="6"/>
  <c r="AH563" i="6"/>
  <c r="AG563" i="6"/>
  <c r="AF563" i="6"/>
  <c r="AE563" i="6"/>
  <c r="AL476" i="6"/>
  <c r="AJ476" i="6"/>
  <c r="AI476" i="6"/>
  <c r="AH476" i="6"/>
  <c r="AG476" i="6"/>
  <c r="AF476" i="6"/>
  <c r="AE476" i="6"/>
  <c r="AL98" i="6"/>
  <c r="AJ98" i="6"/>
  <c r="AI98" i="6"/>
  <c r="AH98" i="6"/>
  <c r="AG98" i="6"/>
  <c r="AF98" i="6"/>
  <c r="AE98" i="6"/>
  <c r="AL558" i="6"/>
  <c r="AJ558" i="6"/>
  <c r="AI558" i="6"/>
  <c r="AH558" i="6"/>
  <c r="AG558" i="6"/>
  <c r="AF558" i="6"/>
  <c r="AE558" i="6"/>
  <c r="AL583" i="6"/>
  <c r="AJ583" i="6"/>
  <c r="AI583" i="6"/>
  <c r="AH583" i="6"/>
  <c r="AG583" i="6"/>
  <c r="AF583" i="6"/>
  <c r="AE583" i="6"/>
  <c r="AL73" i="6"/>
  <c r="AJ73" i="6"/>
  <c r="AI73" i="6"/>
  <c r="AH73" i="6"/>
  <c r="AG73" i="6"/>
  <c r="AF73" i="6"/>
  <c r="AE73" i="6"/>
  <c r="AL481" i="6"/>
  <c r="AJ481" i="6"/>
  <c r="AI481" i="6"/>
  <c r="AH481" i="6"/>
  <c r="AG481" i="6"/>
  <c r="AF481" i="6"/>
  <c r="AE481" i="6"/>
  <c r="AL107" i="6"/>
  <c r="AJ107" i="6"/>
  <c r="AI107" i="6"/>
  <c r="AH107" i="6"/>
  <c r="AG107" i="6"/>
  <c r="AF107" i="6"/>
  <c r="AE107" i="6"/>
  <c r="AL405" i="6"/>
  <c r="AJ405" i="6"/>
  <c r="AI405" i="6"/>
  <c r="AH405" i="6"/>
  <c r="AG405" i="6"/>
  <c r="AF405" i="6"/>
  <c r="AE405" i="6"/>
  <c r="AL21" i="6"/>
  <c r="AJ21" i="6"/>
  <c r="AI21" i="6"/>
  <c r="AH21" i="6"/>
  <c r="AG21" i="6"/>
  <c r="AF21" i="6"/>
  <c r="AE21" i="6"/>
  <c r="AL596" i="6"/>
  <c r="AJ596" i="6"/>
  <c r="AI596" i="6"/>
  <c r="AH596" i="6"/>
  <c r="AG596" i="6"/>
  <c r="AF596" i="6"/>
  <c r="AE596" i="6"/>
  <c r="AL58" i="6"/>
  <c r="AJ58" i="6"/>
  <c r="AI58" i="6"/>
  <c r="AH58" i="6"/>
  <c r="AG58" i="6"/>
  <c r="AF58" i="6"/>
  <c r="AE58" i="6"/>
  <c r="AL209" i="6"/>
  <c r="AJ209" i="6"/>
  <c r="AI209" i="6"/>
  <c r="AH209" i="6"/>
  <c r="AG209" i="6"/>
  <c r="AF209" i="6"/>
  <c r="AE209" i="6"/>
  <c r="AL206" i="6"/>
  <c r="AJ206" i="6"/>
  <c r="AI206" i="6"/>
  <c r="AH206" i="6"/>
  <c r="AG206" i="6"/>
  <c r="AF206" i="6"/>
  <c r="AE206" i="6"/>
  <c r="AL389" i="6"/>
  <c r="AJ389" i="6"/>
  <c r="AI389" i="6"/>
  <c r="AH389" i="6"/>
  <c r="AG389" i="6"/>
  <c r="AF389" i="6"/>
  <c r="AE389" i="6"/>
  <c r="AL36" i="6"/>
  <c r="AJ36" i="6"/>
  <c r="AI36" i="6"/>
  <c r="AH36" i="6"/>
  <c r="AG36" i="6"/>
  <c r="AF36" i="6"/>
  <c r="AE36" i="6"/>
  <c r="AL562" i="6"/>
  <c r="AJ562" i="6"/>
  <c r="AI562" i="6"/>
  <c r="AH562" i="6"/>
  <c r="AG562" i="6"/>
  <c r="AF562" i="6"/>
  <c r="AE562" i="6"/>
  <c r="AL557" i="6"/>
  <c r="AJ557" i="6"/>
  <c r="AI557" i="6"/>
  <c r="AH557" i="6"/>
  <c r="AG557" i="6"/>
  <c r="AF557" i="6"/>
  <c r="AE557" i="6"/>
  <c r="AL553" i="6"/>
  <c r="AJ553" i="6"/>
  <c r="AI553" i="6"/>
  <c r="AH553" i="6"/>
  <c r="AG553" i="6"/>
  <c r="AF553" i="6"/>
  <c r="AE553" i="6"/>
  <c r="AL34" i="6"/>
  <c r="AJ34" i="6"/>
  <c r="AI34" i="6"/>
  <c r="AH34" i="6"/>
  <c r="AG34" i="6"/>
  <c r="AF34" i="6"/>
  <c r="AE34" i="6"/>
  <c r="AL940" i="6"/>
  <c r="AJ940" i="6"/>
  <c r="AI940" i="6"/>
  <c r="AH940" i="6"/>
  <c r="AG940" i="6"/>
  <c r="AF940" i="6"/>
  <c r="AE940" i="6"/>
  <c r="AL336" i="6"/>
  <c r="AJ336" i="6"/>
  <c r="AI336" i="6"/>
  <c r="AH336" i="6"/>
  <c r="AG336" i="6"/>
  <c r="AF336" i="6"/>
  <c r="AE336" i="6"/>
  <c r="AL547" i="6"/>
  <c r="AJ547" i="6"/>
  <c r="AI547" i="6"/>
  <c r="AH547" i="6"/>
  <c r="AG547" i="6"/>
  <c r="AF547" i="6"/>
  <c r="AE547" i="6"/>
  <c r="AL475" i="6"/>
  <c r="AJ475" i="6"/>
  <c r="AI475" i="6"/>
  <c r="AH475" i="6"/>
  <c r="AG475" i="6"/>
  <c r="AF475" i="6"/>
  <c r="AE475" i="6"/>
  <c r="AL47" i="6"/>
  <c r="AJ47" i="6"/>
  <c r="AI47" i="6"/>
  <c r="AH47" i="6"/>
  <c r="AG47" i="6"/>
  <c r="AF47" i="6"/>
  <c r="AE47" i="6"/>
  <c r="AL357" i="6"/>
  <c r="AJ357" i="6"/>
  <c r="AI357" i="6"/>
  <c r="AH357" i="6"/>
  <c r="AG357" i="6"/>
  <c r="AF357" i="6"/>
  <c r="AE357" i="6"/>
  <c r="AL947" i="6"/>
  <c r="AJ947" i="6"/>
  <c r="AI947" i="6"/>
  <c r="AH947" i="6"/>
  <c r="AG947" i="6"/>
  <c r="AF947" i="6"/>
  <c r="AE947" i="6"/>
  <c r="AL983" i="6"/>
  <c r="AJ983" i="6"/>
  <c r="AI983" i="6"/>
  <c r="AH983" i="6"/>
  <c r="AG983" i="6"/>
  <c r="AF983" i="6"/>
  <c r="AE983" i="6"/>
  <c r="AL571" i="6"/>
  <c r="AJ571" i="6"/>
  <c r="AI571" i="6"/>
  <c r="AH571" i="6"/>
  <c r="AG571" i="6"/>
  <c r="AF571" i="6"/>
  <c r="AE571" i="6"/>
  <c r="AL208" i="6"/>
  <c r="AJ208" i="6"/>
  <c r="AI208" i="6"/>
  <c r="AH208" i="6"/>
  <c r="AG208" i="6"/>
  <c r="AF208" i="6"/>
  <c r="AE208" i="6"/>
  <c r="AL555" i="6"/>
  <c r="AJ555" i="6"/>
  <c r="AI555" i="6"/>
  <c r="AH555" i="6"/>
  <c r="AG555" i="6"/>
  <c r="AF555" i="6"/>
  <c r="AE555" i="6"/>
  <c r="AL566" i="6"/>
  <c r="AJ566" i="6"/>
  <c r="AI566" i="6"/>
  <c r="AH566" i="6"/>
  <c r="AG566" i="6"/>
  <c r="AF566" i="6"/>
  <c r="AE566" i="6"/>
  <c r="AL560" i="6"/>
  <c r="AJ560" i="6"/>
  <c r="AI560" i="6"/>
  <c r="AH560" i="6"/>
  <c r="AG560" i="6"/>
  <c r="AF560" i="6"/>
  <c r="AE560" i="6"/>
  <c r="AL426" i="6"/>
  <c r="AJ426" i="6"/>
  <c r="AI426" i="6"/>
  <c r="AH426" i="6"/>
  <c r="AG426" i="6"/>
  <c r="AF426" i="6"/>
  <c r="AE426" i="6"/>
  <c r="AL554" i="6"/>
  <c r="AJ554" i="6"/>
  <c r="AI554" i="6"/>
  <c r="AH554" i="6"/>
  <c r="AG554" i="6"/>
  <c r="AF554" i="6"/>
  <c r="AE554" i="6"/>
  <c r="AL556" i="6"/>
  <c r="AJ556" i="6"/>
  <c r="AI556" i="6"/>
  <c r="AH556" i="6"/>
  <c r="AG556" i="6"/>
  <c r="AF556" i="6"/>
  <c r="AE556" i="6"/>
  <c r="AL565" i="6"/>
  <c r="AJ565" i="6"/>
  <c r="AI565" i="6"/>
  <c r="AH565" i="6"/>
  <c r="AG565" i="6"/>
  <c r="AF565" i="6"/>
  <c r="AE565" i="6"/>
  <c r="AL48" i="6"/>
  <c r="AJ48" i="6"/>
  <c r="AI48" i="6"/>
  <c r="AH48" i="6"/>
  <c r="AG48" i="6"/>
  <c r="AF48" i="6"/>
  <c r="AE48" i="6"/>
  <c r="AL46" i="6"/>
  <c r="AJ46" i="6"/>
  <c r="AI46" i="6"/>
  <c r="AH46" i="6"/>
  <c r="AG46" i="6"/>
  <c r="AF46" i="6"/>
  <c r="AE46" i="6"/>
  <c r="AL20" i="6"/>
  <c r="AJ20" i="6"/>
  <c r="AI20" i="6"/>
  <c r="AH20" i="6"/>
  <c r="AG20" i="6"/>
  <c r="AF20" i="6"/>
  <c r="AE20" i="6"/>
  <c r="AL924" i="6"/>
  <c r="AJ924" i="6"/>
  <c r="AI924" i="6"/>
  <c r="AH924" i="6"/>
  <c r="AG924" i="6"/>
  <c r="AF924" i="6"/>
  <c r="AE924" i="6"/>
  <c r="AL470" i="6"/>
  <c r="AJ470" i="6"/>
  <c r="AI470" i="6"/>
  <c r="AH470" i="6"/>
  <c r="AG470" i="6"/>
  <c r="AF470" i="6"/>
  <c r="AE470" i="6"/>
  <c r="AL469" i="6"/>
  <c r="AJ469" i="6"/>
  <c r="AI469" i="6"/>
  <c r="AH469" i="6"/>
  <c r="AG469" i="6"/>
  <c r="AF469" i="6"/>
  <c r="AE469" i="6"/>
  <c r="AL257" i="6"/>
  <c r="AJ257" i="6"/>
  <c r="AI257" i="6"/>
  <c r="AH257" i="6"/>
  <c r="AG257" i="6"/>
  <c r="AF257" i="6"/>
  <c r="AE257" i="6"/>
  <c r="AL358" i="6"/>
  <c r="AJ358" i="6"/>
  <c r="AI358" i="6"/>
  <c r="AH358" i="6"/>
  <c r="AG358" i="6"/>
  <c r="AF358" i="6"/>
  <c r="AE358" i="6"/>
  <c r="AL45" i="6"/>
  <c r="AJ45" i="6"/>
  <c r="AI45" i="6"/>
  <c r="AH45" i="6"/>
  <c r="AG45" i="6"/>
  <c r="AF45" i="6"/>
  <c r="AE45" i="6"/>
  <c r="AL353" i="6"/>
  <c r="AJ353" i="6"/>
  <c r="AI353" i="6"/>
  <c r="AH353" i="6"/>
  <c r="AG353" i="6"/>
  <c r="AF353" i="6"/>
  <c r="AE353" i="6"/>
  <c r="AL352" i="6"/>
  <c r="AJ352" i="6"/>
  <c r="AI352" i="6"/>
  <c r="AH352" i="6"/>
  <c r="AG352" i="6"/>
  <c r="AF352" i="6"/>
  <c r="AE352" i="6"/>
  <c r="AL911" i="6"/>
  <c r="AJ911" i="6"/>
  <c r="AI911" i="6"/>
  <c r="AH911" i="6"/>
  <c r="AG911" i="6"/>
  <c r="AF911" i="6"/>
  <c r="AE911" i="6"/>
  <c r="AL251" i="6"/>
  <c r="AJ251" i="6"/>
  <c r="AI251" i="6"/>
  <c r="AH251" i="6"/>
  <c r="AG251" i="6"/>
  <c r="AF251" i="6"/>
  <c r="AE251" i="6"/>
  <c r="AL120" i="6"/>
  <c r="AJ120" i="6"/>
  <c r="AI120" i="6"/>
  <c r="AH120" i="6"/>
  <c r="AG120" i="6"/>
  <c r="AF120" i="6"/>
  <c r="AE120" i="6"/>
  <c r="AL415" i="6"/>
  <c r="AJ415" i="6"/>
  <c r="AI415" i="6"/>
  <c r="AH415" i="6"/>
  <c r="AG415" i="6"/>
  <c r="AF415" i="6"/>
  <c r="AE415" i="6"/>
  <c r="AL610" i="6"/>
  <c r="AJ610" i="6"/>
  <c r="AI610" i="6"/>
  <c r="AH610" i="6"/>
  <c r="AG610" i="6"/>
  <c r="AF610" i="6"/>
  <c r="AE610" i="6"/>
  <c r="AL907" i="6"/>
  <c r="AJ907" i="6"/>
  <c r="AI907" i="6"/>
  <c r="AH907" i="6"/>
  <c r="AG907" i="6"/>
  <c r="AF907" i="6"/>
  <c r="AE907" i="6"/>
  <c r="AL338" i="6"/>
  <c r="AJ338" i="6"/>
  <c r="AI338" i="6"/>
  <c r="AH338" i="6"/>
  <c r="AG338" i="6"/>
  <c r="AF338" i="6"/>
  <c r="AE338" i="6"/>
  <c r="AL337" i="6"/>
  <c r="AJ337" i="6"/>
  <c r="AI337" i="6"/>
  <c r="AH337" i="6"/>
  <c r="AG337" i="6"/>
  <c r="AF337" i="6"/>
  <c r="AE337" i="6"/>
  <c r="AL457" i="6"/>
  <c r="AJ457" i="6"/>
  <c r="AI457" i="6"/>
  <c r="AH457" i="6"/>
  <c r="AG457" i="6"/>
  <c r="AF457" i="6"/>
  <c r="AE457" i="6"/>
  <c r="AL335" i="6"/>
  <c r="AJ335" i="6"/>
  <c r="AI335" i="6"/>
  <c r="AH335" i="6"/>
  <c r="AG335" i="6"/>
  <c r="AF335" i="6"/>
  <c r="AE335" i="6"/>
  <c r="AL468" i="6"/>
  <c r="AJ468" i="6"/>
  <c r="AI468" i="6"/>
  <c r="AH468" i="6"/>
  <c r="AG468" i="6"/>
  <c r="AF468" i="6"/>
  <c r="AE468" i="6"/>
  <c r="AL467" i="6"/>
  <c r="AJ467" i="6"/>
  <c r="AI467" i="6"/>
  <c r="AH467" i="6"/>
  <c r="AG467" i="6"/>
  <c r="AF467" i="6"/>
  <c r="AE467" i="6"/>
  <c r="AL466" i="6"/>
  <c r="AJ466" i="6"/>
  <c r="AI466" i="6"/>
  <c r="AH466" i="6"/>
  <c r="AG466" i="6"/>
  <c r="AF466" i="6"/>
  <c r="AE466" i="6"/>
  <c r="AL519" i="6"/>
  <c r="AJ519" i="6"/>
  <c r="AI519" i="6"/>
  <c r="AH519" i="6"/>
  <c r="AG519" i="6"/>
  <c r="AF519" i="6"/>
  <c r="AE519" i="6"/>
  <c r="AL498" i="6"/>
  <c r="AJ498" i="6"/>
  <c r="AI498" i="6"/>
  <c r="AH498" i="6"/>
  <c r="AG498" i="6"/>
  <c r="AF498" i="6"/>
  <c r="AE498" i="6"/>
  <c r="AL942" i="6"/>
  <c r="AJ942" i="6"/>
  <c r="AI942" i="6"/>
  <c r="AH942" i="6"/>
  <c r="AG942" i="6"/>
  <c r="AF942" i="6"/>
  <c r="AE942" i="6"/>
  <c r="AL210" i="6"/>
  <c r="AJ210" i="6"/>
  <c r="AI210" i="6"/>
  <c r="AH210" i="6"/>
  <c r="AG210" i="6"/>
  <c r="AF210" i="6"/>
  <c r="AE210" i="6"/>
  <c r="AL342" i="6"/>
  <c r="AJ342" i="6"/>
  <c r="AI342" i="6"/>
  <c r="AH342" i="6"/>
  <c r="AG342" i="6"/>
  <c r="AF342" i="6"/>
  <c r="AE342" i="6"/>
  <c r="AL598" i="6"/>
  <c r="AJ598" i="6"/>
  <c r="AI598" i="6"/>
  <c r="AH598" i="6"/>
  <c r="AG598" i="6"/>
  <c r="AF598" i="6"/>
  <c r="AE598" i="6"/>
  <c r="AL341" i="6"/>
  <c r="AJ341" i="6"/>
  <c r="AI341" i="6"/>
  <c r="AH341" i="6"/>
  <c r="AG341" i="6"/>
  <c r="AF341" i="6"/>
  <c r="AE341" i="6"/>
  <c r="AL339" i="6"/>
  <c r="AJ339" i="6"/>
  <c r="AI339" i="6"/>
  <c r="AH339" i="6"/>
  <c r="AG339" i="6"/>
  <c r="AF339" i="6"/>
  <c r="AE339" i="6"/>
  <c r="AL356" i="6"/>
  <c r="AJ356" i="6"/>
  <c r="AI356" i="6"/>
  <c r="AH356" i="6"/>
  <c r="AG356" i="6"/>
  <c r="AF356" i="6"/>
  <c r="AE356" i="6"/>
  <c r="AL340" i="6"/>
  <c r="AJ340" i="6"/>
  <c r="AI340" i="6"/>
  <c r="AH340" i="6"/>
  <c r="AG340" i="6"/>
  <c r="AF340" i="6"/>
  <c r="AE340" i="6"/>
  <c r="AL912" i="6"/>
  <c r="AJ912" i="6"/>
  <c r="AI912" i="6"/>
  <c r="AH912" i="6"/>
  <c r="AG912" i="6"/>
  <c r="AF912" i="6"/>
  <c r="AE912" i="6"/>
  <c r="AL544" i="6"/>
  <c r="AJ544" i="6"/>
  <c r="AI544" i="6"/>
  <c r="AH544" i="6"/>
  <c r="AG544" i="6"/>
  <c r="AF544" i="6"/>
  <c r="AE544" i="6"/>
  <c r="AL440" i="6"/>
  <c r="AJ440" i="6"/>
  <c r="AI440" i="6"/>
  <c r="AH440" i="6"/>
  <c r="AG440" i="6"/>
  <c r="AF440" i="6"/>
  <c r="AE440" i="6"/>
  <c r="AL399" i="6"/>
  <c r="AJ399" i="6"/>
  <c r="AI399" i="6"/>
  <c r="AH399" i="6"/>
  <c r="AG399" i="6"/>
  <c r="AF399" i="6"/>
  <c r="AE399" i="6"/>
  <c r="AL355" i="6"/>
  <c r="AJ355" i="6"/>
  <c r="AI355" i="6"/>
  <c r="AH355" i="6"/>
  <c r="AG355" i="6"/>
  <c r="AF355" i="6"/>
  <c r="AE355" i="6"/>
  <c r="AL545" i="6"/>
  <c r="AJ545" i="6"/>
  <c r="AI545" i="6"/>
  <c r="AH545" i="6"/>
  <c r="AG545" i="6"/>
  <c r="AF545" i="6"/>
  <c r="AE545" i="6"/>
  <c r="AL461" i="6"/>
  <c r="AJ461" i="6"/>
  <c r="AI461" i="6"/>
  <c r="AH461" i="6"/>
  <c r="AG461" i="6"/>
  <c r="AF461" i="6"/>
  <c r="AE461" i="6"/>
  <c r="AL922" i="6"/>
  <c r="AJ922" i="6"/>
  <c r="AI922" i="6"/>
  <c r="AH922" i="6"/>
  <c r="AG922" i="6"/>
  <c r="AF922" i="6"/>
  <c r="AE922" i="6"/>
  <c r="AL921" i="6"/>
  <c r="AJ921" i="6"/>
  <c r="AI921" i="6"/>
  <c r="AH921" i="6"/>
  <c r="AG921" i="6"/>
  <c r="AF921" i="6"/>
  <c r="AE921" i="6"/>
  <c r="AL319" i="6"/>
  <c r="AJ319" i="6"/>
  <c r="AI319" i="6"/>
  <c r="AH319" i="6"/>
  <c r="AG319" i="6"/>
  <c r="AF319" i="6"/>
  <c r="AE319" i="6"/>
  <c r="AL25" i="6"/>
  <c r="AJ25" i="6"/>
  <c r="AI25" i="6"/>
  <c r="AH25" i="6"/>
  <c r="AG25" i="6"/>
  <c r="AF25" i="6"/>
  <c r="AE25" i="6"/>
  <c r="AL472" i="6"/>
  <c r="AJ472" i="6"/>
  <c r="AI472" i="6"/>
  <c r="AH472" i="6"/>
  <c r="AG472" i="6"/>
  <c r="AF472" i="6"/>
  <c r="AE472" i="6"/>
  <c r="AL473" i="6"/>
  <c r="AJ473" i="6"/>
  <c r="AI473" i="6"/>
  <c r="AH473" i="6"/>
  <c r="AG473" i="6"/>
  <c r="AF473" i="6"/>
  <c r="AE473" i="6"/>
  <c r="AL486" i="6"/>
  <c r="AJ486" i="6"/>
  <c r="AI486" i="6"/>
  <c r="AH486" i="6"/>
  <c r="AG486" i="6"/>
  <c r="AF486" i="6"/>
  <c r="AE486" i="6"/>
  <c r="AL471" i="6"/>
  <c r="AJ471" i="6"/>
  <c r="AI471" i="6"/>
  <c r="AH471" i="6"/>
  <c r="AG471" i="6"/>
  <c r="AF471" i="6"/>
  <c r="AE471" i="6"/>
  <c r="AL984" i="6"/>
  <c r="AJ984" i="6"/>
  <c r="AI984" i="6"/>
  <c r="AH984" i="6"/>
  <c r="AG984" i="6"/>
  <c r="AF984" i="6"/>
  <c r="AE984" i="6"/>
  <c r="AL278" i="6"/>
  <c r="AJ278" i="6"/>
  <c r="AI278" i="6"/>
  <c r="AH278" i="6"/>
  <c r="AG278" i="6"/>
  <c r="AF278" i="6"/>
  <c r="AE278" i="6"/>
  <c r="AL414" i="6"/>
  <c r="AJ414" i="6"/>
  <c r="AI414" i="6"/>
  <c r="AH414" i="6"/>
  <c r="AG414" i="6"/>
  <c r="AF414" i="6"/>
  <c r="AE414" i="6"/>
  <c r="AL534" i="6"/>
  <c r="AJ534" i="6"/>
  <c r="AI534" i="6"/>
  <c r="AH534" i="6"/>
  <c r="AG534" i="6"/>
  <c r="AF534" i="6"/>
  <c r="AE534" i="6"/>
  <c r="AL580" i="6"/>
  <c r="AJ580" i="6"/>
  <c r="AI580" i="6"/>
  <c r="AH580" i="6"/>
  <c r="AG580" i="6"/>
  <c r="AF580" i="6"/>
  <c r="AE580" i="6"/>
  <c r="AL552" i="6"/>
  <c r="AJ552" i="6"/>
  <c r="AI552" i="6"/>
  <c r="AH552" i="6"/>
  <c r="AG552" i="6"/>
  <c r="AF552" i="6"/>
  <c r="AE552" i="6"/>
  <c r="AL241" i="6"/>
  <c r="AJ241" i="6"/>
  <c r="AI241" i="6"/>
  <c r="AH241" i="6"/>
  <c r="AG241" i="6"/>
  <c r="AF241" i="6"/>
  <c r="AE241" i="6"/>
  <c r="AL614" i="6"/>
  <c r="AJ614" i="6"/>
  <c r="AI614" i="6"/>
  <c r="AH614" i="6"/>
  <c r="AG614" i="6"/>
  <c r="AF614" i="6"/>
  <c r="AE614" i="6"/>
  <c r="AL17" i="6"/>
  <c r="AJ17" i="6"/>
  <c r="AI17" i="6"/>
  <c r="AH17" i="6"/>
  <c r="AG17" i="6"/>
  <c r="AF17" i="6"/>
  <c r="AE17" i="6"/>
  <c r="AL305" i="6"/>
  <c r="AJ305" i="6"/>
  <c r="AI305" i="6"/>
  <c r="AH305" i="6"/>
  <c r="AG305" i="6"/>
  <c r="AF305" i="6"/>
  <c r="AE305" i="6"/>
  <c r="AL536" i="6"/>
  <c r="AJ536" i="6"/>
  <c r="AI536" i="6"/>
  <c r="AH536" i="6"/>
  <c r="AG536" i="6"/>
  <c r="AF536" i="6"/>
  <c r="AE536" i="6"/>
  <c r="AL525" i="6"/>
  <c r="AJ525" i="6"/>
  <c r="AI525" i="6"/>
  <c r="AH525" i="6"/>
  <c r="AG525" i="6"/>
  <c r="AF525" i="6"/>
  <c r="AE525" i="6"/>
  <c r="AL938" i="6"/>
  <c r="AJ938" i="6"/>
  <c r="AI938" i="6"/>
  <c r="AH938" i="6"/>
  <c r="AG938" i="6"/>
  <c r="AF938" i="6"/>
  <c r="AE938" i="6"/>
  <c r="AL530" i="6"/>
  <c r="AJ530" i="6"/>
  <c r="AI530" i="6"/>
  <c r="AH530" i="6"/>
  <c r="AG530" i="6"/>
  <c r="AF530" i="6"/>
  <c r="AE530" i="6"/>
  <c r="AL299" i="6"/>
  <c r="AJ299" i="6"/>
  <c r="AI299" i="6"/>
  <c r="AH299" i="6"/>
  <c r="AG299" i="6"/>
  <c r="AF299" i="6"/>
  <c r="AE299" i="6"/>
  <c r="AL465" i="6"/>
  <c r="AJ465" i="6"/>
  <c r="AI465" i="6"/>
  <c r="AH465" i="6"/>
  <c r="AG465" i="6"/>
  <c r="AF465" i="6"/>
  <c r="AE465" i="6"/>
  <c r="AL982" i="6"/>
  <c r="AJ982" i="6"/>
  <c r="AI982" i="6"/>
  <c r="AH982" i="6"/>
  <c r="AG982" i="6"/>
  <c r="AF982" i="6"/>
  <c r="AE982" i="6"/>
  <c r="AL535" i="6"/>
  <c r="AJ535" i="6"/>
  <c r="AI535" i="6"/>
  <c r="AH535" i="6"/>
  <c r="AG535" i="6"/>
  <c r="AF535" i="6"/>
  <c r="AE535" i="6"/>
  <c r="AL906" i="6"/>
  <c r="AJ906" i="6"/>
  <c r="AI906" i="6"/>
  <c r="AH906" i="6"/>
  <c r="AG906" i="6"/>
  <c r="AF906" i="6"/>
  <c r="AE906" i="6"/>
  <c r="AL493" i="6"/>
  <c r="AJ493" i="6"/>
  <c r="AI493" i="6"/>
  <c r="AH493" i="6"/>
  <c r="AG493" i="6"/>
  <c r="AF493" i="6"/>
  <c r="AE493" i="6"/>
  <c r="AL395" i="6"/>
  <c r="AJ395" i="6"/>
  <c r="AI395" i="6"/>
  <c r="AH395" i="6"/>
  <c r="AG395" i="6"/>
  <c r="AF395" i="6"/>
  <c r="AE395" i="6"/>
  <c r="AL943" i="6"/>
  <c r="AJ943" i="6"/>
  <c r="AN943" i="6" s="1"/>
  <c r="AI943" i="6"/>
  <c r="AH943" i="6"/>
  <c r="AG943" i="6"/>
  <c r="AF943" i="6"/>
  <c r="AE943" i="6"/>
  <c r="AL532" i="6"/>
  <c r="AJ532" i="6"/>
  <c r="AI532" i="6"/>
  <c r="AH532" i="6"/>
  <c r="AG532" i="6"/>
  <c r="AF532" i="6"/>
  <c r="AE532" i="6"/>
  <c r="AL400" i="6"/>
  <c r="AJ400" i="6"/>
  <c r="AI400" i="6"/>
  <c r="AH400" i="6"/>
  <c r="AG400" i="6"/>
  <c r="AF400" i="6"/>
  <c r="AE400" i="6"/>
  <c r="AL458" i="6"/>
  <c r="AJ458" i="6"/>
  <c r="AI458" i="6"/>
  <c r="AH458" i="6"/>
  <c r="AG458" i="6"/>
  <c r="AF458" i="6"/>
  <c r="AE458" i="6"/>
  <c r="AL905" i="6"/>
  <c r="AJ905" i="6"/>
  <c r="AI905" i="6"/>
  <c r="AH905" i="6"/>
  <c r="AG905" i="6"/>
  <c r="AF905" i="6"/>
  <c r="AE905" i="6"/>
  <c r="AL491" i="6"/>
  <c r="AJ491" i="6"/>
  <c r="AI491" i="6"/>
  <c r="AH491" i="6"/>
  <c r="AG491" i="6"/>
  <c r="AF491" i="6"/>
  <c r="AE491" i="6"/>
  <c r="AL494" i="6"/>
  <c r="AJ494" i="6"/>
  <c r="AI494" i="6"/>
  <c r="AH494" i="6"/>
  <c r="AG494" i="6"/>
  <c r="AF494" i="6"/>
  <c r="AE494" i="6"/>
  <c r="AL939" i="6"/>
  <c r="AJ939" i="6"/>
  <c r="AI939" i="6"/>
  <c r="AH939" i="6"/>
  <c r="AG939" i="6"/>
  <c r="AF939" i="6"/>
  <c r="AE939" i="6"/>
  <c r="AL910" i="6"/>
  <c r="AJ910" i="6"/>
  <c r="AI910" i="6"/>
  <c r="AH910" i="6"/>
  <c r="AG910" i="6"/>
  <c r="AF910" i="6"/>
  <c r="AE910" i="6"/>
  <c r="AL302" i="6"/>
  <c r="AJ302" i="6"/>
  <c r="AI302" i="6"/>
  <c r="AH302" i="6"/>
  <c r="AG302" i="6"/>
  <c r="AF302" i="6"/>
  <c r="AE302" i="6"/>
  <c r="AL527" i="6"/>
  <c r="AJ527" i="6"/>
  <c r="AI527" i="6"/>
  <c r="AH527" i="6"/>
  <c r="AG527" i="6"/>
  <c r="AF527" i="6"/>
  <c r="AE527" i="6"/>
  <c r="AL56" i="6"/>
  <c r="AJ56" i="6"/>
  <c r="AI56" i="6"/>
  <c r="AH56" i="6"/>
  <c r="AG56" i="6"/>
  <c r="AF56" i="6"/>
  <c r="AE56" i="6"/>
  <c r="AL926" i="6"/>
  <c r="AJ926" i="6"/>
  <c r="AI926" i="6"/>
  <c r="AH926" i="6"/>
  <c r="AG926" i="6"/>
  <c r="AF926" i="6"/>
  <c r="AE926" i="6"/>
  <c r="AL989" i="6"/>
  <c r="AJ989" i="6"/>
  <c r="AI989" i="6"/>
  <c r="AH989" i="6"/>
  <c r="AG989" i="6"/>
  <c r="AF989" i="6"/>
  <c r="AE989" i="6"/>
  <c r="AL988" i="6"/>
  <c r="AJ988" i="6"/>
  <c r="AI988" i="6"/>
  <c r="AH988" i="6"/>
  <c r="AG988" i="6"/>
  <c r="AF988" i="6"/>
  <c r="AE988" i="6"/>
  <c r="AL987" i="6"/>
  <c r="AJ987" i="6"/>
  <c r="AI987" i="6"/>
  <c r="AH987" i="6"/>
  <c r="AG987" i="6"/>
  <c r="AF987" i="6"/>
  <c r="AE987" i="6"/>
  <c r="AL18" i="6"/>
  <c r="AJ18" i="6"/>
  <c r="AI18" i="6"/>
  <c r="AH18" i="6"/>
  <c r="AG18" i="6"/>
  <c r="AF18" i="6"/>
  <c r="AE18" i="6"/>
  <c r="AL23" i="6"/>
  <c r="AJ23" i="6"/>
  <c r="AI23" i="6"/>
  <c r="AH23" i="6"/>
  <c r="AG23" i="6"/>
  <c r="AF23" i="6"/>
  <c r="AE23" i="6"/>
  <c r="AL402" i="6"/>
  <c r="AJ402" i="6"/>
  <c r="AI402" i="6"/>
  <c r="AH402" i="6"/>
  <c r="AG402" i="6"/>
  <c r="AF402" i="6"/>
  <c r="AE402" i="6"/>
  <c r="AL935" i="6"/>
  <c r="AJ935" i="6"/>
  <c r="AI935" i="6"/>
  <c r="AH935" i="6"/>
  <c r="AG935" i="6"/>
  <c r="AF935" i="6"/>
  <c r="AE935" i="6"/>
  <c r="AL441" i="6"/>
  <c r="AJ441" i="6"/>
  <c r="AI441" i="6"/>
  <c r="AH441" i="6"/>
  <c r="AG441" i="6"/>
  <c r="AF441" i="6"/>
  <c r="AE441" i="6"/>
  <c r="AL453" i="6"/>
  <c r="AJ453" i="6"/>
  <c r="AI453" i="6"/>
  <c r="AH453" i="6"/>
  <c r="AG453" i="6"/>
  <c r="AF453" i="6"/>
  <c r="AE453" i="6"/>
  <c r="AL452" i="6"/>
  <c r="AJ452" i="6"/>
  <c r="AI452" i="6"/>
  <c r="AH452" i="6"/>
  <c r="AG452" i="6"/>
  <c r="AF452" i="6"/>
  <c r="AE452" i="6"/>
  <c r="AL529" i="6"/>
  <c r="AJ529" i="6"/>
  <c r="AI529" i="6"/>
  <c r="AH529" i="6"/>
  <c r="AG529" i="6"/>
  <c r="AF529" i="6"/>
  <c r="AE529" i="6"/>
  <c r="AL546" i="6"/>
  <c r="AJ546" i="6"/>
  <c r="AI546" i="6"/>
  <c r="AH546" i="6"/>
  <c r="AG546" i="6"/>
  <c r="AF546" i="6"/>
  <c r="AE546" i="6"/>
  <c r="AL455" i="6"/>
  <c r="AJ455" i="6"/>
  <c r="AI455" i="6"/>
  <c r="AH455" i="6"/>
  <c r="AG455" i="6"/>
  <c r="AF455" i="6"/>
  <c r="AE455" i="6"/>
  <c r="AL454" i="6"/>
  <c r="AJ454" i="6"/>
  <c r="AI454" i="6"/>
  <c r="AH454" i="6"/>
  <c r="AG454" i="6"/>
  <c r="AF454" i="6"/>
  <c r="AE454" i="6"/>
  <c r="AL941" i="6"/>
  <c r="AJ941" i="6"/>
  <c r="AI941" i="6"/>
  <c r="AH941" i="6"/>
  <c r="AG941" i="6"/>
  <c r="AF941" i="6"/>
  <c r="AE941" i="6"/>
  <c r="AL436" i="6"/>
  <c r="AJ436" i="6"/>
  <c r="AI436" i="6"/>
  <c r="AH436" i="6"/>
  <c r="AG436" i="6"/>
  <c r="AF436" i="6"/>
  <c r="AE436" i="6"/>
  <c r="AL451" i="6"/>
  <c r="AJ451" i="6"/>
  <c r="AI451" i="6"/>
  <c r="AH451" i="6"/>
  <c r="AG451" i="6"/>
  <c r="AF451" i="6"/>
  <c r="AE451" i="6"/>
  <c r="AL543" i="6"/>
  <c r="AJ543" i="6"/>
  <c r="AI543" i="6"/>
  <c r="AH543" i="6"/>
  <c r="AG543" i="6"/>
  <c r="AF543" i="6"/>
  <c r="AE543" i="6"/>
  <c r="AL917" i="6"/>
  <c r="AJ917" i="6"/>
  <c r="AI917" i="6"/>
  <c r="AH917" i="6"/>
  <c r="AG917" i="6"/>
  <c r="AF917" i="6"/>
  <c r="AE917" i="6"/>
  <c r="AL609" i="6"/>
  <c r="AJ609" i="6"/>
  <c r="AI609" i="6"/>
  <c r="AH609" i="6"/>
  <c r="AG609" i="6"/>
  <c r="AF609" i="6"/>
  <c r="AE609" i="6"/>
  <c r="AL593" i="6"/>
  <c r="AJ593" i="6"/>
  <c r="AI593" i="6"/>
  <c r="AH593" i="6"/>
  <c r="AG593" i="6"/>
  <c r="AF593" i="6"/>
  <c r="AE593" i="6"/>
  <c r="AL334" i="6"/>
  <c r="AJ334" i="6"/>
  <c r="AI334" i="6"/>
  <c r="AH334" i="6"/>
  <c r="AG334" i="6"/>
  <c r="AF334" i="6"/>
  <c r="AE334" i="6"/>
  <c r="AL354" i="6"/>
  <c r="AJ354" i="6"/>
  <c r="AI354" i="6"/>
  <c r="AH354" i="6"/>
  <c r="AG354" i="6"/>
  <c r="AF354" i="6"/>
  <c r="AE354" i="6"/>
  <c r="AL304" i="6"/>
  <c r="AJ304" i="6"/>
  <c r="AI304" i="6"/>
  <c r="AH304" i="6"/>
  <c r="AG304" i="6"/>
  <c r="AF304" i="6"/>
  <c r="AE304" i="6"/>
  <c r="AL303" i="6"/>
  <c r="AJ303" i="6"/>
  <c r="AI303" i="6"/>
  <c r="AH303" i="6"/>
  <c r="AG303" i="6"/>
  <c r="AF303" i="6"/>
  <c r="AE303" i="6"/>
  <c r="AL429" i="6"/>
  <c r="AJ429" i="6"/>
  <c r="AI429" i="6"/>
  <c r="AH429" i="6"/>
  <c r="AG429" i="6"/>
  <c r="AF429" i="6"/>
  <c r="AE429" i="6"/>
  <c r="AL528" i="6"/>
  <c r="AJ528" i="6"/>
  <c r="AI528" i="6"/>
  <c r="AH528" i="6"/>
  <c r="AG528" i="6"/>
  <c r="AF528" i="6"/>
  <c r="AE528" i="6"/>
  <c r="AL432" i="6"/>
  <c r="AJ432" i="6"/>
  <c r="AI432" i="6"/>
  <c r="AH432" i="6"/>
  <c r="AG432" i="6"/>
  <c r="AF432" i="6"/>
  <c r="AE432" i="6"/>
  <c r="AL434" i="6"/>
  <c r="AJ434" i="6"/>
  <c r="AI434" i="6"/>
  <c r="AH434" i="6"/>
  <c r="AG434" i="6"/>
  <c r="AF434" i="6"/>
  <c r="AE434" i="6"/>
  <c r="AL438" i="6"/>
  <c r="AJ438" i="6"/>
  <c r="AI438" i="6"/>
  <c r="AH438" i="6"/>
  <c r="AG438" i="6"/>
  <c r="AF438" i="6"/>
  <c r="AE438" i="6"/>
  <c r="AL437" i="6"/>
  <c r="AJ437" i="6"/>
  <c r="AI437" i="6"/>
  <c r="AH437" i="6"/>
  <c r="AG437" i="6"/>
  <c r="AF437" i="6"/>
  <c r="AE437" i="6"/>
  <c r="AL539" i="6"/>
  <c r="AJ539" i="6"/>
  <c r="AI539" i="6"/>
  <c r="AH539" i="6"/>
  <c r="AG539" i="6"/>
  <c r="AF539" i="6"/>
  <c r="AE539" i="6"/>
  <c r="AL19" i="6"/>
  <c r="AJ19" i="6"/>
  <c r="AI19" i="6"/>
  <c r="AH19" i="6"/>
  <c r="AG19" i="6"/>
  <c r="AF19" i="6"/>
  <c r="AE19" i="6"/>
  <c r="AL433" i="6"/>
  <c r="AJ433" i="6"/>
  <c r="AI433" i="6"/>
  <c r="AH433" i="6"/>
  <c r="AG433" i="6"/>
  <c r="AF433" i="6"/>
  <c r="AE433" i="6"/>
  <c r="AL16" i="6"/>
  <c r="AJ16" i="6"/>
  <c r="AI16" i="6"/>
  <c r="AH16" i="6"/>
  <c r="AG16" i="6"/>
  <c r="AF16" i="6"/>
  <c r="AE16" i="6"/>
  <c r="AL561" i="6"/>
  <c r="AJ561" i="6"/>
  <c r="AI561" i="6"/>
  <c r="AH561" i="6"/>
  <c r="AG561" i="6"/>
  <c r="AF561" i="6"/>
  <c r="AE561" i="6"/>
  <c r="AL301" i="6"/>
  <c r="AJ301" i="6"/>
  <c r="AI301" i="6"/>
  <c r="AH301" i="6"/>
  <c r="AG301" i="6"/>
  <c r="AF301" i="6"/>
  <c r="AE301" i="6"/>
  <c r="AL300" i="6"/>
  <c r="AJ300" i="6"/>
  <c r="AI300" i="6"/>
  <c r="AH300" i="6"/>
  <c r="AG300" i="6"/>
  <c r="AF300" i="6"/>
  <c r="AE300" i="6"/>
  <c r="AL298" i="6"/>
  <c r="AJ298" i="6"/>
  <c r="AI298" i="6"/>
  <c r="AH298" i="6"/>
  <c r="AG298" i="6"/>
  <c r="AF298" i="6"/>
  <c r="AE298" i="6"/>
  <c r="AL599" i="6"/>
  <c r="AJ599" i="6"/>
  <c r="AI599" i="6"/>
  <c r="AH599" i="6"/>
  <c r="AG599" i="6"/>
  <c r="AF599" i="6"/>
  <c r="AE599" i="6"/>
  <c r="AL368" i="6"/>
  <c r="AJ368" i="6"/>
  <c r="AI368" i="6"/>
  <c r="AH368" i="6"/>
  <c r="AG368" i="6"/>
  <c r="AF368" i="6"/>
  <c r="AE368" i="6"/>
  <c r="AL359" i="6"/>
  <c r="AJ359" i="6"/>
  <c r="AI359" i="6"/>
  <c r="AH359" i="6"/>
  <c r="AG359" i="6"/>
  <c r="AF359" i="6"/>
  <c r="AE359" i="6"/>
  <c r="AL396" i="6"/>
  <c r="AJ396" i="6"/>
  <c r="AI396" i="6"/>
  <c r="AH396" i="6"/>
  <c r="AG396" i="6"/>
  <c r="AF396" i="6"/>
  <c r="AE396" i="6"/>
  <c r="AL914" i="6"/>
  <c r="AJ914" i="6"/>
  <c r="AI914" i="6"/>
  <c r="AH914" i="6"/>
  <c r="AG914" i="6"/>
  <c r="AF914" i="6"/>
  <c r="AE914" i="6"/>
  <c r="AL913" i="6"/>
  <c r="AJ913" i="6"/>
  <c r="AI913" i="6"/>
  <c r="AH913" i="6"/>
  <c r="AG913" i="6"/>
  <c r="AF913" i="6"/>
  <c r="AE913" i="6"/>
  <c r="AL602" i="6"/>
  <c r="AJ602" i="6"/>
  <c r="AI602" i="6"/>
  <c r="AH602" i="6"/>
  <c r="AG602" i="6"/>
  <c r="AF602" i="6"/>
  <c r="AE602" i="6"/>
  <c r="AL297" i="6"/>
  <c r="AJ297" i="6"/>
  <c r="AI297" i="6"/>
  <c r="AH297" i="6"/>
  <c r="AG297" i="6"/>
  <c r="AF297" i="6"/>
  <c r="AE297" i="6"/>
  <c r="AL15" i="6"/>
  <c r="AJ15" i="6"/>
  <c r="AI15" i="6"/>
  <c r="AH15" i="6"/>
  <c r="AG15" i="6"/>
  <c r="AF15" i="6"/>
  <c r="AE15" i="6"/>
  <c r="AL14" i="6"/>
  <c r="AJ14" i="6"/>
  <c r="AI14" i="6"/>
  <c r="AH14" i="6"/>
  <c r="AG14" i="6"/>
  <c r="AF14" i="6"/>
  <c r="AE14" i="6"/>
  <c r="AL904" i="6"/>
  <c r="AJ904" i="6"/>
  <c r="AI904" i="6"/>
  <c r="AH904" i="6"/>
  <c r="AG904" i="6"/>
  <c r="AF904" i="6"/>
  <c r="AE904" i="6"/>
  <c r="AL492" i="6"/>
  <c r="AJ492" i="6"/>
  <c r="AI492" i="6"/>
  <c r="AH492" i="6"/>
  <c r="AG492" i="6"/>
  <c r="AF492" i="6"/>
  <c r="AE492" i="6"/>
  <c r="AL488" i="6"/>
  <c r="AJ488" i="6"/>
  <c r="AI488" i="6"/>
  <c r="AH488" i="6"/>
  <c r="AG488" i="6"/>
  <c r="AF488" i="6"/>
  <c r="AE488" i="6"/>
  <c r="AL524" i="6"/>
  <c r="AJ524" i="6"/>
  <c r="AI524" i="6"/>
  <c r="AH524" i="6"/>
  <c r="AG524" i="6"/>
  <c r="AF524" i="6"/>
  <c r="AE524" i="6"/>
  <c r="AL531" i="6"/>
  <c r="AJ531" i="6"/>
  <c r="AI531" i="6"/>
  <c r="AH531" i="6"/>
  <c r="AG531" i="6"/>
  <c r="AF531" i="6"/>
  <c r="AE531" i="6"/>
  <c r="AL115" i="6"/>
  <c r="AJ115" i="6"/>
  <c r="AI115" i="6"/>
  <c r="AH115" i="6"/>
  <c r="AG115" i="6"/>
  <c r="AF115" i="6"/>
  <c r="AE115" i="6"/>
  <c r="AL401" i="6"/>
  <c r="AJ401" i="6"/>
  <c r="AI401" i="6"/>
  <c r="AH401" i="6"/>
  <c r="AG401" i="6"/>
  <c r="AF401" i="6"/>
  <c r="AE401" i="6"/>
  <c r="AL369" i="6"/>
  <c r="AJ369" i="6"/>
  <c r="AI369" i="6"/>
  <c r="AH369" i="6"/>
  <c r="AG369" i="6"/>
  <c r="AF369" i="6"/>
  <c r="AE369" i="6"/>
  <c r="AL442" i="6"/>
  <c r="AJ442" i="6"/>
  <c r="AI442" i="6"/>
  <c r="AH442" i="6"/>
  <c r="AG442" i="6"/>
  <c r="AF442" i="6"/>
  <c r="AE442" i="6"/>
  <c r="AL435" i="6"/>
  <c r="AJ435" i="6"/>
  <c r="AI435" i="6"/>
  <c r="AH435" i="6"/>
  <c r="AG435" i="6"/>
  <c r="AF435" i="6"/>
  <c r="AE435" i="6"/>
  <c r="AL430" i="6"/>
  <c r="AJ430" i="6"/>
  <c r="AI430" i="6"/>
  <c r="AH430" i="6"/>
  <c r="AG430" i="6"/>
  <c r="AF430" i="6"/>
  <c r="AE430" i="6"/>
  <c r="AL526" i="6"/>
  <c r="AJ526" i="6"/>
  <c r="AI526" i="6"/>
  <c r="AH526" i="6"/>
  <c r="AG526" i="6"/>
  <c r="AF526" i="6"/>
  <c r="AE526" i="6"/>
  <c r="AL439" i="6"/>
  <c r="AJ439" i="6"/>
  <c r="AI439" i="6"/>
  <c r="AH439" i="6"/>
  <c r="AG439" i="6"/>
  <c r="AF439" i="6"/>
  <c r="AE439" i="6"/>
  <c r="AL462" i="6"/>
  <c r="AJ462" i="6"/>
  <c r="AI462" i="6"/>
  <c r="AH462" i="6"/>
  <c r="AG462" i="6"/>
  <c r="AF462" i="6"/>
  <c r="AE462" i="6"/>
  <c r="AL903" i="6"/>
  <c r="AJ903" i="6"/>
  <c r="AI903" i="6"/>
  <c r="AH903" i="6"/>
  <c r="AG903" i="6"/>
  <c r="AF903" i="6"/>
  <c r="AE903" i="6"/>
  <c r="AL431" i="6"/>
  <c r="AJ431" i="6"/>
  <c r="AI431" i="6"/>
  <c r="AH431" i="6"/>
  <c r="AG431" i="6"/>
  <c r="AF431" i="6"/>
  <c r="AE431" i="6"/>
  <c r="AL394" i="6"/>
  <c r="AJ394" i="6"/>
  <c r="AI394" i="6"/>
  <c r="AH394" i="6"/>
  <c r="AG394" i="6"/>
  <c r="AF394" i="6"/>
  <c r="AE394" i="6"/>
  <c r="AL253" i="6"/>
  <c r="AJ253" i="6"/>
  <c r="AI253" i="6"/>
  <c r="AH253" i="6"/>
  <c r="AG253" i="6"/>
  <c r="AF253" i="6"/>
  <c r="AE253" i="6"/>
  <c r="AL537" i="6"/>
  <c r="AJ537" i="6"/>
  <c r="AI537" i="6"/>
  <c r="AH537" i="6"/>
  <c r="AG537" i="6"/>
  <c r="AF537" i="6"/>
  <c r="AE537" i="6"/>
  <c r="AL523" i="6"/>
  <c r="AJ523" i="6"/>
  <c r="AI523" i="6"/>
  <c r="AH523" i="6"/>
  <c r="AG523" i="6"/>
  <c r="AF523" i="6"/>
  <c r="AE523" i="6"/>
  <c r="AL916" i="6"/>
  <c r="AJ916" i="6"/>
  <c r="AI916" i="6"/>
  <c r="AH916" i="6"/>
  <c r="AG916" i="6"/>
  <c r="AF916" i="6"/>
  <c r="AE916" i="6"/>
  <c r="AL484" i="6"/>
  <c r="AJ484" i="6"/>
  <c r="AI484" i="6"/>
  <c r="AH484" i="6"/>
  <c r="AG484" i="6"/>
  <c r="AF484" i="6"/>
  <c r="AE484" i="6"/>
  <c r="AL427" i="6"/>
  <c r="AJ427" i="6"/>
  <c r="AI427" i="6"/>
  <c r="AH427" i="6"/>
  <c r="AG427" i="6"/>
  <c r="AF427" i="6"/>
  <c r="AE427" i="6"/>
  <c r="AL215" i="6"/>
  <c r="AJ215" i="6"/>
  <c r="AI215" i="6"/>
  <c r="AH215" i="6"/>
  <c r="AG215" i="6"/>
  <c r="AF215" i="6"/>
  <c r="AE215" i="6"/>
  <c r="AL254" i="6"/>
  <c r="AJ254" i="6"/>
  <c r="AI254" i="6"/>
  <c r="AH254" i="6"/>
  <c r="AG254" i="6"/>
  <c r="AF254" i="6"/>
  <c r="AE254" i="6"/>
  <c r="AL296" i="6"/>
  <c r="AJ296" i="6"/>
  <c r="AI296" i="6"/>
  <c r="AH296" i="6"/>
  <c r="AG296" i="6"/>
  <c r="AF296" i="6"/>
  <c r="AE296" i="6"/>
  <c r="AL460" i="6"/>
  <c r="AJ460" i="6"/>
  <c r="AI460" i="6"/>
  <c r="AH460" i="6"/>
  <c r="AG460" i="6"/>
  <c r="AF460" i="6"/>
  <c r="AE460" i="6"/>
  <c r="AL12" i="6"/>
  <c r="AJ12" i="6"/>
  <c r="AI12" i="6"/>
  <c r="AH12" i="6"/>
  <c r="AG12" i="6"/>
  <c r="AF12" i="6"/>
  <c r="AE12" i="6"/>
  <c r="AL361" i="6"/>
  <c r="AJ361" i="6"/>
  <c r="AI361" i="6"/>
  <c r="AH361" i="6"/>
  <c r="AG361" i="6"/>
  <c r="AF361" i="6"/>
  <c r="AE361" i="6"/>
  <c r="AL360" i="6"/>
  <c r="AJ360" i="6"/>
  <c r="AI360" i="6"/>
  <c r="AH360" i="6"/>
  <c r="AG360" i="6"/>
  <c r="AF360" i="6"/>
  <c r="AE360" i="6"/>
  <c r="AL485" i="6"/>
  <c r="AJ485" i="6"/>
  <c r="AI485" i="6"/>
  <c r="AH485" i="6"/>
  <c r="AG485" i="6"/>
  <c r="AF485" i="6"/>
  <c r="AE485" i="6"/>
  <c r="AL315" i="6"/>
  <c r="AJ315" i="6"/>
  <c r="AI315" i="6"/>
  <c r="AH315" i="6"/>
  <c r="AG315" i="6"/>
  <c r="AF315" i="6"/>
  <c r="AE315" i="6"/>
  <c r="AL1045" i="6"/>
  <c r="AJ1045" i="6"/>
  <c r="AI1045" i="6"/>
  <c r="AH1045" i="6"/>
  <c r="AG1045" i="6"/>
  <c r="AF1045" i="6"/>
  <c r="AE1045" i="6"/>
  <c r="AL1042" i="6"/>
  <c r="AJ1042" i="6"/>
  <c r="AI1042" i="6"/>
  <c r="AH1042" i="6"/>
  <c r="AG1042" i="6"/>
  <c r="AF1042" i="6"/>
  <c r="AE1042" i="6"/>
  <c r="AL1044" i="6"/>
  <c r="AJ1044" i="6"/>
  <c r="AI1044" i="6"/>
  <c r="AH1044" i="6"/>
  <c r="AG1044" i="6"/>
  <c r="AF1044" i="6"/>
  <c r="AE1044" i="6"/>
  <c r="AL533" i="6"/>
  <c r="AJ533" i="6"/>
  <c r="AI533" i="6"/>
  <c r="AH533" i="6"/>
  <c r="AG533" i="6"/>
  <c r="AF533" i="6"/>
  <c r="AE533" i="6"/>
  <c r="AL420" i="6"/>
  <c r="AJ420" i="6"/>
  <c r="AI420" i="6"/>
  <c r="AH420" i="6"/>
  <c r="AG420" i="6"/>
  <c r="AF420" i="6"/>
  <c r="AE420" i="6"/>
  <c r="AL936" i="6"/>
  <c r="AJ936" i="6"/>
  <c r="AI936" i="6"/>
  <c r="AH936" i="6"/>
  <c r="AG936" i="6"/>
  <c r="AF936" i="6"/>
  <c r="AE936" i="6"/>
  <c r="AL522" i="6"/>
  <c r="AJ522" i="6"/>
  <c r="AN522" i="6" s="1"/>
  <c r="AI522" i="6"/>
  <c r="AH522" i="6"/>
  <c r="AG522" i="6"/>
  <c r="AF522" i="6"/>
  <c r="AE522" i="6"/>
  <c r="AL521" i="6"/>
  <c r="AJ521" i="6"/>
  <c r="AI521" i="6"/>
  <c r="AH521" i="6"/>
  <c r="AG521" i="6"/>
  <c r="AF521" i="6"/>
  <c r="AE521" i="6"/>
  <c r="AL538" i="6"/>
  <c r="AJ538" i="6"/>
  <c r="AI538" i="6"/>
  <c r="AH538" i="6"/>
  <c r="AG538" i="6"/>
  <c r="AF538" i="6"/>
  <c r="AE538" i="6"/>
  <c r="AL428" i="6"/>
  <c r="AJ428" i="6"/>
  <c r="AI428" i="6"/>
  <c r="AH428" i="6"/>
  <c r="AG428" i="6"/>
  <c r="AF428" i="6"/>
  <c r="AE428" i="6"/>
  <c r="AL312" i="6"/>
  <c r="AJ312" i="6"/>
  <c r="AN312" i="6" s="1"/>
  <c r="AI312" i="6"/>
  <c r="AH312" i="6"/>
  <c r="AG312" i="6"/>
  <c r="AF312" i="6"/>
  <c r="AE312" i="6"/>
  <c r="AL487" i="6"/>
  <c r="AJ487" i="6"/>
  <c r="AI487" i="6"/>
  <c r="AH487" i="6"/>
  <c r="AG487" i="6"/>
  <c r="AF487" i="6"/>
  <c r="AE487" i="6"/>
  <c r="AL517" i="6"/>
  <c r="AJ517" i="6"/>
  <c r="AI517" i="6"/>
  <c r="AH517" i="6"/>
  <c r="AG517" i="6"/>
  <c r="AF517" i="6"/>
  <c r="AE517" i="6"/>
  <c r="AL40" i="6"/>
  <c r="AJ40" i="6"/>
  <c r="AI40" i="6"/>
  <c r="AH40" i="6"/>
  <c r="AG40" i="6"/>
  <c r="AF40" i="6"/>
  <c r="AE40" i="6"/>
  <c r="AL39" i="6"/>
  <c r="AJ39" i="6"/>
  <c r="AN39" i="6" s="1"/>
  <c r="AI39" i="6"/>
  <c r="AH39" i="6"/>
  <c r="AG39" i="6"/>
  <c r="AF39" i="6"/>
  <c r="AE39" i="6"/>
  <c r="AL464" i="6"/>
  <c r="AJ464" i="6"/>
  <c r="AI464" i="6"/>
  <c r="AH464" i="6"/>
  <c r="AG464" i="6"/>
  <c r="AF464" i="6"/>
  <c r="AE464" i="6"/>
  <c r="AL463" i="6"/>
  <c r="AJ463" i="6"/>
  <c r="AI463" i="6"/>
  <c r="AH463" i="6"/>
  <c r="AG463" i="6"/>
  <c r="AF463" i="6"/>
  <c r="AE463" i="6"/>
  <c r="AL1047" i="6"/>
  <c r="AJ1047" i="6"/>
  <c r="AN1047" i="6" s="1"/>
  <c r="AI1047" i="6"/>
  <c r="AH1047" i="6"/>
  <c r="AG1047" i="6"/>
  <c r="AF1047" i="6"/>
  <c r="AE1047" i="6"/>
  <c r="AL597" i="6"/>
  <c r="AJ597" i="6"/>
  <c r="AN597" i="6" s="1"/>
  <c r="AI597" i="6"/>
  <c r="AH597" i="6"/>
  <c r="AG597" i="6"/>
  <c r="AF597" i="6"/>
  <c r="AE597" i="6"/>
  <c r="AL50" i="6"/>
  <c r="AJ50" i="6"/>
  <c r="AI50" i="6"/>
  <c r="AH50" i="6"/>
  <c r="AG50" i="6"/>
  <c r="AF50" i="6"/>
  <c r="AE50" i="6"/>
  <c r="AL937" i="6"/>
  <c r="AJ937" i="6"/>
  <c r="AI937" i="6"/>
  <c r="AH937" i="6"/>
  <c r="AG937" i="6"/>
  <c r="AF937" i="6"/>
  <c r="AE937" i="6"/>
  <c r="AL1046" i="6"/>
  <c r="AJ1046" i="6"/>
  <c r="AI1046" i="6"/>
  <c r="AH1046" i="6"/>
  <c r="AG1046" i="6"/>
  <c r="AF1046" i="6"/>
  <c r="AE1046" i="6"/>
  <c r="AL1043" i="6"/>
  <c r="AJ1043" i="6"/>
  <c r="AN1043" i="6" s="1"/>
  <c r="AI1043" i="6"/>
  <c r="AH1043" i="6"/>
  <c r="AG1043" i="6"/>
  <c r="AF1043" i="6"/>
  <c r="AE1043" i="6"/>
  <c r="AL425" i="6"/>
  <c r="AJ425" i="6"/>
  <c r="AI425" i="6"/>
  <c r="AH425" i="6"/>
  <c r="AG425" i="6"/>
  <c r="AF425" i="6"/>
  <c r="AE425" i="6"/>
  <c r="AL309" i="6"/>
  <c r="AJ309" i="6"/>
  <c r="AI309" i="6"/>
  <c r="AH309" i="6"/>
  <c r="AG309" i="6"/>
  <c r="AF309" i="6"/>
  <c r="AE309" i="6"/>
  <c r="AL351" i="6"/>
  <c r="AJ351" i="6"/>
  <c r="AI351" i="6"/>
  <c r="AH351" i="6"/>
  <c r="AG351" i="6"/>
  <c r="AF351" i="6"/>
  <c r="AE351" i="6"/>
  <c r="AL490" i="6"/>
  <c r="AJ490" i="6"/>
  <c r="AI490" i="6"/>
  <c r="AH490" i="6"/>
  <c r="AG490" i="6"/>
  <c r="AF490" i="6"/>
  <c r="AE490" i="6"/>
  <c r="AL489" i="6"/>
  <c r="AJ489" i="6"/>
  <c r="AI489" i="6"/>
  <c r="AH489" i="6"/>
  <c r="AG489" i="6"/>
  <c r="AF489" i="6"/>
  <c r="AE489" i="6"/>
  <c r="AL274" i="6"/>
  <c r="AJ274" i="6"/>
  <c r="AI274" i="6"/>
  <c r="AH274" i="6"/>
  <c r="AG274" i="6"/>
  <c r="AF274" i="6"/>
  <c r="AE274" i="6"/>
  <c r="AL518" i="6"/>
  <c r="AJ518" i="6"/>
  <c r="AI518" i="6"/>
  <c r="AH518" i="6"/>
  <c r="AG518" i="6"/>
  <c r="AF518" i="6"/>
  <c r="AE518" i="6"/>
  <c r="AL277" i="6"/>
  <c r="AJ277" i="6"/>
  <c r="AN277" i="6" s="1"/>
  <c r="AI277" i="6"/>
  <c r="AH277" i="6"/>
  <c r="AG277" i="6"/>
  <c r="AF277" i="6"/>
  <c r="AE277" i="6"/>
  <c r="AL276" i="6"/>
  <c r="AJ276" i="6"/>
  <c r="AI276" i="6"/>
  <c r="AH276" i="6"/>
  <c r="AG276" i="6"/>
  <c r="AF276" i="6"/>
  <c r="AE276" i="6"/>
  <c r="AL392" i="6"/>
  <c r="AJ392" i="6"/>
  <c r="AI392" i="6"/>
  <c r="AH392" i="6"/>
  <c r="AG392" i="6"/>
  <c r="AF392" i="6"/>
  <c r="AE392" i="6"/>
  <c r="AL515" i="6"/>
  <c r="AJ515" i="6"/>
  <c r="AI515" i="6"/>
  <c r="AH515" i="6"/>
  <c r="AG515" i="6"/>
  <c r="AF515" i="6"/>
  <c r="AE515" i="6"/>
  <c r="AL331" i="6"/>
  <c r="AJ331" i="6"/>
  <c r="AI331" i="6"/>
  <c r="AH331" i="6"/>
  <c r="AG331" i="6"/>
  <c r="AF331" i="6"/>
  <c r="AE331" i="6"/>
  <c r="AL915" i="6"/>
  <c r="AJ915" i="6"/>
  <c r="AI915" i="6"/>
  <c r="AH915" i="6"/>
  <c r="AG915" i="6"/>
  <c r="AF915" i="6"/>
  <c r="AE915" i="6"/>
  <c r="AL520" i="6"/>
  <c r="AJ520" i="6"/>
  <c r="AI520" i="6"/>
  <c r="AH520" i="6"/>
  <c r="AG520" i="6"/>
  <c r="AF520" i="6"/>
  <c r="AE520" i="6"/>
  <c r="AL13" i="6"/>
  <c r="AJ13" i="6"/>
  <c r="AI13" i="6"/>
  <c r="AH13" i="6"/>
  <c r="AG13" i="6"/>
  <c r="AF13" i="6"/>
  <c r="AE13" i="6"/>
  <c r="AL22" i="6"/>
  <c r="AJ22" i="6"/>
  <c r="AI22" i="6"/>
  <c r="AH22" i="6"/>
  <c r="AG22" i="6"/>
  <c r="AF22" i="6"/>
  <c r="AE22" i="6"/>
  <c r="AL10" i="6"/>
  <c r="AJ10" i="6"/>
  <c r="AI10" i="6"/>
  <c r="AH10" i="6"/>
  <c r="AG10" i="6"/>
  <c r="AF10" i="6"/>
  <c r="AE10" i="6"/>
  <c r="AL514" i="6"/>
  <c r="AJ514" i="6"/>
  <c r="AI514" i="6"/>
  <c r="AH514" i="6"/>
  <c r="AG514" i="6"/>
  <c r="AF514" i="6"/>
  <c r="AE514" i="6"/>
  <c r="AL512" i="6"/>
  <c r="AJ512" i="6"/>
  <c r="AI512" i="6"/>
  <c r="AH512" i="6"/>
  <c r="AG512" i="6"/>
  <c r="AF512" i="6"/>
  <c r="AE512" i="6"/>
  <c r="AL516" i="6"/>
  <c r="AJ516" i="6"/>
  <c r="AI516" i="6"/>
  <c r="AH516" i="6"/>
  <c r="AG516" i="6"/>
  <c r="AF516" i="6"/>
  <c r="AE516" i="6"/>
  <c r="AL11" i="6"/>
  <c r="AJ11" i="6"/>
  <c r="AI11" i="6"/>
  <c r="AH11" i="6"/>
  <c r="AG11" i="6"/>
  <c r="AF11" i="6"/>
  <c r="AE11" i="6"/>
  <c r="AL270" i="6"/>
  <c r="AJ270" i="6"/>
  <c r="AI270" i="6"/>
  <c r="AH270" i="6"/>
  <c r="AG270" i="6"/>
  <c r="AF270" i="6"/>
  <c r="AE270" i="6"/>
  <c r="AL918" i="6"/>
  <c r="AJ918" i="6"/>
  <c r="AI918" i="6"/>
  <c r="AH918" i="6"/>
  <c r="AG918" i="6"/>
  <c r="AF918" i="6"/>
  <c r="AE918" i="6"/>
  <c r="AL326" i="6"/>
  <c r="AJ326" i="6"/>
  <c r="AI326" i="6"/>
  <c r="AH326" i="6"/>
  <c r="AG326" i="6"/>
  <c r="AF326" i="6"/>
  <c r="AE326" i="6"/>
  <c r="AL418" i="6"/>
  <c r="AJ418" i="6"/>
  <c r="AI418" i="6"/>
  <c r="AH418" i="6"/>
  <c r="AG418" i="6"/>
  <c r="AF418" i="6"/>
  <c r="AE418" i="6"/>
  <c r="AL49" i="6"/>
  <c r="AJ49" i="6"/>
  <c r="AI49" i="6"/>
  <c r="AH49" i="6"/>
  <c r="AG49" i="6"/>
  <c r="AF49" i="6"/>
  <c r="AE49" i="6"/>
  <c r="AL330" i="6"/>
  <c r="AJ330" i="6"/>
  <c r="AI330" i="6"/>
  <c r="AH330" i="6"/>
  <c r="AG330" i="6"/>
  <c r="AF330" i="6"/>
  <c r="AE330" i="6"/>
  <c r="AL314" i="6"/>
  <c r="AJ314" i="6"/>
  <c r="AI314" i="6"/>
  <c r="AH314" i="6"/>
  <c r="AG314" i="6"/>
  <c r="AF314" i="6"/>
  <c r="AE314" i="6"/>
  <c r="AL398" i="6"/>
  <c r="AJ398" i="6"/>
  <c r="AI398" i="6"/>
  <c r="AH398" i="6"/>
  <c r="AG398" i="6"/>
  <c r="AF398" i="6"/>
  <c r="AE398" i="6"/>
  <c r="AL308" i="6"/>
  <c r="AJ308" i="6"/>
  <c r="AI308" i="6"/>
  <c r="AH308" i="6"/>
  <c r="AG308" i="6"/>
  <c r="AF308" i="6"/>
  <c r="AE308" i="6"/>
  <c r="AL364" i="6"/>
  <c r="AJ364" i="6"/>
  <c r="AI364" i="6"/>
  <c r="AH364" i="6"/>
  <c r="AG364" i="6"/>
  <c r="AF364" i="6"/>
  <c r="AE364" i="6"/>
  <c r="AL6" i="6"/>
  <c r="AJ6" i="6"/>
  <c r="AN6" i="6" s="1"/>
  <c r="AI6" i="6"/>
  <c r="AH6" i="6"/>
  <c r="AG6" i="6"/>
  <c r="AF6" i="6"/>
  <c r="AE6" i="6"/>
  <c r="AL345" i="6"/>
  <c r="AJ345" i="6"/>
  <c r="AI345" i="6"/>
  <c r="AH345" i="6"/>
  <c r="AG345" i="6"/>
  <c r="AF345" i="6"/>
  <c r="AE345" i="6"/>
  <c r="AL382" i="6"/>
  <c r="AJ382" i="6"/>
  <c r="AI382" i="6"/>
  <c r="AH382" i="6"/>
  <c r="AG382" i="6"/>
  <c r="AF382" i="6"/>
  <c r="AE382" i="6"/>
  <c r="AL1039" i="6"/>
  <c r="AJ1039" i="6"/>
  <c r="AN1039" i="6" s="1"/>
  <c r="AI1039" i="6"/>
  <c r="AH1039" i="6"/>
  <c r="AG1039" i="6"/>
  <c r="AF1039" i="6"/>
  <c r="AE1039" i="6"/>
  <c r="AL54" i="6"/>
  <c r="AJ54" i="6"/>
  <c r="AN54" i="6" s="1"/>
  <c r="AI54" i="6"/>
  <c r="AH54" i="6"/>
  <c r="AG54" i="6"/>
  <c r="AF54" i="6"/>
  <c r="AE54" i="6"/>
  <c r="AL1041" i="6"/>
  <c r="AJ1041" i="6"/>
  <c r="AI1041" i="6"/>
  <c r="AH1041" i="6"/>
  <c r="AG1041" i="6"/>
  <c r="AF1041" i="6"/>
  <c r="AE1041" i="6"/>
  <c r="AL513" i="6"/>
  <c r="AJ513" i="6"/>
  <c r="AI513" i="6"/>
  <c r="AH513" i="6"/>
  <c r="AG513" i="6"/>
  <c r="AF513" i="6"/>
  <c r="AE513" i="6"/>
  <c r="AL328" i="6"/>
  <c r="AJ328" i="6"/>
  <c r="AI328" i="6"/>
  <c r="AH328" i="6"/>
  <c r="AG328" i="6"/>
  <c r="AF328" i="6"/>
  <c r="AE328" i="6"/>
  <c r="AL1040" i="6"/>
  <c r="AJ1040" i="6"/>
  <c r="AI1040" i="6"/>
  <c r="AH1040" i="6"/>
  <c r="AG1040" i="6"/>
  <c r="AF1040" i="6"/>
  <c r="AE1040" i="6"/>
  <c r="AL329" i="6"/>
  <c r="AJ329" i="6"/>
  <c r="AI329" i="6"/>
  <c r="AH329" i="6"/>
  <c r="AG329" i="6"/>
  <c r="AF329" i="6"/>
  <c r="AE329" i="6"/>
  <c r="AL967" i="6"/>
  <c r="AJ967" i="6"/>
  <c r="AI967" i="6"/>
  <c r="AH967" i="6"/>
  <c r="AG967" i="6"/>
  <c r="AF967" i="6"/>
  <c r="AE967" i="6"/>
  <c r="AL966" i="6"/>
  <c r="AJ966" i="6"/>
  <c r="AI966" i="6"/>
  <c r="AH966" i="6"/>
  <c r="AG966" i="6"/>
  <c r="AF966" i="6"/>
  <c r="AE966" i="6"/>
  <c r="AL419" i="6"/>
  <c r="AJ419" i="6"/>
  <c r="AI419" i="6"/>
  <c r="AH419" i="6"/>
  <c r="AG419" i="6"/>
  <c r="AF419" i="6"/>
  <c r="AE419" i="6"/>
  <c r="AL121" i="6"/>
  <c r="AJ121" i="6"/>
  <c r="AI121" i="6"/>
  <c r="AH121" i="6"/>
  <c r="AG121" i="6"/>
  <c r="AF121" i="6"/>
  <c r="AE121" i="6"/>
  <c r="AL9" i="6"/>
  <c r="AJ9" i="6"/>
  <c r="AI9" i="6"/>
  <c r="AH9" i="6"/>
  <c r="AG9" i="6"/>
  <c r="AF9" i="6"/>
  <c r="AE9" i="6"/>
  <c r="AL327" i="6"/>
  <c r="AJ327" i="6"/>
  <c r="AI327" i="6"/>
  <c r="AH327" i="6"/>
  <c r="AG327" i="6"/>
  <c r="AF327" i="6"/>
  <c r="AE327" i="6"/>
  <c r="AL362" i="6"/>
  <c r="AJ362" i="6"/>
  <c r="AI362" i="6"/>
  <c r="AH362" i="6"/>
  <c r="AG362" i="6"/>
  <c r="AF362" i="6"/>
  <c r="AE362" i="6"/>
  <c r="AL211" i="6"/>
  <c r="AJ211" i="6"/>
  <c r="AI211" i="6"/>
  <c r="AH211" i="6"/>
  <c r="AG211" i="6"/>
  <c r="AF211" i="6"/>
  <c r="AE211" i="6"/>
  <c r="AL313" i="6"/>
  <c r="AJ313" i="6"/>
  <c r="AI313" i="6"/>
  <c r="AH313" i="6"/>
  <c r="AG313" i="6"/>
  <c r="AF313" i="6"/>
  <c r="AE313" i="6"/>
  <c r="AL349" i="6"/>
  <c r="AJ349" i="6"/>
  <c r="AI349" i="6"/>
  <c r="AH349" i="6"/>
  <c r="AG349" i="6"/>
  <c r="AF349" i="6"/>
  <c r="AE349" i="6"/>
  <c r="AL350" i="6"/>
  <c r="AJ350" i="6"/>
  <c r="AI350" i="6"/>
  <c r="AH350" i="6"/>
  <c r="AG350" i="6"/>
  <c r="AF350" i="6"/>
  <c r="AE350" i="6"/>
  <c r="AL348" i="6"/>
  <c r="AJ348" i="6"/>
  <c r="AI348" i="6"/>
  <c r="AH348" i="6"/>
  <c r="AG348" i="6"/>
  <c r="AF348" i="6"/>
  <c r="AE348" i="6"/>
  <c r="AL510" i="6"/>
  <c r="AJ510" i="6"/>
  <c r="AI510" i="6"/>
  <c r="AH510" i="6"/>
  <c r="AG510" i="6"/>
  <c r="AF510" i="6"/>
  <c r="AE510" i="6"/>
  <c r="AL506" i="6"/>
  <c r="AJ506" i="6"/>
  <c r="AI506" i="6"/>
  <c r="AH506" i="6"/>
  <c r="AG506" i="6"/>
  <c r="AF506" i="6"/>
  <c r="AE506" i="6"/>
  <c r="AL511" i="6"/>
  <c r="AJ511" i="6"/>
  <c r="AI511" i="6"/>
  <c r="AH511" i="6"/>
  <c r="AG511" i="6"/>
  <c r="AF511" i="6"/>
  <c r="AE511" i="6"/>
  <c r="AL271" i="6"/>
  <c r="AJ271" i="6"/>
  <c r="AI271" i="6"/>
  <c r="AH271" i="6"/>
  <c r="AG271" i="6"/>
  <c r="AF271" i="6"/>
  <c r="AE271" i="6"/>
  <c r="AL591" i="6"/>
  <c r="AJ591" i="6"/>
  <c r="AI591" i="6"/>
  <c r="AH591" i="6"/>
  <c r="AG591" i="6"/>
  <c r="AF591" i="6"/>
  <c r="AE591" i="6"/>
  <c r="AL213" i="6"/>
  <c r="AJ213" i="6"/>
  <c r="AI213" i="6"/>
  <c r="AH213" i="6"/>
  <c r="AG213" i="6"/>
  <c r="AF213" i="6"/>
  <c r="AE213" i="6"/>
  <c r="AL417" i="6"/>
  <c r="AJ417" i="6"/>
  <c r="AN417" i="6" s="1"/>
  <c r="AI417" i="6"/>
  <c r="AH417" i="6"/>
  <c r="AG417" i="6"/>
  <c r="AF417" i="6"/>
  <c r="AE417" i="6"/>
  <c r="AL347" i="6"/>
  <c r="AJ347" i="6"/>
  <c r="AI347" i="6"/>
  <c r="AH347" i="6"/>
  <c r="AG347" i="6"/>
  <c r="AF347" i="6"/>
  <c r="AE347" i="6"/>
  <c r="AL344" i="6"/>
  <c r="AJ344" i="6"/>
  <c r="AI344" i="6"/>
  <c r="AH344" i="6"/>
  <c r="AG344" i="6"/>
  <c r="AF344" i="6"/>
  <c r="AE344" i="6"/>
  <c r="AL499" i="6"/>
  <c r="AJ499" i="6"/>
  <c r="AI499" i="6"/>
  <c r="AH499" i="6"/>
  <c r="AG499" i="6"/>
  <c r="AF499" i="6"/>
  <c r="AE499" i="6"/>
  <c r="AL502" i="6"/>
  <c r="AJ502" i="6"/>
  <c r="AN502" i="6" s="1"/>
  <c r="AI502" i="6"/>
  <c r="AH502" i="6"/>
  <c r="AG502" i="6"/>
  <c r="AF502" i="6"/>
  <c r="AE502" i="6"/>
  <c r="AL500" i="6"/>
  <c r="AJ500" i="6"/>
  <c r="AI500" i="6"/>
  <c r="AH500" i="6"/>
  <c r="AG500" i="6"/>
  <c r="AF500" i="6"/>
  <c r="AE500" i="6"/>
  <c r="AL508" i="6"/>
  <c r="AJ508" i="6"/>
  <c r="AI508" i="6"/>
  <c r="AH508" i="6"/>
  <c r="AG508" i="6"/>
  <c r="AF508" i="6"/>
  <c r="AE508" i="6"/>
  <c r="AL306" i="6"/>
  <c r="AJ306" i="6"/>
  <c r="AI306" i="6"/>
  <c r="AH306" i="6"/>
  <c r="AG306" i="6"/>
  <c r="AF306" i="6"/>
  <c r="AE306" i="6"/>
  <c r="AL505" i="6"/>
  <c r="AJ505" i="6"/>
  <c r="AI505" i="6"/>
  <c r="AH505" i="6"/>
  <c r="AG505" i="6"/>
  <c r="AF505" i="6"/>
  <c r="AE505" i="6"/>
  <c r="AL501" i="6"/>
  <c r="AJ501" i="6"/>
  <c r="AI501" i="6"/>
  <c r="AH501" i="6"/>
  <c r="AG501" i="6"/>
  <c r="AF501" i="6"/>
  <c r="AE501" i="6"/>
  <c r="AL285" i="6"/>
  <c r="AJ285" i="6"/>
  <c r="AI285" i="6"/>
  <c r="AH285" i="6"/>
  <c r="AG285" i="6"/>
  <c r="AF285" i="6"/>
  <c r="AE285" i="6"/>
  <c r="AL955" i="6"/>
  <c r="AJ955" i="6"/>
  <c r="AI955" i="6"/>
  <c r="AH955" i="6"/>
  <c r="AG955" i="6"/>
  <c r="AF955" i="6"/>
  <c r="AE955" i="6"/>
  <c r="AL958" i="6"/>
  <c r="AJ958" i="6"/>
  <c r="AN958" i="6" s="1"/>
  <c r="AI958" i="6"/>
  <c r="AH958" i="6"/>
  <c r="AG958" i="6"/>
  <c r="AF958" i="6"/>
  <c r="AE958" i="6"/>
  <c r="AL5" i="6"/>
  <c r="AJ5" i="6"/>
  <c r="AI5" i="6"/>
  <c r="AH5" i="6"/>
  <c r="AG5" i="6"/>
  <c r="AF5" i="6"/>
  <c r="AE5" i="6"/>
  <c r="AL8" i="6"/>
  <c r="AJ8" i="6"/>
  <c r="AI8" i="6"/>
  <c r="AH8" i="6"/>
  <c r="AG8" i="6"/>
  <c r="AF8" i="6"/>
  <c r="AE8" i="6"/>
  <c r="AL7" i="6"/>
  <c r="AJ7" i="6"/>
  <c r="AI7" i="6"/>
  <c r="AH7" i="6"/>
  <c r="AG7" i="6"/>
  <c r="AF7" i="6"/>
  <c r="AE7" i="6"/>
  <c r="AL507" i="6"/>
  <c r="AJ507" i="6"/>
  <c r="AI507" i="6"/>
  <c r="AH507" i="6"/>
  <c r="AG507" i="6"/>
  <c r="AF507" i="6"/>
  <c r="AE507" i="6"/>
  <c r="AL509" i="6"/>
  <c r="AJ509" i="6"/>
  <c r="AI509" i="6"/>
  <c r="AH509" i="6"/>
  <c r="AG509" i="6"/>
  <c r="AF509" i="6"/>
  <c r="AE509" i="6"/>
  <c r="AL483" i="6"/>
  <c r="AJ483" i="6"/>
  <c r="AI483" i="6"/>
  <c r="AH483" i="6"/>
  <c r="AG483" i="6"/>
  <c r="AF483" i="6"/>
  <c r="AE483" i="6"/>
  <c r="AL623" i="6"/>
  <c r="AJ623" i="6"/>
  <c r="AI623" i="6"/>
  <c r="AH623" i="6"/>
  <c r="AG623" i="6"/>
  <c r="AF623" i="6"/>
  <c r="AE623" i="6"/>
  <c r="AL346" i="6"/>
  <c r="AJ346" i="6"/>
  <c r="AN346" i="6" s="1"/>
  <c r="AI346" i="6"/>
  <c r="AH346" i="6"/>
  <c r="AG346" i="6"/>
  <c r="AF346" i="6"/>
  <c r="AE346" i="6"/>
  <c r="AL24" i="6"/>
  <c r="AJ24" i="6"/>
  <c r="AI24" i="6"/>
  <c r="AH24" i="6"/>
  <c r="AG24" i="6"/>
  <c r="AF24" i="6"/>
  <c r="AE24" i="6"/>
  <c r="AL44" i="6"/>
  <c r="AJ44" i="6"/>
  <c r="AI44" i="6"/>
  <c r="AH44" i="6"/>
  <c r="AG44" i="6"/>
  <c r="AF44" i="6"/>
  <c r="AE44" i="6"/>
  <c r="AL311" i="6"/>
  <c r="AJ311" i="6"/>
  <c r="AI311" i="6"/>
  <c r="AH311" i="6"/>
  <c r="AG311" i="6"/>
  <c r="AF311" i="6"/>
  <c r="AE311" i="6"/>
  <c r="AL214" i="6"/>
  <c r="AJ214" i="6"/>
  <c r="AI214" i="6"/>
  <c r="AH214" i="6"/>
  <c r="AG214" i="6"/>
  <c r="AF214" i="6"/>
  <c r="AE214" i="6"/>
  <c r="AL281" i="6"/>
  <c r="AJ281" i="6"/>
  <c r="AI281" i="6"/>
  <c r="AH281" i="6"/>
  <c r="AG281" i="6"/>
  <c r="AF281" i="6"/>
  <c r="AE281" i="6"/>
  <c r="AL279" i="6"/>
  <c r="AJ279" i="6"/>
  <c r="AI279" i="6"/>
  <c r="AH279" i="6"/>
  <c r="AG279" i="6"/>
  <c r="AF279" i="6"/>
  <c r="AE279" i="6"/>
  <c r="AL590" i="6"/>
  <c r="AJ590" i="6"/>
  <c r="AI590" i="6"/>
  <c r="AH590" i="6"/>
  <c r="AG590" i="6"/>
  <c r="AF590" i="6"/>
  <c r="AE590" i="6"/>
  <c r="AL589" i="6"/>
  <c r="AJ589" i="6"/>
  <c r="AI589" i="6"/>
  <c r="AH589" i="6"/>
  <c r="AG589" i="6"/>
  <c r="AF589" i="6"/>
  <c r="AE589" i="6"/>
  <c r="AL900" i="6"/>
  <c r="AJ900" i="6"/>
  <c r="AI900" i="6"/>
  <c r="AH900" i="6"/>
  <c r="AG900" i="6"/>
  <c r="AF900" i="6"/>
  <c r="AE900" i="6"/>
  <c r="AL343" i="6"/>
  <c r="AJ343" i="6"/>
  <c r="AI343" i="6"/>
  <c r="AH343" i="6"/>
  <c r="AG343" i="6"/>
  <c r="AF343" i="6"/>
  <c r="AE343" i="6"/>
  <c r="AL42" i="6"/>
  <c r="AJ42" i="6"/>
  <c r="AI42" i="6"/>
  <c r="AH42" i="6"/>
  <c r="AG42" i="6"/>
  <c r="AF42" i="6"/>
  <c r="AE42" i="6"/>
  <c r="AL964" i="6"/>
  <c r="AJ964" i="6"/>
  <c r="AI964" i="6"/>
  <c r="AH964" i="6"/>
  <c r="AG964" i="6"/>
  <c r="AF964" i="6"/>
  <c r="AE964" i="6"/>
  <c r="AL963" i="6"/>
  <c r="AJ963" i="6"/>
  <c r="AI963" i="6"/>
  <c r="AH963" i="6"/>
  <c r="AG963" i="6"/>
  <c r="AF963" i="6"/>
  <c r="AE963" i="6"/>
  <c r="AL282" i="6"/>
  <c r="AJ282" i="6"/>
  <c r="AI282" i="6"/>
  <c r="AH282" i="6"/>
  <c r="AG282" i="6"/>
  <c r="AF282" i="6"/>
  <c r="AE282" i="6"/>
  <c r="AL503" i="6"/>
  <c r="AJ503" i="6"/>
  <c r="AI503" i="6"/>
  <c r="AH503" i="6"/>
  <c r="AG503" i="6"/>
  <c r="AF503" i="6"/>
  <c r="AE503" i="6"/>
  <c r="AL504" i="6"/>
  <c r="AJ504" i="6"/>
  <c r="AI504" i="6"/>
  <c r="AH504" i="6"/>
  <c r="AG504" i="6"/>
  <c r="AF504" i="6"/>
  <c r="AE504" i="6"/>
  <c r="AL956" i="6"/>
  <c r="AJ956" i="6"/>
  <c r="AI956" i="6"/>
  <c r="AH956" i="6"/>
  <c r="AG956" i="6"/>
  <c r="AF956" i="6"/>
  <c r="AE956" i="6"/>
  <c r="AL218" i="6"/>
  <c r="AJ218" i="6"/>
  <c r="AI218" i="6"/>
  <c r="AH218" i="6"/>
  <c r="AG218" i="6"/>
  <c r="AF218" i="6"/>
  <c r="AE218" i="6"/>
  <c r="AL962" i="6"/>
  <c r="AJ962" i="6"/>
  <c r="AI962" i="6"/>
  <c r="AH962" i="6"/>
  <c r="AG962" i="6"/>
  <c r="AF962" i="6"/>
  <c r="AE962" i="6"/>
  <c r="AL960" i="6"/>
  <c r="AJ960" i="6"/>
  <c r="AK961" i="6" s="1"/>
  <c r="AI960" i="6"/>
  <c r="AH960" i="6"/>
  <c r="AG960" i="6"/>
  <c r="AF960" i="6"/>
  <c r="AE960" i="6"/>
  <c r="AL280" i="6"/>
  <c r="AJ280" i="6"/>
  <c r="AI280" i="6"/>
  <c r="AH280" i="6"/>
  <c r="AG280" i="6"/>
  <c r="AF280" i="6"/>
  <c r="AE280" i="6"/>
  <c r="AL961" i="6"/>
  <c r="AJ961" i="6"/>
  <c r="AI961" i="6"/>
  <c r="AH961" i="6"/>
  <c r="AG961" i="6"/>
  <c r="AF961" i="6"/>
  <c r="AE961" i="6"/>
  <c r="AL898" i="6"/>
  <c r="AJ898" i="6"/>
  <c r="AI898" i="6"/>
  <c r="AH898" i="6"/>
  <c r="AG898" i="6"/>
  <c r="AF898" i="6"/>
  <c r="AE898" i="6"/>
  <c r="AL117" i="6"/>
  <c r="AJ117" i="6"/>
  <c r="AI117" i="6"/>
  <c r="AH117" i="6"/>
  <c r="AG117" i="6"/>
  <c r="AF117" i="6"/>
  <c r="AE117" i="6"/>
  <c r="AL948" i="6"/>
  <c r="AJ948" i="6"/>
  <c r="AI948" i="6"/>
  <c r="AH948" i="6"/>
  <c r="AG948" i="6"/>
  <c r="AF948" i="6"/>
  <c r="AE948" i="6"/>
  <c r="AL959" i="6"/>
  <c r="AJ959" i="6"/>
  <c r="AI959" i="6"/>
  <c r="AH959" i="6"/>
  <c r="AG959" i="6"/>
  <c r="AF959" i="6"/>
  <c r="AE959" i="6"/>
  <c r="AL624" i="6"/>
  <c r="AJ624" i="6"/>
  <c r="AI624" i="6"/>
  <c r="AH624" i="6"/>
  <c r="AG624" i="6"/>
  <c r="AF624" i="6"/>
  <c r="AE624" i="6"/>
  <c r="AL953" i="6"/>
  <c r="AJ953" i="6"/>
  <c r="AI953" i="6"/>
  <c r="AH953" i="6"/>
  <c r="AG953" i="6"/>
  <c r="AF953" i="6"/>
  <c r="AE953" i="6"/>
  <c r="AL957" i="6"/>
  <c r="AJ957" i="6"/>
  <c r="AI957" i="6"/>
  <c r="AH957" i="6"/>
  <c r="AG957" i="6"/>
  <c r="AF957" i="6"/>
  <c r="AE957" i="6"/>
  <c r="AL592" i="6"/>
  <c r="AJ592" i="6"/>
  <c r="AI592" i="6"/>
  <c r="AH592" i="6"/>
  <c r="AG592" i="6"/>
  <c r="AF592" i="6"/>
  <c r="AE592" i="6"/>
  <c r="AL949" i="6"/>
  <c r="AJ949" i="6"/>
  <c r="AI949" i="6"/>
  <c r="AH949" i="6"/>
  <c r="AG949" i="6"/>
  <c r="AF949" i="6"/>
  <c r="AE949" i="6"/>
  <c r="AL43" i="6"/>
  <c r="AJ43" i="6"/>
  <c r="AI43" i="6"/>
  <c r="AH43" i="6"/>
  <c r="AG43" i="6"/>
  <c r="AF43" i="6"/>
  <c r="AE43" i="6"/>
  <c r="AL951" i="6"/>
  <c r="AJ951" i="6"/>
  <c r="AI951" i="6"/>
  <c r="AH951" i="6"/>
  <c r="AG951" i="6"/>
  <c r="AF951" i="6"/>
  <c r="AE951" i="6"/>
  <c r="AL228" i="6"/>
  <c r="AJ228" i="6"/>
  <c r="AI228" i="6"/>
  <c r="AH228" i="6"/>
  <c r="AG228" i="6"/>
  <c r="AF228" i="6"/>
  <c r="AE228" i="6"/>
  <c r="AL307" i="6"/>
  <c r="AJ307" i="6"/>
  <c r="AK307" i="6" s="1"/>
  <c r="AI307" i="6"/>
  <c r="AH307" i="6"/>
  <c r="AG307" i="6"/>
  <c r="AF307" i="6"/>
  <c r="AE307" i="6"/>
  <c r="AL272" i="6"/>
  <c r="AJ272" i="6"/>
  <c r="AI272" i="6"/>
  <c r="AH272" i="6"/>
  <c r="AG272" i="6"/>
  <c r="AF272" i="6"/>
  <c r="AE272" i="6"/>
  <c r="AL310" i="6"/>
  <c r="AJ310" i="6"/>
  <c r="AI310" i="6"/>
  <c r="AH310" i="6"/>
  <c r="AG310" i="6"/>
  <c r="AF310" i="6"/>
  <c r="AE310" i="6"/>
  <c r="AL118" i="6"/>
  <c r="AJ118" i="6"/>
  <c r="AI118" i="6"/>
  <c r="AH118" i="6"/>
  <c r="AG118" i="6"/>
  <c r="AF118" i="6"/>
  <c r="AE118" i="6"/>
  <c r="AL275" i="6"/>
  <c r="AJ275" i="6"/>
  <c r="AI275" i="6"/>
  <c r="AH275" i="6"/>
  <c r="AG275" i="6"/>
  <c r="AF275" i="6"/>
  <c r="AE275" i="6"/>
  <c r="AL41" i="6"/>
  <c r="AJ41" i="6"/>
  <c r="AI41" i="6"/>
  <c r="AH41" i="6"/>
  <c r="AG41" i="6"/>
  <c r="AF41" i="6"/>
  <c r="AE41" i="6"/>
  <c r="AL231" i="6"/>
  <c r="AJ231" i="6"/>
  <c r="AI231" i="6"/>
  <c r="AH231" i="6"/>
  <c r="AG231" i="6"/>
  <c r="AF231" i="6"/>
  <c r="AE231" i="6"/>
  <c r="AL1035" i="6"/>
  <c r="AJ1035" i="6"/>
  <c r="AN1035" i="6" s="1"/>
  <c r="AI1035" i="6"/>
  <c r="AH1035" i="6"/>
  <c r="AG1035" i="6"/>
  <c r="AF1035" i="6"/>
  <c r="AE1035" i="6"/>
  <c r="AL230" i="6"/>
  <c r="AJ230" i="6"/>
  <c r="AI230" i="6"/>
  <c r="AH230" i="6"/>
  <c r="AG230" i="6"/>
  <c r="AF230" i="6"/>
  <c r="AE230" i="6"/>
  <c r="AL273" i="6"/>
  <c r="AJ273" i="6"/>
  <c r="AK273" i="6" s="1"/>
  <c r="AI273" i="6"/>
  <c r="AH273" i="6"/>
  <c r="AG273" i="6"/>
  <c r="AF273" i="6"/>
  <c r="AE273" i="6"/>
  <c r="AL902" i="6"/>
  <c r="AJ902" i="6"/>
  <c r="AI902" i="6"/>
  <c r="AH902" i="6"/>
  <c r="AG902" i="6"/>
  <c r="AF902" i="6"/>
  <c r="AE902" i="6"/>
  <c r="AL284" i="6"/>
  <c r="AJ284" i="6"/>
  <c r="AI284" i="6"/>
  <c r="AH284" i="6"/>
  <c r="AG284" i="6"/>
  <c r="AF284" i="6"/>
  <c r="AE284" i="6"/>
  <c r="AL229" i="6"/>
  <c r="AJ229" i="6"/>
  <c r="AI229" i="6"/>
  <c r="AH229" i="6"/>
  <c r="AG229" i="6"/>
  <c r="AF229" i="6"/>
  <c r="AE229" i="6"/>
  <c r="AL954" i="6"/>
  <c r="AJ954" i="6"/>
  <c r="AI954" i="6"/>
  <c r="AH954" i="6"/>
  <c r="AG954" i="6"/>
  <c r="AF954" i="6"/>
  <c r="AE954" i="6"/>
  <c r="AL965" i="6"/>
  <c r="AJ965" i="6"/>
  <c r="AI965" i="6"/>
  <c r="AH965" i="6"/>
  <c r="AG965" i="6"/>
  <c r="AF965" i="6"/>
  <c r="AE965" i="6"/>
  <c r="AL283" i="6"/>
  <c r="AJ283" i="6"/>
  <c r="AI283" i="6"/>
  <c r="AH283" i="6"/>
  <c r="AG283" i="6"/>
  <c r="AF283" i="6"/>
  <c r="AE283" i="6"/>
  <c r="AL119" i="6"/>
  <c r="AJ119" i="6"/>
  <c r="AI119" i="6"/>
  <c r="AH119" i="6"/>
  <c r="AG119" i="6"/>
  <c r="AF119" i="6"/>
  <c r="AE119" i="6"/>
  <c r="AL393" i="6"/>
  <c r="AJ393" i="6"/>
  <c r="AI393" i="6"/>
  <c r="AH393" i="6"/>
  <c r="AG393" i="6"/>
  <c r="AF393" i="6"/>
  <c r="AE393" i="6"/>
  <c r="AL952" i="6"/>
  <c r="AJ952" i="6"/>
  <c r="AI952" i="6"/>
  <c r="AH952" i="6"/>
  <c r="AG952" i="6"/>
  <c r="AF952" i="6"/>
  <c r="AE952" i="6"/>
  <c r="AL950" i="6"/>
  <c r="AJ950" i="6"/>
  <c r="AI950" i="6"/>
  <c r="AH950" i="6"/>
  <c r="AG950" i="6"/>
  <c r="AF950" i="6"/>
  <c r="AE950" i="6"/>
  <c r="AL217" i="6"/>
  <c r="AJ217" i="6"/>
  <c r="AI217" i="6"/>
  <c r="AH217" i="6"/>
  <c r="AG217" i="6"/>
  <c r="AF217" i="6"/>
  <c r="AE217" i="6"/>
  <c r="AL634" i="6"/>
  <c r="AJ634" i="6"/>
  <c r="AI634" i="6"/>
  <c r="AH634" i="6"/>
  <c r="AG634" i="6"/>
  <c r="AF634" i="6"/>
  <c r="AE634" i="6"/>
  <c r="AL219" i="6"/>
  <c r="AJ219" i="6"/>
  <c r="AI219" i="6"/>
  <c r="AH219" i="6"/>
  <c r="AG219" i="6"/>
  <c r="AF219" i="6"/>
  <c r="AE219" i="6"/>
  <c r="AL232" i="6"/>
  <c r="AJ232" i="6"/>
  <c r="AI232" i="6"/>
  <c r="AH232" i="6"/>
  <c r="AG232" i="6"/>
  <c r="AF232" i="6"/>
  <c r="AE232" i="6"/>
  <c r="AL648" i="6"/>
  <c r="AJ648" i="6"/>
  <c r="AI648" i="6"/>
  <c r="AH648" i="6"/>
  <c r="AG648" i="6"/>
  <c r="AF648" i="6"/>
  <c r="AE648" i="6"/>
  <c r="AL901" i="6"/>
  <c r="AJ901" i="6"/>
  <c r="AI901" i="6"/>
  <c r="AH901" i="6"/>
  <c r="AG901" i="6"/>
  <c r="AF901" i="6"/>
  <c r="AE901" i="6"/>
  <c r="AL216" i="6"/>
  <c r="AJ216" i="6"/>
  <c r="AI216" i="6"/>
  <c r="AH216" i="6"/>
  <c r="AG216" i="6"/>
  <c r="AF216" i="6"/>
  <c r="AE216" i="6"/>
  <c r="AL643" i="6"/>
  <c r="AJ643" i="6"/>
  <c r="AI643" i="6"/>
  <c r="AH643" i="6"/>
  <c r="AG643" i="6"/>
  <c r="AF643" i="6"/>
  <c r="AE643" i="6"/>
  <c r="AL897" i="6"/>
  <c r="AJ897" i="6"/>
  <c r="AI897" i="6"/>
  <c r="AH897" i="6"/>
  <c r="AG897" i="6"/>
  <c r="AF897" i="6"/>
  <c r="AE897" i="6"/>
  <c r="AL652" i="6"/>
  <c r="AJ652" i="6"/>
  <c r="AI652" i="6"/>
  <c r="AH652" i="6"/>
  <c r="AG652" i="6"/>
  <c r="AF652" i="6"/>
  <c r="AE652" i="6"/>
  <c r="AL650" i="6"/>
  <c r="AJ650" i="6"/>
  <c r="AI650" i="6"/>
  <c r="AH650" i="6"/>
  <c r="AG650" i="6"/>
  <c r="AF650" i="6"/>
  <c r="AE650" i="6"/>
  <c r="AL1029" i="6"/>
  <c r="AJ1029" i="6"/>
  <c r="AN1029" i="6" s="1"/>
  <c r="AI1029" i="6"/>
  <c r="AH1029" i="6"/>
  <c r="AG1029" i="6"/>
  <c r="AF1029" i="6"/>
  <c r="AE1029" i="6"/>
  <c r="AL651" i="6"/>
  <c r="AJ651" i="6"/>
  <c r="AI651" i="6"/>
  <c r="AH651" i="6"/>
  <c r="AG651" i="6"/>
  <c r="AF651" i="6"/>
  <c r="AE651" i="6"/>
  <c r="AL649" i="6"/>
  <c r="AJ649" i="6"/>
  <c r="AI649" i="6"/>
  <c r="AH649" i="6"/>
  <c r="AG649" i="6"/>
  <c r="AF649" i="6"/>
  <c r="AE649" i="6"/>
  <c r="AL1028" i="6"/>
  <c r="AJ1028" i="6"/>
  <c r="AN1028" i="6" s="1"/>
  <c r="AI1028" i="6"/>
  <c r="AH1028" i="6"/>
  <c r="AG1028" i="6"/>
  <c r="AF1028" i="6"/>
  <c r="AE1028" i="6"/>
  <c r="AL644" i="6"/>
  <c r="AJ644" i="6"/>
  <c r="AI644" i="6"/>
  <c r="AH644" i="6"/>
  <c r="AG644" i="6"/>
  <c r="AF644" i="6"/>
  <c r="AE644" i="6"/>
  <c r="AL641" i="6"/>
  <c r="AJ641" i="6"/>
  <c r="AI641" i="6"/>
  <c r="AH641" i="6"/>
  <c r="AG641" i="6"/>
  <c r="AF641" i="6"/>
  <c r="AE641" i="6"/>
  <c r="AL628" i="6"/>
  <c r="AJ628" i="6"/>
  <c r="AI628" i="6"/>
  <c r="AH628" i="6"/>
  <c r="AG628" i="6"/>
  <c r="AF628" i="6"/>
  <c r="AE628" i="6"/>
  <c r="AL1027" i="6"/>
  <c r="AJ1027" i="6"/>
  <c r="AN1027" i="6" s="1"/>
  <c r="AI1027" i="6"/>
  <c r="AH1027" i="6"/>
  <c r="AG1027" i="6"/>
  <c r="AF1027" i="6"/>
  <c r="AE1027" i="6"/>
  <c r="AL640" i="6"/>
  <c r="AJ640" i="6"/>
  <c r="AI640" i="6"/>
  <c r="AH640" i="6"/>
  <c r="AG640" i="6"/>
  <c r="AF640" i="6"/>
  <c r="AE640" i="6"/>
  <c r="AL639" i="6"/>
  <c r="AJ639" i="6"/>
  <c r="AI639" i="6"/>
  <c r="AH639" i="6"/>
  <c r="AG639" i="6"/>
  <c r="AF639" i="6"/>
  <c r="AE639" i="6"/>
  <c r="AL1026" i="6"/>
  <c r="AJ1026" i="6"/>
  <c r="AN1026" i="6" s="1"/>
  <c r="AI1026" i="6"/>
  <c r="AH1026" i="6"/>
  <c r="AG1026" i="6"/>
  <c r="AF1026" i="6"/>
  <c r="AE1026" i="6"/>
  <c r="AL638" i="6"/>
  <c r="AJ638" i="6"/>
  <c r="AI638" i="6"/>
  <c r="AH638" i="6"/>
  <c r="AG638" i="6"/>
  <c r="AF638" i="6"/>
  <c r="AE638" i="6"/>
  <c r="AL1025" i="6"/>
  <c r="AJ1025" i="6"/>
  <c r="AN1025" i="6" s="1"/>
  <c r="AI1025" i="6"/>
  <c r="AH1025" i="6"/>
  <c r="AG1025" i="6"/>
  <c r="AF1025" i="6"/>
  <c r="AE1025" i="6"/>
  <c r="AL633" i="6"/>
  <c r="AJ633" i="6"/>
  <c r="AI633" i="6"/>
  <c r="AH633" i="6"/>
  <c r="AG633" i="6"/>
  <c r="AF633" i="6"/>
  <c r="AE633" i="6"/>
  <c r="AL627" i="6"/>
  <c r="AJ627" i="6"/>
  <c r="AI627" i="6"/>
  <c r="AH627" i="6"/>
  <c r="AG627" i="6"/>
  <c r="AF627" i="6"/>
  <c r="AE627" i="6"/>
  <c r="AL626" i="6"/>
  <c r="AJ626" i="6"/>
  <c r="AI626" i="6"/>
  <c r="AH626" i="6"/>
  <c r="AG626" i="6"/>
  <c r="AF626" i="6"/>
  <c r="AE626" i="6"/>
  <c r="AL212" i="6"/>
  <c r="AJ212" i="6"/>
  <c r="AI212" i="6"/>
  <c r="AH212" i="6"/>
  <c r="AG212" i="6"/>
  <c r="AF212" i="6"/>
  <c r="AE212" i="6"/>
  <c r="AL636" i="6"/>
  <c r="AJ636" i="6"/>
  <c r="AI636" i="6"/>
  <c r="AH636" i="6"/>
  <c r="AG636" i="6"/>
  <c r="AF636" i="6"/>
  <c r="AE636" i="6"/>
  <c r="AL635" i="6"/>
  <c r="AJ635" i="6"/>
  <c r="AI635" i="6"/>
  <c r="AH635" i="6"/>
  <c r="AG635" i="6"/>
  <c r="AF635" i="6"/>
  <c r="AE635" i="6"/>
  <c r="AL631" i="6"/>
  <c r="AJ631" i="6"/>
  <c r="AI631" i="6"/>
  <c r="AH631" i="6"/>
  <c r="AG631" i="6"/>
  <c r="AF631" i="6"/>
  <c r="AE631" i="6"/>
  <c r="AL630" i="6"/>
  <c r="AJ630" i="6"/>
  <c r="AI630" i="6"/>
  <c r="AH630" i="6"/>
  <c r="AG630" i="6"/>
  <c r="AF630" i="6"/>
  <c r="AE630" i="6"/>
  <c r="AL647" i="6"/>
  <c r="AJ647" i="6"/>
  <c r="AI647" i="6"/>
  <c r="AH647" i="6"/>
  <c r="AG647" i="6"/>
  <c r="AF647" i="6"/>
  <c r="AE647" i="6"/>
  <c r="AL637" i="6"/>
  <c r="AJ637" i="6"/>
  <c r="AI637" i="6"/>
  <c r="AH637" i="6"/>
  <c r="AG637" i="6"/>
  <c r="AF637" i="6"/>
  <c r="AE637" i="6"/>
  <c r="AL632" i="6"/>
  <c r="AJ632" i="6"/>
  <c r="AI632" i="6"/>
  <c r="AH632" i="6"/>
  <c r="AG632" i="6"/>
  <c r="AF632" i="6"/>
  <c r="AE632" i="6"/>
  <c r="AL1034" i="6"/>
  <c r="AJ1034" i="6"/>
  <c r="AN1034" i="6" s="1"/>
  <c r="AI1034" i="6"/>
  <c r="AH1034" i="6"/>
  <c r="AG1034" i="6"/>
  <c r="AF1034" i="6"/>
  <c r="AE1034" i="6"/>
  <c r="AL1038" i="6"/>
  <c r="AJ1038" i="6"/>
  <c r="AN1038" i="6" s="1"/>
  <c r="AI1038" i="6"/>
  <c r="AH1038" i="6"/>
  <c r="AG1038" i="6"/>
  <c r="AF1038" i="6"/>
  <c r="AE1038" i="6"/>
  <c r="AL1030" i="6"/>
  <c r="AJ1030" i="6"/>
  <c r="AN1030" i="6" s="1"/>
  <c r="AI1030" i="6"/>
  <c r="AH1030" i="6"/>
  <c r="AG1030" i="6"/>
  <c r="AF1030" i="6"/>
  <c r="AE1030" i="6"/>
  <c r="AL1031" i="6"/>
  <c r="AJ1031" i="6"/>
  <c r="AN1031" i="6" s="1"/>
  <c r="AI1031" i="6"/>
  <c r="AH1031" i="6"/>
  <c r="AG1031" i="6"/>
  <c r="AF1031" i="6"/>
  <c r="AE1031" i="6"/>
  <c r="AL896" i="6"/>
  <c r="AJ896" i="6"/>
  <c r="AI896" i="6"/>
  <c r="AH896" i="6"/>
  <c r="AG896" i="6"/>
  <c r="AF896" i="6"/>
  <c r="AE896" i="6"/>
  <c r="AL625" i="6"/>
  <c r="AJ625" i="6"/>
  <c r="AI625" i="6"/>
  <c r="AH625" i="6"/>
  <c r="AG625" i="6"/>
  <c r="AF625" i="6"/>
  <c r="AE625" i="6"/>
  <c r="AL646" i="6"/>
  <c r="AJ646" i="6"/>
  <c r="AI646" i="6"/>
  <c r="AH646" i="6"/>
  <c r="AG646" i="6"/>
  <c r="AF646" i="6"/>
  <c r="AE646" i="6"/>
  <c r="AL645" i="6"/>
  <c r="AJ645" i="6"/>
  <c r="AI645" i="6"/>
  <c r="AH645" i="6"/>
  <c r="AG645" i="6"/>
  <c r="AF645" i="6"/>
  <c r="AE645" i="6"/>
  <c r="AL629" i="6"/>
  <c r="AJ629" i="6"/>
  <c r="AI629" i="6"/>
  <c r="AH629" i="6"/>
  <c r="AG629" i="6"/>
  <c r="AF629" i="6"/>
  <c r="AE629" i="6"/>
  <c r="AL1032" i="6"/>
  <c r="AJ1032" i="6"/>
  <c r="AN1032" i="6" s="1"/>
  <c r="AI1032" i="6"/>
  <c r="AH1032" i="6"/>
  <c r="AG1032" i="6"/>
  <c r="AF1032" i="6"/>
  <c r="AE1032" i="6"/>
  <c r="AL1023" i="6"/>
  <c r="AJ1023" i="6"/>
  <c r="AN1023" i="6" s="1"/>
  <c r="AI1023" i="6"/>
  <c r="AH1023" i="6"/>
  <c r="AG1023" i="6"/>
  <c r="AF1023" i="6"/>
  <c r="AE1023" i="6"/>
  <c r="AL1033" i="6"/>
  <c r="AJ1033" i="6"/>
  <c r="AN1033" i="6" s="1"/>
  <c r="AI1033" i="6"/>
  <c r="AH1033" i="6"/>
  <c r="AG1033" i="6"/>
  <c r="AF1033" i="6"/>
  <c r="AE1033" i="6"/>
  <c r="AL1024" i="6"/>
  <c r="AJ1024" i="6"/>
  <c r="AN1024" i="6" s="1"/>
  <c r="AI1024" i="6"/>
  <c r="AH1024" i="6"/>
  <c r="AG1024" i="6"/>
  <c r="AF1024" i="6"/>
  <c r="AE1024" i="6"/>
  <c r="AL1037" i="6"/>
  <c r="AJ1037" i="6"/>
  <c r="AN1037" i="6" s="1"/>
  <c r="AI1037" i="6"/>
  <c r="AH1037" i="6"/>
  <c r="AG1037" i="6"/>
  <c r="AF1037" i="6"/>
  <c r="AE1037" i="6"/>
  <c r="AL1022" i="6"/>
  <c r="AJ1022" i="6"/>
  <c r="AN1022" i="6" s="1"/>
  <c r="AI1022" i="6"/>
  <c r="AH1022" i="6"/>
  <c r="AG1022" i="6"/>
  <c r="AF1022" i="6"/>
  <c r="AE1022" i="6"/>
  <c r="AL1036" i="6"/>
  <c r="AJ1036" i="6"/>
  <c r="AN1036" i="6" s="1"/>
  <c r="AI1036" i="6"/>
  <c r="AH1036" i="6"/>
  <c r="AG1036" i="6"/>
  <c r="AF1036" i="6"/>
  <c r="AE1036" i="6"/>
  <c r="AL1018" i="6"/>
  <c r="AJ1018" i="6"/>
  <c r="AN1018" i="6" s="1"/>
  <c r="AI1018" i="6"/>
  <c r="AH1018" i="6"/>
  <c r="AG1018" i="6"/>
  <c r="AF1018" i="6"/>
  <c r="AE1018" i="6"/>
  <c r="AL1015" i="6"/>
  <c r="AJ1015" i="6"/>
  <c r="AN1015" i="6" s="1"/>
  <c r="AI1015" i="6"/>
  <c r="AH1015" i="6"/>
  <c r="AG1015" i="6"/>
  <c r="AF1015" i="6"/>
  <c r="AE1015" i="6"/>
  <c r="AL1000" i="6"/>
  <c r="AJ1000" i="6"/>
  <c r="AN1000" i="6" s="1"/>
  <c r="AI1000" i="6"/>
  <c r="AH1000" i="6"/>
  <c r="AG1000" i="6"/>
  <c r="AF1000" i="6"/>
  <c r="AE1000" i="6"/>
  <c r="AL999" i="6"/>
  <c r="AJ999" i="6"/>
  <c r="AN999" i="6" s="1"/>
  <c r="AI999" i="6"/>
  <c r="AH999" i="6"/>
  <c r="AG999" i="6"/>
  <c r="AF999" i="6"/>
  <c r="AE999" i="6"/>
  <c r="AL1017" i="6"/>
  <c r="AJ1017" i="6"/>
  <c r="AN1017" i="6" s="1"/>
  <c r="AI1017" i="6"/>
  <c r="AH1017" i="6"/>
  <c r="AG1017" i="6"/>
  <c r="AF1017" i="6"/>
  <c r="AE1017" i="6"/>
  <c r="AL1016" i="6"/>
  <c r="AJ1016" i="6"/>
  <c r="AN1016" i="6" s="1"/>
  <c r="AI1016" i="6"/>
  <c r="AH1016" i="6"/>
  <c r="AG1016" i="6"/>
  <c r="AF1016" i="6"/>
  <c r="AE1016" i="6"/>
  <c r="AL998" i="6"/>
  <c r="AJ998" i="6"/>
  <c r="AN998" i="6" s="1"/>
  <c r="AI998" i="6"/>
  <c r="AH998" i="6"/>
  <c r="AG998" i="6"/>
  <c r="AF998" i="6"/>
  <c r="AE998" i="6"/>
  <c r="AL1020" i="6"/>
  <c r="AJ1020" i="6"/>
  <c r="AN1020" i="6" s="1"/>
  <c r="AI1020" i="6"/>
  <c r="AH1020" i="6"/>
  <c r="AG1020" i="6"/>
  <c r="AF1020" i="6"/>
  <c r="AE1020" i="6"/>
  <c r="AL993" i="6"/>
  <c r="AJ993" i="6"/>
  <c r="AN993" i="6" s="1"/>
  <c r="AI993" i="6"/>
  <c r="AH993" i="6"/>
  <c r="AG993" i="6"/>
  <c r="AF993" i="6"/>
  <c r="AE993" i="6"/>
  <c r="AL1021" i="6"/>
  <c r="AJ1021" i="6"/>
  <c r="AN1021" i="6" s="1"/>
  <c r="AI1021" i="6"/>
  <c r="AH1021" i="6"/>
  <c r="AG1021" i="6"/>
  <c r="AF1021" i="6"/>
  <c r="AE1021" i="6"/>
  <c r="AL996" i="6"/>
  <c r="AJ996" i="6"/>
  <c r="AN996" i="6" s="1"/>
  <c r="AI996" i="6"/>
  <c r="AH996" i="6"/>
  <c r="AG996" i="6"/>
  <c r="AF996" i="6"/>
  <c r="AE996" i="6"/>
  <c r="AL1019" i="6"/>
  <c r="AJ1019" i="6"/>
  <c r="AN1019" i="6" s="1"/>
  <c r="AI1019" i="6"/>
  <c r="AH1019" i="6"/>
  <c r="AG1019" i="6"/>
  <c r="AF1019" i="6"/>
  <c r="AE1019" i="6"/>
  <c r="AL1014" i="6"/>
  <c r="AJ1014" i="6"/>
  <c r="AN1014" i="6" s="1"/>
  <c r="AI1014" i="6"/>
  <c r="AH1014" i="6"/>
  <c r="AG1014" i="6"/>
  <c r="AF1014" i="6"/>
  <c r="AE1014" i="6"/>
  <c r="AL997" i="6"/>
  <c r="AJ997" i="6"/>
  <c r="AN997" i="6" s="1"/>
  <c r="AI997" i="6"/>
  <c r="AH997" i="6"/>
  <c r="AG997" i="6"/>
  <c r="AF997" i="6"/>
  <c r="AE997" i="6"/>
  <c r="AL995" i="6"/>
  <c r="AJ995" i="6"/>
  <c r="AN995" i="6" s="1"/>
  <c r="AI995" i="6"/>
  <c r="AH995" i="6"/>
  <c r="AG995" i="6"/>
  <c r="AF995" i="6"/>
  <c r="AE995" i="6"/>
  <c r="AL994" i="6"/>
  <c r="AJ994" i="6"/>
  <c r="AN994" i="6" s="1"/>
  <c r="AI994" i="6"/>
  <c r="AH994" i="6"/>
  <c r="AG994" i="6"/>
  <c r="AF994" i="6"/>
  <c r="AE994" i="6"/>
  <c r="AL1009" i="6"/>
  <c r="AJ1009" i="6"/>
  <c r="AN1009" i="6" s="1"/>
  <c r="AI1009" i="6"/>
  <c r="AH1009" i="6"/>
  <c r="AG1009" i="6"/>
  <c r="AF1009" i="6"/>
  <c r="AE1009" i="6"/>
  <c r="AL1013" i="6"/>
  <c r="AJ1013" i="6"/>
  <c r="AN1013" i="6" s="1"/>
  <c r="AI1013" i="6"/>
  <c r="AH1013" i="6"/>
  <c r="AG1013" i="6"/>
  <c r="AF1013" i="6"/>
  <c r="AE1013" i="6"/>
  <c r="AL1007" i="6"/>
  <c r="AJ1007" i="6"/>
  <c r="AN1007" i="6" s="1"/>
  <c r="AI1007" i="6"/>
  <c r="AH1007" i="6"/>
  <c r="AG1007" i="6"/>
  <c r="AF1007" i="6"/>
  <c r="AE1007" i="6"/>
  <c r="AL1006" i="6"/>
  <c r="AJ1006" i="6"/>
  <c r="AN1006" i="6" s="1"/>
  <c r="AI1006" i="6"/>
  <c r="AH1006" i="6"/>
  <c r="AG1006" i="6"/>
  <c r="AF1006" i="6"/>
  <c r="AE1006" i="6"/>
  <c r="AL992" i="6"/>
  <c r="AK992" i="6"/>
  <c r="AN992" i="6"/>
  <c r="AI992" i="6"/>
  <c r="AH992" i="6"/>
  <c r="AG992" i="6"/>
  <c r="AF992" i="6"/>
  <c r="AE992" i="6"/>
  <c r="AL1008" i="6"/>
  <c r="AJ1008" i="6"/>
  <c r="AN1008" i="6" s="1"/>
  <c r="AI1008" i="6"/>
  <c r="AH1008" i="6"/>
  <c r="AG1008" i="6"/>
  <c r="AF1008" i="6"/>
  <c r="AE1008" i="6"/>
  <c r="AL1003" i="6"/>
  <c r="AJ1003" i="6"/>
  <c r="AN1003" i="6" s="1"/>
  <c r="AI1003" i="6"/>
  <c r="AH1003" i="6"/>
  <c r="AG1003" i="6"/>
  <c r="AF1003" i="6"/>
  <c r="AE1003" i="6"/>
  <c r="AL1010" i="6"/>
  <c r="AJ1010" i="6"/>
  <c r="AN1010" i="6" s="1"/>
  <c r="AI1010" i="6"/>
  <c r="AH1010" i="6"/>
  <c r="AG1010" i="6"/>
  <c r="AF1010" i="6"/>
  <c r="AE1010" i="6"/>
  <c r="AL1012" i="6"/>
  <c r="AJ1012" i="6"/>
  <c r="AN1012" i="6" s="1"/>
  <c r="AI1012" i="6"/>
  <c r="AH1012" i="6"/>
  <c r="AG1012" i="6"/>
  <c r="AF1012" i="6"/>
  <c r="AE1012" i="6"/>
  <c r="AL1011" i="6"/>
  <c r="AJ1011" i="6"/>
  <c r="AN1011" i="6" s="1"/>
  <c r="AI1011" i="6"/>
  <c r="AH1011" i="6"/>
  <c r="AG1011" i="6"/>
  <c r="AF1011" i="6"/>
  <c r="AE1011" i="6"/>
  <c r="AL1005" i="6"/>
  <c r="AJ1005" i="6"/>
  <c r="AN1005" i="6" s="1"/>
  <c r="AI1005" i="6"/>
  <c r="AH1005" i="6"/>
  <c r="AG1005" i="6"/>
  <c r="AF1005" i="6"/>
  <c r="AE1005" i="6"/>
  <c r="AL1001" i="6"/>
  <c r="AJ1001" i="6"/>
  <c r="AN1001" i="6" s="1"/>
  <c r="AI1001" i="6"/>
  <c r="AH1001" i="6"/>
  <c r="AG1001" i="6"/>
  <c r="AF1001" i="6"/>
  <c r="AE1001" i="6"/>
  <c r="AL1002" i="6"/>
  <c r="AJ1002" i="6"/>
  <c r="AN1002" i="6" s="1"/>
  <c r="AI1002" i="6"/>
  <c r="AH1002" i="6"/>
  <c r="AG1002" i="6"/>
  <c r="AF1002" i="6"/>
  <c r="AE1002" i="6"/>
  <c r="AL227" i="6"/>
  <c r="AJ227" i="6"/>
  <c r="AI227" i="6"/>
  <c r="AH227" i="6"/>
  <c r="AG227" i="6"/>
  <c r="AF227" i="6"/>
  <c r="AE227" i="6"/>
  <c r="AL221" i="6"/>
  <c r="AJ221" i="6"/>
  <c r="AI221" i="6"/>
  <c r="AH221" i="6"/>
  <c r="AG221" i="6"/>
  <c r="AF221" i="6"/>
  <c r="AE221" i="6"/>
  <c r="AL1004" i="6"/>
  <c r="AJ1004" i="6"/>
  <c r="AN1004" i="6" s="1"/>
  <c r="AI1004" i="6"/>
  <c r="AH1004" i="6"/>
  <c r="AG1004" i="6"/>
  <c r="AF1004" i="6"/>
  <c r="AE1004" i="6"/>
  <c r="AL226" i="6"/>
  <c r="AJ226" i="6"/>
  <c r="AI226" i="6"/>
  <c r="AH226" i="6"/>
  <c r="AG226" i="6"/>
  <c r="AF226" i="6"/>
  <c r="AE226" i="6"/>
  <c r="AL116" i="6"/>
  <c r="AJ116" i="6"/>
  <c r="AK116" i="6" s="1"/>
  <c r="AI116" i="6"/>
  <c r="AH116" i="6"/>
  <c r="AG116" i="6"/>
  <c r="AF116" i="6"/>
  <c r="AE116" i="6"/>
  <c r="AL223" i="6"/>
  <c r="AJ223" i="6"/>
  <c r="AI223" i="6"/>
  <c r="AH223" i="6"/>
  <c r="AG223" i="6"/>
  <c r="AF223" i="6"/>
  <c r="AE223" i="6"/>
  <c r="AL222" i="6"/>
  <c r="AJ222" i="6"/>
  <c r="AI222" i="6"/>
  <c r="AH222" i="6"/>
  <c r="AG222" i="6"/>
  <c r="AF222" i="6"/>
  <c r="AE222" i="6"/>
  <c r="AL899" i="6"/>
  <c r="AJ899" i="6"/>
  <c r="AI899" i="6"/>
  <c r="AH899" i="6"/>
  <c r="AG899" i="6"/>
  <c r="AF899" i="6"/>
  <c r="AE899" i="6"/>
  <c r="AL220" i="6"/>
  <c r="AJ220" i="6"/>
  <c r="AI220" i="6"/>
  <c r="AH220" i="6"/>
  <c r="AG220" i="6"/>
  <c r="AF220" i="6"/>
  <c r="AE220" i="6"/>
  <c r="AL225" i="6"/>
  <c r="AJ225" i="6"/>
  <c r="AI225" i="6"/>
  <c r="AH225" i="6"/>
  <c r="AG225" i="6"/>
  <c r="AF225" i="6"/>
  <c r="AE225" i="6"/>
  <c r="AL224" i="6"/>
  <c r="AJ224" i="6"/>
  <c r="AI224" i="6"/>
  <c r="AH224" i="6"/>
  <c r="AG224" i="6"/>
  <c r="AF224" i="6"/>
  <c r="AE224" i="6"/>
  <c r="AL642" i="6"/>
  <c r="AJ642" i="6"/>
  <c r="AI642" i="6"/>
  <c r="AH642" i="6"/>
  <c r="AG642" i="6"/>
  <c r="AF642" i="6"/>
  <c r="AE642" i="6"/>
  <c r="AL363" i="6"/>
  <c r="AJ363" i="6"/>
  <c r="AI363" i="6"/>
  <c r="AH363" i="6"/>
  <c r="AG363" i="6"/>
  <c r="AF363" i="6"/>
  <c r="AE363" i="6"/>
  <c r="AL893" i="6"/>
  <c r="AJ893" i="6"/>
  <c r="AI893" i="6"/>
  <c r="AH893" i="6"/>
  <c r="AG893" i="6"/>
  <c r="AF893" i="6"/>
  <c r="AE893" i="6"/>
  <c r="AL945" i="6"/>
  <c r="AJ945" i="6"/>
  <c r="AI945" i="6"/>
  <c r="AH945" i="6"/>
  <c r="AG945" i="6"/>
  <c r="AF945" i="6"/>
  <c r="AE945" i="6"/>
  <c r="AL944" i="6"/>
  <c r="AJ944" i="6"/>
  <c r="AI944" i="6"/>
  <c r="AH944" i="6"/>
  <c r="AG944" i="6"/>
  <c r="AF944" i="6"/>
  <c r="AE944" i="6"/>
  <c r="AL809" i="6"/>
  <c r="AJ809" i="6"/>
  <c r="AI809" i="6"/>
  <c r="AH809" i="6"/>
  <c r="AG809" i="6"/>
  <c r="AF809" i="6"/>
  <c r="AE809" i="6"/>
  <c r="AL878" i="6"/>
  <c r="AJ878" i="6"/>
  <c r="AI878" i="6"/>
  <c r="AH878" i="6"/>
  <c r="AG878" i="6"/>
  <c r="AF878" i="6"/>
  <c r="AE878" i="6"/>
  <c r="AL875" i="6"/>
  <c r="AJ875" i="6"/>
  <c r="AI875" i="6"/>
  <c r="AH875" i="6"/>
  <c r="AG875" i="6"/>
  <c r="AF875" i="6"/>
  <c r="AE875" i="6"/>
  <c r="AL890" i="6"/>
  <c r="AJ890" i="6"/>
  <c r="AI890" i="6"/>
  <c r="AH890" i="6"/>
  <c r="AG890" i="6"/>
  <c r="AF890" i="6"/>
  <c r="AE890" i="6"/>
  <c r="AL888" i="6"/>
  <c r="AJ888" i="6"/>
  <c r="AI888" i="6"/>
  <c r="AH888" i="6"/>
  <c r="AG888" i="6"/>
  <c r="AF888" i="6"/>
  <c r="AE888" i="6"/>
  <c r="AL837" i="6"/>
  <c r="AJ837" i="6"/>
  <c r="AI837" i="6"/>
  <c r="AH837" i="6"/>
  <c r="AG837" i="6"/>
  <c r="AF837" i="6"/>
  <c r="AE837" i="6"/>
  <c r="AL832" i="6"/>
  <c r="AJ832" i="6"/>
  <c r="AI832" i="6"/>
  <c r="AH832" i="6"/>
  <c r="AG832" i="6"/>
  <c r="AF832" i="6"/>
  <c r="AE832" i="6"/>
  <c r="AL833" i="6"/>
  <c r="AJ833" i="6"/>
  <c r="AI833" i="6"/>
  <c r="AH833" i="6"/>
  <c r="AG833" i="6"/>
  <c r="AF833" i="6"/>
  <c r="AE833" i="6"/>
  <c r="AL869" i="6"/>
  <c r="AJ869" i="6"/>
  <c r="AI869" i="6"/>
  <c r="AH869" i="6"/>
  <c r="AG869" i="6"/>
  <c r="AF869" i="6"/>
  <c r="AE869" i="6"/>
  <c r="AL895" i="6"/>
  <c r="AJ895" i="6"/>
  <c r="AI895" i="6"/>
  <c r="AH895" i="6"/>
  <c r="AG895" i="6"/>
  <c r="AF895" i="6"/>
  <c r="AE895" i="6"/>
  <c r="AL889" i="6"/>
  <c r="AJ889" i="6"/>
  <c r="AK890" i="6" s="1"/>
  <c r="AI889" i="6"/>
  <c r="AH889" i="6"/>
  <c r="AG889" i="6"/>
  <c r="AF889" i="6"/>
  <c r="AE889" i="6"/>
  <c r="AL892" i="6"/>
  <c r="AJ892" i="6"/>
  <c r="AI892" i="6"/>
  <c r="AH892" i="6"/>
  <c r="AG892" i="6"/>
  <c r="AF892" i="6"/>
  <c r="AE892" i="6"/>
  <c r="AL846" i="6"/>
  <c r="AJ846" i="6"/>
  <c r="AI846" i="6"/>
  <c r="AH846" i="6"/>
  <c r="AG846" i="6"/>
  <c r="AF846" i="6"/>
  <c r="AE846" i="6"/>
  <c r="AL845" i="6"/>
  <c r="AJ845" i="6"/>
  <c r="AI845" i="6"/>
  <c r="AH845" i="6"/>
  <c r="AG845" i="6"/>
  <c r="AF845" i="6"/>
  <c r="AE845" i="6"/>
  <c r="AL891" i="6"/>
  <c r="AJ891" i="6"/>
  <c r="AI891" i="6"/>
  <c r="AH891" i="6"/>
  <c r="AG891" i="6"/>
  <c r="AF891" i="6"/>
  <c r="AE891" i="6"/>
  <c r="AL879" i="6"/>
  <c r="AJ879" i="6"/>
  <c r="AI879" i="6"/>
  <c r="AH879" i="6"/>
  <c r="AG879" i="6"/>
  <c r="AF879" i="6"/>
  <c r="AE879" i="6"/>
  <c r="AL821" i="6"/>
  <c r="AJ821" i="6"/>
  <c r="AI821" i="6"/>
  <c r="AH821" i="6"/>
  <c r="AG821" i="6"/>
  <c r="AF821" i="6"/>
  <c r="AE821" i="6"/>
  <c r="AL894" i="6"/>
  <c r="AJ894" i="6"/>
  <c r="AI894" i="6"/>
  <c r="AH894" i="6"/>
  <c r="AG894" i="6"/>
  <c r="AF894" i="6"/>
  <c r="AE894" i="6"/>
  <c r="AL831" i="6"/>
  <c r="AJ831" i="6"/>
  <c r="AI831" i="6"/>
  <c r="AH831" i="6"/>
  <c r="AG831" i="6"/>
  <c r="AF831" i="6"/>
  <c r="AE831" i="6"/>
  <c r="AL826" i="6"/>
  <c r="AJ826" i="6"/>
  <c r="AI826" i="6"/>
  <c r="AH826" i="6"/>
  <c r="AG826" i="6"/>
  <c r="AF826" i="6"/>
  <c r="AE826" i="6"/>
  <c r="AL840" i="6"/>
  <c r="AJ840" i="6"/>
  <c r="AI840" i="6"/>
  <c r="AH840" i="6"/>
  <c r="AG840" i="6"/>
  <c r="AF840" i="6"/>
  <c r="AE840" i="6"/>
  <c r="AL830" i="6"/>
  <c r="AJ830" i="6"/>
  <c r="AI830" i="6"/>
  <c r="AH830" i="6"/>
  <c r="AG830" i="6"/>
  <c r="AF830" i="6"/>
  <c r="AE830" i="6"/>
  <c r="AL866" i="6"/>
  <c r="AJ866" i="6"/>
  <c r="AI866" i="6"/>
  <c r="AH866" i="6"/>
  <c r="AG866" i="6"/>
  <c r="AF866" i="6"/>
  <c r="AE866" i="6"/>
  <c r="AL814" i="6"/>
  <c r="AJ814" i="6"/>
  <c r="AI814" i="6"/>
  <c r="AH814" i="6"/>
  <c r="AG814" i="6"/>
  <c r="AF814" i="6"/>
  <c r="AE814" i="6"/>
  <c r="AL828" i="6"/>
  <c r="AJ828" i="6"/>
  <c r="AI828" i="6"/>
  <c r="AH828" i="6"/>
  <c r="AG828" i="6"/>
  <c r="AF828" i="6"/>
  <c r="AE828" i="6"/>
  <c r="AL827" i="6"/>
  <c r="AJ827" i="6"/>
  <c r="AI827" i="6"/>
  <c r="AH827" i="6"/>
  <c r="AG827" i="6"/>
  <c r="AF827" i="6"/>
  <c r="AE827" i="6"/>
  <c r="AL825" i="6"/>
  <c r="AJ825" i="6"/>
  <c r="AI825" i="6"/>
  <c r="AH825" i="6"/>
  <c r="AG825" i="6"/>
  <c r="AF825" i="6"/>
  <c r="AE825" i="6"/>
  <c r="AL835" i="6"/>
  <c r="AJ835" i="6"/>
  <c r="AI835" i="6"/>
  <c r="AH835" i="6"/>
  <c r="AG835" i="6"/>
  <c r="AF835" i="6"/>
  <c r="AE835" i="6"/>
  <c r="AL872" i="6"/>
  <c r="AJ872" i="6"/>
  <c r="AI872" i="6"/>
  <c r="AH872" i="6"/>
  <c r="AG872" i="6"/>
  <c r="AF872" i="6"/>
  <c r="AE872" i="6"/>
  <c r="AL871" i="6"/>
  <c r="AJ871" i="6"/>
  <c r="AI871" i="6"/>
  <c r="AH871" i="6"/>
  <c r="AG871" i="6"/>
  <c r="AF871" i="6"/>
  <c r="AE871" i="6"/>
  <c r="AL844" i="6"/>
  <c r="AJ844" i="6"/>
  <c r="AI844" i="6"/>
  <c r="AH844" i="6"/>
  <c r="AG844" i="6"/>
  <c r="AF844" i="6"/>
  <c r="AE844" i="6"/>
  <c r="AL841" i="6"/>
  <c r="AJ841" i="6"/>
  <c r="AI841" i="6"/>
  <c r="AH841" i="6"/>
  <c r="AG841" i="6"/>
  <c r="AF841" i="6"/>
  <c r="AE841" i="6"/>
  <c r="AL838" i="6"/>
  <c r="AJ838" i="6"/>
  <c r="AI838" i="6"/>
  <c r="AH838" i="6"/>
  <c r="AG838" i="6"/>
  <c r="AF838" i="6"/>
  <c r="AE838" i="6"/>
  <c r="AL816" i="6"/>
  <c r="AJ816" i="6"/>
  <c r="AI816" i="6"/>
  <c r="AH816" i="6"/>
  <c r="AG816" i="6"/>
  <c r="AF816" i="6"/>
  <c r="AE816" i="6"/>
  <c r="AL815" i="6"/>
  <c r="AJ815" i="6"/>
  <c r="AI815" i="6"/>
  <c r="AH815" i="6"/>
  <c r="AG815" i="6"/>
  <c r="AF815" i="6"/>
  <c r="AE815" i="6"/>
  <c r="AL807" i="6"/>
  <c r="AJ807" i="6"/>
  <c r="AI807" i="6"/>
  <c r="AH807" i="6"/>
  <c r="AG807" i="6"/>
  <c r="AF807" i="6"/>
  <c r="AE807" i="6"/>
  <c r="AL802" i="6"/>
  <c r="AJ802" i="6"/>
  <c r="AI802" i="6"/>
  <c r="AH802" i="6"/>
  <c r="AG802" i="6"/>
  <c r="AF802" i="6"/>
  <c r="AE802" i="6"/>
  <c r="AL874" i="6"/>
  <c r="AJ874" i="6"/>
  <c r="AI874" i="6"/>
  <c r="AH874" i="6"/>
  <c r="AG874" i="6"/>
  <c r="AF874" i="6"/>
  <c r="AE874" i="6"/>
  <c r="AL873" i="6"/>
  <c r="AJ873" i="6"/>
  <c r="AI873" i="6"/>
  <c r="AH873" i="6"/>
  <c r="AG873" i="6"/>
  <c r="AF873" i="6"/>
  <c r="AE873" i="6"/>
  <c r="AL813" i="6"/>
  <c r="AJ813" i="6"/>
  <c r="AI813" i="6"/>
  <c r="AH813" i="6"/>
  <c r="AG813" i="6"/>
  <c r="AF813" i="6"/>
  <c r="AE813" i="6"/>
  <c r="AL799" i="6"/>
  <c r="AJ799" i="6"/>
  <c r="AI799" i="6"/>
  <c r="AH799" i="6"/>
  <c r="AG799" i="6"/>
  <c r="AF799" i="6"/>
  <c r="AE799" i="6"/>
  <c r="AL843" i="6"/>
  <c r="AJ843" i="6"/>
  <c r="AI843" i="6"/>
  <c r="AH843" i="6"/>
  <c r="AG843" i="6"/>
  <c r="AF843" i="6"/>
  <c r="AE843" i="6"/>
  <c r="AL817" i="6"/>
  <c r="AJ817" i="6"/>
  <c r="AI817" i="6"/>
  <c r="AH817" i="6"/>
  <c r="AG817" i="6"/>
  <c r="AF817" i="6"/>
  <c r="AE817" i="6"/>
  <c r="AL812" i="6"/>
  <c r="AJ812" i="6"/>
  <c r="AI812" i="6"/>
  <c r="AH812" i="6"/>
  <c r="AG812" i="6"/>
  <c r="AF812" i="6"/>
  <c r="AE812" i="6"/>
  <c r="AL870" i="6"/>
  <c r="AJ870" i="6"/>
  <c r="AI870" i="6"/>
  <c r="AH870" i="6"/>
  <c r="AG870" i="6"/>
  <c r="AF870" i="6"/>
  <c r="AE870" i="6"/>
  <c r="AL810" i="6"/>
  <c r="AJ810" i="6"/>
  <c r="AI810" i="6"/>
  <c r="AH810" i="6"/>
  <c r="AG810" i="6"/>
  <c r="AF810" i="6"/>
  <c r="AE810" i="6"/>
  <c r="AL881" i="6"/>
  <c r="AJ881" i="6"/>
  <c r="AI881" i="6"/>
  <c r="AH881" i="6"/>
  <c r="AG881" i="6"/>
  <c r="AF881" i="6"/>
  <c r="AE881" i="6"/>
  <c r="AL880" i="6"/>
  <c r="AJ880" i="6"/>
  <c r="AI880" i="6"/>
  <c r="AH880" i="6"/>
  <c r="AG880" i="6"/>
  <c r="AF880" i="6"/>
  <c r="AE880" i="6"/>
  <c r="AL770" i="6"/>
  <c r="AJ770" i="6"/>
  <c r="AI770" i="6"/>
  <c r="AH770" i="6"/>
  <c r="AG770" i="6"/>
  <c r="AF770" i="6"/>
  <c r="AE770" i="6"/>
  <c r="AL764" i="6"/>
  <c r="AJ764" i="6"/>
  <c r="AI764" i="6"/>
  <c r="AH764" i="6"/>
  <c r="AG764" i="6"/>
  <c r="AF764" i="6"/>
  <c r="AE764" i="6"/>
  <c r="AL771" i="6"/>
  <c r="AJ771" i="6"/>
  <c r="AI771" i="6"/>
  <c r="AH771" i="6"/>
  <c r="AG771" i="6"/>
  <c r="AF771" i="6"/>
  <c r="AE771" i="6"/>
  <c r="AL855" i="6"/>
  <c r="AJ855" i="6"/>
  <c r="AI855" i="6"/>
  <c r="AH855" i="6"/>
  <c r="AG855" i="6"/>
  <c r="AF855" i="6"/>
  <c r="AE855" i="6"/>
  <c r="AL763" i="6"/>
  <c r="AJ763" i="6"/>
  <c r="AI763" i="6"/>
  <c r="AH763" i="6"/>
  <c r="AG763" i="6"/>
  <c r="AF763" i="6"/>
  <c r="AE763" i="6"/>
  <c r="AL819" i="6"/>
  <c r="AJ819" i="6"/>
  <c r="AI819" i="6"/>
  <c r="AH819" i="6"/>
  <c r="AG819" i="6"/>
  <c r="AF819" i="6"/>
  <c r="AE819" i="6"/>
  <c r="AL818" i="6"/>
  <c r="AJ818" i="6"/>
  <c r="AI818" i="6"/>
  <c r="AH818" i="6"/>
  <c r="AG818" i="6"/>
  <c r="AF818" i="6"/>
  <c r="AE818" i="6"/>
  <c r="AL808" i="6"/>
  <c r="AJ808" i="6"/>
  <c r="AI808" i="6"/>
  <c r="AH808" i="6"/>
  <c r="AG808" i="6"/>
  <c r="AF808" i="6"/>
  <c r="AE808" i="6"/>
  <c r="AL834" i="6"/>
  <c r="AJ834" i="6"/>
  <c r="AI834" i="6"/>
  <c r="AH834" i="6"/>
  <c r="AG834" i="6"/>
  <c r="AF834" i="6"/>
  <c r="AE834" i="6"/>
  <c r="AL839" i="6"/>
  <c r="AJ839" i="6"/>
  <c r="AI839" i="6"/>
  <c r="AH839" i="6"/>
  <c r="AG839" i="6"/>
  <c r="AF839" i="6"/>
  <c r="AE839" i="6"/>
  <c r="AL848" i="6"/>
  <c r="AJ848" i="6"/>
  <c r="AI848" i="6"/>
  <c r="AH848" i="6"/>
  <c r="AG848" i="6"/>
  <c r="AF848" i="6"/>
  <c r="AE848" i="6"/>
  <c r="AL847" i="6"/>
  <c r="AJ847" i="6"/>
  <c r="AI847" i="6"/>
  <c r="AH847" i="6"/>
  <c r="AG847" i="6"/>
  <c r="AF847" i="6"/>
  <c r="AE847" i="6"/>
  <c r="AL842" i="6"/>
  <c r="AJ842" i="6"/>
  <c r="AI842" i="6"/>
  <c r="AH842" i="6"/>
  <c r="AG842" i="6"/>
  <c r="AF842" i="6"/>
  <c r="AE842" i="6"/>
  <c r="AL829" i="6"/>
  <c r="AJ829" i="6"/>
  <c r="AI829" i="6"/>
  <c r="AH829" i="6"/>
  <c r="AG829" i="6"/>
  <c r="AF829" i="6"/>
  <c r="AE829" i="6"/>
  <c r="AL836" i="6"/>
  <c r="AJ836" i="6"/>
  <c r="AI836" i="6"/>
  <c r="AH836" i="6"/>
  <c r="AG836" i="6"/>
  <c r="AF836" i="6"/>
  <c r="AE836" i="6"/>
  <c r="AL877" i="6"/>
  <c r="AJ877" i="6"/>
  <c r="AI877" i="6"/>
  <c r="AH877" i="6"/>
  <c r="AG877" i="6"/>
  <c r="AF877" i="6"/>
  <c r="AE877" i="6"/>
  <c r="AL800" i="6"/>
  <c r="AJ800" i="6"/>
  <c r="AI800" i="6"/>
  <c r="AH800" i="6"/>
  <c r="AG800" i="6"/>
  <c r="AF800" i="6"/>
  <c r="AE800" i="6"/>
  <c r="AL811" i="6"/>
  <c r="AJ811" i="6"/>
  <c r="AI811" i="6"/>
  <c r="AH811" i="6"/>
  <c r="AG811" i="6"/>
  <c r="AF811" i="6"/>
  <c r="AE811" i="6"/>
  <c r="AL806" i="6"/>
  <c r="AJ806" i="6"/>
  <c r="AI806" i="6"/>
  <c r="AH806" i="6"/>
  <c r="AG806" i="6"/>
  <c r="AF806" i="6"/>
  <c r="AE806" i="6"/>
  <c r="AL805" i="6"/>
  <c r="AJ805" i="6"/>
  <c r="AI805" i="6"/>
  <c r="AH805" i="6"/>
  <c r="AG805" i="6"/>
  <c r="AF805" i="6"/>
  <c r="AE805" i="6"/>
  <c r="AL791" i="6"/>
  <c r="AJ791" i="6"/>
  <c r="AI791" i="6"/>
  <c r="AH791" i="6"/>
  <c r="AG791" i="6"/>
  <c r="AF791" i="6"/>
  <c r="AE791" i="6"/>
  <c r="AL783" i="6"/>
  <c r="AJ783" i="6"/>
  <c r="AI783" i="6"/>
  <c r="AH783" i="6"/>
  <c r="AG783" i="6"/>
  <c r="AF783" i="6"/>
  <c r="AE783" i="6"/>
  <c r="AL884" i="6"/>
  <c r="AJ884" i="6"/>
  <c r="AI884" i="6"/>
  <c r="AH884" i="6"/>
  <c r="AG884" i="6"/>
  <c r="AF884" i="6"/>
  <c r="AE884" i="6"/>
  <c r="AL820" i="6"/>
  <c r="AJ820" i="6"/>
  <c r="AI820" i="6"/>
  <c r="AH820" i="6"/>
  <c r="AG820" i="6"/>
  <c r="AF820" i="6"/>
  <c r="AE820" i="6"/>
  <c r="AL876" i="6"/>
  <c r="AJ876" i="6"/>
  <c r="AI876" i="6"/>
  <c r="AH876" i="6"/>
  <c r="AG876" i="6"/>
  <c r="AF876" i="6"/>
  <c r="AE876" i="6"/>
  <c r="AL824" i="6"/>
  <c r="AJ824" i="6"/>
  <c r="AI824" i="6"/>
  <c r="AH824" i="6"/>
  <c r="AG824" i="6"/>
  <c r="AF824" i="6"/>
  <c r="AE824" i="6"/>
  <c r="AL823" i="6"/>
  <c r="AJ823" i="6"/>
  <c r="AI823" i="6"/>
  <c r="AH823" i="6"/>
  <c r="AG823" i="6"/>
  <c r="AF823" i="6"/>
  <c r="AE823" i="6"/>
  <c r="AL822" i="6"/>
  <c r="AJ822" i="6"/>
  <c r="AI822" i="6"/>
  <c r="AH822" i="6"/>
  <c r="AG822" i="6"/>
  <c r="AF822" i="6"/>
  <c r="AE822" i="6"/>
  <c r="AL796" i="6"/>
  <c r="AJ796" i="6"/>
  <c r="AI796" i="6"/>
  <c r="AH796" i="6"/>
  <c r="AG796" i="6"/>
  <c r="AF796" i="6"/>
  <c r="AE796" i="6"/>
  <c r="AL768" i="6"/>
  <c r="AJ768" i="6"/>
  <c r="AI768" i="6"/>
  <c r="AH768" i="6"/>
  <c r="AG768" i="6"/>
  <c r="AF768" i="6"/>
  <c r="AE768" i="6"/>
  <c r="AL861" i="6"/>
  <c r="AJ861" i="6"/>
  <c r="AI861" i="6"/>
  <c r="AH861" i="6"/>
  <c r="AG861" i="6"/>
  <c r="AF861" i="6"/>
  <c r="AE861" i="6"/>
  <c r="AL765" i="6"/>
  <c r="AJ765" i="6"/>
  <c r="AI765" i="6"/>
  <c r="AH765" i="6"/>
  <c r="AG765" i="6"/>
  <c r="AF765" i="6"/>
  <c r="AE765" i="6"/>
  <c r="AL862" i="6"/>
  <c r="AJ862" i="6"/>
  <c r="AI862" i="6"/>
  <c r="AH862" i="6"/>
  <c r="AG862" i="6"/>
  <c r="AF862" i="6"/>
  <c r="AE862" i="6"/>
  <c r="AL858" i="6"/>
  <c r="AJ858" i="6"/>
  <c r="AI858" i="6"/>
  <c r="AH858" i="6"/>
  <c r="AG858" i="6"/>
  <c r="AF858" i="6"/>
  <c r="AE858" i="6"/>
  <c r="AL767" i="6"/>
  <c r="AJ767" i="6"/>
  <c r="AI767" i="6"/>
  <c r="AH767" i="6"/>
  <c r="AG767" i="6"/>
  <c r="AF767" i="6"/>
  <c r="AE767" i="6"/>
  <c r="AL794" i="6"/>
  <c r="AJ794" i="6"/>
  <c r="AI794" i="6"/>
  <c r="AH794" i="6"/>
  <c r="AG794" i="6"/>
  <c r="AF794" i="6"/>
  <c r="AE794" i="6"/>
  <c r="AL776" i="6"/>
  <c r="AJ776" i="6"/>
  <c r="AI776" i="6"/>
  <c r="AH776" i="6"/>
  <c r="AG776" i="6"/>
  <c r="AF776" i="6"/>
  <c r="AE776" i="6"/>
  <c r="AL775" i="6"/>
  <c r="AJ775" i="6"/>
  <c r="AI775" i="6"/>
  <c r="AH775" i="6"/>
  <c r="AG775" i="6"/>
  <c r="AF775" i="6"/>
  <c r="AE775" i="6"/>
  <c r="AL782" i="6"/>
  <c r="AJ782" i="6"/>
  <c r="AI782" i="6"/>
  <c r="AH782" i="6"/>
  <c r="AG782" i="6"/>
  <c r="AF782" i="6"/>
  <c r="AE782" i="6"/>
  <c r="AL865" i="6"/>
  <c r="AJ865" i="6"/>
  <c r="AI865" i="6"/>
  <c r="AH865" i="6"/>
  <c r="AG865" i="6"/>
  <c r="AF865" i="6"/>
  <c r="AE865" i="6"/>
  <c r="AL725" i="6"/>
  <c r="AJ725" i="6"/>
  <c r="AI725" i="6"/>
  <c r="AH725" i="6"/>
  <c r="AG725" i="6"/>
  <c r="AF725" i="6"/>
  <c r="AE725" i="6"/>
  <c r="AL781" i="6"/>
  <c r="AJ781" i="6"/>
  <c r="AI781" i="6"/>
  <c r="AH781" i="6"/>
  <c r="AG781" i="6"/>
  <c r="AF781" i="6"/>
  <c r="AE781" i="6"/>
  <c r="AL786" i="6"/>
  <c r="AJ786" i="6"/>
  <c r="AI786" i="6"/>
  <c r="AH786" i="6"/>
  <c r="AG786" i="6"/>
  <c r="AF786" i="6"/>
  <c r="AE786" i="6"/>
  <c r="AL733" i="6"/>
  <c r="AJ733" i="6"/>
  <c r="AI733" i="6"/>
  <c r="AH733" i="6"/>
  <c r="AG733" i="6"/>
  <c r="AF733" i="6"/>
  <c r="AE733" i="6"/>
  <c r="AL885" i="6"/>
  <c r="AJ885" i="6"/>
  <c r="AI885" i="6"/>
  <c r="AH885" i="6"/>
  <c r="AG885" i="6"/>
  <c r="AF885" i="6"/>
  <c r="AE885" i="6"/>
  <c r="AL761" i="6"/>
  <c r="AJ761" i="6"/>
  <c r="AI761" i="6"/>
  <c r="AH761" i="6"/>
  <c r="AG761" i="6"/>
  <c r="AF761" i="6"/>
  <c r="AE761" i="6"/>
  <c r="AL795" i="6"/>
  <c r="AJ795" i="6"/>
  <c r="AI795" i="6"/>
  <c r="AH795" i="6"/>
  <c r="AG795" i="6"/>
  <c r="AF795" i="6"/>
  <c r="AE795" i="6"/>
  <c r="AL772" i="6"/>
  <c r="AJ772" i="6"/>
  <c r="AI772" i="6"/>
  <c r="AH772" i="6"/>
  <c r="AG772" i="6"/>
  <c r="AF772" i="6"/>
  <c r="AE772" i="6"/>
  <c r="AL882" i="6"/>
  <c r="AJ882" i="6"/>
  <c r="AI882" i="6"/>
  <c r="AH882" i="6"/>
  <c r="AG882" i="6"/>
  <c r="AF882" i="6"/>
  <c r="AE882" i="6"/>
  <c r="AL712" i="6"/>
  <c r="AJ712" i="6"/>
  <c r="AI712" i="6"/>
  <c r="AH712" i="6"/>
  <c r="AG712" i="6"/>
  <c r="AF712" i="6"/>
  <c r="AE712" i="6"/>
  <c r="AL887" i="6"/>
  <c r="AJ887" i="6"/>
  <c r="AI887" i="6"/>
  <c r="AH887" i="6"/>
  <c r="AG887" i="6"/>
  <c r="AF887" i="6"/>
  <c r="AE887" i="6"/>
  <c r="AL886" i="6"/>
  <c r="AJ886" i="6"/>
  <c r="AI886" i="6"/>
  <c r="AH886" i="6"/>
  <c r="AG886" i="6"/>
  <c r="AF886" i="6"/>
  <c r="AE886" i="6"/>
  <c r="AL798" i="6"/>
  <c r="AJ798" i="6"/>
  <c r="AI798" i="6"/>
  <c r="AH798" i="6"/>
  <c r="AG798" i="6"/>
  <c r="AF798" i="6"/>
  <c r="AE798" i="6"/>
  <c r="AL789" i="6"/>
  <c r="AJ789" i="6"/>
  <c r="AI789" i="6"/>
  <c r="AH789" i="6"/>
  <c r="AG789" i="6"/>
  <c r="AF789" i="6"/>
  <c r="AE789" i="6"/>
  <c r="AL777" i="6"/>
  <c r="AJ777" i="6"/>
  <c r="AI777" i="6"/>
  <c r="AH777" i="6"/>
  <c r="AG777" i="6"/>
  <c r="AF777" i="6"/>
  <c r="AE777" i="6"/>
  <c r="AL883" i="6"/>
  <c r="AJ883" i="6"/>
  <c r="AI883" i="6"/>
  <c r="AH883" i="6"/>
  <c r="AG883" i="6"/>
  <c r="AF883" i="6"/>
  <c r="AE883" i="6"/>
  <c r="AL868" i="6"/>
  <c r="AJ868" i="6"/>
  <c r="AI868" i="6"/>
  <c r="AH868" i="6"/>
  <c r="AG868" i="6"/>
  <c r="AF868" i="6"/>
  <c r="AE868" i="6"/>
  <c r="AL754" i="6"/>
  <c r="AJ754" i="6"/>
  <c r="AI754" i="6"/>
  <c r="AH754" i="6"/>
  <c r="AG754" i="6"/>
  <c r="AF754" i="6"/>
  <c r="AE754" i="6"/>
  <c r="AL705" i="6"/>
  <c r="AJ705" i="6"/>
  <c r="AI705" i="6"/>
  <c r="AH705" i="6"/>
  <c r="AG705" i="6"/>
  <c r="AF705" i="6"/>
  <c r="AE705" i="6"/>
  <c r="AL753" i="6"/>
  <c r="AJ753" i="6"/>
  <c r="AI753" i="6"/>
  <c r="AH753" i="6"/>
  <c r="AG753" i="6"/>
  <c r="AF753" i="6"/>
  <c r="AE753" i="6"/>
  <c r="AL790" i="6"/>
  <c r="AJ790" i="6"/>
  <c r="AI790" i="6"/>
  <c r="AH790" i="6"/>
  <c r="AG790" i="6"/>
  <c r="AF790" i="6"/>
  <c r="AE790" i="6"/>
  <c r="AL785" i="6"/>
  <c r="AJ785" i="6"/>
  <c r="AI785" i="6"/>
  <c r="AH785" i="6"/>
  <c r="AG785" i="6"/>
  <c r="AF785" i="6"/>
  <c r="AE785" i="6"/>
  <c r="AL853" i="6"/>
  <c r="AJ853" i="6"/>
  <c r="AI853" i="6"/>
  <c r="AH853" i="6"/>
  <c r="AG853" i="6"/>
  <c r="AF853" i="6"/>
  <c r="AE853" i="6"/>
  <c r="AL748" i="6"/>
  <c r="AJ748" i="6"/>
  <c r="AI748" i="6"/>
  <c r="AH748" i="6"/>
  <c r="AG748" i="6"/>
  <c r="AF748" i="6"/>
  <c r="AE748" i="6"/>
  <c r="AL803" i="6"/>
  <c r="AJ803" i="6"/>
  <c r="AI803" i="6"/>
  <c r="AH803" i="6"/>
  <c r="AG803" i="6"/>
  <c r="AF803" i="6"/>
  <c r="AE803" i="6"/>
  <c r="AL792" i="6"/>
  <c r="AJ792" i="6"/>
  <c r="AI792" i="6"/>
  <c r="AH792" i="6"/>
  <c r="AG792" i="6"/>
  <c r="AF792" i="6"/>
  <c r="AE792" i="6"/>
  <c r="AL784" i="6"/>
  <c r="AJ784" i="6"/>
  <c r="AI784" i="6"/>
  <c r="AH784" i="6"/>
  <c r="AG784" i="6"/>
  <c r="AF784" i="6"/>
  <c r="AE784" i="6"/>
  <c r="AL707" i="6"/>
  <c r="AJ707" i="6"/>
  <c r="AI707" i="6"/>
  <c r="AH707" i="6"/>
  <c r="AG707" i="6"/>
  <c r="AF707" i="6"/>
  <c r="AE707" i="6"/>
  <c r="AL804" i="6"/>
  <c r="AJ804" i="6"/>
  <c r="AI804" i="6"/>
  <c r="AH804" i="6"/>
  <c r="AG804" i="6"/>
  <c r="AF804" i="6"/>
  <c r="AE804" i="6"/>
  <c r="AL731" i="6"/>
  <c r="AJ731" i="6"/>
  <c r="AI731" i="6"/>
  <c r="AH731" i="6"/>
  <c r="AG731" i="6"/>
  <c r="AF731" i="6"/>
  <c r="AE731" i="6"/>
  <c r="AL730" i="6"/>
  <c r="AJ730" i="6"/>
  <c r="AI730" i="6"/>
  <c r="AH730" i="6"/>
  <c r="AG730" i="6"/>
  <c r="AF730" i="6"/>
  <c r="AE730" i="6"/>
  <c r="AL723" i="6"/>
  <c r="AJ723" i="6"/>
  <c r="AI723" i="6"/>
  <c r="AH723" i="6"/>
  <c r="AG723" i="6"/>
  <c r="AF723" i="6"/>
  <c r="AE723" i="6"/>
  <c r="AL719" i="6"/>
  <c r="AJ719" i="6"/>
  <c r="AI719" i="6"/>
  <c r="AH719" i="6"/>
  <c r="AG719" i="6"/>
  <c r="AF719" i="6"/>
  <c r="AE719" i="6"/>
  <c r="AL801" i="6"/>
  <c r="AJ801" i="6"/>
  <c r="AI801" i="6"/>
  <c r="AH801" i="6"/>
  <c r="AG801" i="6"/>
  <c r="AF801" i="6"/>
  <c r="AE801" i="6"/>
  <c r="AL788" i="6"/>
  <c r="AJ788" i="6"/>
  <c r="AI788" i="6"/>
  <c r="AH788" i="6"/>
  <c r="AG788" i="6"/>
  <c r="AF788" i="6"/>
  <c r="AE788" i="6"/>
  <c r="AL779" i="6"/>
  <c r="AJ779" i="6"/>
  <c r="AI779" i="6"/>
  <c r="AH779" i="6"/>
  <c r="AG779" i="6"/>
  <c r="AF779" i="6"/>
  <c r="AE779" i="6"/>
  <c r="AL749" i="6"/>
  <c r="AJ749" i="6"/>
  <c r="AI749" i="6"/>
  <c r="AH749" i="6"/>
  <c r="AG749" i="6"/>
  <c r="AF749" i="6"/>
  <c r="AE749" i="6"/>
  <c r="AL747" i="6"/>
  <c r="AJ747" i="6"/>
  <c r="AI747" i="6"/>
  <c r="AH747" i="6"/>
  <c r="AG747" i="6"/>
  <c r="AF747" i="6"/>
  <c r="AE747" i="6"/>
  <c r="AL715" i="6"/>
  <c r="AJ715" i="6"/>
  <c r="AI715" i="6"/>
  <c r="AH715" i="6"/>
  <c r="AG715" i="6"/>
  <c r="AF715" i="6"/>
  <c r="AE715" i="6"/>
  <c r="AL713" i="6"/>
  <c r="AJ713" i="6"/>
  <c r="AI713" i="6"/>
  <c r="AH713" i="6"/>
  <c r="AG713" i="6"/>
  <c r="AF713" i="6"/>
  <c r="AE713" i="6"/>
  <c r="AL657" i="6"/>
  <c r="AJ657" i="6"/>
  <c r="AI657" i="6"/>
  <c r="AH657" i="6"/>
  <c r="AG657" i="6"/>
  <c r="AF657" i="6"/>
  <c r="AE657" i="6"/>
  <c r="AL750" i="6"/>
  <c r="AJ750" i="6"/>
  <c r="AI750" i="6"/>
  <c r="AH750" i="6"/>
  <c r="AG750" i="6"/>
  <c r="AF750" i="6"/>
  <c r="AE750" i="6"/>
  <c r="AL741" i="6"/>
  <c r="AJ741" i="6"/>
  <c r="AI741" i="6"/>
  <c r="AH741" i="6"/>
  <c r="AG741" i="6"/>
  <c r="AF741" i="6"/>
  <c r="AE741" i="6"/>
  <c r="AL797" i="6"/>
  <c r="AJ797" i="6"/>
  <c r="AI797" i="6"/>
  <c r="AH797" i="6"/>
  <c r="AG797" i="6"/>
  <c r="AF797" i="6"/>
  <c r="AE797" i="6"/>
  <c r="AL864" i="6"/>
  <c r="AJ864" i="6"/>
  <c r="AI864" i="6"/>
  <c r="AH864" i="6"/>
  <c r="AG864" i="6"/>
  <c r="AF864" i="6"/>
  <c r="AE864" i="6"/>
  <c r="AL863" i="6"/>
  <c r="AJ863" i="6"/>
  <c r="AI863" i="6"/>
  <c r="AH863" i="6"/>
  <c r="AG863" i="6"/>
  <c r="AF863" i="6"/>
  <c r="AE863" i="6"/>
  <c r="AL757" i="6"/>
  <c r="AJ757" i="6"/>
  <c r="AI757" i="6"/>
  <c r="AH757" i="6"/>
  <c r="AG757" i="6"/>
  <c r="AF757" i="6"/>
  <c r="AE757" i="6"/>
  <c r="AL743" i="6"/>
  <c r="AJ743" i="6"/>
  <c r="AI743" i="6"/>
  <c r="AH743" i="6"/>
  <c r="AG743" i="6"/>
  <c r="AF743" i="6"/>
  <c r="AE743" i="6"/>
  <c r="AL737" i="6"/>
  <c r="AJ737" i="6"/>
  <c r="AI737" i="6"/>
  <c r="AH737" i="6"/>
  <c r="AG737" i="6"/>
  <c r="AF737" i="6"/>
  <c r="AE737" i="6"/>
  <c r="AL766" i="6"/>
  <c r="AJ766" i="6"/>
  <c r="AI766" i="6"/>
  <c r="AH766" i="6"/>
  <c r="AG766" i="6"/>
  <c r="AF766" i="6"/>
  <c r="AE766" i="6"/>
  <c r="AL708" i="6"/>
  <c r="AJ708" i="6"/>
  <c r="AI708" i="6"/>
  <c r="AH708" i="6"/>
  <c r="AG708" i="6"/>
  <c r="AF708" i="6"/>
  <c r="AE708" i="6"/>
  <c r="AL706" i="6"/>
  <c r="AJ706" i="6"/>
  <c r="AI706" i="6"/>
  <c r="AH706" i="6"/>
  <c r="AG706" i="6"/>
  <c r="AF706" i="6"/>
  <c r="AE706" i="6"/>
  <c r="AL752" i="6"/>
  <c r="AJ752" i="6"/>
  <c r="AI752" i="6"/>
  <c r="AH752" i="6"/>
  <c r="AG752" i="6"/>
  <c r="AF752" i="6"/>
  <c r="AE752" i="6"/>
  <c r="AL744" i="6"/>
  <c r="AJ744" i="6"/>
  <c r="AI744" i="6"/>
  <c r="AH744" i="6"/>
  <c r="AG744" i="6"/>
  <c r="AF744" i="6"/>
  <c r="AE744" i="6"/>
  <c r="AL726" i="6"/>
  <c r="AJ726" i="6"/>
  <c r="AI726" i="6"/>
  <c r="AH726" i="6"/>
  <c r="AG726" i="6"/>
  <c r="AF726" i="6"/>
  <c r="AE726" i="6"/>
  <c r="AL662" i="6"/>
  <c r="AJ662" i="6"/>
  <c r="AI662" i="6"/>
  <c r="AH662" i="6"/>
  <c r="AG662" i="6"/>
  <c r="AF662" i="6"/>
  <c r="AE662" i="6"/>
  <c r="AL704" i="6"/>
  <c r="AJ704" i="6"/>
  <c r="AI704" i="6"/>
  <c r="AH704" i="6"/>
  <c r="AG704" i="6"/>
  <c r="AF704" i="6"/>
  <c r="AE704" i="6"/>
  <c r="AL711" i="6"/>
  <c r="AJ711" i="6"/>
  <c r="AI711" i="6"/>
  <c r="AH711" i="6"/>
  <c r="AG711" i="6"/>
  <c r="AF711" i="6"/>
  <c r="AE711" i="6"/>
  <c r="AL736" i="6"/>
  <c r="AJ736" i="6"/>
  <c r="AI736" i="6"/>
  <c r="AH736" i="6"/>
  <c r="AG736" i="6"/>
  <c r="AF736" i="6"/>
  <c r="AE736" i="6"/>
  <c r="AL660" i="6"/>
  <c r="AJ660" i="6"/>
  <c r="AI660" i="6"/>
  <c r="AH660" i="6"/>
  <c r="AG660" i="6"/>
  <c r="AF660" i="6"/>
  <c r="AE660" i="6"/>
  <c r="AL746" i="6"/>
  <c r="AJ746" i="6"/>
  <c r="AI746" i="6"/>
  <c r="AH746" i="6"/>
  <c r="AG746" i="6"/>
  <c r="AF746" i="6"/>
  <c r="AE746" i="6"/>
  <c r="AL738" i="6"/>
  <c r="AJ738" i="6"/>
  <c r="AI738" i="6"/>
  <c r="AH738" i="6"/>
  <c r="AG738" i="6"/>
  <c r="AF738" i="6"/>
  <c r="AE738" i="6"/>
  <c r="AL728" i="6"/>
  <c r="AJ728" i="6"/>
  <c r="AI728" i="6"/>
  <c r="AH728" i="6"/>
  <c r="AG728" i="6"/>
  <c r="AF728" i="6"/>
  <c r="AE728" i="6"/>
  <c r="AL716" i="6"/>
  <c r="AJ716" i="6"/>
  <c r="AI716" i="6"/>
  <c r="AH716" i="6"/>
  <c r="AG716" i="6"/>
  <c r="AF716" i="6"/>
  <c r="AE716" i="6"/>
  <c r="AL854" i="6"/>
  <c r="AJ854" i="6"/>
  <c r="AI854" i="6"/>
  <c r="AH854" i="6"/>
  <c r="AG854" i="6"/>
  <c r="AF854" i="6"/>
  <c r="AE854" i="6"/>
  <c r="AL787" i="6"/>
  <c r="AJ787" i="6"/>
  <c r="AI787" i="6"/>
  <c r="AH787" i="6"/>
  <c r="AG787" i="6"/>
  <c r="AF787" i="6"/>
  <c r="AE787" i="6"/>
  <c r="AL860" i="6"/>
  <c r="AJ860" i="6"/>
  <c r="AI860" i="6"/>
  <c r="AH860" i="6"/>
  <c r="AG860" i="6"/>
  <c r="AF860" i="6"/>
  <c r="AE860" i="6"/>
  <c r="AL859" i="6"/>
  <c r="AJ859" i="6"/>
  <c r="AI859" i="6"/>
  <c r="AH859" i="6"/>
  <c r="AG859" i="6"/>
  <c r="AF859" i="6"/>
  <c r="AE859" i="6"/>
  <c r="AL857" i="6"/>
  <c r="AJ857" i="6"/>
  <c r="AI857" i="6"/>
  <c r="AH857" i="6"/>
  <c r="AG857" i="6"/>
  <c r="AF857" i="6"/>
  <c r="AE857" i="6"/>
  <c r="AL856" i="6"/>
  <c r="AJ856" i="6"/>
  <c r="AI856" i="6"/>
  <c r="AH856" i="6"/>
  <c r="AG856" i="6"/>
  <c r="AF856" i="6"/>
  <c r="AE856" i="6"/>
  <c r="AL742" i="6"/>
  <c r="AJ742" i="6"/>
  <c r="AI742" i="6"/>
  <c r="AH742" i="6"/>
  <c r="AG742" i="6"/>
  <c r="AF742" i="6"/>
  <c r="AE742" i="6"/>
  <c r="AL769" i="6"/>
  <c r="AJ769" i="6"/>
  <c r="AI769" i="6"/>
  <c r="AH769" i="6"/>
  <c r="AG769" i="6"/>
  <c r="AF769" i="6"/>
  <c r="AE769" i="6"/>
  <c r="AL760" i="6"/>
  <c r="AJ760" i="6"/>
  <c r="AI760" i="6"/>
  <c r="AH760" i="6"/>
  <c r="AG760" i="6"/>
  <c r="AF760" i="6"/>
  <c r="AE760" i="6"/>
  <c r="AL759" i="6"/>
  <c r="AJ759" i="6"/>
  <c r="AI759" i="6"/>
  <c r="AH759" i="6"/>
  <c r="AG759" i="6"/>
  <c r="AF759" i="6"/>
  <c r="AE759" i="6"/>
  <c r="AL851" i="6"/>
  <c r="AJ851" i="6"/>
  <c r="AI851" i="6"/>
  <c r="AH851" i="6"/>
  <c r="AG851" i="6"/>
  <c r="AF851" i="6"/>
  <c r="AE851" i="6"/>
  <c r="AL661" i="6"/>
  <c r="AJ661" i="6"/>
  <c r="AI661" i="6"/>
  <c r="AH661" i="6"/>
  <c r="AG661" i="6"/>
  <c r="AF661" i="6"/>
  <c r="AE661" i="6"/>
  <c r="AL867" i="6"/>
  <c r="AJ867" i="6"/>
  <c r="AI867" i="6"/>
  <c r="AH867" i="6"/>
  <c r="AG867" i="6"/>
  <c r="AF867" i="6"/>
  <c r="AE867" i="6"/>
  <c r="AL722" i="6"/>
  <c r="AJ722" i="6"/>
  <c r="AI722" i="6"/>
  <c r="AH722" i="6"/>
  <c r="AG722" i="6"/>
  <c r="AF722" i="6"/>
  <c r="AE722" i="6"/>
  <c r="AL700" i="6"/>
  <c r="AJ700" i="6"/>
  <c r="AI700" i="6"/>
  <c r="AH700" i="6"/>
  <c r="AG700" i="6"/>
  <c r="AF700" i="6"/>
  <c r="AE700" i="6"/>
  <c r="AL849" i="6"/>
  <c r="AJ849" i="6"/>
  <c r="AI849" i="6"/>
  <c r="AH849" i="6"/>
  <c r="AG849" i="6"/>
  <c r="AF849" i="6"/>
  <c r="AE849" i="6"/>
  <c r="AL751" i="6"/>
  <c r="AJ751" i="6"/>
  <c r="AI751" i="6"/>
  <c r="AH751" i="6"/>
  <c r="AG751" i="6"/>
  <c r="AF751" i="6"/>
  <c r="AE751" i="6"/>
  <c r="AL734" i="6"/>
  <c r="AJ734" i="6"/>
  <c r="AI734" i="6"/>
  <c r="AH734" i="6"/>
  <c r="AG734" i="6"/>
  <c r="AF734" i="6"/>
  <c r="AE734" i="6"/>
  <c r="AL721" i="6"/>
  <c r="AJ721" i="6"/>
  <c r="AI721" i="6"/>
  <c r="AH721" i="6"/>
  <c r="AG721" i="6"/>
  <c r="AF721" i="6"/>
  <c r="AE721" i="6"/>
  <c r="AL720" i="6"/>
  <c r="AJ720" i="6"/>
  <c r="AI720" i="6"/>
  <c r="AH720" i="6"/>
  <c r="AG720" i="6"/>
  <c r="AF720" i="6"/>
  <c r="AE720" i="6"/>
  <c r="AL852" i="6"/>
  <c r="AJ852" i="6"/>
  <c r="AI852" i="6"/>
  <c r="AH852" i="6"/>
  <c r="AG852" i="6"/>
  <c r="AF852" i="6"/>
  <c r="AE852" i="6"/>
  <c r="AL756" i="6"/>
  <c r="AJ756" i="6"/>
  <c r="AI756" i="6"/>
  <c r="AH756" i="6"/>
  <c r="AG756" i="6"/>
  <c r="AF756" i="6"/>
  <c r="AE756" i="6"/>
  <c r="AL676" i="6"/>
  <c r="AJ676" i="6"/>
  <c r="AI676" i="6"/>
  <c r="AH676" i="6"/>
  <c r="AG676" i="6"/>
  <c r="AF676" i="6"/>
  <c r="AE676" i="6"/>
  <c r="AL198" i="6"/>
  <c r="AJ198" i="6"/>
  <c r="AI198" i="6"/>
  <c r="AH198" i="6"/>
  <c r="AG198" i="6"/>
  <c r="AF198" i="6"/>
  <c r="AE198" i="6"/>
  <c r="AL755" i="6"/>
  <c r="AJ755" i="6"/>
  <c r="AI755" i="6"/>
  <c r="AH755" i="6"/>
  <c r="AG755" i="6"/>
  <c r="AF755" i="6"/>
  <c r="AE755" i="6"/>
  <c r="AL659" i="6"/>
  <c r="AJ659" i="6"/>
  <c r="AI659" i="6"/>
  <c r="AH659" i="6"/>
  <c r="AG659" i="6"/>
  <c r="AF659" i="6"/>
  <c r="AE659" i="6"/>
  <c r="AL701" i="6"/>
  <c r="AJ701" i="6"/>
  <c r="AI701" i="6"/>
  <c r="AH701" i="6"/>
  <c r="AG701" i="6"/>
  <c r="AF701" i="6"/>
  <c r="AE701" i="6"/>
  <c r="AL762" i="6"/>
  <c r="AJ762" i="6"/>
  <c r="AI762" i="6"/>
  <c r="AH762" i="6"/>
  <c r="AG762" i="6"/>
  <c r="AF762" i="6"/>
  <c r="AE762" i="6"/>
  <c r="AL758" i="6"/>
  <c r="AJ758" i="6"/>
  <c r="AI758" i="6"/>
  <c r="AH758" i="6"/>
  <c r="AG758" i="6"/>
  <c r="AF758" i="6"/>
  <c r="AE758" i="6"/>
  <c r="AL202" i="6"/>
  <c r="AJ202" i="6"/>
  <c r="AI202" i="6"/>
  <c r="AH202" i="6"/>
  <c r="AG202" i="6"/>
  <c r="AF202" i="6"/>
  <c r="AE202" i="6"/>
  <c r="AL193" i="6"/>
  <c r="AJ193" i="6"/>
  <c r="AI193" i="6"/>
  <c r="AH193" i="6"/>
  <c r="AG193" i="6"/>
  <c r="AF193" i="6"/>
  <c r="AE193" i="6"/>
  <c r="AL697" i="6"/>
  <c r="AJ697" i="6"/>
  <c r="AI697" i="6"/>
  <c r="AH697" i="6"/>
  <c r="AG697" i="6"/>
  <c r="AF697" i="6"/>
  <c r="AE697" i="6"/>
  <c r="AL740" i="6"/>
  <c r="AJ740" i="6"/>
  <c r="AI740" i="6"/>
  <c r="AH740" i="6"/>
  <c r="AG740" i="6"/>
  <c r="AF740" i="6"/>
  <c r="AE740" i="6"/>
  <c r="AL739" i="6"/>
  <c r="AJ739" i="6"/>
  <c r="AI739" i="6"/>
  <c r="AH739" i="6"/>
  <c r="AG739" i="6"/>
  <c r="AF739" i="6"/>
  <c r="AE739" i="6"/>
  <c r="AL686" i="6"/>
  <c r="AJ686" i="6"/>
  <c r="AI686" i="6"/>
  <c r="AH686" i="6"/>
  <c r="AG686" i="6"/>
  <c r="AF686" i="6"/>
  <c r="AE686" i="6"/>
  <c r="AL679" i="6"/>
  <c r="AJ679" i="6"/>
  <c r="AI679" i="6"/>
  <c r="AH679" i="6"/>
  <c r="AG679" i="6"/>
  <c r="AF679" i="6"/>
  <c r="AE679" i="6"/>
  <c r="AL678" i="6"/>
  <c r="AJ678" i="6"/>
  <c r="AI678" i="6"/>
  <c r="AH678" i="6"/>
  <c r="AG678" i="6"/>
  <c r="AF678" i="6"/>
  <c r="AE678" i="6"/>
  <c r="AL780" i="6"/>
  <c r="AJ780" i="6"/>
  <c r="AI780" i="6"/>
  <c r="AH780" i="6"/>
  <c r="AG780" i="6"/>
  <c r="AF780" i="6"/>
  <c r="AE780" i="6"/>
  <c r="AL204" i="6"/>
  <c r="AJ204" i="6"/>
  <c r="AI204" i="6"/>
  <c r="AH204" i="6"/>
  <c r="AG204" i="6"/>
  <c r="AF204" i="6"/>
  <c r="AE204" i="6"/>
  <c r="AL735" i="6"/>
  <c r="AJ735" i="6"/>
  <c r="AI735" i="6"/>
  <c r="AH735" i="6"/>
  <c r="AG735" i="6"/>
  <c r="AF735" i="6"/>
  <c r="AE735" i="6"/>
  <c r="AL656" i="6"/>
  <c r="AJ656" i="6"/>
  <c r="AI656" i="6"/>
  <c r="AH656" i="6"/>
  <c r="AG656" i="6"/>
  <c r="AF656" i="6"/>
  <c r="AE656" i="6"/>
  <c r="AL203" i="6"/>
  <c r="AJ203" i="6"/>
  <c r="AI203" i="6"/>
  <c r="AH203" i="6"/>
  <c r="AG203" i="6"/>
  <c r="AF203" i="6"/>
  <c r="AE203" i="6"/>
  <c r="AL199" i="6"/>
  <c r="AJ199" i="6"/>
  <c r="AI199" i="6"/>
  <c r="AH199" i="6"/>
  <c r="AG199" i="6"/>
  <c r="AF199" i="6"/>
  <c r="AE199" i="6"/>
  <c r="AL195" i="6"/>
  <c r="AJ195" i="6"/>
  <c r="AI195" i="6"/>
  <c r="AH195" i="6"/>
  <c r="AG195" i="6"/>
  <c r="AF195" i="6"/>
  <c r="AE195" i="6"/>
  <c r="AL668" i="6"/>
  <c r="AJ668" i="6"/>
  <c r="AI668" i="6"/>
  <c r="AH668" i="6"/>
  <c r="AG668" i="6"/>
  <c r="AF668" i="6"/>
  <c r="AE668" i="6"/>
  <c r="AL714" i="6"/>
  <c r="AJ714" i="6"/>
  <c r="AI714" i="6"/>
  <c r="AH714" i="6"/>
  <c r="AG714" i="6"/>
  <c r="AF714" i="6"/>
  <c r="AE714" i="6"/>
  <c r="AL696" i="6"/>
  <c r="AJ696" i="6"/>
  <c r="AI696" i="6"/>
  <c r="AH696" i="6"/>
  <c r="AG696" i="6"/>
  <c r="AF696" i="6"/>
  <c r="AE696" i="6"/>
  <c r="AL205" i="6"/>
  <c r="AJ205" i="6"/>
  <c r="AI205" i="6"/>
  <c r="AH205" i="6"/>
  <c r="AG205" i="6"/>
  <c r="AF205" i="6"/>
  <c r="AE205" i="6"/>
  <c r="AL690" i="6"/>
  <c r="AJ690" i="6"/>
  <c r="AI690" i="6"/>
  <c r="AH690" i="6"/>
  <c r="AG690" i="6"/>
  <c r="AF690" i="6"/>
  <c r="AE690" i="6"/>
  <c r="AL689" i="6"/>
  <c r="AJ689" i="6"/>
  <c r="AI689" i="6"/>
  <c r="AH689" i="6"/>
  <c r="AG689" i="6"/>
  <c r="AF689" i="6"/>
  <c r="AE689" i="6"/>
  <c r="AL683" i="6"/>
  <c r="AJ683" i="6"/>
  <c r="AI683" i="6"/>
  <c r="AH683" i="6"/>
  <c r="AG683" i="6"/>
  <c r="AF683" i="6"/>
  <c r="AE683" i="6"/>
  <c r="AL677" i="6"/>
  <c r="AJ677" i="6"/>
  <c r="AI677" i="6"/>
  <c r="AH677" i="6"/>
  <c r="AG677" i="6"/>
  <c r="AF677" i="6"/>
  <c r="AE677" i="6"/>
  <c r="AL194" i="6"/>
  <c r="AJ194" i="6"/>
  <c r="AI194" i="6"/>
  <c r="AH194" i="6"/>
  <c r="AG194" i="6"/>
  <c r="AF194" i="6"/>
  <c r="AE194" i="6"/>
  <c r="AL694" i="6"/>
  <c r="AJ694" i="6"/>
  <c r="AI694" i="6"/>
  <c r="AH694" i="6"/>
  <c r="AG694" i="6"/>
  <c r="AF694" i="6"/>
  <c r="AE694" i="6"/>
  <c r="AL718" i="6"/>
  <c r="AJ718" i="6"/>
  <c r="AI718" i="6"/>
  <c r="AH718" i="6"/>
  <c r="AG718" i="6"/>
  <c r="AF718" i="6"/>
  <c r="AE718" i="6"/>
  <c r="AL671" i="6"/>
  <c r="AJ671" i="6"/>
  <c r="AI671" i="6"/>
  <c r="AH671" i="6"/>
  <c r="AG671" i="6"/>
  <c r="AF671" i="6"/>
  <c r="AE671" i="6"/>
  <c r="AL692" i="6"/>
  <c r="AJ692" i="6"/>
  <c r="AI692" i="6"/>
  <c r="AH692" i="6"/>
  <c r="AG692" i="6"/>
  <c r="AF692" i="6"/>
  <c r="AE692" i="6"/>
  <c r="AL850" i="6"/>
  <c r="AJ850" i="6"/>
  <c r="AI850" i="6"/>
  <c r="AH850" i="6"/>
  <c r="AG850" i="6"/>
  <c r="AF850" i="6"/>
  <c r="AE850" i="6"/>
  <c r="AL745" i="6"/>
  <c r="AJ745" i="6"/>
  <c r="AI745" i="6"/>
  <c r="AH745" i="6"/>
  <c r="AG745" i="6"/>
  <c r="AF745" i="6"/>
  <c r="AE745" i="6"/>
  <c r="AL724" i="6"/>
  <c r="AJ724" i="6"/>
  <c r="AI724" i="6"/>
  <c r="AH724" i="6"/>
  <c r="AG724" i="6"/>
  <c r="AF724" i="6"/>
  <c r="AE724" i="6"/>
  <c r="AL695" i="6"/>
  <c r="AJ695" i="6"/>
  <c r="AI695" i="6"/>
  <c r="AH695" i="6"/>
  <c r="AG695" i="6"/>
  <c r="AF695" i="6"/>
  <c r="AE695" i="6"/>
  <c r="AL664" i="6"/>
  <c r="AJ664" i="6"/>
  <c r="AI664" i="6"/>
  <c r="AH664" i="6"/>
  <c r="AG664" i="6"/>
  <c r="AF664" i="6"/>
  <c r="AE664" i="6"/>
  <c r="AL793" i="6"/>
  <c r="AJ793" i="6"/>
  <c r="AI793" i="6"/>
  <c r="AH793" i="6"/>
  <c r="AG793" i="6"/>
  <c r="AF793" i="6"/>
  <c r="AE793" i="6"/>
  <c r="AL778" i="6"/>
  <c r="AJ778" i="6"/>
  <c r="AI778" i="6"/>
  <c r="AH778" i="6"/>
  <c r="AG778" i="6"/>
  <c r="AF778" i="6"/>
  <c r="AE778" i="6"/>
  <c r="AL774" i="6"/>
  <c r="AJ774" i="6"/>
  <c r="AI774" i="6"/>
  <c r="AH774" i="6"/>
  <c r="AG774" i="6"/>
  <c r="AF774" i="6"/>
  <c r="AE774" i="6"/>
  <c r="AL773" i="6"/>
  <c r="AJ773" i="6"/>
  <c r="AI773" i="6"/>
  <c r="AH773" i="6"/>
  <c r="AG773" i="6"/>
  <c r="AF773" i="6"/>
  <c r="AE773" i="6"/>
  <c r="AL200" i="6"/>
  <c r="AJ200" i="6"/>
  <c r="AI200" i="6"/>
  <c r="AH200" i="6"/>
  <c r="AG200" i="6"/>
  <c r="AF200" i="6"/>
  <c r="AE200" i="6"/>
  <c r="AL196" i="6"/>
  <c r="AJ196" i="6"/>
  <c r="AI196" i="6"/>
  <c r="AH196" i="6"/>
  <c r="AG196" i="6"/>
  <c r="AF196" i="6"/>
  <c r="AE196" i="6"/>
  <c r="AL673" i="6"/>
  <c r="AJ673" i="6"/>
  <c r="AI673" i="6"/>
  <c r="AH673" i="6"/>
  <c r="AG673" i="6"/>
  <c r="AF673" i="6"/>
  <c r="AE673" i="6"/>
  <c r="AL729" i="6"/>
  <c r="AJ729" i="6"/>
  <c r="AI729" i="6"/>
  <c r="AH729" i="6"/>
  <c r="AG729" i="6"/>
  <c r="AF729" i="6"/>
  <c r="AE729" i="6"/>
  <c r="AL732" i="6"/>
  <c r="AJ732" i="6"/>
  <c r="AI732" i="6"/>
  <c r="AH732" i="6"/>
  <c r="AG732" i="6"/>
  <c r="AF732" i="6"/>
  <c r="AE732" i="6"/>
  <c r="AL197" i="6"/>
  <c r="AJ197" i="6"/>
  <c r="AI197" i="6"/>
  <c r="AH197" i="6"/>
  <c r="AG197" i="6"/>
  <c r="AF197" i="6"/>
  <c r="AE197" i="6"/>
  <c r="AL727" i="6"/>
  <c r="AJ727" i="6"/>
  <c r="AI727" i="6"/>
  <c r="AH727" i="6"/>
  <c r="AG727" i="6"/>
  <c r="AF727" i="6"/>
  <c r="AE727" i="6"/>
  <c r="AL201" i="6"/>
  <c r="AJ201" i="6"/>
  <c r="AI201" i="6"/>
  <c r="AH201" i="6"/>
  <c r="AG201" i="6"/>
  <c r="AF201" i="6"/>
  <c r="AE201" i="6"/>
  <c r="AL684" i="6"/>
  <c r="AJ684" i="6"/>
  <c r="AI684" i="6"/>
  <c r="AH684" i="6"/>
  <c r="AG684" i="6"/>
  <c r="AF684" i="6"/>
  <c r="AE684" i="6"/>
  <c r="AL669" i="6"/>
  <c r="AJ669" i="6"/>
  <c r="AI669" i="6"/>
  <c r="AH669" i="6"/>
  <c r="AG669" i="6"/>
  <c r="AF669" i="6"/>
  <c r="AE669" i="6"/>
  <c r="AL699" i="6"/>
  <c r="AJ699" i="6"/>
  <c r="AI699" i="6"/>
  <c r="AH699" i="6"/>
  <c r="AG699" i="6"/>
  <c r="AF699" i="6"/>
  <c r="AE699" i="6"/>
  <c r="AL688" i="6"/>
  <c r="AJ688" i="6"/>
  <c r="AI688" i="6"/>
  <c r="AH688" i="6"/>
  <c r="AG688" i="6"/>
  <c r="AF688" i="6"/>
  <c r="AE688" i="6"/>
  <c r="AL717" i="6"/>
  <c r="AJ717" i="6"/>
  <c r="AI717" i="6"/>
  <c r="AH717" i="6"/>
  <c r="AG717" i="6"/>
  <c r="AF717" i="6"/>
  <c r="AE717" i="6"/>
  <c r="AL658" i="6"/>
  <c r="AJ658" i="6"/>
  <c r="AI658" i="6"/>
  <c r="AH658" i="6"/>
  <c r="AG658" i="6"/>
  <c r="AF658" i="6"/>
  <c r="AE658" i="6"/>
  <c r="AL709" i="6"/>
  <c r="AJ709" i="6"/>
  <c r="AI709" i="6"/>
  <c r="AH709" i="6"/>
  <c r="AG709" i="6"/>
  <c r="AF709" i="6"/>
  <c r="AE709" i="6"/>
  <c r="AL703" i="6"/>
  <c r="AJ703" i="6"/>
  <c r="AI703" i="6"/>
  <c r="AH703" i="6"/>
  <c r="AG703" i="6"/>
  <c r="AF703" i="6"/>
  <c r="AE703" i="6"/>
  <c r="AL710" i="6"/>
  <c r="AJ710" i="6"/>
  <c r="AI710" i="6"/>
  <c r="AH710" i="6"/>
  <c r="AG710" i="6"/>
  <c r="AF710" i="6"/>
  <c r="AE710" i="6"/>
  <c r="AL672" i="6"/>
  <c r="AJ672" i="6"/>
  <c r="AI672" i="6"/>
  <c r="AH672" i="6"/>
  <c r="AG672" i="6"/>
  <c r="AF672" i="6"/>
  <c r="AE672" i="6"/>
  <c r="AL670" i="6"/>
  <c r="AJ670" i="6"/>
  <c r="AI670" i="6"/>
  <c r="AH670" i="6"/>
  <c r="AG670" i="6"/>
  <c r="AF670" i="6"/>
  <c r="AE670" i="6"/>
  <c r="AL681" i="6"/>
  <c r="AJ681" i="6"/>
  <c r="AI681" i="6"/>
  <c r="AH681" i="6"/>
  <c r="AG681" i="6"/>
  <c r="AF681" i="6"/>
  <c r="AE681" i="6"/>
  <c r="AL665" i="6"/>
  <c r="AJ665" i="6"/>
  <c r="AI665" i="6"/>
  <c r="AH665" i="6"/>
  <c r="AG665" i="6"/>
  <c r="AF665" i="6"/>
  <c r="AE665" i="6"/>
  <c r="AL693" i="6"/>
  <c r="AJ693" i="6"/>
  <c r="AI693" i="6"/>
  <c r="AH693" i="6"/>
  <c r="AG693" i="6"/>
  <c r="AF693" i="6"/>
  <c r="AE693" i="6"/>
  <c r="AL691" i="6"/>
  <c r="AJ691" i="6"/>
  <c r="AI691" i="6"/>
  <c r="AH691" i="6"/>
  <c r="AG691" i="6"/>
  <c r="AF691" i="6"/>
  <c r="AE691" i="6"/>
  <c r="AL702" i="6"/>
  <c r="AJ702" i="6"/>
  <c r="AI702" i="6"/>
  <c r="AH702" i="6"/>
  <c r="AG702" i="6"/>
  <c r="AF702" i="6"/>
  <c r="AE702" i="6"/>
  <c r="AL682" i="6"/>
  <c r="AJ682" i="6"/>
  <c r="AI682" i="6"/>
  <c r="AH682" i="6"/>
  <c r="AG682" i="6"/>
  <c r="AF682" i="6"/>
  <c r="AE682" i="6"/>
  <c r="AL674" i="6"/>
  <c r="AJ674" i="6"/>
  <c r="AI674" i="6"/>
  <c r="AH674" i="6"/>
  <c r="AG674" i="6"/>
  <c r="AF674" i="6"/>
  <c r="AE674" i="6"/>
  <c r="AL663" i="6"/>
  <c r="AJ663" i="6"/>
  <c r="AI663" i="6"/>
  <c r="AH663" i="6"/>
  <c r="AG663" i="6"/>
  <c r="AF663" i="6"/>
  <c r="AE663" i="6"/>
  <c r="AL685" i="6"/>
  <c r="AJ685" i="6"/>
  <c r="AI685" i="6"/>
  <c r="AH685" i="6"/>
  <c r="AG685" i="6"/>
  <c r="AF685" i="6"/>
  <c r="AE685" i="6"/>
  <c r="AL675" i="6"/>
  <c r="AJ675" i="6"/>
  <c r="AI675" i="6"/>
  <c r="AH675" i="6"/>
  <c r="AG675" i="6"/>
  <c r="AF675" i="6"/>
  <c r="AE675" i="6"/>
  <c r="AL680" i="6"/>
  <c r="AJ680" i="6"/>
  <c r="AI680" i="6"/>
  <c r="AH680" i="6"/>
  <c r="AG680" i="6"/>
  <c r="AF680" i="6"/>
  <c r="AE680" i="6"/>
  <c r="AL666" i="6"/>
  <c r="AJ666" i="6"/>
  <c r="AI666" i="6"/>
  <c r="AH666" i="6"/>
  <c r="AG666" i="6"/>
  <c r="AF666" i="6"/>
  <c r="AE666" i="6"/>
  <c r="AL698" i="6"/>
  <c r="AJ698" i="6"/>
  <c r="AI698" i="6"/>
  <c r="AH698" i="6"/>
  <c r="AG698" i="6"/>
  <c r="AF698" i="6"/>
  <c r="AE698" i="6"/>
  <c r="AL687" i="6"/>
  <c r="AJ687" i="6"/>
  <c r="AI687" i="6"/>
  <c r="AH687" i="6"/>
  <c r="AG687" i="6"/>
  <c r="AF687" i="6"/>
  <c r="AE687" i="6"/>
  <c r="AL667" i="6"/>
  <c r="AJ667" i="6"/>
  <c r="AI667" i="6"/>
  <c r="AH667" i="6"/>
  <c r="AG667" i="6"/>
  <c r="AF667" i="6"/>
  <c r="AE667" i="6"/>
  <c r="AK363" i="6" l="1"/>
  <c r="AK517" i="6"/>
  <c r="AK275" i="6"/>
  <c r="AK279" i="6"/>
  <c r="AK343" i="6"/>
  <c r="AK227" i="6"/>
  <c r="AK280" i="6"/>
  <c r="AK590" i="6"/>
  <c r="AK214" i="6"/>
  <c r="AK507" i="6"/>
  <c r="AK875" i="6"/>
  <c r="AN666" i="6"/>
  <c r="AN691" i="6"/>
  <c r="AN699" i="6"/>
  <c r="AN774" i="6"/>
  <c r="AN692" i="6"/>
  <c r="AN668" i="6"/>
  <c r="AN740" i="6"/>
  <c r="AN751" i="6"/>
  <c r="AN854" i="6"/>
  <c r="AN752" i="6"/>
  <c r="AN657" i="6"/>
  <c r="AN719" i="6"/>
  <c r="AN790" i="6"/>
  <c r="AN882" i="6"/>
  <c r="AN642" i="6"/>
  <c r="AN709" i="6"/>
  <c r="AN673" i="6"/>
  <c r="AN194" i="6"/>
  <c r="AN656" i="6"/>
  <c r="AN758" i="6"/>
  <c r="AN867" i="6"/>
  <c r="AN857" i="6"/>
  <c r="AN704" i="6"/>
  <c r="AN864" i="6"/>
  <c r="AN804" i="6"/>
  <c r="AN868" i="6"/>
  <c r="AN885" i="6"/>
  <c r="AN888" i="6"/>
  <c r="AN956" i="6"/>
  <c r="AN44" i="6"/>
  <c r="AN663" i="6"/>
  <c r="AN670" i="6"/>
  <c r="AN727" i="6"/>
  <c r="AN695" i="6"/>
  <c r="AN690" i="6"/>
  <c r="AN678" i="6"/>
  <c r="AN755" i="6"/>
  <c r="AN852" i="6"/>
  <c r="AN760" i="6"/>
  <c r="AN746" i="6"/>
  <c r="AN737" i="6"/>
  <c r="AN749" i="6"/>
  <c r="AN803" i="6"/>
  <c r="AN798" i="6"/>
  <c r="AN725" i="6"/>
  <c r="AN869" i="6"/>
  <c r="AN899" i="6"/>
  <c r="AN963" i="6"/>
  <c r="AN221" i="6"/>
  <c r="AN625" i="6"/>
  <c r="AN647" i="6"/>
  <c r="AN636" i="6"/>
  <c r="AN633" i="6"/>
  <c r="AN639" i="6"/>
  <c r="AN641" i="6"/>
  <c r="AN651" i="6"/>
  <c r="AN897" i="6"/>
  <c r="AN648" i="6"/>
  <c r="AN217" i="6"/>
  <c r="AN119" i="6"/>
  <c r="AN229" i="6"/>
  <c r="AN230" i="6"/>
  <c r="AN949" i="6"/>
  <c r="AN624" i="6"/>
  <c r="AN898" i="6"/>
  <c r="AK629" i="6"/>
  <c r="AK1002" i="6"/>
  <c r="AK1001" i="6"/>
  <c r="AK223" i="6"/>
  <c r="AK964" i="6"/>
  <c r="AK809" i="6"/>
  <c r="AK1011" i="6"/>
  <c r="AK1012" i="6"/>
  <c r="AK1010" i="6"/>
  <c r="AK1003" i="6"/>
  <c r="AK1008" i="6"/>
  <c r="AK1006" i="6"/>
  <c r="AK1007" i="6"/>
  <c r="AK1013" i="6"/>
  <c r="AK1009" i="6"/>
  <c r="AK994" i="6"/>
  <c r="AK995" i="6"/>
  <c r="AK997" i="6"/>
  <c r="AK1014" i="6"/>
  <c r="AK1019" i="6"/>
  <c r="AK996" i="6"/>
  <c r="AK1021" i="6"/>
  <c r="AK993" i="6"/>
  <c r="AK1020" i="6"/>
  <c r="AK998" i="6"/>
  <c r="AK1016" i="6"/>
  <c r="AK1017" i="6"/>
  <c r="AK999" i="6"/>
  <c r="AK1000" i="6"/>
  <c r="AK1015" i="6"/>
  <c r="AK1018" i="6"/>
  <c r="AK1036" i="6"/>
  <c r="AK1022" i="6"/>
  <c r="AK1037" i="6"/>
  <c r="AK1024" i="6"/>
  <c r="AK1033" i="6"/>
  <c r="AK1023" i="6"/>
  <c r="AK1032" i="6"/>
  <c r="AN687" i="6"/>
  <c r="AN682" i="6"/>
  <c r="AN665" i="6"/>
  <c r="AN684" i="6"/>
  <c r="AN200" i="6"/>
  <c r="AN793" i="6"/>
  <c r="AN718" i="6"/>
  <c r="AN675" i="6"/>
  <c r="AN710" i="6"/>
  <c r="AN717" i="6"/>
  <c r="AN732" i="6"/>
  <c r="AN745" i="6"/>
  <c r="AN683" i="6"/>
  <c r="AN698" i="6"/>
  <c r="AN685" i="6"/>
  <c r="AN702" i="6"/>
  <c r="AN681" i="6"/>
  <c r="AN703" i="6"/>
  <c r="AN688" i="6"/>
  <c r="AN201" i="6"/>
  <c r="AN729" i="6"/>
  <c r="AN773" i="6"/>
  <c r="AN664" i="6"/>
  <c r="AN850" i="6"/>
  <c r="AN694" i="6"/>
  <c r="AN689" i="6"/>
  <c r="AN714" i="6"/>
  <c r="AN203" i="6"/>
  <c r="AN780" i="6"/>
  <c r="AN739" i="6"/>
  <c r="AN202" i="6"/>
  <c r="AN659" i="6"/>
  <c r="AN756" i="6"/>
  <c r="AN734" i="6"/>
  <c r="AN722" i="6"/>
  <c r="AN759" i="6"/>
  <c r="AN856" i="6"/>
  <c r="AN787" i="6"/>
  <c r="AN738" i="6"/>
  <c r="AN711" i="6"/>
  <c r="AN744" i="6"/>
  <c r="AN766" i="6"/>
  <c r="AN863" i="6"/>
  <c r="AN750" i="6"/>
  <c r="AN747" i="6"/>
  <c r="AN801" i="6"/>
  <c r="AN731" i="6"/>
  <c r="AN792" i="6"/>
  <c r="AN785" i="6"/>
  <c r="AN754" i="6"/>
  <c r="AN789" i="6"/>
  <c r="AN712" i="6"/>
  <c r="AN761" i="6"/>
  <c r="AN781" i="6"/>
  <c r="AN775" i="6"/>
  <c r="AN895" i="6"/>
  <c r="AN837" i="6"/>
  <c r="AN809" i="6"/>
  <c r="AN220" i="6"/>
  <c r="AN646" i="6"/>
  <c r="AN637" i="6"/>
  <c r="AN635" i="6"/>
  <c r="AN627" i="6"/>
  <c r="AN628" i="6"/>
  <c r="AN649" i="6"/>
  <c r="AN652" i="6"/>
  <c r="AN901" i="6"/>
  <c r="AN634" i="6"/>
  <c r="AN393" i="6"/>
  <c r="AN41" i="6"/>
  <c r="AN272" i="6"/>
  <c r="AN43" i="6"/>
  <c r="AN953" i="6"/>
  <c r="AN117" i="6"/>
  <c r="AN218" i="6"/>
  <c r="AN282" i="6"/>
  <c r="AN900" i="6"/>
  <c r="AN5" i="6"/>
  <c r="AN501" i="6"/>
  <c r="AN500" i="6"/>
  <c r="AN348" i="6"/>
  <c r="AN915" i="6"/>
  <c r="AN464" i="6"/>
  <c r="AN487" i="6"/>
  <c r="AN521" i="6"/>
  <c r="AN165" i="6"/>
  <c r="AN696" i="6"/>
  <c r="AN204" i="6"/>
  <c r="AN193" i="6"/>
  <c r="AN676" i="6"/>
  <c r="AN700" i="6"/>
  <c r="AN860" i="6"/>
  <c r="AN736" i="6"/>
  <c r="AN708" i="6"/>
  <c r="AN741" i="6"/>
  <c r="AN715" i="6"/>
  <c r="AN788" i="6"/>
  <c r="AN730" i="6"/>
  <c r="AN784" i="6"/>
  <c r="AN705" i="6"/>
  <c r="AN887" i="6"/>
  <c r="AN786" i="6"/>
  <c r="AN782" i="6"/>
  <c r="AN889" i="6"/>
  <c r="AN832" i="6"/>
  <c r="AN878" i="6"/>
  <c r="AN893" i="6"/>
  <c r="AN225" i="6"/>
  <c r="AN223" i="6"/>
  <c r="AN226" i="6"/>
  <c r="AN629" i="6"/>
  <c r="AN645" i="6"/>
  <c r="AN632" i="6"/>
  <c r="AN631" i="6"/>
  <c r="AN626" i="6"/>
  <c r="AN638" i="6"/>
  <c r="AN650" i="6"/>
  <c r="AN216" i="6"/>
  <c r="AN219" i="6"/>
  <c r="AN952" i="6"/>
  <c r="AN965" i="6"/>
  <c r="AN902" i="6"/>
  <c r="AN231" i="6"/>
  <c r="AN951" i="6"/>
  <c r="AN957" i="6"/>
  <c r="AN948" i="6"/>
  <c r="AN962" i="6"/>
  <c r="AN503" i="6"/>
  <c r="AN279" i="6"/>
  <c r="AN483" i="6"/>
  <c r="AN285" i="6"/>
  <c r="AN508" i="6"/>
  <c r="AN344" i="6"/>
  <c r="AN308" i="6"/>
  <c r="AN514" i="6"/>
  <c r="AN520" i="6"/>
  <c r="AN937" i="6"/>
  <c r="AN463" i="6"/>
  <c r="AN517" i="6"/>
  <c r="AN538" i="6"/>
  <c r="AN199" i="6"/>
  <c r="AN686" i="6"/>
  <c r="AN701" i="6"/>
  <c r="AN721" i="6"/>
  <c r="AN851" i="6"/>
  <c r="AN742" i="6"/>
  <c r="AN728" i="6"/>
  <c r="AN726" i="6"/>
  <c r="AN757" i="6"/>
  <c r="AN853" i="6"/>
  <c r="AN777" i="6"/>
  <c r="AN795" i="6"/>
  <c r="AN116" i="6"/>
  <c r="AN127" i="6"/>
  <c r="AN667" i="6"/>
  <c r="AN680" i="6"/>
  <c r="AN674" i="6"/>
  <c r="AN693" i="6"/>
  <c r="AN672" i="6"/>
  <c r="AN658" i="6"/>
  <c r="AN669" i="6"/>
  <c r="AN197" i="6"/>
  <c r="AN196" i="6"/>
  <c r="AN778" i="6"/>
  <c r="AN724" i="6"/>
  <c r="AN671" i="6"/>
  <c r="AN677" i="6"/>
  <c r="AN205" i="6"/>
  <c r="AN195" i="6"/>
  <c r="AN735" i="6"/>
  <c r="AN679" i="6"/>
  <c r="AN697" i="6"/>
  <c r="AN762" i="6"/>
  <c r="AN198" i="6"/>
  <c r="AN720" i="6"/>
  <c r="AN849" i="6"/>
  <c r="AN661" i="6"/>
  <c r="AN769" i="6"/>
  <c r="AN859" i="6"/>
  <c r="AN716" i="6"/>
  <c r="AN660" i="6"/>
  <c r="AN662" i="6"/>
  <c r="AN706" i="6"/>
  <c r="AN743" i="6"/>
  <c r="AN797" i="6"/>
  <c r="AN713" i="6"/>
  <c r="AN779" i="6"/>
  <c r="AN723" i="6"/>
  <c r="AN707" i="6"/>
  <c r="AN748" i="6"/>
  <c r="AN753" i="6"/>
  <c r="AN883" i="6"/>
  <c r="AN886" i="6"/>
  <c r="AN772" i="6"/>
  <c r="AN733" i="6"/>
  <c r="AN865" i="6"/>
  <c r="AN833" i="6"/>
  <c r="AN890" i="6"/>
  <c r="AN875" i="6"/>
  <c r="AN224" i="6"/>
  <c r="AN222" i="6"/>
  <c r="AN227" i="6"/>
  <c r="AN896" i="6"/>
  <c r="AN630" i="6"/>
  <c r="AN212" i="6"/>
  <c r="AN640" i="6"/>
  <c r="AN644" i="6"/>
  <c r="AN643" i="6"/>
  <c r="AN232" i="6"/>
  <c r="AN950" i="6"/>
  <c r="AN283" i="6"/>
  <c r="AN284" i="6"/>
  <c r="AN118" i="6"/>
  <c r="AN228" i="6"/>
  <c r="AN959" i="6"/>
  <c r="AN961" i="6"/>
  <c r="AN504" i="6"/>
  <c r="AN42" i="6"/>
  <c r="AN590" i="6"/>
  <c r="AN955" i="6"/>
  <c r="AN499" i="6"/>
  <c r="AN213" i="6"/>
  <c r="AN327" i="6"/>
  <c r="AN40" i="6"/>
  <c r="AN428" i="6"/>
  <c r="AK22" i="6"/>
  <c r="AK1004" i="6"/>
  <c r="AK311" i="6"/>
  <c r="AK117" i="6"/>
  <c r="AK900" i="6"/>
  <c r="AK281" i="6"/>
  <c r="AK899" i="6"/>
  <c r="AK222" i="6"/>
  <c r="AK963" i="6"/>
  <c r="AK42" i="6"/>
  <c r="AK936" i="6"/>
  <c r="AK1005" i="6"/>
  <c r="AK637" i="6"/>
  <c r="AK647" i="6"/>
  <c r="AK962" i="6"/>
  <c r="AK624" i="6"/>
  <c r="AK226" i="6"/>
  <c r="AK221" i="6"/>
  <c r="AK960" i="6"/>
  <c r="AK224" i="6"/>
  <c r="AK225" i="6"/>
  <c r="AK1034" i="6"/>
  <c r="AK959" i="6"/>
  <c r="AK44" i="6"/>
  <c r="AK24" i="6"/>
  <c r="AK346" i="6"/>
  <c r="AK623" i="6"/>
  <c r="AK483" i="6"/>
  <c r="AK509" i="6"/>
  <c r="AK7" i="6"/>
  <c r="AK463" i="6"/>
  <c r="AK464" i="6"/>
  <c r="AK310" i="6"/>
  <c r="AK898" i="6"/>
  <c r="AK878" i="6"/>
  <c r="AK893" i="6"/>
  <c r="AK646" i="6"/>
  <c r="AK625" i="6"/>
  <c r="AK896" i="6"/>
  <c r="AK1031" i="6"/>
  <c r="AK592" i="6"/>
  <c r="AK956" i="6"/>
  <c r="AK504" i="6"/>
  <c r="AK503" i="6"/>
  <c r="AK521" i="6"/>
  <c r="AK522" i="6"/>
  <c r="AK40" i="6"/>
  <c r="AK869" i="6"/>
  <c r="AK833" i="6"/>
  <c r="AK832" i="6"/>
  <c r="AK837" i="6"/>
  <c r="AK635" i="6"/>
  <c r="AK636" i="6"/>
  <c r="AK212" i="6"/>
  <c r="AK626" i="6"/>
  <c r="AK627" i="6"/>
  <c r="AK633" i="6"/>
  <c r="AK1025" i="6"/>
  <c r="AK638" i="6"/>
  <c r="AK1026" i="6"/>
  <c r="AK639" i="6"/>
  <c r="AK640" i="6"/>
  <c r="AK1027" i="6"/>
  <c r="AK628" i="6"/>
  <c r="AK641" i="6"/>
  <c r="AK644" i="6"/>
  <c r="AK1028" i="6"/>
  <c r="AK649" i="6"/>
  <c r="AK651" i="6"/>
  <c r="AK1029" i="6"/>
  <c r="AK650" i="6"/>
  <c r="AK652" i="6"/>
  <c r="AK897" i="6"/>
  <c r="AK643" i="6"/>
  <c r="AK216" i="6"/>
  <c r="AK901" i="6"/>
  <c r="AK648" i="6"/>
  <c r="AK232" i="6"/>
  <c r="AK219" i="6"/>
  <c r="AK634" i="6"/>
  <c r="AK217" i="6"/>
  <c r="AK950" i="6"/>
  <c r="AK952" i="6"/>
  <c r="AK393" i="6"/>
  <c r="AK119" i="6"/>
  <c r="AK283" i="6"/>
  <c r="AK965" i="6"/>
  <c r="AK954" i="6"/>
  <c r="AK229" i="6"/>
  <c r="AK284" i="6"/>
  <c r="AK902" i="6"/>
  <c r="AK230" i="6"/>
  <c r="AK1035" i="6"/>
  <c r="AK231" i="6"/>
  <c r="AK41" i="6"/>
  <c r="AK118" i="6"/>
  <c r="AK272" i="6"/>
  <c r="AK228" i="6"/>
  <c r="AK951" i="6"/>
  <c r="AK43" i="6"/>
  <c r="AK949" i="6"/>
  <c r="AK957" i="6"/>
  <c r="AK953" i="6"/>
  <c r="AK948" i="6"/>
  <c r="AK218" i="6"/>
  <c r="AK282" i="6"/>
  <c r="AK589" i="6"/>
  <c r="AK10" i="6"/>
  <c r="AK49" i="6"/>
  <c r="AK538" i="6"/>
  <c r="AK944" i="6"/>
  <c r="AK945" i="6"/>
  <c r="AK642" i="6"/>
  <c r="AK220" i="6"/>
  <c r="AK645" i="6"/>
  <c r="AK1030" i="6"/>
  <c r="AK1038" i="6"/>
  <c r="AK632" i="6"/>
  <c r="AK630" i="6"/>
  <c r="AK631" i="6"/>
  <c r="AN944" i="6"/>
  <c r="AK499" i="6"/>
  <c r="AN945" i="6"/>
  <c r="AK500" i="6"/>
  <c r="AN363" i="6"/>
  <c r="AK510" i="6"/>
  <c r="AN954" i="6"/>
  <c r="AK955" i="6"/>
  <c r="AN273" i="6"/>
  <c r="AK425" i="6"/>
  <c r="AN275" i="6"/>
  <c r="AK276" i="6"/>
  <c r="AN310" i="6"/>
  <c r="AK1046" i="6"/>
  <c r="AN307" i="6"/>
  <c r="AK501" i="6"/>
  <c r="AN592" i="6"/>
  <c r="AK39" i="6"/>
  <c r="AN280" i="6"/>
  <c r="AK502" i="6"/>
  <c r="AN960" i="6"/>
  <c r="AK285" i="6"/>
  <c r="AN964" i="6"/>
  <c r="AK306" i="6"/>
  <c r="AN343" i="6"/>
  <c r="AK347" i="6"/>
  <c r="AN589" i="6"/>
  <c r="AK958" i="6"/>
  <c r="AN281" i="6"/>
  <c r="AK348" i="6"/>
  <c r="AN214" i="6"/>
  <c r="AK270" i="6"/>
  <c r="AN311" i="6"/>
  <c r="AK5" i="6"/>
  <c r="AN24" i="6"/>
  <c r="AK505" i="6"/>
  <c r="AN623" i="6"/>
  <c r="AK313" i="6"/>
  <c r="AN509" i="6"/>
  <c r="AK398" i="6"/>
  <c r="AN507" i="6"/>
  <c r="AK362" i="6"/>
  <c r="AN7" i="6"/>
  <c r="AK392" i="6"/>
  <c r="AN8" i="6"/>
  <c r="AK328" i="6"/>
  <c r="AN591" i="6"/>
  <c r="AK1039" i="6"/>
  <c r="AN510" i="6"/>
  <c r="AK966" i="6"/>
  <c r="AN313" i="6"/>
  <c r="AK211" i="6"/>
  <c r="AN9" i="6"/>
  <c r="AK513" i="6"/>
  <c r="AN967" i="6"/>
  <c r="AK326" i="6"/>
  <c r="AN513" i="6"/>
  <c r="AK329" i="6"/>
  <c r="AN382" i="6"/>
  <c r="AK121" i="6"/>
  <c r="AN49" i="6"/>
  <c r="AK54" i="6"/>
  <c r="AN270" i="6"/>
  <c r="AK271" i="6"/>
  <c r="AN392" i="6"/>
  <c r="AK8" i="6"/>
  <c r="AN274" i="6"/>
  <c r="AK1047" i="6"/>
  <c r="AN309" i="6"/>
  <c r="AK309" i="6"/>
  <c r="AK888" i="6"/>
  <c r="AN306" i="6"/>
  <c r="AK213" i="6"/>
  <c r="AN506" i="6"/>
  <c r="AK417" i="6"/>
  <c r="AN349" i="6"/>
  <c r="AK508" i="6"/>
  <c r="AN966" i="6"/>
  <c r="AK350" i="6"/>
  <c r="AN328" i="6"/>
  <c r="AK511" i="6"/>
  <c r="AN364" i="6"/>
  <c r="AK967" i="6"/>
  <c r="AN330" i="6"/>
  <c r="AK514" i="6"/>
  <c r="AN918" i="6"/>
  <c r="AK330" i="6"/>
  <c r="AN512" i="6"/>
  <c r="AK9" i="6"/>
  <c r="AN13" i="6"/>
  <c r="AK915" i="6"/>
  <c r="AN515" i="6"/>
  <c r="AK11" i="6"/>
  <c r="AN518" i="6"/>
  <c r="AK13" i="6"/>
  <c r="AN351" i="6"/>
  <c r="AK597" i="6"/>
  <c r="AK351" i="6"/>
  <c r="AN1046" i="6"/>
  <c r="AK274" i="6"/>
  <c r="AN505" i="6"/>
  <c r="AK506" i="6"/>
  <c r="AN511" i="6"/>
  <c r="AK512" i="6"/>
  <c r="AN350" i="6"/>
  <c r="AK418" i="6"/>
  <c r="AN362" i="6"/>
  <c r="AK349" i="6"/>
  <c r="AN419" i="6"/>
  <c r="AK364" i="6"/>
  <c r="AN1040" i="6"/>
  <c r="AK314" i="6"/>
  <c r="AN314" i="6"/>
  <c r="AK1041" i="6"/>
  <c r="AN326" i="6"/>
  <c r="AK327" i="6"/>
  <c r="AN516" i="6"/>
  <c r="AK312" i="6"/>
  <c r="AN22" i="6"/>
  <c r="AK428" i="6"/>
  <c r="AN331" i="6"/>
  <c r="AK515" i="6"/>
  <c r="AN490" i="6"/>
  <c r="AK937" i="6"/>
  <c r="AK518" i="6"/>
  <c r="AN347" i="6"/>
  <c r="AK344" i="6"/>
  <c r="AN271" i="6"/>
  <c r="AK1040" i="6"/>
  <c r="AN211" i="6"/>
  <c r="AK591" i="6"/>
  <c r="AN121" i="6"/>
  <c r="AK345" i="6"/>
  <c r="AN329" i="6"/>
  <c r="AK918" i="6"/>
  <c r="AN1041" i="6"/>
  <c r="AK308" i="6"/>
  <c r="AN345" i="6"/>
  <c r="AK6" i="6"/>
  <c r="AN398" i="6"/>
  <c r="AK382" i="6"/>
  <c r="AN418" i="6"/>
  <c r="AK419" i="6"/>
  <c r="AN11" i="6"/>
  <c r="AK516" i="6"/>
  <c r="AN10" i="6"/>
  <c r="AK331" i="6"/>
  <c r="AN276" i="6"/>
  <c r="AK277" i="6"/>
  <c r="AN489" i="6"/>
  <c r="AK490" i="6"/>
  <c r="AK489" i="6"/>
  <c r="AN425" i="6"/>
  <c r="AK1043" i="6"/>
  <c r="AN50" i="6"/>
  <c r="AK50" i="6"/>
  <c r="AK520" i="6"/>
  <c r="AN1042" i="6"/>
  <c r="AK1045" i="6"/>
  <c r="AN360" i="6"/>
  <c r="AK361" i="6"/>
  <c r="AN484" i="6"/>
  <c r="AK916" i="6"/>
  <c r="AN435" i="6"/>
  <c r="AK442" i="6"/>
  <c r="AN396" i="6"/>
  <c r="AK359" i="6"/>
  <c r="AN437" i="6"/>
  <c r="AK438" i="6"/>
  <c r="AN528" i="6"/>
  <c r="AK429" i="6"/>
  <c r="AN917" i="6"/>
  <c r="AK543" i="6"/>
  <c r="AN941" i="6"/>
  <c r="AK454" i="6"/>
  <c r="AN935" i="6"/>
  <c r="AK402" i="6"/>
  <c r="AN939" i="6"/>
  <c r="AK494" i="6"/>
  <c r="AN458" i="6"/>
  <c r="AK400" i="6"/>
  <c r="AN103" i="6"/>
  <c r="AK38" i="6"/>
  <c r="AN320" i="6"/>
  <c r="AK991" i="6"/>
  <c r="AN479" i="6"/>
  <c r="AK930" i="6"/>
  <c r="AN76" i="6"/>
  <c r="AK77" i="6"/>
  <c r="AN51" i="6"/>
  <c r="AK52" i="6"/>
  <c r="AN111" i="6"/>
  <c r="AK586" i="6"/>
  <c r="AN421" i="6"/>
  <c r="AK377" i="6"/>
  <c r="AN95" i="6"/>
  <c r="AK182" i="6"/>
  <c r="AN164" i="6"/>
  <c r="AK168" i="6"/>
  <c r="AN263" i="6"/>
  <c r="AK266" i="6"/>
  <c r="AN607" i="6"/>
  <c r="AK29" i="6"/>
  <c r="AN410" i="6"/>
  <c r="AK110" i="6"/>
  <c r="AN1044" i="6"/>
  <c r="AK1042" i="6"/>
  <c r="AN485" i="6"/>
  <c r="AK360" i="6"/>
  <c r="AN460" i="6"/>
  <c r="AK296" i="6"/>
  <c r="AN427" i="6"/>
  <c r="AK484" i="6"/>
  <c r="AN537" i="6"/>
  <c r="AK253" i="6"/>
  <c r="AN903" i="6"/>
  <c r="AK462" i="6"/>
  <c r="AN430" i="6"/>
  <c r="AK435" i="6"/>
  <c r="AN401" i="6"/>
  <c r="AK115" i="6"/>
  <c r="AN488" i="6"/>
  <c r="AK492" i="6"/>
  <c r="AN15" i="6"/>
  <c r="AK297" i="6"/>
  <c r="AN914" i="6"/>
  <c r="AK396" i="6"/>
  <c r="AN599" i="6"/>
  <c r="AK298" i="6"/>
  <c r="AN561" i="6"/>
  <c r="AK16" i="6"/>
  <c r="AN539" i="6"/>
  <c r="AK437" i="6"/>
  <c r="AN432" i="6"/>
  <c r="AK528" i="6"/>
  <c r="AN304" i="6"/>
  <c r="AK354" i="6"/>
  <c r="AN609" i="6"/>
  <c r="AK917" i="6"/>
  <c r="AN436" i="6"/>
  <c r="AK941" i="6"/>
  <c r="AN546" i="6"/>
  <c r="AK529" i="6"/>
  <c r="AN441" i="6"/>
  <c r="AK935" i="6"/>
  <c r="AN18" i="6"/>
  <c r="AK987" i="6"/>
  <c r="AN926" i="6"/>
  <c r="AK56" i="6"/>
  <c r="AN910" i="6"/>
  <c r="AK939" i="6"/>
  <c r="AN905" i="6"/>
  <c r="AK458" i="6"/>
  <c r="AN324" i="6"/>
  <c r="AK59" i="6"/>
  <c r="AN407" i="6"/>
  <c r="AK103" i="6"/>
  <c r="AN594" i="6"/>
  <c r="AK585" i="6"/>
  <c r="AN584" i="6"/>
  <c r="AK320" i="6"/>
  <c r="AN289" i="6"/>
  <c r="AK388" i="6"/>
  <c r="AN478" i="6"/>
  <c r="AK479" i="6"/>
  <c r="AN74" i="6"/>
  <c r="AK76" i="6"/>
  <c r="AN236" i="6"/>
  <c r="AK323" i="6"/>
  <c r="AN406" i="6"/>
  <c r="AK408" i="6"/>
  <c r="AN247" i="6"/>
  <c r="AK51" i="6"/>
  <c r="AN968" i="6"/>
  <c r="AK111" i="6"/>
  <c r="AN252" i="6"/>
  <c r="AK75" i="6"/>
  <c r="AN615" i="6"/>
  <c r="AK423" i="6"/>
  <c r="AN371" i="6"/>
  <c r="AK256" i="6"/>
  <c r="AN37" i="6"/>
  <c r="AK588" i="6"/>
  <c r="AN159" i="6"/>
  <c r="AK169" i="6"/>
  <c r="AN207" i="6"/>
  <c r="AK421" i="6"/>
  <c r="AN416" i="6"/>
  <c r="AK616" i="6"/>
  <c r="AN978" i="6"/>
  <c r="AK31" i="6"/>
  <c r="AN181" i="6"/>
  <c r="AK234" i="6"/>
  <c r="AN94" i="6"/>
  <c r="AK95" i="6"/>
  <c r="AN577" i="6"/>
  <c r="AK164" i="6"/>
  <c r="AN317" i="6"/>
  <c r="AK316" i="6"/>
  <c r="AN260" i="6"/>
  <c r="AK261" i="6"/>
  <c r="AN980" i="6"/>
  <c r="AK263" i="6"/>
  <c r="AN265" i="6"/>
  <c r="AK607" i="6"/>
  <c r="AN295" i="6"/>
  <c r="AK87" i="6"/>
  <c r="AN612" i="6"/>
  <c r="AK411" i="6"/>
  <c r="AN55" i="6"/>
  <c r="AK986" i="6"/>
  <c r="AN605" i="6"/>
  <c r="AK410" i="6"/>
  <c r="AK895" i="6"/>
  <c r="AN296" i="6"/>
  <c r="AK254" i="6"/>
  <c r="AN253" i="6"/>
  <c r="AK394" i="6"/>
  <c r="AN462" i="6"/>
  <c r="AK439" i="6"/>
  <c r="AN115" i="6"/>
  <c r="AK531" i="6"/>
  <c r="AN492" i="6"/>
  <c r="AK904" i="6"/>
  <c r="AN297" i="6"/>
  <c r="AK602" i="6"/>
  <c r="AN298" i="6"/>
  <c r="AK300" i="6"/>
  <c r="AN16" i="6"/>
  <c r="AK433" i="6"/>
  <c r="AN354" i="6"/>
  <c r="AK334" i="6"/>
  <c r="AN529" i="6"/>
  <c r="AK452" i="6"/>
  <c r="AN987" i="6"/>
  <c r="AK988" i="6"/>
  <c r="AN56" i="6"/>
  <c r="AK527" i="6"/>
  <c r="AN239" i="6"/>
  <c r="AK409" i="6"/>
  <c r="AN59" i="6"/>
  <c r="AK970" i="6"/>
  <c r="AN585" i="6"/>
  <c r="AK587" i="6"/>
  <c r="AN388" i="6"/>
  <c r="AK579" i="6"/>
  <c r="AN323" i="6"/>
  <c r="AK57" i="6"/>
  <c r="AN408" i="6"/>
  <c r="AK248" i="6"/>
  <c r="AN75" i="6"/>
  <c r="AK385" i="6"/>
  <c r="AN423" i="6"/>
  <c r="AK928" i="6"/>
  <c r="AN256" i="6"/>
  <c r="AK578" i="6"/>
  <c r="AN169" i="6"/>
  <c r="AK619" i="6"/>
  <c r="AN616" i="6"/>
  <c r="AK30" i="6"/>
  <c r="AN31" i="6"/>
  <c r="AK620" i="6"/>
  <c r="AN234" i="6"/>
  <c r="AK613" i="6"/>
  <c r="AN316" i="6"/>
  <c r="AK606" i="6"/>
  <c r="AN261" i="6"/>
  <c r="AK267" i="6"/>
  <c r="AN87" i="6"/>
  <c r="AK412" i="6"/>
  <c r="AN411" i="6"/>
  <c r="AK90" i="6"/>
  <c r="AN986" i="6"/>
  <c r="AK604" i="6"/>
  <c r="AN533" i="6"/>
  <c r="AK1044" i="6"/>
  <c r="AN315" i="6"/>
  <c r="AK485" i="6"/>
  <c r="AN12" i="6"/>
  <c r="AK460" i="6"/>
  <c r="AN215" i="6"/>
  <c r="AK427" i="6"/>
  <c r="AN523" i="6"/>
  <c r="AK537" i="6"/>
  <c r="AN431" i="6"/>
  <c r="AK903" i="6"/>
  <c r="AN526" i="6"/>
  <c r="AK430" i="6"/>
  <c r="AN369" i="6"/>
  <c r="AK401" i="6"/>
  <c r="AN524" i="6"/>
  <c r="AK488" i="6"/>
  <c r="AN14" i="6"/>
  <c r="AK15" i="6"/>
  <c r="AN913" i="6"/>
  <c r="AK914" i="6"/>
  <c r="AN368" i="6"/>
  <c r="AK599" i="6"/>
  <c r="AN301" i="6"/>
  <c r="AK561" i="6"/>
  <c r="AN19" i="6"/>
  <c r="AK539" i="6"/>
  <c r="AN434" i="6"/>
  <c r="AK432" i="6"/>
  <c r="AN303" i="6"/>
  <c r="AK304" i="6"/>
  <c r="AN593" i="6"/>
  <c r="AK609" i="6"/>
  <c r="AN451" i="6"/>
  <c r="AK436" i="6"/>
  <c r="AN455" i="6"/>
  <c r="AK546" i="6"/>
  <c r="AN453" i="6"/>
  <c r="AK441" i="6"/>
  <c r="AN23" i="6"/>
  <c r="AK18" i="6"/>
  <c r="AN936" i="6"/>
  <c r="AK420" i="6"/>
  <c r="AN420" i="6"/>
  <c r="AK533" i="6"/>
  <c r="AN1045" i="6"/>
  <c r="AK315" i="6"/>
  <c r="AN361" i="6"/>
  <c r="AK12" i="6"/>
  <c r="AN254" i="6"/>
  <c r="AK215" i="6"/>
  <c r="AN916" i="6"/>
  <c r="AK523" i="6"/>
  <c r="AN394" i="6"/>
  <c r="AK431" i="6"/>
  <c r="AN439" i="6"/>
  <c r="AK526" i="6"/>
  <c r="AN442" i="6"/>
  <c r="AK369" i="6"/>
  <c r="AN531" i="6"/>
  <c r="AK524" i="6"/>
  <c r="AN904" i="6"/>
  <c r="AK14" i="6"/>
  <c r="AN602" i="6"/>
  <c r="AK913" i="6"/>
  <c r="AN359" i="6"/>
  <c r="AK368" i="6"/>
  <c r="AN300" i="6"/>
  <c r="AK301" i="6"/>
  <c r="AN433" i="6"/>
  <c r="AK19" i="6"/>
  <c r="AN438" i="6"/>
  <c r="AK434" i="6"/>
  <c r="AN429" i="6"/>
  <c r="AK303" i="6"/>
  <c r="AN334" i="6"/>
  <c r="AK593" i="6"/>
  <c r="AN543" i="6"/>
  <c r="AK451" i="6"/>
  <c r="AN454" i="6"/>
  <c r="AK455" i="6"/>
  <c r="AN989" i="6"/>
  <c r="AK926" i="6"/>
  <c r="AN302" i="6"/>
  <c r="AK910" i="6"/>
  <c r="AN491" i="6"/>
  <c r="AK905" i="6"/>
  <c r="AN595" i="6"/>
  <c r="AK324" i="6"/>
  <c r="AN321" i="6"/>
  <c r="AK407" i="6"/>
  <c r="AN603" i="6"/>
  <c r="AK594" i="6"/>
  <c r="AN569" i="6"/>
  <c r="AK584" i="6"/>
  <c r="AN109" i="6"/>
  <c r="AK289" i="6"/>
  <c r="AN104" i="6"/>
  <c r="AK478" i="6"/>
  <c r="AN286" i="6"/>
  <c r="AK74" i="6"/>
  <c r="AN570" i="6"/>
  <c r="AK236" i="6"/>
  <c r="AN322" i="6"/>
  <c r="AK406" i="6"/>
  <c r="AN243" i="6"/>
  <c r="AK247" i="6"/>
  <c r="AN245" i="6"/>
  <c r="AK968" i="6"/>
  <c r="AN925" i="6"/>
  <c r="AK252" i="6"/>
  <c r="AN386" i="6"/>
  <c r="AK615" i="6"/>
  <c r="AN294" i="6"/>
  <c r="AK371" i="6"/>
  <c r="AN387" i="6"/>
  <c r="AK37" i="6"/>
  <c r="AN572" i="6"/>
  <c r="AK207" i="6"/>
  <c r="AN242" i="6"/>
  <c r="AK416" i="6"/>
  <c r="AN32" i="6"/>
  <c r="AK978" i="6"/>
  <c r="AN65" i="6"/>
  <c r="AK181" i="6"/>
  <c r="AN920" i="6"/>
  <c r="AK94" i="6"/>
  <c r="AN185" i="6"/>
  <c r="AK577" i="6"/>
  <c r="AN318" i="6"/>
  <c r="AK317" i="6"/>
  <c r="AN608" i="6"/>
  <c r="AK260" i="6"/>
  <c r="AN264" i="6"/>
  <c r="AK980" i="6"/>
  <c r="AN114" i="6"/>
  <c r="AK265" i="6"/>
  <c r="AN235" i="6"/>
  <c r="AK295" i="6"/>
  <c r="AN946" i="6"/>
  <c r="AK612" i="6"/>
  <c r="AN600" i="6"/>
  <c r="AK55" i="6"/>
  <c r="AN269" i="6"/>
  <c r="AK605" i="6"/>
  <c r="AN179" i="6"/>
  <c r="AK180" i="6"/>
  <c r="AN452" i="6"/>
  <c r="AK453" i="6"/>
  <c r="AN402" i="6"/>
  <c r="AK23" i="6"/>
  <c r="AN988" i="6"/>
  <c r="AK989" i="6"/>
  <c r="AN527" i="6"/>
  <c r="AK302" i="6"/>
  <c r="AK491" i="6"/>
  <c r="AN409" i="6"/>
  <c r="AK595" i="6"/>
  <c r="AN970" i="6"/>
  <c r="AK321" i="6"/>
  <c r="AN38" i="6"/>
  <c r="AK603" i="6"/>
  <c r="AN587" i="6"/>
  <c r="AK569" i="6"/>
  <c r="AN991" i="6"/>
  <c r="AK109" i="6"/>
  <c r="AN579" i="6"/>
  <c r="AK104" i="6"/>
  <c r="AN930" i="6"/>
  <c r="AK286" i="6"/>
  <c r="AN77" i="6"/>
  <c r="AK570" i="6"/>
  <c r="AN57" i="6"/>
  <c r="AK322" i="6"/>
  <c r="AN248" i="6"/>
  <c r="AK243" i="6"/>
  <c r="AN52" i="6"/>
  <c r="AK245" i="6"/>
  <c r="AN586" i="6"/>
  <c r="AK925" i="6"/>
  <c r="AN385" i="6"/>
  <c r="AK386" i="6"/>
  <c r="AN928" i="6"/>
  <c r="AK294" i="6"/>
  <c r="AN578" i="6"/>
  <c r="AK387" i="6"/>
  <c r="AN619" i="6"/>
  <c r="AK572" i="6"/>
  <c r="AN377" i="6"/>
  <c r="AK242" i="6"/>
  <c r="AN30" i="6"/>
  <c r="AK32" i="6"/>
  <c r="AN620" i="6"/>
  <c r="AK65" i="6"/>
  <c r="AN613" i="6"/>
  <c r="AK920" i="6"/>
  <c r="AN182" i="6"/>
  <c r="AK185" i="6"/>
  <c r="AN168" i="6"/>
  <c r="AK318" i="6"/>
  <c r="AN606" i="6"/>
  <c r="AK608" i="6"/>
  <c r="AN267" i="6"/>
  <c r="AK264" i="6"/>
  <c r="AN266" i="6"/>
  <c r="AK114" i="6"/>
  <c r="AN29" i="6"/>
  <c r="AK235" i="6"/>
  <c r="AN412" i="6"/>
  <c r="AK946" i="6"/>
  <c r="AN90" i="6"/>
  <c r="AK600" i="6"/>
  <c r="AN604" i="6"/>
  <c r="AK269" i="6"/>
  <c r="AN110" i="6"/>
  <c r="AK179" i="6"/>
  <c r="AK159" i="6"/>
  <c r="AK239" i="6"/>
  <c r="AN494" i="6"/>
  <c r="AN767" i="6"/>
  <c r="AK858" i="6"/>
  <c r="AN861" i="6"/>
  <c r="AK768" i="6"/>
  <c r="AN823" i="6"/>
  <c r="AK824" i="6"/>
  <c r="AN884" i="6"/>
  <c r="AK783" i="6"/>
  <c r="AN806" i="6"/>
  <c r="AK811" i="6"/>
  <c r="AN836" i="6"/>
  <c r="AK829" i="6"/>
  <c r="AN848" i="6"/>
  <c r="AK839" i="6"/>
  <c r="AN818" i="6"/>
  <c r="AK819" i="6"/>
  <c r="AN771" i="6"/>
  <c r="AK764" i="6"/>
  <c r="AN881" i="6"/>
  <c r="AK810" i="6"/>
  <c r="AN817" i="6"/>
  <c r="AK843" i="6"/>
  <c r="AN873" i="6"/>
  <c r="AK874" i="6"/>
  <c r="AN815" i="6"/>
  <c r="AK816" i="6"/>
  <c r="AN844" i="6"/>
  <c r="AK871" i="6"/>
  <c r="AN825" i="6"/>
  <c r="AK827" i="6"/>
  <c r="AN866" i="6"/>
  <c r="AK830" i="6"/>
  <c r="AN831" i="6"/>
  <c r="AK894" i="6"/>
  <c r="AN891" i="6"/>
  <c r="AK845" i="6"/>
  <c r="AN493" i="6"/>
  <c r="AK906" i="6"/>
  <c r="AN465" i="6"/>
  <c r="AK299" i="6"/>
  <c r="AN525" i="6"/>
  <c r="AK536" i="6"/>
  <c r="AN614" i="6"/>
  <c r="AK241" i="6"/>
  <c r="AN534" i="6"/>
  <c r="AK414" i="6"/>
  <c r="AN471" i="6"/>
  <c r="AK486" i="6"/>
  <c r="AN25" i="6"/>
  <c r="AK319" i="6"/>
  <c r="AN461" i="6"/>
  <c r="AK545" i="6"/>
  <c r="AN440" i="6"/>
  <c r="AK544" i="6"/>
  <c r="AN356" i="6"/>
  <c r="AK339" i="6"/>
  <c r="AN342" i="6"/>
  <c r="AK210" i="6"/>
  <c r="AN519" i="6"/>
  <c r="AK466" i="6"/>
  <c r="AN335" i="6"/>
  <c r="AK457" i="6"/>
  <c r="AN907" i="6"/>
  <c r="AK610" i="6"/>
  <c r="AN251" i="6"/>
  <c r="AK911" i="6"/>
  <c r="AN45" i="6"/>
  <c r="AK358" i="6"/>
  <c r="AN470" i="6"/>
  <c r="AK924" i="6"/>
  <c r="AN48" i="6"/>
  <c r="AK565" i="6"/>
  <c r="AN426" i="6"/>
  <c r="AK560" i="6"/>
  <c r="AN208" i="6"/>
  <c r="AK571" i="6"/>
  <c r="AN357" i="6"/>
  <c r="AK47" i="6"/>
  <c r="AN336" i="6"/>
  <c r="AK940" i="6"/>
  <c r="AN557" i="6"/>
  <c r="AK562" i="6"/>
  <c r="AN206" i="6"/>
  <c r="AK209" i="6"/>
  <c r="AN21" i="6"/>
  <c r="AK405" i="6"/>
  <c r="AN73" i="6"/>
  <c r="AK583" i="6"/>
  <c r="AN476" i="6"/>
  <c r="AK563" i="6"/>
  <c r="AN495" i="6"/>
  <c r="AK559" i="6"/>
  <c r="AN71" i="6"/>
  <c r="AK72" i="6"/>
  <c r="AN240" i="6"/>
  <c r="AK653" i="6"/>
  <c r="AN776" i="6"/>
  <c r="AK794" i="6"/>
  <c r="AN765" i="6"/>
  <c r="AK861" i="6"/>
  <c r="AN805" i="6"/>
  <c r="AK806" i="6"/>
  <c r="AN808" i="6"/>
  <c r="AK818" i="6"/>
  <c r="AN880" i="6"/>
  <c r="AK881" i="6"/>
  <c r="AN813" i="6"/>
  <c r="AK873" i="6"/>
  <c r="AN814" i="6"/>
  <c r="AK866" i="6"/>
  <c r="AN892" i="6"/>
  <c r="AK889" i="6"/>
  <c r="AN395" i="6"/>
  <c r="AK493" i="6"/>
  <c r="AN982" i="6"/>
  <c r="AK465" i="6"/>
  <c r="AN938" i="6"/>
  <c r="AK525" i="6"/>
  <c r="AN17" i="6"/>
  <c r="AK614" i="6"/>
  <c r="AN580" i="6"/>
  <c r="AK534" i="6"/>
  <c r="AN984" i="6"/>
  <c r="AK471" i="6"/>
  <c r="AN472" i="6"/>
  <c r="AK25" i="6"/>
  <c r="AN922" i="6"/>
  <c r="AK461" i="6"/>
  <c r="AN399" i="6"/>
  <c r="AK440" i="6"/>
  <c r="AN340" i="6"/>
  <c r="AK356" i="6"/>
  <c r="AN598" i="6"/>
  <c r="AK342" i="6"/>
  <c r="AN498" i="6"/>
  <c r="AK519" i="6"/>
  <c r="AN468" i="6"/>
  <c r="AK335" i="6"/>
  <c r="AN338" i="6"/>
  <c r="AK907" i="6"/>
  <c r="AN120" i="6"/>
  <c r="AK251" i="6"/>
  <c r="AN353" i="6"/>
  <c r="AK45" i="6"/>
  <c r="AN469" i="6"/>
  <c r="AK470" i="6"/>
  <c r="AN46" i="6"/>
  <c r="AK48" i="6"/>
  <c r="AN554" i="6"/>
  <c r="AK426" i="6"/>
  <c r="AN555" i="6"/>
  <c r="AK208" i="6"/>
  <c r="AN947" i="6"/>
  <c r="AK357" i="6"/>
  <c r="AN547" i="6"/>
  <c r="AK336" i="6"/>
  <c r="AN553" i="6"/>
  <c r="AK557" i="6"/>
  <c r="AN389" i="6"/>
  <c r="AK206" i="6"/>
  <c r="AN596" i="6"/>
  <c r="AK21" i="6"/>
  <c r="AN481" i="6"/>
  <c r="AK73" i="6"/>
  <c r="AN98" i="6"/>
  <c r="AK476" i="6"/>
  <c r="AN390" i="6"/>
  <c r="AK495" i="6"/>
  <c r="AN70" i="6"/>
  <c r="AK71" i="6"/>
  <c r="AN35" i="6"/>
  <c r="AK240" i="6"/>
  <c r="AN794" i="6"/>
  <c r="AK767" i="6"/>
  <c r="AN822" i="6"/>
  <c r="AK823" i="6"/>
  <c r="AN812" i="6"/>
  <c r="AK817" i="6"/>
  <c r="AN841" i="6"/>
  <c r="AK844" i="6"/>
  <c r="AN835" i="6"/>
  <c r="AK825" i="6"/>
  <c r="AN879" i="6"/>
  <c r="AK891" i="6"/>
  <c r="AK667" i="6"/>
  <c r="AK687" i="6"/>
  <c r="AK698" i="6"/>
  <c r="AK666" i="6"/>
  <c r="AK680" i="6"/>
  <c r="AK675" i="6"/>
  <c r="AK685" i="6"/>
  <c r="AK663" i="6"/>
  <c r="AK674" i="6"/>
  <c r="AK682" i="6"/>
  <c r="AK702" i="6"/>
  <c r="AK691" i="6"/>
  <c r="AK693" i="6"/>
  <c r="AK665" i="6"/>
  <c r="AK681" i="6"/>
  <c r="AK670" i="6"/>
  <c r="AK672" i="6"/>
  <c r="AK710" i="6"/>
  <c r="AK703" i="6"/>
  <c r="AK709" i="6"/>
  <c r="AK658" i="6"/>
  <c r="AK717" i="6"/>
  <c r="AK688" i="6"/>
  <c r="AK699" i="6"/>
  <c r="AK669" i="6"/>
  <c r="AK684" i="6"/>
  <c r="AK201" i="6"/>
  <c r="AK727" i="6"/>
  <c r="AK197" i="6"/>
  <c r="AK732" i="6"/>
  <c r="AK729" i="6"/>
  <c r="AK673" i="6"/>
  <c r="AK196" i="6"/>
  <c r="AK200" i="6"/>
  <c r="AK773" i="6"/>
  <c r="AK774" i="6"/>
  <c r="AK778" i="6"/>
  <c r="AK793" i="6"/>
  <c r="AK664" i="6"/>
  <c r="AK695" i="6"/>
  <c r="AK724" i="6"/>
  <c r="AK745" i="6"/>
  <c r="AK850" i="6"/>
  <c r="AK692" i="6"/>
  <c r="AK671" i="6"/>
  <c r="AK718" i="6"/>
  <c r="AK694" i="6"/>
  <c r="AK194" i="6"/>
  <c r="AK677" i="6"/>
  <c r="AK683" i="6"/>
  <c r="AK689" i="6"/>
  <c r="AK690" i="6"/>
  <c r="AK205" i="6"/>
  <c r="AK696" i="6"/>
  <c r="AK714" i="6"/>
  <c r="AK668" i="6"/>
  <c r="AK195" i="6"/>
  <c r="AK199" i="6"/>
  <c r="AK203" i="6"/>
  <c r="AK656" i="6"/>
  <c r="AK735" i="6"/>
  <c r="AK204" i="6"/>
  <c r="AK780" i="6"/>
  <c r="AK678" i="6"/>
  <c r="AK679" i="6"/>
  <c r="AK686" i="6"/>
  <c r="AK739" i="6"/>
  <c r="AK740" i="6"/>
  <c r="AK697" i="6"/>
  <c r="AK193" i="6"/>
  <c r="AK202" i="6"/>
  <c r="AK758" i="6"/>
  <c r="AK762" i="6"/>
  <c r="AK701" i="6"/>
  <c r="AK659" i="6"/>
  <c r="AK755" i="6"/>
  <c r="AK198" i="6"/>
  <c r="AK676" i="6"/>
  <c r="AK756" i="6"/>
  <c r="AK852" i="6"/>
  <c r="AK720" i="6"/>
  <c r="AK721" i="6"/>
  <c r="AK734" i="6"/>
  <c r="AK751" i="6"/>
  <c r="AK849" i="6"/>
  <c r="AK700" i="6"/>
  <c r="AK722" i="6"/>
  <c r="AK867" i="6"/>
  <c r="AK661" i="6"/>
  <c r="AK851" i="6"/>
  <c r="AK759" i="6"/>
  <c r="AK760" i="6"/>
  <c r="AK769" i="6"/>
  <c r="AK742" i="6"/>
  <c r="AK856" i="6"/>
  <c r="AK857" i="6"/>
  <c r="AK859" i="6"/>
  <c r="AK860" i="6"/>
  <c r="AK787" i="6"/>
  <c r="AK854" i="6"/>
  <c r="AK716" i="6"/>
  <c r="AK728" i="6"/>
  <c r="AK738" i="6"/>
  <c r="AK746" i="6"/>
  <c r="AK660" i="6"/>
  <c r="AK736" i="6"/>
  <c r="AK711" i="6"/>
  <c r="AK704" i="6"/>
  <c r="AK662" i="6"/>
  <c r="AK726" i="6"/>
  <c r="AK744" i="6"/>
  <c r="AK752" i="6"/>
  <c r="AK706" i="6"/>
  <c r="AK708" i="6"/>
  <c r="AK766" i="6"/>
  <c r="AK737" i="6"/>
  <c r="AK743" i="6"/>
  <c r="AK757" i="6"/>
  <c r="AK863" i="6"/>
  <c r="AK864" i="6"/>
  <c r="AK797" i="6"/>
  <c r="AK741" i="6"/>
  <c r="AK750" i="6"/>
  <c r="AK657" i="6"/>
  <c r="AK713" i="6"/>
  <c r="AK715" i="6"/>
  <c r="AK747" i="6"/>
  <c r="AK749" i="6"/>
  <c r="AK779" i="6"/>
  <c r="AK788" i="6"/>
  <c r="AK801" i="6"/>
  <c r="AK719" i="6"/>
  <c r="AK723" i="6"/>
  <c r="AK730" i="6"/>
  <c r="AK731" i="6"/>
  <c r="AK804" i="6"/>
  <c r="AK707" i="6"/>
  <c r="AK784" i="6"/>
  <c r="AK792" i="6"/>
  <c r="AK803" i="6"/>
  <c r="AK748" i="6"/>
  <c r="AK853" i="6"/>
  <c r="AK785" i="6"/>
  <c r="AK790" i="6"/>
  <c r="AK753" i="6"/>
  <c r="AK705" i="6"/>
  <c r="AK754" i="6"/>
  <c r="AK868" i="6"/>
  <c r="AK883" i="6"/>
  <c r="AK777" i="6"/>
  <c r="AK789" i="6"/>
  <c r="AK798" i="6"/>
  <c r="AK886" i="6"/>
  <c r="AK887" i="6"/>
  <c r="AK712" i="6"/>
  <c r="AK882" i="6"/>
  <c r="AK772" i="6"/>
  <c r="AK795" i="6"/>
  <c r="AK761" i="6"/>
  <c r="AK885" i="6"/>
  <c r="AK733" i="6"/>
  <c r="AK786" i="6"/>
  <c r="AK781" i="6"/>
  <c r="AK725" i="6"/>
  <c r="AK865" i="6"/>
  <c r="AK782" i="6"/>
  <c r="AK775" i="6"/>
  <c r="AK776" i="6"/>
  <c r="AN862" i="6"/>
  <c r="AK765" i="6"/>
  <c r="AN796" i="6"/>
  <c r="AK822" i="6"/>
  <c r="AN876" i="6"/>
  <c r="AK820" i="6"/>
  <c r="AN791" i="6"/>
  <c r="AK805" i="6"/>
  <c r="AN800" i="6"/>
  <c r="AK877" i="6"/>
  <c r="AN842" i="6"/>
  <c r="AK847" i="6"/>
  <c r="AN834" i="6"/>
  <c r="AK808" i="6"/>
  <c r="AN763" i="6"/>
  <c r="AK855" i="6"/>
  <c r="AN770" i="6"/>
  <c r="AK880" i="6"/>
  <c r="AN870" i="6"/>
  <c r="AK812" i="6"/>
  <c r="AN799" i="6"/>
  <c r="AK813" i="6"/>
  <c r="AN802" i="6"/>
  <c r="AK807" i="6"/>
  <c r="AN838" i="6"/>
  <c r="AK841" i="6"/>
  <c r="AN872" i="6"/>
  <c r="AK835" i="6"/>
  <c r="AN828" i="6"/>
  <c r="AK814" i="6"/>
  <c r="AN840" i="6"/>
  <c r="AK826" i="6"/>
  <c r="AN821" i="6"/>
  <c r="AK879" i="6"/>
  <c r="AN846" i="6"/>
  <c r="AK892" i="6"/>
  <c r="AN535" i="6"/>
  <c r="AK982" i="6"/>
  <c r="AN530" i="6"/>
  <c r="AK938" i="6"/>
  <c r="AN305" i="6"/>
  <c r="AK17" i="6"/>
  <c r="AN552" i="6"/>
  <c r="AK580" i="6"/>
  <c r="AN278" i="6"/>
  <c r="AK984" i="6"/>
  <c r="AN473" i="6"/>
  <c r="AK472" i="6"/>
  <c r="AN921" i="6"/>
  <c r="AK922" i="6"/>
  <c r="AN355" i="6"/>
  <c r="AK399" i="6"/>
  <c r="AN912" i="6"/>
  <c r="AK340" i="6"/>
  <c r="AN341" i="6"/>
  <c r="AK598" i="6"/>
  <c r="AN942" i="6"/>
  <c r="AK498" i="6"/>
  <c r="AN467" i="6"/>
  <c r="AK468" i="6"/>
  <c r="AN337" i="6"/>
  <c r="AK338" i="6"/>
  <c r="AN415" i="6"/>
  <c r="AK120" i="6"/>
  <c r="AN352" i="6"/>
  <c r="AK353" i="6"/>
  <c r="AN257" i="6"/>
  <c r="AK469" i="6"/>
  <c r="AN20" i="6"/>
  <c r="AK46" i="6"/>
  <c r="AN556" i="6"/>
  <c r="AK554" i="6"/>
  <c r="AN566" i="6"/>
  <c r="AK555" i="6"/>
  <c r="AN983" i="6"/>
  <c r="AK947" i="6"/>
  <c r="AN475" i="6"/>
  <c r="AK547" i="6"/>
  <c r="AN34" i="6"/>
  <c r="AK553" i="6"/>
  <c r="AN36" i="6"/>
  <c r="AK389" i="6"/>
  <c r="AN58" i="6"/>
  <c r="AK596" i="6"/>
  <c r="AN107" i="6"/>
  <c r="AK481" i="6"/>
  <c r="AN558" i="6"/>
  <c r="AK98" i="6"/>
  <c r="AN564" i="6"/>
  <c r="AK390" i="6"/>
  <c r="AN69" i="6"/>
  <c r="AK70" i="6"/>
  <c r="AN397" i="6"/>
  <c r="AK35" i="6"/>
  <c r="AN820" i="6"/>
  <c r="AK884" i="6"/>
  <c r="AN877" i="6"/>
  <c r="AK836" i="6"/>
  <c r="AN847" i="6"/>
  <c r="AK848" i="6"/>
  <c r="AN855" i="6"/>
  <c r="AK771" i="6"/>
  <c r="AN807" i="6"/>
  <c r="AK815" i="6"/>
  <c r="AN826" i="6"/>
  <c r="AK831" i="6"/>
  <c r="AN858" i="6"/>
  <c r="AK862" i="6"/>
  <c r="AN768" i="6"/>
  <c r="AK796" i="6"/>
  <c r="AN824" i="6"/>
  <c r="AK876" i="6"/>
  <c r="AN783" i="6"/>
  <c r="AK791" i="6"/>
  <c r="AN811" i="6"/>
  <c r="AK800" i="6"/>
  <c r="AN829" i="6"/>
  <c r="AK842" i="6"/>
  <c r="AN839" i="6"/>
  <c r="AK834" i="6"/>
  <c r="AN819" i="6"/>
  <c r="AK763" i="6"/>
  <c r="AN764" i="6"/>
  <c r="AK770" i="6"/>
  <c r="AN810" i="6"/>
  <c r="AK870" i="6"/>
  <c r="AN843" i="6"/>
  <c r="AK799" i="6"/>
  <c r="AN874" i="6"/>
  <c r="AK802" i="6"/>
  <c r="AN816" i="6"/>
  <c r="AK838" i="6"/>
  <c r="AN871" i="6"/>
  <c r="AK872" i="6"/>
  <c r="AN827" i="6"/>
  <c r="AK828" i="6"/>
  <c r="AN830" i="6"/>
  <c r="AK840" i="6"/>
  <c r="AN894" i="6"/>
  <c r="AK821" i="6"/>
  <c r="AN845" i="6"/>
  <c r="AK846" i="6"/>
  <c r="AN906" i="6"/>
  <c r="AK535" i="6"/>
  <c r="AN299" i="6"/>
  <c r="AK530" i="6"/>
  <c r="AN536" i="6"/>
  <c r="AK305" i="6"/>
  <c r="AN241" i="6"/>
  <c r="AK552" i="6"/>
  <c r="AN414" i="6"/>
  <c r="AK278" i="6"/>
  <c r="AN486" i="6"/>
  <c r="AK473" i="6"/>
  <c r="AN319" i="6"/>
  <c r="AK921" i="6"/>
  <c r="AN545" i="6"/>
  <c r="AK355" i="6"/>
  <c r="AN544" i="6"/>
  <c r="AK912" i="6"/>
  <c r="AN339" i="6"/>
  <c r="AK341" i="6"/>
  <c r="AN210" i="6"/>
  <c r="AK942" i="6"/>
  <c r="AN466" i="6"/>
  <c r="AK467" i="6"/>
  <c r="AN457" i="6"/>
  <c r="AK337" i="6"/>
  <c r="AN610" i="6"/>
  <c r="AK415" i="6"/>
  <c r="AN911" i="6"/>
  <c r="AK352" i="6"/>
  <c r="AN358" i="6"/>
  <c r="AK257" i="6"/>
  <c r="AN924" i="6"/>
  <c r="AK20" i="6"/>
  <c r="AN565" i="6"/>
  <c r="AK556" i="6"/>
  <c r="AN560" i="6"/>
  <c r="AK566" i="6"/>
  <c r="AN571" i="6"/>
  <c r="AK983" i="6"/>
  <c r="AN47" i="6"/>
  <c r="AK475" i="6"/>
  <c r="AN940" i="6"/>
  <c r="AK34" i="6"/>
  <c r="AN562" i="6"/>
  <c r="AK36" i="6"/>
  <c r="AN209" i="6"/>
  <c r="AK58" i="6"/>
  <c r="AN405" i="6"/>
  <c r="AK107" i="6"/>
  <c r="AN583" i="6"/>
  <c r="AK558" i="6"/>
  <c r="AN563" i="6"/>
  <c r="AK564" i="6"/>
  <c r="AN559" i="6"/>
  <c r="AK69" i="6"/>
  <c r="AN72" i="6"/>
  <c r="AK397" i="6"/>
  <c r="AN653" i="6"/>
  <c r="AK33" i="6"/>
  <c r="AN255" i="6"/>
  <c r="AK246" i="6"/>
  <c r="AN249" i="6"/>
  <c r="AK932" i="6"/>
  <c r="AN80" i="6"/>
  <c r="AK84" i="6"/>
  <c r="AN929" i="6"/>
  <c r="AK108" i="6"/>
  <c r="AN97" i="6"/>
  <c r="AK79" i="6"/>
  <c r="AN28" i="6"/>
  <c r="AK81" i="6"/>
  <c r="AN384" i="6"/>
  <c r="AK933" i="6"/>
  <c r="AN250" i="6"/>
  <c r="AK244" i="6"/>
  <c r="AN477" i="6"/>
  <c r="AK480" i="6"/>
  <c r="AN622" i="6"/>
  <c r="AK151" i="6"/>
  <c r="AN161" i="6"/>
  <c r="AK979" i="6"/>
  <c r="AN122" i="6"/>
  <c r="AK124" i="6"/>
  <c r="AN129" i="6"/>
  <c r="AK148" i="6"/>
  <c r="AN376" i="6"/>
  <c r="AK621" i="6"/>
  <c r="AN140" i="6"/>
  <c r="AK971" i="6"/>
  <c r="AN99" i="6"/>
  <c r="AK977" i="6"/>
  <c r="AN63" i="6"/>
  <c r="AK582" i="6"/>
  <c r="AN141" i="6"/>
  <c r="AK325" i="6"/>
  <c r="AN102" i="6"/>
  <c r="AK654" i="6"/>
  <c r="AN575" i="6"/>
  <c r="AK291" i="6"/>
  <c r="AN26" i="6"/>
  <c r="AK288" i="6"/>
  <c r="AN259" i="6"/>
  <c r="AK105" i="6"/>
  <c r="AN381" i="6"/>
  <c r="AK154" i="6"/>
  <c r="AN62" i="6"/>
  <c r="AK581" i="6"/>
  <c r="AN969" i="6"/>
  <c r="AK973" i="6"/>
  <c r="AN923" i="6"/>
  <c r="AK112" i="6"/>
  <c r="AN373" i="6"/>
  <c r="AK142" i="6"/>
  <c r="AN167" i="6"/>
  <c r="AK163" i="6"/>
  <c r="AN170" i="6"/>
  <c r="AK171" i="6"/>
  <c r="AN132" i="6"/>
  <c r="AK133" i="6"/>
  <c r="AN130" i="6"/>
  <c r="AK145" i="6"/>
  <c r="AN138" i="6"/>
  <c r="AK126" i="6"/>
  <c r="AN136" i="6"/>
  <c r="AK160" i="6"/>
  <c r="AN144" i="6"/>
  <c r="AK374" i="6"/>
  <c r="AN588" i="6"/>
  <c r="AK379" i="6"/>
  <c r="AN379" i="6"/>
  <c r="AK255" i="6"/>
  <c r="AN383" i="6"/>
  <c r="AK249" i="6"/>
  <c r="AN567" i="6"/>
  <c r="AK80" i="6"/>
  <c r="AN573" i="6"/>
  <c r="AK929" i="6"/>
  <c r="AN83" i="6"/>
  <c r="AK97" i="6"/>
  <c r="AN424" i="6"/>
  <c r="AK28" i="6"/>
  <c r="AN618" i="6"/>
  <c r="AK384" i="6"/>
  <c r="AN238" i="6"/>
  <c r="AK250" i="6"/>
  <c r="AN617" i="6"/>
  <c r="AK477" i="6"/>
  <c r="AN990" i="6"/>
  <c r="AK622" i="6"/>
  <c r="AN981" i="6"/>
  <c r="AK161" i="6"/>
  <c r="AN974" i="6"/>
  <c r="AK122" i="6"/>
  <c r="AN128" i="6"/>
  <c r="AK129" i="6"/>
  <c r="AN375" i="6"/>
  <c r="AK376" i="6"/>
  <c r="AN378" i="6"/>
  <c r="AK140" i="6"/>
  <c r="AN64" i="6"/>
  <c r="AK99" i="6"/>
  <c r="AN101" i="6"/>
  <c r="AK63" i="6"/>
  <c r="AN131" i="6"/>
  <c r="AK141" i="6"/>
  <c r="AN391" i="6"/>
  <c r="AK102" i="6"/>
  <c r="AN576" i="6"/>
  <c r="AK575" i="6"/>
  <c r="AN27" i="6"/>
  <c r="AK26" i="6"/>
  <c r="AN258" i="6"/>
  <c r="AK259" i="6"/>
  <c r="AN380" i="6"/>
  <c r="AK381" i="6"/>
  <c r="AN985" i="6"/>
  <c r="AK62" i="6"/>
  <c r="AN60" i="6"/>
  <c r="AK969" i="6"/>
  <c r="AN976" i="6"/>
  <c r="AK923" i="6"/>
  <c r="AN372" i="6"/>
  <c r="AK373" i="6"/>
  <c r="AN158" i="6"/>
  <c r="AK167" i="6"/>
  <c r="AN262" i="6"/>
  <c r="AK170" i="6"/>
  <c r="AN147" i="6"/>
  <c r="AK132" i="6"/>
  <c r="AN157" i="6"/>
  <c r="AK130" i="6"/>
  <c r="AN137" i="6"/>
  <c r="AK138" i="6"/>
  <c r="AN150" i="6"/>
  <c r="AK136" i="6"/>
  <c r="AN143" i="6"/>
  <c r="AK144" i="6"/>
  <c r="AK395" i="6"/>
  <c r="AN237" i="6"/>
  <c r="AK383" i="6"/>
  <c r="AK567" i="6"/>
  <c r="AN422" i="6"/>
  <c r="AN287" i="6"/>
  <c r="AK573" i="6"/>
  <c r="AN82" i="6"/>
  <c r="AK83" i="6"/>
  <c r="AN934" i="6"/>
  <c r="AK424" i="6"/>
  <c r="AN413" i="6"/>
  <c r="AK618" i="6"/>
  <c r="AN931" i="6"/>
  <c r="AK238" i="6"/>
  <c r="AN100" i="6"/>
  <c r="AK617" i="6"/>
  <c r="AN61" i="6"/>
  <c r="AK990" i="6"/>
  <c r="AN152" i="6"/>
  <c r="AK981" i="6"/>
  <c r="AN153" i="6"/>
  <c r="AK974" i="6"/>
  <c r="AN125" i="6"/>
  <c r="AK128" i="6"/>
  <c r="AN139" i="6"/>
  <c r="AK375" i="6"/>
  <c r="AN574" i="6"/>
  <c r="AK378" i="6"/>
  <c r="AN972" i="6"/>
  <c r="AK64" i="6"/>
  <c r="AN113" i="6"/>
  <c r="AK101" i="6"/>
  <c r="AN123" i="6"/>
  <c r="AK131" i="6"/>
  <c r="AK391" i="6"/>
  <c r="AN233" i="6"/>
  <c r="AN293" i="6"/>
  <c r="AK576" i="6"/>
  <c r="AN292" i="6"/>
  <c r="AK27" i="6"/>
  <c r="AN290" i="6"/>
  <c r="AK258" i="6"/>
  <c r="AN106" i="6"/>
  <c r="AK380" i="6"/>
  <c r="AN155" i="6"/>
  <c r="AK985" i="6"/>
  <c r="AN53" i="6"/>
  <c r="AK60" i="6"/>
  <c r="AN975" i="6"/>
  <c r="AK976" i="6"/>
  <c r="AN78" i="6"/>
  <c r="AK372" i="6"/>
  <c r="AN146" i="6"/>
  <c r="AK158" i="6"/>
  <c r="AN166" i="6"/>
  <c r="AK262" i="6"/>
  <c r="AN172" i="6"/>
  <c r="AK147" i="6"/>
  <c r="AN135" i="6"/>
  <c r="AK157" i="6"/>
  <c r="AN156" i="6"/>
  <c r="AK137" i="6"/>
  <c r="AN149" i="6"/>
  <c r="AK150" i="6"/>
  <c r="AN134" i="6"/>
  <c r="AK143" i="6"/>
  <c r="AN162" i="6"/>
  <c r="AK127" i="6"/>
  <c r="AN268" i="6"/>
  <c r="AK365" i="6"/>
  <c r="AN497" i="6"/>
  <c r="AK496" i="6"/>
  <c r="AN91" i="6"/>
  <c r="AK367" i="6"/>
  <c r="AN189" i="6"/>
  <c r="AK919" i="6"/>
  <c r="AN96" i="6"/>
  <c r="AK178" i="6"/>
  <c r="AN482" i="6"/>
  <c r="AK459" i="6"/>
  <c r="AN187" i="6"/>
  <c r="AK188" i="6"/>
  <c r="AN909" i="6"/>
  <c r="AK370" i="6"/>
  <c r="AN403" i="6"/>
  <c r="AK445" i="6"/>
  <c r="AN186" i="6"/>
  <c r="AK611" i="6"/>
  <c r="AN89" i="6"/>
  <c r="AK93" i="6"/>
  <c r="AN190" i="6"/>
  <c r="AK333" i="6"/>
  <c r="AN474" i="6"/>
  <c r="AK541" i="6"/>
  <c r="AN549" i="6"/>
  <c r="AK456" i="6"/>
  <c r="AN542" i="6"/>
  <c r="AK449" i="6"/>
  <c r="AN404" i="6"/>
  <c r="AK601" i="6"/>
  <c r="AN246" i="6"/>
  <c r="AK237" i="6"/>
  <c r="AN932" i="6"/>
  <c r="AK422" i="6"/>
  <c r="AN84" i="6"/>
  <c r="AK287" i="6"/>
  <c r="AN108" i="6"/>
  <c r="AK82" i="6"/>
  <c r="AN79" i="6"/>
  <c r="AK934" i="6"/>
  <c r="AN81" i="6"/>
  <c r="AK413" i="6"/>
  <c r="AN933" i="6"/>
  <c r="AK931" i="6"/>
  <c r="AN244" i="6"/>
  <c r="AK100" i="6"/>
  <c r="AN480" i="6"/>
  <c r="AK61" i="6"/>
  <c r="AN151" i="6"/>
  <c r="AK152" i="6"/>
  <c r="AN979" i="6"/>
  <c r="AK153" i="6"/>
  <c r="AN124" i="6"/>
  <c r="AK125" i="6"/>
  <c r="AN148" i="6"/>
  <c r="AK139" i="6"/>
  <c r="AN621" i="6"/>
  <c r="AK574" i="6"/>
  <c r="AN971" i="6"/>
  <c r="AK972" i="6"/>
  <c r="AN977" i="6"/>
  <c r="AK113" i="6"/>
  <c r="AN582" i="6"/>
  <c r="AK123" i="6"/>
  <c r="AN325" i="6"/>
  <c r="AK233" i="6"/>
  <c r="AN654" i="6"/>
  <c r="AK293" i="6"/>
  <c r="AN291" i="6"/>
  <c r="AK292" i="6"/>
  <c r="AN288" i="6"/>
  <c r="AK290" i="6"/>
  <c r="AN105" i="6"/>
  <c r="AK106" i="6"/>
  <c r="AN154" i="6"/>
  <c r="AK155" i="6"/>
  <c r="AN581" i="6"/>
  <c r="AK53" i="6"/>
  <c r="AN973" i="6"/>
  <c r="AK975" i="6"/>
  <c r="AN112" i="6"/>
  <c r="AK78" i="6"/>
  <c r="AN142" i="6"/>
  <c r="AK146" i="6"/>
  <c r="AN163" i="6"/>
  <c r="AK166" i="6"/>
  <c r="AN171" i="6"/>
  <c r="AK172" i="6"/>
  <c r="AN133" i="6"/>
  <c r="AK135" i="6"/>
  <c r="AN145" i="6"/>
  <c r="AK156" i="6"/>
  <c r="AN126" i="6"/>
  <c r="AK149" i="6"/>
  <c r="AN160" i="6"/>
  <c r="AK134" i="6"/>
  <c r="AN374" i="6"/>
  <c r="AK162" i="6"/>
  <c r="AN180" i="6"/>
  <c r="AK366" i="6"/>
  <c r="AK268" i="6"/>
  <c r="AN86" i="6"/>
  <c r="AK497" i="6"/>
  <c r="AN443" i="6"/>
  <c r="AK91" i="6"/>
  <c r="AN68" i="6"/>
  <c r="AK189" i="6"/>
  <c r="AN92" i="6"/>
  <c r="AK96" i="6"/>
  <c r="AN568" i="6"/>
  <c r="AK482" i="6"/>
  <c r="AN184" i="6"/>
  <c r="AK187" i="6"/>
  <c r="AN67" i="6"/>
  <c r="AK909" i="6"/>
  <c r="AN908" i="6"/>
  <c r="AK403" i="6"/>
  <c r="AN540" i="6"/>
  <c r="AK186" i="6"/>
  <c r="AN447" i="6"/>
  <c r="AK89" i="6"/>
  <c r="AN173" i="6"/>
  <c r="AK190" i="6"/>
  <c r="AN192" i="6"/>
  <c r="AK474" i="6"/>
  <c r="AN548" i="6"/>
  <c r="AK549" i="6"/>
  <c r="AN550" i="6"/>
  <c r="AK542" i="6"/>
  <c r="AN450" i="6"/>
  <c r="AK404" i="6"/>
  <c r="AK165" i="6"/>
  <c r="AN85" i="6"/>
  <c r="AK86" i="6"/>
  <c r="AN175" i="6"/>
  <c r="AK443" i="6"/>
  <c r="AN66" i="6"/>
  <c r="AK68" i="6"/>
  <c r="AN88" i="6"/>
  <c r="AK92" i="6"/>
  <c r="AN183" i="6"/>
  <c r="AK568" i="6"/>
  <c r="AN174" i="6"/>
  <c r="AK184" i="6"/>
  <c r="AN191" i="6"/>
  <c r="AK67" i="6"/>
  <c r="AN927" i="6"/>
  <c r="AK908" i="6"/>
  <c r="AN177" i="6"/>
  <c r="AK540" i="6"/>
  <c r="AN444" i="6"/>
  <c r="AK447" i="6"/>
  <c r="AN176" i="6"/>
  <c r="AK173" i="6"/>
  <c r="AN332" i="6"/>
  <c r="AK192" i="6"/>
  <c r="AN446" i="6"/>
  <c r="AK548" i="6"/>
  <c r="AN551" i="6"/>
  <c r="AK550" i="6"/>
  <c r="AN448" i="6"/>
  <c r="AK450" i="6"/>
  <c r="AK532" i="6"/>
  <c r="AN400" i="6"/>
  <c r="AK943" i="6"/>
  <c r="AN532" i="6"/>
  <c r="AN365" i="6"/>
  <c r="AK85" i="6"/>
  <c r="AN496" i="6"/>
  <c r="AK175" i="6"/>
  <c r="AN367" i="6"/>
  <c r="AK66" i="6"/>
  <c r="AN919" i="6"/>
  <c r="AK88" i="6"/>
  <c r="AN178" i="6"/>
  <c r="AK183" i="6"/>
  <c r="AN459" i="6"/>
  <c r="AK174" i="6"/>
  <c r="AN188" i="6"/>
  <c r="AK191" i="6"/>
  <c r="AN370" i="6"/>
  <c r="AK927" i="6"/>
  <c r="AN445" i="6"/>
  <c r="AK177" i="6"/>
  <c r="AN611" i="6"/>
  <c r="AK444" i="6"/>
  <c r="AN93" i="6"/>
  <c r="AK176" i="6"/>
  <c r="AN333" i="6"/>
  <c r="AK332" i="6"/>
  <c r="AN541" i="6"/>
  <c r="AK446" i="6"/>
  <c r="AN456" i="6"/>
  <c r="AK551" i="6"/>
  <c r="AN449" i="6"/>
  <c r="AK448" i="6"/>
  <c r="AK655" i="6"/>
  <c r="AN601" i="6"/>
  <c r="AN366" i="6"/>
</calcChain>
</file>

<file path=xl/sharedStrings.xml><?xml version="1.0" encoding="utf-8"?>
<sst xmlns="http://schemas.openxmlformats.org/spreadsheetml/2006/main" count="93774" uniqueCount="7671">
  <si>
    <t>id</t>
  </si>
  <si>
    <t>report_number</t>
  </si>
  <si>
    <t>origin</t>
  </si>
  <si>
    <t>filer_id</t>
  </si>
  <si>
    <t>filer_type</t>
  </si>
  <si>
    <t>filer_name</t>
  </si>
  <si>
    <t>first_name</t>
  </si>
  <si>
    <t>middle_initial</t>
  </si>
  <si>
    <t>last_name</t>
  </si>
  <si>
    <t>office</t>
  </si>
  <si>
    <t>legislative_district</t>
  </si>
  <si>
    <t>position</t>
  </si>
  <si>
    <t>party</t>
  </si>
  <si>
    <t>jurisdiction</t>
  </si>
  <si>
    <t>jurisdiction_county</t>
  </si>
  <si>
    <t>jurisdiction_type</t>
  </si>
  <si>
    <t>election_year</t>
  </si>
  <si>
    <t>amount</t>
  </si>
  <si>
    <t>record_type</t>
  </si>
  <si>
    <t>from_date</t>
  </si>
  <si>
    <t>thru_date</t>
  </si>
  <si>
    <t>debt_date</t>
  </si>
  <si>
    <t>code</t>
  </si>
  <si>
    <t>description</t>
  </si>
  <si>
    <t>vendor_name</t>
  </si>
  <si>
    <t>vendor_address</t>
  </si>
  <si>
    <t>vendor_city</t>
  </si>
  <si>
    <t>vendor_state</t>
  </si>
  <si>
    <t>vendor_zip</t>
  </si>
  <si>
    <t>url</t>
  </si>
  <si>
    <t>B.3</t>
  </si>
  <si>
    <t>DEBT</t>
  </si>
  <si>
    <t>ACCOUNTING/COMPLIANCE (EST.)</t>
  </si>
  <si>
    <t>PROJECT ACCOUNTING SERVICES</t>
  </si>
  <si>
    <t>603 STEWART ST STE 819</t>
  </si>
  <si>
    <t>SEATTLE</t>
  </si>
  <si>
    <t>WA</t>
  </si>
  <si>
    <t>CONSULTING</t>
  </si>
  <si>
    <t>MA</t>
  </si>
  <si>
    <t>CAPITOL CITY PRESS</t>
  </si>
  <si>
    <t>2975 37TH AVE SW</t>
  </si>
  <si>
    <t>TUMWATER</t>
  </si>
  <si>
    <t>43651.debt</t>
  </si>
  <si>
    <t>THOMT  368</t>
  </si>
  <si>
    <t>Candidate</t>
  </si>
  <si>
    <t>THOMAS TIMOTHY N JR</t>
  </si>
  <si>
    <t>TIMOTHY</t>
  </si>
  <si>
    <t>N</t>
  </si>
  <si>
    <t>THOMAS</t>
  </si>
  <si>
    <t>COUNTY COMMISSIONER</t>
  </si>
  <si>
    <t>REPUBLICAN</t>
  </si>
  <si>
    <t>JEFFERSON CO</t>
  </si>
  <si>
    <t>JEFFERSON</t>
  </si>
  <si>
    <t>Local</t>
  </si>
  <si>
    <t>10/3 VOICE AD</t>
  </si>
  <si>
    <t>PT LEADER</t>
  </si>
  <si>
    <t>226 ADAMS ST</t>
  </si>
  <si>
    <t>PORT TOWNSEND</t>
  </si>
  <si>
    <t>View report (http://web.pdc.wa.gov/rptimg/default.aspx?batchnumber=100496548)</t>
  </si>
  <si>
    <t>43652.debt</t>
  </si>
  <si>
    <t>FARM AD</t>
  </si>
  <si>
    <t>43730.debt</t>
  </si>
  <si>
    <t>FEY J  422</t>
  </si>
  <si>
    <t>FEY JACOB C</t>
  </si>
  <si>
    <t>JACOB</t>
  </si>
  <si>
    <t>C</t>
  </si>
  <si>
    <t>FEY</t>
  </si>
  <si>
    <t>STATE REPRESENTATIVE</t>
  </si>
  <si>
    <t>DEMOCRAT</t>
  </si>
  <si>
    <t>LEG DISTRICT 27 - HOUSE</t>
  </si>
  <si>
    <t>PIERCE</t>
  </si>
  <si>
    <t>Legislative</t>
  </si>
  <si>
    <t>Operation and Overhead</t>
  </si>
  <si>
    <t>ACTUAL ROBOCALLS (ANGLE MASTAGNI MATHEWS)</t>
  </si>
  <si>
    <t>NORTHWEST PASSAGE</t>
  </si>
  <si>
    <t>146 N  CANAL STREET SUITE 303</t>
  </si>
  <si>
    <t>View report (http://web.pdc.wa.gov/rptimg/default.aspx?batchnumber=100498383)</t>
  </si>
  <si>
    <t>43731.debt</t>
  </si>
  <si>
    <t>LETTERHEAD PRINT (CAPCITY)</t>
  </si>
  <si>
    <t>43732.debt</t>
  </si>
  <si>
    <t>YARD SIGNS</t>
  </si>
  <si>
    <t>THE SIGN SHOP</t>
  </si>
  <si>
    <t xml:space="preserve">1381 LINWOOD AVENUE SW </t>
  </si>
  <si>
    <t>43733.debt</t>
  </si>
  <si>
    <t>SEPTEMBER FUNDRAISING</t>
  </si>
  <si>
    <t>GRAND CROSSING CONSULTING</t>
  </si>
  <si>
    <t xml:space="preserve">1110 N  ARTHUR STREET </t>
  </si>
  <si>
    <t>KENNEWICK</t>
  </si>
  <si>
    <t>43734.debt</t>
  </si>
  <si>
    <t>STIPEND</t>
  </si>
  <si>
    <t>CHAPMAN BRIAN D</t>
  </si>
  <si>
    <t xml:space="preserve">3709  LARCHMONT AVENUE NE </t>
  </si>
  <si>
    <t>TACOMA</t>
  </si>
  <si>
    <t>43735.debt</t>
  </si>
  <si>
    <t>CABLE BUY (SEE OCT 16 MEMO)</t>
  </si>
  <si>
    <t>43736.debt</t>
  </si>
  <si>
    <t>DOORBELLERS (CAPCITY)</t>
  </si>
  <si>
    <t>43737.debt</t>
  </si>
  <si>
    <t>OCTOBER FUNDRAISING</t>
  </si>
  <si>
    <t>43738.debt</t>
  </si>
  <si>
    <t>MAILER PRINT &amp; DESIGN (CAP CITY, JENNERGY)</t>
  </si>
  <si>
    <t>43739.debt</t>
  </si>
  <si>
    <t>MAILER PRINT &amp; DESIGN (CAP CITY,JENNERGY)</t>
  </si>
  <si>
    <t>603 STEWART ST #819</t>
  </si>
  <si>
    <t>SOUND VIEW STRATEGIES LLC</t>
  </si>
  <si>
    <t>43531.debt</t>
  </si>
  <si>
    <t>FERGR  115</t>
  </si>
  <si>
    <t>FERGUSON ROBERT W</t>
  </si>
  <si>
    <t>ROBERT</t>
  </si>
  <si>
    <t>W</t>
  </si>
  <si>
    <t>FERGUSON</t>
  </si>
  <si>
    <t>ATTORNEY GENERAL</t>
  </si>
  <si>
    <t>ATTORNEY GENERAL, OFFICE OF</t>
  </si>
  <si>
    <t>Statewide</t>
  </si>
  <si>
    <t>NORTHWEST PASSAGE CONSULTING</t>
  </si>
  <si>
    <t>146 N CANAL ST #303</t>
  </si>
  <si>
    <t>View report (http://web.pdc.wa.gov/rptimg/default.aspx?batchnumber=100496270)</t>
  </si>
  <si>
    <t>43532.debt</t>
  </si>
  <si>
    <t>PRINTING</t>
  </si>
  <si>
    <t>OVERNIGHT PRINTING &amp; GRAPHICS INC.</t>
  </si>
  <si>
    <t>1025 STEWART ST</t>
  </si>
  <si>
    <t>43533.debt</t>
  </si>
  <si>
    <t>TRAVEL/POSTAGE/PRINTING/WEBSITE</t>
  </si>
  <si>
    <t>WEBB MICHAEL S.</t>
  </si>
  <si>
    <t>2208 N 54TH ST</t>
  </si>
  <si>
    <t>43534.debt</t>
  </si>
  <si>
    <t>NEWMAN PARTNERS</t>
  </si>
  <si>
    <t>712 35TH AVE</t>
  </si>
  <si>
    <t>ACCOUNTING/COMPLIANCE ESTIMATE</t>
  </si>
  <si>
    <t>STAFF SERVICES</t>
  </si>
  <si>
    <t>F</t>
  </si>
  <si>
    <t>COUNTY COUNCIL MEMBER</t>
  </si>
  <si>
    <t>NON PARTISAN</t>
  </si>
  <si>
    <t>KING CO</t>
  </si>
  <si>
    <t>KING</t>
  </si>
  <si>
    <t>CARRY FORWARD DEBT</t>
  </si>
  <si>
    <t>43349.debt</t>
  </si>
  <si>
    <t>MOSCL  043</t>
  </si>
  <si>
    <t>MOSCOSO LUIS S</t>
  </si>
  <si>
    <t>LUIS</t>
  </si>
  <si>
    <t>S</t>
  </si>
  <si>
    <t>MOSCOSO</t>
  </si>
  <si>
    <t>LEG DISTRICT 01 - HOUSE</t>
  </si>
  <si>
    <t>PAYROLL PROCESSING</t>
  </si>
  <si>
    <t>ADP</t>
  </si>
  <si>
    <t xml:space="preserve">10155 SE SUNNYSIDE ROAD </t>
  </si>
  <si>
    <t>CLACKAMAS</t>
  </si>
  <si>
    <t>OR</t>
  </si>
  <si>
    <t>View report (http://web.pdc.wa.gov/rptimg/default.aspx?batchnumber=100495977)</t>
  </si>
  <si>
    <t>43740.debt</t>
  </si>
  <si>
    <t>MAILER PRINT &amp; DESIGN (CAPCITY, JENNERGY)</t>
  </si>
  <si>
    <t>43741.debt</t>
  </si>
  <si>
    <t>WASHINGTON</t>
  </si>
  <si>
    <t>DC</t>
  </si>
  <si>
    <t>SAN FRANCISCO</t>
  </si>
  <si>
    <t>CA</t>
  </si>
  <si>
    <t>CONSULTING (CONTINGENT)</t>
  </si>
  <si>
    <t>146 N CANAL STREET #303</t>
  </si>
  <si>
    <t>WAGES</t>
  </si>
  <si>
    <t>CREDIT CARD PAYMENT</t>
  </si>
  <si>
    <t>BANK OF AMERICA</t>
  </si>
  <si>
    <t>PHOENIX</t>
  </si>
  <si>
    <t>AZ</t>
  </si>
  <si>
    <t>CONSULTING (EST.)</t>
  </si>
  <si>
    <t>OPINION RESEARCH</t>
  </si>
  <si>
    <t>43350.debt</t>
  </si>
  <si>
    <t>EST. MAILER PRINT &amp; DESIGN (CAPCITY, KAYLORMADE)</t>
  </si>
  <si>
    <t>ARGO STRATEGIES</t>
  </si>
  <si>
    <t xml:space="preserve">PO BOX 9100 </t>
  </si>
  <si>
    <t>43354.debt</t>
  </si>
  <si>
    <t>BILLA2 203</t>
  </si>
  <si>
    <t>BILLIG ANDREW S</t>
  </si>
  <si>
    <t>ANDREW</t>
  </si>
  <si>
    <t>BILLIG</t>
  </si>
  <si>
    <t>STATE SENATOR</t>
  </si>
  <si>
    <t>LEG DISTRICT 03 - SENATE</t>
  </si>
  <si>
    <t>SPOKANE</t>
  </si>
  <si>
    <t>PAYROLL TAXES</t>
  </si>
  <si>
    <t>STATE OF WASHINGTON</t>
  </si>
  <si>
    <t>PO BOX 31095</t>
  </si>
  <si>
    <t>OLYMPIA</t>
  </si>
  <si>
    <t>View report (http://web.pdc.wa.gov/rptimg/default.aspx?batchnumber=100495982)</t>
  </si>
  <si>
    <t>LITERATURE DESIGN</t>
  </si>
  <si>
    <t>SOUTH COVE STRATEGIES</t>
  </si>
  <si>
    <t>422 YALE AVE N #507</t>
  </si>
  <si>
    <t>PUBLISHER'S MAILING SERVICE</t>
  </si>
  <si>
    <t>232 AURORA AVE N</t>
  </si>
  <si>
    <t>43357.debt</t>
  </si>
  <si>
    <t>STRAS  111</t>
  </si>
  <si>
    <t>STRACHAN STEVEN D</t>
  </si>
  <si>
    <t>STEVEN</t>
  </si>
  <si>
    <t>D</t>
  </si>
  <si>
    <t>STRACHAN</t>
  </si>
  <si>
    <t>COUNTY SHERIFF</t>
  </si>
  <si>
    <t>FARRIS ROBIN</t>
  </si>
  <si>
    <t>412 2ND ST NW</t>
  </si>
  <si>
    <t>PUYALLUP</t>
  </si>
  <si>
    <t>View report (http://web.pdc.wa.gov/rptimg/default.aspx?batchnumber=100495987)</t>
  </si>
  <si>
    <t>43358.debt</t>
  </si>
  <si>
    <t>43453.debt</t>
  </si>
  <si>
    <t>LYTTK  221</t>
  </si>
  <si>
    <t>LYTTON KRISTINE C</t>
  </si>
  <si>
    <t>KRISTINE</t>
  </si>
  <si>
    <t>LYTTON</t>
  </si>
  <si>
    <t>LEG DISTRICT 40 - HOUSE</t>
  </si>
  <si>
    <t>SKAGIT</t>
  </si>
  <si>
    <t>View report (http://web.pdc.wa.gov/rptimg/default.aspx?batchnumber=100496190)</t>
  </si>
  <si>
    <t>EST. AD PRODUCTION</t>
  </si>
  <si>
    <t>43535.debt</t>
  </si>
  <si>
    <t>CLOUJ  336</t>
  </si>
  <si>
    <t>CLOUGH JERAME V</t>
  </si>
  <si>
    <t>JERAME</t>
  </si>
  <si>
    <t>V</t>
  </si>
  <si>
    <t>CLOUGH</t>
  </si>
  <si>
    <t>LEG DISTRICT 08 - HOUSE</t>
  </si>
  <si>
    <t>BENTON</t>
  </si>
  <si>
    <t>View report (http://web.pdc.wa.gov/rptimg/default.aspx?batchnumber=100496281)</t>
  </si>
  <si>
    <t>43536.debt</t>
  </si>
  <si>
    <t>VIDEO PRODUCTION/TV ADS</t>
  </si>
  <si>
    <t>WINPOWER STRATEGIES INC</t>
  </si>
  <si>
    <t>1402 3RD AVE #505</t>
  </si>
  <si>
    <t>43783.debt</t>
  </si>
  <si>
    <t>WEBED  632</t>
  </si>
  <si>
    <t>WEBER DENNIS P</t>
  </si>
  <si>
    <t>DENNIS</t>
  </si>
  <si>
    <t>P</t>
  </si>
  <si>
    <t>WEBER</t>
  </si>
  <si>
    <t>COWLITZ CO</t>
  </si>
  <si>
    <t>COWLITZ</t>
  </si>
  <si>
    <t>NEWSPAPER AD</t>
  </si>
  <si>
    <t>TOWN CRIER</t>
  </si>
  <si>
    <t>P. O. BOX 10</t>
  </si>
  <si>
    <t>WINLOCK</t>
  </si>
  <si>
    <t>View report (http://web.pdc.wa.gov/rptimg/default.aspx?batchnumber=100499005)</t>
  </si>
  <si>
    <t>43510.debt</t>
  </si>
  <si>
    <t>INSLJ  110</t>
  </si>
  <si>
    <t>INSLEE JAY R</t>
  </si>
  <si>
    <t>JAY</t>
  </si>
  <si>
    <t>R</t>
  </si>
  <si>
    <t>INSLEE</t>
  </si>
  <si>
    <t>GOVERNOR</t>
  </si>
  <si>
    <t>GOVERNOR, OFFICE OF</t>
  </si>
  <si>
    <t>SHORR JOHNSON MAGNUS</t>
  </si>
  <si>
    <t>1831 CHESTNUT ST 6TH FLOOR</t>
  </si>
  <si>
    <t>PHILADELPHIA</t>
  </si>
  <si>
    <t>PA</t>
  </si>
  <si>
    <t>View report (http://web.pdc.wa.gov/rptimg/default.aspx?batchnumber=100496259)</t>
  </si>
  <si>
    <t>43511.debt</t>
  </si>
  <si>
    <t>43512.debt</t>
  </si>
  <si>
    <t>43513.debt</t>
  </si>
  <si>
    <t>LEGAL SERVICES ESTIMATE</t>
  </si>
  <si>
    <t>PERKINS COIE</t>
  </si>
  <si>
    <t>1201 3RD AVE SUITE 4800</t>
  </si>
  <si>
    <t>43514.debt</t>
  </si>
  <si>
    <t>HIRSCHBERG STRATEGIES INC.</t>
  </si>
  <si>
    <t>1010 VERMONT AVE NW #814</t>
  </si>
  <si>
    <t>43515.debt</t>
  </si>
  <si>
    <t>PRINTING ESTIMATE</t>
  </si>
  <si>
    <t>OVERNIGHT PRINTING &amp; GRAPHICS</t>
  </si>
  <si>
    <t>43516.debt</t>
  </si>
  <si>
    <t>ONLINE ADVERTISING ESTIMATE</t>
  </si>
  <si>
    <t>TRILOGY INTERACTIVE LLC</t>
  </si>
  <si>
    <t>PO BOX 4177</t>
  </si>
  <si>
    <t>MOUNTAIN VIEW</t>
  </si>
  <si>
    <t>43517.debt</t>
  </si>
  <si>
    <t>BANK OF AMERICA BUSINESS CARD</t>
  </si>
  <si>
    <t>PO BOX 15731</t>
  </si>
  <si>
    <t>WILMINGTON</t>
  </si>
  <si>
    <t>DE</t>
  </si>
  <si>
    <t>43671.debt</t>
  </si>
  <si>
    <t>DUNSH  291</t>
  </si>
  <si>
    <t>DUNSHEE HANS M</t>
  </si>
  <si>
    <t>HANS</t>
  </si>
  <si>
    <t>M</t>
  </si>
  <si>
    <t>DUNSHEE</t>
  </si>
  <si>
    <t>LEG DISTRICT 44 - HOUSE</t>
  </si>
  <si>
    <t>View report (http://web.pdc.wa.gov/rptimg/default.aspx?batchnumber=100496719)</t>
  </si>
  <si>
    <t>43672.debt</t>
  </si>
  <si>
    <t>EST. MAILER PRINT (CAPCITY)</t>
  </si>
  <si>
    <t>CAPITAL RESULTS</t>
  </si>
  <si>
    <t xml:space="preserve">50  PEAR STREET </t>
  </si>
  <si>
    <t>RICHMOND</t>
  </si>
  <si>
    <t>VA</t>
  </si>
  <si>
    <t>43742.debt</t>
  </si>
  <si>
    <t>SPRIL  033</t>
  </si>
  <si>
    <t>SPRINGER LAWRENCE S</t>
  </si>
  <si>
    <t>LAWRENCE</t>
  </si>
  <si>
    <t>SPRINGER</t>
  </si>
  <si>
    <t>LEG DISTRICT 45 - HOUSE</t>
  </si>
  <si>
    <t>RETAINER</t>
  </si>
  <si>
    <t>NW PASSAGE CONSULTING</t>
  </si>
  <si>
    <t>146 N CANAL STREET SUITE 303</t>
  </si>
  <si>
    <t>View report (http://web.pdc.wa.gov/rptimg/default.aspx?batchnumber=100498435)</t>
  </si>
  <si>
    <t>43743.debt</t>
  </si>
  <si>
    <t>43744.debt</t>
  </si>
  <si>
    <t>43450.debt</t>
  </si>
  <si>
    <t>JINKL  407</t>
  </si>
  <si>
    <t>JINKINS LAURIE A</t>
  </si>
  <si>
    <t>LAURIE</t>
  </si>
  <si>
    <t>A</t>
  </si>
  <si>
    <t>JINKINS</t>
  </si>
  <si>
    <t>PRINTING/DESIGN</t>
  </si>
  <si>
    <t>View report (http://web.pdc.wa.gov/rptimg/default.aspx?batchnumber=100496161)</t>
  </si>
  <si>
    <t>43745.debt</t>
  </si>
  <si>
    <t>ONLINE ADS(SEATIMES-W.WKLY-K.VIEW-SAMREVIEW-KLAND,RDMNDRPTR)</t>
  </si>
  <si>
    <t>43746.debt</t>
  </si>
  <si>
    <t>AD DESIGN (JENNERGY)</t>
  </si>
  <si>
    <t>43747.debt</t>
  </si>
  <si>
    <t>DOORBELLER PRINT (CAPCITY)</t>
  </si>
  <si>
    <t>PORTLAND</t>
  </si>
  <si>
    <t>43355.debt</t>
  </si>
  <si>
    <t>TV AD BUY</t>
  </si>
  <si>
    <t>146 CANAL STREET SUITE 303</t>
  </si>
  <si>
    <t>43356.debt</t>
  </si>
  <si>
    <t>ADVERTISING</t>
  </si>
  <si>
    <t>INLAND PUBLICATIONS INC</t>
  </si>
  <si>
    <t>9 S WASHINGTON 4TH FL</t>
  </si>
  <si>
    <t>43427.debt</t>
  </si>
  <si>
    <t>HARPK  368</t>
  </si>
  <si>
    <t>HARPER KEITH C</t>
  </si>
  <si>
    <t>KEITH</t>
  </si>
  <si>
    <t>HARPER</t>
  </si>
  <si>
    <t>SUPERIOR COURT JUDGE</t>
  </si>
  <si>
    <t>JEFFERSON CO SUPERIOR COURT</t>
  </si>
  <si>
    <t>Judicial</t>
  </si>
  <si>
    <t>DESIGN, PRINTING &amp; MAILING SERVICES</t>
  </si>
  <si>
    <t>View report (http://web.pdc.wa.gov/rptimg/default.aspx?batchnumber=100496113)</t>
  </si>
  <si>
    <t>AD PRODUCTION</t>
  </si>
  <si>
    <t>NY</t>
  </si>
  <si>
    <t>43448.debt</t>
  </si>
  <si>
    <t>ACCOUNTING/COMPLIANCE</t>
  </si>
  <si>
    <t>43449.debt</t>
  </si>
  <si>
    <t>POSTAGE/OFFICE SUPPLIES</t>
  </si>
  <si>
    <t>THIESSEN JANET G.</t>
  </si>
  <si>
    <t>3421 N 29TH ST</t>
  </si>
  <si>
    <t>1932 1ST AVE #203</t>
  </si>
  <si>
    <t>L</t>
  </si>
  <si>
    <t>SEPTEMBER TREASURY</t>
  </si>
  <si>
    <t>JUNE TREASURY</t>
  </si>
  <si>
    <t>JULY TREASURY</t>
  </si>
  <si>
    <t>VOTER CONTACT</t>
  </si>
  <si>
    <t>TELEPHONING</t>
  </si>
  <si>
    <t>43699.debt</t>
  </si>
  <si>
    <t>DREWK  027</t>
  </si>
  <si>
    <t>DREW KATHLEEN K</t>
  </si>
  <si>
    <t>KATHLEEN</t>
  </si>
  <si>
    <t>K</t>
  </si>
  <si>
    <t>DREW</t>
  </si>
  <si>
    <t>SECRETARY OF STATE</t>
  </si>
  <si>
    <t>SECRETARY OF STATE, OFFICE OF</t>
  </si>
  <si>
    <t>POLLING</t>
  </si>
  <si>
    <t>FAIRBANK, MASLIN, MAULLIN, METZ &amp; ASSOC</t>
  </si>
  <si>
    <t>2425 COLORADO AVE STE 180</t>
  </si>
  <si>
    <t>SANTA MONICA</t>
  </si>
  <si>
    <t>View report (http://web.pdc.wa.gov/rptimg/default.aspx?batchnumber=100497042)</t>
  </si>
  <si>
    <t>43703.debt</t>
  </si>
  <si>
    <t>HARDT  445</t>
  </si>
  <si>
    <t>HARDER TERRY A</t>
  </si>
  <si>
    <t>TERRY</t>
  </si>
  <si>
    <t>HARDER</t>
  </si>
  <si>
    <t>LEG DISTRICT 29 - HOUSE</t>
  </si>
  <si>
    <t>TERRY HARDER (PERSONAL)</t>
  </si>
  <si>
    <t>708 E 84TH ST</t>
  </si>
  <si>
    <t>View report (http://web.pdc.wa.gov/rptimg/default.aspx?batchnumber=100497228)</t>
  </si>
  <si>
    <t>43308.debt</t>
  </si>
  <si>
    <t>CODYE  126</t>
  </si>
  <si>
    <t>CODY EILEEN L</t>
  </si>
  <si>
    <t>EILEEN</t>
  </si>
  <si>
    <t>CODY</t>
  </si>
  <si>
    <t>LEG DISTRICT 34 - HOUSE</t>
  </si>
  <si>
    <t>View report (http://web.pdc.wa.gov/rptimg/default.aspx?batchnumber=100495633)</t>
  </si>
  <si>
    <t>43864.debt</t>
  </si>
  <si>
    <t>RANKK  250</t>
  </si>
  <si>
    <t>RANKER KEVIN M</t>
  </si>
  <si>
    <t>KEVIN</t>
  </si>
  <si>
    <t>RANKER</t>
  </si>
  <si>
    <t>LEG DISTRICT 40 - SENATE</t>
  </si>
  <si>
    <t>Travel</t>
  </si>
  <si>
    <t>REIMB. HOTEL (MONACO)</t>
  </si>
  <si>
    <t>RANKER KEVIN</t>
  </si>
  <si>
    <t>PO BOX 92</t>
  </si>
  <si>
    <t>DEER HARBOR</t>
  </si>
  <si>
    <t>View report (http://web.pdc.wa.gov/rptimg/default.aspx?batchnumber=100499267)</t>
  </si>
  <si>
    <t>43865.debt</t>
  </si>
  <si>
    <t>REIMB. GAS (DH MARINA, BCF)</t>
  </si>
  <si>
    <t>43866.debt</t>
  </si>
  <si>
    <t>REIMB. MTG EXP (NORTHWOOD)</t>
  </si>
  <si>
    <t>43867.debt</t>
  </si>
  <si>
    <t>REIMB. MOORAGE (DH MARINA)</t>
  </si>
  <si>
    <t>43748.debt</t>
  </si>
  <si>
    <t>43749.debt</t>
  </si>
  <si>
    <t>CARDS PRINT (CAPCITY)</t>
  </si>
  <si>
    <t>43461.debt</t>
  </si>
  <si>
    <t>RICCM  210</t>
  </si>
  <si>
    <t>RICCELLI MARCUS M</t>
  </si>
  <si>
    <t>MARCUS</t>
  </si>
  <si>
    <t>RICCELLI</t>
  </si>
  <si>
    <t>LEG DISTRICT 03 - HOUSE</t>
  </si>
  <si>
    <t>View report (http://web.pdc.wa.gov/rptimg/default.aspx?batchnumber=100496199)</t>
  </si>
  <si>
    <t>43462.debt</t>
  </si>
  <si>
    <t>43594.debt</t>
  </si>
  <si>
    <t>OQUIS  210</t>
  </si>
  <si>
    <t>O'QUINN SHELLY J</t>
  </si>
  <si>
    <t>SHELLY</t>
  </si>
  <si>
    <t>J</t>
  </si>
  <si>
    <t>O'QUINN</t>
  </si>
  <si>
    <t>SPOKANE CO</t>
  </si>
  <si>
    <t>SLIM JIM PRINTING</t>
  </si>
  <si>
    <t>WALTS MAILING SERVICE</t>
  </si>
  <si>
    <t xml:space="preserve">9610 E 1ST AVE. </t>
  </si>
  <si>
    <t>SPOKANE VALLEY</t>
  </si>
  <si>
    <t>View report (http://web.pdc.wa.gov/rptimg/default.aspx?batchnumber=100496375)</t>
  </si>
  <si>
    <t>43595.debt</t>
  </si>
  <si>
    <t>FUNDRAISING FLYER</t>
  </si>
  <si>
    <t>43596.debt</t>
  </si>
  <si>
    <t>SEPTEMBER 2012 CONSULTING FEES</t>
  </si>
  <si>
    <t>MURRAY BRIAN</t>
  </si>
  <si>
    <t>4418 S. GLENVIEW</t>
  </si>
  <si>
    <t>43597.debt</t>
  </si>
  <si>
    <t>SIGN SUPPLIES</t>
  </si>
  <si>
    <t>43598.debt</t>
  </si>
  <si>
    <t>FOOD FOR FUNDRAISER</t>
  </si>
  <si>
    <t>43599.debt</t>
  </si>
  <si>
    <t>FUNDRAISING LETTER</t>
  </si>
  <si>
    <t>WILLIAM REED &amp; ASSOCIATES</t>
  </si>
  <si>
    <t>5207 E ALKI AVENUE</t>
  </si>
  <si>
    <t>43600.debt</t>
  </si>
  <si>
    <t>AD IN FALL SYMPHONY PROGRAMS</t>
  </si>
  <si>
    <t>SPOKANE SYMPHONY SOCIETY</t>
  </si>
  <si>
    <t>PO BOX 365</t>
  </si>
  <si>
    <t>G</t>
  </si>
  <si>
    <t>TELEPHONE</t>
  </si>
  <si>
    <t>43415.debt</t>
  </si>
  <si>
    <t>CANNS  133</t>
  </si>
  <si>
    <t>CANN SYLVESTER</t>
  </si>
  <si>
    <t>SYLVESTER</t>
  </si>
  <si>
    <t>CANN</t>
  </si>
  <si>
    <t>LEG DISTRICT 46 - HOUSE</t>
  </si>
  <si>
    <t>MAILER PRINT &amp; DESIGN (CAPCITY, S.AUGUSTINE)</t>
  </si>
  <si>
    <t xml:space="preserve">146 N CANAL STREET #303 </t>
  </si>
  <si>
    <t>View report (http://web.pdc.wa.gov/rptimg/default.aspx?batchnumber=100496108)</t>
  </si>
  <si>
    <t>43416.debt</t>
  </si>
  <si>
    <t>MAILER PRINT &amp; DESIGN (CAPCITY, S. AUGUSTINE)</t>
  </si>
  <si>
    <t>43417.debt</t>
  </si>
  <si>
    <t>AUGUST TREASURY &amp; FUNDRAISING</t>
  </si>
  <si>
    <t>43418.debt</t>
  </si>
  <si>
    <t>DOORBELLER PRINT (OVERNIGHT)</t>
  </si>
  <si>
    <t>43419.debt</t>
  </si>
  <si>
    <t>CABLE BUY (SEE MEMO)</t>
  </si>
  <si>
    <t>43420.debt</t>
  </si>
  <si>
    <t>ROBOCALLS (ANGLE MASTAGNI)</t>
  </si>
  <si>
    <t>43421.debt</t>
  </si>
  <si>
    <t>WEBSITE MANAGEMENT</t>
  </si>
  <si>
    <t>FINNY DESIGNS</t>
  </si>
  <si>
    <t>1100 QUEEN ANNE AVENUE N APT. 406</t>
  </si>
  <si>
    <t>43422.debt</t>
  </si>
  <si>
    <t>SEPTEMBER TREASURY &amp; FUNDRAISING</t>
  </si>
  <si>
    <t>43423.debt</t>
  </si>
  <si>
    <t>DOORBELLERS PRINT &amp; DESIGN (CAPCITY, JENNERGY)</t>
  </si>
  <si>
    <t>43424.debt</t>
  </si>
  <si>
    <t>43425.debt</t>
  </si>
  <si>
    <t>MCCOMB SOUND</t>
  </si>
  <si>
    <t xml:space="preserve">2230 1ST AVENUE S </t>
  </si>
  <si>
    <t>43426.debt</t>
  </si>
  <si>
    <t>BORUCK PRINTING</t>
  </si>
  <si>
    <t xml:space="preserve">1552 15TH AVENUE NORTHEAST </t>
  </si>
  <si>
    <t>43431.debt</t>
  </si>
  <si>
    <t>View report (http://web.pdc.wa.gov/rptimg/default.aspx?batchnumber=100496120)</t>
  </si>
  <si>
    <t>43432.debt</t>
  </si>
  <si>
    <t>PAPERMILL PRINTING</t>
  </si>
  <si>
    <t>14 W INDIANA</t>
  </si>
  <si>
    <t>43478.debt</t>
  </si>
  <si>
    <t>TARLG  109</t>
  </si>
  <si>
    <t>TARLETON GAEL D</t>
  </si>
  <si>
    <t>GAEL</t>
  </si>
  <si>
    <t>TARLETON</t>
  </si>
  <si>
    <t>LEG DISTRICT 36 - HOUSE</t>
  </si>
  <si>
    <t>ESTIMATED CONSULTING</t>
  </si>
  <si>
    <t>View report (http://web.pdc.wa.gov/rptimg/default.aspx?batchnumber=100496216)</t>
  </si>
  <si>
    <t>43479.debt</t>
  </si>
  <si>
    <t>43480.debt</t>
  </si>
  <si>
    <t>ADS (GOOGLE)</t>
  </si>
  <si>
    <t>43481.debt</t>
  </si>
  <si>
    <t>43482.debt</t>
  </si>
  <si>
    <t>URQUJ  109</t>
  </si>
  <si>
    <t>URQUHART JOHN W</t>
  </si>
  <si>
    <t>JOHN</t>
  </si>
  <si>
    <t>URQUHART</t>
  </si>
  <si>
    <t>View report (http://web.pdc.wa.gov/rptimg/default.aspx?batchnumber=100496222)</t>
  </si>
  <si>
    <t>43483.debt</t>
  </si>
  <si>
    <t>AUGUST TREASURY</t>
  </si>
  <si>
    <t>43484.debt</t>
  </si>
  <si>
    <t>43485.debt</t>
  </si>
  <si>
    <t>LOGO UPDATE (KAYLORMADE)</t>
  </si>
  <si>
    <t>43486.debt</t>
  </si>
  <si>
    <t>LETTERHEAD (CAPCITY)</t>
  </si>
  <si>
    <t>43359.debt</t>
  </si>
  <si>
    <t>RYU C  133</t>
  </si>
  <si>
    <t>RYU CINDY S</t>
  </si>
  <si>
    <t>CINDY</t>
  </si>
  <si>
    <t>RYU</t>
  </si>
  <si>
    <t>LEG DISTRICT 32 - HOUSE</t>
  </si>
  <si>
    <t>View report (http://web.pdc.wa.gov/rptimg/default.aspx?batchnumber=100495995)</t>
  </si>
  <si>
    <t>43451.debt</t>
  </si>
  <si>
    <t>STAND  041</t>
  </si>
  <si>
    <t>STANFORD DEREK C</t>
  </si>
  <si>
    <t>DEREK</t>
  </si>
  <si>
    <t>STANFORD</t>
  </si>
  <si>
    <t>CONTINGENT WIN BONUS</t>
  </si>
  <si>
    <t>WINPOWER STRATEGIES INC.</t>
  </si>
  <si>
    <t xml:space="preserve">111 S LANDER ST </t>
  </si>
  <si>
    <t>View report (http://web.pdc.wa.gov/rptimg/default.aspx?batchnumber=100496165)</t>
  </si>
  <si>
    <t>43452.debt</t>
  </si>
  <si>
    <t>SMITH JORDAN</t>
  </si>
  <si>
    <t>2824 GRAND AVE #A201</t>
  </si>
  <si>
    <t>EVERETT</t>
  </si>
  <si>
    <t>RENTON</t>
  </si>
  <si>
    <t>DUNNR  059</t>
  </si>
  <si>
    <t>DUNN REAGAN B</t>
  </si>
  <si>
    <t>REAGAN</t>
  </si>
  <si>
    <t>B</t>
  </si>
  <si>
    <t>DUNN</t>
  </si>
  <si>
    <t>1411 4TH AVE STE 1210</t>
  </si>
  <si>
    <t>43830.debt</t>
  </si>
  <si>
    <t>SCHLS  373</t>
  </si>
  <si>
    <t>SCHLUMPF SHELLY L</t>
  </si>
  <si>
    <t>SCHLUMPF</t>
  </si>
  <si>
    <t>LEG DISTRICT 25 - HOUSE</t>
  </si>
  <si>
    <t>EDUCATION AD</t>
  </si>
  <si>
    <t>MINNICK &amp; MINNICK, INC</t>
  </si>
  <si>
    <t>14751 N KELSEY ST., STE105 #616</t>
  </si>
  <si>
    <t>MONROE</t>
  </si>
  <si>
    <t>View report (http://web.pdc.wa.gov/rptimg/default.aspx?batchnumber=100499147)</t>
  </si>
  <si>
    <t>43831.debt</t>
  </si>
  <si>
    <t>TV AD</t>
  </si>
  <si>
    <t>SACRAMENTO</t>
  </si>
  <si>
    <t>VANDK  382</t>
  </si>
  <si>
    <t>VAN DE WEGE KEVIN W</t>
  </si>
  <si>
    <t>VAN DE WEGE</t>
  </si>
  <si>
    <t>LEG DISTRICT 24 - HOUSE</t>
  </si>
  <si>
    <t>CLALLAM</t>
  </si>
  <si>
    <t>43143.debt</t>
  </si>
  <si>
    <t>DASCE  303</t>
  </si>
  <si>
    <t>DASCH ELIZABETH A</t>
  </si>
  <si>
    <t>ELIZABETH</t>
  </si>
  <si>
    <t>DASCH</t>
  </si>
  <si>
    <t>PIERCE CO</t>
  </si>
  <si>
    <t>PROGRESSIVE STRAGTEGIES NW</t>
  </si>
  <si>
    <t>25 N BROADWAY #108</t>
  </si>
  <si>
    <t>View report (http://web.pdc.wa.gov/rptimg/default.aspx?batchnumber=100492706)</t>
  </si>
  <si>
    <t>43178.debt</t>
  </si>
  <si>
    <t>View report (http://web.pdc.wa.gov/rptimg/default.aspx?batchnumber=100494160)</t>
  </si>
  <si>
    <t>43179.debt</t>
  </si>
  <si>
    <t>DATABASE FEE</t>
  </si>
  <si>
    <t>COMPLETE CAMPAIGNS</t>
  </si>
  <si>
    <t>3635 RUFFIN ROAD FLOOR 3</t>
  </si>
  <si>
    <t>SAN DIEGO</t>
  </si>
  <si>
    <t>MADISON COMMUNICATIONS CORP.</t>
  </si>
  <si>
    <t>WOODINVILLE</t>
  </si>
  <si>
    <t>43700.debt</t>
  </si>
  <si>
    <t>LADEC2 408</t>
  </si>
  <si>
    <t>LADENBURG CONNIE J</t>
  </si>
  <si>
    <t>CONNIE</t>
  </si>
  <si>
    <t>LADENBURG</t>
  </si>
  <si>
    <t>REMITS, PHOTOGRAPHY, ETC</t>
  </si>
  <si>
    <t>BDC RESOURCES</t>
  </si>
  <si>
    <t>6312 19TH ST W</t>
  </si>
  <si>
    <t>View report (http://web.pdc.wa.gov/rptimg/default.aspx?batchnumber=100497101)</t>
  </si>
  <si>
    <t>43701.debt</t>
  </si>
  <si>
    <t>43702.debt</t>
  </si>
  <si>
    <t>43708.debt</t>
  </si>
  <si>
    <t>FREER  023</t>
  </si>
  <si>
    <t>FREEMAN ROGER D</t>
  </si>
  <si>
    <t>ROGER</t>
  </si>
  <si>
    <t>FREEMAN</t>
  </si>
  <si>
    <t>LEG DISTRICT 30 - HOUSE</t>
  </si>
  <si>
    <t>CHINOOK CONSULTING</t>
  </si>
  <si>
    <t>250 SE ALLEN RD</t>
  </si>
  <si>
    <t>SHELTON</t>
  </si>
  <si>
    <t>View report (http://web.pdc.wa.gov/rptimg/default.aspx?batchnumber=100497797)</t>
  </si>
  <si>
    <t>43709.debt</t>
  </si>
  <si>
    <t>DOORBELLING REPRINT</t>
  </si>
  <si>
    <t>43710.debt</t>
  </si>
  <si>
    <t>TELEVISION SPOT PRODUCTION</t>
  </si>
  <si>
    <t>43711.debt</t>
  </si>
  <si>
    <t>BOORBELLING BROCHURE</t>
  </si>
  <si>
    <t>43135.debt</t>
  </si>
  <si>
    <t>DAVIJS 508</t>
  </si>
  <si>
    <t>DAVIS JEFFERSON S</t>
  </si>
  <si>
    <t>DAVIS</t>
  </si>
  <si>
    <t>LEG DISTRICT 35 - HOUSE</t>
  </si>
  <si>
    <t>MASON</t>
  </si>
  <si>
    <t>MAILERS</t>
  </si>
  <si>
    <t>WIN POWER</t>
  </si>
  <si>
    <t>111 S LANDER #303</t>
  </si>
  <si>
    <t>View report (http://web.pdc.wa.gov/rptimg/default.aspx?batchnumber=100492378)</t>
  </si>
  <si>
    <t>43136.debt</t>
  </si>
  <si>
    <t>VOTER OUTREACH</t>
  </si>
  <si>
    <t>PROGRESSIVE BUILD LLC</t>
  </si>
  <si>
    <t>2311 SAPP RD</t>
  </si>
  <si>
    <t>GOODR  033</t>
  </si>
  <si>
    <t>GOODMAN ROGER E</t>
  </si>
  <si>
    <t>E</t>
  </si>
  <si>
    <t>GOODMAN</t>
  </si>
  <si>
    <t>GREGORY</t>
  </si>
  <si>
    <t>FEDERAL WAY</t>
  </si>
  <si>
    <t>KELLEY</t>
  </si>
  <si>
    <t>44853.debt</t>
  </si>
  <si>
    <t>FARRT  408</t>
  </si>
  <si>
    <t>FARRELL TIMOTHY M</t>
  </si>
  <si>
    <t>FARRELL</t>
  </si>
  <si>
    <t>COUNTY ASSESSOR</t>
  </si>
  <si>
    <t>STAMPS</t>
  </si>
  <si>
    <t>FARRELL TIMOTHY</t>
  </si>
  <si>
    <t>411 NORTH K STREET</t>
  </si>
  <si>
    <t>View report (http://web.pdc.wa.gov/rptimg/default.aspx?batchnumber=100503263)</t>
  </si>
  <si>
    <t>KIRKLAND</t>
  </si>
  <si>
    <t>PHOTO SHOOT</t>
  </si>
  <si>
    <t>NEW YORK</t>
  </si>
  <si>
    <t>1110 N ARTHUR</t>
  </si>
  <si>
    <t>43868.debt</t>
  </si>
  <si>
    <t>43869.debt</t>
  </si>
  <si>
    <t>REIMB. CAR RENTAL (U-SAVE)</t>
  </si>
  <si>
    <t>43870.debt</t>
  </si>
  <si>
    <t>REIMB. VOL SUPPLIES (SV FOOD)</t>
  </si>
  <si>
    <t>NASSC  110</t>
  </si>
  <si>
    <t>ROLFES CHRISTINE N</t>
  </si>
  <si>
    <t>CHRISTINE</t>
  </si>
  <si>
    <t>ROLFES</t>
  </si>
  <si>
    <t>LEG DISTRICT 23 - HOUSE</t>
  </si>
  <si>
    <t>KITSAP</t>
  </si>
  <si>
    <t>PRENM  178</t>
  </si>
  <si>
    <t>PRENTICE MARGARITA L</t>
  </si>
  <si>
    <t>MARGARITA</t>
  </si>
  <si>
    <t>PRENTICE</t>
  </si>
  <si>
    <t>LEG DISTRICT 11 - SENATE</t>
  </si>
  <si>
    <t>KELLT  406</t>
  </si>
  <si>
    <t>KELLEY TROY X</t>
  </si>
  <si>
    <t>TROY</t>
  </si>
  <si>
    <t>X</t>
  </si>
  <si>
    <t>LEG DISTRICT 28 - HOUSE</t>
  </si>
  <si>
    <t>TR STRATEGIES</t>
  </si>
  <si>
    <t>LAKEWOOD</t>
  </si>
  <si>
    <t>43853.debt</t>
  </si>
  <si>
    <t>JUDGM  040</t>
  </si>
  <si>
    <t>JUDGE MAUREEN A</t>
  </si>
  <si>
    <t>MAUREEN</t>
  </si>
  <si>
    <t>JUDGE</t>
  </si>
  <si>
    <t>LEG DISTRICT 41 - SENATE</t>
  </si>
  <si>
    <t>View report (http://web.pdc.wa.gov/rptimg/default.aspx?batchnumber=100499249)</t>
  </si>
  <si>
    <t>43860.debt</t>
  </si>
  <si>
    <t>GONZS  104</t>
  </si>
  <si>
    <t>GONZALEZ STEVEN C</t>
  </si>
  <si>
    <t>GONZALEZ</t>
  </si>
  <si>
    <t>STATE SUPREME COURT JUSTICE</t>
  </si>
  <si>
    <t>SUPREME COURT</t>
  </si>
  <si>
    <t>View report (http://web.pdc.wa.gov/rptimg/default.aspx?batchnumber=100499261)</t>
  </si>
  <si>
    <t>43798.debt</t>
  </si>
  <si>
    <t>CARLR  119</t>
  </si>
  <si>
    <t>CARLYLE REUVEN M</t>
  </si>
  <si>
    <t>REUVEN</t>
  </si>
  <si>
    <t>CARLYLE</t>
  </si>
  <si>
    <t>REIMB. SEPT CELL &amp; DATA (AT&amp;T)</t>
  </si>
  <si>
    <t>CARLYLE REUVEN</t>
  </si>
  <si>
    <t xml:space="preserve">608 W KINNEAR PLACE </t>
  </si>
  <si>
    <t>View report (http://web.pdc.wa.gov/rptimg/default.aspx?batchnumber=100499029)</t>
  </si>
  <si>
    <t>43799.debt</t>
  </si>
  <si>
    <t>REIMB. OCT CELL &amp; DATA (AT&amp;T)</t>
  </si>
  <si>
    <t>43800.debt</t>
  </si>
  <si>
    <t>NEWSLETTER AD DESIGN (JENNERGY)</t>
  </si>
  <si>
    <t>43472.debt</t>
  </si>
  <si>
    <t>GOLDP  840</t>
  </si>
  <si>
    <t>GOLDMARK PETER J</t>
  </si>
  <si>
    <t>PETER</t>
  </si>
  <si>
    <t>GOLDMARK</t>
  </si>
  <si>
    <t>PUBLIC LANDS COMMISSIONER</t>
  </si>
  <si>
    <t>NATURAL RESOURCES, DEPT OF</t>
  </si>
  <si>
    <t>PREVIOUS CAMPAIGN LOANS</t>
  </si>
  <si>
    <t>PO BOX 12917</t>
  </si>
  <si>
    <t>View report (http://web.pdc.wa.gov/rptimg/default.aspx?batchnumber=100496209)</t>
  </si>
  <si>
    <t>43473.debt</t>
  </si>
  <si>
    <t>43474.debt</t>
  </si>
  <si>
    <t>603 STEWART ST, SUITE 819</t>
  </si>
  <si>
    <t>43475.debt</t>
  </si>
  <si>
    <t>ENVELOPE PRINTING</t>
  </si>
  <si>
    <t>PRO-MAIL ASSOCIATES INC.</t>
  </si>
  <si>
    <t>22404 66TH AVE S</t>
  </si>
  <si>
    <t>KENT</t>
  </si>
  <si>
    <t>43476.debt</t>
  </si>
  <si>
    <t>43477.debt</t>
  </si>
  <si>
    <t>10014TH AVE</t>
  </si>
  <si>
    <t>PO BOX 9100</t>
  </si>
  <si>
    <t>43292.debt</t>
  </si>
  <si>
    <t>SIZEB  042</t>
  </si>
  <si>
    <t>SIZEMORE BUD E</t>
  </si>
  <si>
    <t>BUD</t>
  </si>
  <si>
    <t>SIZEMORE</t>
  </si>
  <si>
    <t>LEG DISTRICT 47 - HOUSE</t>
  </si>
  <si>
    <t>INVOICE #6609 MAILING</t>
  </si>
  <si>
    <t xml:space="preserve">146 CANAL STEET </t>
  </si>
  <si>
    <t>View report (http://web.pdc.wa.gov/rptimg/default.aspx?batchnumber=100495310)</t>
  </si>
  <si>
    <t>43293.debt</t>
  </si>
  <si>
    <t>DOORBELLER REPRING INVOICE 6629</t>
  </si>
  <si>
    <t>43294.debt</t>
  </si>
  <si>
    <t>MAILING INVOICE 6674</t>
  </si>
  <si>
    <t>43578.debt</t>
  </si>
  <si>
    <t>DELLD  201</t>
  </si>
  <si>
    <t>DELLWO DENNIS A</t>
  </si>
  <si>
    <t>DELLWO</t>
  </si>
  <si>
    <t>LEG DISTRICT 06 - HOUSE</t>
  </si>
  <si>
    <t>PO BOX 9046</t>
  </si>
  <si>
    <t>View report (http://web.pdc.wa.gov/rptimg/default.aspx?batchnumber=100496328)</t>
  </si>
  <si>
    <t>43579.debt</t>
  </si>
  <si>
    <t>PRINTING MAIL PIECE</t>
  </si>
  <si>
    <t>WINPOWER</t>
  </si>
  <si>
    <t>43580.debt</t>
  </si>
  <si>
    <t>POSTAGE</t>
  </si>
  <si>
    <t>UNITED STATES POST OFFICE</t>
  </si>
  <si>
    <t>REGAL STATION</t>
  </si>
  <si>
    <t>43581.debt</t>
  </si>
  <si>
    <t>PAPERMILL</t>
  </si>
  <si>
    <t>14 W INDIANA AVENUE</t>
  </si>
  <si>
    <t>43150.debt</t>
  </si>
  <si>
    <t>FLYGR  003</t>
  </si>
  <si>
    <t>FLYGARE ROGER G</t>
  </si>
  <si>
    <t>FLYGARE</t>
  </si>
  <si>
    <t>29,130 MAILER CARD WRITE, DESIGN, PRINT, MAIL HOUSE FEE</t>
  </si>
  <si>
    <t>1612 SPRINGWOOD AVE NE</t>
  </si>
  <si>
    <t>View report (http://web.pdc.wa.gov/rptimg/default.aspx?batchnumber=100493352)</t>
  </si>
  <si>
    <t>43151.debt</t>
  </si>
  <si>
    <t>18,410 MISSION SUPER CARD 4 COLOR PROCESS WRITE DESIGN PRINT</t>
  </si>
  <si>
    <t>KING CO SUPERIOR COURT</t>
  </si>
  <si>
    <t>Management Services</t>
  </si>
  <si>
    <t>AUBURN</t>
  </si>
  <si>
    <t>LITERATURE DESIGN/PRINTING</t>
  </si>
  <si>
    <t>PO BOX 30084</t>
  </si>
  <si>
    <t>44069.debt</t>
  </si>
  <si>
    <t>POLLG  115</t>
  </si>
  <si>
    <t>POLLET GERALD M</t>
  </si>
  <si>
    <t>GERALD</t>
  </si>
  <si>
    <t>POLLET</t>
  </si>
  <si>
    <t>WINPOWER STRATEGIES</t>
  </si>
  <si>
    <t>View report (http://web.pdc.wa.gov/rptimg/default.aspx?batchnumber=100499438)</t>
  </si>
  <si>
    <t>43295.debt</t>
  </si>
  <si>
    <t>LABEL PRINTING INVOICE #6675</t>
  </si>
  <si>
    <t>43296.debt</t>
  </si>
  <si>
    <t>2550 ENVELOPES/STATIONARY</t>
  </si>
  <si>
    <t>43297.debt</t>
  </si>
  <si>
    <t>INVOICE 6845</t>
  </si>
  <si>
    <t>SNOHOMISH</t>
  </si>
  <si>
    <t>CLIBJ  040</t>
  </si>
  <si>
    <t>CLIBBORN JUDITH R</t>
  </si>
  <si>
    <t>JUDITH</t>
  </si>
  <si>
    <t>CLIBBORN</t>
  </si>
  <si>
    <t>LEG DISTRICT 41 - HOUSE</t>
  </si>
  <si>
    <t>LEG DISTRICT 05 - SENATE</t>
  </si>
  <si>
    <t>THE CONNECTIONS GROUP</t>
  </si>
  <si>
    <t>SEPT TREASURY</t>
  </si>
  <si>
    <t>GREGC  507</t>
  </si>
  <si>
    <t>GREGOIRE CHRISTINE O</t>
  </si>
  <si>
    <t>O</t>
  </si>
  <si>
    <t>GREGOIRE</t>
  </si>
  <si>
    <t>Fundraising</t>
  </si>
  <si>
    <t>SUSAN PICATTI DESIGN</t>
  </si>
  <si>
    <t>MCKENNA HARTMAN CONSULTING, LLC</t>
  </si>
  <si>
    <t>2440 WESTERN AVENUE APT. 511</t>
  </si>
  <si>
    <t>44070.debt</t>
  </si>
  <si>
    <t>10,000 DOORBELLERS</t>
  </si>
  <si>
    <t>44071.debt</t>
  </si>
  <si>
    <t>POLL</t>
  </si>
  <si>
    <t>44072.debt</t>
  </si>
  <si>
    <t>DOORBELLING LIT</t>
  </si>
  <si>
    <t>PO BOX RENT</t>
  </si>
  <si>
    <t>44179.debt</t>
  </si>
  <si>
    <t>MULLM  027</t>
  </si>
  <si>
    <t>MULLET MARK D</t>
  </si>
  <si>
    <t>MARK</t>
  </si>
  <si>
    <t>MULLET</t>
  </si>
  <si>
    <t>BONUS (CONTINGENT)</t>
  </si>
  <si>
    <t>ISABEL R. VANDERSLICE</t>
  </si>
  <si>
    <t>1880 25TH AVE NE #212</t>
  </si>
  <si>
    <t>ISSAQUAH</t>
  </si>
  <si>
    <t>View report (http://web.pdc.wa.gov/rptimg/default.aspx?batchnumber=100499574)</t>
  </si>
  <si>
    <t>44180.debt</t>
  </si>
  <si>
    <t>44181.debt</t>
  </si>
  <si>
    <t>44182.debt</t>
  </si>
  <si>
    <t>44183.debt</t>
  </si>
  <si>
    <t>CAPITOL CITY PRESS: POSTAGE/MAILING</t>
  </si>
  <si>
    <t>MULLET MARK D.</t>
  </si>
  <si>
    <t>2525 NE PARK DR #A</t>
  </si>
  <si>
    <t>44184.debt</t>
  </si>
  <si>
    <t>TV ADS</t>
  </si>
  <si>
    <t>44185.debt</t>
  </si>
  <si>
    <t>POSTAGE/TRAVEL/ONLINE ADS/OFFICE SUPPLIES</t>
  </si>
  <si>
    <t>SEAQL  335</t>
  </si>
  <si>
    <t>SEAQUIST LARRY R</t>
  </si>
  <si>
    <t>LARRY</t>
  </si>
  <si>
    <t>SEAQUIST</t>
  </si>
  <si>
    <t>LEG DISTRICT 26 - HOUSE</t>
  </si>
  <si>
    <t>BAINBRIDGE ISLAND</t>
  </si>
  <si>
    <t>RESEARCH</t>
  </si>
  <si>
    <t>LITERATURE</t>
  </si>
  <si>
    <t>NASHVILLE</t>
  </si>
  <si>
    <t>TN</t>
  </si>
  <si>
    <t>MCINTIRE JAMES L</t>
  </si>
  <si>
    <t>JAMES</t>
  </si>
  <si>
    <t>MCINTIRE</t>
  </si>
  <si>
    <t>STATE TREASURER</t>
  </si>
  <si>
    <t>TREASURER, OFFICE OF STATE</t>
  </si>
  <si>
    <t>MILEAGE</t>
  </si>
  <si>
    <t>LINDA</t>
  </si>
  <si>
    <t>THURSTON CO</t>
  </si>
  <si>
    <t>THURSTON</t>
  </si>
  <si>
    <t>43267.debt</t>
  </si>
  <si>
    <t>JEFFT  485</t>
  </si>
  <si>
    <t>JEFFREYS TERRI M</t>
  </si>
  <si>
    <t>TERRI</t>
  </si>
  <si>
    <t>JEFFREYS</t>
  </si>
  <si>
    <t>INDEPENDENT</t>
  </si>
  <si>
    <t>MASON CO</t>
  </si>
  <si>
    <t>NORTH MASON CHAMBER DUES</t>
  </si>
  <si>
    <t>PO BOX 382</t>
  </si>
  <si>
    <t>View report (http://web.pdc.wa.gov/rptimg/default.aspx?batchnumber=100494847)</t>
  </si>
  <si>
    <t>43268.debt</t>
  </si>
  <si>
    <t>PO BOX FEE</t>
  </si>
  <si>
    <t>43269.debt</t>
  </si>
  <si>
    <t>WEBSITE HOSTING</t>
  </si>
  <si>
    <t>43270.debt</t>
  </si>
  <si>
    <t>ENVELOPES AND CARDS</t>
  </si>
  <si>
    <t>USPS</t>
  </si>
  <si>
    <t>43843.debt</t>
  </si>
  <si>
    <t>FRAMN  111</t>
  </si>
  <si>
    <t>FRAME NOEL C</t>
  </si>
  <si>
    <t>NOEL</t>
  </si>
  <si>
    <t>FRAME</t>
  </si>
  <si>
    <t>MOXIE MEDIA INC.</t>
  </si>
  <si>
    <t>View report (http://web.pdc.wa.gov/rptimg/default.aspx?batchnumber=100499202)</t>
  </si>
  <si>
    <t>43844.debt</t>
  </si>
  <si>
    <t>43845.debt</t>
  </si>
  <si>
    <t>NEWCOMBE PALOMA</t>
  </si>
  <si>
    <t>PO BOX 660</t>
  </si>
  <si>
    <t>MANZANITA</t>
  </si>
  <si>
    <t>43351.debt</t>
  </si>
  <si>
    <t>View report (http://web.pdc.wa.gov/rptimg/default.aspx?batchnumber=100495981)</t>
  </si>
  <si>
    <t>43352.debt</t>
  </si>
  <si>
    <t>43353.debt</t>
  </si>
  <si>
    <t>DIRECT MAIL PRODUCTION</t>
  </si>
  <si>
    <t>43712.debt</t>
  </si>
  <si>
    <t>FLYNJ  055</t>
  </si>
  <si>
    <t>FLYNN JAMES J</t>
  </si>
  <si>
    <t>FLYNN</t>
  </si>
  <si>
    <t>LEG DISTRICT 11 - HOUSE</t>
  </si>
  <si>
    <t>FLYNN JIM</t>
  </si>
  <si>
    <t>18211 112TH AVE SE</t>
  </si>
  <si>
    <t>View report (http://web.pdc.wa.gov/rptimg/default.aspx?batchnumber=100497802)</t>
  </si>
  <si>
    <t>44405.debt</t>
  </si>
  <si>
    <t>REIMB. MTG FOOD (HALIBUT HENRY, CHUCKANUT, OLD TOWN)</t>
  </si>
  <si>
    <t>View report (http://web.pdc.wa.gov/rptimg/default.aspx?batchnumber=100499784)</t>
  </si>
  <si>
    <t>44406.debt</t>
  </si>
  <si>
    <t>44407.debt</t>
  </si>
  <si>
    <t>44408.debt</t>
  </si>
  <si>
    <t>44409.debt</t>
  </si>
  <si>
    <t>MAXWM  056</t>
  </si>
  <si>
    <t>MAXWELL MARCIE E</t>
  </si>
  <si>
    <t>MARCIE</t>
  </si>
  <si>
    <t>MAXWELL</t>
  </si>
  <si>
    <t>43467.debt</t>
  </si>
  <si>
    <t>ROBO POLLING (PRECISION)</t>
  </si>
  <si>
    <t>View report (http://web.pdc.wa.gov/rptimg/default.aspx?batchnumber=100496205)</t>
  </si>
  <si>
    <t>43468.debt</t>
  </si>
  <si>
    <t>43469.debt</t>
  </si>
  <si>
    <t>ONLINE ADS (GOOGLE)</t>
  </si>
  <si>
    <t>43470.debt</t>
  </si>
  <si>
    <t>SANDRA</t>
  </si>
  <si>
    <t>43577.debt</t>
  </si>
  <si>
    <t>ROSKJ  207</t>
  </si>
  <si>
    <t>ROSKELLEY JOHN F</t>
  </si>
  <si>
    <t>ROSKELLEY</t>
  </si>
  <si>
    <t>AD PURCHASE</t>
  </si>
  <si>
    <t>PACIFIC NW INLANDER</t>
  </si>
  <si>
    <t>9 S WASHINGTON STREET 4TH FL</t>
  </si>
  <si>
    <t>View report (http://web.pdc.wa.gov/rptimg/default.aspx?batchnumber=100496318)</t>
  </si>
  <si>
    <t>WEBHOSTING</t>
  </si>
  <si>
    <t>43291.debt</t>
  </si>
  <si>
    <t>OOSTL  506</t>
  </si>
  <si>
    <t>OOSTERMAN LINDA L</t>
  </si>
  <si>
    <t>OOSTERMAN</t>
  </si>
  <si>
    <t>PUBLIC UTILITY COMMISSIONER</t>
  </si>
  <si>
    <t>THURSTON PUD 01, 02, 03</t>
  </si>
  <si>
    <t>PRIMARY ELECTION MAILING EXPENDITURE</t>
  </si>
  <si>
    <t>STRATEGIES 360</t>
  </si>
  <si>
    <t>1505 WESTLAKE AVENUE N 1000</t>
  </si>
  <si>
    <t>View report (http://web.pdc.wa.gov/rptimg/default.aspx?batchnumber=100495258)</t>
  </si>
  <si>
    <t>43760.debt</t>
  </si>
  <si>
    <t>KAPP/KVEW TV 10/29-11/5</t>
  </si>
  <si>
    <t>MEDIA PLUS</t>
  </si>
  <si>
    <t xml:space="preserve">160  ROY STREET </t>
  </si>
  <si>
    <t>View report (http://web.pdc.wa.gov/rptimg/default.aspx?batchnumber=100499000)</t>
  </si>
  <si>
    <t>43761.debt</t>
  </si>
  <si>
    <t>KHQ-TV 10/22-10/28</t>
  </si>
  <si>
    <t>43762.debt</t>
  </si>
  <si>
    <t>KREM-TV 10/22-10/28</t>
  </si>
  <si>
    <t>43775.debt</t>
  </si>
  <si>
    <t>KCPQ TV 10/22-10/28</t>
  </si>
  <si>
    <t>43776.debt</t>
  </si>
  <si>
    <t>SEATTLE INTERCONNECT #6156 10/22-10/28</t>
  </si>
  <si>
    <t>43777.debt</t>
  </si>
  <si>
    <t>KOMO TV 10/29 - 11/5</t>
  </si>
  <si>
    <t>43769.debt</t>
  </si>
  <si>
    <t>KIMA/KEPR TV  10/22-10/28</t>
  </si>
  <si>
    <t>43770.debt</t>
  </si>
  <si>
    <t>KCYU TV 10/22-10/28</t>
  </si>
  <si>
    <t>43771.debt</t>
  </si>
  <si>
    <t>YAKIMA INTERCONNECT #3838 (10/25-11/5)</t>
  </si>
  <si>
    <t>43772.debt</t>
  </si>
  <si>
    <t>KIRO TV 10/22-10/28</t>
  </si>
  <si>
    <t>43773.debt</t>
  </si>
  <si>
    <t>KOMO TV 10/22-10/28</t>
  </si>
  <si>
    <t>43774.debt</t>
  </si>
  <si>
    <t>KING TV 10/22-10/28</t>
  </si>
  <si>
    <t>43763.debt</t>
  </si>
  <si>
    <t>KXLY-TV 10/22-10/28</t>
  </si>
  <si>
    <t>43764.debt</t>
  </si>
  <si>
    <t>KAYU-TV 10/22-10/28</t>
  </si>
  <si>
    <t>43765.debt</t>
  </si>
  <si>
    <t>SPOKANE INTERCONNECT 10/25-11/5</t>
  </si>
  <si>
    <t>43766.debt</t>
  </si>
  <si>
    <t>PAC-12 ADD SYSTEM 646 10/22-10/28</t>
  </si>
  <si>
    <t>43767.debt</t>
  </si>
  <si>
    <t>KAPP/KVEW 10/22-10/28</t>
  </si>
  <si>
    <t>43768.debt</t>
  </si>
  <si>
    <t>KNDO/DU TV 10/22-10/28</t>
  </si>
  <si>
    <t>43839.debt</t>
  </si>
  <si>
    <t>TANNJ  660</t>
  </si>
  <si>
    <t>TANNER JOE D</t>
  </si>
  <si>
    <t>JOE</t>
  </si>
  <si>
    <t>TANNER</t>
  </si>
  <si>
    <t>CLARK CO</t>
  </si>
  <si>
    <t>CLARK</t>
  </si>
  <si>
    <t>SUPERCARD MAILING INV 12-7049</t>
  </si>
  <si>
    <t>MOREL INK</t>
  </si>
  <si>
    <t>4824 NE 42ND ST STE A</t>
  </si>
  <si>
    <t>View report (http://web.pdc.wa.gov/rptimg/default.aspx?batchnumber=100499199)</t>
  </si>
  <si>
    <t>43487.debt</t>
  </si>
  <si>
    <t>AD DESIGN (KAYLORMADE)</t>
  </si>
  <si>
    <t>43488.debt</t>
  </si>
  <si>
    <t>FLETCHER ROWLEY</t>
  </si>
  <si>
    <t>1720 W END AVENUE SUITE 630</t>
  </si>
  <si>
    <t>43489.debt</t>
  </si>
  <si>
    <t>RADIO ADS (KVI-AM)</t>
  </si>
  <si>
    <t>43490.debt</t>
  </si>
  <si>
    <t>43491.debt</t>
  </si>
  <si>
    <t>43271.debt</t>
  </si>
  <si>
    <t>CONSULTING SERVICES</t>
  </si>
  <si>
    <t>CONSULTING FEES</t>
  </si>
  <si>
    <t>43646.debt</t>
  </si>
  <si>
    <t>MORRJ  273</t>
  </si>
  <si>
    <t>MORRIS JEFFREY R</t>
  </si>
  <si>
    <t>JEFFREY</t>
  </si>
  <si>
    <t>MORRIS</t>
  </si>
  <si>
    <t>View report (http://web.pdc.wa.gov/rptimg/default.aspx?batchnumber=100496525)</t>
  </si>
  <si>
    <t>43647.debt</t>
  </si>
  <si>
    <t>REIMB. OCT MILEAGE</t>
  </si>
  <si>
    <t>MORRIS JEFF</t>
  </si>
  <si>
    <t>1004 COMMERCIAL AVENUE # 303</t>
  </si>
  <si>
    <t>ANACORTES</t>
  </si>
  <si>
    <t>43648.debt</t>
  </si>
  <si>
    <t>REIMB. HOTEL (SMUGGLERS VILLA)</t>
  </si>
  <si>
    <t>43649.debt</t>
  </si>
  <si>
    <t>REIMB. TRAVEL EXP (CHEVRON, ISLMKT, WSF)</t>
  </si>
  <si>
    <t>43650.debt</t>
  </si>
  <si>
    <t>REIMB. TRAVEL (WA FERRIES)</t>
  </si>
  <si>
    <t>43727.debt</t>
  </si>
  <si>
    <t>ENDORSEMENT AND LEADERSHIP MAILER</t>
  </si>
  <si>
    <t>View report (http://web.pdc.wa.gov/rptimg/default.aspx?batchnumber=100497944)</t>
  </si>
  <si>
    <t>43134.debt</t>
  </si>
  <si>
    <t>HAMID  528</t>
  </si>
  <si>
    <t>HAMILTON DENNIS K</t>
  </si>
  <si>
    <t>HAMILTON</t>
  </si>
  <si>
    <t>JANUARY SERVICES</t>
  </si>
  <si>
    <t>TRAINING ASSOCIATES PACIFIC</t>
  </si>
  <si>
    <t>381 NE TIGER WAY E</t>
  </si>
  <si>
    <t>BELFAIR</t>
  </si>
  <si>
    <t>View report (http://web.pdc.wa.gov/rptimg/default.aspx?batchnumber=100492336)</t>
  </si>
  <si>
    <t>BELLEVUE</t>
  </si>
  <si>
    <t>43289.debt</t>
  </si>
  <si>
    <t>View report (http://web.pdc.wa.gov/rptimg/default.aspx?batchnumber=100495138)</t>
  </si>
  <si>
    <t>WEB SITE DEVELOPMENT</t>
  </si>
  <si>
    <t>UPWARDS TECHNOLOGIES</t>
  </si>
  <si>
    <t>44410.debt</t>
  </si>
  <si>
    <t>44411.debt</t>
  </si>
  <si>
    <t>44412.debt</t>
  </si>
  <si>
    <t>44414.debt</t>
  </si>
  <si>
    <t>View report (http://web.pdc.wa.gov/rptimg/default.aspx?batchnumber=100499803)</t>
  </si>
  <si>
    <t>44415.debt</t>
  </si>
  <si>
    <t>44416.debt</t>
  </si>
  <si>
    <t>44417.debt</t>
  </si>
  <si>
    <t>44418.debt</t>
  </si>
  <si>
    <t>44419.debt</t>
  </si>
  <si>
    <t>43785.debt</t>
  </si>
  <si>
    <t>ASHAK  359</t>
  </si>
  <si>
    <t>ASHABRANER KARIN L</t>
  </si>
  <si>
    <t>KARIN</t>
  </si>
  <si>
    <t>ASHABRANER</t>
  </si>
  <si>
    <t>View report (http://web.pdc.wa.gov/rptimg/default.aspx?batchnumber=100499021)</t>
  </si>
  <si>
    <t>43786.debt</t>
  </si>
  <si>
    <t>OCTOBER TREASURY</t>
  </si>
  <si>
    <t>43787.debt</t>
  </si>
  <si>
    <t>43828.debt</t>
  </si>
  <si>
    <t>MCINJ  115</t>
  </si>
  <si>
    <t>TRAVEL</t>
  </si>
  <si>
    <t>MCINTIRE JAMES</t>
  </si>
  <si>
    <t>PO BOX 21941</t>
  </si>
  <si>
    <t>View report (http://web.pdc.wa.gov/rptimg/default.aspx?batchnumber=100499134)</t>
  </si>
  <si>
    <t>43829.debt</t>
  </si>
  <si>
    <t>43302.debt</t>
  </si>
  <si>
    <t>View report (http://web.pdc.wa.gov/rptimg/default.aspx?batchnumber=100495624)</t>
  </si>
  <si>
    <t>43303.debt</t>
  </si>
  <si>
    <t>43304.debt</t>
  </si>
  <si>
    <t>43305.debt</t>
  </si>
  <si>
    <t>JOHNSON</t>
  </si>
  <si>
    <t>POSTCARDS</t>
  </si>
  <si>
    <t>LONGVIEW</t>
  </si>
  <si>
    <t>DATA SERVICES</t>
  </si>
  <si>
    <t>NGP VAN INC.</t>
  </si>
  <si>
    <t>1101 15TH ST NW #500</t>
  </si>
  <si>
    <t>43160.debt</t>
  </si>
  <si>
    <t>FARRJ  102</t>
  </si>
  <si>
    <t>FARRELL JESSYN</t>
  </si>
  <si>
    <t>JESSYN</t>
  </si>
  <si>
    <t>TREASURY SERVICES</t>
  </si>
  <si>
    <t>ABBOT TAYLOR</t>
  </si>
  <si>
    <t>349 16TH AVE E #30</t>
  </si>
  <si>
    <t>View report (http://web.pdc.wa.gov/rptimg/default.aspx?batchnumber=100493753)</t>
  </si>
  <si>
    <t>TV ADVERTISING</t>
  </si>
  <si>
    <t>AMERICAN EXPRESS</t>
  </si>
  <si>
    <t>PO BOX 53852</t>
  </si>
  <si>
    <t>44305.debt</t>
  </si>
  <si>
    <t>SPENP  648</t>
  </si>
  <si>
    <t>SPENCER PAUL G</t>
  </si>
  <si>
    <t>PAUL</t>
  </si>
  <si>
    <t>SPENCER</t>
  </si>
  <si>
    <t>LEG DISTRICT 14 - HOUSE</t>
  </si>
  <si>
    <t>YAKIMA</t>
  </si>
  <si>
    <t>CITI MASTERCARD</t>
  </si>
  <si>
    <t>View report (http://web.pdc.wa.gov/rptimg/default.aspx?batchnumber=100499708)</t>
  </si>
  <si>
    <t>44422.debt</t>
  </si>
  <si>
    <t>View report (http://web.pdc.wa.gov/rptimg/default.aspx?batchnumber=100499806)</t>
  </si>
  <si>
    <t>44423.debt</t>
  </si>
  <si>
    <t>43718.debt</t>
  </si>
  <si>
    <t>KELLT2 406</t>
  </si>
  <si>
    <t>STATE AUDITOR</t>
  </si>
  <si>
    <t>AUDITOR, OFFICE OF STATE</t>
  </si>
  <si>
    <t>MILLER MATTHEW J</t>
  </si>
  <si>
    <t>1306 MAGNOLIA DR</t>
  </si>
  <si>
    <t>FIRCREST</t>
  </si>
  <si>
    <t>View report (http://web.pdc.wa.gov/rptimg/default.aspx?batchnumber=100497810)</t>
  </si>
  <si>
    <t>43840.debt</t>
  </si>
  <si>
    <t>MAILING INTRO  25000 PCS INV 7009</t>
  </si>
  <si>
    <t>43841.debt</t>
  </si>
  <si>
    <t>MAILING CONTRAST 22,794 PCS INV 7008</t>
  </si>
  <si>
    <t>43842.debt</t>
  </si>
  <si>
    <t>MAILING INTRODUCE SUPERCARD INV 12-7048</t>
  </si>
  <si>
    <t>44413.debt</t>
  </si>
  <si>
    <t>View report (http://web.pdc.wa.gov/rptimg/default.aspx?batchnumber=100499787)</t>
  </si>
  <si>
    <t>EMPLOYMENT SECURITY DEPARTMENT</t>
  </si>
  <si>
    <t>44205.debt</t>
  </si>
  <si>
    <t>View report (http://web.pdc.wa.gov/rptimg/default.aspx?batchnumber=100499614)</t>
  </si>
  <si>
    <t>44120.debt</t>
  </si>
  <si>
    <t>View report (http://web.pdc.wa.gov/rptimg/default.aspx?batchnumber=100499533)</t>
  </si>
  <si>
    <t>44121.debt</t>
  </si>
  <si>
    <t>LEE MARK</t>
  </si>
  <si>
    <t>2401 W CANAL DR</t>
  </si>
  <si>
    <t>43812.debt</t>
  </si>
  <si>
    <t>View report (http://web.pdc.wa.gov/rptimg/default.aspx?batchnumber=100499119)</t>
  </si>
  <si>
    <t>43813.debt</t>
  </si>
  <si>
    <t>43814.debt</t>
  </si>
  <si>
    <t>43815.debt</t>
  </si>
  <si>
    <t>43816.debt</t>
  </si>
  <si>
    <t>44854.debt</t>
  </si>
  <si>
    <t>44855.debt</t>
  </si>
  <si>
    <t>YARD SIGN STAKES AND LATH</t>
  </si>
  <si>
    <t>44856.debt</t>
  </si>
  <si>
    <t>PAPER</t>
  </si>
  <si>
    <t>44857.debt</t>
  </si>
  <si>
    <t>CANOPY FOR FREEDOM FAIR</t>
  </si>
  <si>
    <t>44858.debt</t>
  </si>
  <si>
    <t>View report (http://web.pdc.wa.gov/rptimg/default.aspx?batchnumber=100503264)</t>
  </si>
  <si>
    <t>44859.debt</t>
  </si>
  <si>
    <t>44860.debt</t>
  </si>
  <si>
    <t>44861.debt</t>
  </si>
  <si>
    <t>44862.debt</t>
  </si>
  <si>
    <t>ACCOUNTING/COMPLINACE</t>
  </si>
  <si>
    <t>43987.debt</t>
  </si>
  <si>
    <t>HUNTR  039</t>
  </si>
  <si>
    <t>HUNTER ROSS A</t>
  </si>
  <si>
    <t>ROSS</t>
  </si>
  <si>
    <t>HUNTER</t>
  </si>
  <si>
    <t>LEG DISTRICT 48 - HOUSE</t>
  </si>
  <si>
    <t>View report (http://web.pdc.wa.gov/rptimg/default.aspx?batchnumber=100499372)</t>
  </si>
  <si>
    <t>44065.debt</t>
  </si>
  <si>
    <t>SIEGS  125</t>
  </si>
  <si>
    <t>SIEGFRIEDT SARAJANE</t>
  </si>
  <si>
    <t>SARAJANE</t>
  </si>
  <si>
    <t>SIEGFRIEDT</t>
  </si>
  <si>
    <t>View report (http://web.pdc.wa.gov/rptimg/default.aspx?batchnumber=100499424)</t>
  </si>
  <si>
    <t>44066.debt</t>
  </si>
  <si>
    <t>JUSTIN P. HINTZE</t>
  </si>
  <si>
    <t>5236 11TH AVE NE</t>
  </si>
  <si>
    <t>44142.debt</t>
  </si>
  <si>
    <t>View report (http://web.pdc.wa.gov/rptimg/default.aspx?batchnumber=100499555)</t>
  </si>
  <si>
    <t>44143.debt</t>
  </si>
  <si>
    <t>FOSTER LYNDA M.</t>
  </si>
  <si>
    <t>708 N L ST, APT 4</t>
  </si>
  <si>
    <t>H</t>
  </si>
  <si>
    <t>44838.debt</t>
  </si>
  <si>
    <t>View report (http://web.pdc.wa.gov/rptimg/default.aspx?batchnumber=100503258)</t>
  </si>
  <si>
    <t>44839.debt</t>
  </si>
  <si>
    <t>44840.debt</t>
  </si>
  <si>
    <t>44841.debt</t>
  </si>
  <si>
    <t>44842.debt</t>
  </si>
  <si>
    <t>WALLA WALLA</t>
  </si>
  <si>
    <t>43139.debt</t>
  </si>
  <si>
    <t>BROCHURES</t>
  </si>
  <si>
    <t>REPROGRAPHICS</t>
  </si>
  <si>
    <t>P. O. BOX 125</t>
  </si>
  <si>
    <t>View report (http://web.pdc.wa.gov/rptimg/default.aspx?batchnumber=100492657)</t>
  </si>
  <si>
    <t>43140.debt</t>
  </si>
  <si>
    <t>YARD SIGNS DOT BIZ</t>
  </si>
  <si>
    <t>115 WIOODAGE LOOP RD.</t>
  </si>
  <si>
    <t>WOODLAND</t>
  </si>
  <si>
    <t>43161.debt</t>
  </si>
  <si>
    <t>PHILB  111</t>
  </si>
  <si>
    <t>PHILLIPS BRETT</t>
  </si>
  <si>
    <t>BRETT</t>
  </si>
  <si>
    <t>PHILLIPS</t>
  </si>
  <si>
    <t>VIDEO PRODUCTION</t>
  </si>
  <si>
    <t>2230 1ST AVE S</t>
  </si>
  <si>
    <t>View report (http://web.pdc.wa.gov/rptimg/default.aspx?batchnumber=100493913)</t>
  </si>
  <si>
    <t>43162.debt</t>
  </si>
  <si>
    <t>CONSULTING/LITERATURE</t>
  </si>
  <si>
    <t>146 N CANAL ST, STE 303</t>
  </si>
  <si>
    <t>43163.debt</t>
  </si>
  <si>
    <t>MILEAGE REIMBURSEMENT</t>
  </si>
  <si>
    <t>BURTIS LILY M.</t>
  </si>
  <si>
    <t>151 NE 53RD ST</t>
  </si>
  <si>
    <t>43164.debt</t>
  </si>
  <si>
    <t>PRINTING/MAILING SERVICE</t>
  </si>
  <si>
    <t>43165.debt</t>
  </si>
  <si>
    <t>ACCOUNTING/COMPLIANCE EST</t>
  </si>
  <si>
    <t>43290.debt</t>
  </si>
  <si>
    <t>WALKA  273</t>
  </si>
  <si>
    <t>AXTHELM APRIL L</t>
  </si>
  <si>
    <t>APRIL</t>
  </si>
  <si>
    <t>AXTHELM</t>
  </si>
  <si>
    <t>SKAGIT CO</t>
  </si>
  <si>
    <t>BANK OF AMERICA VISA</t>
  </si>
  <si>
    <t>PO BOX 851001</t>
  </si>
  <si>
    <t>DALLAS</t>
  </si>
  <si>
    <t>TX</t>
  </si>
  <si>
    <t>View report (http://web.pdc.wa.gov/rptimg/default.aspx?batchnumber=100495216)</t>
  </si>
  <si>
    <t>CARY</t>
  </si>
  <si>
    <t>44510.debt</t>
  </si>
  <si>
    <t>CONSULTING/ONLINE ADS</t>
  </si>
  <si>
    <t>View report (http://web.pdc.wa.gov/rptimg/default.aspx?batchnumber=100499889)</t>
  </si>
  <si>
    <t>44511.debt</t>
  </si>
  <si>
    <t>44512.debt</t>
  </si>
  <si>
    <t>600 STEWART ST STE 1316</t>
  </si>
  <si>
    <t>44513.debt</t>
  </si>
  <si>
    <t>ADVERTISEMENTS (EST.)</t>
  </si>
  <si>
    <t>STRACHAN STEVE</t>
  </si>
  <si>
    <t>21507 42ND AVE S #C3</t>
  </si>
  <si>
    <t>44514.debt</t>
  </si>
  <si>
    <t>VISI PRINTING &amp; SIGNS</t>
  </si>
  <si>
    <t>2331 ROSS WAY</t>
  </si>
  <si>
    <t>EL SEGUNDO</t>
  </si>
  <si>
    <t>SULLP  042</t>
  </si>
  <si>
    <t>SULLIVAN PATRICK J</t>
  </si>
  <si>
    <t>PATRICK</t>
  </si>
  <si>
    <t>SULLIVAN</t>
  </si>
  <si>
    <t>TREASURY - APRIL</t>
  </si>
  <si>
    <t>44067.debt</t>
  </si>
  <si>
    <t>View report (http://web.pdc.wa.gov/rptimg/default.aspx?batchnumber=100499430)</t>
  </si>
  <si>
    <t>44068.debt</t>
  </si>
  <si>
    <t>44206.debt</t>
  </si>
  <si>
    <t>44207.debt</t>
  </si>
  <si>
    <t>44208.debt</t>
  </si>
  <si>
    <t>WILLIAM</t>
  </si>
  <si>
    <t>DENVER</t>
  </si>
  <si>
    <t>CO</t>
  </si>
  <si>
    <t>43697.debt</t>
  </si>
  <si>
    <t>MAILING POSTAGE</t>
  </si>
  <si>
    <t>PUBLISHERS MAILING SERVICE</t>
  </si>
  <si>
    <t xml:space="preserve">232 AURORA AVENUE N </t>
  </si>
  <si>
    <t>View report (http://web.pdc.wa.gov/rptimg/default.aspx?batchnumber=100496847)</t>
  </si>
  <si>
    <t>43696.debt</t>
  </si>
  <si>
    <t>ADVERTISEMENT</t>
  </si>
  <si>
    <t>ISSAQUAH PRESS, INC.</t>
  </si>
  <si>
    <t xml:space="preserve">PO BOX 1328 </t>
  </si>
  <si>
    <t>43698.debt</t>
  </si>
  <si>
    <t>WYMAK  513</t>
  </si>
  <si>
    <t>WYMAN KIMBERLEY M</t>
  </si>
  <si>
    <t>KIMBERLEY</t>
  </si>
  <si>
    <t>WYMAN</t>
  </si>
  <si>
    <t>RADIO ADVERTISING</t>
  </si>
  <si>
    <t>160 ROY STREET</t>
  </si>
  <si>
    <t>View report (http://web.pdc.wa.gov/rptimg/default.aspx?batchnumber=100496858)</t>
  </si>
  <si>
    <t>44892.debt</t>
  </si>
  <si>
    <t>NOVEMBER TREASURY</t>
  </si>
  <si>
    <t>View report (http://web.pdc.wa.gov/rptimg/default.aspx?batchnumber=100503376)</t>
  </si>
  <si>
    <t>45061.debt</t>
  </si>
  <si>
    <t>WIN BONUS</t>
  </si>
  <si>
    <t>View report (http://web.pdc.wa.gov/rptimg/default.aspx?batchnumber=100503835)</t>
  </si>
  <si>
    <t>45062.debt</t>
  </si>
  <si>
    <t>45063.debt</t>
  </si>
  <si>
    <t>45064.debt</t>
  </si>
  <si>
    <t xml:space="preserve">PO BOX 19677 </t>
  </si>
  <si>
    <t>43719.debt</t>
  </si>
  <si>
    <t>LACEY</t>
  </si>
  <si>
    <t>PETTE  118</t>
  </si>
  <si>
    <t>PETTIGREW ERIC</t>
  </si>
  <si>
    <t>ERIC</t>
  </si>
  <si>
    <t>PETTIGREW</t>
  </si>
  <si>
    <t>LEG DISTRICT 37 - HOUSE</t>
  </si>
  <si>
    <t>CHOPF  103</t>
  </si>
  <si>
    <t>CHOPP FRANK V</t>
  </si>
  <si>
    <t>FRANK</t>
  </si>
  <si>
    <t>CHOPP</t>
  </si>
  <si>
    <t>LEG DISTRICT 43 - HOUSE</t>
  </si>
  <si>
    <t>43413.debt</t>
  </si>
  <si>
    <t>JT NEWS</t>
  </si>
  <si>
    <t>2041 3RD AVE</t>
  </si>
  <si>
    <t>View report (http://web.pdc.wa.gov/rptimg/default.aspx?batchnumber=100496096)</t>
  </si>
  <si>
    <t>43414.debt</t>
  </si>
  <si>
    <t>ISSAQUAH PRESS INC</t>
  </si>
  <si>
    <t>PO BOX 1328</t>
  </si>
  <si>
    <t>43854.debt</t>
  </si>
  <si>
    <t>HABIC  004</t>
  </si>
  <si>
    <t>HABIB CYRUS</t>
  </si>
  <si>
    <t>CYRUS</t>
  </si>
  <si>
    <t>HABIB</t>
  </si>
  <si>
    <t>View report (http://web.pdc.wa.gov/rptimg/default.aspx?batchnumber=100499259)</t>
  </si>
  <si>
    <t>43855.debt</t>
  </si>
  <si>
    <t>43856.debt</t>
  </si>
  <si>
    <t>REIMB. OFFICE SUPPLIES (STAPLES)</t>
  </si>
  <si>
    <t>ANGUAY CRYSTAL</t>
  </si>
  <si>
    <t>4128 12TH AVENUE NE APT. 203</t>
  </si>
  <si>
    <t>43857.debt</t>
  </si>
  <si>
    <t>REIMB. TRAVEL EXP (AMERICAN, PRICELINE)</t>
  </si>
  <si>
    <t>BOBMAN KATHERINE</t>
  </si>
  <si>
    <t xml:space="preserve">908 E PROSPECT STREET </t>
  </si>
  <si>
    <t>43858.debt</t>
  </si>
  <si>
    <t>REIMB. FUNDRAISER FOOD (WHOLE FOODS)</t>
  </si>
  <si>
    <t>43859.debt</t>
  </si>
  <si>
    <t>REIMB. PHONES (AT&amp;T)</t>
  </si>
  <si>
    <t>TREASURY- JULY</t>
  </si>
  <si>
    <t>43789.debt</t>
  </si>
  <si>
    <t>View report (http://web.pdc.wa.gov/rptimg/default.aspx?batchnumber=100499026)</t>
  </si>
  <si>
    <t>43790.debt</t>
  </si>
  <si>
    <t>43791.debt</t>
  </si>
  <si>
    <t>43792.debt</t>
  </si>
  <si>
    <t>43793.debt</t>
  </si>
  <si>
    <t>43906.debt</t>
  </si>
  <si>
    <t>EST. MAILER PRINT &amp; DESIGN</t>
  </si>
  <si>
    <t>View report (http://web.pdc.wa.gov/rptimg/default.aspx?batchnumber=100499312)</t>
  </si>
  <si>
    <t>I</t>
  </si>
  <si>
    <t>MEDIA BUY</t>
  </si>
  <si>
    <t>TREASURY- AUGUST</t>
  </si>
  <si>
    <t>44420.debt</t>
  </si>
  <si>
    <t>44421.debt</t>
  </si>
  <si>
    <t>UNIVERSITY PLACE</t>
  </si>
  <si>
    <t>44505.debt</t>
  </si>
  <si>
    <t>MCAUR  011</t>
  </si>
  <si>
    <t>MCAULIFFE ROSEMARY A</t>
  </si>
  <si>
    <t>ROSEMARY</t>
  </si>
  <si>
    <t>MCAULIFFE</t>
  </si>
  <si>
    <t>LEG DISTRICT 01 - SENATE</t>
  </si>
  <si>
    <t>JONATHAN G. FOWLER</t>
  </si>
  <si>
    <t>342 CASPER ST</t>
  </si>
  <si>
    <t>EDMONDS</t>
  </si>
  <si>
    <t>View report (http://web.pdc.wa.gov/rptimg/default.aspx?batchnumber=100499887)</t>
  </si>
  <si>
    <t>44506.debt</t>
  </si>
  <si>
    <t>VOLUNTEER FOOD/TRAVEL/PRINTING</t>
  </si>
  <si>
    <t>44507.debt</t>
  </si>
  <si>
    <t>MELISSA A. ELLISON</t>
  </si>
  <si>
    <t>35836 52ND AVE S</t>
  </si>
  <si>
    <t>44508.debt</t>
  </si>
  <si>
    <t>44509.debt</t>
  </si>
  <si>
    <t>45795.debt</t>
  </si>
  <si>
    <t>CONSULTING &amp; PRINTING - DEBT TO BE TRANSFERRED</t>
  </si>
  <si>
    <t>QUINN THOMAS PUBLIC AFFAIRS</t>
  </si>
  <si>
    <t>5  CENTERPOINTE DRIVE SUITE 400</t>
  </si>
  <si>
    <t>LAKE OSWEGO</t>
  </si>
  <si>
    <t>View report (http://web.pdc.wa.gov/rptimg/default.aspx?batchnumber=100510140)</t>
  </si>
  <si>
    <t>WEBSITE</t>
  </si>
  <si>
    <t>44891.debt</t>
  </si>
  <si>
    <t>View report (http://web.pdc.wa.gov/rptimg/default.aspx?batchnumber=100503374)</t>
  </si>
  <si>
    <t>HOUSTON</t>
  </si>
  <si>
    <t>44921.debt</t>
  </si>
  <si>
    <t>View report (http://web.pdc.wa.gov/rptimg/default.aspx?batchnumber=100503399)</t>
  </si>
  <si>
    <t>44922.debt</t>
  </si>
  <si>
    <t>44923.debt</t>
  </si>
  <si>
    <t>44924.debt</t>
  </si>
  <si>
    <t>36TH DISTRICT DEMOCRATS</t>
  </si>
  <si>
    <t xml:space="preserve">PO BOX 19476 </t>
  </si>
  <si>
    <t>44949.debt</t>
  </si>
  <si>
    <t>View report (http://web.pdc.wa.gov/rptimg/default.aspx?batchnumber=100503583)</t>
  </si>
  <si>
    <t>44950.debt</t>
  </si>
  <si>
    <t>44951.debt</t>
  </si>
  <si>
    <t>REIMB. EVENT FOOD (H-MART)</t>
  </si>
  <si>
    <t>RYU CINDY REP</t>
  </si>
  <si>
    <t xml:space="preserve">20055  8TH AVENUE NW </t>
  </si>
  <si>
    <t>SHORELINE</t>
  </si>
  <si>
    <t>44081.debt</t>
  </si>
  <si>
    <t>View report (http://web.pdc.wa.gov/rptimg/default.aspx?batchnumber=100499460)</t>
  </si>
  <si>
    <t>44082.debt</t>
  </si>
  <si>
    <t>MAILER</t>
  </si>
  <si>
    <t>QUICKBOOKS PAYROLL SERVICE</t>
  </si>
  <si>
    <t>NEW PARTNERS CONSULTING INC.</t>
  </si>
  <si>
    <t>SAINT CLOUD</t>
  </si>
  <si>
    <t>MN</t>
  </si>
  <si>
    <t>PUBLIC OPINION STRATEGIES, LLC</t>
  </si>
  <si>
    <t>ALEXANDRIA</t>
  </si>
  <si>
    <t>BOSTON</t>
  </si>
  <si>
    <t>MEDINA</t>
  </si>
  <si>
    <t>43988.debt</t>
  </si>
  <si>
    <t>FROCD2 111</t>
  </si>
  <si>
    <t>FROCKT DAVID S</t>
  </si>
  <si>
    <t>DAVID</t>
  </si>
  <si>
    <t>FROCKT</t>
  </si>
  <si>
    <t>LEG DISTRICT 46 - SENATE</t>
  </si>
  <si>
    <t>View report (http://web.pdc.wa.gov/rptimg/default.aspx?batchnumber=100499378)</t>
  </si>
  <si>
    <t>44038.debt</t>
  </si>
  <si>
    <t>View report (http://web.pdc.wa.gov/rptimg/default.aspx?batchnumber=100499385)</t>
  </si>
  <si>
    <t>WEBSITE DESIGN</t>
  </si>
  <si>
    <t>44933.debt</t>
  </si>
  <si>
    <t>View report (http://web.pdc.wa.gov/rptimg/default.aspx?batchnumber=100503456)</t>
  </si>
  <si>
    <t>43759.debt</t>
  </si>
  <si>
    <t>View report (http://web.pdc.wa.gov/rptimg/default.aspx?batchnumber=100498814)</t>
  </si>
  <si>
    <t>44039.debt</t>
  </si>
  <si>
    <t>View report (http://web.pdc.wa.gov/rptimg/default.aspx?batchnumber=100499398)</t>
  </si>
  <si>
    <t>44127.debt</t>
  </si>
  <si>
    <t>View report (http://web.pdc.wa.gov/rptimg/default.aspx?batchnumber=100499542)</t>
  </si>
  <si>
    <t>44874.debt</t>
  </si>
  <si>
    <t>RICHD  366</t>
  </si>
  <si>
    <t>RICHARDS DOUGLAS R</t>
  </si>
  <si>
    <t>DOUGLAS</t>
  </si>
  <si>
    <t>RICHARDS</t>
  </si>
  <si>
    <t>CANDIDATE FILING FEES</t>
  </si>
  <si>
    <t>RICHARDS DOUGLAS</t>
  </si>
  <si>
    <t>8717 BANNER RD. SE</t>
  </si>
  <si>
    <t>PORT ORCHARD</t>
  </si>
  <si>
    <t>View report (http://web.pdc.wa.gov/rptimg/default.aspx?batchnumber=100503320)</t>
  </si>
  <si>
    <t>44887.debt</t>
  </si>
  <si>
    <t>CANDIDATE MILEAGE @ 1171 MILES X .55 IRS RATE</t>
  </si>
  <si>
    <t>44881.debt</t>
  </si>
  <si>
    <t xml:space="preserve">COFFEE ROLLOUT EVENT </t>
  </si>
  <si>
    <t>44882.debt</t>
  </si>
  <si>
    <t>LUNCH CANDIDATE ROLLOUT EVENT</t>
  </si>
  <si>
    <t>44883.debt</t>
  </si>
  <si>
    <t>CANDIDATE HARD DRIVE REPLACEMENT</t>
  </si>
  <si>
    <t>44884.debt</t>
  </si>
  <si>
    <t>DECAL APPLICATION TO CANDIDATES VEHICLE</t>
  </si>
  <si>
    <t>44885.debt</t>
  </si>
  <si>
    <t>44886.debt</t>
  </si>
  <si>
    <t>MNGR MILESAGE OF 293.4 MI X.55 IRS RATE</t>
  </si>
  <si>
    <t>RICHARDS MACKENZIE</t>
  </si>
  <si>
    <t xml:space="preserve">8717 BANNER RD SE </t>
  </si>
  <si>
    <t>44875.debt</t>
  </si>
  <si>
    <t xml:space="preserve">250 SE ALLEN ROAD </t>
  </si>
  <si>
    <t>45595.debt</t>
  </si>
  <si>
    <t>MCKER2 006</t>
  </si>
  <si>
    <t>MCKENNA ROBERT M</t>
  </si>
  <si>
    <t>MCKENNA</t>
  </si>
  <si>
    <t>CATERING</t>
  </si>
  <si>
    <t>TACOMA COUNTRY &amp; GOLF CLUB</t>
  </si>
  <si>
    <t xml:space="preserve">13204 COUNTRY CLUB DR SW </t>
  </si>
  <si>
    <t>View report (http://web.pdc.wa.gov/rptimg/default.aspx?batchnumber=100509651)</t>
  </si>
  <si>
    <t>45596.debt</t>
  </si>
  <si>
    <t>REIMBURSEMENT</t>
  </si>
  <si>
    <t>PARDEE LAUREN</t>
  </si>
  <si>
    <t xml:space="preserve">9526 NE 31ST ST </t>
  </si>
  <si>
    <t>CLYDE HILL</t>
  </si>
  <si>
    <t>45597.debt</t>
  </si>
  <si>
    <t>POLLOCK SARAH L.</t>
  </si>
  <si>
    <t xml:space="preserve">9812 67TH AVENUE CT E </t>
  </si>
  <si>
    <t>45598.debt</t>
  </si>
  <si>
    <t>MCKENNA MADELEINE</t>
  </si>
  <si>
    <t xml:space="preserve">6021 118TH AVE SE </t>
  </si>
  <si>
    <t>44083.debt</t>
  </si>
  <si>
    <t>44084.debt</t>
  </si>
  <si>
    <t>44085.debt</t>
  </si>
  <si>
    <t>44086.debt</t>
  </si>
  <si>
    <t>LEMKE WILL H.</t>
  </si>
  <si>
    <t>418 23RD AVE E</t>
  </si>
  <si>
    <t>44087.debt</t>
  </si>
  <si>
    <t>44371.debt</t>
  </si>
  <si>
    <t>View report (http://web.pdc.wa.gov/rptimg/default.aspx?batchnumber=100499733)</t>
  </si>
  <si>
    <t>44372.debt</t>
  </si>
  <si>
    <t>45599.debt</t>
  </si>
  <si>
    <t>CARPENTER BEN</t>
  </si>
  <si>
    <t xml:space="preserve">1328 E 16TH AVE </t>
  </si>
  <si>
    <t>45600.debt</t>
  </si>
  <si>
    <t>PRICE RYAN E.</t>
  </si>
  <si>
    <t xml:space="preserve">5408 20TH AVE NE </t>
  </si>
  <si>
    <t>45642.debt</t>
  </si>
  <si>
    <t>GRAHAM JORDAN</t>
  </si>
  <si>
    <t xml:space="preserve">24310 SE 34TH PL </t>
  </si>
  <si>
    <t>45643.debt</t>
  </si>
  <si>
    <t>45644.debt</t>
  </si>
  <si>
    <t>MENTOR WILL A.</t>
  </si>
  <si>
    <t xml:space="preserve">11237 MARINE VIEW DR SW </t>
  </si>
  <si>
    <t>45645.debt</t>
  </si>
  <si>
    <t>LUNDH MATTHEW</t>
  </si>
  <si>
    <t xml:space="preserve">2111 17TH AVE S </t>
  </si>
  <si>
    <t>45646.debt</t>
  </si>
  <si>
    <t>SHELLAN ERIC</t>
  </si>
  <si>
    <t xml:space="preserve">5252 15TH AVE NE </t>
  </si>
  <si>
    <t>45636.debt</t>
  </si>
  <si>
    <t>BURMAN ASHLEY</t>
  </si>
  <si>
    <t xml:space="preserve">826 SW 298TH ST </t>
  </si>
  <si>
    <t>45637.debt</t>
  </si>
  <si>
    <t>WILDS TREVOR C.</t>
  </si>
  <si>
    <t xml:space="preserve">9055 POINTS DR NE </t>
  </si>
  <si>
    <t>45638.debt</t>
  </si>
  <si>
    <t>MEDIA PLACEMENT</t>
  </si>
  <si>
    <t>MEDIA PLACEMENT TECHNOLOGIES</t>
  </si>
  <si>
    <t>500 N WASHINGTON ST STE 303</t>
  </si>
  <si>
    <t>45639.debt</t>
  </si>
  <si>
    <t>TREJO DIEGO</t>
  </si>
  <si>
    <t xml:space="preserve">509 E CONCORD AVE </t>
  </si>
  <si>
    <t>GRANDVIEW</t>
  </si>
  <si>
    <t>45640.debt</t>
  </si>
  <si>
    <t>45641.debt</t>
  </si>
  <si>
    <t>HAGEN WILL</t>
  </si>
  <si>
    <t xml:space="preserve">2111 NE 47TH ST </t>
  </si>
  <si>
    <t>45630.debt</t>
  </si>
  <si>
    <t>SNUFFIN'S</t>
  </si>
  <si>
    <t>6745 KIMBALL DR STE A</t>
  </si>
  <si>
    <t>GIG HARBOR</t>
  </si>
  <si>
    <t>45631.debt</t>
  </si>
  <si>
    <t>RENT</t>
  </si>
  <si>
    <t>SIXTH &amp; KING ASSOCIATES</t>
  </si>
  <si>
    <t xml:space="preserve">2446 63RD AVE SE </t>
  </si>
  <si>
    <t>MERCER ISLAND</t>
  </si>
  <si>
    <t>45632.debt</t>
  </si>
  <si>
    <t>DIRECT MAIL</t>
  </si>
  <si>
    <t>PINNACLE DIRECT, INC.</t>
  </si>
  <si>
    <t xml:space="preserve">15260 113TH ST N </t>
  </si>
  <si>
    <t>STILLWATER</t>
  </si>
  <si>
    <t>45633.debt</t>
  </si>
  <si>
    <t>WOLTER CHIVAUN</t>
  </si>
  <si>
    <t xml:space="preserve">25050 NE 42ND PL </t>
  </si>
  <si>
    <t>REDMOND</t>
  </si>
  <si>
    <t>45634.debt</t>
  </si>
  <si>
    <t>EHL KATHLYN S.</t>
  </si>
  <si>
    <t xml:space="preserve">8011 180TH PL SW </t>
  </si>
  <si>
    <t>45635.debt</t>
  </si>
  <si>
    <t>MCCRAY CHARLES</t>
  </si>
  <si>
    <t>10710 NE 10TH ST APT 403</t>
  </si>
  <si>
    <t>45624.debt</t>
  </si>
  <si>
    <t>PC EVENTS</t>
  </si>
  <si>
    <t xml:space="preserve">15501 128TH CT NE </t>
  </si>
  <si>
    <t>45625.debt</t>
  </si>
  <si>
    <t>SIGNS</t>
  </si>
  <si>
    <t>STREAMLINE INTERNATIONAL</t>
  </si>
  <si>
    <t xml:space="preserve">PO BOX 2473 </t>
  </si>
  <si>
    <t>45626.debt</t>
  </si>
  <si>
    <t>ONLINE ADVERTISING</t>
  </si>
  <si>
    <t>ARENA COMMUNICATIONS</t>
  </si>
  <si>
    <t xml:space="preserve">1780 SEQUOIA VISTA CIR </t>
  </si>
  <si>
    <t>SALT LAKE CITY</t>
  </si>
  <si>
    <t>UT</t>
  </si>
  <si>
    <t>45627.debt</t>
  </si>
  <si>
    <t>SERVICE PRINTING COMPANY, INC.</t>
  </si>
  <si>
    <t xml:space="preserve">3837 13TH AVE W </t>
  </si>
  <si>
    <t>45628.debt</t>
  </si>
  <si>
    <t>RIVERSIDE GOLF CLUB</t>
  </si>
  <si>
    <t xml:space="preserve">1451 NW AIRPORT WAY </t>
  </si>
  <si>
    <t>CHEHALIS</t>
  </si>
  <si>
    <t>45629.debt</t>
  </si>
  <si>
    <t>VALET SERVICE</t>
  </si>
  <si>
    <t>BUTLER SEATTLE</t>
  </si>
  <si>
    <t xml:space="preserve">PO BOX 77793 </t>
  </si>
  <si>
    <t>45619.debt</t>
  </si>
  <si>
    <t>45620.debt</t>
  </si>
  <si>
    <t>LEGAL SERVICES</t>
  </si>
  <si>
    <t>THE NORTH CREEK LAW FIRM</t>
  </si>
  <si>
    <t>12900 NE 180TH ST STE 235</t>
  </si>
  <si>
    <t>BOTHELL</t>
  </si>
  <si>
    <t>45621.debt</t>
  </si>
  <si>
    <t>BRM MAINTENANCE</t>
  </si>
  <si>
    <t>USPS - BELLEVUE</t>
  </si>
  <si>
    <t xml:space="preserve">11405 NE 2ND PL </t>
  </si>
  <si>
    <t>44876.debt</t>
  </si>
  <si>
    <t>REMITTANCE ENVELOPE DESIGN AND PRINTING DPI</t>
  </si>
  <si>
    <t>44877.debt</t>
  </si>
  <si>
    <t>PHOTOGRAPHY BY MARITIME CITY</t>
  </si>
  <si>
    <t>44878.debt</t>
  </si>
  <si>
    <t>OFFICE SUPPLIES</t>
  </si>
  <si>
    <t>44879.debt</t>
  </si>
  <si>
    <t xml:space="preserve">COFFEE MEETING </t>
  </si>
  <si>
    <t>44880.debt</t>
  </si>
  <si>
    <t>PRINTING TEE SHIRTS TO NEILS SILK SCREEN</t>
  </si>
  <si>
    <t>44971.debt</t>
  </si>
  <si>
    <t>DESIGN &amp; PRINTING OF MAILER</t>
  </si>
  <si>
    <t>View report (http://web.pdc.wa.gov/rptimg/default.aspx?batchnumber=100503642)</t>
  </si>
  <si>
    <t>44972.debt</t>
  </si>
  <si>
    <t>POSTAGE FOR MAILER</t>
  </si>
  <si>
    <t>PRINTERY COMMUNICATIONS</t>
  </si>
  <si>
    <t>631 TYLER STREET</t>
  </si>
  <si>
    <t>44888.debt</t>
  </si>
  <si>
    <t>View report (http://web.pdc.wa.gov/rptimg/default.aspx?batchnumber=100503331)</t>
  </si>
  <si>
    <t>44889.debt</t>
  </si>
  <si>
    <t>DEPARTMENT OF THE TREASURY</t>
  </si>
  <si>
    <t>301 E OCEAN BOULEVARD</t>
  </si>
  <si>
    <t>LONG BEACH</t>
  </si>
  <si>
    <t>45049.debt</t>
  </si>
  <si>
    <t>View report (http://web.pdc.wa.gov/rptimg/default.aspx?batchnumber=100503796)</t>
  </si>
  <si>
    <t>45050.debt</t>
  </si>
  <si>
    <t>FERGUSON ROBERT WATSON</t>
  </si>
  <si>
    <t>8255 2ND AVE NE</t>
  </si>
  <si>
    <t>45051.debt</t>
  </si>
  <si>
    <t>FERGUSON THOMAS F.</t>
  </si>
  <si>
    <t>230 EL CERRITO AVE</t>
  </si>
  <si>
    <t>PIEDMONT</t>
  </si>
  <si>
    <t>45052.debt</t>
  </si>
  <si>
    <t>EVENT SPACE</t>
  </si>
  <si>
    <t>THE WESTIN SEATTLE</t>
  </si>
  <si>
    <t>1900 5TH AVE</t>
  </si>
  <si>
    <t>44217.debt</t>
  </si>
  <si>
    <t>View report (http://web.pdc.wa.gov/rptimg/default.aspx?batchnumber=100499616)</t>
  </si>
  <si>
    <t>44218.debt</t>
  </si>
  <si>
    <t>43341.debt</t>
  </si>
  <si>
    <t>View report (http://web.pdc.wa.gov/rptimg/default.aspx?batchnumber=100495872)</t>
  </si>
  <si>
    <t>45764.debt</t>
  </si>
  <si>
    <t>View report (http://web.pdc.wa.gov/rptimg/default.aspx?batchnumber=100510032)</t>
  </si>
  <si>
    <t>44945.debt</t>
  </si>
  <si>
    <t>MAILER PRINT &amp; DESIGN (CAPCITY, KAYLORMADE)</t>
  </si>
  <si>
    <t>View report (http://web.pdc.wa.gov/rptimg/default.aspx?batchnumber=100503544)</t>
  </si>
  <si>
    <t>44946.debt</t>
  </si>
  <si>
    <t>44219.debt</t>
  </si>
  <si>
    <t>44220.debt</t>
  </si>
  <si>
    <t>44221.debt</t>
  </si>
  <si>
    <t>44222.debt</t>
  </si>
  <si>
    <t>ADVERTISEMENTS</t>
  </si>
  <si>
    <t>NORTHWEST ASIAN WEEKLY</t>
  </si>
  <si>
    <t>PO BOX 3468</t>
  </si>
  <si>
    <t>44223.debt</t>
  </si>
  <si>
    <t>TELEPHONING/EVENT FOOD</t>
  </si>
  <si>
    <t>HOLBROOK GARRETT</t>
  </si>
  <si>
    <t>600 SW 5TH CT #J403</t>
  </si>
  <si>
    <t>44224.debt</t>
  </si>
  <si>
    <t>PRINTING/TRAVEL</t>
  </si>
  <si>
    <t>43313.debt</t>
  </si>
  <si>
    <t>CONSULTING/POSTAGE</t>
  </si>
  <si>
    <t>PETER HESTER CONSULTING LLC</t>
  </si>
  <si>
    <t>2021 NW 58TH ST #25</t>
  </si>
  <si>
    <t>View report (http://web.pdc.wa.gov/rptimg/default.aspx?batchnumber=100495787)</t>
  </si>
  <si>
    <t>43314.debt</t>
  </si>
  <si>
    <t>43315.debt</t>
  </si>
  <si>
    <t>SAN JUAN CO</t>
  </si>
  <si>
    <t>SAN JUAN</t>
  </si>
  <si>
    <t>45081.debt</t>
  </si>
  <si>
    <t>View report (http://web.pdc.wa.gov/rptimg/default.aspx?batchnumber=100503871)</t>
  </si>
  <si>
    <t>44404.debt</t>
  </si>
  <si>
    <t>View report (http://web.pdc.wa.gov/rptimg/default.aspx?batchnumber=100499768)</t>
  </si>
  <si>
    <t>45586.debt</t>
  </si>
  <si>
    <t>View report (http://web.pdc.wa.gov/rptimg/default.aspx?batchnumber=100509524)</t>
  </si>
  <si>
    <t>45087.debt</t>
  </si>
  <si>
    <t>HOST WEB SITE</t>
  </si>
  <si>
    <t>STEAM HOSTING, LLC</t>
  </si>
  <si>
    <t>PO BOX 1487</t>
  </si>
  <si>
    <t>BURLINGTON</t>
  </si>
  <si>
    <t>View report (http://web.pdc.wa.gov/rptimg/default.aspx?batchnumber=100503901)</t>
  </si>
  <si>
    <t>45088.debt</t>
  </si>
  <si>
    <t>45587.debt</t>
  </si>
  <si>
    <t>45588.debt</t>
  </si>
  <si>
    <t>45589.debt</t>
  </si>
  <si>
    <t>45622.debt</t>
  </si>
  <si>
    <t>THE LUKENS COMPANY</t>
  </si>
  <si>
    <t>2800 S SHIRLINGTON RD FL 9</t>
  </si>
  <si>
    <t>ARLINGTON</t>
  </si>
  <si>
    <t>45623.debt</t>
  </si>
  <si>
    <t>PARADE INSURANCE</t>
  </si>
  <si>
    <t>VALLEY INSURANCE AGENCY</t>
  </si>
  <si>
    <t xml:space="preserve">PO BOX 109 </t>
  </si>
  <si>
    <t>45613.debt</t>
  </si>
  <si>
    <t>45614.debt</t>
  </si>
  <si>
    <t>MCDOWELL JESSICA D.</t>
  </si>
  <si>
    <t>14264 SE 6TH ST APT T104</t>
  </si>
  <si>
    <t>45615.debt</t>
  </si>
  <si>
    <t>GINGERICH MOLLY A.</t>
  </si>
  <si>
    <t xml:space="preserve">16638 SE 167TH ST </t>
  </si>
  <si>
    <t>45616.debt</t>
  </si>
  <si>
    <t>45617.debt</t>
  </si>
  <si>
    <t>FUNDRAISING PARTNERS NW</t>
  </si>
  <si>
    <t>45618.debt</t>
  </si>
  <si>
    <t>SHIRTS</t>
  </si>
  <si>
    <t>BLUE RHINO GRAPHICS</t>
  </si>
  <si>
    <t xml:space="preserve">1508 NW 87TH ST </t>
  </si>
  <si>
    <t>45607.debt</t>
  </si>
  <si>
    <t>45608.debt</t>
  </si>
  <si>
    <t>45609.debt</t>
  </si>
  <si>
    <t>44915.debt</t>
  </si>
  <si>
    <t>View report (http://web.pdc.wa.gov/rptimg/default.aspx?batchnumber=100503382)</t>
  </si>
  <si>
    <t>44916.debt</t>
  </si>
  <si>
    <t>44917.debt</t>
  </si>
  <si>
    <t>OCTOBER FUNDRAISING &amp; COMPLIANCE</t>
  </si>
  <si>
    <t>44918.debt</t>
  </si>
  <si>
    <t>44919.debt</t>
  </si>
  <si>
    <t>PAYROLL CLOSEOUT</t>
  </si>
  <si>
    <t>44920.debt</t>
  </si>
  <si>
    <t>43794.debt</t>
  </si>
  <si>
    <t>43795.debt</t>
  </si>
  <si>
    <t>43796.debt</t>
  </si>
  <si>
    <t>43797.debt</t>
  </si>
  <si>
    <t>43807.debt</t>
  </si>
  <si>
    <t>View report (http://web.pdc.wa.gov/rptimg/default.aspx?batchnumber=100499061)</t>
  </si>
  <si>
    <t>43818.debt</t>
  </si>
  <si>
    <t>View report (http://web.pdc.wa.gov/rptimg/default.aspx?batchnumber=100499131)</t>
  </si>
  <si>
    <t>43819.debt</t>
  </si>
  <si>
    <t>45610.debt</t>
  </si>
  <si>
    <t>TOLLEFSON SCOTT</t>
  </si>
  <si>
    <t xml:space="preserve">18401 SE 24TH CIR </t>
  </si>
  <si>
    <t>VANCOUVER</t>
  </si>
  <si>
    <t>45611.debt</t>
  </si>
  <si>
    <t>45612.debt</t>
  </si>
  <si>
    <t>45601.debt</t>
  </si>
  <si>
    <t>FUHRIMAN RICHARD A.</t>
  </si>
  <si>
    <t xml:space="preserve">11203 E RIVERSIDE DR </t>
  </si>
  <si>
    <t>45602.debt</t>
  </si>
  <si>
    <t>45603.debt</t>
  </si>
  <si>
    <t>45604.debt</t>
  </si>
  <si>
    <t>45605.debt</t>
  </si>
  <si>
    <t>45606.debt</t>
  </si>
  <si>
    <t>GODLEWSKI PETER</t>
  </si>
  <si>
    <t>1725 RIVER RD APT 218</t>
  </si>
  <si>
    <t>1580 LINCOLN ST STE 1125</t>
  </si>
  <si>
    <t>REMITS</t>
  </si>
  <si>
    <t>FEBRUARY TREASURY</t>
  </si>
  <si>
    <t>43820.debt</t>
  </si>
  <si>
    <t>43821.debt</t>
  </si>
  <si>
    <t>43822.debt</t>
  </si>
  <si>
    <t xml:space="preserve">2230  1ST AVENUE S </t>
  </si>
  <si>
    <t>43823.debt</t>
  </si>
  <si>
    <t>43824.debt</t>
  </si>
  <si>
    <t>43825.debt</t>
  </si>
  <si>
    <t>43826.debt</t>
  </si>
  <si>
    <t>43827.debt</t>
  </si>
  <si>
    <t>44967.debt</t>
  </si>
  <si>
    <t>View report (http://web.pdc.wa.gov/rptimg/default.aspx?batchnumber=100503606)</t>
  </si>
  <si>
    <t>44231.debt</t>
  </si>
  <si>
    <t>View report (http://web.pdc.wa.gov/rptimg/default.aspx?batchnumber=100499624)</t>
  </si>
  <si>
    <t>44232.debt</t>
  </si>
  <si>
    <t>44233.debt</t>
  </si>
  <si>
    <t>46072.debt</t>
  </si>
  <si>
    <t>View report (http://web.pdc.wa.gov/rptimg/default.aspx?batchnumber=100511969)</t>
  </si>
  <si>
    <t>TRAVEL REIMBURSEMENT</t>
  </si>
  <si>
    <t>603 STEWART ST, STE 819</t>
  </si>
  <si>
    <t>46431.debt</t>
  </si>
  <si>
    <t>View report (http://web.pdc.wa.gov/rptimg/default.aspx?batchnumber=100515756)</t>
  </si>
  <si>
    <t>46432.debt</t>
  </si>
  <si>
    <t>46433.debt</t>
  </si>
  <si>
    <t>46434.debt</t>
  </si>
  <si>
    <t>46435.debt</t>
  </si>
  <si>
    <t>46436.debt</t>
  </si>
  <si>
    <t>46467.debt</t>
  </si>
  <si>
    <t>VALET PARKING SYSTEMS</t>
  </si>
  <si>
    <t xml:space="preserve">2910 49TH AVE NE </t>
  </si>
  <si>
    <t>46468.debt</t>
  </si>
  <si>
    <t>ROCHE HARBOR RESORT</t>
  </si>
  <si>
    <t xml:space="preserve">PO BOX 4001 </t>
  </si>
  <si>
    <t>ROCHE HARBOR</t>
  </si>
  <si>
    <t>46469.debt</t>
  </si>
  <si>
    <t>MEDIA PRODUCTION</t>
  </si>
  <si>
    <t>CHATHAM LIGHT MEDIA, LLC</t>
  </si>
  <si>
    <t xml:space="preserve">PO BOX 1330 </t>
  </si>
  <si>
    <t>STOWE</t>
  </si>
  <si>
    <t>VT</t>
  </si>
  <si>
    <t>44234.debt</t>
  </si>
  <si>
    <t>44235.debt</t>
  </si>
  <si>
    <t>CONSULTING ESTIMATE</t>
  </si>
  <si>
    <t>44236.debt</t>
  </si>
  <si>
    <t>44237.debt</t>
  </si>
  <si>
    <t>TV PRODUCTION</t>
  </si>
  <si>
    <t>44238.debt</t>
  </si>
  <si>
    <t>STAFF PAYROLL</t>
  </si>
  <si>
    <t>1600 AMPHITHEATRE PARKWAY</t>
  </si>
  <si>
    <t>44369.debt</t>
  </si>
  <si>
    <t>View report (http://web.pdc.wa.gov/rptimg/default.aspx?batchnumber=100499729)</t>
  </si>
  <si>
    <t>44370.debt</t>
  </si>
  <si>
    <t>W FRANCIS</t>
  </si>
  <si>
    <t xml:space="preserve">SPOKANE </t>
  </si>
  <si>
    <t>45085.debt</t>
  </si>
  <si>
    <t>View report (http://web.pdc.wa.gov/rptimg/default.aspx?batchnumber=100503897)</t>
  </si>
  <si>
    <t>45086.debt</t>
  </si>
  <si>
    <t>STORAGE</t>
  </si>
  <si>
    <t>COLLEGE WAY SELF STORAGE</t>
  </si>
  <si>
    <t xml:space="preserve">3120 E  COLLEGE WAY </t>
  </si>
  <si>
    <t>MOUNT VERNON</t>
  </si>
  <si>
    <t>45199.debt</t>
  </si>
  <si>
    <t>View report (http://web.pdc.wa.gov/rptimg/default.aspx?batchnumber=100504171)</t>
  </si>
  <si>
    <t>45277.debt</t>
  </si>
  <si>
    <t>THATJ  053</t>
  </si>
  <si>
    <t>THATCHER JIM E</t>
  </si>
  <si>
    <t>JIM</t>
  </si>
  <si>
    <t>THATCHER</t>
  </si>
  <si>
    <t>CAMPAIGN CONSULTING FOR JULY 2012</t>
  </si>
  <si>
    <t>ROHRBACH ERIC</t>
  </si>
  <si>
    <t>12043 184TH AVE NE</t>
  </si>
  <si>
    <t>View report (http://web.pdc.wa.gov/rptimg/default.aspx?batchnumber=100504518)</t>
  </si>
  <si>
    <t>45278.debt</t>
  </si>
  <si>
    <t>CAMPAIGN CONSULTING FOR AUGUST 2012</t>
  </si>
  <si>
    <t>45279.debt</t>
  </si>
  <si>
    <t>CAMPAIGN CONSULTING FOR SEPTEMBER 2012</t>
  </si>
  <si>
    <t>44244.debt</t>
  </si>
  <si>
    <t>View report (http://web.pdc.wa.gov/rptimg/default.aspx?batchnumber=100499659)</t>
  </si>
  <si>
    <t>44436.debt</t>
  </si>
  <si>
    <t>View report (http://web.pdc.wa.gov/rptimg/default.aspx?batchnumber=100499853)</t>
  </si>
  <si>
    <t>44437.debt</t>
  </si>
  <si>
    <t>46470.debt</t>
  </si>
  <si>
    <t>COOPER TERRY</t>
  </si>
  <si>
    <t xml:space="preserve">1111 TIMBER TRAIL DR </t>
  </si>
  <si>
    <t>CHARLOTTESVILLE</t>
  </si>
  <si>
    <t>46461.debt</t>
  </si>
  <si>
    <t>EMAIL ADDRESSES</t>
  </si>
  <si>
    <t>FLS CONNECT, LLC</t>
  </si>
  <si>
    <t>7300 HUDSON BLVD N STE 270</t>
  </si>
  <si>
    <t>SAINT PAUL</t>
  </si>
  <si>
    <t>46462.debt</t>
  </si>
  <si>
    <t>PRINTCOM, INC.</t>
  </si>
  <si>
    <t xml:space="preserve">PO BOX 66948 </t>
  </si>
  <si>
    <t>46463.debt</t>
  </si>
  <si>
    <t>INTERNET/PHONE</t>
  </si>
  <si>
    <t>COMCAST</t>
  </si>
  <si>
    <t xml:space="preserve">PO BOX 34744 </t>
  </si>
  <si>
    <t>46464.debt</t>
  </si>
  <si>
    <t>46465.debt</t>
  </si>
  <si>
    <t>EASTRIDGE PARTNERS LLC</t>
  </si>
  <si>
    <t>11911 NE 1ST ST STE 101</t>
  </si>
  <si>
    <t>46466.debt</t>
  </si>
  <si>
    <t>XPRESS SIGN COMPANY</t>
  </si>
  <si>
    <t>3522 112TH ST E UNIT B</t>
  </si>
  <si>
    <t>46455.debt</t>
  </si>
  <si>
    <t>46456.debt</t>
  </si>
  <si>
    <t>46457.debt</t>
  </si>
  <si>
    <t>WASHINGTON STATE FARM BUREAU</t>
  </si>
  <si>
    <t xml:space="preserve">PO BOX 8690 </t>
  </si>
  <si>
    <t>46458.debt</t>
  </si>
  <si>
    <t>46459.debt</t>
  </si>
  <si>
    <t>46460.debt</t>
  </si>
  <si>
    <t>INSURANCE</t>
  </si>
  <si>
    <t>46449.debt</t>
  </si>
  <si>
    <t>46450.debt</t>
  </si>
  <si>
    <t>46451.debt</t>
  </si>
  <si>
    <t>44438.debt</t>
  </si>
  <si>
    <t>43301.debt</t>
  </si>
  <si>
    <t>View report (http://web.pdc.wa.gov/rptimg/default.aspx?batchnumber=100495619)</t>
  </si>
  <si>
    <t>43342.debt</t>
  </si>
  <si>
    <t>JOHNJ  277</t>
  </si>
  <si>
    <t>JOHNSON JILL D</t>
  </si>
  <si>
    <t>JILL</t>
  </si>
  <si>
    <t>ISLAND CO</t>
  </si>
  <si>
    <t>ISLAND</t>
  </si>
  <si>
    <t xml:space="preserve">KEY </t>
  </si>
  <si>
    <t>JOHNSON  JILL</t>
  </si>
  <si>
    <t>P.O. BOX 818</t>
  </si>
  <si>
    <t xml:space="preserve">OAK HARBOR </t>
  </si>
  <si>
    <t>View report (http://web.pdc.wa.gov/rptimg/default.aspx?batchnumber=100495927)</t>
  </si>
  <si>
    <t>44932.debt</t>
  </si>
  <si>
    <t>View report (http://web.pdc.wa.gov/rptimg/default.aspx?batchnumber=100503449)</t>
  </si>
  <si>
    <t>44934.debt</t>
  </si>
  <si>
    <t>34TH DISTRICT DEMOCRATS</t>
  </si>
  <si>
    <t xml:space="preserve">8424  46TH AVENUE SW </t>
  </si>
  <si>
    <t>POSTAGE/PRINTING</t>
  </si>
  <si>
    <t>44203.debt</t>
  </si>
  <si>
    <t>View report (http://web.pdc.wa.gov/rptimg/default.aspx?batchnumber=100499605)</t>
  </si>
  <si>
    <t>44428.debt</t>
  </si>
  <si>
    <t>View report (http://web.pdc.wa.gov/rptimg/default.aspx?batchnumber=100499839)</t>
  </si>
  <si>
    <t>43311.debt</t>
  </si>
  <si>
    <t>View report (http://web.pdc.wa.gov/rptimg/default.aspx?batchnumber=100495770)</t>
  </si>
  <si>
    <t>43312.debt</t>
  </si>
  <si>
    <t>44306.debt</t>
  </si>
  <si>
    <t>View report (http://web.pdc.wa.gov/rptimg/default.aspx?batchnumber=100499709)</t>
  </si>
  <si>
    <t>45964.debt</t>
  </si>
  <si>
    <t>View report (http://web.pdc.wa.gov/rptimg/default.aspx?batchnumber=100510829)</t>
  </si>
  <si>
    <t>45965.debt</t>
  </si>
  <si>
    <t>ROBOCALLS (ANGLE MASTAGNI MATHEWS)</t>
  </si>
  <si>
    <t>45966.debt</t>
  </si>
  <si>
    <t>45967.debt</t>
  </si>
  <si>
    <t>45968.debt</t>
  </si>
  <si>
    <t>DECEMBER TREASURY</t>
  </si>
  <si>
    <t>45958.debt</t>
  </si>
  <si>
    <t>45959.debt</t>
  </si>
  <si>
    <t>45960.debt</t>
  </si>
  <si>
    <t>45961.debt</t>
  </si>
  <si>
    <t>45962.debt</t>
  </si>
  <si>
    <t>45963.debt</t>
  </si>
  <si>
    <t>GRAPHIC UPDATE</t>
  </si>
  <si>
    <t>GUENTHER MEDIA</t>
  </si>
  <si>
    <t>1402  3RD AVENUE SUITE 310</t>
  </si>
  <si>
    <t>45952.debt</t>
  </si>
  <si>
    <t>45953.debt</t>
  </si>
  <si>
    <t>45954.debt</t>
  </si>
  <si>
    <t>45955.debt</t>
  </si>
  <si>
    <t>45956.debt</t>
  </si>
  <si>
    <t>45957.debt</t>
  </si>
  <si>
    <t>DEC TREASURY</t>
  </si>
  <si>
    <t>45973.debt</t>
  </si>
  <si>
    <t>SAWYD  444</t>
  </si>
  <si>
    <t>SAWYER DAVID J</t>
  </si>
  <si>
    <t>SAWYER</t>
  </si>
  <si>
    <t>PHOTOGRAPHY</t>
  </si>
  <si>
    <t>1612 SPRINGWOOD AVENUE NE</t>
  </si>
  <si>
    <t>View report (http://web.pdc.wa.gov/rptimg/default.aspx?batchnumber=100511108)</t>
  </si>
  <si>
    <t>45056.debt</t>
  </si>
  <si>
    <t>View report (http://web.pdc.wa.gov/rptimg/default.aspx?batchnumber=100503818)</t>
  </si>
  <si>
    <t>44559.debt</t>
  </si>
  <si>
    <t>View report (http://web.pdc.wa.gov/rptimg/default.aspx?batchnumber=100499891)</t>
  </si>
  <si>
    <t>44560.debt</t>
  </si>
  <si>
    <t>44561.debt</t>
  </si>
  <si>
    <t>44562.debt</t>
  </si>
  <si>
    <t>44563.debt</t>
  </si>
  <si>
    <t>44564.debt</t>
  </si>
  <si>
    <t>44571.debt</t>
  </si>
  <si>
    <t>44572.debt</t>
  </si>
  <si>
    <t>45939.debt</t>
  </si>
  <si>
    <t>HUSSJ  053</t>
  </si>
  <si>
    <t>HUSSEY JOEL R</t>
  </si>
  <si>
    <t>JOEL</t>
  </si>
  <si>
    <t>HUSSEY</t>
  </si>
  <si>
    <t>ACCOUNTS PAYABLE FOR PENDING PROFESSIONAL SVCS INVOICE</t>
  </si>
  <si>
    <t>PO BOX 2408</t>
  </si>
  <si>
    <t>View report (http://web.pdc.wa.gov/rptimg/default.aspx?batchnumber=100510402)</t>
  </si>
  <si>
    <t>45940.debt</t>
  </si>
  <si>
    <t>ACCOUNTS PAYABLE FOR PENDING INVOICE FOR PROFESSIONAL SERVIC</t>
  </si>
  <si>
    <t>43861.debt</t>
  </si>
  <si>
    <t>View report (http://web.pdc.wa.gov/rptimg/default.aspx?batchnumber=100499262)</t>
  </si>
  <si>
    <t>43862.debt</t>
  </si>
  <si>
    <t>COMMUNICATIONS</t>
  </si>
  <si>
    <t>43863.debt</t>
  </si>
  <si>
    <t>AD PLACEMENT &amp; DESIGN (SOUND PUBLISHING, JENNERGY)</t>
  </si>
  <si>
    <t>44122.debt</t>
  </si>
  <si>
    <t>HELMBRECHT ELLIOTT M.</t>
  </si>
  <si>
    <t>1052 E THOMAS ST, #20</t>
  </si>
  <si>
    <t>View report (http://web.pdc.wa.gov/rptimg/default.aspx?batchnumber=100499535)</t>
  </si>
  <si>
    <t>44123.debt</t>
  </si>
  <si>
    <t>44124.debt</t>
  </si>
  <si>
    <t>412 MAYNARD AVE S</t>
  </si>
  <si>
    <t>44242.debt</t>
  </si>
  <si>
    <t>View report (http://web.pdc.wa.gov/rptimg/default.aspx?batchnumber=100499629)</t>
  </si>
  <si>
    <t>44243.debt</t>
  </si>
  <si>
    <t>45164.debt</t>
  </si>
  <si>
    <t>View report (http://web.pdc.wa.gov/rptimg/default.aspx?batchnumber=100504099)</t>
  </si>
  <si>
    <t>45165.debt</t>
  </si>
  <si>
    <t>44429.debt</t>
  </si>
  <si>
    <t>44430.debt</t>
  </si>
  <si>
    <t>44431.debt</t>
  </si>
  <si>
    <t>44432.debt</t>
  </si>
  <si>
    <t>44433.debt</t>
  </si>
  <si>
    <t>44434.debt</t>
  </si>
  <si>
    <t>44435.debt</t>
  </si>
  <si>
    <t>46452.debt</t>
  </si>
  <si>
    <t>46453.debt</t>
  </si>
  <si>
    <t>46454.debt</t>
  </si>
  <si>
    <t>46443.debt</t>
  </si>
  <si>
    <t>46444.debt</t>
  </si>
  <si>
    <t>46445.debt</t>
  </si>
  <si>
    <t>46446.debt</t>
  </si>
  <si>
    <t>46447.debt</t>
  </si>
  <si>
    <t>46448.debt</t>
  </si>
  <si>
    <t>46437.debt</t>
  </si>
  <si>
    <t>46438.debt</t>
  </si>
  <si>
    <t>46439.debt</t>
  </si>
  <si>
    <t>46440.debt</t>
  </si>
  <si>
    <t>46441.debt</t>
  </si>
  <si>
    <t>46442.debt</t>
  </si>
  <si>
    <t>46541.debt</t>
  </si>
  <si>
    <t>WORKERS COMP - 3RD QUARTER</t>
  </si>
  <si>
    <t>DEPT. OF LABOR AND INDUSTRIES</t>
  </si>
  <si>
    <t xml:space="preserve">PO BOX 34022 </t>
  </si>
  <si>
    <t>View report (http://web.pdc.wa.gov/rptimg/default.aspx?batchnumber=100515788)</t>
  </si>
  <si>
    <t>46542.debt</t>
  </si>
  <si>
    <t>46543.debt</t>
  </si>
  <si>
    <t>46544.debt</t>
  </si>
  <si>
    <t>46545.debt</t>
  </si>
  <si>
    <t>ONLINE SERVICES</t>
  </si>
  <si>
    <t>46546.debt</t>
  </si>
  <si>
    <t>46559.debt</t>
  </si>
  <si>
    <t>TLS PRODUCTIONS, INC.</t>
  </si>
  <si>
    <t xml:space="preserve">24007 27TH PL W </t>
  </si>
  <si>
    <t>BRIER</t>
  </si>
  <si>
    <t>46560.debt</t>
  </si>
  <si>
    <t>EVENT DEPOSIT</t>
  </si>
  <si>
    <t>DOUBLETREE HOTEL</t>
  </si>
  <si>
    <t xml:space="preserve">322 N SPOKANE FALLS CT </t>
  </si>
  <si>
    <t>46561.debt</t>
  </si>
  <si>
    <t>NORTH BY NORTHWEST</t>
  </si>
  <si>
    <t xml:space="preserve">903 W BROADWAY AVE </t>
  </si>
  <si>
    <t>46553.debt</t>
  </si>
  <si>
    <t>46554.debt</t>
  </si>
  <si>
    <t>46555.debt</t>
  </si>
  <si>
    <t>46556.debt</t>
  </si>
  <si>
    <t>TELEMARKETING</t>
  </si>
  <si>
    <t>46557.debt</t>
  </si>
  <si>
    <t>THOMPSON SIGNS</t>
  </si>
  <si>
    <t xml:space="preserve">4706 PACIFIC AVE SE </t>
  </si>
  <si>
    <t>46558.debt</t>
  </si>
  <si>
    <t>TSILLAN CELLARS WINERY</t>
  </si>
  <si>
    <t xml:space="preserve">3875 US HIGHWAY 97A </t>
  </si>
  <si>
    <t>CHELAN</t>
  </si>
  <si>
    <t>46547.debt</t>
  </si>
  <si>
    <t>44863.debt</t>
  </si>
  <si>
    <t>View report (http://web.pdc.wa.gov/rptimg/default.aspx?batchnumber=100503265)</t>
  </si>
  <si>
    <t>44864.debt</t>
  </si>
  <si>
    <t>44865.debt</t>
  </si>
  <si>
    <t>44866.debt</t>
  </si>
  <si>
    <t>44867.debt</t>
  </si>
  <si>
    <t>44868.debt</t>
  </si>
  <si>
    <t>View report (http://web.pdc.wa.gov/rptimg/default.aspx?batchnumber=100503266)</t>
  </si>
  <si>
    <t>44869.debt</t>
  </si>
  <si>
    <t>44870.debt</t>
  </si>
  <si>
    <t>44871.debt</t>
  </si>
  <si>
    <t>44872.debt</t>
  </si>
  <si>
    <t>44993.debt</t>
  </si>
  <si>
    <t>View report (http://web.pdc.wa.gov/rptimg/default.aspx?batchnumber=100503652)</t>
  </si>
  <si>
    <t>44245.debt</t>
  </si>
  <si>
    <t>44246.debt</t>
  </si>
  <si>
    <t>44247.debt</t>
  </si>
  <si>
    <t>44287.debt</t>
  </si>
  <si>
    <t>View report (http://web.pdc.wa.gov/rptimg/default.aspx?batchnumber=100499678)</t>
  </si>
  <si>
    <t>44910.debt</t>
  </si>
  <si>
    <t>View report (http://web.pdc.wa.gov/rptimg/default.aspx?batchnumber=100503381)</t>
  </si>
  <si>
    <t>44911.debt</t>
  </si>
  <si>
    <t>GRAPHIC DESIGN (L.BROELIS-NORWOOD)</t>
  </si>
  <si>
    <t>44912.debt</t>
  </si>
  <si>
    <t>44913.debt</t>
  </si>
  <si>
    <t>REIMB. FEDEX</t>
  </si>
  <si>
    <t>44914.debt</t>
  </si>
  <si>
    <t>REIMB. PHONES</t>
  </si>
  <si>
    <t>LOCAL UNION #191 IBEW</t>
  </si>
  <si>
    <t xml:space="preserve">2701  HOYT AVENUE </t>
  </si>
  <si>
    <t>44955.debt</t>
  </si>
  <si>
    <t>View report (http://web.pdc.wa.gov/rptimg/default.aspx?batchnumber=100503601)</t>
  </si>
  <si>
    <t>44956.debt</t>
  </si>
  <si>
    <t>44957.debt</t>
  </si>
  <si>
    <t>REIMB. ADS (GOOGLE)</t>
  </si>
  <si>
    <t>45355.debt</t>
  </si>
  <si>
    <t>View report (http://web.pdc.wa.gov/rptimg/default.aspx?batchnumber=100504832)</t>
  </si>
  <si>
    <t>45787.debt</t>
  </si>
  <si>
    <t>View report (http://web.pdc.wa.gov/rptimg/default.aspx?batchnumber=100510091)</t>
  </si>
  <si>
    <t>44573.debt</t>
  </si>
  <si>
    <t>45977.debt</t>
  </si>
  <si>
    <t>View report (http://web.pdc.wa.gov/rptimg/default.aspx?batchnumber=100511110)</t>
  </si>
  <si>
    <t>45978.debt</t>
  </si>
  <si>
    <t>DESIGN/PRINT</t>
  </si>
  <si>
    <t>45979.debt</t>
  </si>
  <si>
    <t>DOORBELL CARDS</t>
  </si>
  <si>
    <t>45980.debt</t>
  </si>
  <si>
    <t>45981.debt</t>
  </si>
  <si>
    <t>45982.debt</t>
  </si>
  <si>
    <t>45983.debt</t>
  </si>
  <si>
    <t>View report (http://web.pdc.wa.gov/rptimg/default.aspx?batchnumber=100511111)</t>
  </si>
  <si>
    <t>45984.debt</t>
  </si>
  <si>
    <t>45985.debt</t>
  </si>
  <si>
    <t>45986.debt</t>
  </si>
  <si>
    <t>45987.debt</t>
  </si>
  <si>
    <t>45988.debt</t>
  </si>
  <si>
    <t>45989.debt</t>
  </si>
  <si>
    <t>45990.debt</t>
  </si>
  <si>
    <t>45998.debt</t>
  </si>
  <si>
    <t>View report (http://web.pdc.wa.gov/rptimg/default.aspx?batchnumber=100511114)</t>
  </si>
  <si>
    <t>45999.debt</t>
  </si>
  <si>
    <t>46000.debt</t>
  </si>
  <si>
    <t>5% INTEREST ON PAST INVOICES</t>
  </si>
  <si>
    <t>46001.debt</t>
  </si>
  <si>
    <t>46002.debt</t>
  </si>
  <si>
    <t>View report (http://web.pdc.wa.gov/rptimg/default.aspx?batchnumber=100511115)</t>
  </si>
  <si>
    <t>46003.debt</t>
  </si>
  <si>
    <t>44894.debt</t>
  </si>
  <si>
    <t>View report (http://web.pdc.wa.gov/rptimg/default.aspx?batchnumber=100503378)</t>
  </si>
  <si>
    <t>44895.debt</t>
  </si>
  <si>
    <t>44896.debt</t>
  </si>
  <si>
    <t>44897.debt</t>
  </si>
  <si>
    <t>44898.debt</t>
  </si>
  <si>
    <t>44899.debt</t>
  </si>
  <si>
    <t>44906.debt</t>
  </si>
  <si>
    <t>44907.debt</t>
  </si>
  <si>
    <t>44908.debt</t>
  </si>
  <si>
    <t>44909.debt</t>
  </si>
  <si>
    <t>44900.debt</t>
  </si>
  <si>
    <t>44901.debt</t>
  </si>
  <si>
    <t>44902.debt</t>
  </si>
  <si>
    <t>44903.debt</t>
  </si>
  <si>
    <t>44904.debt</t>
  </si>
  <si>
    <t>44905.debt</t>
  </si>
  <si>
    <t>45163.debt</t>
  </si>
  <si>
    <t>HUGHC  245</t>
  </si>
  <si>
    <t>HUGHES CHARLES (RICK) R II</t>
  </si>
  <si>
    <t>CHARLES (RICK)</t>
  </si>
  <si>
    <t>HUGHES</t>
  </si>
  <si>
    <t>591 CROW VALLEY ROAD</t>
  </si>
  <si>
    <t>EASTSOUND</t>
  </si>
  <si>
    <t>View report (http://web.pdc.wa.gov/rptimg/default.aspx?batchnumber=100504078)</t>
  </si>
  <si>
    <t>45280.debt</t>
  </si>
  <si>
    <t>TEEGE  043</t>
  </si>
  <si>
    <t>TEEGARDEN ERIC T</t>
  </si>
  <si>
    <t>T</t>
  </si>
  <si>
    <t>TEEGARDEN</t>
  </si>
  <si>
    <t>SNOHOMISH PUD 01 - ELE *</t>
  </si>
  <si>
    <t>POLITICAL ADVERTISEMENT</t>
  </si>
  <si>
    <t>EDMONDS BEACON</t>
  </si>
  <si>
    <t xml:space="preserve">806 5TH STREET </t>
  </si>
  <si>
    <t>MUKILTEO</t>
  </si>
  <si>
    <t>View report (http://web.pdc.wa.gov/rptimg/default.aspx?batchnumber=100504540)</t>
  </si>
  <si>
    <t>45281.debt</t>
  </si>
  <si>
    <t>View report (http://web.pdc.wa.gov/rptimg/default.aspx?batchnumber=100504541)</t>
  </si>
  <si>
    <t>44820.debt</t>
  </si>
  <si>
    <t>View report (http://web.pdc.wa.gov/rptimg/default.aspx?batchnumber=100502770)</t>
  </si>
  <si>
    <t>44873.debt</t>
  </si>
  <si>
    <t>NOVEMBER CAMPAIGN MANAGEMENT</t>
  </si>
  <si>
    <t>BERRY ELIZABETH</t>
  </si>
  <si>
    <t>911 BROADWAY E</t>
  </si>
  <si>
    <t>View report (http://web.pdc.wa.gov/rptimg/default.aspx?batchnumber=100503296)</t>
  </si>
  <si>
    <t>44947.debt</t>
  </si>
  <si>
    <t>View report (http://web.pdc.wa.gov/rptimg/default.aspx?batchnumber=100503560)</t>
  </si>
  <si>
    <t>44948.debt</t>
  </si>
  <si>
    <t>REIMB. SIGNS (BORUCK)</t>
  </si>
  <si>
    <t>FINCHER CRYSTAL</t>
  </si>
  <si>
    <t>24620 RUSSELL ROAD APT. N204</t>
  </si>
  <si>
    <t>45057.debt</t>
  </si>
  <si>
    <t>PRINTING/CONSULTING</t>
  </si>
  <si>
    <t>View report (http://web.pdc.wa.gov/rptimg/default.aspx?batchnumber=100503830)</t>
  </si>
  <si>
    <t>45077.debt</t>
  </si>
  <si>
    <t>View report (http://web.pdc.wa.gov/rptimg/default.aspx?batchnumber=100503854)</t>
  </si>
  <si>
    <t>44958.debt</t>
  </si>
  <si>
    <t>FIELD (FIELDWORKS)</t>
  </si>
  <si>
    <t>44959.debt</t>
  </si>
  <si>
    <t>PHONES (ZATA3)</t>
  </si>
  <si>
    <t>44960.debt</t>
  </si>
  <si>
    <t>PHONES (WINDING CREEK)</t>
  </si>
  <si>
    <t>44961.debt</t>
  </si>
  <si>
    <t>SURVEY (PRECISION)</t>
  </si>
  <si>
    <t>44962.debt</t>
  </si>
  <si>
    <t>LIVE CALLS (WINDING CREEK)</t>
  </si>
  <si>
    <t>44963.debt</t>
  </si>
  <si>
    <t>NORTHWEST MEDIA ALLIES</t>
  </si>
  <si>
    <t xml:space="preserve">10002   64TH AVENUE COURT E </t>
  </si>
  <si>
    <t>44964.debt</t>
  </si>
  <si>
    <t>REIMB. EVENT FOOD (ROCKFISH GRILL)</t>
  </si>
  <si>
    <t>44965.debt</t>
  </si>
  <si>
    <t>44966.debt</t>
  </si>
  <si>
    <t xml:space="preserve">PO BOX 17244 </t>
  </si>
  <si>
    <t>45082.debt</t>
  </si>
  <si>
    <t>View report (http://web.pdc.wa.gov/rptimg/default.aspx?batchnumber=100503887)</t>
  </si>
  <si>
    <t>45083.debt</t>
  </si>
  <si>
    <t>45084.debt</t>
  </si>
  <si>
    <t>45158.debt</t>
  </si>
  <si>
    <t>CONSULTING &amp; PRINTING</t>
  </si>
  <si>
    <t>View report (http://web.pdc.wa.gov/rptimg/default.aspx?batchnumber=100503998)</t>
  </si>
  <si>
    <t>45271.debt</t>
  </si>
  <si>
    <t>View report (http://web.pdc.wa.gov/rptimg/default.aspx?batchnumber=100504437)</t>
  </si>
  <si>
    <t>45272.debt</t>
  </si>
  <si>
    <t>45273.debt</t>
  </si>
  <si>
    <t>45274.debt</t>
  </si>
  <si>
    <t>View report (http://web.pdc.wa.gov/rptimg/default.aspx?batchnumber=100504517)</t>
  </si>
  <si>
    <t>45275.debt</t>
  </si>
  <si>
    <t>44174.debt</t>
  </si>
  <si>
    <t>View report (http://web.pdc.wa.gov/rptimg/default.aspx?batchnumber=100499567)</t>
  </si>
  <si>
    <t>44175.debt</t>
  </si>
  <si>
    <t>POSTAGE/EVENT FOOD/ONLINE ADS</t>
  </si>
  <si>
    <t>44176.debt</t>
  </si>
  <si>
    <t>44177.debt</t>
  </si>
  <si>
    <t>44178.debt</t>
  </si>
  <si>
    <t>MICHAEL</t>
  </si>
  <si>
    <t>45065.debt</t>
  </si>
  <si>
    <t>45324.debt</t>
  </si>
  <si>
    <t>LITZS  040</t>
  </si>
  <si>
    <t>LITZOW STEPHEN R</t>
  </si>
  <si>
    <t>STEPHEN</t>
  </si>
  <si>
    <t>LITZOW</t>
  </si>
  <si>
    <t>MORTMORE PRODUCTIONS</t>
  </si>
  <si>
    <t>9315 N NEVADA #208</t>
  </si>
  <si>
    <t>View report (http://web.pdc.wa.gov/rptimg/default.aspx?batchnumber=100504695)</t>
  </si>
  <si>
    <t>44186.debt</t>
  </si>
  <si>
    <t>View report (http://web.pdc.wa.gov/rptimg/default.aspx?batchnumber=100499579)</t>
  </si>
  <si>
    <t>45166.debt</t>
  </si>
  <si>
    <t>View report (http://web.pdc.wa.gov/rptimg/default.aspx?batchnumber=100504137)</t>
  </si>
  <si>
    <t>45167.debt</t>
  </si>
  <si>
    <t>45168.debt</t>
  </si>
  <si>
    <t>45169.debt</t>
  </si>
  <si>
    <t>45066.debt</t>
  </si>
  <si>
    <t>45067.debt</t>
  </si>
  <si>
    <t>45068.debt</t>
  </si>
  <si>
    <t>MEADOW CREEK</t>
  </si>
  <si>
    <t>22525 SE 64TH PL</t>
  </si>
  <si>
    <t>45241.debt</t>
  </si>
  <si>
    <t>FOOD FOR ELECTION NIGHT PARTY</t>
  </si>
  <si>
    <t>GRAVLEY CATHERINE</t>
  </si>
  <si>
    <t>17508 32ND AVE NE</t>
  </si>
  <si>
    <t>LAKE FOREST PARK</t>
  </si>
  <si>
    <t>View report (http://web.pdc.wa.gov/rptimg/default.aspx?batchnumber=100504189)</t>
  </si>
  <si>
    <t>45242.debt</t>
  </si>
  <si>
    <t>46548.debt</t>
  </si>
  <si>
    <t>MANGETOUT CATERING</t>
  </si>
  <si>
    <t xml:space="preserve">1104 19TH AVE E </t>
  </si>
  <si>
    <t>46549.debt</t>
  </si>
  <si>
    <t>VU TUNG</t>
  </si>
  <si>
    <t xml:space="preserve">4320 130TH PL SE </t>
  </si>
  <si>
    <t>46550.debt</t>
  </si>
  <si>
    <t>46551.debt</t>
  </si>
  <si>
    <t xml:space="preserve">214 N FAYETTE ST </t>
  </si>
  <si>
    <t>46552.debt</t>
  </si>
  <si>
    <t>44765.debt</t>
  </si>
  <si>
    <t>View report (http://web.pdc.wa.gov/rptimg/default.aspx?batchnumber=100501798)</t>
  </si>
  <si>
    <t>44766.debt</t>
  </si>
  <si>
    <t>45170.debt</t>
  </si>
  <si>
    <t>45171.debt</t>
  </si>
  <si>
    <t>MANAGEMENT FEE</t>
  </si>
  <si>
    <t>MOORE AND ASSOCIATES</t>
  </si>
  <si>
    <t>32600 51ST PL</t>
  </si>
  <si>
    <t>45590.debt</t>
  </si>
  <si>
    <t>46071.debt</t>
  </si>
  <si>
    <t>WALTE2 290</t>
  </si>
  <si>
    <t>WALTERS ELEANOR V</t>
  </si>
  <si>
    <t>ELEANOR</t>
  </si>
  <si>
    <t>WALTERS</t>
  </si>
  <si>
    <t>LEG DISTRICT 39 - HOUSE</t>
  </si>
  <si>
    <t>WALKING PIECES</t>
  </si>
  <si>
    <t xml:space="preserve">11552 15TH AVENUE NORTHEAST  </t>
  </si>
  <si>
    <t>View report (http://web.pdc.wa.gov/rptimg/default.aspx?batchnumber=100511951)</t>
  </si>
  <si>
    <t>45003.debt</t>
  </si>
  <si>
    <t>View report (http://web.pdc.wa.gov/rptimg/default.aspx?batchnumber=100503720)</t>
  </si>
  <si>
    <t>44612.debt</t>
  </si>
  <si>
    <t>View report (http://web.pdc.wa.gov/rptimg/default.aspx?batchnumber=100500037)</t>
  </si>
  <si>
    <t>MAILER POSTAGE</t>
  </si>
  <si>
    <t xml:space="preserve">PO BOX 2211 </t>
  </si>
  <si>
    <t>MAILING SERVICES</t>
  </si>
  <si>
    <t>44784.debt</t>
  </si>
  <si>
    <t>View report (http://web.pdc.wa.gov/rptimg/default.aspx?batchnumber=100501834)</t>
  </si>
  <si>
    <t>44785.debt</t>
  </si>
  <si>
    <t>44786.debt</t>
  </si>
  <si>
    <t>44787.debt</t>
  </si>
  <si>
    <t>44788.debt</t>
  </si>
  <si>
    <t>44789.debt</t>
  </si>
  <si>
    <t>44790.debt</t>
  </si>
  <si>
    <t>DOORBELL PIECES</t>
  </si>
  <si>
    <t>44791.debt</t>
  </si>
  <si>
    <t>DOORBELLER CARDS 3000</t>
  </si>
  <si>
    <t>45092.debt</t>
  </si>
  <si>
    <t>CHMEF  926</t>
  </si>
  <si>
    <t>CHMELEWSKI FRANCES P</t>
  </si>
  <si>
    <t>FRANCES</t>
  </si>
  <si>
    <t>CHMELEWSKI</t>
  </si>
  <si>
    <t>KITTITAS CO SUPERIOR COURT</t>
  </si>
  <si>
    <t>KITTITAS</t>
  </si>
  <si>
    <t>VISA</t>
  </si>
  <si>
    <t>View report (http://web.pdc.wa.gov/rptimg/default.aspx?batchnumber=100503921)</t>
  </si>
  <si>
    <t>45093.debt</t>
  </si>
  <si>
    <t>View report (http://web.pdc.wa.gov/rptimg/default.aspx?batchnumber=100503922)</t>
  </si>
  <si>
    <t>45194.debt</t>
  </si>
  <si>
    <t>View report (http://web.pdc.wa.gov/rptimg/default.aspx?batchnumber=100504170)</t>
  </si>
  <si>
    <t>45195.debt</t>
  </si>
  <si>
    <t>45196.debt</t>
  </si>
  <si>
    <t>45197.debt</t>
  </si>
  <si>
    <t>45198.debt</t>
  </si>
  <si>
    <t>44739.debt</t>
  </si>
  <si>
    <t>View report (http://web.pdc.wa.gov/rptimg/default.aspx?batchnumber=100501268)</t>
  </si>
  <si>
    <t>44740.debt</t>
  </si>
  <si>
    <t>KULLY HALL LLC</t>
  </si>
  <si>
    <t>46512.debt</t>
  </si>
  <si>
    <t>ON SAFARI FOODS</t>
  </si>
  <si>
    <t xml:space="preserve">3317 3RD AVE S </t>
  </si>
  <si>
    <t>View report (http://web.pdc.wa.gov/rptimg/default.aspx?batchnumber=100515786)</t>
  </si>
  <si>
    <t>46513.debt</t>
  </si>
  <si>
    <t>MARZOLF ROSS</t>
  </si>
  <si>
    <t>1800 S JACKSON ST APT 304</t>
  </si>
  <si>
    <t>46514.debt</t>
  </si>
  <si>
    <t>46515.debt</t>
  </si>
  <si>
    <t>46516.debt</t>
  </si>
  <si>
    <t>46517.debt</t>
  </si>
  <si>
    <t>46536.debt</t>
  </si>
  <si>
    <t>REIMBURSEMENT---THREE RIVERS CONVENTION CENTER   $4419.84,</t>
  </si>
  <si>
    <t>CARDMEMBER SERVICES</t>
  </si>
  <si>
    <t xml:space="preserve">PO BOX 94014 </t>
  </si>
  <si>
    <t>PALATINE</t>
  </si>
  <si>
    <t>IL</t>
  </si>
  <si>
    <t>46537.debt</t>
  </si>
  <si>
    <t>REIMBURSEMENT---EMBASSY SUITES   $4148.15,</t>
  </si>
  <si>
    <t>46538.debt</t>
  </si>
  <si>
    <t>REIMBURSEMENT---MERIDIAN AIRCRAFT   $7957.39,</t>
  </si>
  <si>
    <t>46539.debt</t>
  </si>
  <si>
    <t>REIMBURSEMENT---EMBASSY SUITES   $205.25,</t>
  </si>
  <si>
    <t>46540.debt</t>
  </si>
  <si>
    <t>46530.debt</t>
  </si>
  <si>
    <t>46531.debt</t>
  </si>
  <si>
    <t>YOUNG KIM</t>
  </si>
  <si>
    <t xml:space="preserve">9311 131ST AVE NE </t>
  </si>
  <si>
    <t>LAKE STEVENS</t>
  </si>
  <si>
    <t>46532.debt</t>
  </si>
  <si>
    <t>46533.debt</t>
  </si>
  <si>
    <t>46534.debt</t>
  </si>
  <si>
    <t>46535.debt</t>
  </si>
  <si>
    <t>REIMBURSEMENT---USPS - BELLEVUE   $2586.15,</t>
  </si>
  <si>
    <t>46524.debt</t>
  </si>
  <si>
    <t>46525.debt</t>
  </si>
  <si>
    <t>44767.debt</t>
  </si>
  <si>
    <t>MAIL HOUSE SERVICE FEES, DROP B FLYGARE CARDS</t>
  </si>
  <si>
    <t>46526.debt</t>
  </si>
  <si>
    <t>46527.debt</t>
  </si>
  <si>
    <t>46528.debt</t>
  </si>
  <si>
    <t>AIRFARE</t>
  </si>
  <si>
    <t>KM3 LLC</t>
  </si>
  <si>
    <t>1424 4TH AVE STE 201</t>
  </si>
  <si>
    <t>46529.debt</t>
  </si>
  <si>
    <t>CAR LEASE</t>
  </si>
  <si>
    <t>HONDA AUTO CENTER OF BELLEVUE</t>
  </si>
  <si>
    <t xml:space="preserve">13291 SE 36TH ST </t>
  </si>
  <si>
    <t>46518.debt</t>
  </si>
  <si>
    <t>46519.debt</t>
  </si>
  <si>
    <t>46520.debt</t>
  </si>
  <si>
    <t>46521.debt</t>
  </si>
  <si>
    <t>46522.debt</t>
  </si>
  <si>
    <t>46523.debt</t>
  </si>
  <si>
    <t>BERMAN ADAM</t>
  </si>
  <si>
    <t>5114 POINT FOSDICK DR NW STE 32</t>
  </si>
  <si>
    <t>45376.debt</t>
  </si>
  <si>
    <t>View report (http://web.pdc.wa.gov/rptimg/default.aspx?batchnumber=100507286)</t>
  </si>
  <si>
    <t>45377.debt</t>
  </si>
  <si>
    <t>WENATCHEE CONVENTION CENTER</t>
  </si>
  <si>
    <t xml:space="preserve">121 N WENATCHEE AVE </t>
  </si>
  <si>
    <t>WENATCHEE</t>
  </si>
  <si>
    <t>44829.debt</t>
  </si>
  <si>
    <t>View report (http://web.pdc.wa.gov/rptimg/default.aspx?batchnumber=100502940)</t>
  </si>
  <si>
    <t>44830.debt</t>
  </si>
  <si>
    <t>46411.debt</t>
  </si>
  <si>
    <t>2010 WIN BONUS</t>
  </si>
  <si>
    <t>MERIDIAN PACIFIC INC</t>
  </si>
  <si>
    <t>925 UNIVERSITY AVE</t>
  </si>
  <si>
    <t>View report (http://web.pdc.wa.gov/rptimg/default.aspx?batchnumber=100514799)</t>
  </si>
  <si>
    <t>46412.debt</t>
  </si>
  <si>
    <t>2012 WIN BONUS</t>
  </si>
  <si>
    <t>46413.debt</t>
  </si>
  <si>
    <t>View report (http://web.pdc.wa.gov/rptimg/default.aspx?batchnumber=100514818)</t>
  </si>
  <si>
    <t>46414.debt</t>
  </si>
  <si>
    <t>EIDET  003</t>
  </si>
  <si>
    <t>EIDE TRACEY J</t>
  </si>
  <si>
    <t>TRACEY</t>
  </si>
  <si>
    <t>EIDE</t>
  </si>
  <si>
    <t>LEG DISTRICT 30 - SENATE</t>
  </si>
  <si>
    <t>45323.debt</t>
  </si>
  <si>
    <t>AUTOMATED PHONE CALLS 7/27</t>
  </si>
  <si>
    <t>View report (http://web.pdc.wa.gov/rptimg/default.aspx?batchnumber=100504694)</t>
  </si>
  <si>
    <t>45325.debt</t>
  </si>
  <si>
    <t>10/15-10/28 COMCAST BELLEVUE</t>
  </si>
  <si>
    <t>160 ROY ST</t>
  </si>
  <si>
    <t>View report (http://web.pdc.wa.gov/rptimg/default.aspx?batchnumber=100504696)</t>
  </si>
  <si>
    <t>45326.debt</t>
  </si>
  <si>
    <t>10/229-11/05 COMCAST BELLEVUE</t>
  </si>
  <si>
    <t>45327.debt</t>
  </si>
  <si>
    <t>View report (http://web.pdc.wa.gov/rptimg/default.aspx?batchnumber=100504698)</t>
  </si>
  <si>
    <t>45328.debt</t>
  </si>
  <si>
    <t>44952.debt</t>
  </si>
  <si>
    <t>REIMB. EVENT EXP (CASH &amp; CARRY, COSTCO, TJS)</t>
  </si>
  <si>
    <t>45378.debt</t>
  </si>
  <si>
    <t>BANNERS</t>
  </si>
  <si>
    <t>PRINT NW</t>
  </si>
  <si>
    <t xml:space="preserve">9914 32ND AVE S </t>
  </si>
  <si>
    <t>45379.debt</t>
  </si>
  <si>
    <t>45380.debt</t>
  </si>
  <si>
    <t>MERIDIAN VALLEY COUNTRY CLUB</t>
  </si>
  <si>
    <t xml:space="preserve">24830 136TH AVE SE </t>
  </si>
  <si>
    <t>45381.debt</t>
  </si>
  <si>
    <t>45406.debt</t>
  </si>
  <si>
    <t>45407.debt</t>
  </si>
  <si>
    <t>45408.debt</t>
  </si>
  <si>
    <t>45409.debt</t>
  </si>
  <si>
    <t>45410.debt</t>
  </si>
  <si>
    <t>45411.debt</t>
  </si>
  <si>
    <t>45400.debt</t>
  </si>
  <si>
    <t>45401.debt</t>
  </si>
  <si>
    <t>45402.debt</t>
  </si>
  <si>
    <t>45403.debt</t>
  </si>
  <si>
    <t>45404.debt</t>
  </si>
  <si>
    <t>45405.debt</t>
  </si>
  <si>
    <t>45394.debt</t>
  </si>
  <si>
    <t>INLAND IMAGING INVESTMENTS, INC.</t>
  </si>
  <si>
    <t xml:space="preserve">801 S STEVENS ST </t>
  </si>
  <si>
    <t>45395.debt</t>
  </si>
  <si>
    <t>PHOTOGRAPHY SERVICES</t>
  </si>
  <si>
    <t>BRANT PHOTOGRAPHERS, INC.</t>
  </si>
  <si>
    <t xml:space="preserve">2400 130TH PL NE </t>
  </si>
  <si>
    <t>45396.debt</t>
  </si>
  <si>
    <t>45397.debt</t>
  </si>
  <si>
    <t>45398.debt</t>
  </si>
  <si>
    <t>45399.debt</t>
  </si>
  <si>
    <t>45388.debt</t>
  </si>
  <si>
    <t>45389.debt</t>
  </si>
  <si>
    <t>EVENT INSURANCE</t>
  </si>
  <si>
    <t>PUYALLUP FAIR &amp; EVENTS CENTER</t>
  </si>
  <si>
    <t xml:space="preserve">110 9TH AVE SW </t>
  </si>
  <si>
    <t>45390.debt</t>
  </si>
  <si>
    <t>45391.debt</t>
  </si>
  <si>
    <t>45392.debt</t>
  </si>
  <si>
    <t>CAR RENTAL REIMBURSEMENT</t>
  </si>
  <si>
    <t>MCAULIFFE DOUG</t>
  </si>
  <si>
    <t>45393.debt</t>
  </si>
  <si>
    <t>EMOTIVE LLC</t>
  </si>
  <si>
    <t>2800 S SHIRLINGTON RD STE 901</t>
  </si>
  <si>
    <t>45382.debt</t>
  </si>
  <si>
    <t>45383.debt</t>
  </si>
  <si>
    <t>45384.debt</t>
  </si>
  <si>
    <t>45385.debt</t>
  </si>
  <si>
    <t>45386.debt</t>
  </si>
  <si>
    <t>45387.debt</t>
  </si>
  <si>
    <t>44399.debt</t>
  </si>
  <si>
    <t>GUINS  011</t>
  </si>
  <si>
    <t>GUINN SANDRA L</t>
  </si>
  <si>
    <t>GUINN</t>
  </si>
  <si>
    <t>MADISON COMMUNICATIONS</t>
  </si>
  <si>
    <t>P. O. BOX 2408</t>
  </si>
  <si>
    <t>View report (http://web.pdc.wa.gov/rptimg/default.aspx?batchnumber=100499735)</t>
  </si>
  <si>
    <t>46471.debt</t>
  </si>
  <si>
    <t>View report (http://web.pdc.wa.gov/rptimg/default.aspx?batchnumber=100515760)</t>
  </si>
  <si>
    <t>46472.debt</t>
  </si>
  <si>
    <t>46473.debt</t>
  </si>
  <si>
    <t>46474.debt</t>
  </si>
  <si>
    <t>46475.debt</t>
  </si>
  <si>
    <t>46476.debt</t>
  </si>
  <si>
    <t>46507.debt</t>
  </si>
  <si>
    <t>REIMBURSEMENT---FLS CONNECT, LLC   $325.85,</t>
  </si>
  <si>
    <t>46508.debt</t>
  </si>
  <si>
    <t>REIMBURSEMENT---HYATT BELLEVUE   $6187.49,</t>
  </si>
  <si>
    <t>46509.debt</t>
  </si>
  <si>
    <t>REIMBURSEMENT---HEATHMAN LODGE   $95.84,</t>
  </si>
  <si>
    <t>46510.debt</t>
  </si>
  <si>
    <t>REIMBURSEMENT---HEATHMAN LODGE   $242.95,</t>
  </si>
  <si>
    <t>46511.debt</t>
  </si>
  <si>
    <t>REIMBURSEMENT---MERIDIAN AIRCRAFT   $2954.33,</t>
  </si>
  <si>
    <t>46501.debt</t>
  </si>
  <si>
    <t>46502.debt</t>
  </si>
  <si>
    <t>46503.debt</t>
  </si>
  <si>
    <t>46504.debt</t>
  </si>
  <si>
    <t>SENSKE PAMELA</t>
  </si>
  <si>
    <t xml:space="preserve">4720 E WILLOW SPRINGS RD </t>
  </si>
  <si>
    <t>46505.debt</t>
  </si>
  <si>
    <t>REIMBURSEMENT---HYATT BELLEVUE   $766.72,</t>
  </si>
  <si>
    <t>46506.debt</t>
  </si>
  <si>
    <t>REIMBURSEMENT---HEATHMAN LODGE   $918.75,</t>
  </si>
  <si>
    <t>46495.debt</t>
  </si>
  <si>
    <t>PELLEGRINO'S CATERING</t>
  </si>
  <si>
    <t xml:space="preserve">205 CLEVELAND AVE SE </t>
  </si>
  <si>
    <t>46496.debt</t>
  </si>
  <si>
    <t>ALPHA GRAPHICS</t>
  </si>
  <si>
    <t>3131 ELLIOTT AVE STE 100</t>
  </si>
  <si>
    <t>46497.debt</t>
  </si>
  <si>
    <t>CASTLE KEY CATERING</t>
  </si>
  <si>
    <t xml:space="preserve">PO BOX 278 </t>
  </si>
  <si>
    <t>46498.debt</t>
  </si>
  <si>
    <t>46499.debt</t>
  </si>
  <si>
    <t>46500.debt</t>
  </si>
  <si>
    <t>46489.debt</t>
  </si>
  <si>
    <t>46490.debt</t>
  </si>
  <si>
    <t>LIST RENTAL</t>
  </si>
  <si>
    <t>46491.debt</t>
  </si>
  <si>
    <t>45300.debt</t>
  </si>
  <si>
    <t>View report (http://web.pdc.wa.gov/rptimg/default.aspx?batchnumber=100504676)</t>
  </si>
  <si>
    <t>45301.debt</t>
  </si>
  <si>
    <t>REMITS, ENVELOPES, LETTERHEAD (CAPCITY, OVERNIGHT)</t>
  </si>
  <si>
    <t>45302.debt</t>
  </si>
  <si>
    <t>REIMB. MTG EXP (RUSTY PELICAN)</t>
  </si>
  <si>
    <t>1000  AURORA AVENUE N SUITE 100</t>
  </si>
  <si>
    <t>44565.debt</t>
  </si>
  <si>
    <t>44566.debt</t>
  </si>
  <si>
    <t>44567.debt</t>
  </si>
  <si>
    <t>44568.debt</t>
  </si>
  <si>
    <t>44569.debt</t>
  </si>
  <si>
    <t>FIELD MANAGEMENT</t>
  </si>
  <si>
    <t>ANDERSTONE BEN</t>
  </si>
  <si>
    <t>15 N  E STREET APT. 34</t>
  </si>
  <si>
    <t>44570.debt</t>
  </si>
  <si>
    <t>44693.debt</t>
  </si>
  <si>
    <t>OBRIB  373</t>
  </si>
  <si>
    <t>O'BRIEN BILLIE J</t>
  </si>
  <si>
    <t>BILLIE</t>
  </si>
  <si>
    <t>O'BRIEN</t>
  </si>
  <si>
    <t>RIM PUBLICATION</t>
  </si>
  <si>
    <t>PO BOX 50750</t>
  </si>
  <si>
    <t>View report (http://web.pdc.wa.gov/rptimg/default.aspx?batchnumber=100500300)</t>
  </si>
  <si>
    <t>44697.debt</t>
  </si>
  <si>
    <t>View report (http://web.pdc.wa.gov/rptimg/default.aspx?batchnumber=100500900)</t>
  </si>
  <si>
    <t>44797.debt</t>
  </si>
  <si>
    <t>View report (http://web.pdc.wa.gov/rptimg/default.aspx?batchnumber=100502187)</t>
  </si>
  <si>
    <t>44824.debt</t>
  </si>
  <si>
    <t>CLEVA  660</t>
  </si>
  <si>
    <t>CLEVELAND ANNETTE M</t>
  </si>
  <si>
    <t>ANNETTE</t>
  </si>
  <si>
    <t>CLEVELAND</t>
  </si>
  <si>
    <t>LEG DISTRICT 49 - SENATE</t>
  </si>
  <si>
    <t>146 N. CANAL STREET #303</t>
  </si>
  <si>
    <t>View report (http://web.pdc.wa.gov/rptimg/default.aspx?batchnumber=100502774)</t>
  </si>
  <si>
    <t>44825.debt</t>
  </si>
  <si>
    <t>ADDITIONAL WAGES THAT WERE OWED TO GILDA</t>
  </si>
  <si>
    <t>CIRAULO GILDA MS</t>
  </si>
  <si>
    <t>400 NE 17TH AVENUE</t>
  </si>
  <si>
    <t>BATTLE GROUND</t>
  </si>
  <si>
    <t>44826.debt</t>
  </si>
  <si>
    <t>WINNING BONUS</t>
  </si>
  <si>
    <t>45303.debt</t>
  </si>
  <si>
    <t>View report (http://web.pdc.wa.gov/rptimg/default.aspx?batchnumber=100504677)</t>
  </si>
  <si>
    <t>45304.debt</t>
  </si>
  <si>
    <t>45305.debt</t>
  </si>
  <si>
    <t>REIMB. MILEAGE &amp; PARKING</t>
  </si>
  <si>
    <t>45306.debt</t>
  </si>
  <si>
    <t>REIMB. MTG EXP (RUSTY PELICAN, WILD GINGER)</t>
  </si>
  <si>
    <t>45307.debt</t>
  </si>
  <si>
    <t xml:space="preserve">232  AURORA AVENUE N </t>
  </si>
  <si>
    <t>View report (http://web.pdc.wa.gov/rptimg/default.aspx?batchnumber=100504678)</t>
  </si>
  <si>
    <t>45308.debt</t>
  </si>
  <si>
    <t>45309.debt</t>
  </si>
  <si>
    <t>45310.debt</t>
  </si>
  <si>
    <t>45311.debt</t>
  </si>
  <si>
    <t>45312.debt</t>
  </si>
  <si>
    <t>REIMB. MTG EXP (LOLA)</t>
  </si>
  <si>
    <t>45313.debt</t>
  </si>
  <si>
    <t>45314.debt</t>
  </si>
  <si>
    <t>View report (http://web.pdc.wa.gov/rptimg/default.aspx?batchnumber=100504679)</t>
  </si>
  <si>
    <t>45315.debt</t>
  </si>
  <si>
    <t>45316.debt</t>
  </si>
  <si>
    <t>45317.debt</t>
  </si>
  <si>
    <t>45318.debt</t>
  </si>
  <si>
    <t>44828.debt</t>
  </si>
  <si>
    <t>MCCLS  104</t>
  </si>
  <si>
    <t>MCCLOUD SHERYL G</t>
  </si>
  <si>
    <t>SHERYL</t>
  </si>
  <si>
    <t>MCCLOUD</t>
  </si>
  <si>
    <t>View report (http://web.pdc.wa.gov/rptimg/default.aspx?batchnumber=100502906)</t>
  </si>
  <si>
    <t>45319.debt</t>
  </si>
  <si>
    <t>45320.debt</t>
  </si>
  <si>
    <t>45321.debt</t>
  </si>
  <si>
    <t>45322.debt</t>
  </si>
  <si>
    <t>REIMB. POSTAGE (USPS)</t>
  </si>
  <si>
    <t>45991.debt</t>
  </si>
  <si>
    <t>View report (http://web.pdc.wa.gov/rptimg/default.aspx?batchnumber=100511112)</t>
  </si>
  <si>
    <t>46492.debt</t>
  </si>
  <si>
    <t>46493.debt</t>
  </si>
  <si>
    <t>46494.debt</t>
  </si>
  <si>
    <t>46483.debt</t>
  </si>
  <si>
    <t>46484.debt</t>
  </si>
  <si>
    <t>ESSENCE OF THE THYMES CATERING</t>
  </si>
  <si>
    <t xml:space="preserve">817 BAY ST </t>
  </si>
  <si>
    <t>46485.debt</t>
  </si>
  <si>
    <t>46486.debt</t>
  </si>
  <si>
    <t>46487.debt</t>
  </si>
  <si>
    <t>46488.debt</t>
  </si>
  <si>
    <t>45526.debt</t>
  </si>
  <si>
    <t>View report (http://web.pdc.wa.gov/rptimg/default.aspx?batchnumber=100509160)</t>
  </si>
  <si>
    <t>45421.debt</t>
  </si>
  <si>
    <t>SANDR  008</t>
  </si>
  <si>
    <t>SANDERS RICHARD B</t>
  </si>
  <si>
    <t>RICHARD</t>
  </si>
  <si>
    <t>SANDERS</t>
  </si>
  <si>
    <t>CAM CONSULTING</t>
  </si>
  <si>
    <t xml:space="preserve">909 H STREET </t>
  </si>
  <si>
    <t>CENTRALIA</t>
  </si>
  <si>
    <t>View report (http://web.pdc.wa.gov/rptimg/default.aspx?batchnumber=100507538)</t>
  </si>
  <si>
    <t>45422.debt</t>
  </si>
  <si>
    <t>PDC COMPLIANCE RETAINER</t>
  </si>
  <si>
    <t>45423.debt</t>
  </si>
  <si>
    <t>45424.debt</t>
  </si>
  <si>
    <t>45425.debt</t>
  </si>
  <si>
    <t>HQ RENT</t>
  </si>
  <si>
    <t>11911 NE 1ST STREET SUITE 101</t>
  </si>
  <si>
    <t>45426.debt</t>
  </si>
  <si>
    <t>View report (http://web.pdc.wa.gov/rptimg/default.aspx?batchnumber=100507541)</t>
  </si>
  <si>
    <t>BRUCE</t>
  </si>
  <si>
    <t>JANUARY TREASURY</t>
  </si>
  <si>
    <t>LYNNWOOD</t>
  </si>
  <si>
    <t>DESIGN</t>
  </si>
  <si>
    <t>46477.debt</t>
  </si>
  <si>
    <t>45261.debt</t>
  </si>
  <si>
    <t>View report (http://web.pdc.wa.gov/rptimg/default.aspx?batchnumber=100504263)</t>
  </si>
  <si>
    <t>45262.debt</t>
  </si>
  <si>
    <t xml:space="preserve">MAILING LISTS </t>
  </si>
  <si>
    <t>45276.debt</t>
  </si>
  <si>
    <t>44617.debt</t>
  </si>
  <si>
    <t>View report (http://web.pdc.wa.gov/rptimg/default.aspx?batchnumber=100500174)</t>
  </si>
  <si>
    <t>WEBSITE DEVELOPMENT</t>
  </si>
  <si>
    <t>44618.debt</t>
  </si>
  <si>
    <t>View report (http://web.pdc.wa.gov/rptimg/default.aspx?batchnumber=100500207)</t>
  </si>
  <si>
    <t>44619.debt</t>
  </si>
  <si>
    <t>44620.debt</t>
  </si>
  <si>
    <t>44621.debt</t>
  </si>
  <si>
    <t>EST. MAILER PRINT, DESIGN, LABOR (CAPCITY-L.NORWOOD-CASCADE)</t>
  </si>
  <si>
    <t>44622.debt</t>
  </si>
  <si>
    <t>EST. MAILER POSTAGE</t>
  </si>
  <si>
    <t>CASCADE MAILING</t>
  </si>
  <si>
    <t xml:space="preserve">3101  111TH STREET SW </t>
  </si>
  <si>
    <t>44751.debt</t>
  </si>
  <si>
    <t>SALARY</t>
  </si>
  <si>
    <t>BOWERS ROBERT</t>
  </si>
  <si>
    <t xml:space="preserve">263  PLAZA MARQUESSA COURT </t>
  </si>
  <si>
    <t>HENDERSON</t>
  </si>
  <si>
    <t>NV</t>
  </si>
  <si>
    <t>View report (http://web.pdc.wa.gov/rptimg/default.aspx?batchnumber=100501613)</t>
  </si>
  <si>
    <t>44752.debt</t>
  </si>
  <si>
    <t>CHEUNG REBECCA</t>
  </si>
  <si>
    <t xml:space="preserve">20221  10TH AVENUE NW </t>
  </si>
  <si>
    <t>44753.debt</t>
  </si>
  <si>
    <t>FAIN JOE</t>
  </si>
  <si>
    <t xml:space="preserve">1020  W STREET NW </t>
  </si>
  <si>
    <t>44754.debt</t>
  </si>
  <si>
    <t>PORTER ASHLEY</t>
  </si>
  <si>
    <t xml:space="preserve">20827  36TH PLACE W </t>
  </si>
  <si>
    <t>44755.debt</t>
  </si>
  <si>
    <t>PAYCHEX</t>
  </si>
  <si>
    <t>1601 E  VALLEY ROAD SUITE 200</t>
  </si>
  <si>
    <t>44816.debt</t>
  </si>
  <si>
    <t>View report (http://web.pdc.wa.gov/rptimg/default.aspx?batchnumber=100502768)</t>
  </si>
  <si>
    <t>44817.debt</t>
  </si>
  <si>
    <t>44818.debt</t>
  </si>
  <si>
    <t>44819.debt</t>
  </si>
  <si>
    <t>45540.debt</t>
  </si>
  <si>
    <t>View report (http://web.pdc.wa.gov/rptimg/default.aspx?batchnumber=100509228)</t>
  </si>
  <si>
    <t>45541.debt</t>
  </si>
  <si>
    <t>45542.debt</t>
  </si>
  <si>
    <t>45543.debt</t>
  </si>
  <si>
    <t>44836.debt</t>
  </si>
  <si>
    <t>FILING FEE</t>
  </si>
  <si>
    <t>ROSKELLEY JOHN</t>
  </si>
  <si>
    <t>10121 E HERON VIEW LANE</t>
  </si>
  <si>
    <t>MEAD</t>
  </si>
  <si>
    <t>View report (http://web.pdc.wa.gov/rptimg/default.aspx?batchnumber=100503237)</t>
  </si>
  <si>
    <t>44837.debt</t>
  </si>
  <si>
    <t>45941.debt</t>
  </si>
  <si>
    <t>View report (http://web.pdc.wa.gov/rptimg/default.aspx?batchnumber=100510472)</t>
  </si>
  <si>
    <t>45942.debt</t>
  </si>
  <si>
    <t>45943.debt</t>
  </si>
  <si>
    <t>45544.debt</t>
  </si>
  <si>
    <t>45545.debt</t>
  </si>
  <si>
    <t>45546.debt</t>
  </si>
  <si>
    <t>45547.debt</t>
  </si>
  <si>
    <t>45548.debt</t>
  </si>
  <si>
    <t>45549.debt</t>
  </si>
  <si>
    <t>45553.debt</t>
  </si>
  <si>
    <t>J. BLAIR BUTTERWORTH &amp; ASSOC.</t>
  </si>
  <si>
    <t>View report (http://web.pdc.wa.gov/rptimg/default.aspx?batchnumber=100509316)</t>
  </si>
  <si>
    <t>45554.debt</t>
  </si>
  <si>
    <t>View report (http://web.pdc.wa.gov/rptimg/default.aspx?batchnumber=100509318)</t>
  </si>
  <si>
    <t>45555.debt</t>
  </si>
  <si>
    <t xml:space="preserve">711  20TH AVENUE E </t>
  </si>
  <si>
    <t>45527.debt</t>
  </si>
  <si>
    <t>View report (http://web.pdc.wa.gov/rptimg/default.aspx?batchnumber=100509172)</t>
  </si>
  <si>
    <t>45528.debt</t>
  </si>
  <si>
    <t>45944.debt</t>
  </si>
  <si>
    <t>46295.debt</t>
  </si>
  <si>
    <t>PROBT2 686</t>
  </si>
  <si>
    <t>PROBST TIMOTHY P</t>
  </si>
  <si>
    <t>PROBST</t>
  </si>
  <si>
    <t>LEG DISTRICT 17 - SENATE</t>
  </si>
  <si>
    <t>AUGUST RETAINER</t>
  </si>
  <si>
    <t>111 SOUTH LANDER # 303</t>
  </si>
  <si>
    <t xml:space="preserve">SEATTLE </t>
  </si>
  <si>
    <t>View report (http://web.pdc.wa.gov/rptimg/default.aspx?batchnumber=100513514)</t>
  </si>
  <si>
    <t>46306.debt</t>
  </si>
  <si>
    <t>ADDITIONAL CABLE BUY INV 202079</t>
  </si>
  <si>
    <t>View report (http://web.pdc.wa.gov/rptimg/default.aspx?batchnumber=100513577)</t>
  </si>
  <si>
    <t>45445.debt</t>
  </si>
  <si>
    <t>View report (http://web.pdc.wa.gov/rptimg/default.aspx?batchnumber=100508830)</t>
  </si>
  <si>
    <t>45446.debt</t>
  </si>
  <si>
    <t>45447.debt</t>
  </si>
  <si>
    <t>45448.debt</t>
  </si>
  <si>
    <t>45449.debt</t>
  </si>
  <si>
    <t>ACCOUNTING SERVICES</t>
  </si>
  <si>
    <t>CURRIE AND MCLAIN</t>
  </si>
  <si>
    <t>1111 MAIN STREET #400</t>
  </si>
  <si>
    <t>MARCH TREASURY</t>
  </si>
  <si>
    <t>46478.debt</t>
  </si>
  <si>
    <t>46479.debt</t>
  </si>
  <si>
    <t>46480.debt</t>
  </si>
  <si>
    <t>46481.debt</t>
  </si>
  <si>
    <t>BNSF RAILWAY COMPANY</t>
  </si>
  <si>
    <t>2500 LOU MENK DR # AOB-3</t>
  </si>
  <si>
    <t>FORT WORTH</t>
  </si>
  <si>
    <t>46482.debt</t>
  </si>
  <si>
    <t>46564.debt</t>
  </si>
  <si>
    <t>View report (http://web.pdc.wa.gov/rptimg/default.aspx?batchnumber=100516042)</t>
  </si>
  <si>
    <t>46576.debt</t>
  </si>
  <si>
    <t>REIMBURSEMENT---MERIDIAN AIRCRAFT   $215.17,</t>
  </si>
  <si>
    <t>View report (http://web.pdc.wa.gov/rptimg/default.aspx?batchnumber=100516099)</t>
  </si>
  <si>
    <t>45362.debt</t>
  </si>
  <si>
    <t>HOLLR  118</t>
  </si>
  <si>
    <t>HOLLAND ROBERT E</t>
  </si>
  <si>
    <t>HOLLAND</t>
  </si>
  <si>
    <t>CONSULTING/PHOTOGRAPHY</t>
  </si>
  <si>
    <t>View report (http://web.pdc.wa.gov/rptimg/default.aspx?batchnumber=100504866)</t>
  </si>
  <si>
    <t>45363.debt</t>
  </si>
  <si>
    <t>46066.debt</t>
  </si>
  <si>
    <t>View report (http://web.pdc.wa.gov/rptimg/default.aspx?batchnumber=100511893)</t>
  </si>
  <si>
    <t>46067.debt</t>
  </si>
  <si>
    <t>46068.debt</t>
  </si>
  <si>
    <t>INSERTS (SOUND PUBLISHING)</t>
  </si>
  <si>
    <t>46069.debt</t>
  </si>
  <si>
    <t>NOVEMBER FUNDRAISING &amp; TREASURY</t>
  </si>
  <si>
    <t>45283.debt</t>
  </si>
  <si>
    <t>View report (http://web.pdc.wa.gov/rptimg/default.aspx?batchnumber=100504574)</t>
  </si>
  <si>
    <t>45284.debt</t>
  </si>
  <si>
    <t>45285.debt</t>
  </si>
  <si>
    <t>DOORBELLERS (ABC)</t>
  </si>
  <si>
    <t>46070.debt</t>
  </si>
  <si>
    <t>46350.debt</t>
  </si>
  <si>
    <t>View report (http://web.pdc.wa.gov/rptimg/default.aspx?batchnumber=100513813)</t>
  </si>
  <si>
    <t>ANN NORTON PHOTOGRAPHY</t>
  </si>
  <si>
    <t>3403 27TH AVE W</t>
  </si>
  <si>
    <t>45992.debt</t>
  </si>
  <si>
    <t>45993.debt</t>
  </si>
  <si>
    <t>45994.debt</t>
  </si>
  <si>
    <t>EVENT CATERING</t>
  </si>
  <si>
    <t>EVENT FOOD</t>
  </si>
  <si>
    <t>SPANAWAY</t>
  </si>
  <si>
    <t>POSTAGE/MAILING SERVICE</t>
  </si>
  <si>
    <t>45286.debt</t>
  </si>
  <si>
    <t>NEWSPAPER ADS &amp; DESIGN (SOUND PUBLISHING, MILLENIUM DESIGN)</t>
  </si>
  <si>
    <t>45428.debt</t>
  </si>
  <si>
    <t>View report (http://web.pdc.wa.gov/rptimg/default.aspx?batchnumber=100507570)</t>
  </si>
  <si>
    <t>FRIDAY HARBOR</t>
  </si>
  <si>
    <t>DAGA INC.</t>
  </si>
  <si>
    <t>WEB SITE HOSTING</t>
  </si>
  <si>
    <t>46401.debt</t>
  </si>
  <si>
    <t>MCKER  006</t>
  </si>
  <si>
    <t>REIMBURSEMENT---FEDEX OFFICE   $48.20,OFFICE MAX   $123.99,</t>
  </si>
  <si>
    <t>View report (http://web.pdc.wa.gov/rptimg/default.aspx?batchnumber=100514602)</t>
  </si>
  <si>
    <t>PRINTING/LITERATURE DESIGN</t>
  </si>
  <si>
    <t>46062.debt</t>
  </si>
  <si>
    <t>View report (http://web.pdc.wa.gov/rptimg/default.aspx?batchnumber=100511892)</t>
  </si>
  <si>
    <t>46063.debt</t>
  </si>
  <si>
    <t>MAY TREASURY</t>
  </si>
  <si>
    <t>46136.debt</t>
  </si>
  <si>
    <t>PUBLIC DISCLOSURE FILING</t>
  </si>
  <si>
    <t>MARNEY BARBARA</t>
  </si>
  <si>
    <t>2705 E MT VERNON DRIVE</t>
  </si>
  <si>
    <t>View report (http://web.pdc.wa.gov/rptimg/default.aspx?batchnumber=100512427)</t>
  </si>
  <si>
    <t>CAMPAIGN CONSULTING</t>
  </si>
  <si>
    <t>45974.debt</t>
  </si>
  <si>
    <t>View report (http://web.pdc.wa.gov/rptimg/default.aspx?batchnumber=100511109)</t>
  </si>
  <si>
    <t>45975.debt</t>
  </si>
  <si>
    <t>45976.debt</t>
  </si>
  <si>
    <t>45995.debt</t>
  </si>
  <si>
    <t>View report (http://web.pdc.wa.gov/rptimg/default.aspx?batchnumber=100511113)</t>
  </si>
  <si>
    <t>45996.debt</t>
  </si>
  <si>
    <t>45997.debt</t>
  </si>
  <si>
    <t>46777.debt</t>
  </si>
  <si>
    <t>View report (http://web.pdc.wa.gov/rptimg/default.aspx?batchnumber=100517763)</t>
  </si>
  <si>
    <t>EXPENSE REIMBURSEMENT</t>
  </si>
  <si>
    <t>45356.debt</t>
  </si>
  <si>
    <t>45357.debt</t>
  </si>
  <si>
    <t>45358.debt</t>
  </si>
  <si>
    <t>45359.debt</t>
  </si>
  <si>
    <t>46882.debt</t>
  </si>
  <si>
    <t>View report (http://web.pdc.wa.gov/rptimg/default.aspx?batchnumber=100518831)</t>
  </si>
  <si>
    <t>APRIL TREASURY</t>
  </si>
  <si>
    <t xml:space="preserve">PO BOX 45042 </t>
  </si>
  <si>
    <t>NOVUSTELA</t>
  </si>
  <si>
    <t>46348.debt</t>
  </si>
  <si>
    <t>View report (http://web.pdc.wa.gov/rptimg/default.aspx?batchnumber=100513810)</t>
  </si>
  <si>
    <t>46349.debt</t>
  </si>
  <si>
    <t>1111 MAIN ST STE 400</t>
  </si>
  <si>
    <t>APRIL RETAINER</t>
  </si>
  <si>
    <t>EMC RESEARCH</t>
  </si>
  <si>
    <t>WAGES (CONTINGENT)</t>
  </si>
  <si>
    <t>45427.debt</t>
  </si>
  <si>
    <t>PAYROLL TAX</t>
  </si>
  <si>
    <t>View report (http://web.pdc.wa.gov/rptimg/default.aspx?batchnumber=100507557)</t>
  </si>
  <si>
    <t>45364.debt</t>
  </si>
  <si>
    <t>View report (http://web.pdc.wa.gov/rptimg/default.aspx?batchnumber=100507264)</t>
  </si>
  <si>
    <t>45365.debt</t>
  </si>
  <si>
    <t>46293.debt</t>
  </si>
  <si>
    <t>JUNE AND JULY RETAINER AND PHOTO SHOOT</t>
  </si>
  <si>
    <t>View report (http://web.pdc.wa.gov/rptimg/default.aspx?batchnumber=100513493)</t>
  </si>
  <si>
    <t>46294.debt</t>
  </si>
  <si>
    <t>View report (http://web.pdc.wa.gov/rptimg/default.aspx?batchnumber=100513500)</t>
  </si>
  <si>
    <t>WOLFE</t>
  </si>
  <si>
    <t>45366.debt</t>
  </si>
  <si>
    <t>45367.debt</t>
  </si>
  <si>
    <t>45368.debt</t>
  </si>
  <si>
    <t>45369.debt</t>
  </si>
  <si>
    <t>BEAR CREEK COUNTRY CLUB</t>
  </si>
  <si>
    <t xml:space="preserve">13737 202ND AVE NE </t>
  </si>
  <si>
    <t>45370.debt</t>
  </si>
  <si>
    <t>45371.debt</t>
  </si>
  <si>
    <t>LAPEL PINS</t>
  </si>
  <si>
    <t>BDA, INC.</t>
  </si>
  <si>
    <t xml:space="preserve">15525 WOODINVILLE REDMOND RD NE </t>
  </si>
  <si>
    <t>45372.debt</t>
  </si>
  <si>
    <t>45373.debt</t>
  </si>
  <si>
    <t>45374.debt</t>
  </si>
  <si>
    <t>45375.debt</t>
  </si>
  <si>
    <t>FL</t>
  </si>
  <si>
    <t>INTERNAL REVENUE SERVICE</t>
  </si>
  <si>
    <t>OGDEN</t>
  </si>
  <si>
    <t>46064.debt</t>
  </si>
  <si>
    <t>46065.debt</t>
  </si>
  <si>
    <t>600 STEWART ST, SUITE 1316</t>
  </si>
  <si>
    <t>OVERNIGHT PRINTING</t>
  </si>
  <si>
    <t>WARDIAN DESIGN</t>
  </si>
  <si>
    <t>609 SW 187TH</t>
  </si>
  <si>
    <t>MILLER</t>
  </si>
  <si>
    <t>MCKENNA HARTMAN CONSULTING LLC</t>
  </si>
  <si>
    <t>46144.debt</t>
  </si>
  <si>
    <t>View report (http://web.pdc.wa.gov/rptimg/default.aspx?batchnumber=100512554)</t>
  </si>
  <si>
    <t>46145.debt</t>
  </si>
  <si>
    <t>46146.debt</t>
  </si>
  <si>
    <t>APRIL CONSULTING</t>
  </si>
  <si>
    <t>46347.debt</t>
  </si>
  <si>
    <t>View report (http://web.pdc.wa.gov/rptimg/default.aspx?batchnumber=100513809)</t>
  </si>
  <si>
    <t>46353.debt</t>
  </si>
  <si>
    <t>View report (http://web.pdc.wa.gov/rptimg/default.aspx?batchnumber=100513816)</t>
  </si>
  <si>
    <t>46918.debt</t>
  </si>
  <si>
    <t>View report (http://web.pdc.wa.gov/rptimg/default.aspx?batchnumber=100519191)</t>
  </si>
  <si>
    <t>48358.debt</t>
  </si>
  <si>
    <t>View report (http://web.pdc.wa.gov/rptimg/default.aspx?batchnumber=100533138)</t>
  </si>
  <si>
    <t>48359.debt</t>
  </si>
  <si>
    <t>48360.debt</t>
  </si>
  <si>
    <t>48361.debt</t>
  </si>
  <si>
    <t>48362.debt</t>
  </si>
  <si>
    <t>11552 15TH AVE NE</t>
  </si>
  <si>
    <t>WEB HOSTING</t>
  </si>
  <si>
    <t>45495.debt</t>
  </si>
  <si>
    <t>View report (http://web.pdc.wa.gov/rptimg/default.aspx?batchnumber=100508862)</t>
  </si>
  <si>
    <t>45536.debt</t>
  </si>
  <si>
    <t>View report (http://web.pdc.wa.gov/rptimg/default.aspx?batchnumber=100509207)</t>
  </si>
  <si>
    <t>45551.debt</t>
  </si>
  <si>
    <t>View report (http://web.pdc.wa.gov/rptimg/default.aspx?batchnumber=100509290)</t>
  </si>
  <si>
    <t>45552.debt</t>
  </si>
  <si>
    <t>LAWTON PRINTING</t>
  </si>
  <si>
    <t>4111 E MISSION AVENUE</t>
  </si>
  <si>
    <t>TRAVEL/MEETING FOOD</t>
  </si>
  <si>
    <t>TRAVEL/EVENT FOOD/POSTAGE</t>
  </si>
  <si>
    <t>49202.debt</t>
  </si>
  <si>
    <t>View report (http://web.pdc.wa.gov/rptimg/default.aspx?batchnumber=100538262)</t>
  </si>
  <si>
    <t>45537.debt</t>
  </si>
  <si>
    <t>View report (http://web.pdc.wa.gov/rptimg/default.aspx?batchnumber=100509214)</t>
  </si>
  <si>
    <t>45538.debt</t>
  </si>
  <si>
    <t xml:space="preserve">1612 SPRINGWOOD AVENUE NE </t>
  </si>
  <si>
    <t>COLBY UNDERWOOD CONSULTING LLC</t>
  </si>
  <si>
    <t>45539.debt</t>
  </si>
  <si>
    <t>45556.debt</t>
  </si>
  <si>
    <t>View report (http://web.pdc.wa.gov/rptimg/default.aspx?batchnumber=100509337)</t>
  </si>
  <si>
    <t>45557.debt</t>
  </si>
  <si>
    <t>45558.debt</t>
  </si>
  <si>
    <t>View report (http://web.pdc.wa.gov/rptimg/default.aspx?batchnumber=100509341)</t>
  </si>
  <si>
    <t>600 STEWART ST #1316</t>
  </si>
  <si>
    <t>APRIL FUNDRAISING</t>
  </si>
  <si>
    <t>POLL (PRECISION)</t>
  </si>
  <si>
    <t>CAMPAIGN CONSULTING SERVICES</t>
  </si>
  <si>
    <t>PO BOX 650448</t>
  </si>
  <si>
    <t>48347.debt</t>
  </si>
  <si>
    <t>View report (http://web.pdc.wa.gov/rptimg/default.aspx?batchnumber=100533137)</t>
  </si>
  <si>
    <t>48348.debt</t>
  </si>
  <si>
    <t>REIMB. AD (THE STRANGER)</t>
  </si>
  <si>
    <t>48349.debt</t>
  </si>
  <si>
    <t>48350.debt</t>
  </si>
  <si>
    <t>48351.debt</t>
  </si>
  <si>
    <t>48352.debt</t>
  </si>
  <si>
    <t>ROBOCALLS (WINDING CREEK)</t>
  </si>
  <si>
    <t>48353.debt</t>
  </si>
  <si>
    <t>48354.debt</t>
  </si>
  <si>
    <t>48355.debt</t>
  </si>
  <si>
    <t>6523 CALIFORNIA AVENUE SW # 183</t>
  </si>
  <si>
    <t>48356.debt</t>
  </si>
  <si>
    <t>48357.debt</t>
  </si>
  <si>
    <t>FALESCHINI JAKE</t>
  </si>
  <si>
    <t>OFFICE RENT</t>
  </si>
  <si>
    <t>55437.debt</t>
  </si>
  <si>
    <t>View report (http://web.pdc.wa.gov/rptimg/default.aspx?batchnumber=100599472)</t>
  </si>
  <si>
    <t>55438.debt</t>
  </si>
  <si>
    <t>55439.debt</t>
  </si>
  <si>
    <t>LODGING/TRAVEL/PRINTING/FEE</t>
  </si>
  <si>
    <t>55440.debt</t>
  </si>
  <si>
    <t>BOWMAN</t>
  </si>
  <si>
    <t>PROGRESSIVE STRATEGIES NW</t>
  </si>
  <si>
    <t>JUNE RETAINER</t>
  </si>
  <si>
    <t>LEGAL</t>
  </si>
  <si>
    <t>46TH DISTRICT DEMOCRATS</t>
  </si>
  <si>
    <t>PO BOX 15435</t>
  </si>
  <si>
    <t>PATRICIA</t>
  </si>
  <si>
    <t>SAN JOSE</t>
  </si>
  <si>
    <t>LEG DISTRICT 21 - HOUSE</t>
  </si>
  <si>
    <t>JUNE FUNDRAISING &amp; TREASURY</t>
  </si>
  <si>
    <t>GARY</t>
  </si>
  <si>
    <t>NOVEMBER FUNDRAISING</t>
  </si>
  <si>
    <t>55441.debt</t>
  </si>
  <si>
    <t>WAGEJ  498</t>
  </si>
  <si>
    <t>WAGEMANN JOHN P</t>
  </si>
  <si>
    <t>WAGEMANN</t>
  </si>
  <si>
    <t>ALLIED COMMUNICATION STRATEGIES, LLC</t>
  </si>
  <si>
    <t>PO BOX 4131</t>
  </si>
  <si>
    <t>LIIAS MARKO S</t>
  </si>
  <si>
    <t>MARKO</t>
  </si>
  <si>
    <t>LIIAS</t>
  </si>
  <si>
    <t>SAMAYA LLC</t>
  </si>
  <si>
    <t>LISA</t>
  </si>
  <si>
    <t>MAY FUNDRAISING</t>
  </si>
  <si>
    <t>NEWMAN TRACY</t>
  </si>
  <si>
    <t>CONSULTING/WEBSITE ESTIMATE</t>
  </si>
  <si>
    <t>BROWN</t>
  </si>
  <si>
    <t>MAILING LABELS</t>
  </si>
  <si>
    <t>PO BOX 65692</t>
  </si>
  <si>
    <t>BLUE UTOPIA</t>
  </si>
  <si>
    <t>PO BOX 4486</t>
  </si>
  <si>
    <t>SEAQUIST LARRY</t>
  </si>
  <si>
    <t>CARLSON LISA</t>
  </si>
  <si>
    <t xml:space="preserve">13000 NE 10TH PLACE </t>
  </si>
  <si>
    <t>CAMPAIGN SIGNS</t>
  </si>
  <si>
    <t>CAMPAIGN MANAGEMENT</t>
  </si>
  <si>
    <t>36723.debt</t>
  </si>
  <si>
    <t>View report (http://web.pdc.wa.gov/rptimg/default.aspx?batchnumber=100423770)</t>
  </si>
  <si>
    <t>SENATE DEMOCRATIC CAMPAIGN COMMITTEE</t>
  </si>
  <si>
    <t>RADIO AD PRODUCTION</t>
  </si>
  <si>
    <t>FARESTART</t>
  </si>
  <si>
    <t>700 VIRGINIA ST</t>
  </si>
  <si>
    <t>LIIAM  204</t>
  </si>
  <si>
    <t>VILMA SIGNS</t>
  </si>
  <si>
    <t>CLIBBORN JUDY R</t>
  </si>
  <si>
    <t xml:space="preserve">8140 SE 44TH STREET </t>
  </si>
  <si>
    <t>LEGAL SERVICES (ESTIMATE)</t>
  </si>
  <si>
    <t>MEYER ASSOCIATES TELESERVICES</t>
  </si>
  <si>
    <t>6242 2ND AVE NW</t>
  </si>
  <si>
    <t>36649.debt</t>
  </si>
  <si>
    <t>View report (http://web.pdc.wa.gov/rptimg/default.aspx?batchnumber=100422683)</t>
  </si>
  <si>
    <t>JUNE FUNDRAISING</t>
  </si>
  <si>
    <t>JULY FUNDRAISING</t>
  </si>
  <si>
    <t>VASHON</t>
  </si>
  <si>
    <t>MAILER DESIGN</t>
  </si>
  <si>
    <t>POSTAGE FOR MAILERS</t>
  </si>
  <si>
    <t>THE RENTON PRINTERY</t>
  </si>
  <si>
    <t>YARD SIGNS (BORUCK)</t>
  </si>
  <si>
    <t>WEB SITE DESIGN</t>
  </si>
  <si>
    <t>PREFERRED LABOR SIGNS</t>
  </si>
  <si>
    <t>BLOOM CASEY</t>
  </si>
  <si>
    <t>6031 48TH AVE SW</t>
  </si>
  <si>
    <t>PACIFIC PUBLISHING COMPANY</t>
  </si>
  <si>
    <t>CREDIT CARD FEES</t>
  </si>
  <si>
    <t>USPS: POSTAGE</t>
  </si>
  <si>
    <t>AUGUST FUNDRAISING</t>
  </si>
  <si>
    <t>PARKING</t>
  </si>
  <si>
    <t>SUPPLIES</t>
  </si>
  <si>
    <t>KEN</t>
  </si>
  <si>
    <t>1101 15TH ST NW STE 500</t>
  </si>
  <si>
    <t>CONSULTING/TRAVEL REIMBURSEMENT</t>
  </si>
  <si>
    <t>CAPITAL CITY PRESS</t>
  </si>
  <si>
    <t>PIERCE CO SUPERIOR COURT</t>
  </si>
  <si>
    <t>OFFICE SUPPLIES/TRAVEL</t>
  </si>
  <si>
    <t>TREASURY - MAY</t>
  </si>
  <si>
    <t>THE ACTORS GROUP</t>
  </si>
  <si>
    <t>RADIO PRODUCTION</t>
  </si>
  <si>
    <t>1101 15TH ST NW, STE 500</t>
  </si>
  <si>
    <t>146 N CANAL ST</t>
  </si>
  <si>
    <t>MCAULIFFE ROSEMARY</t>
  </si>
  <si>
    <t>17617 88TH AVE NE</t>
  </si>
  <si>
    <t>CONSULTING/PRINTING</t>
  </si>
  <si>
    <t>TRAVEL/OFFICE SUPPLIES</t>
  </si>
  <si>
    <t>COVINGTON</t>
  </si>
  <si>
    <t>STEVE</t>
  </si>
  <si>
    <t>LITERATURE PRINTING</t>
  </si>
  <si>
    <t>49169.debt</t>
  </si>
  <si>
    <t>View report (http://web.pdc.wa.gov/rptimg/default.aspx?batchnumber=100537702)</t>
  </si>
  <si>
    <t>49170.debt</t>
  </si>
  <si>
    <t>AUGUST CONSULTING</t>
  </si>
  <si>
    <t>FROCD  111</t>
  </si>
  <si>
    <t>PO BOX 2211</t>
  </si>
  <si>
    <t>REIMB. OFFICE SUPPLIES (OFFICE DEPOT)</t>
  </si>
  <si>
    <t>BROWL  204</t>
  </si>
  <si>
    <t>BROWN LISA J</t>
  </si>
  <si>
    <t>NICKG  116</t>
  </si>
  <si>
    <t>NICKELS GREGORY J</t>
  </si>
  <si>
    <t>NICKELS</t>
  </si>
  <si>
    <t>WINTHROP</t>
  </si>
  <si>
    <t xml:space="preserve">700  20TH AVENUE W </t>
  </si>
  <si>
    <t>1505 WESTLAKE AVE N, STE 1000</t>
  </si>
  <si>
    <t>APPEALS COURT JUDGE</t>
  </si>
  <si>
    <t>WEB DESIGN</t>
  </si>
  <si>
    <t>37504.debt</t>
  </si>
  <si>
    <t>View report (http://web.pdc.wa.gov/rptimg/default.aspx?batchnumber=100431013)</t>
  </si>
  <si>
    <t>SEATLE</t>
  </si>
  <si>
    <t>HILL KATHLEEN R</t>
  </si>
  <si>
    <t xml:space="preserve">1308 E   16TH AVENUE </t>
  </si>
  <si>
    <t>COMPLETECAMPAIGNS.COM</t>
  </si>
  <si>
    <t>610 GATEWAY CENTER WAY SUITE K</t>
  </si>
  <si>
    <t>5300 PACIFIC AVE SE</t>
  </si>
  <si>
    <t>PALO ALTO</t>
  </si>
  <si>
    <t>ZIMMERMAN</t>
  </si>
  <si>
    <t>JONES</t>
  </si>
  <si>
    <t>VERIZON WIRELESS</t>
  </si>
  <si>
    <t>DESIGN (KAYLORMADE)</t>
  </si>
  <si>
    <t>FITZJ  166</t>
  </si>
  <si>
    <t>FITZGIBBON JOSEPH C</t>
  </si>
  <si>
    <t>JOSEPH</t>
  </si>
  <si>
    <t>FITZGIBBON</t>
  </si>
  <si>
    <t xml:space="preserve">6242    2ND AVENUE NW </t>
  </si>
  <si>
    <t>PO BOX 660108</t>
  </si>
  <si>
    <t>PHONE CALLS</t>
  </si>
  <si>
    <t>111 S LANDER STREET SUITE 303</t>
  </si>
  <si>
    <t>SEQUIM</t>
  </si>
  <si>
    <t>CAMPBELL</t>
  </si>
  <si>
    <t>ELLENSBURG</t>
  </si>
  <si>
    <t>NGP VAN</t>
  </si>
  <si>
    <t>BROWN LISA JO</t>
  </si>
  <si>
    <t xml:space="preserve">1428 W   14TH AVENUE </t>
  </si>
  <si>
    <t>USPS - POSTAGE</t>
  </si>
  <si>
    <t>LADEJ  408</t>
  </si>
  <si>
    <t>LADENBURG JOHN W SR</t>
  </si>
  <si>
    <t>GRAPHIC DESIGN</t>
  </si>
  <si>
    <t xml:space="preserve">11508 NE  107TH PLACE </t>
  </si>
  <si>
    <t xml:space="preserve">412 NE   72ND STREET </t>
  </si>
  <si>
    <t>VSHIFT</t>
  </si>
  <si>
    <t>1414 DEXTER AVENUE N SUITE 210</t>
  </si>
  <si>
    <t>30870.debt</t>
  </si>
  <si>
    <t>View report (http://web.pdc.wa.gov/rptimg/default.aspx?batchnumber=100376308)</t>
  </si>
  <si>
    <t>30871.debt</t>
  </si>
  <si>
    <t>TREASURY - FEBRUARY</t>
  </si>
  <si>
    <t>APPEALS, COURT OF DIV II</t>
  </si>
  <si>
    <t>RALEIGH</t>
  </si>
  <si>
    <t>NC</t>
  </si>
  <si>
    <t>TREASURY- MAY</t>
  </si>
  <si>
    <t>ZIMLICKI-OWENS LINDA M</t>
  </si>
  <si>
    <t xml:space="preserve">11018 ARROW POINT DRIVE NE </t>
  </si>
  <si>
    <t>REIMB. MILEAGE</t>
  </si>
  <si>
    <t>DATAGRAPHICS</t>
  </si>
  <si>
    <t xml:space="preserve">PO BOX 821 </t>
  </si>
  <si>
    <t>OVERNIGHT PRINTING AND GRAPHICS, INC.</t>
  </si>
  <si>
    <t>MARCH FUNDRAISING</t>
  </si>
  <si>
    <t xml:space="preserve">PO BOX 11794 </t>
  </si>
  <si>
    <t>WEBSITE FEES</t>
  </si>
  <si>
    <t>DARYL</t>
  </si>
  <si>
    <t>TRADE PRINTERY</t>
  </si>
  <si>
    <t>KENNETH</t>
  </si>
  <si>
    <t>RUDERMAN CONSULTING</t>
  </si>
  <si>
    <t>CITY OF INDUSTRY</t>
  </si>
  <si>
    <t>STICKERS</t>
  </si>
  <si>
    <t>2704 N HOGAN STREET SUITE 3</t>
  </si>
  <si>
    <t>PRINTING SERVICES</t>
  </si>
  <si>
    <t>RADIO BUY</t>
  </si>
  <si>
    <t>TREASURY- APRIL</t>
  </si>
  <si>
    <t>OKANOGAN</t>
  </si>
  <si>
    <t xml:space="preserve">700   20TH AVENUE W </t>
  </si>
  <si>
    <t xml:space="preserve">15303 NE  166TH LANE </t>
  </si>
  <si>
    <t>PO BOX 77793</t>
  </si>
  <si>
    <t>THURSTON CO SUPERIOR COURT</t>
  </si>
  <si>
    <t>2515 S 283RD PL</t>
  </si>
  <si>
    <t>TREASURY- NOVEMBER</t>
  </si>
  <si>
    <t>WILLB  501</t>
  </si>
  <si>
    <t>WILLIAMS BRENDAN W</t>
  </si>
  <si>
    <t>BRENDAN</t>
  </si>
  <si>
    <t>WILLIAMS</t>
  </si>
  <si>
    <t>LEG DISTRICT 22 - HOUSE</t>
  </si>
  <si>
    <t>TREASURY- DECEMBER</t>
  </si>
  <si>
    <t>34696.debt</t>
  </si>
  <si>
    <t>View report (http://web.pdc.wa.gov/rptimg/default.aspx?batchnumber=100401136)</t>
  </si>
  <si>
    <t>34697.debt</t>
  </si>
  <si>
    <t>34698.debt</t>
  </si>
  <si>
    <t>PO BOX 2021</t>
  </si>
  <si>
    <t>TREASURY - JANUARY</t>
  </si>
  <si>
    <t>2440 WESTERN AVE STE 511</t>
  </si>
  <si>
    <t>TREASURY- JANUARY</t>
  </si>
  <si>
    <t>TREASURY- MARCH</t>
  </si>
  <si>
    <t>34691.debt</t>
  </si>
  <si>
    <t>View report (http://web.pdc.wa.gov/rptimg/default.aspx?batchnumber=100401121)</t>
  </si>
  <si>
    <t>34692.debt</t>
  </si>
  <si>
    <t>34693.debt</t>
  </si>
  <si>
    <t>34735.debt</t>
  </si>
  <si>
    <t>View report (http://web.pdc.wa.gov/rptimg/default.aspx?batchnumber=100401360)</t>
  </si>
  <si>
    <t>34736.debt</t>
  </si>
  <si>
    <t>34737.debt</t>
  </si>
  <si>
    <t>34725.debt</t>
  </si>
  <si>
    <t>WIRED FOR CHANGE</t>
  </si>
  <si>
    <t>1700 CONNECTICUT AVENUE NW SUITE 403</t>
  </si>
  <si>
    <t>View report (http://web.pdc.wa.gov/rptimg/default.aspx?batchnumber=100401203)</t>
  </si>
  <si>
    <t>34726.debt</t>
  </si>
  <si>
    <t>34719.debt</t>
  </si>
  <si>
    <t>34720.debt</t>
  </si>
  <si>
    <t>34721.debt</t>
  </si>
  <si>
    <t>PHONEBANK RENTAL SPACE</t>
  </si>
  <si>
    <t>EDMONDS EDUCATION ASSN</t>
  </si>
  <si>
    <t>19707   64TH AVENUE W SUITE 204</t>
  </si>
  <si>
    <t>34722.debt</t>
  </si>
  <si>
    <t>KOHLWES CURT</t>
  </si>
  <si>
    <t xml:space="preserve">13209   42ND AVENUE W </t>
  </si>
  <si>
    <t>34723.debt</t>
  </si>
  <si>
    <t>34724.debt</t>
  </si>
  <si>
    <t>34686.debt</t>
  </si>
  <si>
    <t>View report (http://web.pdc.wa.gov/rptimg/default.aspx?batchnumber=100401118)</t>
  </si>
  <si>
    <t>AMS COMMUNICATIONS INC.</t>
  </si>
  <si>
    <t>NEWSPAPER ADVERTISEMENT</t>
  </si>
  <si>
    <t>TREASURY- FEBRUARY</t>
  </si>
  <si>
    <t>ALLEN</t>
  </si>
  <si>
    <t>34687.debt</t>
  </si>
  <si>
    <t>34688.debt</t>
  </si>
  <si>
    <t>REIMB. CONFERENCE HOTEL, AIRFARE (DONOVAN, ALASKA)</t>
  </si>
  <si>
    <t>34689.debt</t>
  </si>
  <si>
    <t>REIMB. CONFERENCE PARKING, CAB, MILEAGE</t>
  </si>
  <si>
    <t>34690.debt</t>
  </si>
  <si>
    <t>22148.debt</t>
  </si>
  <si>
    <t>TREASURY- JANUARY, FEBRUARY, MARCH</t>
  </si>
  <si>
    <t>View report (http://web.pdc.wa.gov/rptimg/default.aspx?batchnumber=100303478)</t>
  </si>
  <si>
    <t>22149.debt</t>
  </si>
  <si>
    <t>TREASURY- APRIL EST.</t>
  </si>
  <si>
    <t>EVENT STAGING</t>
  </si>
  <si>
    <t>34694.debt</t>
  </si>
  <si>
    <t>View report (http://web.pdc.wa.gov/rptimg/default.aspx?batchnumber=100401129)</t>
  </si>
  <si>
    <t>34695.debt</t>
  </si>
  <si>
    <t>34701.debt</t>
  </si>
  <si>
    <t>View report (http://web.pdc.wa.gov/rptimg/default.aspx?batchnumber=100401146)</t>
  </si>
  <si>
    <t>34702.debt</t>
  </si>
  <si>
    <t>TREASURY FEBRUARY</t>
  </si>
  <si>
    <t>WEB SITE</t>
  </si>
  <si>
    <t>21347.debt</t>
  </si>
  <si>
    <t>View report (http://web.pdc.wa.gov/rptimg/default.aspx?batchnumber=100298487)</t>
  </si>
  <si>
    <t>21348.debt</t>
  </si>
  <si>
    <t>22360.debt</t>
  </si>
  <si>
    <t>View report (http://web.pdc.wa.gov/rptimg/default.aspx?batchnumber=100310762)</t>
  </si>
  <si>
    <t>WALK PIECE</t>
  </si>
  <si>
    <t>34727.debt</t>
  </si>
  <si>
    <t>View report (http://web.pdc.wa.gov/rptimg/default.aspx?batchnumber=100401205)</t>
  </si>
  <si>
    <t>34728.debt</t>
  </si>
  <si>
    <t>34729.debt</t>
  </si>
  <si>
    <t>34711.debt</t>
  </si>
  <si>
    <t>EST. SEPTEMBER TREASURY</t>
  </si>
  <si>
    <t>View report (http://web.pdc.wa.gov/rptimg/default.aspx?batchnumber=100401172)</t>
  </si>
  <si>
    <t>34712.debt</t>
  </si>
  <si>
    <t>EST. OCTOBER TREASURY</t>
  </si>
  <si>
    <t>34713.debt</t>
  </si>
  <si>
    <t>EST. NOVEMBER TREASURY</t>
  </si>
  <si>
    <t>34714.debt</t>
  </si>
  <si>
    <t>EST. DECEMBER TREASURY</t>
  </si>
  <si>
    <t>34715.debt</t>
  </si>
  <si>
    <t>DISPLAY AD IN BEACON HILL NEWS</t>
  </si>
  <si>
    <t xml:space="preserve">PO BOX 80156 </t>
  </si>
  <si>
    <t>21507.debt</t>
  </si>
  <si>
    <t>View report (http://web.pdc.wa.gov/rptimg/default.aspx?batchnumber=100298995)</t>
  </si>
  <si>
    <t>21508.debt</t>
  </si>
  <si>
    <t>34730.debt</t>
  </si>
  <si>
    <t>View report (http://web.pdc.wa.gov/rptimg/default.aspx?batchnumber=100401341)</t>
  </si>
  <si>
    <t>34731.debt</t>
  </si>
  <si>
    <t>34732.debt</t>
  </si>
  <si>
    <t>21346.debt</t>
  </si>
  <si>
    <t>View report (http://web.pdc.wa.gov/rptimg/default.aspx?batchnumber=100298485)</t>
  </si>
  <si>
    <t>21495.debt</t>
  </si>
  <si>
    <t>View report (http://web.pdc.wa.gov/rptimg/default.aspx?batchnumber=100298971)</t>
  </si>
  <si>
    <t>21496.debt</t>
  </si>
  <si>
    <t>21497.debt</t>
  </si>
  <si>
    <t>21498.debt</t>
  </si>
  <si>
    <t>21499.debt</t>
  </si>
  <si>
    <t>REIMBURSEMENT - NOVEMBER SALARIES (ALLISON &amp; JOSH)</t>
  </si>
  <si>
    <t>21500.debt</t>
  </si>
  <si>
    <t>View report (http://web.pdc.wa.gov/rptimg/default.aspx?batchnumber=100298975)</t>
  </si>
  <si>
    <t>21501.debt</t>
  </si>
  <si>
    <t>21502.debt</t>
  </si>
  <si>
    <t>21503.debt</t>
  </si>
  <si>
    <t>21504.debt</t>
  </si>
  <si>
    <t>34703.debt</t>
  </si>
  <si>
    <t>21744.debt</t>
  </si>
  <si>
    <t>View report (http://web.pdc.wa.gov/rptimg/default.aspx?batchnumber=100300858)</t>
  </si>
  <si>
    <t>21745.debt</t>
  </si>
  <si>
    <t>21746.debt</t>
  </si>
  <si>
    <t>21747.debt</t>
  </si>
  <si>
    <t>21748.debt</t>
  </si>
  <si>
    <t>21749.debt</t>
  </si>
  <si>
    <t>22874.debt</t>
  </si>
  <si>
    <t>View report (http://web.pdc.wa.gov/rptimg/default.aspx?batchnumber=100314731)</t>
  </si>
  <si>
    <t>22875.debt</t>
  </si>
  <si>
    <t>22876.debt</t>
  </si>
  <si>
    <t>PRO-MAIL ASSOCIATES INC</t>
  </si>
  <si>
    <t>2400 WEST COMMODORE WAY</t>
  </si>
  <si>
    <t>22877.debt</t>
  </si>
  <si>
    <t>ESTIMATE LITERATURE</t>
  </si>
  <si>
    <t>TREASURY-AUGUST</t>
  </si>
  <si>
    <t>24591.debt</t>
  </si>
  <si>
    <t>EVANS KELLY</t>
  </si>
  <si>
    <t>View report (http://web.pdc.wa.gov/rptimg/default.aspx?batchnumber=100323475)</t>
  </si>
  <si>
    <t>24592.debt</t>
  </si>
  <si>
    <t>24593.debt</t>
  </si>
  <si>
    <t>22856.debt</t>
  </si>
  <si>
    <t>View report (http://web.pdc.wa.gov/rptimg/default.aspx?batchnumber=100315236)</t>
  </si>
  <si>
    <t>22857.debt</t>
  </si>
  <si>
    <t>22858.debt</t>
  </si>
  <si>
    <t>22859.debt</t>
  </si>
  <si>
    <t>22860.debt</t>
  </si>
  <si>
    <t>22861.debt</t>
  </si>
  <si>
    <t>22862.debt</t>
  </si>
  <si>
    <t>24637.debt</t>
  </si>
  <si>
    <t>View report (http://web.pdc.wa.gov/rptimg/default.aspx?batchnumber=100323688)</t>
  </si>
  <si>
    <t>24638.debt</t>
  </si>
  <si>
    <t>TREASURY-AUG</t>
  </si>
  <si>
    <t>9571 SE 43RD ST</t>
  </si>
  <si>
    <t>24953.debt</t>
  </si>
  <si>
    <t>View report (http://web.pdc.wa.gov/rptimg/default.aspx?batchnumber=100324292)</t>
  </si>
  <si>
    <t>FINAL TREASURY</t>
  </si>
  <si>
    <t>KILEY &amp; COMPANY</t>
  </si>
  <si>
    <t>667 BOYLSTON ST</t>
  </si>
  <si>
    <t>2512 1ST AVE</t>
  </si>
  <si>
    <t>LEG DISTRICT 12 - HOUSE</t>
  </si>
  <si>
    <t>PO BOX 60599</t>
  </si>
  <si>
    <t>24466.debt</t>
  </si>
  <si>
    <t>View report (http://web.pdc.wa.gov/rptimg/default.aspx?batchnumber=100321886)</t>
  </si>
  <si>
    <t>22848.debt</t>
  </si>
  <si>
    <t>View report (http://web.pdc.wa.gov/rptimg/default.aspx?batchnumber=100315233)</t>
  </si>
  <si>
    <t>22849.debt</t>
  </si>
  <si>
    <t>22850.debt</t>
  </si>
  <si>
    <t>22851.debt</t>
  </si>
  <si>
    <t>22852.debt</t>
  </si>
  <si>
    <t>22853.debt</t>
  </si>
  <si>
    <t>22854.debt</t>
  </si>
  <si>
    <t>22855.debt</t>
  </si>
  <si>
    <t>22246.debt</t>
  </si>
  <si>
    <t>View report (http://web.pdc.wa.gov/rptimg/default.aspx?batchnumber=100303841)</t>
  </si>
  <si>
    <t>22247.debt</t>
  </si>
  <si>
    <t>22248.debt</t>
  </si>
  <si>
    <t>DATABASE SERVICES</t>
  </si>
  <si>
    <t>WIN POWER STRATEGIES</t>
  </si>
  <si>
    <t>NGP SOFTWARE</t>
  </si>
  <si>
    <t>22249.debt</t>
  </si>
  <si>
    <t>22250.debt</t>
  </si>
  <si>
    <t>22251.debt</t>
  </si>
  <si>
    <t>22252.debt</t>
  </si>
  <si>
    <t>22742.debt</t>
  </si>
  <si>
    <t>View report (http://web.pdc.wa.gov/rptimg/default.aspx?batchnumber=100314807)</t>
  </si>
  <si>
    <t>22743.debt</t>
  </si>
  <si>
    <t>22744.debt</t>
  </si>
  <si>
    <t>22745.debt</t>
  </si>
  <si>
    <t>22746.debt</t>
  </si>
  <si>
    <t>View report (http://web.pdc.wa.gov/rptimg/default.aspx?batchnumber=100314808)</t>
  </si>
  <si>
    <t>22747.debt</t>
  </si>
  <si>
    <t>22748.debt</t>
  </si>
  <si>
    <t>22749.debt</t>
  </si>
  <si>
    <t>22750.debt</t>
  </si>
  <si>
    <t>22751.debt</t>
  </si>
  <si>
    <t>E-NEWSLETTER, WEBSITE UPDATE, WEB HOSTING</t>
  </si>
  <si>
    <t>14 WEST INDIANA</t>
  </si>
  <si>
    <t>811 1ST AVE STE 451</t>
  </si>
  <si>
    <t>21812.debt</t>
  </si>
  <si>
    <t>View report (http://web.pdc.wa.gov/rptimg/default.aspx?batchnumber=100301159)</t>
  </si>
  <si>
    <t>21851.debt</t>
  </si>
  <si>
    <t>View report (http://web.pdc.wa.gov/rptimg/default.aspx?batchnumber=100301295)</t>
  </si>
  <si>
    <t>21852.debt</t>
  </si>
  <si>
    <t>21853.debt</t>
  </si>
  <si>
    <t>24954.debt</t>
  </si>
  <si>
    <t>24955.debt</t>
  </si>
  <si>
    <t>24949.debt</t>
  </si>
  <si>
    <t>24950.debt</t>
  </si>
  <si>
    <t>24951.debt</t>
  </si>
  <si>
    <t>24952.debt</t>
  </si>
  <si>
    <t>21712.debt</t>
  </si>
  <si>
    <t>View report (http://web.pdc.wa.gov/rptimg/default.aspx?batchnumber=100300744)</t>
  </si>
  <si>
    <t>21713.debt</t>
  </si>
  <si>
    <t>21714.debt</t>
  </si>
  <si>
    <t>22038.debt</t>
  </si>
  <si>
    <t>View report (http://web.pdc.wa.gov/rptimg/default.aspx?batchnumber=100303151)</t>
  </si>
  <si>
    <t>22039.debt</t>
  </si>
  <si>
    <t>22040.debt</t>
  </si>
  <si>
    <t>22041.debt</t>
  </si>
  <si>
    <t>BOBBY</t>
  </si>
  <si>
    <t>2704 N. HOGAN #3</t>
  </si>
  <si>
    <t>25491.debt</t>
  </si>
  <si>
    <t>View report (http://web.pdc.wa.gov/rptimg/default.aspx?batchnumber=100328711)</t>
  </si>
  <si>
    <t>25498.debt</t>
  </si>
  <si>
    <t>25499.debt</t>
  </si>
  <si>
    <t>TREASURY-SEPT</t>
  </si>
  <si>
    <t>25492.debt</t>
  </si>
  <si>
    <t>25493.debt</t>
  </si>
  <si>
    <t>25494.debt</t>
  </si>
  <si>
    <t>25495.debt</t>
  </si>
  <si>
    <t>TREASURY- SEPT.</t>
  </si>
  <si>
    <t>25496.debt</t>
  </si>
  <si>
    <t>25497.debt</t>
  </si>
  <si>
    <t>22769.debt</t>
  </si>
  <si>
    <t>View report (http://web.pdc.wa.gov/rptimg/default.aspx?batchnumber=100314998)</t>
  </si>
  <si>
    <t>25094.debt</t>
  </si>
  <si>
    <t>View report (http://web.pdc.wa.gov/rptimg/default.aspx?batchnumber=100324490)</t>
  </si>
  <si>
    <t>25095.debt</t>
  </si>
  <si>
    <t>CONSULTING,LONG DIST. REIMB.,MILEAGE</t>
  </si>
  <si>
    <t>25487.debt</t>
  </si>
  <si>
    <t>View report (http://web.pdc.wa.gov/rptimg/default.aspx?batchnumber=100328692)</t>
  </si>
  <si>
    <t>25433.debt</t>
  </si>
  <si>
    <t>View report (http://web.pdc.wa.gov/rptimg/default.aspx?batchnumber=100328515)</t>
  </si>
  <si>
    <t>25434.debt</t>
  </si>
  <si>
    <t>25435.debt</t>
  </si>
  <si>
    <t>25488.debt</t>
  </si>
  <si>
    <t>SALARYEXP.(USPS,FED EX,OFFICE DEPOT)</t>
  </si>
  <si>
    <t>25489.debt</t>
  </si>
  <si>
    <t>23545.debt</t>
  </si>
  <si>
    <t>CONSULTING FEE-JULY</t>
  </si>
  <si>
    <t>View report (http://web.pdc.wa.gov/rptimg/default.aspx?batchnumber=100319618)</t>
  </si>
  <si>
    <t>TAMARA BROADHEAD</t>
  </si>
  <si>
    <t>HOME DEPOT</t>
  </si>
  <si>
    <t>BORUCK PRINTING &amp; SILKSCREEN</t>
  </si>
  <si>
    <t>23447.debt</t>
  </si>
  <si>
    <t>View report (http://web.pdc.wa.gov/rptimg/default.aspx?batchnumber=100319314)</t>
  </si>
  <si>
    <t>23448.debt</t>
  </si>
  <si>
    <t>23449.debt</t>
  </si>
  <si>
    <t>EVENT TICKETS</t>
  </si>
  <si>
    <t>23546.debt</t>
  </si>
  <si>
    <t>SLIM JIMS</t>
  </si>
  <si>
    <t>TREASURY OCT</t>
  </si>
  <si>
    <t>TREASURY-NOV</t>
  </si>
  <si>
    <t>APRIL SALARY</t>
  </si>
  <si>
    <t>FUNDRAISER FOOD</t>
  </si>
  <si>
    <t>TREASURY-OCT</t>
  </si>
  <si>
    <t>26949.debt</t>
  </si>
  <si>
    <t>View report (http://web.pdc.wa.gov/rptimg/default.aspx?batchnumber=100335629)</t>
  </si>
  <si>
    <t>26950.debt</t>
  </si>
  <si>
    <t>26951.debt</t>
  </si>
  <si>
    <t>26952.debt</t>
  </si>
  <si>
    <t>23563.debt</t>
  </si>
  <si>
    <t>View report (http://web.pdc.wa.gov/rptimg/default.aspx?batchnumber=100319694)</t>
  </si>
  <si>
    <t>23564.debt</t>
  </si>
  <si>
    <t>23565.debt</t>
  </si>
  <si>
    <t>23566.debt</t>
  </si>
  <si>
    <t>23567.debt</t>
  </si>
  <si>
    <t>23568.debt</t>
  </si>
  <si>
    <t>301 UNION ST</t>
  </si>
  <si>
    <t>23569.debt</t>
  </si>
  <si>
    <t>23570.debt</t>
  </si>
  <si>
    <t>2440 WESTERN AVE</t>
  </si>
  <si>
    <t>CAMPAIGN CONSULTING FEE</t>
  </si>
  <si>
    <t>TREASURY-FEB</t>
  </si>
  <si>
    <t>26654.debt</t>
  </si>
  <si>
    <t>View report (http://web.pdc.wa.gov/rptimg/default.aspx?batchnumber=100333474)</t>
  </si>
  <si>
    <t>26655.debt</t>
  </si>
  <si>
    <t>26566.debt</t>
  </si>
  <si>
    <t>View report (http://web.pdc.wa.gov/rptimg/default.aspx?batchnumber=100332463)</t>
  </si>
  <si>
    <t>REIMB. POSTAGE</t>
  </si>
  <si>
    <t>26913.debt</t>
  </si>
  <si>
    <t>View report (http://web.pdc.wa.gov/rptimg/default.aspx?batchnumber=100335423)</t>
  </si>
  <si>
    <t>26914.debt</t>
  </si>
  <si>
    <t>26839.debt</t>
  </si>
  <si>
    <t>FR CATERING+SUPPLIES(EVENTRENTS)</t>
  </si>
  <si>
    <t>FERY'S CATERING &amp; TAKE-OUT</t>
  </si>
  <si>
    <t xml:space="preserve">421 S COWLEY STREET </t>
  </si>
  <si>
    <t>View report (http://web.pdc.wa.gov/rptimg/default.aspx?batchnumber=100334254)</t>
  </si>
  <si>
    <t>26840.debt</t>
  </si>
  <si>
    <t>26841.debt</t>
  </si>
  <si>
    <t>OCTOBER SALARY</t>
  </si>
  <si>
    <t>26567.debt</t>
  </si>
  <si>
    <t>26568.debt</t>
  </si>
  <si>
    <t>26842.debt</t>
  </si>
  <si>
    <t>POST,COPIES,SUPPLIES(USPS,KINKOS,OFFDEPT)</t>
  </si>
  <si>
    <t>TREASURY-DEC</t>
  </si>
  <si>
    <t>EST TREASURY - JAN</t>
  </si>
  <si>
    <t>EST TREASURY-FEB</t>
  </si>
  <si>
    <t>26843.debt</t>
  </si>
  <si>
    <t>EST TREASURY-JAN</t>
  </si>
  <si>
    <t>26607.debt</t>
  </si>
  <si>
    <t>View report (http://web.pdc.wa.gov/rptimg/default.aspx?batchnumber=100333014)</t>
  </si>
  <si>
    <t>27293.debt</t>
  </si>
  <si>
    <t>View report (http://web.pdc.wa.gov/rptimg/default.aspx?batchnumber=100336720)</t>
  </si>
  <si>
    <t>27294.debt</t>
  </si>
  <si>
    <t>27288.debt</t>
  </si>
  <si>
    <t>27289.debt</t>
  </si>
  <si>
    <t>27290.debt</t>
  </si>
  <si>
    <t>27291.debt</t>
  </si>
  <si>
    <t>27292.debt</t>
  </si>
  <si>
    <t>EST TREASURY-MAR</t>
  </si>
  <si>
    <t>28637.debt</t>
  </si>
  <si>
    <t>View report (http://web.pdc.wa.gov/rptimg/default.aspx?batchnumber=100350078)</t>
  </si>
  <si>
    <t>28638.debt</t>
  </si>
  <si>
    <t>28639.debt</t>
  </si>
  <si>
    <t>TREASURY-JAN</t>
  </si>
  <si>
    <t>28640.debt</t>
  </si>
  <si>
    <t>28632.debt</t>
  </si>
  <si>
    <t>28633.debt</t>
  </si>
  <si>
    <t>28634.debt</t>
  </si>
  <si>
    <t>28635.debt</t>
  </si>
  <si>
    <t>28636.debt</t>
  </si>
  <si>
    <t>27281.debt</t>
  </si>
  <si>
    <t>View report (http://web.pdc.wa.gov/rptimg/default.aspx?batchnumber=100336719)</t>
  </si>
  <si>
    <t>27282.debt</t>
  </si>
  <si>
    <t>27283.debt</t>
  </si>
  <si>
    <t>27284.debt</t>
  </si>
  <si>
    <t>27285.debt</t>
  </si>
  <si>
    <t>TREASURY-APRIL</t>
  </si>
  <si>
    <t>27286.debt</t>
  </si>
  <si>
    <t>1402 THIRD AVE STE 505</t>
  </si>
  <si>
    <t>BANKING SUPPLIES</t>
  </si>
  <si>
    <t>27287.debt</t>
  </si>
  <si>
    <t>INVITATION PRINTING</t>
  </si>
  <si>
    <t>WEBSITE MAINTENANCE</t>
  </si>
  <si>
    <t>29065.debt</t>
  </si>
  <si>
    <t>View report (http://web.pdc.wa.gov/rptimg/default.aspx?batchnumber=100355909)</t>
  </si>
  <si>
    <t>29066.debt</t>
  </si>
  <si>
    <t>29067.debt</t>
  </si>
  <si>
    <t>1225 EYE ST #1225</t>
  </si>
  <si>
    <t>28251.debt</t>
  </si>
  <si>
    <t>View report (http://web.pdc.wa.gov/rptimg/default.aspx?batchnumber=100347481)</t>
  </si>
  <si>
    <t>28252.debt</t>
  </si>
  <si>
    <t>28253.debt</t>
  </si>
  <si>
    <t>28254.debt</t>
  </si>
  <si>
    <t>28255.debt</t>
  </si>
  <si>
    <t>28256.debt</t>
  </si>
  <si>
    <t>28257.debt</t>
  </si>
  <si>
    <t>28766.debt</t>
  </si>
  <si>
    <t>View report (http://web.pdc.wa.gov/rptimg/default.aspx?batchnumber=100351903)</t>
  </si>
  <si>
    <t>28767.debt</t>
  </si>
  <si>
    <t>28768.debt</t>
  </si>
  <si>
    <t>28991.debt</t>
  </si>
  <si>
    <t>View report (http://web.pdc.wa.gov/rptimg/default.aspx?batchnumber=100355455)</t>
  </si>
  <si>
    <t>28992.debt</t>
  </si>
  <si>
    <t>28769.debt</t>
  </si>
  <si>
    <t>28770.debt</t>
  </si>
  <si>
    <t>28771.debt</t>
  </si>
  <si>
    <t>28772.debt</t>
  </si>
  <si>
    <t>28773.debt</t>
  </si>
  <si>
    <t>28774.debt</t>
  </si>
  <si>
    <t>28775.debt</t>
  </si>
  <si>
    <t>28258.debt</t>
  </si>
  <si>
    <t>28259.debt</t>
  </si>
  <si>
    <t>28265.debt</t>
  </si>
  <si>
    <t>View report (http://web.pdc.wa.gov/rptimg/default.aspx?batchnumber=100347485)</t>
  </si>
  <si>
    <t>28266.debt</t>
  </si>
  <si>
    <t>28267.debt</t>
  </si>
  <si>
    <t>28268.debt</t>
  </si>
  <si>
    <t>28269.debt</t>
  </si>
  <si>
    <t>28260.debt</t>
  </si>
  <si>
    <t>28261.debt</t>
  </si>
  <si>
    <t>28262.debt</t>
  </si>
  <si>
    <t>28263.debt</t>
  </si>
  <si>
    <t>28264.debt</t>
  </si>
  <si>
    <t>27354.debt</t>
  </si>
  <si>
    <t>View report (http://web.pdc.wa.gov/rptimg/default.aspx?batchnumber=100337977)</t>
  </si>
  <si>
    <t>27355.debt</t>
  </si>
  <si>
    <t>NOV SALARY</t>
  </si>
  <si>
    <t>27415.debt</t>
  </si>
  <si>
    <t>View report (http://web.pdc.wa.gov/rptimg/default.aspx?batchnumber=100340114)</t>
  </si>
  <si>
    <t>27416.debt</t>
  </si>
  <si>
    <t>28572.debt</t>
  </si>
  <si>
    <t>EST. TREASURY - JAN</t>
  </si>
  <si>
    <t>View report (http://web.pdc.wa.gov/rptimg/default.aspx?batchnumber=100349557)</t>
  </si>
  <si>
    <t>28573.debt</t>
  </si>
  <si>
    <t>28574.debt</t>
  </si>
  <si>
    <t>FEB SALARY, LONG DIST, KROEGER CARD REIMBURSE</t>
  </si>
  <si>
    <t>27356.debt</t>
  </si>
  <si>
    <t>View report (http://web.pdc.wa.gov/rptimg/default.aspx?batchnumber=100337978)</t>
  </si>
  <si>
    <t>27357.debt</t>
  </si>
  <si>
    <t>SALARY-DEC</t>
  </si>
  <si>
    <t>27358.debt</t>
  </si>
  <si>
    <t>28665.debt</t>
  </si>
  <si>
    <t>View report (http://web.pdc.wa.gov/rptimg/default.aspx?batchnumber=100351304)</t>
  </si>
  <si>
    <t>28666.debt</t>
  </si>
  <si>
    <t>28797.debt</t>
  </si>
  <si>
    <t>MARCH SALARY</t>
  </si>
  <si>
    <t>View report (http://web.pdc.wa.gov/rptimg/default.aspx?batchnumber=100351985)</t>
  </si>
  <si>
    <t>OFFICE SUPPLIES/PRINTING</t>
  </si>
  <si>
    <t>28821.debt</t>
  </si>
  <si>
    <t>View report (http://web.pdc.wa.gov/rptimg/default.aspx?batchnumber=100352155)</t>
  </si>
  <si>
    <t>28822.debt</t>
  </si>
  <si>
    <t>28823.debt</t>
  </si>
  <si>
    <t>DATABASE SERVICE</t>
  </si>
  <si>
    <t>28361.debt</t>
  </si>
  <si>
    <t>TRAVEL EXPENSE REIMBURSEMENT</t>
  </si>
  <si>
    <t>View report (http://web.pdc.wa.gov/rptimg/default.aspx?batchnumber=100348860)</t>
  </si>
  <si>
    <t>28362.debt</t>
  </si>
  <si>
    <t>ACOUNTING/COMPLIANCE</t>
  </si>
  <si>
    <t>28363.debt</t>
  </si>
  <si>
    <t>CONSULTING/TRAVEL EXPENSE REIMBURSEMENT</t>
  </si>
  <si>
    <t>POSTAGE FOR MAILING</t>
  </si>
  <si>
    <t>28335.debt</t>
  </si>
  <si>
    <t>View report (http://web.pdc.wa.gov/rptimg/default.aspx?batchnumber=100348845)</t>
  </si>
  <si>
    <t>28336.debt</t>
  </si>
  <si>
    <t>WEBSITE HOSTING/MAINTENANCE</t>
  </si>
  <si>
    <t>895 BROADWAY, FL 5</t>
  </si>
  <si>
    <t>28337.debt</t>
  </si>
  <si>
    <t>SHEARY SUSAN</t>
  </si>
  <si>
    <t>27824.debt</t>
  </si>
  <si>
    <t>View report (http://web.pdc.wa.gov/rptimg/default.aspx?batchnumber=100345807)</t>
  </si>
  <si>
    <t>27825.debt</t>
  </si>
  <si>
    <t>27826.debt</t>
  </si>
  <si>
    <t>27827.debt</t>
  </si>
  <si>
    <t>27828.debt</t>
  </si>
  <si>
    <t>27829.debt</t>
  </si>
  <si>
    <t>28798.debt</t>
  </si>
  <si>
    <t>27580.debt</t>
  </si>
  <si>
    <t>View report (http://web.pdc.wa.gov/rptimg/default.aspx?batchnumber=100340881)</t>
  </si>
  <si>
    <t>27581.debt</t>
  </si>
  <si>
    <t>27582.debt</t>
  </si>
  <si>
    <t>27583.debt</t>
  </si>
  <si>
    <t>27584.debt</t>
  </si>
  <si>
    <t>TREASURY-MARCH</t>
  </si>
  <si>
    <t>FEDERAL WAY MIRROR</t>
  </si>
  <si>
    <t>28283.debt</t>
  </si>
  <si>
    <t>View report (http://web.pdc.wa.gov/rptimg/default.aspx?batchnumber=100348165)</t>
  </si>
  <si>
    <t>28284.debt</t>
  </si>
  <si>
    <t>SALARY - JAN</t>
  </si>
  <si>
    <t>28285.debt</t>
  </si>
  <si>
    <t>COMPUTER REPAIR/DIAGNOSIS</t>
  </si>
  <si>
    <t>DENTONE.NET</t>
  </si>
  <si>
    <t xml:space="preserve">1215 S GLENN ROAD </t>
  </si>
  <si>
    <t>29284.debt</t>
  </si>
  <si>
    <t>View report (http://web.pdc.wa.gov/rptimg/default.aspx?batchnumber=100357755)</t>
  </si>
  <si>
    <t>29285.debt</t>
  </si>
  <si>
    <t>PHOTOSHOOT</t>
  </si>
  <si>
    <t>27847.debt</t>
  </si>
  <si>
    <t>View report (http://web.pdc.wa.gov/rptimg/default.aspx?batchnumber=100346104)</t>
  </si>
  <si>
    <t>29672.debt</t>
  </si>
  <si>
    <t>View report (http://web.pdc.wa.gov/rptimg/default.aspx?batchnumber=100360842)</t>
  </si>
  <si>
    <t>30365.debt</t>
  </si>
  <si>
    <t>View report (http://web.pdc.wa.gov/rptimg/default.aspx?batchnumber=100371214)</t>
  </si>
  <si>
    <t>30366.debt</t>
  </si>
  <si>
    <t>30476.debt</t>
  </si>
  <si>
    <t>View report (http://web.pdc.wa.gov/rptimg/default.aspx?batchnumber=100372792)</t>
  </si>
  <si>
    <t>30477.debt</t>
  </si>
  <si>
    <t>30478.debt</t>
  </si>
  <si>
    <t>29711.debt</t>
  </si>
  <si>
    <t>View report (http://web.pdc.wa.gov/rptimg/default.aspx?batchnumber=100361106)</t>
  </si>
  <si>
    <t>29712.debt</t>
  </si>
  <si>
    <t>29713.debt</t>
  </si>
  <si>
    <t>29714.debt</t>
  </si>
  <si>
    <t>CAMPBELL TODD</t>
  </si>
  <si>
    <t>4332 BURKE AVE N</t>
  </si>
  <si>
    <t>29715.debt</t>
  </si>
  <si>
    <t>29716.debt</t>
  </si>
  <si>
    <t>29903.debt</t>
  </si>
  <si>
    <t>View report (http://web.pdc.wa.gov/rptimg/default.aspx?batchnumber=100366453)</t>
  </si>
  <si>
    <t>29904.debt</t>
  </si>
  <si>
    <t>View report (http://web.pdc.wa.gov/rptimg/default.aspx?batchnumber=100366454)</t>
  </si>
  <si>
    <t>29905.debt</t>
  </si>
  <si>
    <t>31463.debt</t>
  </si>
  <si>
    <t>View report (http://web.pdc.wa.gov/rptimg/default.aspx?batchnumber=100383436)</t>
  </si>
  <si>
    <t>REIMB. YARD SIGNS (BORUCK)</t>
  </si>
  <si>
    <t>RYU CINDY</t>
  </si>
  <si>
    <t xml:space="preserve">20055    8TH AVENUE NW </t>
  </si>
  <si>
    <t>1402 3RD AVE STE 505</t>
  </si>
  <si>
    <t>31462.debt</t>
  </si>
  <si>
    <t>View report (http://web.pdc.wa.gov/rptimg/default.aspx?batchnumber=100383394)</t>
  </si>
  <si>
    <t>29435.debt</t>
  </si>
  <si>
    <t>View report (http://web.pdc.wa.gov/rptimg/default.aspx?batchnumber=100360064)</t>
  </si>
  <si>
    <t>29436.debt</t>
  </si>
  <si>
    <t>SILK STRATEGIC</t>
  </si>
  <si>
    <t>1201 ALASKAN WAY #200</t>
  </si>
  <si>
    <t>29900.debt</t>
  </si>
  <si>
    <t>FUNDRAISING CONSULTING-JUNE</t>
  </si>
  <si>
    <t>View report (http://web.pdc.wa.gov/rptimg/default.aspx?batchnumber=100366438)</t>
  </si>
  <si>
    <t>29901.debt</t>
  </si>
  <si>
    <t>29902.debt</t>
  </si>
  <si>
    <t>REIMB. OFFICE SUPPLIES (OFFICE MAX)</t>
  </si>
  <si>
    <t>33185.debt</t>
  </si>
  <si>
    <t>View report (http://web.pdc.wa.gov/rptimg/default.aspx?batchnumber=100391472)</t>
  </si>
  <si>
    <t>33186.debt</t>
  </si>
  <si>
    <t>33187.debt</t>
  </si>
  <si>
    <t>961 ILIMA WAY</t>
  </si>
  <si>
    <t>WILLIAMS BRENDAN</t>
  </si>
  <si>
    <t>29717.debt</t>
  </si>
  <si>
    <t>29851.debt</t>
  </si>
  <si>
    <t>View report (http://web.pdc.wa.gov/rptimg/default.aspx?batchnumber=100365929)</t>
  </si>
  <si>
    <t>29852.debt</t>
  </si>
  <si>
    <t>CONSULTING/POSTAGE/PRINTING</t>
  </si>
  <si>
    <t>YARD SIGN STAKES</t>
  </si>
  <si>
    <t>33261.debt</t>
  </si>
  <si>
    <t>View report (http://web.pdc.wa.gov/rptimg/default.aspx?batchnumber=100391963)</t>
  </si>
  <si>
    <t>33262.debt</t>
  </si>
  <si>
    <t>33263.debt</t>
  </si>
  <si>
    <t>33264.debt</t>
  </si>
  <si>
    <t>33265.debt</t>
  </si>
  <si>
    <t>33266.debt</t>
  </si>
  <si>
    <t>30943.debt</t>
  </si>
  <si>
    <t>View report (http://web.pdc.wa.gov/rptimg/default.aspx?batchnumber=100377400)</t>
  </si>
  <si>
    <t>29899.debt</t>
  </si>
  <si>
    <t>View report (http://web.pdc.wa.gov/rptimg/default.aspx?batchnumber=100366437)</t>
  </si>
  <si>
    <t>EVENT FOOD AND SUPPLIES</t>
  </si>
  <si>
    <t>33572.debt</t>
  </si>
  <si>
    <t>View report (http://web.pdc.wa.gov/rptimg/default.aspx?batchnumber=100392609)</t>
  </si>
  <si>
    <t>LOGO DESIGN (KAYLORMADE)</t>
  </si>
  <si>
    <t>POLL (PRECISION POLLING)</t>
  </si>
  <si>
    <t>RADIO ADS</t>
  </si>
  <si>
    <t>33959.debt</t>
  </si>
  <si>
    <t>View report (http://web.pdc.wa.gov/rptimg/default.aspx?batchnumber=100393888)</t>
  </si>
  <si>
    <t>33957.debt</t>
  </si>
  <si>
    <t>33958.debt</t>
  </si>
  <si>
    <t>33516.debt</t>
  </si>
  <si>
    <t>View report (http://web.pdc.wa.gov/rptimg/default.aspx?batchnumber=100392427)</t>
  </si>
  <si>
    <t>REIMB. ADS (FACEBOOK)</t>
  </si>
  <si>
    <t>DUNSHEE HANS</t>
  </si>
  <si>
    <t xml:space="preserve">1526 LAKE VIEW AVENUE </t>
  </si>
  <si>
    <t>BROEILS-NORWOOD LAUREN</t>
  </si>
  <si>
    <t xml:space="preserve">8811 PARTRIDGE RUN </t>
  </si>
  <si>
    <t>CHAPEL HILL</t>
  </si>
  <si>
    <t>O'DONNELL MEG RYAN</t>
  </si>
  <si>
    <t xml:space="preserve">224 E DAVIE STREET </t>
  </si>
  <si>
    <t>34358.debt</t>
  </si>
  <si>
    <t>View report (http://web.pdc.wa.gov/rptimg/default.aspx?batchnumber=100396827)</t>
  </si>
  <si>
    <t>34359.debt</t>
  </si>
  <si>
    <t>33574.debt</t>
  </si>
  <si>
    <t>View report (http://web.pdc.wa.gov/rptimg/default.aspx?batchnumber=100392633)</t>
  </si>
  <si>
    <t>33575.debt</t>
  </si>
  <si>
    <t>33576.debt</t>
  </si>
  <si>
    <t>33577.debt</t>
  </si>
  <si>
    <t>34066.debt</t>
  </si>
  <si>
    <t>View report (http://web.pdc.wa.gov/rptimg/default.aspx?batchnumber=100396445)</t>
  </si>
  <si>
    <t>34206.debt</t>
  </si>
  <si>
    <t>View report (http://web.pdc.wa.gov/rptimg/default.aspx?batchnumber=100396697)</t>
  </si>
  <si>
    <t>34207.debt</t>
  </si>
  <si>
    <t>34283.debt</t>
  </si>
  <si>
    <t>View report (http://web.pdc.wa.gov/rptimg/default.aspx?batchnumber=100396781)</t>
  </si>
  <si>
    <t>34284.debt</t>
  </si>
  <si>
    <t>34285.debt</t>
  </si>
  <si>
    <t>34286.debt</t>
  </si>
  <si>
    <t>DECEMBER FUNDRAISING</t>
  </si>
  <si>
    <t>34287.debt</t>
  </si>
  <si>
    <t>34345.debt</t>
  </si>
  <si>
    <t>KELLEY TROY</t>
  </si>
  <si>
    <t>PO BOX 99415</t>
  </si>
  <si>
    <t>View report (http://web.pdc.wa.gov/rptimg/default.aspx?batchnumber=100396790)</t>
  </si>
  <si>
    <t>NW ASIAN WEEKLY</t>
  </si>
  <si>
    <t xml:space="preserve">412 MAYNARD AVENUE S </t>
  </si>
  <si>
    <t>HAMILTON STUDIO</t>
  </si>
  <si>
    <t xml:space="preserve">1427 W DEAN AVENUE </t>
  </si>
  <si>
    <t>MARCUSS MAMIE</t>
  </si>
  <si>
    <t>1921 E BLAINE ST</t>
  </si>
  <si>
    <t xml:space="preserve">10 SABLE COURT </t>
  </si>
  <si>
    <t>REIMB. CELL (VERIZON)</t>
  </si>
  <si>
    <t>FINCHER CONSULTING</t>
  </si>
  <si>
    <t>35044.debt</t>
  </si>
  <si>
    <t>View report (http://web.pdc.wa.gov/rptimg/default.aspx?batchnumber=100403808)</t>
  </si>
  <si>
    <t>35737.debt</t>
  </si>
  <si>
    <t>View report (http://web.pdc.wa.gov/rptimg/default.aspx?batchnumber=100410509)</t>
  </si>
  <si>
    <t>35738.debt</t>
  </si>
  <si>
    <t>35739.debt</t>
  </si>
  <si>
    <t>33023.debt</t>
  </si>
  <si>
    <t>View report (http://web.pdc.wa.gov/rptimg/default.aspx?batchnumber=100389695)</t>
  </si>
  <si>
    <t>33024.debt</t>
  </si>
  <si>
    <t>31446.debt</t>
  </si>
  <si>
    <t>View report (http://web.pdc.wa.gov/rptimg/default.aspx?batchnumber=100382356)</t>
  </si>
  <si>
    <t>31447.debt</t>
  </si>
  <si>
    <t>35740.debt</t>
  </si>
  <si>
    <t>35741.debt</t>
  </si>
  <si>
    <t>35742.debt</t>
  </si>
  <si>
    <t>35743.debt</t>
  </si>
  <si>
    <t>35744.debt</t>
  </si>
  <si>
    <t>35745.debt</t>
  </si>
  <si>
    <t>35746.debt</t>
  </si>
  <si>
    <t>35747.debt</t>
  </si>
  <si>
    <t>35748.debt</t>
  </si>
  <si>
    <t>PAYMENTECH</t>
  </si>
  <si>
    <t>14221 DALLAS PARKWAY BLDG. TWO</t>
  </si>
  <si>
    <t>REMITS, LETTERHEAD, ENVELOPES (CAPCITY)</t>
  </si>
  <si>
    <t>SCHREINER SUZANNE</t>
  </si>
  <si>
    <t>1211 W 21ST AVENUE</t>
  </si>
  <si>
    <t>34746.debt</t>
  </si>
  <si>
    <t>View report (http://web.pdc.wa.gov/rptimg/default.aspx?batchnumber=100401392)</t>
  </si>
  <si>
    <t>34747.debt</t>
  </si>
  <si>
    <t>34748.debt</t>
  </si>
  <si>
    <t>35607.debt</t>
  </si>
  <si>
    <t>View report (http://web.pdc.wa.gov/rptimg/default.aspx?batchnumber=100410169)</t>
  </si>
  <si>
    <t>34743.debt</t>
  </si>
  <si>
    <t>View report (http://web.pdc.wa.gov/rptimg/default.aspx?batchnumber=100401390)</t>
  </si>
  <si>
    <t>34744.debt</t>
  </si>
  <si>
    <t>34745.debt</t>
  </si>
  <si>
    <t>36186.debt</t>
  </si>
  <si>
    <t>View report (http://web.pdc.wa.gov/rptimg/default.aspx?batchnumber=100419018)</t>
  </si>
  <si>
    <t>36187.debt</t>
  </si>
  <si>
    <t>36188.debt</t>
  </si>
  <si>
    <t>36189.debt</t>
  </si>
  <si>
    <t>REIMB. PO BOX RENEWAL (USPS)</t>
  </si>
  <si>
    <t>36190.debt</t>
  </si>
  <si>
    <t>View report (http://web.pdc.wa.gov/rptimg/default.aspx?batchnumber=100419019)</t>
  </si>
  <si>
    <t>36191.debt</t>
  </si>
  <si>
    <t>36161.debt</t>
  </si>
  <si>
    <t>REIMB. EVENT COSTS (USPS, OFFICE DEPOT, RITE AID)</t>
  </si>
  <si>
    <t xml:space="preserve">8140 SE   44TH STREET </t>
  </si>
  <si>
    <t>View report (http://web.pdc.wa.gov/rptimg/default.aspx?batchnumber=100419000)</t>
  </si>
  <si>
    <t>PROBT  686</t>
  </si>
  <si>
    <t>LEG DISTRICT 17 - HOUSE</t>
  </si>
  <si>
    <t>1402 THIRD AVENUE</t>
  </si>
  <si>
    <t>REIMB. CELL (AT&amp;T)</t>
  </si>
  <si>
    <t>JACOB K. FALESCHINI</t>
  </si>
  <si>
    <t>700 BROADWAY E #302</t>
  </si>
  <si>
    <t>CAMPK  466</t>
  </si>
  <si>
    <t>CAMPBELL KENNETH C</t>
  </si>
  <si>
    <t>36555.debt</t>
  </si>
  <si>
    <t>View report (http://web.pdc.wa.gov/rptimg/default.aspx?batchnumber=100421974)</t>
  </si>
  <si>
    <t>36556.debt</t>
  </si>
  <si>
    <t>35667.debt</t>
  </si>
  <si>
    <t>View report (http://web.pdc.wa.gov/rptimg/default.aspx?batchnumber=100410356)</t>
  </si>
  <si>
    <t>35668.debt</t>
  </si>
  <si>
    <t>33058.debt</t>
  </si>
  <si>
    <t>View report (http://web.pdc.wa.gov/rptimg/default.aspx?batchnumber=100390183)</t>
  </si>
  <si>
    <t>MASTER CARD</t>
  </si>
  <si>
    <t>OTTINGER MARY ANN</t>
  </si>
  <si>
    <t>27 LOWER BEAR CREEK ACCESS RD</t>
  </si>
  <si>
    <t>34749.debt</t>
  </si>
  <si>
    <t>DATABASE FEE: FEB</t>
  </si>
  <si>
    <t>View report (http://web.pdc.wa.gov/rptimg/default.aspx?batchnumber=100401404)</t>
  </si>
  <si>
    <t>34750.debt</t>
  </si>
  <si>
    <t>TREASURY: FEB</t>
  </si>
  <si>
    <t>34998.debt</t>
  </si>
  <si>
    <t>DATABASE FEE: FEB.</t>
  </si>
  <si>
    <t>View report (http://web.pdc.wa.gov/rptimg/default.aspx?batchnumber=100403256)</t>
  </si>
  <si>
    <t>36639.debt</t>
  </si>
  <si>
    <t>MONTHLY CONSULTING FEE</t>
  </si>
  <si>
    <t>View report (http://web.pdc.wa.gov/rptimg/default.aspx?batchnumber=100422644)</t>
  </si>
  <si>
    <t>35661.debt</t>
  </si>
  <si>
    <t>TELEPHONE/WEBSITE/LODGING</t>
  </si>
  <si>
    <t>View report (http://web.pdc.wa.gov/rptimg/default.aspx?batchnumber=100410341)</t>
  </si>
  <si>
    <t>35662.debt</t>
  </si>
  <si>
    <t>CONSULTING/EVENT EXPENSES</t>
  </si>
  <si>
    <t>35663.debt</t>
  </si>
  <si>
    <t>36192.debt</t>
  </si>
  <si>
    <t>36193.debt</t>
  </si>
  <si>
    <t>35664.debt</t>
  </si>
  <si>
    <t>35665.debt</t>
  </si>
  <si>
    <t>35666.debt</t>
  </si>
  <si>
    <t>LODGING/MILEAGE REIMBURSEMENT</t>
  </si>
  <si>
    <t>36194.debt</t>
  </si>
  <si>
    <t>34999.debt</t>
  </si>
  <si>
    <t>TREASURY: MARCH</t>
  </si>
  <si>
    <t>BRE PRINTING</t>
  </si>
  <si>
    <t>35013.debt</t>
  </si>
  <si>
    <t>View report (http://web.pdc.wa.gov/rptimg/default.aspx?batchnumber=100403579)</t>
  </si>
  <si>
    <t>35047.debt</t>
  </si>
  <si>
    <t>NOVUS TELA</t>
  </si>
  <si>
    <t>7621 S FIFE ST</t>
  </si>
  <si>
    <t>View report (http://web.pdc.wa.gov/rptimg/default.aspx?batchnumber=100403815)</t>
  </si>
  <si>
    <t>35048.debt</t>
  </si>
  <si>
    <t>35077.debt</t>
  </si>
  <si>
    <t>View report (http://web.pdc.wa.gov/rptimg/default.aspx?batchnumber=100404154)</t>
  </si>
  <si>
    <t>36724.debt</t>
  </si>
  <si>
    <t>View report (http://web.pdc.wa.gov/rptimg/default.aspx?batchnumber=100423778)</t>
  </si>
  <si>
    <t>36196.debt</t>
  </si>
  <si>
    <t>View report (http://web.pdc.wa.gov/rptimg/default.aspx?batchnumber=100419020)</t>
  </si>
  <si>
    <t>36197.debt</t>
  </si>
  <si>
    <t>36198.debt</t>
  </si>
  <si>
    <t>36199.debt</t>
  </si>
  <si>
    <t>33056.debt</t>
  </si>
  <si>
    <t>View report (http://web.pdc.wa.gov/rptimg/default.aspx?batchnumber=100390174)</t>
  </si>
  <si>
    <t>33057.debt</t>
  </si>
  <si>
    <t>35052.debt</t>
  </si>
  <si>
    <t>View report (http://web.pdc.wa.gov/rptimg/default.aspx?batchnumber=100404069)</t>
  </si>
  <si>
    <t>35059.debt</t>
  </si>
  <si>
    <t>35060.debt</t>
  </si>
  <si>
    <t>35053.debt</t>
  </si>
  <si>
    <t>35054.debt</t>
  </si>
  <si>
    <t>35055.debt</t>
  </si>
  <si>
    <t>35056.debt</t>
  </si>
  <si>
    <t>35057.debt</t>
  </si>
  <si>
    <t>36200.debt</t>
  </si>
  <si>
    <t>36195.debt</t>
  </si>
  <si>
    <t>36396.debt</t>
  </si>
  <si>
    <t>REIMBURSE: AIRFARE</t>
  </si>
  <si>
    <t>SIMON J. VILA</t>
  </si>
  <si>
    <t>110 MARYLAND AVE NE APT 501</t>
  </si>
  <si>
    <t>View report (http://web.pdc.wa.gov/rptimg/default.aspx?batchnumber=100419706)</t>
  </si>
  <si>
    <t>36397.debt</t>
  </si>
  <si>
    <t>U.S. TREASURY</t>
  </si>
  <si>
    <t>1160 W 12TH</t>
  </si>
  <si>
    <t>36398.debt</t>
  </si>
  <si>
    <t>PAYROLL TAXES (ESTIMATE)</t>
  </si>
  <si>
    <t>PO BOX 34949</t>
  </si>
  <si>
    <t>36390.debt</t>
  </si>
  <si>
    <t>GRAPHIC DESIGN (ESTIMATE)</t>
  </si>
  <si>
    <t>426 17TH AVE E</t>
  </si>
  <si>
    <t>36391.debt</t>
  </si>
  <si>
    <t>REIMBURS EVENT CATERING/TRAVEL</t>
  </si>
  <si>
    <t>ALEXA SEIDL</t>
  </si>
  <si>
    <t>9205 WALLINGFORD AVE N</t>
  </si>
  <si>
    <t>36392.debt</t>
  </si>
  <si>
    <t>36393.debt</t>
  </si>
  <si>
    <t>SILHOUETTE LIGHTING AND STAGING</t>
  </si>
  <si>
    <t>2432 S INLAND EMPIRE WAY</t>
  </si>
  <si>
    <t>36394.debt</t>
  </si>
  <si>
    <t>CREDIT CARD PAYMENT: TRAVEL EXPENSES</t>
  </si>
  <si>
    <t>36395.debt</t>
  </si>
  <si>
    <t>INSLEE FOR CONGRESS</t>
  </si>
  <si>
    <t>PO BOX 33027</t>
  </si>
  <si>
    <t>36384.debt</t>
  </si>
  <si>
    <t>36385.debt</t>
  </si>
  <si>
    <t>PRO-MAIL ASSOCIATES</t>
  </si>
  <si>
    <t>36386.debt</t>
  </si>
  <si>
    <t>MICHAEL SNYDER</t>
  </si>
  <si>
    <t>8008 GREEWOOD AVE N #2</t>
  </si>
  <si>
    <t>36387.debt</t>
  </si>
  <si>
    <t>PHOTOGRAPHY (ESTIMATE)</t>
  </si>
  <si>
    <t>KEITH BROFSKY</t>
  </si>
  <si>
    <t>12525 SUNRISE DR NE</t>
  </si>
  <si>
    <t>36388.debt</t>
  </si>
  <si>
    <t>WEBSITE DESIGN (ESTIMATE)</t>
  </si>
  <si>
    <t>36389.debt</t>
  </si>
  <si>
    <t>BEYOND HOME PRODUCTIONS</t>
  </si>
  <si>
    <t>942 ELLIOTT AVE W</t>
  </si>
  <si>
    <t>35058.debt</t>
  </si>
  <si>
    <t>36677.debt</t>
  </si>
  <si>
    <t>View report (http://web.pdc.wa.gov/rptimg/default.aspx?batchnumber=100423350)</t>
  </si>
  <si>
    <t>36678.debt</t>
  </si>
  <si>
    <t>36159.debt</t>
  </si>
  <si>
    <t>CATERED FOR YOU</t>
  </si>
  <si>
    <t xml:space="preserve">723 N CRESTLINE STREET </t>
  </si>
  <si>
    <t>View report (http://web.pdc.wa.gov/rptimg/default.aspx?batchnumber=100418977)</t>
  </si>
  <si>
    <t>36168.debt</t>
  </si>
  <si>
    <t>View report (http://web.pdc.wa.gov/rptimg/default.aspx?batchnumber=100419011)</t>
  </si>
  <si>
    <t>36380.debt</t>
  </si>
  <si>
    <t>36381.debt</t>
  </si>
  <si>
    <t>36382.debt</t>
  </si>
  <si>
    <t>36383.debt</t>
  </si>
  <si>
    <t>ESTIMATE OFFICE SUPPLIES/EQUIPMENT</t>
  </si>
  <si>
    <t>GRAD SAMANTHA</t>
  </si>
  <si>
    <t>36169.debt</t>
  </si>
  <si>
    <t>36170.debt</t>
  </si>
  <si>
    <t>36171.debt</t>
  </si>
  <si>
    <t>711 N    1ST STREET APT. 303</t>
  </si>
  <si>
    <t>36172.debt</t>
  </si>
  <si>
    <t>36173.debt</t>
  </si>
  <si>
    <t>36164.debt</t>
  </si>
  <si>
    <t>36165.debt</t>
  </si>
  <si>
    <t>36166.debt</t>
  </si>
  <si>
    <t>36167.debt</t>
  </si>
  <si>
    <t>36761.debt</t>
  </si>
  <si>
    <t>View report (http://web.pdc.wa.gov/rptimg/default.aspx?batchnumber=100423846)</t>
  </si>
  <si>
    <t>33061.debt</t>
  </si>
  <si>
    <t>View report (http://web.pdc.wa.gov/rptimg/default.aspx?batchnumber=100390272)</t>
  </si>
  <si>
    <t>33062.debt</t>
  </si>
  <si>
    <t>31455.debt</t>
  </si>
  <si>
    <t>View report (http://web.pdc.wa.gov/rptimg/default.aspx?batchnumber=100382516)</t>
  </si>
  <si>
    <t>33059.debt</t>
  </si>
  <si>
    <t>34993.debt</t>
  </si>
  <si>
    <t>View report (http://web.pdc.wa.gov/rptimg/default.aspx?batchnumber=100403160)</t>
  </si>
  <si>
    <t>35078.debt</t>
  </si>
  <si>
    <t>35076.debt</t>
  </si>
  <si>
    <t>NORTHWEST PASSAGE CONSULTING LLC</t>
  </si>
  <si>
    <t>36227.debt</t>
  </si>
  <si>
    <t>View report (http://web.pdc.wa.gov/rptimg/default.aspx?batchnumber=100419032)</t>
  </si>
  <si>
    <t>36228.debt</t>
  </si>
  <si>
    <t>35613.debt</t>
  </si>
  <si>
    <t>View report (http://web.pdc.wa.gov/rptimg/default.aspx?batchnumber=100410201)</t>
  </si>
  <si>
    <t>35614.debt</t>
  </si>
  <si>
    <t>35615.debt</t>
  </si>
  <si>
    <t>35616.debt</t>
  </si>
  <si>
    <t>35669.debt</t>
  </si>
  <si>
    <t>View report (http://web.pdc.wa.gov/rptimg/default.aspx?batchnumber=100410371)</t>
  </si>
  <si>
    <t>35670.debt</t>
  </si>
  <si>
    <t>36374.debt</t>
  </si>
  <si>
    <t>View report (http://web.pdc.wa.gov/rptimg/default.aspx?batchnumber=100419694)</t>
  </si>
  <si>
    <t>36375.debt</t>
  </si>
  <si>
    <t>36873.debt</t>
  </si>
  <si>
    <t>View report (http://web.pdc.wa.gov/rptimg/default.aspx?batchnumber=100424126)</t>
  </si>
  <si>
    <t>36874.debt</t>
  </si>
  <si>
    <t>36875.debt</t>
  </si>
  <si>
    <t>35439.debt</t>
  </si>
  <si>
    <t>View report (http://web.pdc.wa.gov/rptimg/default.aspx?batchnumber=100407144)</t>
  </si>
  <si>
    <t>36154.debt</t>
  </si>
  <si>
    <t>View report (http://web.pdc.wa.gov/rptimg/default.aspx?batchnumber=100418878)</t>
  </si>
  <si>
    <t>36155.debt</t>
  </si>
  <si>
    <t>36209.debt</t>
  </si>
  <si>
    <t>View report (http://web.pdc.wa.gov/rptimg/default.aspx?batchnumber=100419024)</t>
  </si>
  <si>
    <t>36210.debt</t>
  </si>
  <si>
    <t>36929.debt</t>
  </si>
  <si>
    <t>View report (http://web.pdc.wa.gov/rptimg/default.aspx?batchnumber=100424325)</t>
  </si>
  <si>
    <t>36930.debt</t>
  </si>
  <si>
    <t>36208.debt</t>
  </si>
  <si>
    <t>36130.debt</t>
  </si>
  <si>
    <t>View report (http://web.pdc.wa.gov/rptimg/default.aspx?batchnumber=100417899)</t>
  </si>
  <si>
    <t>36131.debt</t>
  </si>
  <si>
    <t>36132.debt</t>
  </si>
  <si>
    <t>36133.debt</t>
  </si>
  <si>
    <t>36134.debt</t>
  </si>
  <si>
    <t>36141.debt</t>
  </si>
  <si>
    <t>LARTER ELIZABETH L.</t>
  </si>
  <si>
    <t>5705 PHINNEY AVE N #307</t>
  </si>
  <si>
    <t>36135.debt</t>
  </si>
  <si>
    <t>36136.debt</t>
  </si>
  <si>
    <t>36137.debt</t>
  </si>
  <si>
    <t>4123 MATTSON PL NE</t>
  </si>
  <si>
    <t>36138.debt</t>
  </si>
  <si>
    <t>SHIMUMORA JOBY</t>
  </si>
  <si>
    <t>3104 C PORTAGE BAY PL E</t>
  </si>
  <si>
    <t>36139.debt</t>
  </si>
  <si>
    <t>UNJIN LEE</t>
  </si>
  <si>
    <t>305 BELLEVUE AVE E #105</t>
  </si>
  <si>
    <t>36140.debt</t>
  </si>
  <si>
    <t>OSBORNE PHILLIP</t>
  </si>
  <si>
    <t>2425 33RD AVE W, UNIT 202</t>
  </si>
  <si>
    <t>36163.debt</t>
  </si>
  <si>
    <t>View report (http://web.pdc.wa.gov/rptimg/default.aspx?batchnumber=100419010)</t>
  </si>
  <si>
    <t>36174.debt</t>
  </si>
  <si>
    <t>View report (http://web.pdc.wa.gov/rptimg/default.aspx?batchnumber=100419016)</t>
  </si>
  <si>
    <t>36175.debt</t>
  </si>
  <si>
    <t>36176.debt</t>
  </si>
  <si>
    <t>36177.debt</t>
  </si>
  <si>
    <t>36178.debt</t>
  </si>
  <si>
    <t>36179.debt</t>
  </si>
  <si>
    <t>36180.debt</t>
  </si>
  <si>
    <t>36181.debt</t>
  </si>
  <si>
    <t>36182.debt</t>
  </si>
  <si>
    <t>View report (http://web.pdc.wa.gov/rptimg/default.aspx?batchnumber=100419017)</t>
  </si>
  <si>
    <t>36183.debt</t>
  </si>
  <si>
    <t>36184.debt</t>
  </si>
  <si>
    <t>36185.debt</t>
  </si>
  <si>
    <t>36201.debt</t>
  </si>
  <si>
    <t>View report (http://web.pdc.wa.gov/rptimg/default.aspx?batchnumber=100419021)</t>
  </si>
  <si>
    <t>36202.debt</t>
  </si>
  <si>
    <t>36203.debt</t>
  </si>
  <si>
    <t>36204.debt</t>
  </si>
  <si>
    <t>36205.debt</t>
  </si>
  <si>
    <t>36206.debt</t>
  </si>
  <si>
    <t>36207.debt</t>
  </si>
  <si>
    <t>36226.debt</t>
  </si>
  <si>
    <t>View report (http://web.pdc.wa.gov/rptimg/default.aspx?batchnumber=100419030)</t>
  </si>
  <si>
    <t>36931.debt</t>
  </si>
  <si>
    <t>36932.debt</t>
  </si>
  <si>
    <t>36933.debt</t>
  </si>
  <si>
    <t>MARCH CONSULTING</t>
  </si>
  <si>
    <t>35065.debt</t>
  </si>
  <si>
    <t>NOVEMBER TREASURY (ACTUAL)</t>
  </si>
  <si>
    <t>View report (http://web.pdc.wa.gov/rptimg/default.aspx?batchnumber=100404123)</t>
  </si>
  <si>
    <t>35066.debt</t>
  </si>
  <si>
    <t>35067.debt</t>
  </si>
  <si>
    <t>35068.debt</t>
  </si>
  <si>
    <t>36765.debt</t>
  </si>
  <si>
    <t>View report (http://web.pdc.wa.gov/rptimg/default.aspx?batchnumber=100423866)</t>
  </si>
  <si>
    <t>36934.debt</t>
  </si>
  <si>
    <t>36935.debt</t>
  </si>
  <si>
    <t>36936.debt</t>
  </si>
  <si>
    <t>36937.debt</t>
  </si>
  <si>
    <t>36938.debt</t>
  </si>
  <si>
    <t>36939.debt</t>
  </si>
  <si>
    <t>REMITS, LTRHD, ENVELOPES (OVERNIGHT PRINTING)</t>
  </si>
  <si>
    <t>36940.debt</t>
  </si>
  <si>
    <t>37046.debt</t>
  </si>
  <si>
    <t>View report (http://web.pdc.wa.gov/rptimg/default.aspx?batchnumber=100425079)</t>
  </si>
  <si>
    <t>37047.debt</t>
  </si>
  <si>
    <t xml:space="preserve">3120 E COLLEGE WAY </t>
  </si>
  <si>
    <t>37048.debt</t>
  </si>
  <si>
    <t>35315.debt</t>
  </si>
  <si>
    <t>View report (http://web.pdc.wa.gov/rptimg/default.aspx?batchnumber=100408062)</t>
  </si>
  <si>
    <t>36149.debt</t>
  </si>
  <si>
    <t>DATABASE FEE: JULY</t>
  </si>
  <si>
    <t>View report (http://web.pdc.wa.gov/rptimg/default.aspx?batchnumber=100418753)</t>
  </si>
  <si>
    <t>36150.debt</t>
  </si>
  <si>
    <t>TREASURY: JULY</t>
  </si>
  <si>
    <t>REIMB. PO BOX RENTAL (USPS)</t>
  </si>
  <si>
    <t>37013.debt</t>
  </si>
  <si>
    <t>THANK YOUS</t>
  </si>
  <si>
    <t xml:space="preserve">14 W INDIANA AVENUE </t>
  </si>
  <si>
    <t>View report (http://web.pdc.wa.gov/rptimg/default.aspx?batchnumber=100424558)</t>
  </si>
  <si>
    <t>36766.debt</t>
  </si>
  <si>
    <t>36413.debt</t>
  </si>
  <si>
    <t>View report (http://web.pdc.wa.gov/rptimg/default.aspx?batchnumber=100420587)</t>
  </si>
  <si>
    <t>36414.debt</t>
  </si>
  <si>
    <t>View report (http://web.pdc.wa.gov/rptimg/default.aspx?batchnumber=100420589)</t>
  </si>
  <si>
    <t>36591.debt</t>
  </si>
  <si>
    <t xml:space="preserve">CARRYOVER DEBT FROM 2010 </t>
  </si>
  <si>
    <t>1505 WESTLAKE AVE. N</t>
  </si>
  <si>
    <t>View report (http://web.pdc.wa.gov/rptimg/default.aspx?batchnumber=100422066)</t>
  </si>
  <si>
    <t>CHRIS</t>
  </si>
  <si>
    <t>36747.debt</t>
  </si>
  <si>
    <t>View report (http://web.pdc.wa.gov/rptimg/default.aspx?batchnumber=100423831)</t>
  </si>
  <si>
    <t>36748.debt</t>
  </si>
  <si>
    <t>36749.debt</t>
  </si>
  <si>
    <t>36750.debt</t>
  </si>
  <si>
    <t>36757.debt</t>
  </si>
  <si>
    <t>36751.debt</t>
  </si>
  <si>
    <t>36752.debt</t>
  </si>
  <si>
    <t>36753.debt</t>
  </si>
  <si>
    <t>36754.debt</t>
  </si>
  <si>
    <t>36755.debt</t>
  </si>
  <si>
    <t>36756.debt</t>
  </si>
  <si>
    <t>35305.debt</t>
  </si>
  <si>
    <t>View report (http://web.pdc.wa.gov/rptimg/default.aspx?batchnumber=100408057)</t>
  </si>
  <si>
    <t>35312.debt</t>
  </si>
  <si>
    <t>35313.debt</t>
  </si>
  <si>
    <t>35314.debt</t>
  </si>
  <si>
    <t>35306.debt</t>
  </si>
  <si>
    <t>35307.debt</t>
  </si>
  <si>
    <t>35308.debt</t>
  </si>
  <si>
    <t>35309.debt</t>
  </si>
  <si>
    <t>35877.debt</t>
  </si>
  <si>
    <t>DATABASE FEE: JUNE</t>
  </si>
  <si>
    <t>View report (http://web.pdc.wa.gov/rptimg/default.aspx?batchnumber=100412197)</t>
  </si>
  <si>
    <t>36876.debt</t>
  </si>
  <si>
    <t>View report (http://web.pdc.wa.gov/rptimg/default.aspx?batchnumber=100424166)</t>
  </si>
  <si>
    <t>36877.debt</t>
  </si>
  <si>
    <t>36878.debt</t>
  </si>
  <si>
    <t>35318.debt</t>
  </si>
  <si>
    <t>View report (http://web.pdc.wa.gov/rptimg/default.aspx?batchnumber=100408067)</t>
  </si>
  <si>
    <t>35302.debt</t>
  </si>
  <si>
    <t>View report (http://web.pdc.wa.gov/rptimg/default.aspx?batchnumber=100408052)</t>
  </si>
  <si>
    <t>35878.debt</t>
  </si>
  <si>
    <t>TREASURY: JUNE</t>
  </si>
  <si>
    <t>35215.debt</t>
  </si>
  <si>
    <t>DATABASE FEE: APRIL</t>
  </si>
  <si>
    <t>View report (http://web.pdc.wa.gov/rptimg/default.aspx?batchnumber=100407331)</t>
  </si>
  <si>
    <t>35216.debt</t>
  </si>
  <si>
    <t>TREASURY: APRIL</t>
  </si>
  <si>
    <t>35074.debt</t>
  </si>
  <si>
    <t>View report (http://web.pdc.wa.gov/rptimg/default.aspx?batchnumber=100404147)</t>
  </si>
  <si>
    <t>35075.debt</t>
  </si>
  <si>
    <t>36297.debt</t>
  </si>
  <si>
    <t>View report (http://web.pdc.wa.gov/rptimg/default.aspx?batchnumber=100419042)</t>
  </si>
  <si>
    <t>36364.debt</t>
  </si>
  <si>
    <t>View report (http://web.pdc.wa.gov/rptimg/default.aspx?batchnumber=100419660)</t>
  </si>
  <si>
    <t>36365.debt</t>
  </si>
  <si>
    <t>36366.debt</t>
  </si>
  <si>
    <t>36367.debt</t>
  </si>
  <si>
    <t>36803.debt</t>
  </si>
  <si>
    <t>DATABASE FEE: AUGUST</t>
  </si>
  <si>
    <t>View report (http://web.pdc.wa.gov/rptimg/default.aspx?batchnumber=100423916)</t>
  </si>
  <si>
    <t>MAY CONSULTING</t>
  </si>
  <si>
    <t>35290.debt</t>
  </si>
  <si>
    <t>View report (http://web.pdc.wa.gov/rptimg/default.aspx?batchnumber=100408035)</t>
  </si>
  <si>
    <t>36368.debt</t>
  </si>
  <si>
    <t>36369.debt</t>
  </si>
  <si>
    <t>36370.debt</t>
  </si>
  <si>
    <t>35435.debt</t>
  </si>
  <si>
    <t>1250 EYE STREET NW #200</t>
  </si>
  <si>
    <t>View report (http://web.pdc.wa.gov/rptimg/default.aspx?batchnumber=100407081)</t>
  </si>
  <si>
    <t>35436.debt</t>
  </si>
  <si>
    <t>35434.debt</t>
  </si>
  <si>
    <t>35440.debt</t>
  </si>
  <si>
    <t>View report (http://web.pdc.wa.gov/rptimg/default.aspx?batchnumber=100407146)</t>
  </si>
  <si>
    <t>35270.debt</t>
  </si>
  <si>
    <t>View report (http://web.pdc.wa.gov/rptimg/default.aspx?batchnumber=100407962)</t>
  </si>
  <si>
    <t>37563.debt</t>
  </si>
  <si>
    <t>View report (http://web.pdc.wa.gov/rptimg/default.aspx?batchnumber=100431594)</t>
  </si>
  <si>
    <t>37112.debt</t>
  </si>
  <si>
    <t>View report (http://web.pdc.wa.gov/rptimg/default.aspx?batchnumber=100426576)</t>
  </si>
  <si>
    <t>35323.debt</t>
  </si>
  <si>
    <t>View report (http://web.pdc.wa.gov/rptimg/default.aspx?batchnumber=100408069)</t>
  </si>
  <si>
    <t>37033.debt</t>
  </si>
  <si>
    <t>View report (http://web.pdc.wa.gov/rptimg/default.aspx?batchnumber=100424859)</t>
  </si>
  <si>
    <t>37034.debt</t>
  </si>
  <si>
    <t>37035.debt</t>
  </si>
  <si>
    <t>37036.debt</t>
  </si>
  <si>
    <t>37037.debt</t>
  </si>
  <si>
    <t>37038.debt</t>
  </si>
  <si>
    <t>37039.debt</t>
  </si>
  <si>
    <t>BROFSKY PHOTOS, INC</t>
  </si>
  <si>
    <t>37040.debt</t>
  </si>
  <si>
    <t>37041.debt</t>
  </si>
  <si>
    <t>37042.debt</t>
  </si>
  <si>
    <t>YARD SIGNS/BUMPER STICKERS</t>
  </si>
  <si>
    <t>4706 PACIFIC AVE SE, STE B</t>
  </si>
  <si>
    <t>37621.debt</t>
  </si>
  <si>
    <t>View report (http://web.pdc.wa.gov/rptimg/default.aspx?batchnumber=100431878)</t>
  </si>
  <si>
    <t>37622.debt</t>
  </si>
  <si>
    <t>AUSTIN ELLEN</t>
  </si>
  <si>
    <t>4300 WOODLAND PARK AVE N #203</t>
  </si>
  <si>
    <t>37623.debt</t>
  </si>
  <si>
    <t>NATIONAL DEMOCRATIC CLUB: EVENT CATERING</t>
  </si>
  <si>
    <t>37630.debt</t>
  </si>
  <si>
    <t>REGENCE BLUE SHIELD: MEDICAL INSURANCE</t>
  </si>
  <si>
    <t>305 BELLEVUE AVE E, APT 205</t>
  </si>
  <si>
    <t>37631.debt</t>
  </si>
  <si>
    <t>LITERATURE/CONSULTING</t>
  </si>
  <si>
    <t>37632.debt</t>
  </si>
  <si>
    <t>PINTXO SEATTLE</t>
  </si>
  <si>
    <t>2207 2ND AVE</t>
  </si>
  <si>
    <t>37633.debt</t>
  </si>
  <si>
    <t>37634.debt</t>
  </si>
  <si>
    <t>37635.debt</t>
  </si>
  <si>
    <t>FUNDRAISING ESTIMATE</t>
  </si>
  <si>
    <t>GORDON &amp; SCHWENKMEYER, INC</t>
  </si>
  <si>
    <t>360 N SEPULVEDA BLVD #1055</t>
  </si>
  <si>
    <t>37624.debt</t>
  </si>
  <si>
    <t>37625.debt</t>
  </si>
  <si>
    <t>37626.debt</t>
  </si>
  <si>
    <t>401 9TH STREET NW</t>
  </si>
  <si>
    <t>37627.debt</t>
  </si>
  <si>
    <t>37628.debt</t>
  </si>
  <si>
    <t>THE FAMOUS NORTHWEST CATERING COMPANY</t>
  </si>
  <si>
    <t>3131 E MADISON ST #101</t>
  </si>
  <si>
    <t>37629.debt</t>
  </si>
  <si>
    <t>STEPHANIE, OF COURSE!</t>
  </si>
  <si>
    <t>6427 WING POINT RD</t>
  </si>
  <si>
    <t>35346.debt</t>
  </si>
  <si>
    <t>View report (http://web.pdc.wa.gov/rptimg/default.aspx?batchnumber=100408076)</t>
  </si>
  <si>
    <t>35902.debt</t>
  </si>
  <si>
    <t>View report (http://web.pdc.wa.gov/rptimg/default.aspx?batchnumber=100412636)</t>
  </si>
  <si>
    <t>36004.debt</t>
  </si>
  <si>
    <t>View report (http://web.pdc.wa.gov/rptimg/default.aspx?batchnumber=100413337)</t>
  </si>
  <si>
    <t>36005.debt</t>
  </si>
  <si>
    <t>BENENSON STRATEGY GROUP</t>
  </si>
  <si>
    <t>720 S COLORADO BLVD #500N</t>
  </si>
  <si>
    <t>36006.debt</t>
  </si>
  <si>
    <t>SAWYER DAVID</t>
  </si>
  <si>
    <t>3206 S 58TH ST</t>
  </si>
  <si>
    <t>36007.debt</t>
  </si>
  <si>
    <t>37571.debt</t>
  </si>
  <si>
    <t>View report (http://web.pdc.wa.gov/rptimg/default.aspx?batchnumber=100431773)</t>
  </si>
  <si>
    <t>37572.debt</t>
  </si>
  <si>
    <t>DOORBELLER DESIGN (KAYLORMADE)</t>
  </si>
  <si>
    <t>36941.debt</t>
  </si>
  <si>
    <t>View report (http://web.pdc.wa.gov/rptimg/default.aspx?batchnumber=100424327)</t>
  </si>
  <si>
    <t>36942.debt</t>
  </si>
  <si>
    <t>36943.debt</t>
  </si>
  <si>
    <t>36944.debt</t>
  </si>
  <si>
    <t>36945.debt</t>
  </si>
  <si>
    <t>36946.debt</t>
  </si>
  <si>
    <t>36947.debt</t>
  </si>
  <si>
    <t>EVENT FOOD/OFFICE SUPPLIES/PARADE SUPPLIES</t>
  </si>
  <si>
    <t>GARRETT HOLBROOK</t>
  </si>
  <si>
    <t>5423 110TH ST SW APT #A02</t>
  </si>
  <si>
    <t>36948.debt</t>
  </si>
  <si>
    <t>LITERATURE/POSTAGE/LODGING/MILEAGE REIMBURSEMENT</t>
  </si>
  <si>
    <t>36949.debt</t>
  </si>
  <si>
    <t>36950.debt</t>
  </si>
  <si>
    <t>PARKING/LODGING/MILEAGE (EST.)</t>
  </si>
  <si>
    <t>36951.debt</t>
  </si>
  <si>
    <t>37251.debt</t>
  </si>
  <si>
    <t>View report (http://web.pdc.wa.gov/rptimg/default.aspx?batchnumber=100428062)</t>
  </si>
  <si>
    <t>35324.debt</t>
  </si>
  <si>
    <t>View report (http://web.pdc.wa.gov/rptimg/default.aspx?batchnumber=100408070)</t>
  </si>
  <si>
    <t>35560.debt</t>
  </si>
  <si>
    <t>View report (http://web.pdc.wa.gov/rptimg/default.aspx?batchnumber=100409530)</t>
  </si>
  <si>
    <t>37604.debt</t>
  </si>
  <si>
    <t>View report (http://web.pdc.wa.gov/rptimg/default.aspx?batchnumber=100431851)</t>
  </si>
  <si>
    <t>37605.debt</t>
  </si>
  <si>
    <t>35310.debt</t>
  </si>
  <si>
    <t>35311.debt</t>
  </si>
  <si>
    <t>1402    3RD AVENUE SUITE 310</t>
  </si>
  <si>
    <t>37543.debt</t>
  </si>
  <si>
    <t>View report (http://web.pdc.wa.gov/rptimg/default.aspx?batchnumber=100431205)</t>
  </si>
  <si>
    <t>38436.debt</t>
  </si>
  <si>
    <t>View report (http://web.pdc.wa.gov/rptimg/default.aspx?batchnumber=100437850)</t>
  </si>
  <si>
    <t>37117.debt</t>
  </si>
  <si>
    <t>View report (http://web.pdc.wa.gov/rptimg/default.aspx?batchnumber=100426725)</t>
  </si>
  <si>
    <t>777 6TH ST NW #200</t>
  </si>
  <si>
    <t>35289.debt</t>
  </si>
  <si>
    <t>View report (http://web.pdc.wa.gov/rptimg/default.aspx?batchnumber=100408034)</t>
  </si>
  <si>
    <t>35294.debt</t>
  </si>
  <si>
    <t>View report (http://web.pdc.wa.gov/rptimg/default.aspx?batchnumber=100408041)</t>
  </si>
  <si>
    <t>37283.debt</t>
  </si>
  <si>
    <t>View report (http://web.pdc.wa.gov/rptimg/default.aspx?batchnumber=100428254)</t>
  </si>
  <si>
    <t>37284.debt</t>
  </si>
  <si>
    <t>37277.debt</t>
  </si>
  <si>
    <t>37278.debt</t>
  </si>
  <si>
    <t>37279.debt</t>
  </si>
  <si>
    <t>37280.debt</t>
  </si>
  <si>
    <t>37281.debt</t>
  </si>
  <si>
    <t>37282.debt</t>
  </si>
  <si>
    <t>37273.debt</t>
  </si>
  <si>
    <t>37274.debt</t>
  </si>
  <si>
    <t>37275.debt</t>
  </si>
  <si>
    <t>36980.debt</t>
  </si>
  <si>
    <t>AUDIT EXPENSE</t>
  </si>
  <si>
    <t>View report (http://web.pdc.wa.gov/rptimg/default.aspx?batchnumber=100424461)</t>
  </si>
  <si>
    <t>35300.debt</t>
  </si>
  <si>
    <t>View report (http://web.pdc.wa.gov/rptimg/default.aspx?batchnumber=100408044)</t>
  </si>
  <si>
    <t>35316.debt</t>
  </si>
  <si>
    <t>View report (http://web.pdc.wa.gov/rptimg/default.aspx?batchnumber=100408063)</t>
  </si>
  <si>
    <t>35531.debt</t>
  </si>
  <si>
    <t>DATABASE FEE: MAY</t>
  </si>
  <si>
    <t>View report (http://web.pdc.wa.gov/rptimg/default.aspx?batchnumber=100409160)</t>
  </si>
  <si>
    <t>35532.debt</t>
  </si>
  <si>
    <t>TREASURY: MAY</t>
  </si>
  <si>
    <t>37661.debt</t>
  </si>
  <si>
    <t>TREASURY SETUP</t>
  </si>
  <si>
    <t>View report (http://web.pdc.wa.gov/rptimg/default.aspx?batchnumber=100432215)</t>
  </si>
  <si>
    <t>37662.debt</t>
  </si>
  <si>
    <t>37269.debt</t>
  </si>
  <si>
    <t>View report (http://web.pdc.wa.gov/rptimg/default.aspx?batchnumber=100428210)</t>
  </si>
  <si>
    <t>37268.debt</t>
  </si>
  <si>
    <t>View report (http://web.pdc.wa.gov/rptimg/default.aspx?batchnumber=100428205)</t>
  </si>
  <si>
    <t>37291.debt</t>
  </si>
  <si>
    <t>View report (http://web.pdc.wa.gov/rptimg/default.aspx?batchnumber=100428273)</t>
  </si>
  <si>
    <t>37292.debt</t>
  </si>
  <si>
    <t>37612.debt</t>
  </si>
  <si>
    <t>EVENT FOOD/PRINTING/TRAVEL</t>
  </si>
  <si>
    <t>37613.debt</t>
  </si>
  <si>
    <t>37614.debt</t>
  </si>
  <si>
    <t>TRAVEL/EVENT FEE/PRINTING</t>
  </si>
  <si>
    <t>MICHAEL S. WEBB</t>
  </si>
  <si>
    <t>2512 NE 50TH AVE</t>
  </si>
  <si>
    <t>37615.debt</t>
  </si>
  <si>
    <t>37616.debt</t>
  </si>
  <si>
    <t>TRAVEL EXPENSES (EST.)</t>
  </si>
  <si>
    <t>37617.debt</t>
  </si>
  <si>
    <t>37606.debt</t>
  </si>
  <si>
    <t>37607.debt</t>
  </si>
  <si>
    <t>37608.debt</t>
  </si>
  <si>
    <t>37609.debt</t>
  </si>
  <si>
    <t>37610.debt</t>
  </si>
  <si>
    <t>37611.debt</t>
  </si>
  <si>
    <t>37334.debt</t>
  </si>
  <si>
    <t>REIMB. PRINTING, STAMPS (COSTCO)</t>
  </si>
  <si>
    <t>MOSCOSO LUIS SAUL MR.</t>
  </si>
  <si>
    <t xml:space="preserve">4904 216TH PLACE SW </t>
  </si>
  <si>
    <t>MOUNTLAKE TERRACE</t>
  </si>
  <si>
    <t>View report (http://web.pdc.wa.gov/rptimg/default.aspx?batchnumber=100428301)</t>
  </si>
  <si>
    <t>37335.debt</t>
  </si>
  <si>
    <t>37476.debt</t>
  </si>
  <si>
    <t>P. O. BOX 722</t>
  </si>
  <si>
    <t>View report (http://web.pdc.wa.gov/rptimg/default.aspx?batchnumber=100430582)</t>
  </si>
  <si>
    <t>37534.debt</t>
  </si>
  <si>
    <t>View report (http://web.pdc.wa.gov/rptimg/default.aspx?batchnumber=100431148)</t>
  </si>
  <si>
    <t>37535.debt</t>
  </si>
  <si>
    <t>37562.debt</t>
  </si>
  <si>
    <t>View report (http://web.pdc.wa.gov/rptimg/default.aspx?batchnumber=100431265)</t>
  </si>
  <si>
    <t>37313.debt</t>
  </si>
  <si>
    <t>View report (http://web.pdc.wa.gov/rptimg/default.aspx?batchnumber=100428284)</t>
  </si>
  <si>
    <t>37314.debt</t>
  </si>
  <si>
    <t>39263.debt</t>
  </si>
  <si>
    <t>110 N ARTHUR</t>
  </si>
  <si>
    <t>View report (http://web.pdc.wa.gov/rptimg/default.aspx?batchnumber=100449239)</t>
  </si>
  <si>
    <t>39264.debt</t>
  </si>
  <si>
    <t>39265.debt</t>
  </si>
  <si>
    <t>35887.debt</t>
  </si>
  <si>
    <t>View report (http://web.pdc.wa.gov/rptimg/default.aspx?batchnumber=100412581)</t>
  </si>
  <si>
    <t>35888.debt</t>
  </si>
  <si>
    <t>35889.debt</t>
  </si>
  <si>
    <t>35890.debt</t>
  </si>
  <si>
    <t>35891.debt</t>
  </si>
  <si>
    <t>35892.debt</t>
  </si>
  <si>
    <t>35893.debt</t>
  </si>
  <si>
    <t>35894.debt</t>
  </si>
  <si>
    <t>35895.debt</t>
  </si>
  <si>
    <t>LITERATURE PRINTING/DESIGN</t>
  </si>
  <si>
    <t>35317.debt</t>
  </si>
  <si>
    <t>View report (http://web.pdc.wa.gov/rptimg/default.aspx?batchnumber=100408064)</t>
  </si>
  <si>
    <t>37564.debt</t>
  </si>
  <si>
    <t>View report (http://web.pdc.wa.gov/rptimg/default.aspx?batchnumber=100431708)</t>
  </si>
  <si>
    <t>37689.debt</t>
  </si>
  <si>
    <t>REYKC  512</t>
  </si>
  <si>
    <t>REYKDAL CHRIS P</t>
  </si>
  <si>
    <t>REYKDAL</t>
  </si>
  <si>
    <t>CARRY FORWARD DEBT FROM LAST CAMPIAGN</t>
  </si>
  <si>
    <t>REYKDAL CHRIS</t>
  </si>
  <si>
    <t>855 TROSPER RD. SUITE 108-117</t>
  </si>
  <si>
    <t>View report (http://web.pdc.wa.gov/rptimg/default.aspx?batchnumber=100432303)</t>
  </si>
  <si>
    <t>37293.debt</t>
  </si>
  <si>
    <t>37355.debt</t>
  </si>
  <si>
    <t>View report (http://web.pdc.wa.gov/rptimg/default.aspx?batchnumber=100428329)</t>
  </si>
  <si>
    <t>37356.debt</t>
  </si>
  <si>
    <t>37357.debt</t>
  </si>
  <si>
    <t>37358.debt</t>
  </si>
  <si>
    <t>37359.debt</t>
  </si>
  <si>
    <t>37366.debt</t>
  </si>
  <si>
    <t>37367.debt</t>
  </si>
  <si>
    <t>37360.debt</t>
  </si>
  <si>
    <t>37361.debt</t>
  </si>
  <si>
    <t>37362.debt</t>
  </si>
  <si>
    <t>37363.debt</t>
  </si>
  <si>
    <t>37364.debt</t>
  </si>
  <si>
    <t>37365.debt</t>
  </si>
  <si>
    <t>37518.debt</t>
  </si>
  <si>
    <t>View report (http://web.pdc.wa.gov/rptimg/default.aspx?batchnumber=100431135)</t>
  </si>
  <si>
    <t>37541.debt</t>
  </si>
  <si>
    <t>View report (http://web.pdc.wa.gov/rptimg/default.aspx?batchnumber=100431193)</t>
  </si>
  <si>
    <t>38448.debt</t>
  </si>
  <si>
    <t>View report (http://web.pdc.wa.gov/rptimg/default.aspx?batchnumber=100437902)</t>
  </si>
  <si>
    <t>38449.debt</t>
  </si>
  <si>
    <t>37477.debt</t>
  </si>
  <si>
    <t>View report (http://web.pdc.wa.gov/rptimg/default.aspx?batchnumber=100430583)</t>
  </si>
  <si>
    <t>37478.debt</t>
  </si>
  <si>
    <t>DOORBELL CARD</t>
  </si>
  <si>
    <t>37429.debt</t>
  </si>
  <si>
    <t>View report (http://web.pdc.wa.gov/rptimg/default.aspx?batchnumber=100429351)</t>
  </si>
  <si>
    <t>37430.debt</t>
  </si>
  <si>
    <t>37437.debt</t>
  </si>
  <si>
    <t>37438.debt</t>
  </si>
  <si>
    <t>ESTIMATE LEGAL SERVICES</t>
  </si>
  <si>
    <t>37439.debt</t>
  </si>
  <si>
    <t>TOYOTA FINANCIAL SERVICES</t>
  </si>
  <si>
    <t>PO BOX 49303</t>
  </si>
  <si>
    <t>37440.debt</t>
  </si>
  <si>
    <t>37441.debt</t>
  </si>
  <si>
    <t>37431.debt</t>
  </si>
  <si>
    <t>37432.debt</t>
  </si>
  <si>
    <t>37433.debt</t>
  </si>
  <si>
    <t>37434.debt</t>
  </si>
  <si>
    <t>37435.debt</t>
  </si>
  <si>
    <t>37436.debt</t>
  </si>
  <si>
    <t>CREDIT CARD PAYMENT (TRAVEL/OFFICE SUPPLIES/EVENT CATERING)</t>
  </si>
  <si>
    <t>37532.debt</t>
  </si>
  <si>
    <t>View report (http://web.pdc.wa.gov/rptimg/default.aspx?batchnumber=100431145)</t>
  </si>
  <si>
    <t>37533.debt</t>
  </si>
  <si>
    <t>37542.debt</t>
  </si>
  <si>
    <t>View report (http://web.pdc.wa.gov/rptimg/default.aspx?batchnumber=100431196)</t>
  </si>
  <si>
    <t>38479.debt</t>
  </si>
  <si>
    <t>View report (http://web.pdc.wa.gov/rptimg/default.aspx?batchnumber=100437984)</t>
  </si>
  <si>
    <t>37369.debt</t>
  </si>
  <si>
    <t>View report (http://web.pdc.wa.gov/rptimg/default.aspx?batchnumber=100428380)</t>
  </si>
  <si>
    <t>37479.debt</t>
  </si>
  <si>
    <t>GRAPHICS FOR DOORBELL CARD</t>
  </si>
  <si>
    <t>37498.debt</t>
  </si>
  <si>
    <t>View report (http://web.pdc.wa.gov/rptimg/default.aspx?batchnumber=100430890)</t>
  </si>
  <si>
    <t>37536.debt</t>
  </si>
  <si>
    <t>View report (http://web.pdc.wa.gov/rptimg/default.aspx?batchnumber=100431154)</t>
  </si>
  <si>
    <t>38384.debt</t>
  </si>
  <si>
    <t>View report (http://web.pdc.wa.gov/rptimg/default.aspx?batchnumber=100437190)</t>
  </si>
  <si>
    <t>37153.debt</t>
  </si>
  <si>
    <t>View report (http://web.pdc.wa.gov/rptimg/default.aspx?batchnumber=100427379)</t>
  </si>
  <si>
    <t>37276.debt</t>
  </si>
  <si>
    <t>ADVERTISEMENT PRODUCTION</t>
  </si>
  <si>
    <t>38482.debt</t>
  </si>
  <si>
    <t>View report (http://web.pdc.wa.gov/rptimg/default.aspx?batchnumber=100438014)</t>
  </si>
  <si>
    <t>36032.debt</t>
  </si>
  <si>
    <t>View report (http://web.pdc.wa.gov/rptimg/default.aspx?batchnumber=100413436)</t>
  </si>
  <si>
    <t>36033.debt</t>
  </si>
  <si>
    <t>36034.debt</t>
  </si>
  <si>
    <t>EVENT SUPPLIES/TELEPHONING</t>
  </si>
  <si>
    <t>36035.debt</t>
  </si>
  <si>
    <t>36036.debt</t>
  </si>
  <si>
    <t>TELEPHONING/LITERATURE DESIGN</t>
  </si>
  <si>
    <t>36027.debt</t>
  </si>
  <si>
    <t>36028.debt</t>
  </si>
  <si>
    <t>36029.debt</t>
  </si>
  <si>
    <t>36030.debt</t>
  </si>
  <si>
    <t>36031.debt</t>
  </si>
  <si>
    <t>37257.debt</t>
  </si>
  <si>
    <t>View report (http://web.pdc.wa.gov/rptimg/default.aspx?batchnumber=100428130)</t>
  </si>
  <si>
    <t>37258.debt</t>
  </si>
  <si>
    <t>37259.debt</t>
  </si>
  <si>
    <t>37260.debt</t>
  </si>
  <si>
    <t>37261.debt</t>
  </si>
  <si>
    <t>37262.debt</t>
  </si>
  <si>
    <t>37263.debt</t>
  </si>
  <si>
    <t>37545.debt</t>
  </si>
  <si>
    <t>View report (http://web.pdc.wa.gov/rptimg/default.aspx?batchnumber=100431207)</t>
  </si>
  <si>
    <t>37546.debt</t>
  </si>
  <si>
    <t>38470.debt</t>
  </si>
  <si>
    <t>View report (http://web.pdc.wa.gov/rptimg/default.aspx?batchnumber=100437948)</t>
  </si>
  <si>
    <t>38480.debt</t>
  </si>
  <si>
    <t>View report (http://web.pdc.wa.gov/rptimg/default.aspx?batchnumber=100437995)</t>
  </si>
  <si>
    <t>38481.debt</t>
  </si>
  <si>
    <t>37419.debt</t>
  </si>
  <si>
    <t>REIMB. TRAVEL EXPENSES (AIRPORTER, TAXI, RC HOTEL)</t>
  </si>
  <si>
    <t>View report (http://web.pdc.wa.gov/rptimg/default.aspx?batchnumber=100429019)</t>
  </si>
  <si>
    <t>38452.debt</t>
  </si>
  <si>
    <t>NASSC2 110</t>
  </si>
  <si>
    <t>LEG DISTRICT 23 - SENATE</t>
  </si>
  <si>
    <t>TREASURY NOVEMBER 2011</t>
  </si>
  <si>
    <t>ZIMLICKI-OWENS LINDA</t>
  </si>
  <si>
    <t>11018 ARROW POINT DR</t>
  </si>
  <si>
    <t>View report (http://web.pdc.wa.gov/rptimg/default.aspx?batchnumber=100437918)</t>
  </si>
  <si>
    <t>38453.debt</t>
  </si>
  <si>
    <t>WEBSITE HOSTING FEE: NOV 2011</t>
  </si>
  <si>
    <t>P.O. BOX 4486</t>
  </si>
  <si>
    <t>38456.debt</t>
  </si>
  <si>
    <t>View report (http://web.pdc.wa.gov/rptimg/default.aspx?batchnumber=100437939)</t>
  </si>
  <si>
    <t>38457.debt</t>
  </si>
  <si>
    <t>38458.debt</t>
  </si>
  <si>
    <t>38459.debt</t>
  </si>
  <si>
    <t>38460.debt</t>
  </si>
  <si>
    <t>38461.debt</t>
  </si>
  <si>
    <t>38468.debt</t>
  </si>
  <si>
    <t>38469.debt</t>
  </si>
  <si>
    <t>38462.debt</t>
  </si>
  <si>
    <t>38463.debt</t>
  </si>
  <si>
    <t>38464.debt</t>
  </si>
  <si>
    <t>38465.debt</t>
  </si>
  <si>
    <t>38466.debt</t>
  </si>
  <si>
    <t>38467.debt</t>
  </si>
  <si>
    <t>39266.debt</t>
  </si>
  <si>
    <t>37658.debt</t>
  </si>
  <si>
    <t>TREASURY AUDIT</t>
  </si>
  <si>
    <t>View report (http://web.pdc.wa.gov/rptimg/default.aspx?batchnumber=100432182)</t>
  </si>
  <si>
    <t>37659.debt</t>
  </si>
  <si>
    <t>37660.debt</t>
  </si>
  <si>
    <t>DATABASE STARTUP</t>
  </si>
  <si>
    <t>39008.debt</t>
  </si>
  <si>
    <t>View report (http://web.pdc.wa.gov/rptimg/default.aspx?batchnumber=100444773)</t>
  </si>
  <si>
    <t>38475.debt</t>
  </si>
  <si>
    <t>View report (http://web.pdc.wa.gov/rptimg/default.aspx?batchnumber=100437965)</t>
  </si>
  <si>
    <t>38477.debt</t>
  </si>
  <si>
    <t>View report (http://web.pdc.wa.gov/rptimg/default.aspx?batchnumber=100437979)</t>
  </si>
  <si>
    <t>37936.debt</t>
  </si>
  <si>
    <t>View report (http://web.pdc.wa.gov/rptimg/default.aspx?batchnumber=100434267)</t>
  </si>
  <si>
    <t>37937.debt</t>
  </si>
  <si>
    <t>OFFICE SPACE</t>
  </si>
  <si>
    <t xml:space="preserve">PO BOX 28660 </t>
  </si>
  <si>
    <t>37938.debt</t>
  </si>
  <si>
    <t>View report (http://web.pdc.wa.gov/rptimg/default.aspx?batchnumber=100434271)</t>
  </si>
  <si>
    <t>37939.debt</t>
  </si>
  <si>
    <t>37688.debt</t>
  </si>
  <si>
    <t>View report (http://web.pdc.wa.gov/rptimg/default.aspx?batchnumber=100432302)</t>
  </si>
  <si>
    <t>37690.debt</t>
  </si>
  <si>
    <t>View report (http://web.pdc.wa.gov/rptimg/default.aspx?batchnumber=100432305)</t>
  </si>
  <si>
    <t>37958.debt</t>
  </si>
  <si>
    <t>View report (http://web.pdc.wa.gov/rptimg/default.aspx?batchnumber=100434852)</t>
  </si>
  <si>
    <t>37959.debt</t>
  </si>
  <si>
    <t>37960.debt</t>
  </si>
  <si>
    <t>37961.debt</t>
  </si>
  <si>
    <t>SEPTEMBER TREASURY (ACTUAL)</t>
  </si>
  <si>
    <t>37962.debt</t>
  </si>
  <si>
    <t>37963.debt</t>
  </si>
  <si>
    <t>REIMB. EVENT SUPPLIES (COSTCO, HAE NAM, SAFEWAY, NARA)</t>
  </si>
  <si>
    <t>37964.debt</t>
  </si>
  <si>
    <t>REIMB. EVENT SUPPLIES (DOMINOS, USPS)</t>
  </si>
  <si>
    <t>RYU CODY</t>
  </si>
  <si>
    <t>DOORBELLERS PRINT (CAPCITY)</t>
  </si>
  <si>
    <t>37544.debt</t>
  </si>
  <si>
    <t>View report (http://web.pdc.wa.gov/rptimg/default.aspx?batchnumber=100431206)</t>
  </si>
  <si>
    <t>39063.debt</t>
  </si>
  <si>
    <t>View report (http://web.pdc.wa.gov/rptimg/default.aspx?batchnumber=100446156)</t>
  </si>
  <si>
    <t>38510.debt</t>
  </si>
  <si>
    <t>View report (http://web.pdc.wa.gov/rptimg/default.aspx?batchnumber=100438340)</t>
  </si>
  <si>
    <t>35956.debt</t>
  </si>
  <si>
    <t>View report (http://web.pdc.wa.gov/rptimg/default.aspx?batchnumber=100413121)</t>
  </si>
  <si>
    <t>39010.debt</t>
  </si>
  <si>
    <t>View report (http://web.pdc.wa.gov/rptimg/default.aspx?batchnumber=100445217)</t>
  </si>
  <si>
    <t>39064.debt</t>
  </si>
  <si>
    <t>View report (http://web.pdc.wa.gov/rptimg/default.aspx?batchnumber=100446162)</t>
  </si>
  <si>
    <t>39065.debt</t>
  </si>
  <si>
    <t>37519.debt</t>
  </si>
  <si>
    <t>View report (http://web.pdc.wa.gov/rptimg/default.aspx?batchnumber=100431143)</t>
  </si>
  <si>
    <t>37520.debt</t>
  </si>
  <si>
    <t>37521.debt</t>
  </si>
  <si>
    <t>37528.debt</t>
  </si>
  <si>
    <t>37529.debt</t>
  </si>
  <si>
    <t>37530.debt</t>
  </si>
  <si>
    <t>37531.debt</t>
  </si>
  <si>
    <t>37522.debt</t>
  </si>
  <si>
    <t>37523.debt</t>
  </si>
  <si>
    <t>37524.debt</t>
  </si>
  <si>
    <t>37525.debt</t>
  </si>
  <si>
    <t>37526.debt</t>
  </si>
  <si>
    <t>37527.debt</t>
  </si>
  <si>
    <t>37236.debt</t>
  </si>
  <si>
    <t>View report (http://web.pdc.wa.gov/rptimg/default.aspx?batchnumber=100428003)</t>
  </si>
  <si>
    <t>38471.debt</t>
  </si>
  <si>
    <t>View report (http://web.pdc.wa.gov/rptimg/default.aspx?batchnumber=100437949)</t>
  </si>
  <si>
    <t>38539.debt</t>
  </si>
  <si>
    <t>FOOD FOR KICKOFF/POLOS TO EMBROIDER W/LOGO</t>
  </si>
  <si>
    <t>P.O. BOX 1052</t>
  </si>
  <si>
    <t>View report (http://web.pdc.wa.gov/rptimg/default.aspx?batchnumber=100438603)</t>
  </si>
  <si>
    <t>38536.debt</t>
  </si>
  <si>
    <t>38537.debt</t>
  </si>
  <si>
    <t xml:space="preserve">BOUGHT HELMET FOR CAMPAIGN ADVERTISING </t>
  </si>
  <si>
    <t>38538.debt</t>
  </si>
  <si>
    <t>OFFICE SUPPLIES/ WATER FOR KICKOFF</t>
  </si>
  <si>
    <t>38390.debt</t>
  </si>
  <si>
    <t>View report (http://web.pdc.wa.gov/rptimg/default.aspx?batchnumber=100437250)</t>
  </si>
  <si>
    <t>38391.debt</t>
  </si>
  <si>
    <t>39550.debt</t>
  </si>
  <si>
    <t>LADEJ2 408</t>
  </si>
  <si>
    <t>View report (http://web.pdc.wa.gov/rptimg/default.aspx?batchnumber=100454280)</t>
  </si>
  <si>
    <t>39555.debt</t>
  </si>
  <si>
    <t>View report (http://web.pdc.wa.gov/rptimg/default.aspx?batchnumber=100454526)</t>
  </si>
  <si>
    <t>39556.debt</t>
  </si>
  <si>
    <t>39073.debt</t>
  </si>
  <si>
    <t>TELEPHONE/WEBSITE</t>
  </si>
  <si>
    <t>View report (http://web.pdc.wa.gov/rptimg/default.aspx?batchnumber=100446208)</t>
  </si>
  <si>
    <t>39007.debt</t>
  </si>
  <si>
    <t>View report (http://web.pdc.wa.gov/rptimg/default.aspx?batchnumber=100444762)</t>
  </si>
  <si>
    <t>39120.debt</t>
  </si>
  <si>
    <t>View report (http://web.pdc.wa.gov/rptimg/default.aspx?batchnumber=100446285)</t>
  </si>
  <si>
    <t>39168.debt</t>
  </si>
  <si>
    <t>View report (http://web.pdc.wa.gov/rptimg/default.aspx?batchnumber=100446407)</t>
  </si>
  <si>
    <t>39169.debt</t>
  </si>
  <si>
    <t>39172.debt</t>
  </si>
  <si>
    <t>View report (http://web.pdc.wa.gov/rptimg/default.aspx?batchnumber=100446414)</t>
  </si>
  <si>
    <t>39575.debt</t>
  </si>
  <si>
    <t>View report (http://web.pdc.wa.gov/rptimg/default.aspx?batchnumber=100454674)</t>
  </si>
  <si>
    <t>39576.debt</t>
  </si>
  <si>
    <t>39653.debt</t>
  </si>
  <si>
    <t>FOOD &amp; BEVERAGE FOR FUND RAISER</t>
  </si>
  <si>
    <t>WITTMAN THERESA M</t>
  </si>
  <si>
    <t>3716 SW TRENTON ST</t>
  </si>
  <si>
    <t>View report (http://web.pdc.wa.gov/rptimg/default.aspx?batchnumber=100455084)</t>
  </si>
  <si>
    <t>39652.debt</t>
  </si>
  <si>
    <t>811 1ST AVE   SUITE 451</t>
  </si>
  <si>
    <t>39267.debt</t>
  </si>
  <si>
    <t>View report (http://web.pdc.wa.gov/rptimg/default.aspx?batchnumber=100449247)</t>
  </si>
  <si>
    <t>39268.debt</t>
  </si>
  <si>
    <t>39269.debt</t>
  </si>
  <si>
    <t>39279.debt</t>
  </si>
  <si>
    <t>View report (http://web.pdc.wa.gov/rptimg/default.aspx?batchnumber=100449353)</t>
  </si>
  <si>
    <t>39280.debt</t>
  </si>
  <si>
    <t>39281.debt</t>
  </si>
  <si>
    <t>39282.debt</t>
  </si>
  <si>
    <t>View report (http://web.pdc.wa.gov/rptimg/default.aspx?batchnumber=100449355)</t>
  </si>
  <si>
    <t>39283.debt</t>
  </si>
  <si>
    <t>39284.debt</t>
  </si>
  <si>
    <t>39573.debt</t>
  </si>
  <si>
    <t>View report (http://web.pdc.wa.gov/rptimg/default.aspx?batchnumber=100454673)</t>
  </si>
  <si>
    <t>39574.debt</t>
  </si>
  <si>
    <t>39601.debt</t>
  </si>
  <si>
    <t>View report (http://web.pdc.wa.gov/rptimg/default.aspx?batchnumber=100454858)</t>
  </si>
  <si>
    <t>39602.debt</t>
  </si>
  <si>
    <t>39603.debt</t>
  </si>
  <si>
    <t>39604.debt</t>
  </si>
  <si>
    <t>39617.debt</t>
  </si>
  <si>
    <t>39066.debt</t>
  </si>
  <si>
    <t>View report (http://web.pdc.wa.gov/rptimg/default.aspx?batchnumber=100446166)</t>
  </si>
  <si>
    <t>39067.debt</t>
  </si>
  <si>
    <t>39545.debt</t>
  </si>
  <si>
    <t>View report (http://web.pdc.wa.gov/rptimg/default.aspx?batchnumber=100454169)</t>
  </si>
  <si>
    <t>39546.debt</t>
  </si>
  <si>
    <t>39547.debt</t>
  </si>
  <si>
    <t>39618.debt</t>
  </si>
  <si>
    <t>39611.debt</t>
  </si>
  <si>
    <t>39612.debt</t>
  </si>
  <si>
    <t>39613.debt</t>
  </si>
  <si>
    <t>39614.debt</t>
  </si>
  <si>
    <t>39615.debt</t>
  </si>
  <si>
    <t>39616.debt</t>
  </si>
  <si>
    <t>39605.debt</t>
  </si>
  <si>
    <t>39285.debt</t>
  </si>
  <si>
    <t>39286.debt</t>
  </si>
  <si>
    <t>39702.debt</t>
  </si>
  <si>
    <t>View report (http://web.pdc.wa.gov/rptimg/default.aspx?batchnumber=100455588)</t>
  </si>
  <si>
    <t>39703.debt</t>
  </si>
  <si>
    <t>39704.debt</t>
  </si>
  <si>
    <t>39705.debt</t>
  </si>
  <si>
    <t>39706.debt</t>
  </si>
  <si>
    <t>39713.debt</t>
  </si>
  <si>
    <t>39714.debt</t>
  </si>
  <si>
    <t>LODGING/TRAVEL/MEETING FOOD</t>
  </si>
  <si>
    <t>39715.debt</t>
  </si>
  <si>
    <t>TRAVEL/PRINTING/MEETING FOOD</t>
  </si>
  <si>
    <t>4020 AURORA AVE N, # 307</t>
  </si>
  <si>
    <t>37864.debt</t>
  </si>
  <si>
    <t>View report (http://web.pdc.wa.gov/rptimg/default.aspx?batchnumber=100433898)</t>
  </si>
  <si>
    <t>39108.debt</t>
  </si>
  <si>
    <t>View report (http://web.pdc.wa.gov/rptimg/default.aspx?batchnumber=100446278)</t>
  </si>
  <si>
    <t>39109.debt</t>
  </si>
  <si>
    <t>39129.debt</t>
  </si>
  <si>
    <t>View report (http://web.pdc.wa.gov/rptimg/default.aspx?batchnumber=100446303)</t>
  </si>
  <si>
    <t>39130.debt</t>
  </si>
  <si>
    <t>39131.debt</t>
  </si>
  <si>
    <t>39132.debt</t>
  </si>
  <si>
    <t>39133.debt</t>
  </si>
  <si>
    <t>39134.debt</t>
  </si>
  <si>
    <t>39135.debt</t>
  </si>
  <si>
    <t>39136.debt</t>
  </si>
  <si>
    <t>BUTLER VALET</t>
  </si>
  <si>
    <t>39137.debt</t>
  </si>
  <si>
    <t>39138.debt</t>
  </si>
  <si>
    <t>39139.debt</t>
  </si>
  <si>
    <t>39140.debt</t>
  </si>
  <si>
    <t>39159.debt</t>
  </si>
  <si>
    <t>View report (http://web.pdc.wa.gov/rptimg/default.aspx?batchnumber=100446401)</t>
  </si>
  <si>
    <t>39160.debt</t>
  </si>
  <si>
    <t>View report (http://web.pdc.wa.gov/rptimg/default.aspx?batchnumber=100446402)</t>
  </si>
  <si>
    <t>39161.debt</t>
  </si>
  <si>
    <t>39727.debt</t>
  </si>
  <si>
    <t>View report (http://web.pdc.wa.gov/rptimg/default.aspx?batchnumber=100455654)</t>
  </si>
  <si>
    <t>39728.debt</t>
  </si>
  <si>
    <t>39729.debt</t>
  </si>
  <si>
    <t>39730.debt</t>
  </si>
  <si>
    <t>39731.debt</t>
  </si>
  <si>
    <t>39732.debt</t>
  </si>
  <si>
    <t>39733.debt</t>
  </si>
  <si>
    <t>TRAVEL REIMBURSEMENTS</t>
  </si>
  <si>
    <t>39606.debt</t>
  </si>
  <si>
    <t>39607.debt</t>
  </si>
  <si>
    <t>39608.debt</t>
  </si>
  <si>
    <t>39609.debt</t>
  </si>
  <si>
    <t>39610.debt</t>
  </si>
  <si>
    <t>39141.debt</t>
  </si>
  <si>
    <t>View report (http://web.pdc.wa.gov/rptimg/default.aspx?batchnumber=100446309)</t>
  </si>
  <si>
    <t>39734.debt</t>
  </si>
  <si>
    <t>CONSULTING/TRAVEL</t>
  </si>
  <si>
    <t>38438.debt</t>
  </si>
  <si>
    <t>View report (http://web.pdc.wa.gov/rptimg/default.aspx?batchnumber=100437868)</t>
  </si>
  <si>
    <t>38439.debt</t>
  </si>
  <si>
    <t>38440.debt</t>
  </si>
  <si>
    <t>38441.debt</t>
  </si>
  <si>
    <t>39068.debt</t>
  </si>
  <si>
    <t>View report (http://web.pdc.wa.gov/rptimg/default.aspx?batchnumber=100446170)</t>
  </si>
  <si>
    <t>39537.debt</t>
  </si>
  <si>
    <t>View report (http://web.pdc.wa.gov/rptimg/default.aspx?batchnumber=100453763)</t>
  </si>
  <si>
    <t>37516.debt</t>
  </si>
  <si>
    <t>View report (http://web.pdc.wa.gov/rptimg/default.aspx?batchnumber=100431127)</t>
  </si>
  <si>
    <t>37517.debt</t>
  </si>
  <si>
    <t>37865.debt</t>
  </si>
  <si>
    <t>View report (http://web.pdc.wa.gov/rptimg/default.aspx?batchnumber=100433899)</t>
  </si>
  <si>
    <t>38153.debt</t>
  </si>
  <si>
    <t>View report (http://web.pdc.wa.gov/rptimg/default.aspx?batchnumber=100436232)</t>
  </si>
  <si>
    <t>39585.debt</t>
  </si>
  <si>
    <t>View report (http://web.pdc.wa.gov/rptimg/default.aspx?batchnumber=100454725)</t>
  </si>
  <si>
    <t>39586.debt</t>
  </si>
  <si>
    <t>39538.debt</t>
  </si>
  <si>
    <t>View report (http://web.pdc.wa.gov/rptimg/default.aspx?batchnumber=100453785)</t>
  </si>
  <si>
    <t>39539.debt</t>
  </si>
  <si>
    <t>JANUARY STIPEND</t>
  </si>
  <si>
    <t>WOOD JERRI</t>
  </si>
  <si>
    <t xml:space="preserve">12408 SE 98TH STREET </t>
  </si>
  <si>
    <t>39540.debt</t>
  </si>
  <si>
    <t>ENVELOPES (CAPCITY)</t>
  </si>
  <si>
    <t>39541.debt</t>
  </si>
  <si>
    <t>View report (http://web.pdc.wa.gov/rptimg/default.aspx?batchnumber=100453787)</t>
  </si>
  <si>
    <t>39577.debt</t>
  </si>
  <si>
    <t>View report (http://web.pdc.wa.gov/rptimg/default.aspx?batchnumber=100454676)</t>
  </si>
  <si>
    <t>39578.debt</t>
  </si>
  <si>
    <t>38591.debt</t>
  </si>
  <si>
    <t>View report (http://web.pdc.wa.gov/rptimg/default.aspx?batchnumber=100440012)</t>
  </si>
  <si>
    <t>38592.debt</t>
  </si>
  <si>
    <t>38593.debt</t>
  </si>
  <si>
    <t>39092.debt</t>
  </si>
  <si>
    <t>View report (http://web.pdc.wa.gov/rptimg/default.aspx?batchnumber=100446273)</t>
  </si>
  <si>
    <t>39093.debt</t>
  </si>
  <si>
    <t>39094.debt</t>
  </si>
  <si>
    <t>39095.debt</t>
  </si>
  <si>
    <t>39096.debt</t>
  </si>
  <si>
    <t>39103.debt</t>
  </si>
  <si>
    <t>39104.debt</t>
  </si>
  <si>
    <t>39105.debt</t>
  </si>
  <si>
    <t>39106.debt</t>
  </si>
  <si>
    <t>39107.debt</t>
  </si>
  <si>
    <t>39097.debt</t>
  </si>
  <si>
    <t>39098.debt</t>
  </si>
  <si>
    <t>39099.debt</t>
  </si>
  <si>
    <t>39100.debt</t>
  </si>
  <si>
    <t>39101.debt</t>
  </si>
  <si>
    <t>39102.debt</t>
  </si>
  <si>
    <t>39320.debt</t>
  </si>
  <si>
    <t>View report (http://web.pdc.wa.gov/rptimg/default.aspx?batchnumber=100449603)</t>
  </si>
  <si>
    <t>39321.debt</t>
  </si>
  <si>
    <t>39322.debt</t>
  </si>
  <si>
    <t>39335.debt</t>
  </si>
  <si>
    <t>39346.debt</t>
  </si>
  <si>
    <t>View report (http://web.pdc.wa.gov/rptimg/default.aspx?batchnumber=100449623)</t>
  </si>
  <si>
    <t>39347.debt</t>
  </si>
  <si>
    <t>View report (http://web.pdc.wa.gov/rptimg/default.aspx?batchnumber=100449624)</t>
  </si>
  <si>
    <t>39348.debt</t>
  </si>
  <si>
    <t>39349.debt</t>
  </si>
  <si>
    <t>39639.debt</t>
  </si>
  <si>
    <t>View report (http://web.pdc.wa.gov/rptimg/default.aspx?batchnumber=100454964)</t>
  </si>
  <si>
    <t>39336.debt</t>
  </si>
  <si>
    <t>39329.debt</t>
  </si>
  <si>
    <t>39330.debt</t>
  </si>
  <si>
    <t>39331.debt</t>
  </si>
  <si>
    <t>39332.debt</t>
  </si>
  <si>
    <t>39333.debt</t>
  </si>
  <si>
    <t>39334.debt</t>
  </si>
  <si>
    <t>39323.debt</t>
  </si>
  <si>
    <t>39324.debt</t>
  </si>
  <si>
    <t>39325.debt</t>
  </si>
  <si>
    <t>39326.debt</t>
  </si>
  <si>
    <t>39327.debt</t>
  </si>
  <si>
    <t>39328.debt</t>
  </si>
  <si>
    <t>39636.debt</t>
  </si>
  <si>
    <t>39637.debt</t>
  </si>
  <si>
    <t>39638.debt</t>
  </si>
  <si>
    <t>39650.debt</t>
  </si>
  <si>
    <t>FEBRUARY FUNDRAISING &amp; COMPLIANCE</t>
  </si>
  <si>
    <t>View report (http://web.pdc.wa.gov/rptimg/default.aspx?batchnumber=100455045)</t>
  </si>
  <si>
    <t>37552.debt</t>
  </si>
  <si>
    <t>REIMB. VOLUNTEER FOOD (COSTCO)</t>
  </si>
  <si>
    <t>View report (http://web.pdc.wa.gov/rptimg/default.aspx?batchnumber=100431208)</t>
  </si>
  <si>
    <t>37553.debt</t>
  </si>
  <si>
    <t>REIMB. FUNDRAISER FOOD (COSTCO)</t>
  </si>
  <si>
    <t>37554.debt</t>
  </si>
  <si>
    <t>37555.debt</t>
  </si>
  <si>
    <t>37556.debt</t>
  </si>
  <si>
    <t>37547.debt</t>
  </si>
  <si>
    <t>37548.debt</t>
  </si>
  <si>
    <t>37549.debt</t>
  </si>
  <si>
    <t>37550.debt</t>
  </si>
  <si>
    <t>37551.debt</t>
  </si>
  <si>
    <t>VOLUNTEER DINNER (HAE NAM KALBI)</t>
  </si>
  <si>
    <t>39037.debt</t>
  </si>
  <si>
    <t>View report (http://web.pdc.wa.gov/rptimg/default.aspx?batchnumber=100445751)</t>
  </si>
  <si>
    <t>39767.debt</t>
  </si>
  <si>
    <t>View report (http://web.pdc.wa.gov/rptimg/default.aspx?batchnumber=100456327)</t>
  </si>
  <si>
    <t>39768.debt</t>
  </si>
  <si>
    <t>FEBRUARY STIPEND</t>
  </si>
  <si>
    <t>MATTSON ERIC D</t>
  </si>
  <si>
    <t xml:space="preserve">7050 GRANDVIEW PLACE </t>
  </si>
  <si>
    <t>38689.debt</t>
  </si>
  <si>
    <t>View report (http://web.pdc.wa.gov/rptimg/default.aspx?batchnumber=100440827)</t>
  </si>
  <si>
    <t>38690.debt</t>
  </si>
  <si>
    <t>38691.debt</t>
  </si>
  <si>
    <t>38692.debt</t>
  </si>
  <si>
    <t>38574.debt</t>
  </si>
  <si>
    <t>TREASURY DECEMBER 2011</t>
  </si>
  <si>
    <t>View report (http://web.pdc.wa.gov/rptimg/default.aspx?batchnumber=100439795)</t>
  </si>
  <si>
    <t>38575.debt</t>
  </si>
  <si>
    <t>WEBSITE HOSTING FEE: DECEMBER</t>
  </si>
  <si>
    <t>39309.debt</t>
  </si>
  <si>
    <t>View report (http://web.pdc.wa.gov/rptimg/default.aspx?batchnumber=100449540)</t>
  </si>
  <si>
    <t>39310.debt</t>
  </si>
  <si>
    <t>39311.debt</t>
  </si>
  <si>
    <t>38476.debt</t>
  </si>
  <si>
    <t>View report (http://web.pdc.wa.gov/rptimg/default.aspx?batchnumber=100437973)</t>
  </si>
  <si>
    <t>39142.debt</t>
  </si>
  <si>
    <t>View report (http://web.pdc.wa.gov/rptimg/default.aspx?batchnumber=100446319)</t>
  </si>
  <si>
    <t>39143.debt</t>
  </si>
  <si>
    <t>39561.debt</t>
  </si>
  <si>
    <t>JENNY GIBBS PHOTOGRAPHY</t>
  </si>
  <si>
    <t xml:space="preserve">2420 80TH AVENUE NE </t>
  </si>
  <si>
    <t>View report (http://web.pdc.wa.gov/rptimg/default.aspx?batchnumber=100454578)</t>
  </si>
  <si>
    <t>39562.debt</t>
  </si>
  <si>
    <t>BLUE DANUBE PRODUCTIONS</t>
  </si>
  <si>
    <t>11140 NE 124TH STREET # 646</t>
  </si>
  <si>
    <t>39563.debt</t>
  </si>
  <si>
    <t>39564.debt</t>
  </si>
  <si>
    <t>39565.debt</t>
  </si>
  <si>
    <t>38404.debt</t>
  </si>
  <si>
    <t>View report (http://web.pdc.wa.gov/rptimg/default.aspx?batchnumber=100437309)</t>
  </si>
  <si>
    <t>38447.debt</t>
  </si>
  <si>
    <t>View report (http://web.pdc.wa.gov/rptimg/default.aspx?batchnumber=100437896)</t>
  </si>
  <si>
    <t>39038.debt</t>
  </si>
  <si>
    <t>39039.debt</t>
  </si>
  <si>
    <t>39151.debt</t>
  </si>
  <si>
    <t>View report (http://web.pdc.wa.gov/rptimg/default.aspx?batchnumber=100446393)</t>
  </si>
  <si>
    <t>38472.debt</t>
  </si>
  <si>
    <t>View report (http://web.pdc.wa.gov/rptimg/default.aspx?batchnumber=100437953)</t>
  </si>
  <si>
    <t>38446.debt</t>
  </si>
  <si>
    <t>View report (http://web.pdc.wa.gov/rptimg/default.aspx?batchnumber=100437889)</t>
  </si>
  <si>
    <t>39594.debt</t>
  </si>
  <si>
    <t>KREJH  108</t>
  </si>
  <si>
    <t>KREJCI HOLLY</t>
  </si>
  <si>
    <t>HOLLY</t>
  </si>
  <si>
    <t>KREJCI</t>
  </si>
  <si>
    <t>View report (http://web.pdc.wa.gov/rptimg/default.aspx?batchnumber=100454746)</t>
  </si>
  <si>
    <t>39595.debt</t>
  </si>
  <si>
    <t>39593.debt</t>
  </si>
  <si>
    <t>HANG WIRE</t>
  </si>
  <si>
    <t>PO BOX 80902</t>
  </si>
  <si>
    <t>39125.debt</t>
  </si>
  <si>
    <t>View report (http://web.pdc.wa.gov/rptimg/default.aspx?batchnumber=100446291)</t>
  </si>
  <si>
    <t>39126.debt</t>
  </si>
  <si>
    <t>39345.debt</t>
  </si>
  <si>
    <t>View report (http://web.pdc.wa.gov/rptimg/default.aspx?batchnumber=100449618)</t>
  </si>
  <si>
    <t>39681.debt</t>
  </si>
  <si>
    <t>View report (http://web.pdc.wa.gov/rptimg/default.aspx?batchnumber=100455526)</t>
  </si>
  <si>
    <t>39682.debt</t>
  </si>
  <si>
    <t>39683.debt</t>
  </si>
  <si>
    <t>39684.debt</t>
  </si>
  <si>
    <t>OFFICE SUPPLIES/POSTAGE/PRINTING</t>
  </si>
  <si>
    <t>39548.debt</t>
  </si>
  <si>
    <t>39549.debt</t>
  </si>
  <si>
    <t>REYES BRIAN</t>
  </si>
  <si>
    <t>839 89TH AVE</t>
  </si>
  <si>
    <t>38565.debt</t>
  </si>
  <si>
    <t>View report (http://web.pdc.wa.gov/rptimg/default.aspx?batchnumber=100439636)</t>
  </si>
  <si>
    <t>39551.debt</t>
  </si>
  <si>
    <t>View report (http://web.pdc.wa.gov/rptimg/default.aspx?batchnumber=100454339)</t>
  </si>
  <si>
    <t>39552.debt</t>
  </si>
  <si>
    <t>39312.debt</t>
  </si>
  <si>
    <t>View report (http://web.pdc.wa.gov/rptimg/default.aspx?batchnumber=100449544)</t>
  </si>
  <si>
    <t>39651.debt</t>
  </si>
  <si>
    <t>LETTERHEAD, POSTCARDS, ENVELOPES (OVERNIGHT PRINTING)</t>
  </si>
  <si>
    <t>38649.debt</t>
  </si>
  <si>
    <t>View report (http://web.pdc.wa.gov/rptimg/default.aspx?batchnumber=100440449)</t>
  </si>
  <si>
    <t>38656.debt</t>
  </si>
  <si>
    <t>38657.debt</t>
  </si>
  <si>
    <t>38658.debt</t>
  </si>
  <si>
    <t>38650.debt</t>
  </si>
  <si>
    <t>EVENT EVENT VENUE/STAFFING</t>
  </si>
  <si>
    <t>SEATTLE THEATRE GROUP</t>
  </si>
  <si>
    <t>911 PINE ST</t>
  </si>
  <si>
    <t>38651.debt</t>
  </si>
  <si>
    <t>38652.debt</t>
  </si>
  <si>
    <t>38653.debt</t>
  </si>
  <si>
    <t>38654.debt</t>
  </si>
  <si>
    <t>38655.debt</t>
  </si>
  <si>
    <t>LETTERHEAD PRINTING</t>
  </si>
  <si>
    <t>38643.debt</t>
  </si>
  <si>
    <t>View report (http://web.pdc.wa.gov/rptimg/default.aspx?batchnumber=100440334)</t>
  </si>
  <si>
    <t>39314.debt</t>
  </si>
  <si>
    <t>View report (http://web.pdc.wa.gov/rptimg/default.aspx?batchnumber=100449580)</t>
  </si>
  <si>
    <t>39801.debt</t>
  </si>
  <si>
    <t>View report (http://web.pdc.wa.gov/rptimg/default.aspx?batchnumber=100457727)</t>
  </si>
  <si>
    <t>39802.debt</t>
  </si>
  <si>
    <t>39803.debt</t>
  </si>
  <si>
    <t>39807.debt</t>
  </si>
  <si>
    <t>View report (http://web.pdc.wa.gov/rptimg/default.aspx?batchnumber=100457797)</t>
  </si>
  <si>
    <t>39808.debt</t>
  </si>
  <si>
    <t>39937.debt</t>
  </si>
  <si>
    <t>LAWVB  411</t>
  </si>
  <si>
    <t>LAWVER BENJAMIN</t>
  </si>
  <si>
    <t>BENJAMIN</t>
  </si>
  <si>
    <t>LAWVER</t>
  </si>
  <si>
    <t>View report (http://web.pdc.wa.gov/rptimg/default.aspx?batchnumber=100458843)</t>
  </si>
  <si>
    <t>39938.debt</t>
  </si>
  <si>
    <t>39939.debt</t>
  </si>
  <si>
    <t>38732.debt</t>
  </si>
  <si>
    <t>View report (http://web.pdc.wa.gov/rptimg/default.aspx?batchnumber=100441065)</t>
  </si>
  <si>
    <t>39337.debt</t>
  </si>
  <si>
    <t>View report (http://web.pdc.wa.gov/rptimg/default.aspx?batchnumber=100449610)</t>
  </si>
  <si>
    <t>39338.debt</t>
  </si>
  <si>
    <t>39339.debt</t>
  </si>
  <si>
    <t>39940.debt</t>
  </si>
  <si>
    <t>39941.debt</t>
  </si>
  <si>
    <t>LOGO, COLLATERAL, DOORBELLER DESIGN (KAYLORMADE)</t>
  </si>
  <si>
    <t>39942.debt</t>
  </si>
  <si>
    <t>39943.debt</t>
  </si>
  <si>
    <t>REMITS, ENVELOPES, LTRHD PRINT (CAPCITY)</t>
  </si>
  <si>
    <t>39983.debt</t>
  </si>
  <si>
    <t>THE FELDMAN GROUP INC.</t>
  </si>
  <si>
    <t>508-510 8TH ST SE</t>
  </si>
  <si>
    <t>View report (http://web.pdc.wa.gov/rptimg/default.aspx?batchnumber=100458952)</t>
  </si>
  <si>
    <t>39990.debt</t>
  </si>
  <si>
    <t>39991.debt</t>
  </si>
  <si>
    <t>EVENT STAGING/SOUND</t>
  </si>
  <si>
    <t>NORTHWEST STAGING AND SOUND</t>
  </si>
  <si>
    <t>39992.debt</t>
  </si>
  <si>
    <t>39707.debt</t>
  </si>
  <si>
    <t>39708.debt</t>
  </si>
  <si>
    <t>39709.debt</t>
  </si>
  <si>
    <t>LODGING</t>
  </si>
  <si>
    <t>39710.debt</t>
  </si>
  <si>
    <t>39711.debt</t>
  </si>
  <si>
    <t>39712.debt</t>
  </si>
  <si>
    <t>39074.debt</t>
  </si>
  <si>
    <t>39081.debt</t>
  </si>
  <si>
    <t>39082.debt</t>
  </si>
  <si>
    <t>39083.debt</t>
  </si>
  <si>
    <t>DATA SERVICES/TRAVEL/PRINTING</t>
  </si>
  <si>
    <t>39084.debt</t>
  </si>
  <si>
    <t>39085.debt</t>
  </si>
  <si>
    <t>39075.debt</t>
  </si>
  <si>
    <t>39076.debt</t>
  </si>
  <si>
    <t>39077.debt</t>
  </si>
  <si>
    <t>39078.debt</t>
  </si>
  <si>
    <t>39993.debt</t>
  </si>
  <si>
    <t>39994.debt</t>
  </si>
  <si>
    <t>39995.debt</t>
  </si>
  <si>
    <t>WEBSITE ESTIMATE</t>
  </si>
  <si>
    <t>39984.debt</t>
  </si>
  <si>
    <t>39985.debt</t>
  </si>
  <si>
    <t>39986.debt</t>
  </si>
  <si>
    <t>39987.debt</t>
  </si>
  <si>
    <t>39988.debt</t>
  </si>
  <si>
    <t>SEATTLE SHERATON: EVENT CATERING</t>
  </si>
  <si>
    <t>NEWMAN TRACY L.</t>
  </si>
  <si>
    <t>39989.debt</t>
  </si>
  <si>
    <t>38704.debt</t>
  </si>
  <si>
    <t>View report (http://web.pdc.wa.gov/rptimg/default.aspx?batchnumber=100440856)</t>
  </si>
  <si>
    <t>38731.debt</t>
  </si>
  <si>
    <t>View report (http://web.pdc.wa.gov/rptimg/default.aspx?batchnumber=100441029)</t>
  </si>
  <si>
    <t>39079.debt</t>
  </si>
  <si>
    <t>39080.debt</t>
  </si>
  <si>
    <t>38425.debt</t>
  </si>
  <si>
    <t>View report (http://web.pdc.wa.gov/rptimg/default.aspx?batchnumber=100437840)</t>
  </si>
  <si>
    <t>38426.debt</t>
  </si>
  <si>
    <t>38427.debt</t>
  </si>
  <si>
    <t>38434.debt</t>
  </si>
  <si>
    <t>CASEY BLOOM</t>
  </si>
  <si>
    <t>38435.debt</t>
  </si>
  <si>
    <t>38428.debt</t>
  </si>
  <si>
    <t>38429.debt</t>
  </si>
  <si>
    <t>38430.debt</t>
  </si>
  <si>
    <t>38431.debt</t>
  </si>
  <si>
    <t>38432.debt</t>
  </si>
  <si>
    <t>38433.debt</t>
  </si>
  <si>
    <t>39543.debt</t>
  </si>
  <si>
    <t>View report (http://web.pdc.wa.gov/rptimg/default.aspx?batchnumber=100453947)</t>
  </si>
  <si>
    <t>39403.debt</t>
  </si>
  <si>
    <t>ACCOUNTING/COMPLIANCE/BANKING SUPPLIES</t>
  </si>
  <si>
    <t>View report (http://web.pdc.wa.gov/rptimg/default.aspx?batchnumber=100450235)</t>
  </si>
  <si>
    <t>39404.debt</t>
  </si>
  <si>
    <t>39405.debt</t>
  </si>
  <si>
    <t>JOHNSON-COX COMPANY</t>
  </si>
  <si>
    <t>726 PACIFIC AVE</t>
  </si>
  <si>
    <t>39750.debt</t>
  </si>
  <si>
    <t>View report (http://web.pdc.wa.gov/rptimg/default.aspx?batchnumber=100455802)</t>
  </si>
  <si>
    <t>39751.debt</t>
  </si>
  <si>
    <t>39854.debt</t>
  </si>
  <si>
    <t>View report (http://web.pdc.wa.gov/rptimg/default.aspx?batchnumber=100458303)</t>
  </si>
  <si>
    <t>39855.debt</t>
  </si>
  <si>
    <t>39856.debt</t>
  </si>
  <si>
    <t>View report (http://web.pdc.wa.gov/rptimg/default.aspx?batchnumber=100458409)</t>
  </si>
  <si>
    <t>38693.debt</t>
  </si>
  <si>
    <t>38694.debt</t>
  </si>
  <si>
    <t>38701.debt</t>
  </si>
  <si>
    <t>38702.debt</t>
  </si>
  <si>
    <t>38703.debt</t>
  </si>
  <si>
    <t>38695.debt</t>
  </si>
  <si>
    <t>38696.debt</t>
  </si>
  <si>
    <t>38697.debt</t>
  </si>
  <si>
    <t>38698.debt</t>
  </si>
  <si>
    <t>38699.debt</t>
  </si>
  <si>
    <t>38700.debt</t>
  </si>
  <si>
    <t>38890.debt</t>
  </si>
  <si>
    <t>View report (http://web.pdc.wa.gov/rptimg/default.aspx?batchnumber=100441796)</t>
  </si>
  <si>
    <t>38891.debt</t>
  </si>
  <si>
    <t>38892.debt</t>
  </si>
  <si>
    <t>38893.debt</t>
  </si>
  <si>
    <t>38894.debt</t>
  </si>
  <si>
    <t>REIMB. MTG EXP (ACQUA VIA)</t>
  </si>
  <si>
    <t>38932.debt</t>
  </si>
  <si>
    <t>View report (http://web.pdc.wa.gov/rptimg/default.aspx?batchnumber=100441805)</t>
  </si>
  <si>
    <t>38939.debt</t>
  </si>
  <si>
    <t>38940.debt</t>
  </si>
  <si>
    <t>38941.debt</t>
  </si>
  <si>
    <t>38933.debt</t>
  </si>
  <si>
    <t>38934.debt</t>
  </si>
  <si>
    <t>REIMB. MTG EXP (TUTTA BELLA)</t>
  </si>
  <si>
    <t>38935.debt</t>
  </si>
  <si>
    <t>38936.debt</t>
  </si>
  <si>
    <t>REIMB. MTG EXP (MERCATO)</t>
  </si>
  <si>
    <t>38937.debt</t>
  </si>
  <si>
    <t>38938.debt</t>
  </si>
  <si>
    <t>38942.debt</t>
  </si>
  <si>
    <t>View report (http://web.pdc.wa.gov/rptimg/default.aspx?batchnumber=100441811)</t>
  </si>
  <si>
    <t>39566.debt</t>
  </si>
  <si>
    <t>SCHUK  102</t>
  </si>
  <si>
    <t>SCHUBERT KEN L</t>
  </si>
  <si>
    <t>SCHUBERT</t>
  </si>
  <si>
    <t>JENNERGY - LOGO/STATIONARY DESIGN</t>
  </si>
  <si>
    <t>View report (http://web.pdc.wa.gov/rptimg/default.aspx?batchnumber=100454591)</t>
  </si>
  <si>
    <t>39567.debt</t>
  </si>
  <si>
    <t>CAP CITY PRESS - STATIONARY/REMIT PRINTING</t>
  </si>
  <si>
    <t>39792.debt</t>
  </si>
  <si>
    <t>View report (http://web.pdc.wa.gov/rptimg/default.aspx?batchnumber=100457716)</t>
  </si>
  <si>
    <t>39584.debt</t>
  </si>
  <si>
    <t>View report (http://web.pdc.wa.gov/rptimg/default.aspx?batchnumber=100454720)</t>
  </si>
  <si>
    <t>38642.debt</t>
  </si>
  <si>
    <t>View report (http://web.pdc.wa.gov/rptimg/default.aspx?batchnumber=100440319)</t>
  </si>
  <si>
    <t>39568.debt</t>
  </si>
  <si>
    <t>39342.debt</t>
  </si>
  <si>
    <t>View report (http://web.pdc.wa.gov/rptimg/default.aspx?batchnumber=100449616)</t>
  </si>
  <si>
    <t>39343.debt</t>
  </si>
  <si>
    <t>39344.debt</t>
  </si>
  <si>
    <t>38473.debt</t>
  </si>
  <si>
    <t>38474.debt</t>
  </si>
  <si>
    <t>GOLDMAN PETER</t>
  </si>
  <si>
    <t>4408 BEACH DR SW</t>
  </si>
  <si>
    <t>38478.debt</t>
  </si>
  <si>
    <t>View report (http://web.pdc.wa.gov/rptimg/default.aspx?batchnumber=100437982)</t>
  </si>
  <si>
    <t>39558.debt</t>
  </si>
  <si>
    <t>View report (http://web.pdc.wa.gov/rptimg/default.aspx?batchnumber=100454577)</t>
  </si>
  <si>
    <t>39559.debt</t>
  </si>
  <si>
    <t>39560.debt</t>
  </si>
  <si>
    <t>39619.debt</t>
  </si>
  <si>
    <t>View report (http://web.pdc.wa.gov/rptimg/default.aspx?batchnumber=100454868)</t>
  </si>
  <si>
    <t>39620.debt</t>
  </si>
  <si>
    <t>39621.debt</t>
  </si>
  <si>
    <t>39622.debt</t>
  </si>
  <si>
    <t>38578.debt</t>
  </si>
  <si>
    <t>View report (http://web.pdc.wa.gov/rptimg/default.aspx?batchnumber=100439846)</t>
  </si>
  <si>
    <t>39947.debt</t>
  </si>
  <si>
    <t>MARCH TREASURY &amp; FUNDRAISING</t>
  </si>
  <si>
    <t>View report (http://web.pdc.wa.gov/rptimg/default.aspx?batchnumber=100458860)</t>
  </si>
  <si>
    <t>39944.debt</t>
  </si>
  <si>
    <t>GITT MALLORY A</t>
  </si>
  <si>
    <t>101 W OLYMPIC PLACE APT. 316</t>
  </si>
  <si>
    <t>39945.debt</t>
  </si>
  <si>
    <t>REIMB. PARKING</t>
  </si>
  <si>
    <t>39946.debt</t>
  </si>
  <si>
    <t>REIMB. BUSINESS LICENSE (DOL)</t>
  </si>
  <si>
    <t>40006.debt</t>
  </si>
  <si>
    <t>View report (http://web.pdc.wa.gov/rptimg/default.aspx?batchnumber=100459083)</t>
  </si>
  <si>
    <t>40007.debt</t>
  </si>
  <si>
    <t>38568.debt</t>
  </si>
  <si>
    <t>RETAINER &amp; MISC EXPENSES</t>
  </si>
  <si>
    <t>1411 - 4TH AVE, #1210</t>
  </si>
  <si>
    <t>View report (http://web.pdc.wa.gov/rptimg/default.aspx?batchnumber=100439674)</t>
  </si>
  <si>
    <t>38569.debt</t>
  </si>
  <si>
    <t>PRINT,DESIGN/SHIP 5000 REMIT ENVELOPES</t>
  </si>
  <si>
    <t>38567.debt</t>
  </si>
  <si>
    <t>SEPTEMBER EMAIL SERVICES/CONFERENCE CALLS</t>
  </si>
  <si>
    <t>38641.debt</t>
  </si>
  <si>
    <t>View report (http://web.pdc.wa.gov/rptimg/default.aspx?batchnumber=100440305)</t>
  </si>
  <si>
    <t>39060.debt</t>
  </si>
  <si>
    <t>View report (http://web.pdc.wa.gov/rptimg/default.aspx?batchnumber=100446149)</t>
  </si>
  <si>
    <t>39599.debt</t>
  </si>
  <si>
    <t>View report (http://web.pdc.wa.gov/rptimg/default.aspx?batchnumber=100454758)</t>
  </si>
  <si>
    <t>39634.debt</t>
  </si>
  <si>
    <t>BLACKWELL EXCEPTIONAL SERVICES FOR TODAY</t>
  </si>
  <si>
    <t xml:space="preserve">2336 NW 199TH STREET </t>
  </si>
  <si>
    <t>View report (http://web.pdc.wa.gov/rptimg/default.aspx?batchnumber=100454959)</t>
  </si>
  <si>
    <t>39635.debt</t>
  </si>
  <si>
    <t>POSTAL MAIL BOX</t>
  </si>
  <si>
    <t>MAIL &amp; POSTAL NETWORK</t>
  </si>
  <si>
    <t>18405  AURORA AVENUE N SUITE H</t>
  </si>
  <si>
    <t>38644.debt</t>
  </si>
  <si>
    <t>View report (http://web.pdc.wa.gov/rptimg/default.aspx?batchnumber=100440355)</t>
  </si>
  <si>
    <t>38645.debt</t>
  </si>
  <si>
    <t>39308.debt</t>
  </si>
  <si>
    <t>View report (http://web.pdc.wa.gov/rptimg/default.aspx?batchnumber=100449538)</t>
  </si>
  <si>
    <t>39240.debt</t>
  </si>
  <si>
    <t>FUND RAISING MAILING</t>
  </si>
  <si>
    <t>View report (http://web.pdc.wa.gov/rptimg/default.aspx?batchnumber=100447221)</t>
  </si>
  <si>
    <t>39289.debt</t>
  </si>
  <si>
    <t>View report (http://web.pdc.wa.gov/rptimg/default.aspx?batchnumber=100449356)</t>
  </si>
  <si>
    <t>39290.debt</t>
  </si>
  <si>
    <t>39291.debt</t>
  </si>
  <si>
    <t>39292.debt</t>
  </si>
  <si>
    <t>39287.debt</t>
  </si>
  <si>
    <t>39288.debt</t>
  </si>
  <si>
    <t>39277.debt</t>
  </si>
  <si>
    <t>View report (http://web.pdc.wa.gov/rptimg/default.aspx?batchnumber=100449351)</t>
  </si>
  <si>
    <t>39278.debt</t>
  </si>
  <si>
    <t>39413.debt</t>
  </si>
  <si>
    <t>View report (http://web.pdc.wa.gov/rptimg/default.aspx?batchnumber=100450132)</t>
  </si>
  <si>
    <t>38576.debt</t>
  </si>
  <si>
    <t>View report (http://web.pdc.wa.gov/rptimg/default.aspx?batchnumber=100439839)</t>
  </si>
  <si>
    <t>38577.debt</t>
  </si>
  <si>
    <t>39776.debt</t>
  </si>
  <si>
    <t>$750 PER MONTH THROUGH OCTOBER</t>
  </si>
  <si>
    <t>View report (http://web.pdc.wa.gov/rptimg/default.aspx?batchnumber=100457262)</t>
  </si>
  <si>
    <t>38638.debt</t>
  </si>
  <si>
    <t>View report (http://web.pdc.wa.gov/rptimg/default.aspx?batchnumber=100440279)</t>
  </si>
  <si>
    <t>39915.debt</t>
  </si>
  <si>
    <t>View report (http://web.pdc.wa.gov/rptimg/default.aspx?batchnumber=100458738)</t>
  </si>
  <si>
    <t>39916.debt</t>
  </si>
  <si>
    <t>39917.debt</t>
  </si>
  <si>
    <t>39779.debt</t>
  </si>
  <si>
    <t>View report (http://web.pdc.wa.gov/rptimg/default.aspx?batchnumber=100457468)</t>
  </si>
  <si>
    <t>39826.debt</t>
  </si>
  <si>
    <t>View report (http://web.pdc.wa.gov/rptimg/default.aspx?batchnumber=100457885)</t>
  </si>
  <si>
    <t>39934.debt</t>
  </si>
  <si>
    <t>View report (http://web.pdc.wa.gov/rptimg/default.aspx?batchnumber=100458801)</t>
  </si>
  <si>
    <t>38705.debt</t>
  </si>
  <si>
    <t>View report (http://web.pdc.wa.gov/rptimg/default.aspx?batchnumber=100440879)</t>
  </si>
  <si>
    <t>38733.debt</t>
  </si>
  <si>
    <t>View report (http://web.pdc.wa.gov/rptimg/default.aspx?batchnumber=100441074)</t>
  </si>
  <si>
    <t>38746.debt</t>
  </si>
  <si>
    <t>View report (http://web.pdc.wa.gov/rptimg/default.aspx?batchnumber=100441090)</t>
  </si>
  <si>
    <t>38958.debt</t>
  </si>
  <si>
    <t>View report (http://web.pdc.wa.gov/rptimg/default.aspx?batchnumber=100441873)</t>
  </si>
  <si>
    <t>39340.debt</t>
  </si>
  <si>
    <t>View report (http://web.pdc.wa.gov/rptimg/default.aspx?batchnumber=100449613)</t>
  </si>
  <si>
    <t>39351.debt</t>
  </si>
  <si>
    <t>View report (http://web.pdc.wa.gov/rptimg/default.aspx?batchnumber=100449629)</t>
  </si>
  <si>
    <t>39359.debt</t>
  </si>
  <si>
    <t>View report (http://web.pdc.wa.gov/rptimg/default.aspx?batchnumber=100449633)</t>
  </si>
  <si>
    <t>39419.debt</t>
  </si>
  <si>
    <t>View report (http://web.pdc.wa.gov/rptimg/default.aspx?batchnumber=100450278)</t>
  </si>
  <si>
    <t>39495.debt</t>
  </si>
  <si>
    <t>View report (http://web.pdc.wa.gov/rptimg/default.aspx?batchnumber=100451374)</t>
  </si>
  <si>
    <t>39496.debt</t>
  </si>
  <si>
    <t>39497.debt</t>
  </si>
  <si>
    <t>39498.debt</t>
  </si>
  <si>
    <t>39499.debt</t>
  </si>
  <si>
    <t>39500.debt</t>
  </si>
  <si>
    <t>39507.debt</t>
  </si>
  <si>
    <t>TRAVEL/PRINTING/POSTAGE</t>
  </si>
  <si>
    <t>13445 MLK JR WAY #H303</t>
  </si>
  <si>
    <t>38734.debt</t>
  </si>
  <si>
    <t>38735.debt</t>
  </si>
  <si>
    <t>38736.debt</t>
  </si>
  <si>
    <t>38743.debt</t>
  </si>
  <si>
    <t>38744.debt</t>
  </si>
  <si>
    <t>38745.debt</t>
  </si>
  <si>
    <t>38737.debt</t>
  </si>
  <si>
    <t>38738.debt</t>
  </si>
  <si>
    <t>38739.debt</t>
  </si>
  <si>
    <t>38740.debt</t>
  </si>
  <si>
    <t>38741.debt</t>
  </si>
  <si>
    <t>38742.debt</t>
  </si>
  <si>
    <t>40087.debt</t>
  </si>
  <si>
    <t>CAMPAIGN MEETING MEAL</t>
  </si>
  <si>
    <t>View report (http://web.pdc.wa.gov/rptimg/default.aspx?batchnumber=100459370)</t>
  </si>
  <si>
    <t>40088.debt</t>
  </si>
  <si>
    <t>DINNER ROANOAK CONFERENCE</t>
  </si>
  <si>
    <t>39508.debt</t>
  </si>
  <si>
    <t>AIRFARE/PARKING/TRAVEL</t>
  </si>
  <si>
    <t>39509.debt</t>
  </si>
  <si>
    <t>PRINTING/WEBSITE/TRAVEL</t>
  </si>
  <si>
    <t>39510.debt</t>
  </si>
  <si>
    <t>39511.debt</t>
  </si>
  <si>
    <t>39501.debt</t>
  </si>
  <si>
    <t>39502.debt</t>
  </si>
  <si>
    <t>39503.debt</t>
  </si>
  <si>
    <t>39504.debt</t>
  </si>
  <si>
    <t>39505.debt</t>
  </si>
  <si>
    <t>39506.debt</t>
  </si>
  <si>
    <t>1250 EYE ST NW STE 200</t>
  </si>
  <si>
    <t>40094.debt</t>
  </si>
  <si>
    <t>CAMPAIGN MEAL</t>
  </si>
  <si>
    <t>View report (http://web.pdc.wa.gov/rptimg/default.aspx?batchnumber=100459379)</t>
  </si>
  <si>
    <t>40095.debt</t>
  </si>
  <si>
    <t>AUCTION DINNER</t>
  </si>
  <si>
    <t>40096.debt</t>
  </si>
  <si>
    <t>MILEAGE ACCRUED FOR CANDIDATE AND MANAGER PER .55 IRS RATE @</t>
  </si>
  <si>
    <t>39427.debt</t>
  </si>
  <si>
    <t>COLLATERAL (DESIGN:SARA AUGUSTINE, PRINT:OVERNIGHT PRINT)</t>
  </si>
  <si>
    <t>View report (http://web.pdc.wa.gov/rptimg/default.aspx?batchnumber=100450310)</t>
  </si>
  <si>
    <t>39428.debt</t>
  </si>
  <si>
    <t>PO BOX RENTAL PLUS ROLL OF STAMPS (USPS)</t>
  </si>
  <si>
    <t>39425.debt</t>
  </si>
  <si>
    <t>JANUARY TREASURY &amp; FUNDRAISING PRORATED</t>
  </si>
  <si>
    <t>39426.debt</t>
  </si>
  <si>
    <t>BROCHURE (DESIGN: SARA AUGUSTINE)</t>
  </si>
  <si>
    <t>40008.debt</t>
  </si>
  <si>
    <t>LITERATURE/WEBSITE DESIGN</t>
  </si>
  <si>
    <t>38907.debt</t>
  </si>
  <si>
    <t>View report (http://web.pdc.wa.gov/rptimg/default.aspx?batchnumber=100441798)</t>
  </si>
  <si>
    <t>38908.debt</t>
  </si>
  <si>
    <t>38909.debt</t>
  </si>
  <si>
    <t>40141.debt</t>
  </si>
  <si>
    <t>ENROLLMENT CASCADE CONFERENCE</t>
  </si>
  <si>
    <t>View report (http://web.pdc.wa.gov/rptimg/default.aspx?batchnumber=100461582)</t>
  </si>
  <si>
    <t>40142.debt</t>
  </si>
  <si>
    <t>40143.debt</t>
  </si>
  <si>
    <t>40144.debt</t>
  </si>
  <si>
    <t>WEB DOMAIN SUBSCRIPTION</t>
  </si>
  <si>
    <t>40089.debt</t>
  </si>
  <si>
    <t>CAMPAIGN MEAL AT ROANOAK CONFERENCE</t>
  </si>
  <si>
    <t>40090.debt</t>
  </si>
  <si>
    <t>HOTEL FOR STAY AT ROANOAK CONFERENCE</t>
  </si>
  <si>
    <t>40091.debt</t>
  </si>
  <si>
    <t>MILEAGE ACCRUED @ 374MILES X.55 IRS RATE</t>
  </si>
  <si>
    <t>40081.debt</t>
  </si>
  <si>
    <t>WEB HOST SUBSCRIBTION</t>
  </si>
  <si>
    <t>40082.debt</t>
  </si>
  <si>
    <t>RENTAL FEE</t>
  </si>
  <si>
    <t>40083.debt</t>
  </si>
  <si>
    <t>40084.debt</t>
  </si>
  <si>
    <t>RENTAL GIG HARBOR HISTORY MUSEUM FOR EVENT</t>
  </si>
  <si>
    <t>40085.debt</t>
  </si>
  <si>
    <t xml:space="preserve">DOORBELL FLYER PRINTING </t>
  </si>
  <si>
    <t>40086.debt</t>
  </si>
  <si>
    <t>40075.debt</t>
  </si>
  <si>
    <t>REALTORS ASSOC DINNER</t>
  </si>
  <si>
    <t>38910.debt</t>
  </si>
  <si>
    <t>38902.debt</t>
  </si>
  <si>
    <t>38903.debt</t>
  </si>
  <si>
    <t>38904.debt</t>
  </si>
  <si>
    <t>38905.debt</t>
  </si>
  <si>
    <t>38906.debt</t>
  </si>
  <si>
    <t>38927.debt</t>
  </si>
  <si>
    <t>View report (http://web.pdc.wa.gov/rptimg/default.aspx?batchnumber=100441803)</t>
  </si>
  <si>
    <t>38928.debt</t>
  </si>
  <si>
    <t>38929.debt</t>
  </si>
  <si>
    <t>38930.debt</t>
  </si>
  <si>
    <t>38931.debt</t>
  </si>
  <si>
    <t>38923.debt</t>
  </si>
  <si>
    <t>38924.debt</t>
  </si>
  <si>
    <t>38925.debt</t>
  </si>
  <si>
    <t>38926.debt</t>
  </si>
  <si>
    <t>40198.debt</t>
  </si>
  <si>
    <t>View report (http://web.pdc.wa.gov/rptimg/default.aspx?batchnumber=100462286)</t>
  </si>
  <si>
    <t>40162.debt</t>
  </si>
  <si>
    <t>View report (http://web.pdc.wa.gov/rptimg/default.aspx?batchnumber=100461976)</t>
  </si>
  <si>
    <t>38852.debt</t>
  </si>
  <si>
    <t>View report (http://web.pdc.wa.gov/rptimg/default.aspx?batchnumber=100441518)</t>
  </si>
  <si>
    <t>38853.debt</t>
  </si>
  <si>
    <t>38895.debt</t>
  </si>
  <si>
    <t>View report (http://web.pdc.wa.gov/rptimg/default.aspx?batchnumber=100441797)</t>
  </si>
  <si>
    <t>38896.debt</t>
  </si>
  <si>
    <t>38897.debt</t>
  </si>
  <si>
    <t>38898.debt</t>
  </si>
  <si>
    <t>38899.debt</t>
  </si>
  <si>
    <t>38900.debt</t>
  </si>
  <si>
    <t>38901.debt</t>
  </si>
  <si>
    <t>38911.debt</t>
  </si>
  <si>
    <t>View report (http://web.pdc.wa.gov/rptimg/default.aspx?batchnumber=100441801)</t>
  </si>
  <si>
    <t>38912.debt</t>
  </si>
  <si>
    <t>38913.debt</t>
  </si>
  <si>
    <t>38914.debt</t>
  </si>
  <si>
    <t>38915.debt</t>
  </si>
  <si>
    <t>38916.debt</t>
  </si>
  <si>
    <t>View report (http://web.pdc.wa.gov/rptimg/default.aspx?batchnumber=100441802)</t>
  </si>
  <si>
    <t>38917.debt</t>
  </si>
  <si>
    <t>38918.debt</t>
  </si>
  <si>
    <t>38919.debt</t>
  </si>
  <si>
    <t>38920.debt</t>
  </si>
  <si>
    <t>38921.debt</t>
  </si>
  <si>
    <t>38922.debt</t>
  </si>
  <si>
    <t>38955.debt</t>
  </si>
  <si>
    <t>View report (http://web.pdc.wa.gov/rptimg/default.aspx?batchnumber=100441812)</t>
  </si>
  <si>
    <t>38949.debt</t>
  </si>
  <si>
    <t>REIMB. MTG EXP (RAMBLIN JACKS)</t>
  </si>
  <si>
    <t>38950.debt</t>
  </si>
  <si>
    <t>38951.debt</t>
  </si>
  <si>
    <t>38952.debt</t>
  </si>
  <si>
    <t>38953.debt</t>
  </si>
  <si>
    <t>38954.debt</t>
  </si>
  <si>
    <t>38943.debt</t>
  </si>
  <si>
    <t>38944.debt</t>
  </si>
  <si>
    <t>38945.debt</t>
  </si>
  <si>
    <t>38946.debt</t>
  </si>
  <si>
    <t>38947.debt</t>
  </si>
  <si>
    <t>38948.debt</t>
  </si>
  <si>
    <t>40487.debt</t>
  </si>
  <si>
    <t>View report (http://web.pdc.wa.gov/rptimg/default.aspx?batchnumber=100467026)</t>
  </si>
  <si>
    <t>40191.debt</t>
  </si>
  <si>
    <t>View report (http://web.pdc.wa.gov/rptimg/default.aspx?batchnumber=100462249)</t>
  </si>
  <si>
    <t>40192.debt</t>
  </si>
  <si>
    <t>POSTAGE/TRAVEL/PRINTING/MEETING FOOD/OFFICE SUPPLIES</t>
  </si>
  <si>
    <t>500 OLIVE WAY</t>
  </si>
  <si>
    <t>40193.debt</t>
  </si>
  <si>
    <t>40173.debt</t>
  </si>
  <si>
    <t>View report (http://web.pdc.wa.gov/rptimg/default.aspx?batchnumber=100462075)</t>
  </si>
  <si>
    <t>40513.debt</t>
  </si>
  <si>
    <t>View report (http://web.pdc.wa.gov/rptimg/default.aspx?batchnumber=100467612)</t>
  </si>
  <si>
    <t>40514.debt</t>
  </si>
  <si>
    <t>38646.debt</t>
  </si>
  <si>
    <t>View report (http://web.pdc.wa.gov/rptimg/default.aspx?batchnumber=100440400)</t>
  </si>
  <si>
    <t>39313.debt</t>
  </si>
  <si>
    <t>View report (http://web.pdc.wa.gov/rptimg/default.aspx?batchnumber=100449576)</t>
  </si>
  <si>
    <t>39341.debt</t>
  </si>
  <si>
    <t>View report (http://web.pdc.wa.gov/rptimg/default.aspx?batchnumber=100449615)</t>
  </si>
  <si>
    <t>38706.debt</t>
  </si>
  <si>
    <t>View report (http://web.pdc.wa.gov/rptimg/default.aspx?batchnumber=100440889)</t>
  </si>
  <si>
    <t>40219.debt</t>
  </si>
  <si>
    <t>View report (http://web.pdc.wa.gov/rptimg/default.aspx?batchnumber=100462298)</t>
  </si>
  <si>
    <t>40009.debt</t>
  </si>
  <si>
    <t>38719.debt</t>
  </si>
  <si>
    <t>View report (http://web.pdc.wa.gov/rptimg/default.aspx?batchnumber=100440923)</t>
  </si>
  <si>
    <t>39398.debt</t>
  </si>
  <si>
    <t>View report (http://web.pdc.wa.gov/rptimg/default.aspx?batchnumber=100450158)</t>
  </si>
  <si>
    <t>39399.debt</t>
  </si>
  <si>
    <t>39400.debt</t>
  </si>
  <si>
    <t>39401.debt</t>
  </si>
  <si>
    <t>39402.debt</t>
  </si>
  <si>
    <t>700 BROADWAY AVE E #302</t>
  </si>
  <si>
    <t>40195.debt</t>
  </si>
  <si>
    <t>View report (http://web.pdc.wa.gov/rptimg/default.aspx?batchnumber=100462265)</t>
  </si>
  <si>
    <t>38982.debt</t>
  </si>
  <si>
    <t>View report (http://web.pdc.wa.gov/rptimg/default.aspx?batchnumber=100442312)</t>
  </si>
  <si>
    <t>40478.debt</t>
  </si>
  <si>
    <t>APRIL CONSULTING SERVICES</t>
  </si>
  <si>
    <t>View report (http://web.pdc.wa.gov/rptimg/default.aspx?batchnumber=100466684)</t>
  </si>
  <si>
    <t>40479.debt</t>
  </si>
  <si>
    <t>MAY CONSULTING SERVICES</t>
  </si>
  <si>
    <t>40482.debt</t>
  </si>
  <si>
    <t>View report (http://web.pdc.wa.gov/rptimg/default.aspx?batchnumber=100466895)</t>
  </si>
  <si>
    <t>40076.debt</t>
  </si>
  <si>
    <t>FIRST MONTHS RENT AND DEPOSIT FOR OFFICE SPACE</t>
  </si>
  <si>
    <t>40077.debt</t>
  </si>
  <si>
    <t>EVENT FOOD AND OFFICE SUPPLIES</t>
  </si>
  <si>
    <t>40078.debt</t>
  </si>
  <si>
    <t>OFFICE MATERIALS</t>
  </si>
  <si>
    <t>40079.debt</t>
  </si>
  <si>
    <t>40080.debt</t>
  </si>
  <si>
    <t>WORDPRESS POLITICO WEBSITE TEMPLATE</t>
  </si>
  <si>
    <t>40145.debt</t>
  </si>
  <si>
    <t>MILEAGE @ 644 MILESX.55 IRS RATE CAMPAIGN MNGR</t>
  </si>
  <si>
    <t>40294.debt</t>
  </si>
  <si>
    <t>View report (http://web.pdc.wa.gov/rptimg/default.aspx?batchnumber=100462772)</t>
  </si>
  <si>
    <t>39569.debt</t>
  </si>
  <si>
    <t>BOWMW  102</t>
  </si>
  <si>
    <t>BOWMAN WILLIAM A</t>
  </si>
  <si>
    <t>View report (http://web.pdc.wa.gov/rptimg/default.aspx?batchnumber=100454592)</t>
  </si>
  <si>
    <t>39570.debt</t>
  </si>
  <si>
    <t>39571.debt</t>
  </si>
  <si>
    <t>KICK-OFF CATERING</t>
  </si>
  <si>
    <t>40188.debt</t>
  </si>
  <si>
    <t>View report (http://web.pdc.wa.gov/rptimg/default.aspx?batchnumber=100462215)</t>
  </si>
  <si>
    <t>40190.debt</t>
  </si>
  <si>
    <t>View report (http://web.pdc.wa.gov/rptimg/default.aspx?batchnumber=100462239)</t>
  </si>
  <si>
    <t>39793.debt</t>
  </si>
  <si>
    <t>View report (http://web.pdc.wa.gov/rptimg/default.aspx?batchnumber=100457722)</t>
  </si>
  <si>
    <t>39813.debt</t>
  </si>
  <si>
    <t>View report (http://web.pdc.wa.gov/rptimg/default.aspx?batchnumber=100457829)</t>
  </si>
  <si>
    <t>39664.debt</t>
  </si>
  <si>
    <t>View report (http://web.pdc.wa.gov/rptimg/default.aspx?batchnumber=100455452)</t>
  </si>
  <si>
    <t>39665.debt</t>
  </si>
  <si>
    <t>WEBSITE DEVELOPMENT/HOSTING</t>
  </si>
  <si>
    <t>39691.debt</t>
  </si>
  <si>
    <t xml:space="preserve">2975  37TH AVENUE SW </t>
  </si>
  <si>
    <t>View report (http://web.pdc.wa.gov/rptimg/default.aspx?batchnumber=100455550)</t>
  </si>
  <si>
    <t>39414.debt</t>
  </si>
  <si>
    <t>View report (http://web.pdc.wa.gov/rptimg/default.aspx?batchnumber=100450146)</t>
  </si>
  <si>
    <t>39415.debt</t>
  </si>
  <si>
    <t>39416.debt</t>
  </si>
  <si>
    <t>40131.debt</t>
  </si>
  <si>
    <t>View report (http://web.pdc.wa.gov/rptimg/default.aspx?batchnumber=100461042)</t>
  </si>
  <si>
    <t>40132.debt</t>
  </si>
  <si>
    <t>39918.debt</t>
  </si>
  <si>
    <t>39919.debt</t>
  </si>
  <si>
    <t>OLDMIXON HILL LLC</t>
  </si>
  <si>
    <t>39936.debt</t>
  </si>
  <si>
    <t>THOMA  504</t>
  </si>
  <si>
    <t>THOMAS ACHIYAMMA I</t>
  </si>
  <si>
    <t>ACHIYAMMA</t>
  </si>
  <si>
    <t>BOSTON HARBOR PHOTOGRAPHY</t>
  </si>
  <si>
    <t xml:space="preserve">4909 BOSTON HARBOR RD NE </t>
  </si>
  <si>
    <t>View report (http://web.pdc.wa.gov/rptimg/default.aspx?batchnumber=100458832)</t>
  </si>
  <si>
    <t>39766.debt</t>
  </si>
  <si>
    <t>View report (http://web.pdc.wa.gov/rptimg/default.aspx?batchnumber=100456246)</t>
  </si>
  <si>
    <t>40581.debt</t>
  </si>
  <si>
    <t>View report (http://web.pdc.wa.gov/rptimg/default.aspx?batchnumber=100467857)</t>
  </si>
  <si>
    <t>40582.debt</t>
  </si>
  <si>
    <t>40583.debt</t>
  </si>
  <si>
    <t>40584.debt</t>
  </si>
  <si>
    <t>40585.debt</t>
  </si>
  <si>
    <t>40579.debt</t>
  </si>
  <si>
    <t>40133.debt</t>
  </si>
  <si>
    <t>40134.debt</t>
  </si>
  <si>
    <t>40135.debt</t>
  </si>
  <si>
    <t>40591.debt</t>
  </si>
  <si>
    <t>HAASM  368</t>
  </si>
  <si>
    <t>HAAS MICHAEL E</t>
  </si>
  <si>
    <t>HAAS</t>
  </si>
  <si>
    <t>BANK OF AMERICA/HEATHER HAAS</t>
  </si>
  <si>
    <t>734 WATER STREET</t>
  </si>
  <si>
    <t>View report (http://web.pdc.wa.gov/rptimg/default.aspx?batchnumber=100467965)</t>
  </si>
  <si>
    <t>40163.debt</t>
  </si>
  <si>
    <t>View report (http://web.pdc.wa.gov/rptimg/default.aspx?batchnumber=100461979)</t>
  </si>
  <si>
    <t>40247.debt</t>
  </si>
  <si>
    <t>View report (http://web.pdc.wa.gov/rptimg/default.aspx?batchnumber=100462421)</t>
  </si>
  <si>
    <t>40248.debt</t>
  </si>
  <si>
    <t>40264.debt</t>
  </si>
  <si>
    <t>View report (http://web.pdc.wa.gov/rptimg/default.aspx?batchnumber=100462616)</t>
  </si>
  <si>
    <t>40349.debt</t>
  </si>
  <si>
    <t>View report (http://web.pdc.wa.gov/rptimg/default.aspx?batchnumber=100463381)</t>
  </si>
  <si>
    <t>40350.debt</t>
  </si>
  <si>
    <t>40351.debt</t>
  </si>
  <si>
    <t>EST CONSULTING</t>
  </si>
  <si>
    <t>40352.debt</t>
  </si>
  <si>
    <t>40353.debt</t>
  </si>
  <si>
    <t>40505.debt</t>
  </si>
  <si>
    <t>PRINTING SERVICES: HANDOUT</t>
  </si>
  <si>
    <t>4111 E MISSIOIN AVENUE</t>
  </si>
  <si>
    <t>SPOKAEN</t>
  </si>
  <si>
    <t>View report (http://web.pdc.wa.gov/rptimg/default.aspx?batchnumber=100467476)</t>
  </si>
  <si>
    <t>40506.debt</t>
  </si>
  <si>
    <t>40187.debt</t>
  </si>
  <si>
    <t>View report (http://web.pdc.wa.gov/rptimg/default.aspx?batchnumber=100462213)</t>
  </si>
  <si>
    <t>40291.debt</t>
  </si>
  <si>
    <t>View report (http://web.pdc.wa.gov/rptimg/default.aspx?batchnumber=100462761)</t>
  </si>
  <si>
    <t>40292.debt</t>
  </si>
  <si>
    <t>40334.debt</t>
  </si>
  <si>
    <t>VIRKB  058</t>
  </si>
  <si>
    <t>VIRK BOBBY S</t>
  </si>
  <si>
    <t>VIRK</t>
  </si>
  <si>
    <t>View report (http://web.pdc.wa.gov/rptimg/default.aspx?batchnumber=100463301)</t>
  </si>
  <si>
    <t>40227.debt</t>
  </si>
  <si>
    <t>View report (http://web.pdc.wa.gov/rptimg/default.aspx?batchnumber=100462332)</t>
  </si>
  <si>
    <t>40228.debt</t>
  </si>
  <si>
    <t>40226.debt</t>
  </si>
  <si>
    <t>40229.debt</t>
  </si>
  <si>
    <t>View report (http://web.pdc.wa.gov/rptimg/default.aspx?batchnumber=100462334)</t>
  </si>
  <si>
    <t>40230.debt</t>
  </si>
  <si>
    <t>40390.debt</t>
  </si>
  <si>
    <t>REIMB. PHONE (T MOBILE)</t>
  </si>
  <si>
    <t>FORBES BRAD</t>
  </si>
  <si>
    <t>1514  BELLEVUE AVENUE # 516</t>
  </si>
  <si>
    <t>View report (http://web.pdc.wa.gov/rptimg/default.aspx?batchnumber=100463480)</t>
  </si>
  <si>
    <t>40397.debt</t>
  </si>
  <si>
    <t>40391.debt</t>
  </si>
  <si>
    <t>ADS (PUBLICOLA)</t>
  </si>
  <si>
    <t>40687.debt</t>
  </si>
  <si>
    <t>APRIL/MAY MONTHLY SUBSCRIPTION FOR CRMS SYSTEM</t>
  </si>
  <si>
    <t>PENTAD SYSTEMS, LLC</t>
  </si>
  <si>
    <t>PO BOX 13128</t>
  </si>
  <si>
    <t>View report (http://web.pdc.wa.gov/rptimg/default.aspx?batchnumber=100468630)</t>
  </si>
  <si>
    <t>40688.debt</t>
  </si>
  <si>
    <t>CREDIT CARD FEES FOR ONLINE CONTRIBUTIONS</t>
  </si>
  <si>
    <t>40689.debt</t>
  </si>
  <si>
    <t>SSL SECURITY CERTIFICATE FOR ONLINE DONATIONS</t>
  </si>
  <si>
    <t>40338.debt</t>
  </si>
  <si>
    <t>View report (http://web.pdc.wa.gov/rptimg/default.aspx?batchnumber=100463354)</t>
  </si>
  <si>
    <t>40339.debt</t>
  </si>
  <si>
    <t>40340.debt</t>
  </si>
  <si>
    <t>40341.debt</t>
  </si>
  <si>
    <t>40342.debt</t>
  </si>
  <si>
    <t>40343.debt</t>
  </si>
  <si>
    <t>40344.debt</t>
  </si>
  <si>
    <t>40345.debt</t>
  </si>
  <si>
    <t>40346.debt</t>
  </si>
  <si>
    <t>REIMB. STAMPS (USPS)</t>
  </si>
  <si>
    <t>40347.debt</t>
  </si>
  <si>
    <t>40354.debt</t>
  </si>
  <si>
    <t>View report (http://web.pdc.wa.gov/rptimg/default.aspx?batchnumber=100463416)</t>
  </si>
  <si>
    <t>40355.debt</t>
  </si>
  <si>
    <t>TELEPHONING SERVICE</t>
  </si>
  <si>
    <t>14 7TH AVE N</t>
  </si>
  <si>
    <t>40356.debt</t>
  </si>
  <si>
    <t>40392.debt</t>
  </si>
  <si>
    <t>GRAPHIC DESIGN (KAYLORMADE)</t>
  </si>
  <si>
    <t>40393.debt</t>
  </si>
  <si>
    <t>REMITS, LETTERHEAD, ENVELOPES PRINTING (CAPCITY)</t>
  </si>
  <si>
    <t>40301.debt</t>
  </si>
  <si>
    <t>PO BOX FEE/EVENT FOOD</t>
  </si>
  <si>
    <t>4004 ASTREA PL</t>
  </si>
  <si>
    <t>View report (http://web.pdc.wa.gov/rptimg/default.aspx?batchnumber=100462963)</t>
  </si>
  <si>
    <t>40302.debt</t>
  </si>
  <si>
    <t>40243.debt</t>
  </si>
  <si>
    <t>APRIL TRESAURY</t>
  </si>
  <si>
    <t>View report (http://web.pdc.wa.gov/rptimg/default.aspx?batchnumber=100462343)</t>
  </si>
  <si>
    <t>40268.debt</t>
  </si>
  <si>
    <t>View report (http://web.pdc.wa.gov/rptimg/default.aspx?batchnumber=100462662)</t>
  </si>
  <si>
    <t>40269.debt</t>
  </si>
  <si>
    <t>OFFICE SUPPLIES/EVENT SPACE/STAFF TRAINING</t>
  </si>
  <si>
    <t>40270.debt</t>
  </si>
  <si>
    <t>40271.debt</t>
  </si>
  <si>
    <t>40272.debt</t>
  </si>
  <si>
    <t>40348.debt</t>
  </si>
  <si>
    <t>View report (http://web.pdc.wa.gov/rptimg/default.aspx?batchnumber=100463365)</t>
  </si>
  <si>
    <t>40010.debt</t>
  </si>
  <si>
    <t>View report (http://web.pdc.wa.gov/rptimg/default.aspx?batchnumber=100459086)</t>
  </si>
  <si>
    <t>40011.debt</t>
  </si>
  <si>
    <t>40018.debt</t>
  </si>
  <si>
    <t>40019.debt</t>
  </si>
  <si>
    <t>40020.debt</t>
  </si>
  <si>
    <t>40021.debt</t>
  </si>
  <si>
    <t>EVENT SPACE &amp; CATERING</t>
  </si>
  <si>
    <t>40022.debt</t>
  </si>
  <si>
    <t>40023.debt</t>
  </si>
  <si>
    <t>PRINTING/WEBSITE HOSTING</t>
  </si>
  <si>
    <t>4020 AURORA AVE N, #307</t>
  </si>
  <si>
    <t>40580.debt</t>
  </si>
  <si>
    <t>40244.debt</t>
  </si>
  <si>
    <t>View report (http://web.pdc.wa.gov/rptimg/default.aspx?batchnumber=100462364)</t>
  </si>
  <si>
    <t>40311.debt</t>
  </si>
  <si>
    <t>View report (http://web.pdc.wa.gov/rptimg/default.aspx?batchnumber=100463037)</t>
  </si>
  <si>
    <t>40312.debt</t>
  </si>
  <si>
    <t>40313.debt</t>
  </si>
  <si>
    <t>40314.debt</t>
  </si>
  <si>
    <t>40309.debt</t>
  </si>
  <si>
    <t>40394.debt</t>
  </si>
  <si>
    <t>CAMPAIGN MANAGEMENT (BRAD)</t>
  </si>
  <si>
    <t>40395.debt</t>
  </si>
  <si>
    <t>40396.debt</t>
  </si>
  <si>
    <t>40335.debt</t>
  </si>
  <si>
    <t>40336.debt</t>
  </si>
  <si>
    <t>40337.debt</t>
  </si>
  <si>
    <t>40321.debt</t>
  </si>
  <si>
    <t>CAP CITY PRESS - STATIONARY PRINTING</t>
  </si>
  <si>
    <t>View report (http://web.pdc.wa.gov/rptimg/default.aspx?batchnumber=100463094)</t>
  </si>
  <si>
    <t>40322.debt</t>
  </si>
  <si>
    <t>SARA AUGUSTINE - DESIGN OF STATIONARY</t>
  </si>
  <si>
    <t>40323.debt</t>
  </si>
  <si>
    <t>PLACARDS</t>
  </si>
  <si>
    <t>40324.debt</t>
  </si>
  <si>
    <t>PCC/QFC - FOOD FOR EVENT</t>
  </si>
  <si>
    <t>14230 SE 179TH PL</t>
  </si>
  <si>
    <t>40325.debt</t>
  </si>
  <si>
    <t>39838.debt</t>
  </si>
  <si>
    <t>View report (http://web.pdc.wa.gov/rptimg/default.aspx?batchnumber=100457937)</t>
  </si>
  <si>
    <t>39861.debt</t>
  </si>
  <si>
    <t>View report (http://web.pdc.wa.gov/rptimg/default.aspx?batchnumber=100458481)</t>
  </si>
  <si>
    <t>39862.debt</t>
  </si>
  <si>
    <t>39863.debt</t>
  </si>
  <si>
    <t>DANE GREGORY MEYER - DG STUDIO</t>
  </si>
  <si>
    <t xml:space="preserve">706  6TH AVENUE </t>
  </si>
  <si>
    <t>39864.debt</t>
  </si>
  <si>
    <t>39865.debt</t>
  </si>
  <si>
    <t>View report (http://web.pdc.wa.gov/rptimg/default.aspx?batchnumber=100458484)</t>
  </si>
  <si>
    <t>39866.debt</t>
  </si>
  <si>
    <t>39867.debt</t>
  </si>
  <si>
    <t>39868.debt</t>
  </si>
  <si>
    <t>39869.debt</t>
  </si>
  <si>
    <t>39882.debt</t>
  </si>
  <si>
    <t>39883.debt</t>
  </si>
  <si>
    <t>39876.debt</t>
  </si>
  <si>
    <t>39877.debt</t>
  </si>
  <si>
    <t>39878.debt</t>
  </si>
  <si>
    <t>40164.debt</t>
  </si>
  <si>
    <t>WRITING AND EDITING SERVICES</t>
  </si>
  <si>
    <t>View report (http://web.pdc.wa.gov/rptimg/default.aspx?batchnumber=100461998)</t>
  </si>
  <si>
    <t>40722.debt</t>
  </si>
  <si>
    <t>JOHNJ  362</t>
  </si>
  <si>
    <t>JOHNSON JAMES K</t>
  </si>
  <si>
    <t>WALLA WALLA CO</t>
  </si>
  <si>
    <t>MAILING TO PDC</t>
  </si>
  <si>
    <t>8 W MAIN ST</t>
  </si>
  <si>
    <t>View report (http://web.pdc.wa.gov/rptimg/default.aspx?batchnumber=100468917)</t>
  </si>
  <si>
    <t>40723.debt</t>
  </si>
  <si>
    <t>40261.debt</t>
  </si>
  <si>
    <t>View report (http://web.pdc.wa.gov/rptimg/default.aspx?batchnumber=100462610)</t>
  </si>
  <si>
    <t>40262.debt</t>
  </si>
  <si>
    <t>40263.debt</t>
  </si>
  <si>
    <t>40266.debt</t>
  </si>
  <si>
    <t>LABOR FLYER/DOORBELLING INVOICE 6289</t>
  </si>
  <si>
    <t>View report (http://web.pdc.wa.gov/rptimg/default.aspx?batchnumber=100462653)</t>
  </si>
  <si>
    <t>40267.debt</t>
  </si>
  <si>
    <t>REMITS INVOICE 6331</t>
  </si>
  <si>
    <t>39848.debt</t>
  </si>
  <si>
    <t>View report (http://web.pdc.wa.gov/rptimg/default.aspx?batchnumber=100458051)</t>
  </si>
  <si>
    <t>39879.debt</t>
  </si>
  <si>
    <t>39880.debt</t>
  </si>
  <si>
    <t>39881.debt</t>
  </si>
  <si>
    <t>39870.debt</t>
  </si>
  <si>
    <t>39871.debt</t>
  </si>
  <si>
    <t>39872.debt</t>
  </si>
  <si>
    <t>39873.debt</t>
  </si>
  <si>
    <t>39874.debt</t>
  </si>
  <si>
    <t>39875.debt</t>
  </si>
  <si>
    <t>39901.debt</t>
  </si>
  <si>
    <t>SUCCESS FEE</t>
  </si>
  <si>
    <t>146 N CANAL ST   SUITE 303</t>
  </si>
  <si>
    <t>View report (http://web.pdc.wa.gov/rptimg/default.aspx?batchnumber=100458575)</t>
  </si>
  <si>
    <t>39902.debt</t>
  </si>
  <si>
    <t>2440 WESTERN AVE SUITE 511</t>
  </si>
  <si>
    <t>39904.debt</t>
  </si>
  <si>
    <t>View report (http://web.pdc.wa.gov/rptimg/default.aspx?batchnumber=100458625)</t>
  </si>
  <si>
    <t>39905.debt</t>
  </si>
  <si>
    <t>SPOKANE COUNTY DEMOCRATIC CENTRAL COMMITTEE</t>
  </si>
  <si>
    <t xml:space="preserve">239 W  MAIN AVENUE </t>
  </si>
  <si>
    <t>40258.debt</t>
  </si>
  <si>
    <t>View report (http://web.pdc.wa.gov/rptimg/default.aspx?batchnumber=100462608)</t>
  </si>
  <si>
    <t>40259.debt</t>
  </si>
  <si>
    <t>40260.debt</t>
  </si>
  <si>
    <t>MICHAEL G. MARTIN</t>
  </si>
  <si>
    <t>5038 MARTIN LUTHER KING JR WAY S</t>
  </si>
  <si>
    <t>40371.debt</t>
  </si>
  <si>
    <t>View report (http://web.pdc.wa.gov/rptimg/default.aspx?batchnumber=100463438)</t>
  </si>
  <si>
    <t>39814.debt</t>
  </si>
  <si>
    <t>View report (http://web.pdc.wa.gov/rptimg/default.aspx?batchnumber=100457835)</t>
  </si>
  <si>
    <t>39815.debt</t>
  </si>
  <si>
    <t>39816.debt</t>
  </si>
  <si>
    <t>39817.debt</t>
  </si>
  <si>
    <t>39818.debt</t>
  </si>
  <si>
    <t>40220.debt</t>
  </si>
  <si>
    <t>View report (http://web.pdc.wa.gov/rptimg/default.aspx?batchnumber=100462303)</t>
  </si>
  <si>
    <t>40221.debt</t>
  </si>
  <si>
    <t>40222.debt</t>
  </si>
  <si>
    <t>40223.debt</t>
  </si>
  <si>
    <t>40224.debt</t>
  </si>
  <si>
    <t>40225.debt</t>
  </si>
  <si>
    <t>39819.debt</t>
  </si>
  <si>
    <t>View report (http://web.pdc.wa.gov/rptimg/default.aspx?batchnumber=100457840)</t>
  </si>
  <si>
    <t>39820.debt</t>
  </si>
  <si>
    <t>41044.debt</t>
  </si>
  <si>
    <t>View report (http://web.pdc.wa.gov/rptimg/default.aspx?batchnumber=100474974)</t>
  </si>
  <si>
    <t>41045.debt</t>
  </si>
  <si>
    <t>NEW FOX THEATER</t>
  </si>
  <si>
    <t xml:space="preserve">PO BOX 365 </t>
  </si>
  <si>
    <t>40310.debt</t>
  </si>
  <si>
    <t>OPINION RESEARCH/ADVERTISING</t>
  </si>
  <si>
    <t>40480.debt</t>
  </si>
  <si>
    <t>View report (http://web.pdc.wa.gov/rptimg/default.aspx?batchnumber=100466785)</t>
  </si>
  <si>
    <t>PO BOX 25118</t>
  </si>
  <si>
    <t>TAMPA</t>
  </si>
  <si>
    <t>39794.debt</t>
  </si>
  <si>
    <t>View report (http://web.pdc.wa.gov/rptimg/default.aspx?batchnumber=100457723)</t>
  </si>
  <si>
    <t>40407.debt</t>
  </si>
  <si>
    <t>View report (http://web.pdc.wa.gov/rptimg/default.aspx?batchnumber=100463531)</t>
  </si>
  <si>
    <t>40408.debt</t>
  </si>
  <si>
    <t>40409.debt</t>
  </si>
  <si>
    <t>40410.debt</t>
  </si>
  <si>
    <t>39935.debt</t>
  </si>
  <si>
    <t>MILLA  502</t>
  </si>
  <si>
    <t>MILLER ALLEN T</t>
  </si>
  <si>
    <t>KICK-OFF BREAKFAST</t>
  </si>
  <si>
    <t>ST. MARTINS EVENT SERVICES</t>
  </si>
  <si>
    <t>View report (http://web.pdc.wa.gov/rptimg/default.aspx?batchnumber=100458808)</t>
  </si>
  <si>
    <t>41020.debt</t>
  </si>
  <si>
    <t xml:space="preserve">NEWSPAPER ADS FOR MAY </t>
  </si>
  <si>
    <t>View report (http://web.pdc.wa.gov/rptimg/default.aspx?batchnumber=100474498)</t>
  </si>
  <si>
    <t>41021.debt</t>
  </si>
  <si>
    <t>40603.debt</t>
  </si>
  <si>
    <t>PIAZJ  274</t>
  </si>
  <si>
    <t>PIAZZA JOHN J SR</t>
  </si>
  <si>
    <t>PIAZZA</t>
  </si>
  <si>
    <t>BANK OF AMERICA (VISA)</t>
  </si>
  <si>
    <t>View report (http://web.pdc.wa.gov/rptimg/default.aspx?batchnumber=100468074)</t>
  </si>
  <si>
    <t>40681.debt</t>
  </si>
  <si>
    <t>View report (http://web.pdc.wa.gov/rptimg/default.aspx?batchnumber=100468404)</t>
  </si>
  <si>
    <t>40682.debt</t>
  </si>
  <si>
    <t>41104.debt</t>
  </si>
  <si>
    <t>View report (http://web.pdc.wa.gov/rptimg/default.aspx?batchnumber=100475517)</t>
  </si>
  <si>
    <t>39811.debt</t>
  </si>
  <si>
    <t>HILYB  177</t>
  </si>
  <si>
    <t>HILYER BRUCE W</t>
  </si>
  <si>
    <t>HILYER</t>
  </si>
  <si>
    <t>FORMATTING AND PRINTING, SARA AUGUSTINE AND BORUCK PRINTING</t>
  </si>
  <si>
    <t>View report (http://web.pdc.wa.gov/rptimg/default.aspx?batchnumber=100457817)</t>
  </si>
  <si>
    <t>39837.debt</t>
  </si>
  <si>
    <t>239 W MAIN STREET</t>
  </si>
  <si>
    <t>View report (http://web.pdc.wa.gov/rptimg/default.aspx?batchnumber=100457893)</t>
  </si>
  <si>
    <t>39860.debt</t>
  </si>
  <si>
    <t>View report (http://web.pdc.wa.gov/rptimg/default.aspx?batchnumber=100458450)</t>
  </si>
  <si>
    <t>39859.debt</t>
  </si>
  <si>
    <t>39440.debt</t>
  </si>
  <si>
    <t>View report (http://web.pdc.wa.gov/rptimg/default.aspx?batchnumber=100450777)</t>
  </si>
  <si>
    <t>39441.debt</t>
  </si>
  <si>
    <t>MICHELLE ENEBO PHOTOGRAPHY</t>
  </si>
  <si>
    <t>1530 25TH AVE NE</t>
  </si>
  <si>
    <t>39442.debt</t>
  </si>
  <si>
    <t>39857.debt</t>
  </si>
  <si>
    <t>CLIFE  113</t>
  </si>
  <si>
    <t>CLIFTHORNE EVAN H</t>
  </si>
  <si>
    <t>EVAN</t>
  </si>
  <si>
    <t>CLIFTHORNE</t>
  </si>
  <si>
    <t>View report (http://web.pdc.wa.gov/rptimg/default.aspx?batchnumber=100458416)</t>
  </si>
  <si>
    <t>39898.debt</t>
  </si>
  <si>
    <t>WEBSITE UPDATES (WATCH STREET)</t>
  </si>
  <si>
    <t>View report (http://web.pdc.wa.gov/rptimg/default.aspx?batchnumber=100458522)</t>
  </si>
  <si>
    <t>39899.debt</t>
  </si>
  <si>
    <t>39895.debt</t>
  </si>
  <si>
    <t>39795.debt</t>
  </si>
  <si>
    <t>39796.debt</t>
  </si>
  <si>
    <t>DAILY BUSINESS - SUPPLIES</t>
  </si>
  <si>
    <t>39797.debt</t>
  </si>
  <si>
    <t>39798.debt</t>
  </si>
  <si>
    <t>FEDEX - COPIES</t>
  </si>
  <si>
    <t>39799.debt</t>
  </si>
  <si>
    <t>39800.debt</t>
  </si>
  <si>
    <t>39920.debt</t>
  </si>
  <si>
    <t>View report (http://web.pdc.wa.gov/rptimg/default.aspx?batchnumber=100458772)</t>
  </si>
  <si>
    <t>39858.debt</t>
  </si>
  <si>
    <t>View report (http://web.pdc.wa.gov/rptimg/default.aspx?batchnumber=100458424)</t>
  </si>
  <si>
    <t>39896.debt</t>
  </si>
  <si>
    <t>39897.debt</t>
  </si>
  <si>
    <t>LOGO, COLLAERAL DESIGN (KAYLORMADE)</t>
  </si>
  <si>
    <t>39903.debt</t>
  </si>
  <si>
    <t>View report (http://web.pdc.wa.gov/rptimg/default.aspx?batchnumber=100458621)</t>
  </si>
  <si>
    <t>40357.debt</t>
  </si>
  <si>
    <t>40358.debt</t>
  </si>
  <si>
    <t>40359.debt</t>
  </si>
  <si>
    <t>CONSULTING/WEBSITE</t>
  </si>
  <si>
    <t>40360.debt</t>
  </si>
  <si>
    <t>39823.debt</t>
  </si>
  <si>
    <t>View report (http://web.pdc.wa.gov/rptimg/default.aspx?batchnumber=100457877)</t>
  </si>
  <si>
    <t>39824.debt</t>
  </si>
  <si>
    <t>View report (http://web.pdc.wa.gov/rptimg/default.aspx?batchnumber=100457878)</t>
  </si>
  <si>
    <t>39512.debt</t>
  </si>
  <si>
    <t>View report (http://web.pdc.wa.gov/rptimg/default.aspx?batchnumber=100451392)</t>
  </si>
  <si>
    <t>39513.debt</t>
  </si>
  <si>
    <t>39514.debt</t>
  </si>
  <si>
    <t>38956.debt</t>
  </si>
  <si>
    <t>FUNDRAISER TRAVEL</t>
  </si>
  <si>
    <t>WESTWIND AVIATION</t>
  </si>
  <si>
    <t>56 WESTCOTT DRIVE</t>
  </si>
  <si>
    <t>View report (http://web.pdc.wa.gov/rptimg/default.aspx?batchnumber=100441828)</t>
  </si>
  <si>
    <t>41046.debt</t>
  </si>
  <si>
    <t>View report (http://web.pdc.wa.gov/rptimg/default.aspx?batchnumber=100474977)</t>
  </si>
  <si>
    <t>38983.debt</t>
  </si>
  <si>
    <t>WEBSITE HOSTING FEE: JANUARY 2012</t>
  </si>
  <si>
    <t>View report (http://web.pdc.wa.gov/rptimg/default.aspx?batchnumber=100442422)</t>
  </si>
  <si>
    <t>38984.debt</t>
  </si>
  <si>
    <t>TREASURY: JANUARY 2012</t>
  </si>
  <si>
    <t>40152.debt</t>
  </si>
  <si>
    <t>DR. DON'S - CAMPAIGN BUTTONS</t>
  </si>
  <si>
    <t>NANCY BIERY ASSOCIATES LLC</t>
  </si>
  <si>
    <t>PO BOX 486</t>
  </si>
  <si>
    <t>QUILCENE</t>
  </si>
  <si>
    <t>View report (http://web.pdc.wa.gov/rptimg/default.aspx?batchnumber=100461964)</t>
  </si>
  <si>
    <t>40153.debt</t>
  </si>
  <si>
    <t>WALK LIT - DESIGN &amp; PRINTING</t>
  </si>
  <si>
    <t>ROSS G BATES CONSULTING</t>
  </si>
  <si>
    <t>3948 S FERDINAND ST</t>
  </si>
  <si>
    <t>40154.debt</t>
  </si>
  <si>
    <t>WEBSITE PRODUCTION</t>
  </si>
  <si>
    <t>40155.debt</t>
  </si>
  <si>
    <t>800 CONVENTION PL</t>
  </si>
  <si>
    <t>39457.debt</t>
  </si>
  <si>
    <t>View report (http://web.pdc.wa.gov/rptimg/default.aspx?batchnumber=100450976)</t>
  </si>
  <si>
    <t>40165.debt</t>
  </si>
  <si>
    <t>HOERD  115</t>
  </si>
  <si>
    <t>HOERLER DUSTY A</t>
  </si>
  <si>
    <t>DUSTY</t>
  </si>
  <si>
    <t>HOERLER</t>
  </si>
  <si>
    <t>1110 N ARTHUR ST</t>
  </si>
  <si>
    <t>View report (http://web.pdc.wa.gov/rptimg/default.aspx?batchnumber=100462001)</t>
  </si>
  <si>
    <t>40166.debt</t>
  </si>
  <si>
    <t>40167.debt</t>
  </si>
  <si>
    <t>APRIL CONSULTING FEE</t>
  </si>
  <si>
    <t>40168.debt</t>
  </si>
  <si>
    <t>APRIL TREASURY SERVICES</t>
  </si>
  <si>
    <t>TRANSITIONS ACCOUNTING &amp; REPORTING</t>
  </si>
  <si>
    <t>40170.debt</t>
  </si>
  <si>
    <t>View report (http://web.pdc.wa.gov/rptimg/default.aspx?batchnumber=100462025)</t>
  </si>
  <si>
    <t>40169.debt</t>
  </si>
  <si>
    <t>40183.debt</t>
  </si>
  <si>
    <t>View report (http://web.pdc.wa.gov/rptimg/default.aspx?batchnumber=100462204)</t>
  </si>
  <si>
    <t>40182.debt</t>
  </si>
  <si>
    <t>KINNEAR LORI</t>
  </si>
  <si>
    <t xml:space="preserve">801 W   24TH AVENUE </t>
  </si>
  <si>
    <t>40199.debt</t>
  </si>
  <si>
    <t>View report (http://web.pdc.wa.gov/rptimg/default.aspx?batchnumber=100462294)</t>
  </si>
  <si>
    <t>40200.debt</t>
  </si>
  <si>
    <t>40201.debt</t>
  </si>
  <si>
    <t>40214.debt</t>
  </si>
  <si>
    <t>40215.debt</t>
  </si>
  <si>
    <t>40216.debt</t>
  </si>
  <si>
    <t>40217.debt</t>
  </si>
  <si>
    <t>40218.debt</t>
  </si>
  <si>
    <t>39515.debt</t>
  </si>
  <si>
    <t>39516.debt</t>
  </si>
  <si>
    <t>39517.debt</t>
  </si>
  <si>
    <t>40491.debt</t>
  </si>
  <si>
    <t>View report (http://web.pdc.wa.gov/rptimg/default.aspx?batchnumber=100467292)</t>
  </si>
  <si>
    <t>40492.debt</t>
  </si>
  <si>
    <t>40493.debt</t>
  </si>
  <si>
    <t>40494.debt</t>
  </si>
  <si>
    <t>SIGNS (BORUCK)</t>
  </si>
  <si>
    <t>40159.debt</t>
  </si>
  <si>
    <t>View report (http://web.pdc.wa.gov/rptimg/default.aspx?batchnumber=100461972)</t>
  </si>
  <si>
    <t>40160.debt</t>
  </si>
  <si>
    <t>40161.debt</t>
  </si>
  <si>
    <t>40189.debt</t>
  </si>
  <si>
    <t>View report (http://web.pdc.wa.gov/rptimg/default.aspx?batchnumber=100462221)</t>
  </si>
  <si>
    <t>40208.debt</t>
  </si>
  <si>
    <t>40209.debt</t>
  </si>
  <si>
    <t>40210.debt</t>
  </si>
  <si>
    <t>40211.debt</t>
  </si>
  <si>
    <t>40212.debt</t>
  </si>
  <si>
    <t>40213.debt</t>
  </si>
  <si>
    <t>40202.debt</t>
  </si>
  <si>
    <t>40203.debt</t>
  </si>
  <si>
    <t>40204.debt</t>
  </si>
  <si>
    <t>40205.debt</t>
  </si>
  <si>
    <t>40206.debt</t>
  </si>
  <si>
    <t>40207.debt</t>
  </si>
  <si>
    <t>41013.debt</t>
  </si>
  <si>
    <t>View report (http://web.pdc.wa.gov/rptimg/default.aspx?batchnumber=100473673)</t>
  </si>
  <si>
    <t>41014.debt</t>
  </si>
  <si>
    <t>41011.debt</t>
  </si>
  <si>
    <t>40435.debt</t>
  </si>
  <si>
    <t>View report (http://web.pdc.wa.gov/rptimg/default.aspx?batchnumber=100463851)</t>
  </si>
  <si>
    <t>40436.debt</t>
  </si>
  <si>
    <t>40437.debt</t>
  </si>
  <si>
    <t>BANNER (VISIPRINTING)</t>
  </si>
  <si>
    <t>40438.debt</t>
  </si>
  <si>
    <t>40439.debt</t>
  </si>
  <si>
    <t>40440.debt</t>
  </si>
  <si>
    <t>41660.debt</t>
  </si>
  <si>
    <t>View report (http://web.pdc.wa.gov/rptimg/default.aspx?batchnumber=100480738)</t>
  </si>
  <si>
    <t>41661.debt</t>
  </si>
  <si>
    <t>DEHAN COMPUTER SERVICES</t>
  </si>
  <si>
    <t xml:space="preserve">4522  159TH AVENUE NE </t>
  </si>
  <si>
    <t>41655.debt</t>
  </si>
  <si>
    <t>LETTERHEAD &amp; REMITS PRINT (OVERNIGHT)</t>
  </si>
  <si>
    <t>41656.debt</t>
  </si>
  <si>
    <t>41657.debt</t>
  </si>
  <si>
    <t>41658.debt</t>
  </si>
  <si>
    <t>DOORBELLER DESIGN &amp; PRINT (JENNERGY, OVERNIGHT)</t>
  </si>
  <si>
    <t>41659.debt</t>
  </si>
  <si>
    <t>40105.debt</t>
  </si>
  <si>
    <t>CROCS  105</t>
  </si>
  <si>
    <t>CROCKER SHELLY L</t>
  </si>
  <si>
    <t>CROCKER</t>
  </si>
  <si>
    <t>View report (http://web.pdc.wa.gov/rptimg/default.aspx?batchnumber=100459652)</t>
  </si>
  <si>
    <t>40106.debt</t>
  </si>
  <si>
    <t>40107.debt</t>
  </si>
  <si>
    <t>40108.debt</t>
  </si>
  <si>
    <t>40363.debt</t>
  </si>
  <si>
    <t>REMITS, ENVELOPES, LETTERHEAD PRINT (CAPCITY)</t>
  </si>
  <si>
    <t>View report (http://web.pdc.wa.gov/rptimg/default.aspx?batchnumber=100463418)</t>
  </si>
  <si>
    <t>40364.debt</t>
  </si>
  <si>
    <t>40365.debt</t>
  </si>
  <si>
    <t>IN-HOUSE PRINTING</t>
  </si>
  <si>
    <t>40366.debt</t>
  </si>
  <si>
    <t>40367.debt</t>
  </si>
  <si>
    <t>40368.debt</t>
  </si>
  <si>
    <t>40361.debt</t>
  </si>
  <si>
    <t>BANNER PRINTING (VISIPRINTING)</t>
  </si>
  <si>
    <t>40362.debt</t>
  </si>
  <si>
    <t>41012.debt</t>
  </si>
  <si>
    <t>42132.debt</t>
  </si>
  <si>
    <t>View report (http://web.pdc.wa.gov/rptimg/default.aspx?batchnumber=100481362)</t>
  </si>
  <si>
    <t>42133.debt</t>
  </si>
  <si>
    <t>40319.debt</t>
  </si>
  <si>
    <t>POSTAGE/WEBSITE HOSTING/TELEPHONE/OFFICE SUPPLIES</t>
  </si>
  <si>
    <t>ERICKS MARIAN</t>
  </si>
  <si>
    <t>8818 192ND ST SE</t>
  </si>
  <si>
    <t>View report (http://web.pdc.wa.gov/rptimg/default.aspx?batchnumber=100463060)</t>
  </si>
  <si>
    <t>40320.debt</t>
  </si>
  <si>
    <t>40329.debt</t>
  </si>
  <si>
    <t>View report (http://web.pdc.wa.gov/rptimg/default.aspx?batchnumber=100463241)</t>
  </si>
  <si>
    <t>41805.debt</t>
  </si>
  <si>
    <t>View report (http://web.pdc.wa.gov/rptimg/default.aspx?batchnumber=100480862)</t>
  </si>
  <si>
    <t>41806.debt</t>
  </si>
  <si>
    <t>41807.debt</t>
  </si>
  <si>
    <t>DOORBELLERS PRINT &amp; DESIGN (CAPCITY, KAYLORMADE)</t>
  </si>
  <si>
    <t>41808.debt</t>
  </si>
  <si>
    <t xml:space="preserve">315 S 3RD STREET </t>
  </si>
  <si>
    <t>41809.debt</t>
  </si>
  <si>
    <t>REIMB. PRINTING (UPS STORE)</t>
  </si>
  <si>
    <t xml:space="preserve">PO BOX 59253 </t>
  </si>
  <si>
    <t>41810.debt</t>
  </si>
  <si>
    <t>TSHIRTS</t>
  </si>
  <si>
    <t xml:space="preserve">11552 15TH AVENUE NE </t>
  </si>
  <si>
    <t>41811.debt</t>
  </si>
  <si>
    <t>View report (http://web.pdc.wa.gov/rptimg/default.aspx?batchnumber=100480869)</t>
  </si>
  <si>
    <t>41812.debt</t>
  </si>
  <si>
    <t>1402 3RD AVENUE SUITE 310</t>
  </si>
  <si>
    <t>41813.debt</t>
  </si>
  <si>
    <t>ACTUAL MAILER PRINT &amp; DESIGN (CAPCITY, KAYLORMADE)</t>
  </si>
  <si>
    <t>41814.debt</t>
  </si>
  <si>
    <t>PHOTO LICENSES (SHUTTERSTOCK)</t>
  </si>
  <si>
    <t>41815.debt</t>
  </si>
  <si>
    <t>40620.debt</t>
  </si>
  <si>
    <t>View report (http://web.pdc.wa.gov/rptimg/default.aspx?batchnumber=100468142)</t>
  </si>
  <si>
    <t>40622.debt</t>
  </si>
  <si>
    <t>View report (http://web.pdc.wa.gov/rptimg/default.aspx?batchnumber=100468148)</t>
  </si>
  <si>
    <t>40623.debt</t>
  </si>
  <si>
    <t>40624.debt</t>
  </si>
  <si>
    <t>40330.debt</t>
  </si>
  <si>
    <t>40331.debt</t>
  </si>
  <si>
    <t>40332.debt</t>
  </si>
  <si>
    <t>CONSULTING/EVENT FOOD/TRAVEL</t>
  </si>
  <si>
    <t>42038.debt</t>
  </si>
  <si>
    <t>OAKLB  210</t>
  </si>
  <si>
    <t>OAKLEY BENJAMIN T</t>
  </si>
  <si>
    <t>OAKLEY</t>
  </si>
  <si>
    <t>WEBSITE DESIGN/MAINTENANCE</t>
  </si>
  <si>
    <t>RAINMAKER MARKETING</t>
  </si>
  <si>
    <t xml:space="preserve">107 S CEDAR STREET </t>
  </si>
  <si>
    <t>View report (http://web.pdc.wa.gov/rptimg/default.aspx?batchnumber=100481120)</t>
  </si>
  <si>
    <t>42064.debt</t>
  </si>
  <si>
    <t>View report (http://web.pdc.wa.gov/rptimg/default.aspx?batchnumber=100481266)</t>
  </si>
  <si>
    <t>42150.debt</t>
  </si>
  <si>
    <t>View report (http://web.pdc.wa.gov/rptimg/default.aspx?batchnumber=100481480)</t>
  </si>
  <si>
    <t>42151.debt</t>
  </si>
  <si>
    <t>42152.debt</t>
  </si>
  <si>
    <t>42144.debt</t>
  </si>
  <si>
    <t>DECARO CARLI</t>
  </si>
  <si>
    <t>5018 17TH AVENUE NW APT. 2</t>
  </si>
  <si>
    <t>42145.debt</t>
  </si>
  <si>
    <t>42146.debt</t>
  </si>
  <si>
    <t>42147.debt</t>
  </si>
  <si>
    <t>42148.debt</t>
  </si>
  <si>
    <t>42149.debt</t>
  </si>
  <si>
    <t>INVITE DESIGN (KIMCHEEGIRL)</t>
  </si>
  <si>
    <t>42168.debt</t>
  </si>
  <si>
    <t>View report (http://web.pdc.wa.gov/rptimg/default.aspx?batchnumber=100481604)</t>
  </si>
  <si>
    <t>42169.debt</t>
  </si>
  <si>
    <t>42170.debt</t>
  </si>
  <si>
    <t>ADRIENNE D. STUART</t>
  </si>
  <si>
    <t>1720 29TH AVE</t>
  </si>
  <si>
    <t>42171.debt</t>
  </si>
  <si>
    <t>42172.debt</t>
  </si>
  <si>
    <t>42173.debt</t>
  </si>
  <si>
    <t>42174.debt</t>
  </si>
  <si>
    <t>FLIER DISTRIBUTION</t>
  </si>
  <si>
    <t>FELIX CONNECTION</t>
  </si>
  <si>
    <t>3313 127TH AVE NE</t>
  </si>
  <si>
    <t>42175.debt</t>
  </si>
  <si>
    <t>40812.debt</t>
  </si>
  <si>
    <t>View report (http://web.pdc.wa.gov/rptimg/default.aspx?batchnumber=100469372)</t>
  </si>
  <si>
    <t>42134.debt</t>
  </si>
  <si>
    <t>42135.debt</t>
  </si>
  <si>
    <t>42136.debt</t>
  </si>
  <si>
    <t>40685.debt</t>
  </si>
  <si>
    <t>View report (http://web.pdc.wa.gov/rptimg/default.aspx?batchnumber=100468524)</t>
  </si>
  <si>
    <t>40686.debt</t>
  </si>
  <si>
    <t>40691.debt</t>
  </si>
  <si>
    <t>DOYLE PRINTING COMPANY</t>
  </si>
  <si>
    <t>1702 112TH STREET EAST</t>
  </si>
  <si>
    <t>View report (http://web.pdc.wa.gov/rptimg/default.aspx?batchnumber=100468733)</t>
  </si>
  <si>
    <t>40730.debt</t>
  </si>
  <si>
    <t>View report (http://web.pdc.wa.gov/rptimg/default.aspx?batchnumber=100468957)</t>
  </si>
  <si>
    <t>40731.debt</t>
  </si>
  <si>
    <t>PAYROLL (COLLIN)</t>
  </si>
  <si>
    <t>40732.debt</t>
  </si>
  <si>
    <t>40733.debt</t>
  </si>
  <si>
    <t>40734.debt</t>
  </si>
  <si>
    <t>40735.debt</t>
  </si>
  <si>
    <t>40625.debt</t>
  </si>
  <si>
    <t>40626.debt</t>
  </si>
  <si>
    <t>AD, DOORBELLER DESIGN (KAYLORMADE)</t>
  </si>
  <si>
    <t>40599.debt</t>
  </si>
  <si>
    <t>View report (http://web.pdc.wa.gov/rptimg/default.aspx?batchnumber=100468034)</t>
  </si>
  <si>
    <t>40600.debt</t>
  </si>
  <si>
    <t>41105.debt</t>
  </si>
  <si>
    <t>REIMB. FILING FEE (KC ELECTIONS)</t>
  </si>
  <si>
    <t>41112.debt</t>
  </si>
  <si>
    <t>REIMB. CELL &amp; DATA (AT&amp;T)</t>
  </si>
  <si>
    <t>41113.debt</t>
  </si>
  <si>
    <t>41106.debt</t>
  </si>
  <si>
    <t>41107.debt</t>
  </si>
  <si>
    <t>REIMB. EVENT SUPPLIES (IKEA)</t>
  </si>
  <si>
    <t>41108.debt</t>
  </si>
  <si>
    <t>REIMB. WEB HOSTING (NEWTECH)</t>
  </si>
  <si>
    <t>41109.debt</t>
  </si>
  <si>
    <t>REIMB. APRIL PARKING &amp; MILEAGE</t>
  </si>
  <si>
    <t>41110.debt</t>
  </si>
  <si>
    <t>REIMB. MAY PARKING &amp; MILEAGE</t>
  </si>
  <si>
    <t>39821.debt</t>
  </si>
  <si>
    <t>41054.debt</t>
  </si>
  <si>
    <t>View report (http://web.pdc.wa.gov/rptimg/default.aspx?batchnumber=100475072)</t>
  </si>
  <si>
    <t>40483.debt</t>
  </si>
  <si>
    <t>View report (http://web.pdc.wa.gov/rptimg/default.aspx?batchnumber=100467015)</t>
  </si>
  <si>
    <t>40484.debt</t>
  </si>
  <si>
    <t>40485.debt</t>
  </si>
  <si>
    <t>40156.debt</t>
  </si>
  <si>
    <t>View report (http://web.pdc.wa.gov/rptimg/default.aspx?batchnumber=100461966)</t>
  </si>
  <si>
    <t>40157.debt</t>
  </si>
  <si>
    <t>40158.debt</t>
  </si>
  <si>
    <t>41787.debt</t>
  </si>
  <si>
    <t>View report (http://web.pdc.wa.gov/rptimg/default.aspx?batchnumber=100480842)</t>
  </si>
  <si>
    <t>41788.debt</t>
  </si>
  <si>
    <t>41789.debt</t>
  </si>
  <si>
    <t>SEATTLE MEDIUM NEWSPAPER</t>
  </si>
  <si>
    <t>2600 S JACKSON ST</t>
  </si>
  <si>
    <t>42160.debt</t>
  </si>
  <si>
    <t>View report (http://web.pdc.wa.gov/rptimg/default.aspx?batchnumber=100481590)</t>
  </si>
  <si>
    <t>42161.debt</t>
  </si>
  <si>
    <t>40651.debt</t>
  </si>
  <si>
    <t>View report (http://web.pdc.wa.gov/rptimg/default.aspx?batchnumber=100468209)</t>
  </si>
  <si>
    <t>40652.debt</t>
  </si>
  <si>
    <t>40477.debt</t>
  </si>
  <si>
    <t>View report (http://web.pdc.wa.gov/rptimg/default.aspx?batchnumber=100466650)</t>
  </si>
  <si>
    <t>40148.debt</t>
  </si>
  <si>
    <t>MARCH TREASURY + OTHER ORGANIZING</t>
  </si>
  <si>
    <t>View report (http://web.pdc.wa.gov/rptimg/default.aspx?batchnumber=100461815)</t>
  </si>
  <si>
    <t>42031.debt</t>
  </si>
  <si>
    <t>THANK YOU CARDS PRINT AND DESIGN</t>
  </si>
  <si>
    <t>View report (http://web.pdc.wa.gov/rptimg/default.aspx?batchnumber=100481114)</t>
  </si>
  <si>
    <t>42032.debt</t>
  </si>
  <si>
    <t>42033.debt</t>
  </si>
  <si>
    <t>42034.debt</t>
  </si>
  <si>
    <t>42035.debt</t>
  </si>
  <si>
    <t>40819.debt</t>
  </si>
  <si>
    <t>WILLB2 501</t>
  </si>
  <si>
    <t xml:space="preserve">PO BOX 1983 </t>
  </si>
  <si>
    <t>View report (http://web.pdc.wa.gov/rptimg/default.aspx?batchnumber=100469456)</t>
  </si>
  <si>
    <t>39812.debt</t>
  </si>
  <si>
    <t>View report (http://web.pdc.wa.gov/rptimg/default.aspx?batchnumber=100457825)</t>
  </si>
  <si>
    <t>39836.debt</t>
  </si>
  <si>
    <t>View report (http://web.pdc.wa.gov/rptimg/default.aspx?batchnumber=100457887)</t>
  </si>
  <si>
    <t>40512.debt</t>
  </si>
  <si>
    <t>View report (http://web.pdc.wa.gov/rptimg/default.aspx?batchnumber=100467544)</t>
  </si>
  <si>
    <t>40326.debt</t>
  </si>
  <si>
    <t>View report (http://web.pdc.wa.gov/rptimg/default.aspx?batchnumber=100463230)</t>
  </si>
  <si>
    <t>40327.debt</t>
  </si>
  <si>
    <t>40328.debt</t>
  </si>
  <si>
    <t>40384.debt</t>
  </si>
  <si>
    <t>View report (http://web.pdc.wa.gov/rptimg/default.aspx?batchnumber=100463464)</t>
  </si>
  <si>
    <t>40385.debt</t>
  </si>
  <si>
    <t>40386.debt</t>
  </si>
  <si>
    <t>40387.debt</t>
  </si>
  <si>
    <t>40388.debt</t>
  </si>
  <si>
    <t>40389.debt</t>
  </si>
  <si>
    <t>40466.debt</t>
  </si>
  <si>
    <t>View report (http://web.pdc.wa.gov/rptimg/default.aspx?batchnumber=100465329)</t>
  </si>
  <si>
    <t>40467.debt</t>
  </si>
  <si>
    <t>ENVELOPES AND REMITS PRINTING (ABC)</t>
  </si>
  <si>
    <t>40468.debt</t>
  </si>
  <si>
    <t>SUPERCARD PRINT, DESIGN, POSTAGE (ABC, MILENNIUM, TEKS)</t>
  </si>
  <si>
    <t>41896.debt</t>
  </si>
  <si>
    <t>ADVERTISEMENT &amp; DESIGN</t>
  </si>
  <si>
    <t>View report (http://web.pdc.wa.gov/rptimg/default.aspx?batchnumber=100480939)</t>
  </si>
  <si>
    <t>41897.debt</t>
  </si>
  <si>
    <t>POSTAGE/PRINTING/TRAVEL</t>
  </si>
  <si>
    <t>41892.debt</t>
  </si>
  <si>
    <t>41893.debt</t>
  </si>
  <si>
    <t>41894.debt</t>
  </si>
  <si>
    <t>41895.debt</t>
  </si>
  <si>
    <t>TRAVEL/TELEPHONING/POSTAGE/OFFICE SUPPLIES</t>
  </si>
  <si>
    <t>40671.debt</t>
  </si>
  <si>
    <t>REIMB. ENVELOPES (ENVMAIL.COM)</t>
  </si>
  <si>
    <t xml:space="preserve">26513  168TH PLACE SE </t>
  </si>
  <si>
    <t>View report (http://web.pdc.wa.gov/rptimg/default.aspx?batchnumber=100468240)</t>
  </si>
  <si>
    <t>39975.debt</t>
  </si>
  <si>
    <t>View report (http://web.pdc.wa.gov/rptimg/default.aspx?batchnumber=100458897)</t>
  </si>
  <si>
    <t>39976.debt</t>
  </si>
  <si>
    <t>WEBSITE SETUP/HOSTING</t>
  </si>
  <si>
    <t>39977.debt</t>
  </si>
  <si>
    <t>39978.debt</t>
  </si>
  <si>
    <t>39979.debt</t>
  </si>
  <si>
    <t>40507.debt</t>
  </si>
  <si>
    <t>View report (http://web.pdc.wa.gov/rptimg/default.aspx?batchnumber=100467505)</t>
  </si>
  <si>
    <t>40508.debt</t>
  </si>
  <si>
    <t>40509.debt</t>
  </si>
  <si>
    <t>40510.debt</t>
  </si>
  <si>
    <t>40511.debt</t>
  </si>
  <si>
    <t>40245.debt</t>
  </si>
  <si>
    <t>View report (http://web.pdc.wa.gov/rptimg/default.aspx?batchnumber=100462413)</t>
  </si>
  <si>
    <t>40246.debt</t>
  </si>
  <si>
    <t>40369.debt</t>
  </si>
  <si>
    <t>View report (http://web.pdc.wa.gov/rptimg/default.aspx?batchnumber=100463426)</t>
  </si>
  <si>
    <t>40370.debt</t>
  </si>
  <si>
    <t>41031.debt</t>
  </si>
  <si>
    <t>CONSULTING/LITERATURE DESIGN/PRINTING/TELEPHONE</t>
  </si>
  <si>
    <t>View report (http://web.pdc.wa.gov/rptimg/default.aspx?batchnumber=100474597)</t>
  </si>
  <si>
    <t>41629.debt</t>
  </si>
  <si>
    <t>View report (http://web.pdc.wa.gov/rptimg/default.aspx?batchnumber=100480676)</t>
  </si>
  <si>
    <t>41630.debt</t>
  </si>
  <si>
    <t>41631.debt</t>
  </si>
  <si>
    <t>41632.debt</t>
  </si>
  <si>
    <t>41633.debt</t>
  </si>
  <si>
    <t>42036.debt</t>
  </si>
  <si>
    <t>RAWSH  840</t>
  </si>
  <si>
    <t>RAWSON HENRY A</t>
  </si>
  <si>
    <t xml:space="preserve">HENRY </t>
  </si>
  <si>
    <t>RAWSON</t>
  </si>
  <si>
    <t>OKANOGAN CO SUPERIOR COURT</t>
  </si>
  <si>
    <t>B OF A VISA</t>
  </si>
  <si>
    <t>View report (http://web.pdc.wa.gov/rptimg/default.aspx?batchnumber=100481115)</t>
  </si>
  <si>
    <t>42037.debt</t>
  </si>
  <si>
    <t>AM EX</t>
  </si>
  <si>
    <t>42074.debt</t>
  </si>
  <si>
    <t>RUZUD  101</t>
  </si>
  <si>
    <t>RUZUMNA DAVID</t>
  </si>
  <si>
    <t>RUZUMNA</t>
  </si>
  <si>
    <t>View report (http://web.pdc.wa.gov/rptimg/default.aspx?batchnumber=100481287)</t>
  </si>
  <si>
    <t>42075.debt</t>
  </si>
  <si>
    <t>INTERNET ADS (EST.)</t>
  </si>
  <si>
    <t>42073.debt</t>
  </si>
  <si>
    <t>HOPPERSTAD DESIGN</t>
  </si>
  <si>
    <t>425 LAKESIDE AVE S</t>
  </si>
  <si>
    <t>40917.debt</t>
  </si>
  <si>
    <t>View report (http://web.pdc.wa.gov/rptimg/default.aspx?batchnumber=100469890)</t>
  </si>
  <si>
    <t>40916.debt</t>
  </si>
  <si>
    <t>40498.debt</t>
  </si>
  <si>
    <t>View report (http://web.pdc.wa.gov/rptimg/default.aspx?batchnumber=100467366)</t>
  </si>
  <si>
    <t>40577.debt</t>
  </si>
  <si>
    <t>View report (http://web.pdc.wa.gov/rptimg/default.aspx?batchnumber=100467776)</t>
  </si>
  <si>
    <t>40820.debt</t>
  </si>
  <si>
    <t>REIMB. MTG EXP (BELLA ITALIA)</t>
  </si>
  <si>
    <t>40821.debt</t>
  </si>
  <si>
    <t>REIMB. TRAVEL EXP (ALDERBROOK INN)</t>
  </si>
  <si>
    <t>40822.debt</t>
  </si>
  <si>
    <t>REIMB. VOLUNTEER SUPPLIES (COSTCO)</t>
  </si>
  <si>
    <t>40823.debt</t>
  </si>
  <si>
    <t>REIMB. CAMPAIGN PHONE (VERIZON)</t>
  </si>
  <si>
    <t>40824.debt</t>
  </si>
  <si>
    <t>REIMB. PARADE SUPPLIES (DEMOCRATICSTUFF.COM)</t>
  </si>
  <si>
    <t>40825.debt</t>
  </si>
  <si>
    <t>40826.debt</t>
  </si>
  <si>
    <t>REIMB. MTG EXP (ANTHONYS)</t>
  </si>
  <si>
    <t>40827.debt</t>
  </si>
  <si>
    <t>40828.debt</t>
  </si>
  <si>
    <t>AD DESIGN (S. AUGUSTINE)</t>
  </si>
  <si>
    <t>40829.debt</t>
  </si>
  <si>
    <t>40830.debt</t>
  </si>
  <si>
    <t>40896.debt</t>
  </si>
  <si>
    <t>View report (http://web.pdc.wa.gov/rptimg/default.aspx?batchnumber=100469760)</t>
  </si>
  <si>
    <t>41995.debt</t>
  </si>
  <si>
    <t>View report (http://web.pdc.wa.gov/rptimg/default.aspx?batchnumber=100481008)</t>
  </si>
  <si>
    <t>41989.debt</t>
  </si>
  <si>
    <t>REIMB. PHONE (T-MOBILE)</t>
  </si>
  <si>
    <t>41990.debt</t>
  </si>
  <si>
    <t>40653.debt</t>
  </si>
  <si>
    <t>40654.debt</t>
  </si>
  <si>
    <t>40655.debt</t>
  </si>
  <si>
    <t>40692.debt</t>
  </si>
  <si>
    <t>40705.debt</t>
  </si>
  <si>
    <t>View report (http://web.pdc.wa.gov/rptimg/default.aspx?batchnumber=100468892)</t>
  </si>
  <si>
    <t>40706.debt</t>
  </si>
  <si>
    <t>40707.debt</t>
  </si>
  <si>
    <t>40708.debt</t>
  </si>
  <si>
    <t>BAILEY SCOTT</t>
  </si>
  <si>
    <t xml:space="preserve">3118 N  20TH STREET </t>
  </si>
  <si>
    <t>40709.debt</t>
  </si>
  <si>
    <t>View report (http://web.pdc.wa.gov/rptimg/default.aspx?batchnumber=100468895)</t>
  </si>
  <si>
    <t>40710.debt</t>
  </si>
  <si>
    <t>40711.debt</t>
  </si>
  <si>
    <t>REMITS PRINTING (CAPCITY)</t>
  </si>
  <si>
    <t>40712.debt</t>
  </si>
  <si>
    <t>STICKER &amp; INVITE DESIGN (JENNERGY)</t>
  </si>
  <si>
    <t>40713.debt</t>
  </si>
  <si>
    <t>INVITE PRINTING (SERVICE PRINTING)</t>
  </si>
  <si>
    <t>40714.debt</t>
  </si>
  <si>
    <t>MAY SALARY</t>
  </si>
  <si>
    <t>40728.debt</t>
  </si>
  <si>
    <t>View report (http://web.pdc.wa.gov/rptimg/default.aspx?batchnumber=100468956)</t>
  </si>
  <si>
    <t>40729.debt</t>
  </si>
  <si>
    <t>40726.debt</t>
  </si>
  <si>
    <t>40727.debt</t>
  </si>
  <si>
    <t>40813.debt</t>
  </si>
  <si>
    <t>40814.debt</t>
  </si>
  <si>
    <t>41122.debt</t>
  </si>
  <si>
    <t>View report (http://web.pdc.wa.gov/rptimg/default.aspx?batchnumber=100476052)</t>
  </si>
  <si>
    <t>41123.debt</t>
  </si>
  <si>
    <t>41124.debt</t>
  </si>
  <si>
    <t>MAY OFFICE SPACE</t>
  </si>
  <si>
    <t>40748.debt</t>
  </si>
  <si>
    <t>View report (http://web.pdc.wa.gov/rptimg/default.aspx?batchnumber=100469101)</t>
  </si>
  <si>
    <t>40749.debt</t>
  </si>
  <si>
    <t>40750.debt</t>
  </si>
  <si>
    <t>40751.debt</t>
  </si>
  <si>
    <t>40788.debt</t>
  </si>
  <si>
    <t>REIMB. MBL (DOL)</t>
  </si>
  <si>
    <t>View report (http://web.pdc.wa.gov/rptimg/default.aspx?batchnumber=100469242)</t>
  </si>
  <si>
    <t>40789.debt</t>
  </si>
  <si>
    <t>40790.debt</t>
  </si>
  <si>
    <t>MEAKER PIN MICHELE</t>
  </si>
  <si>
    <t>4893 - 76TH ST SW E702</t>
  </si>
  <si>
    <t>40791.debt</t>
  </si>
  <si>
    <t>41126.debt</t>
  </si>
  <si>
    <t>6826 35TH STREET CT W</t>
  </si>
  <si>
    <t>View report (http://web.pdc.wa.gov/rptimg/default.aspx?batchnumber=100476467)</t>
  </si>
  <si>
    <t>41991.debt</t>
  </si>
  <si>
    <t>REIMB. VOL FOOD (PAGLIACCI, SAFEWAY, FMEYER)</t>
  </si>
  <si>
    <t>41992.debt</t>
  </si>
  <si>
    <t>GRAPHIC DESIGN (KIMCHEEGIRL)</t>
  </si>
  <si>
    <t>41993.debt</t>
  </si>
  <si>
    <t>41994.debt</t>
  </si>
  <si>
    <t>41987.debt</t>
  </si>
  <si>
    <t>ADVERTISING (GOOGLE)</t>
  </si>
  <si>
    <t>41988.debt</t>
  </si>
  <si>
    <t>REIMB. HEALTHCARE (REGENCE)</t>
  </si>
  <si>
    <t>42043.debt</t>
  </si>
  <si>
    <t>View report (http://web.pdc.wa.gov/rptimg/default.aspx?batchnumber=100481141)</t>
  </si>
  <si>
    <t>40646.debt</t>
  </si>
  <si>
    <t>View report (http://web.pdc.wa.gov/rptimg/default.aspx?batchnumber=100468202)</t>
  </si>
  <si>
    <t>40701.debt</t>
  </si>
  <si>
    <t>View report (http://web.pdc.wa.gov/rptimg/default.aspx?batchnumber=100468885)</t>
  </si>
  <si>
    <t>40702.debt</t>
  </si>
  <si>
    <t>40703.debt</t>
  </si>
  <si>
    <t>40704.debt</t>
  </si>
  <si>
    <t>REIMB. FILING FEE (SEC OF STATE)</t>
  </si>
  <si>
    <t>40924.debt</t>
  </si>
  <si>
    <t>CONDC  807</t>
  </si>
  <si>
    <t>CONDOTTA CARY L</t>
  </si>
  <si>
    <t>CONDOTTA</t>
  </si>
  <si>
    <t>2011 TAX PREP FEE</t>
  </si>
  <si>
    <t>WALLER &amp; WALLER CPAS</t>
  </si>
  <si>
    <t>444 NE RAVENA STE 410</t>
  </si>
  <si>
    <t>View report (http://web.pdc.wa.gov/rptimg/default.aspx?batchnumber=100469923)</t>
  </si>
  <si>
    <t>41125.debt</t>
  </si>
  <si>
    <t>2281 HASTINGS AVE. W</t>
  </si>
  <si>
    <t>View report (http://web.pdc.wa.gov/rptimg/default.aspx?batchnumber=100476408)</t>
  </si>
  <si>
    <t>40601.debt</t>
  </si>
  <si>
    <t>OFFICE SUPPLIES/TRAVEL/ADS/LITERATURE</t>
  </si>
  <si>
    <t>40602.debt</t>
  </si>
  <si>
    <t>41101.debt</t>
  </si>
  <si>
    <t>View report (http://web.pdc.wa.gov/rptimg/default.aspx?batchnumber=100475516)</t>
  </si>
  <si>
    <t>41102.debt</t>
  </si>
  <si>
    <t>41103.debt</t>
  </si>
  <si>
    <t>HANDOUT DESIGN (S.AUGUSTINE)</t>
  </si>
  <si>
    <t>41095.debt</t>
  </si>
  <si>
    <t>41096.debt</t>
  </si>
  <si>
    <t>41097.debt</t>
  </si>
  <si>
    <t>WEB BANNER (S.AUGUSTINE)</t>
  </si>
  <si>
    <t>41098.debt</t>
  </si>
  <si>
    <t>LTRHD, REMITS, ENV PRINT &amp; DESIGN (OVERNIGHT, S.AUGUSTINE)</t>
  </si>
  <si>
    <t>40897.debt</t>
  </si>
  <si>
    <t>40898.debt</t>
  </si>
  <si>
    <t>40969.debt</t>
  </si>
  <si>
    <t>View report (http://web.pdc.wa.gov/rptimg/default.aspx?batchnumber=100470987)</t>
  </si>
  <si>
    <t>40970.debt</t>
  </si>
  <si>
    <t>40971.debt</t>
  </si>
  <si>
    <t>40972.debt</t>
  </si>
  <si>
    <t>40973.debt</t>
  </si>
  <si>
    <t>41111.debt</t>
  </si>
  <si>
    <t>41129.debt</t>
  </si>
  <si>
    <t>DESIGN: E-INVITE</t>
  </si>
  <si>
    <t>View report (http://web.pdc.wa.gov/rptimg/default.aspx?batchnumber=100476493)</t>
  </si>
  <si>
    <t>41130.debt</t>
  </si>
  <si>
    <t>DOORBELLER PRINT AND DESIGN</t>
  </si>
  <si>
    <t>41131.debt</t>
  </si>
  <si>
    <t>41127.debt</t>
  </si>
  <si>
    <t>41128.debt</t>
  </si>
  <si>
    <t>41136.debt</t>
  </si>
  <si>
    <t>View report (http://web.pdc.wa.gov/rptimg/default.aspx?batchnumber=100476636)</t>
  </si>
  <si>
    <t>42682.debt</t>
  </si>
  <si>
    <t>View report (http://web.pdc.wa.gov/rptimg/default.aspx?batchnumber=100488010)</t>
  </si>
  <si>
    <t>42683.debt</t>
  </si>
  <si>
    <t>42684.debt</t>
  </si>
  <si>
    <t>FALESCHINI JACOB K.</t>
  </si>
  <si>
    <t>42685.debt</t>
  </si>
  <si>
    <t>42715.debt</t>
  </si>
  <si>
    <t>CONSULTING/EVENT SUPPLIES</t>
  </si>
  <si>
    <t>View report (http://web.pdc.wa.gov/rptimg/default.aspx?batchnumber=100488159)</t>
  </si>
  <si>
    <t>42716.debt</t>
  </si>
  <si>
    <t>41219.debt</t>
  </si>
  <si>
    <t>View report (http://web.pdc.wa.gov/rptimg/default.aspx?batchnumber=100477084)</t>
  </si>
  <si>
    <t>40802.debt</t>
  </si>
  <si>
    <t>View report (http://web.pdc.wa.gov/rptimg/default.aspx?batchnumber=100469294)</t>
  </si>
  <si>
    <t>40803.debt</t>
  </si>
  <si>
    <t>40804.debt</t>
  </si>
  <si>
    <t>REMITS, LETTERHEAD, ENVELOPES PRINT (CAPCITY)</t>
  </si>
  <si>
    <t>40805.debt</t>
  </si>
  <si>
    <t>40806.debt</t>
  </si>
  <si>
    <t>DOORBELLER, COLLATERAL, ONE PAGER DESIGN (KAYLORMADE)</t>
  </si>
  <si>
    <t>40807.debt</t>
  </si>
  <si>
    <t>REIMB. OFFICE SUPPLIES (OFFICE MAX, USPS)</t>
  </si>
  <si>
    <t>40816.debt</t>
  </si>
  <si>
    <t>View report (http://web.pdc.wa.gov/rptimg/default.aspx?batchnumber=100469394)</t>
  </si>
  <si>
    <t>40952.debt</t>
  </si>
  <si>
    <t>View report (http://web.pdc.wa.gov/rptimg/default.aspx?batchnumber=100470225)</t>
  </si>
  <si>
    <t>41677.debt</t>
  </si>
  <si>
    <t>View report (http://web.pdc.wa.gov/rptimg/default.aspx?batchnumber=100480746)</t>
  </si>
  <si>
    <t>41726.debt</t>
  </si>
  <si>
    <t>View report (http://web.pdc.wa.gov/rptimg/default.aspx?batchnumber=100480775)</t>
  </si>
  <si>
    <t>40683.debt</t>
  </si>
  <si>
    <t>MORRP  362</t>
  </si>
  <si>
    <t>MORRIS PATRICIA J</t>
  </si>
  <si>
    <t>CLALLAM CO</t>
  </si>
  <si>
    <t>1145 WASHINGTON ST</t>
  </si>
  <si>
    <t>View report (http://web.pdc.wa.gov/rptimg/default.aspx?batchnumber=100468483)</t>
  </si>
  <si>
    <t>40684.debt</t>
  </si>
  <si>
    <t>40672.debt</t>
  </si>
  <si>
    <t>REIMB. OFFICE SUPPLIES (FILEMAKER)</t>
  </si>
  <si>
    <t>40673.debt</t>
  </si>
  <si>
    <t>40674.debt</t>
  </si>
  <si>
    <t>40675.debt</t>
  </si>
  <si>
    <t>REIMB. ADVERTISING (AUBURN CHAMBER)</t>
  </si>
  <si>
    <t>40676.debt</t>
  </si>
  <si>
    <t>40012.debt</t>
  </si>
  <si>
    <t>40013.debt</t>
  </si>
  <si>
    <t>40014.debt</t>
  </si>
  <si>
    <t>40015.debt</t>
  </si>
  <si>
    <t>40016.debt</t>
  </si>
  <si>
    <t>40017.debt</t>
  </si>
  <si>
    <t>40677.debt</t>
  </si>
  <si>
    <t>View report (http://web.pdc.wa.gov/rptimg/default.aspx?batchnumber=100468246)</t>
  </si>
  <si>
    <t>40715.debt</t>
  </si>
  <si>
    <t>View report (http://web.pdc.wa.gov/rptimg/default.aspx?batchnumber=100468914)</t>
  </si>
  <si>
    <t>40716.debt</t>
  </si>
  <si>
    <t>40717.debt</t>
  </si>
  <si>
    <t>40718.debt</t>
  </si>
  <si>
    <t>DOORBELLER PRINT &amp; DESIGN (CAPCITY, KAYLORMADE)</t>
  </si>
  <si>
    <t>40719.debt</t>
  </si>
  <si>
    <t>SIGN &amp; EMAIL DESIGN (KAYLORMADE)</t>
  </si>
  <si>
    <t>40720.debt</t>
  </si>
  <si>
    <t>40721.debt</t>
  </si>
  <si>
    <t>40918.debt</t>
  </si>
  <si>
    <t>View report (http://web.pdc.wa.gov/rptimg/default.aspx?batchnumber=100469894)</t>
  </si>
  <si>
    <t>40919.debt</t>
  </si>
  <si>
    <t>CANDIDATE FILING FEE/POSTAGE/OFFICE SUPPLIES</t>
  </si>
  <si>
    <t>40921.debt</t>
  </si>
  <si>
    <t>ROSS G. BATES CONSULTING INC.</t>
  </si>
  <si>
    <t>View report (http://web.pdc.wa.gov/rptimg/default.aspx?batchnumber=100469918)</t>
  </si>
  <si>
    <t>40922.debt</t>
  </si>
  <si>
    <t>40923.debt</t>
  </si>
  <si>
    <t>40760.debt</t>
  </si>
  <si>
    <t>WEB SERVICES</t>
  </si>
  <si>
    <t>MEDIA CROWD</t>
  </si>
  <si>
    <t>7303 100TH ST E</t>
  </si>
  <si>
    <t>View report (http://web.pdc.wa.gov/rptimg/default.aspx?batchnumber=100469156)</t>
  </si>
  <si>
    <t>40761.debt</t>
  </si>
  <si>
    <t>CAMPAIGN MANAGEMENT FEE</t>
  </si>
  <si>
    <t>ROSSI MELINDA</t>
  </si>
  <si>
    <t>PO BOX 368</t>
  </si>
  <si>
    <t>40927.debt</t>
  </si>
  <si>
    <t>View report (http://web.pdc.wa.gov/rptimg/default.aspx?batchnumber=100469987)</t>
  </si>
  <si>
    <t>41137.debt</t>
  </si>
  <si>
    <t>41138.debt</t>
  </si>
  <si>
    <t>MAIL PIECE</t>
  </si>
  <si>
    <t>40967.debt</t>
  </si>
  <si>
    <t>View report (http://web.pdc.wa.gov/rptimg/default.aspx?batchnumber=100470983)</t>
  </si>
  <si>
    <t>41209.debt</t>
  </si>
  <si>
    <t>View report (http://web.pdc.wa.gov/rptimg/default.aspx?batchnumber=100477044)</t>
  </si>
  <si>
    <t>41210.debt</t>
  </si>
  <si>
    <t>YARDSIGNS/TRAVEL/VOLUNTEER FOOD/ADS</t>
  </si>
  <si>
    <t>41211.debt</t>
  </si>
  <si>
    <t>42666.debt</t>
  </si>
  <si>
    <t xml:space="preserve">FOOD AND BEVERAGE </t>
  </si>
  <si>
    <t>HAVENS GARRETT</t>
  </si>
  <si>
    <t>6221 E VALLEY ROAD</t>
  </si>
  <si>
    <t>View report (http://web.pdc.wa.gov/rptimg/default.aspx?batchnumber=100487882)</t>
  </si>
  <si>
    <t>41149.debt</t>
  </si>
  <si>
    <t>MCCRD  011</t>
  </si>
  <si>
    <t>MCCRAVEY DAWN M</t>
  </si>
  <si>
    <t>DAWN</t>
  </si>
  <si>
    <t>MCCRAVEY</t>
  </si>
  <si>
    <t>MAY BOOKKEEPING</t>
  </si>
  <si>
    <t>KELSON'S BOOKKEEPING SERVICES</t>
  </si>
  <si>
    <t>19612 26TH DR SE</t>
  </si>
  <si>
    <t xml:space="preserve">BOTHELL </t>
  </si>
  <si>
    <t>View report (http://web.pdc.wa.gov/rptimg/default.aspx?batchnumber=100476697)</t>
  </si>
  <si>
    <t>41150.debt</t>
  </si>
  <si>
    <t>View report (http://web.pdc.wa.gov/rptimg/default.aspx?batchnumber=100476748)</t>
  </si>
  <si>
    <t>41139.debt</t>
  </si>
  <si>
    <t>View report (http://web.pdc.wa.gov/rptimg/default.aspx?batchnumber=100476647)</t>
  </si>
  <si>
    <t>41140.debt</t>
  </si>
  <si>
    <t>41141.debt</t>
  </si>
  <si>
    <t>VISA 3125</t>
  </si>
  <si>
    <t>41142.debt</t>
  </si>
  <si>
    <t>MASTERCARD 7494</t>
  </si>
  <si>
    <t>41143.debt</t>
  </si>
  <si>
    <t>MASTERCARD 7502</t>
  </si>
  <si>
    <t>41144.debt</t>
  </si>
  <si>
    <t>VISA 0581</t>
  </si>
  <si>
    <t>41153.debt</t>
  </si>
  <si>
    <t>View report (http://web.pdc.wa.gov/rptimg/default.aspx?batchnumber=100476772)</t>
  </si>
  <si>
    <t>41154.debt</t>
  </si>
  <si>
    <t>40953.debt</t>
  </si>
  <si>
    <t>CODY EILEEN</t>
  </si>
  <si>
    <t xml:space="preserve">6714   38TH AVENUE SW </t>
  </si>
  <si>
    <t>40964.debt</t>
  </si>
  <si>
    <t>View report (http://web.pdc.wa.gov/rptimg/default.aspx?batchnumber=100470677)</t>
  </si>
  <si>
    <t>40965.debt</t>
  </si>
  <si>
    <t>CONSULTING/EVENT SUPPLIES/PARKING</t>
  </si>
  <si>
    <t>40966.debt</t>
  </si>
  <si>
    <t>CONSULTING/LITERATURE PRINTING &amp; DESIGN</t>
  </si>
  <si>
    <t>40988.debt</t>
  </si>
  <si>
    <t>View report (http://web.pdc.wa.gov/rptimg/default.aspx?batchnumber=100471547)</t>
  </si>
  <si>
    <t>42717.debt</t>
  </si>
  <si>
    <t>View report (http://web.pdc.wa.gov/rptimg/default.aspx?batchnumber=100488165)</t>
  </si>
  <si>
    <t>41278.debt</t>
  </si>
  <si>
    <t>View report (http://web.pdc.wa.gov/rptimg/default.aspx?batchnumber=100477190)</t>
  </si>
  <si>
    <t>41279.debt</t>
  </si>
  <si>
    <t>CLATTER AND DIN INC.</t>
  </si>
  <si>
    <t>1518 1ST AVE S, STE 600</t>
  </si>
  <si>
    <t>41280.debt</t>
  </si>
  <si>
    <t>41281.debt</t>
  </si>
  <si>
    <t>9703 SW 264TH ST</t>
  </si>
  <si>
    <t>41276.debt</t>
  </si>
  <si>
    <t>41277.debt</t>
  </si>
  <si>
    <t>CONSULTING/POSTAGE/EVENT FOOD</t>
  </si>
  <si>
    <t>41484.debt</t>
  </si>
  <si>
    <t>View report (http://web.pdc.wa.gov/rptimg/default.aspx?batchnumber=100477545)</t>
  </si>
  <si>
    <t>41530.debt</t>
  </si>
  <si>
    <t>View report (http://web.pdc.wa.gov/rptimg/default.aspx?batchnumber=100478378)</t>
  </si>
  <si>
    <t>41531.debt</t>
  </si>
  <si>
    <t>41532.debt</t>
  </si>
  <si>
    <t>EST. DOORBELLERS PRINT (CAPCITY)</t>
  </si>
  <si>
    <t>41155.debt</t>
  </si>
  <si>
    <t>41156.debt</t>
  </si>
  <si>
    <t>40928.debt</t>
  </si>
  <si>
    <t>40929.debt</t>
  </si>
  <si>
    <t>BAGGAGE FEE</t>
  </si>
  <si>
    <t>40930.debt</t>
  </si>
  <si>
    <t>40931.debt</t>
  </si>
  <si>
    <t>40932.debt</t>
  </si>
  <si>
    <t>600 SW 5TH CT #J404</t>
  </si>
  <si>
    <t>40939.debt</t>
  </si>
  <si>
    <t>CONSULTING/TELEPHONING</t>
  </si>
  <si>
    <t>40933.debt</t>
  </si>
  <si>
    <t>TRAVEL/POSTAGE/EVENT FEE</t>
  </si>
  <si>
    <t>40934.debt</t>
  </si>
  <si>
    <t>40935.debt</t>
  </si>
  <si>
    <t>AIRCRAFT RENTAL</t>
  </si>
  <si>
    <t>DEMBOWSKI RODRICK</t>
  </si>
  <si>
    <t>6538 48TH AVE NE</t>
  </si>
  <si>
    <t>40936.debt</t>
  </si>
  <si>
    <t>EMAIL SERVICE</t>
  </si>
  <si>
    <t>40937.debt</t>
  </si>
  <si>
    <t>40938.debt</t>
  </si>
  <si>
    <t>41158.debt</t>
  </si>
  <si>
    <t>View report (http://web.pdc.wa.gov/rptimg/default.aspx?batchnumber=100476774)</t>
  </si>
  <si>
    <t>41163.debt</t>
  </si>
  <si>
    <t>CONSULTING/POSTAGE/EVENT CATERING</t>
  </si>
  <si>
    <t>View report (http://web.pdc.wa.gov/rptimg/default.aspx?batchnumber=100476853)</t>
  </si>
  <si>
    <t>41164.debt</t>
  </si>
  <si>
    <t>41220.debt</t>
  </si>
  <si>
    <t>View report (http://web.pdc.wa.gov/rptimg/default.aspx?batchnumber=100477085)</t>
  </si>
  <si>
    <t>41221.debt</t>
  </si>
  <si>
    <t>41222.debt</t>
  </si>
  <si>
    <t>41223.debt</t>
  </si>
  <si>
    <t>VIDEO PRODUCTION ESTIMATE</t>
  </si>
  <si>
    <t>41224.debt</t>
  </si>
  <si>
    <t>41225.debt</t>
  </si>
  <si>
    <t>40831.debt</t>
  </si>
  <si>
    <t>View report (http://web.pdc.wa.gov/rptimg/default.aspx?batchnumber=100469468)</t>
  </si>
  <si>
    <t>40832.debt</t>
  </si>
  <si>
    <t>41499.debt</t>
  </si>
  <si>
    <t>ERNSG  040</t>
  </si>
  <si>
    <t>ERNSDORFF GARY M</t>
  </si>
  <si>
    <t>ERNSDORFF</t>
  </si>
  <si>
    <t>PO BOX 15019</t>
  </si>
  <si>
    <t>View report (http://web.pdc.wa.gov/rptimg/default.aspx?batchnumber=100477693)</t>
  </si>
  <si>
    <t>41114.debt</t>
  </si>
  <si>
    <t>REMITS &amp; ENVELOPES (OVERNIGHT)</t>
  </si>
  <si>
    <t>View report (http://web.pdc.wa.gov/rptimg/default.aspx?batchnumber=100475519)</t>
  </si>
  <si>
    <t>41115.debt</t>
  </si>
  <si>
    <t>REIMB. SOFTWARE (MICROSOFT)</t>
  </si>
  <si>
    <t>GELOSE JACKIE</t>
  </si>
  <si>
    <t>2501  CLIFFSIDE LANE NW APT. Q301</t>
  </si>
  <si>
    <t>41116.debt</t>
  </si>
  <si>
    <t>REIMB. PARADE CANDY (TARGET)</t>
  </si>
  <si>
    <t>41117.debt</t>
  </si>
  <si>
    <t>REIMB. PHONES (WALMART)</t>
  </si>
  <si>
    <t>41118.debt</t>
  </si>
  <si>
    <t>REIMB. MILEAGE &amp; TOLLS</t>
  </si>
  <si>
    <t>41119.debt</t>
  </si>
  <si>
    <t>41120.debt</t>
  </si>
  <si>
    <t>THANK YOU CARDS PRINTING</t>
  </si>
  <si>
    <t xml:space="preserve">1025  STEWART STREET </t>
  </si>
  <si>
    <t>40961.debt</t>
  </si>
  <si>
    <t>View report (http://web.pdc.wa.gov/rptimg/default.aspx?batchnumber=100470512)</t>
  </si>
  <si>
    <t>42712.debt</t>
  </si>
  <si>
    <t>View report (http://web.pdc.wa.gov/rptimg/default.aspx?batchnumber=100488156)</t>
  </si>
  <si>
    <t>42713.debt</t>
  </si>
  <si>
    <t>42743.debt</t>
  </si>
  <si>
    <t>View report (http://web.pdc.wa.gov/rptimg/default.aspx?batchnumber=100488256)</t>
  </si>
  <si>
    <t>42744.debt</t>
  </si>
  <si>
    <t>42745.debt</t>
  </si>
  <si>
    <t>42746.debt</t>
  </si>
  <si>
    <t>42747.debt</t>
  </si>
  <si>
    <t>41229.debt</t>
  </si>
  <si>
    <t>MAILER DESIGN, PRINT, POSTAGE (S.PICATTI, MOREL INC)</t>
  </si>
  <si>
    <t>BUTTERWORTH BLAIR</t>
  </si>
  <si>
    <t>View report (http://web.pdc.wa.gov/rptimg/default.aspx?batchnumber=100477101)</t>
  </si>
  <si>
    <t>40754.debt</t>
  </si>
  <si>
    <t>View report (http://web.pdc.wa.gov/rptimg/default.aspx?batchnumber=100469141)</t>
  </si>
  <si>
    <t>40755.debt</t>
  </si>
  <si>
    <t>40756.debt</t>
  </si>
  <si>
    <t>40757.debt</t>
  </si>
  <si>
    <t>BUSINESS CARDS (BORUCK)</t>
  </si>
  <si>
    <t>40758.debt</t>
  </si>
  <si>
    <t>40759.debt</t>
  </si>
  <si>
    <t>40780.debt</t>
  </si>
  <si>
    <t>View report (http://web.pdc.wa.gov/rptimg/default.aspx?batchnumber=100469232)</t>
  </si>
  <si>
    <t>40781.debt</t>
  </si>
  <si>
    <t>40782.debt</t>
  </si>
  <si>
    <t>40783.debt</t>
  </si>
  <si>
    <t>40784.debt</t>
  </si>
  <si>
    <t>40785.debt</t>
  </si>
  <si>
    <t>REIMB. DOORBELLING IPODS (APPLE)</t>
  </si>
  <si>
    <t>40786.debt</t>
  </si>
  <si>
    <t>REIMB. SSL LICENSE (WATCH STREET)</t>
  </si>
  <si>
    <t>40787.debt</t>
  </si>
  <si>
    <t>40794.debt</t>
  </si>
  <si>
    <t>View report (http://web.pdc.wa.gov/rptimg/default.aspx?batchnumber=100469262)</t>
  </si>
  <si>
    <t>40795.debt</t>
  </si>
  <si>
    <t>40796.debt</t>
  </si>
  <si>
    <t>40797.debt</t>
  </si>
  <si>
    <t>40798.debt</t>
  </si>
  <si>
    <t>40799.debt</t>
  </si>
  <si>
    <t>40800.debt</t>
  </si>
  <si>
    <t>40801.debt</t>
  </si>
  <si>
    <t>40878.debt</t>
  </si>
  <si>
    <t>View report (http://web.pdc.wa.gov/rptimg/default.aspx?batchnumber=100469579)</t>
  </si>
  <si>
    <t>42736.debt</t>
  </si>
  <si>
    <t>View report (http://web.pdc.wa.gov/rptimg/default.aspx?batchnumber=100488202)</t>
  </si>
  <si>
    <t>41293.debt</t>
  </si>
  <si>
    <t>View report (http://web.pdc.wa.gov/rptimg/default.aspx?batchnumber=100477208)</t>
  </si>
  <si>
    <t>41294.debt</t>
  </si>
  <si>
    <t>41295.debt</t>
  </si>
  <si>
    <t>41296.debt</t>
  </si>
  <si>
    <t>41297.debt</t>
  </si>
  <si>
    <t>ROSS SHAKISHA</t>
  </si>
  <si>
    <t xml:space="preserve">1603 201ST STREET E </t>
  </si>
  <si>
    <t>41298.debt</t>
  </si>
  <si>
    <t>EST. MAILER PRINT &amp; DESIGN (CAP CITY, KAYLORMADE)</t>
  </si>
  <si>
    <t>41326.debt</t>
  </si>
  <si>
    <t>MARCH FUNDRAISING &amp; COMPLIANCE</t>
  </si>
  <si>
    <t>View report (http://web.pdc.wa.gov/rptimg/default.aspx?batchnumber=100477227)</t>
  </si>
  <si>
    <t>41327.debt</t>
  </si>
  <si>
    <t xml:space="preserve">3403 27TH AVENUE W </t>
  </si>
  <si>
    <t>41328.debt</t>
  </si>
  <si>
    <t>BUMPER MAGNETS (BORUCK)</t>
  </si>
  <si>
    <t>41329.debt</t>
  </si>
  <si>
    <t>40833.debt</t>
  </si>
  <si>
    <t>40834.debt</t>
  </si>
  <si>
    <t>CONSULTING/LITERATURE/WEBSITE</t>
  </si>
  <si>
    <t>40835.debt</t>
  </si>
  <si>
    <t>40836.debt</t>
  </si>
  <si>
    <t>40877.debt</t>
  </si>
  <si>
    <t>View report (http://web.pdc.wa.gov/rptimg/default.aspx?batchnumber=100469566)</t>
  </si>
  <si>
    <t>40886.debt</t>
  </si>
  <si>
    <t>View report (http://web.pdc.wa.gov/rptimg/default.aspx?batchnumber=100469681)</t>
  </si>
  <si>
    <t>41165.debt</t>
  </si>
  <si>
    <t>41166.debt</t>
  </si>
  <si>
    <t>42649.debt</t>
  </si>
  <si>
    <t>REIMB. JULY CELL (VERIZON)</t>
  </si>
  <si>
    <t>View report (http://web.pdc.wa.gov/rptimg/default.aspx?batchnumber=100487693)</t>
  </si>
  <si>
    <t>42650.debt</t>
  </si>
  <si>
    <t>REIMB. AUGUST CELL (VERIZON)</t>
  </si>
  <si>
    <t>42732.debt</t>
  </si>
  <si>
    <t>View report (http://web.pdc.wa.gov/rptimg/default.aspx?batchnumber=100488176)</t>
  </si>
  <si>
    <t>42733.debt</t>
  </si>
  <si>
    <t>42734.debt</t>
  </si>
  <si>
    <t>INTERNET ADVERTISING MANAGMENT</t>
  </si>
  <si>
    <t>41463.debt</t>
  </si>
  <si>
    <t>MEDIA RESERVE PRIMARY RADIO ADS</t>
  </si>
  <si>
    <t>View report (http://web.pdc.wa.gov/rptimg/default.aspx?batchnumber=100477403)</t>
  </si>
  <si>
    <t>41464.debt</t>
  </si>
  <si>
    <t>MEDIA RESERVE GENERAL ELECTION TV ADS</t>
  </si>
  <si>
    <t>42740.debt</t>
  </si>
  <si>
    <t>View report (http://web.pdc.wa.gov/rptimg/default.aspx?batchnumber=100488245)</t>
  </si>
  <si>
    <t>42741.debt</t>
  </si>
  <si>
    <t>42742.debt</t>
  </si>
  <si>
    <t>42806.debt</t>
  </si>
  <si>
    <t>PRINTING SERVICES: WALKING PIECE</t>
  </si>
  <si>
    <t>View report (http://web.pdc.wa.gov/rptimg/default.aspx?batchnumber=100488595)</t>
  </si>
  <si>
    <t>40879.debt</t>
  </si>
  <si>
    <t>40887.debt</t>
  </si>
  <si>
    <t>BUMPER STICKERS/FLYERS</t>
  </si>
  <si>
    <t>IMPACT SIGNS</t>
  </si>
  <si>
    <t xml:space="preserve">2021  OCEAN AVENUE </t>
  </si>
  <si>
    <t>View report (http://web.pdc.wa.gov/rptimg/default.aspx?batchnumber=100469682)</t>
  </si>
  <si>
    <t>41003.debt</t>
  </si>
  <si>
    <t>View report (http://web.pdc.wa.gov/rptimg/default.aspx?batchnumber=100471781)</t>
  </si>
  <si>
    <t>41227.debt</t>
  </si>
  <si>
    <t>View report (http://web.pdc.wa.gov/rptimg/default.aspx?batchnumber=100477090)</t>
  </si>
  <si>
    <t>41282.debt</t>
  </si>
  <si>
    <t>View report (http://web.pdc.wa.gov/rptimg/default.aspx?batchnumber=100477194)</t>
  </si>
  <si>
    <t>41283.debt</t>
  </si>
  <si>
    <t>41284.debt</t>
  </si>
  <si>
    <t>41285.debt</t>
  </si>
  <si>
    <t>TELEPHONING ESTIMATE</t>
  </si>
  <si>
    <t>41286.debt</t>
  </si>
  <si>
    <t>41287.debt</t>
  </si>
  <si>
    <t>447 BATTERY ST STE 250</t>
  </si>
  <si>
    <t>42735.debt</t>
  </si>
  <si>
    <t>STRATEGIC ADVANTAGE</t>
  </si>
  <si>
    <t>14615 24TH AVE E</t>
  </si>
  <si>
    <t>41226.debt</t>
  </si>
  <si>
    <t>SILVERBERG AND ASSOCIATES</t>
  </si>
  <si>
    <t>View report (http://web.pdc.wa.gov/rptimg/default.aspx?batchnumber=100477088)</t>
  </si>
  <si>
    <t>41289.debt</t>
  </si>
  <si>
    <t>View report (http://web.pdc.wa.gov/rptimg/default.aspx?batchnumber=100477196)</t>
  </si>
  <si>
    <t>41290.debt</t>
  </si>
  <si>
    <t>41291.debt</t>
  </si>
  <si>
    <t>41535.debt</t>
  </si>
  <si>
    <t>WOLFC  501</t>
  </si>
  <si>
    <t>WOLFE CATHY M</t>
  </si>
  <si>
    <t>CATHY</t>
  </si>
  <si>
    <t>WOLFE -PERSONAL</t>
  </si>
  <si>
    <t>View report (http://web.pdc.wa.gov/rptimg/default.aspx?batchnumber=100478803)</t>
  </si>
  <si>
    <t>41099.debt</t>
  </si>
  <si>
    <t>41100.debt</t>
  </si>
  <si>
    <t>41089.debt</t>
  </si>
  <si>
    <t>41090.debt</t>
  </si>
  <si>
    <t>41091.debt</t>
  </si>
  <si>
    <t>41092.debt</t>
  </si>
  <si>
    <t>41093.debt</t>
  </si>
  <si>
    <t>41094.debt</t>
  </si>
  <si>
    <t>41087.debt</t>
  </si>
  <si>
    <t>41088.debt</t>
  </si>
  <si>
    <t>42668.debt</t>
  </si>
  <si>
    <t>View report (http://web.pdc.wa.gov/rptimg/default.aspx?batchnumber=100487894)</t>
  </si>
  <si>
    <t>42669.debt</t>
  </si>
  <si>
    <t>42671.debt</t>
  </si>
  <si>
    <t>ROBOCALLS (EST.)</t>
  </si>
  <si>
    <t>View report (http://web.pdc.wa.gov/rptimg/default.aspx?batchnumber=100487908)</t>
  </si>
  <si>
    <t>42672.debt</t>
  </si>
  <si>
    <t>42673.debt</t>
  </si>
  <si>
    <t>42674.debt</t>
  </si>
  <si>
    <t>HEFFELFINGER ALLEN</t>
  </si>
  <si>
    <t xml:space="preserve">510  117TH STREET S </t>
  </si>
  <si>
    <t>40811.debt</t>
  </si>
  <si>
    <t>View report (http://web.pdc.wa.gov/rptimg/default.aspx?batchnumber=100469362)</t>
  </si>
  <si>
    <t>42687.debt</t>
  </si>
  <si>
    <t>View report (http://web.pdc.wa.gov/rptimg/default.aspx?batchnumber=100488048)</t>
  </si>
  <si>
    <t>42688.debt</t>
  </si>
  <si>
    <t>41472.debt</t>
  </si>
  <si>
    <t>FROEA  390</t>
  </si>
  <si>
    <t>FROEHLING ANTONI H</t>
  </si>
  <si>
    <t>ANTONI</t>
  </si>
  <si>
    <t>FROEHLING</t>
  </si>
  <si>
    <t>DISCOVER</t>
  </si>
  <si>
    <t>View report (http://web.pdc.wa.gov/rptimg/default.aspx?batchnumber=100477455)</t>
  </si>
  <si>
    <t>42739.debt</t>
  </si>
  <si>
    <t>HOUSS  840</t>
  </si>
  <si>
    <t>HOUSTON STEVE P</t>
  </si>
  <si>
    <t>OKANOGAN PUD 01</t>
  </si>
  <si>
    <t>SMALL &amp; LARGE YARD SIGNS</t>
  </si>
  <si>
    <t>PRESS CATS</t>
  </si>
  <si>
    <t>18219 N LIDGERWOOD CT</t>
  </si>
  <si>
    <t>COLBERT</t>
  </si>
  <si>
    <t>View report (http://web.pdc.wa.gov/rptimg/default.aspx?batchnumber=100488243)</t>
  </si>
  <si>
    <t>42764.debt</t>
  </si>
  <si>
    <t>View report (http://web.pdc.wa.gov/rptimg/default.aspx?batchnumber=100488349)</t>
  </si>
  <si>
    <t>42821.debt</t>
  </si>
  <si>
    <t>View report (http://web.pdc.wa.gov/rptimg/default.aspx?batchnumber=100488602)</t>
  </si>
  <si>
    <t>42822.debt</t>
  </si>
  <si>
    <t>41288.debt</t>
  </si>
  <si>
    <t>41330.debt</t>
  </si>
  <si>
    <t>View report (http://web.pdc.wa.gov/rptimg/default.aspx?batchnumber=100477228)</t>
  </si>
  <si>
    <t>41331.debt</t>
  </si>
  <si>
    <t>APRIL FUNDRAISING &amp; COMPLIANCE</t>
  </si>
  <si>
    <t>41332.debt</t>
  </si>
  <si>
    <t>41333.debt</t>
  </si>
  <si>
    <t>41334.debt</t>
  </si>
  <si>
    <t>DOORBELLER REPRINT (OVERNIGHT)</t>
  </si>
  <si>
    <t>41230.debt</t>
  </si>
  <si>
    <t>41456.debt</t>
  </si>
  <si>
    <t>View report (http://web.pdc.wa.gov/rptimg/default.aspx?batchnumber=100477375)</t>
  </si>
  <si>
    <t>42823.debt</t>
  </si>
  <si>
    <t>42824.debt</t>
  </si>
  <si>
    <t>42825.debt</t>
  </si>
  <si>
    <t>42826.debt</t>
  </si>
  <si>
    <t>REIMB. COMPUTER FEE</t>
  </si>
  <si>
    <t>42827.debt</t>
  </si>
  <si>
    <t>REIMB. MTG EXP (WATER ST)</t>
  </si>
  <si>
    <t>42828.debt</t>
  </si>
  <si>
    <t>View report (http://web.pdc.wa.gov/rptimg/default.aspx?batchnumber=100488607)</t>
  </si>
  <si>
    <t>40985.debt</t>
  </si>
  <si>
    <t>View report (http://web.pdc.wa.gov/rptimg/default.aspx?batchnumber=100471542)</t>
  </si>
  <si>
    <t>40986.debt</t>
  </si>
  <si>
    <t>FILING FEE/CATERING/TRAVEL</t>
  </si>
  <si>
    <t>40987.debt</t>
  </si>
  <si>
    <t>41378.debt</t>
  </si>
  <si>
    <t>View report (http://web.pdc.wa.gov/rptimg/default.aspx?batchnumber=100477283)</t>
  </si>
  <si>
    <t>41379.debt</t>
  </si>
  <si>
    <t>41380.debt</t>
  </si>
  <si>
    <t>41381.debt</t>
  </si>
  <si>
    <t>EQUIPMENT RENTAL (GLAZERS)</t>
  </si>
  <si>
    <t>41382.debt</t>
  </si>
  <si>
    <t>ART ON THE AVE</t>
  </si>
  <si>
    <t xml:space="preserve">816 S  L STREET </t>
  </si>
  <si>
    <t>41470.debt</t>
  </si>
  <si>
    <t>View report (http://web.pdc.wa.gov/rptimg/default.aspx?batchnumber=100477446)</t>
  </si>
  <si>
    <t>41335.debt</t>
  </si>
  <si>
    <t>41336.debt</t>
  </si>
  <si>
    <t>41371.debt</t>
  </si>
  <si>
    <t>View report (http://web.pdc.wa.gov/rptimg/default.aspx?batchnumber=100477270)</t>
  </si>
  <si>
    <t>41372.debt</t>
  </si>
  <si>
    <t>42722.debt</t>
  </si>
  <si>
    <t>View report (http://web.pdc.wa.gov/rptimg/default.aspx?batchnumber=100488171)</t>
  </si>
  <si>
    <t>42723.debt</t>
  </si>
  <si>
    <t>42724.debt</t>
  </si>
  <si>
    <t>42725.debt</t>
  </si>
  <si>
    <t>42726.debt</t>
  </si>
  <si>
    <t>42727.debt</t>
  </si>
  <si>
    <t>42728.debt</t>
  </si>
  <si>
    <t>42964.debt</t>
  </si>
  <si>
    <t>View report (http://web.pdc.wa.gov/rptimg/default.aspx?batchnumber=100488762)</t>
  </si>
  <si>
    <t>42965.debt</t>
  </si>
  <si>
    <t>42966.debt</t>
  </si>
  <si>
    <t>View report (http://web.pdc.wa.gov/rptimg/default.aspx?batchnumber=100488765)</t>
  </si>
  <si>
    <t>41471.debt</t>
  </si>
  <si>
    <t>View report (http://web.pdc.wa.gov/rptimg/default.aspx?batchnumber=100477447)</t>
  </si>
  <si>
    <t>41538.debt</t>
  </si>
  <si>
    <t>CAPITOL ONE</t>
  </si>
  <si>
    <t>View report (http://web.pdc.wa.gov/rptimg/default.aspx?batchnumber=100478901)</t>
  </si>
  <si>
    <t>42763.debt</t>
  </si>
  <si>
    <t>View report (http://web.pdc.wa.gov/rptimg/default.aspx?batchnumber=100488348)</t>
  </si>
  <si>
    <t>42829.debt</t>
  </si>
  <si>
    <t>42830.debt</t>
  </si>
  <si>
    <t>42831.debt</t>
  </si>
  <si>
    <t>42832.debt</t>
  </si>
  <si>
    <t>42833.debt</t>
  </si>
  <si>
    <t>42834.debt</t>
  </si>
  <si>
    <t>42835.debt</t>
  </si>
  <si>
    <t>42836.debt</t>
  </si>
  <si>
    <t>REIMB MTG EXP (SORRENTO, ANTHONYS, ACQUA VIA)</t>
  </si>
  <si>
    <t>42837.debt</t>
  </si>
  <si>
    <t>42882.debt</t>
  </si>
  <si>
    <t>View report (http://web.pdc.wa.gov/rptimg/default.aspx?batchnumber=100488624)</t>
  </si>
  <si>
    <t>42901.debt</t>
  </si>
  <si>
    <t>42895.debt</t>
  </si>
  <si>
    <t>42896.debt</t>
  </si>
  <si>
    <t>42897.debt</t>
  </si>
  <si>
    <t>REIMB. CAB FARES (YELLOW CAB)</t>
  </si>
  <si>
    <t>42898.debt</t>
  </si>
  <si>
    <t>REIMB. MTG EXP (IHOP)</t>
  </si>
  <si>
    <t>42899.debt</t>
  </si>
  <si>
    <t>42900.debt</t>
  </si>
  <si>
    <t>42889.debt</t>
  </si>
  <si>
    <t>42890.debt</t>
  </si>
  <si>
    <t>42891.debt</t>
  </si>
  <si>
    <t>42892.debt</t>
  </si>
  <si>
    <t>42893.debt</t>
  </si>
  <si>
    <t>42894.debt</t>
  </si>
  <si>
    <t>41370.debt</t>
  </si>
  <si>
    <t>View report (http://web.pdc.wa.gov/rptimg/default.aspx?batchnumber=100477265)</t>
  </si>
  <si>
    <t>41466.debt</t>
  </si>
  <si>
    <t>JONEM  073</t>
  </si>
  <si>
    <t>JONES MARIANNE K</t>
  </si>
  <si>
    <t>MARIANNE</t>
  </si>
  <si>
    <t>500 YARD SIGNS INSTANT IMPRINTS</t>
  </si>
  <si>
    <t>View report (http://web.pdc.wa.gov/rptimg/default.aspx?batchnumber=100477418)</t>
  </si>
  <si>
    <t>42655.debt</t>
  </si>
  <si>
    <t>View report (http://web.pdc.wa.gov/rptimg/default.aspx?batchnumber=100487802)</t>
  </si>
  <si>
    <t>41550.debt</t>
  </si>
  <si>
    <t>View report (http://web.pdc.wa.gov/rptimg/default.aspx?batchnumber=100479994)</t>
  </si>
  <si>
    <t>40649.debt</t>
  </si>
  <si>
    <t>40650.debt</t>
  </si>
  <si>
    <t>40889.debt</t>
  </si>
  <si>
    <t>View report (http://web.pdc.wa.gov/rptimg/default.aspx?batchnumber=100469745)</t>
  </si>
  <si>
    <t>41079.debt</t>
  </si>
  <si>
    <t>APRIL TREASURY &amp; FUNDRAISING</t>
  </si>
  <si>
    <t>View report (http://web.pdc.wa.gov/rptimg/default.aspx?batchnumber=100475233)</t>
  </si>
  <si>
    <t>41080.debt</t>
  </si>
  <si>
    <t>3218 EASTLAKE AVENUE E UNIT F</t>
  </si>
  <si>
    <t>41081.debt</t>
  </si>
  <si>
    <t>41082.debt</t>
  </si>
  <si>
    <t>REIMB. PARKING &amp; MILEAGE</t>
  </si>
  <si>
    <t>41083.debt</t>
  </si>
  <si>
    <t>MAY FUNDRAISING/COMPLIANCE</t>
  </si>
  <si>
    <t>View report (http://web.pdc.wa.gov/rptimg/default.aspx?batchnumber=100475234)</t>
  </si>
  <si>
    <t>41084.debt</t>
  </si>
  <si>
    <t>MAILING PRINT, DESIGN, PRODUCTION (CAPCITY, JENNERGY)</t>
  </si>
  <si>
    <t>41085.debt</t>
  </si>
  <si>
    <t>41086.debt</t>
  </si>
  <si>
    <t>40925.debt</t>
  </si>
  <si>
    <t>View report (http://web.pdc.wa.gov/rptimg/default.aspx?batchnumber=100469980)</t>
  </si>
  <si>
    <t>42967.debt</t>
  </si>
  <si>
    <t>41269.debt</t>
  </si>
  <si>
    <t>View report (http://web.pdc.wa.gov/rptimg/default.aspx?batchnumber=100477185)</t>
  </si>
  <si>
    <t>40968.debt</t>
  </si>
  <si>
    <t>41208.debt</t>
  </si>
  <si>
    <t>ZIMMR  272</t>
  </si>
  <si>
    <t>ZIMMERMAN ROBERT G</t>
  </si>
  <si>
    <t>MINNICK &amp; MINNICK INC.</t>
  </si>
  <si>
    <t>14751 N KELSEY BLVD. STE 105 #616</t>
  </si>
  <si>
    <t>View report (http://web.pdc.wa.gov/rptimg/default.aspx?batchnumber=100477034)</t>
  </si>
  <si>
    <t>41267.debt</t>
  </si>
  <si>
    <t>View report (http://web.pdc.wa.gov/rptimg/default.aspx?batchnumber=100477179)</t>
  </si>
  <si>
    <t>41268.debt</t>
  </si>
  <si>
    <t>41270.debt</t>
  </si>
  <si>
    <t>View report (http://web.pdc.wa.gov/rptimg/default.aspx?batchnumber=100477189)</t>
  </si>
  <si>
    <t>41271.debt</t>
  </si>
  <si>
    <t>REIMB. MTG EXP (ALDER WOOD BISTRO)</t>
  </si>
  <si>
    <t>41272.debt</t>
  </si>
  <si>
    <t>REIMB. MTG EXP (ALDERWOOD)</t>
  </si>
  <si>
    <t>41273.debt</t>
  </si>
  <si>
    <t>41274.debt</t>
  </si>
  <si>
    <t>41275.debt</t>
  </si>
  <si>
    <t>WA RURAL ELECTRIC COOPERATIVE ASSN</t>
  </si>
  <si>
    <t xml:space="preserve">PO BOX 7219 </t>
  </si>
  <si>
    <t>41516.debt</t>
  </si>
  <si>
    <t>View report (http://web.pdc.wa.gov/rptimg/default.aspx?batchnumber=100477962)</t>
  </si>
  <si>
    <t>41517.debt</t>
  </si>
  <si>
    <t>3042 MILITARY RD</t>
  </si>
  <si>
    <t>41518.debt</t>
  </si>
  <si>
    <t>SPINEFISH SOLUTIONS</t>
  </si>
  <si>
    <t>1124 SW 381TH PL</t>
  </si>
  <si>
    <t>41519.debt</t>
  </si>
  <si>
    <t>41520.debt</t>
  </si>
  <si>
    <t>31919 1ST AVE S, SUITE 101</t>
  </si>
  <si>
    <t xml:space="preserve">FEDERAL WAY </t>
  </si>
  <si>
    <t>41521.debt</t>
  </si>
  <si>
    <t>CAMPAIGN LITERATURE</t>
  </si>
  <si>
    <t>41522.debt</t>
  </si>
  <si>
    <t>ENVELOPES, REMITS, LETTERHEAD, BUSINESS CARDS</t>
  </si>
  <si>
    <t>42971.debt</t>
  </si>
  <si>
    <t>View report (http://web.pdc.wa.gov/rptimg/default.aspx?batchnumber=100488782)</t>
  </si>
  <si>
    <t>42972.debt</t>
  </si>
  <si>
    <t>41009.debt</t>
  </si>
  <si>
    <t>View report (http://web.pdc.wa.gov/rptimg/default.aspx?batchnumber=100472699)</t>
  </si>
  <si>
    <t>41266.debt</t>
  </si>
  <si>
    <t>View report (http://web.pdc.wa.gov/rptimg/default.aspx?batchnumber=100477173)</t>
  </si>
  <si>
    <t>42664.debt</t>
  </si>
  <si>
    <t>View report (http://web.pdc.wa.gov/rptimg/default.aspx?batchnumber=100487853)</t>
  </si>
  <si>
    <t>42665.debt</t>
  </si>
  <si>
    <t>42787.debt</t>
  </si>
  <si>
    <t>View report (http://web.pdc.wa.gov/rptimg/default.aspx?batchnumber=100488481)</t>
  </si>
  <si>
    <t>42788.debt</t>
  </si>
  <si>
    <t>OFFICE SUPPLIES/GIFTS</t>
  </si>
  <si>
    <t>42802.debt</t>
  </si>
  <si>
    <t>View report (http://web.pdc.wa.gov/rptimg/default.aspx?batchnumber=100488574)</t>
  </si>
  <si>
    <t>42803.debt</t>
  </si>
  <si>
    <t>WA STATE CONVENTION CENTER</t>
  </si>
  <si>
    <t>41157.debt</t>
  </si>
  <si>
    <t>40926.debt</t>
  </si>
  <si>
    <t>PO BOX 28512</t>
  </si>
  <si>
    <t>40941.debt</t>
  </si>
  <si>
    <t>View report (http://web.pdc.wa.gov/rptimg/default.aspx?batchnumber=100470007)</t>
  </si>
  <si>
    <t>42753.debt</t>
  </si>
  <si>
    <t>MILLER MATT</t>
  </si>
  <si>
    <t>5810 COWAN PL NE</t>
  </si>
  <si>
    <t>View report (http://web.pdc.wa.gov/rptimg/default.aspx?batchnumber=100488260)</t>
  </si>
  <si>
    <t>42754.debt</t>
  </si>
  <si>
    <t>41292.debt</t>
  </si>
  <si>
    <t>View report (http://web.pdc.wa.gov/rptimg/default.aspx?batchnumber=100477197)</t>
  </si>
  <si>
    <t>41533.debt</t>
  </si>
  <si>
    <t>View report (http://web.pdc.wa.gov/rptimg/default.aspx?batchnumber=100478447)</t>
  </si>
  <si>
    <t>40989.debt</t>
  </si>
  <si>
    <t>40990.debt</t>
  </si>
  <si>
    <t>OFFICE SUPPLIES/TELEPHONE/TRAVEL</t>
  </si>
  <si>
    <t>40991.debt</t>
  </si>
  <si>
    <t>TELEPHONE/RENT</t>
  </si>
  <si>
    <t>40992.debt</t>
  </si>
  <si>
    <t>41465.debt</t>
  </si>
  <si>
    <t>MANTS  406</t>
  </si>
  <si>
    <t>MANTHOU SPIRO</t>
  </si>
  <si>
    <t>SPIRO</t>
  </si>
  <si>
    <t>MANTHOU</t>
  </si>
  <si>
    <t>BDC RESOURCES, LLC</t>
  </si>
  <si>
    <t>View report (http://web.pdc.wa.gov/rptimg/default.aspx?batchnumber=100477412)</t>
  </si>
  <si>
    <t>41056.debt</t>
  </si>
  <si>
    <t>View report (http://web.pdc.wa.gov/rptimg/default.aspx?batchnumber=100475080)</t>
  </si>
  <si>
    <t>40999.debt</t>
  </si>
  <si>
    <t>COREM  584</t>
  </si>
  <si>
    <t>CORE MARK E</t>
  </si>
  <si>
    <t>CORE</t>
  </si>
  <si>
    <t>BLACKSTAR</t>
  </si>
  <si>
    <t>510 E MASON LAKE ROAD</t>
  </si>
  <si>
    <t>SHELTON,</t>
  </si>
  <si>
    <t>View report (http://web.pdc.wa.gov/rptimg/default.aspx?batchnumber=100471642)</t>
  </si>
  <si>
    <t>41000.debt</t>
  </si>
  <si>
    <t>CAMPAIGN ENVELOPES</t>
  </si>
  <si>
    <t>41171.debt</t>
  </si>
  <si>
    <t>View report (http://web.pdc.wa.gov/rptimg/default.aspx?batchnumber=100476909)</t>
  </si>
  <si>
    <t>41172.debt</t>
  </si>
  <si>
    <t>41173.debt</t>
  </si>
  <si>
    <t>41174.debt</t>
  </si>
  <si>
    <t>41175.debt</t>
  </si>
  <si>
    <t>41346.debt</t>
  </si>
  <si>
    <t>View report (http://web.pdc.wa.gov/rptimg/default.aspx?batchnumber=100477249)</t>
  </si>
  <si>
    <t>41347.debt</t>
  </si>
  <si>
    <t>41348.debt</t>
  </si>
  <si>
    <t>41349.debt</t>
  </si>
  <si>
    <t>CAMPAIGN MATERIALS</t>
  </si>
  <si>
    <t>41549.debt</t>
  </si>
  <si>
    <t>View report (http://web.pdc.wa.gov/rptimg/default.aspx?batchnumber=100479856)</t>
  </si>
  <si>
    <t>42973.debt</t>
  </si>
  <si>
    <t>42974.debt</t>
  </si>
  <si>
    <t>42975.debt</t>
  </si>
  <si>
    <t>42976.debt</t>
  </si>
  <si>
    <t>41198.debt</t>
  </si>
  <si>
    <t>PRINT AND MAIL EXPENSE</t>
  </si>
  <si>
    <t>View report (http://web.pdc.wa.gov/rptimg/default.aspx?batchnumber=100476998)</t>
  </si>
  <si>
    <t>41199.debt</t>
  </si>
  <si>
    <t>41207.debt</t>
  </si>
  <si>
    <t>View report (http://web.pdc.wa.gov/rptimg/default.aspx?batchnumber=100477024)</t>
  </si>
  <si>
    <t>41350.debt</t>
  </si>
  <si>
    <t>41351.debt</t>
  </si>
  <si>
    <t>CAMPAIGN MAILER MATERIALS</t>
  </si>
  <si>
    <t>41358.debt</t>
  </si>
  <si>
    <t>WSST</t>
  </si>
  <si>
    <t>41352.debt</t>
  </si>
  <si>
    <t>DIRECT MAIL POSTAGE</t>
  </si>
  <si>
    <t>41353.debt</t>
  </si>
  <si>
    <t>41354.debt</t>
  </si>
  <si>
    <t>41355.debt</t>
  </si>
  <si>
    <t>41356.debt</t>
  </si>
  <si>
    <t>41357.debt</t>
  </si>
  <si>
    <t>SLIM JIM DESIGN</t>
  </si>
  <si>
    <t>42977.debt</t>
  </si>
  <si>
    <t>View report (http://web.pdc.wa.gov/rptimg/default.aspx?batchnumber=100488812)</t>
  </si>
  <si>
    <t>42978.debt</t>
  </si>
  <si>
    <t>42991.debt</t>
  </si>
  <si>
    <t>View report (http://web.pdc.wa.gov/rptimg/default.aspx?batchnumber=100488911)</t>
  </si>
  <si>
    <t>42992.debt</t>
  </si>
  <si>
    <t>41265.debt</t>
  </si>
  <si>
    <t>View report (http://web.pdc.wa.gov/rptimg/default.aspx?batchnumber=100477169)</t>
  </si>
  <si>
    <t>42756.debt</t>
  </si>
  <si>
    <t>ACTUAL MAILER PRINT &amp; DESIGN (CAPCITY, JENNERGY)</t>
  </si>
  <si>
    <t>View report (http://web.pdc.wa.gov/rptimg/default.aspx?batchnumber=100488324)</t>
  </si>
  <si>
    <t>42757.debt</t>
  </si>
  <si>
    <t>42758.debt</t>
  </si>
  <si>
    <t>AUGUST FUNDRAISING &amp; COMPLIANCE</t>
  </si>
  <si>
    <t>42759.debt</t>
  </si>
  <si>
    <t>REIMB. TRAVEL EXP (EXPEDIA)</t>
  </si>
  <si>
    <t>42760.debt</t>
  </si>
  <si>
    <t>REIMB. VOL SUPPLIES (SAFEWAY, PARTY CITY)</t>
  </si>
  <si>
    <t>41500.debt</t>
  </si>
  <si>
    <t>View report (http://web.pdc.wa.gov/rptimg/default.aspx?batchnumber=100477695)</t>
  </si>
  <si>
    <t>42791.debt</t>
  </si>
  <si>
    <t>View report (http://web.pdc.wa.gov/rptimg/default.aspx?batchnumber=100488506)</t>
  </si>
  <si>
    <t>42789.debt</t>
  </si>
  <si>
    <t>42790.debt</t>
  </si>
  <si>
    <t>42761.debt</t>
  </si>
  <si>
    <t>42762.debt</t>
  </si>
  <si>
    <t>42779.debt</t>
  </si>
  <si>
    <t>View report (http://web.pdc.wa.gov/rptimg/default.aspx?batchnumber=100488441)</t>
  </si>
  <si>
    <t>41134.debt</t>
  </si>
  <si>
    <t>View report (http://web.pdc.wa.gov/rptimg/default.aspx?batchnumber=100476529)</t>
  </si>
  <si>
    <t>41135.debt</t>
  </si>
  <si>
    <t>CABELA'S (VISA)</t>
  </si>
  <si>
    <t>42644.debt</t>
  </si>
  <si>
    <t>ONLINE ADS(K.SUN-OLYMPIAN-NEWSTRIB-PTI-PDN-SEQG-D.WORLD)</t>
  </si>
  <si>
    <t>View report (http://web.pdc.wa.gov/rptimg/default.aspx?batchnumber=100487679)</t>
  </si>
  <si>
    <t>42643.debt</t>
  </si>
  <si>
    <t>42659.debt</t>
  </si>
  <si>
    <t>View report (http://web.pdc.wa.gov/rptimg/default.aspx?batchnumber=100487845)</t>
  </si>
  <si>
    <t>42660.debt</t>
  </si>
  <si>
    <t>42661.debt</t>
  </si>
  <si>
    <t>AMERICAN EXPRESS LOWES</t>
  </si>
  <si>
    <t>43106.debt</t>
  </si>
  <si>
    <t>View report (http://web.pdc.wa.gov/rptimg/default.aspx?batchnumber=100490105)</t>
  </si>
  <si>
    <t>43107.debt</t>
  </si>
  <si>
    <t>43108.debt</t>
  </si>
  <si>
    <t>41376.debt</t>
  </si>
  <si>
    <t>View report (http://web.pdc.wa.gov/rptimg/default.aspx?batchnumber=100477281)</t>
  </si>
  <si>
    <t>41377.debt</t>
  </si>
  <si>
    <t>CONSULTING/YARD SIGNS</t>
  </si>
  <si>
    <t>42737.debt</t>
  </si>
  <si>
    <t>CONSULTING/OFFICE SUPPLIES/EVENT SUPPLIES</t>
  </si>
  <si>
    <t>View report (http://web.pdc.wa.gov/rptimg/default.aspx?batchnumber=100488203)</t>
  </si>
  <si>
    <t>42738.debt</t>
  </si>
  <si>
    <t>42912.debt</t>
  </si>
  <si>
    <t>View report (http://web.pdc.wa.gov/rptimg/default.aspx?batchnumber=100488637)</t>
  </si>
  <si>
    <t>41161.debt</t>
  </si>
  <si>
    <t>View report (http://web.pdc.wa.gov/rptimg/default.aspx?batchnumber=100476811)</t>
  </si>
  <si>
    <t>43001.debt</t>
  </si>
  <si>
    <t>View report (http://web.pdc.wa.gov/rptimg/default.aspx?batchnumber=100488935)</t>
  </si>
  <si>
    <t>42942.debt</t>
  </si>
  <si>
    <t>View report (http://web.pdc.wa.gov/rptimg/default.aspx?batchnumber=100488679)</t>
  </si>
  <si>
    <t>42943.debt</t>
  </si>
  <si>
    <t>EVENT FEE</t>
  </si>
  <si>
    <t>MEYDENBAUER CONVENTION CENTER</t>
  </si>
  <si>
    <t xml:space="preserve">11100 NE 6TH STREET </t>
  </si>
  <si>
    <t>42944.debt</t>
  </si>
  <si>
    <t>EVENT CONSULTANT FEE</t>
  </si>
  <si>
    <t>42979.debt</t>
  </si>
  <si>
    <t>View report (http://web.pdc.wa.gov/rptimg/default.aspx?batchnumber=100488813)</t>
  </si>
  <si>
    <t>43091.debt</t>
  </si>
  <si>
    <t>DESIGN AND PRINTING OF MAILER</t>
  </si>
  <si>
    <t>View report (http://web.pdc.wa.gov/rptimg/default.aspx?batchnumber=100489763)</t>
  </si>
  <si>
    <t>43092.debt</t>
  </si>
  <si>
    <t>DESIGN AND PRINTING OF 2ND MAILING</t>
  </si>
  <si>
    <t>43093.debt</t>
  </si>
  <si>
    <t>41644.debt</t>
  </si>
  <si>
    <t>View report (http://web.pdc.wa.gov/rptimg/default.aspx?batchnumber=100480713)</t>
  </si>
  <si>
    <t>41645.debt</t>
  </si>
  <si>
    <t>PO BOX 1328 45 FRONT STREET SOUTH</t>
  </si>
  <si>
    <t>41646.debt</t>
  </si>
  <si>
    <t>REIMB. EVENT FOOD (CRAB CRACKER)</t>
  </si>
  <si>
    <t>SWEET PENNY</t>
  </si>
  <si>
    <t>41647.debt</t>
  </si>
  <si>
    <t>41648.debt</t>
  </si>
  <si>
    <t>41649.debt</t>
  </si>
  <si>
    <t>REIMB. EVENT SUPPLIES (COSTCO)</t>
  </si>
  <si>
    <t>41650.debt</t>
  </si>
  <si>
    <t>41678.debt</t>
  </si>
  <si>
    <t>View report (http://web.pdc.wa.gov/rptimg/default.aspx?batchnumber=100480749)</t>
  </si>
  <si>
    <t>41679.debt</t>
  </si>
  <si>
    <t>41680.debt</t>
  </si>
  <si>
    <t>41681.debt</t>
  </si>
  <si>
    <t>41682.debt</t>
  </si>
  <si>
    <t>41683.debt</t>
  </si>
  <si>
    <t>PAYCHEX FEE</t>
  </si>
  <si>
    <t>41684.debt</t>
  </si>
  <si>
    <t>42883.debt</t>
  </si>
  <si>
    <t>42884.debt</t>
  </si>
  <si>
    <t>41716.debt</t>
  </si>
  <si>
    <t>REMITS (OVERNIGHT)</t>
  </si>
  <si>
    <t>View report (http://web.pdc.wa.gov/rptimg/default.aspx?batchnumber=100480771)</t>
  </si>
  <si>
    <t>41717.debt</t>
  </si>
  <si>
    <t>STICKER DESIGN (S.AUGUSTINE)</t>
  </si>
  <si>
    <t>41718.debt</t>
  </si>
  <si>
    <t>DOORBELLER PRINT &amp; DESIGN (OVERNIGHT, S.AUGUSTINE)</t>
  </si>
  <si>
    <t>41725.debt</t>
  </si>
  <si>
    <t>41719.debt</t>
  </si>
  <si>
    <t>RETAINER (PRIMARY)</t>
  </si>
  <si>
    <t>41720.debt</t>
  </si>
  <si>
    <t>41721.debt</t>
  </si>
  <si>
    <t>MAY FUNDRAISING &amp; COMPLIANCE</t>
  </si>
  <si>
    <t>41722.debt</t>
  </si>
  <si>
    <t>WELLER JACQUELINE</t>
  </si>
  <si>
    <t xml:space="preserve">1318 S BROWNE STREET </t>
  </si>
  <si>
    <t>41723.debt</t>
  </si>
  <si>
    <t>41724.debt</t>
  </si>
  <si>
    <t>RETAINER (GENERAL)</t>
  </si>
  <si>
    <t>41735.debt</t>
  </si>
  <si>
    <t>View report (http://web.pdc.wa.gov/rptimg/default.aspx?batchnumber=100480778)</t>
  </si>
  <si>
    <t>41736.debt</t>
  </si>
  <si>
    <t>MAILER PRINT &amp; DESIGN (TRADE PRINTERY, S.AUGUSTINE)</t>
  </si>
  <si>
    <t>41737.debt</t>
  </si>
  <si>
    <t>41738.debt</t>
  </si>
  <si>
    <t>EST. YARD SIGNS &amp; STAKES</t>
  </si>
  <si>
    <t>41729.debt</t>
  </si>
  <si>
    <t>42885.debt</t>
  </si>
  <si>
    <t>42886.debt</t>
  </si>
  <si>
    <t>42887.debt</t>
  </si>
  <si>
    <t>42888.debt</t>
  </si>
  <si>
    <t>41730.debt</t>
  </si>
  <si>
    <t>41731.debt</t>
  </si>
  <si>
    <t>41732.debt</t>
  </si>
  <si>
    <t>41733.debt</t>
  </si>
  <si>
    <t>41662.debt</t>
  </si>
  <si>
    <t>View report (http://web.pdc.wa.gov/rptimg/default.aspx?batchnumber=100480739)</t>
  </si>
  <si>
    <t>41663.debt</t>
  </si>
  <si>
    <t>41664.debt</t>
  </si>
  <si>
    <t>TELEPHONE/OFFICE SUPPLIES/ADS/TRAVEL</t>
  </si>
  <si>
    <t>41940.debt</t>
  </si>
  <si>
    <t>View report (http://web.pdc.wa.gov/rptimg/default.aspx?batchnumber=100481000)</t>
  </si>
  <si>
    <t>42002.debt</t>
  </si>
  <si>
    <t>View report (http://web.pdc.wa.gov/rptimg/default.aspx?batchnumber=100481053)</t>
  </si>
  <si>
    <t>42015.debt</t>
  </si>
  <si>
    <t>42016.debt</t>
  </si>
  <si>
    <t>42009.debt</t>
  </si>
  <si>
    <t>REIMB. PARADE CAR (AERO)</t>
  </si>
  <si>
    <t>NYENHUIS DRUE</t>
  </si>
  <si>
    <t>5500 HARBOUR POINTE BOULEVARD APT. G203</t>
  </si>
  <si>
    <t>42010.debt</t>
  </si>
  <si>
    <t>REIMB. STICKERS (URBAN PRESS)</t>
  </si>
  <si>
    <t>42011.debt</t>
  </si>
  <si>
    <t>REIMB. PARADE SUPPLIES (TARGET, FMEYER, ALBERTSONS)</t>
  </si>
  <si>
    <t>42012.debt</t>
  </si>
  <si>
    <t>REIMB. PARADE SUPPLIES (FMEYER, CHAMPION)</t>
  </si>
  <si>
    <t>STOBER BAILEY</t>
  </si>
  <si>
    <t xml:space="preserve">18638 110TH PLACE SE </t>
  </si>
  <si>
    <t>42013.debt</t>
  </si>
  <si>
    <t>42014.debt</t>
  </si>
  <si>
    <t>42003.debt</t>
  </si>
  <si>
    <t>AD PRODUCTION (GENERAL)</t>
  </si>
  <si>
    <t>42004.debt</t>
  </si>
  <si>
    <t>42005.debt</t>
  </si>
  <si>
    <t>42006.debt</t>
  </si>
  <si>
    <t>42007.debt</t>
  </si>
  <si>
    <t>42008.debt</t>
  </si>
  <si>
    <t>41734.debt</t>
  </si>
  <si>
    <t>ADVERTISING DESIGN &amp; PRINT (S.AUGUSTINE, SEATTLE GAY NEWS)</t>
  </si>
  <si>
    <t>41727.debt</t>
  </si>
  <si>
    <t>41728.debt</t>
  </si>
  <si>
    <t>DOORBELLER PRINTING (OVERNIGHT)</t>
  </si>
  <si>
    <t>41739.debt</t>
  </si>
  <si>
    <t>View report (http://web.pdc.wa.gov/rptimg/default.aspx?batchnumber=100480779)</t>
  </si>
  <si>
    <t>41740.debt</t>
  </si>
  <si>
    <t>41741.debt</t>
  </si>
  <si>
    <t>41742.debt</t>
  </si>
  <si>
    <t>41749.debt</t>
  </si>
  <si>
    <t>42804.debt</t>
  </si>
  <si>
    <t>TRAVEL/PRINTING/WEBSITE/POSTAGE</t>
  </si>
  <si>
    <t>42799.debt</t>
  </si>
  <si>
    <t>41750.debt</t>
  </si>
  <si>
    <t>41751.debt</t>
  </si>
  <si>
    <t>REMITS PRINT (OVERNIGHT)</t>
  </si>
  <si>
    <t>41743.debt</t>
  </si>
  <si>
    <t>41744.debt</t>
  </si>
  <si>
    <t>41745.debt</t>
  </si>
  <si>
    <t>41746.debt</t>
  </si>
  <si>
    <t>41747.debt</t>
  </si>
  <si>
    <t>41748.debt</t>
  </si>
  <si>
    <t>POSTCARD &amp; DOORBELLER PRINT (OVERNIGHT)</t>
  </si>
  <si>
    <t>41771.debt</t>
  </si>
  <si>
    <t>View report (http://web.pdc.wa.gov/rptimg/default.aspx?batchnumber=100480808)</t>
  </si>
  <si>
    <t>42800.debt</t>
  </si>
  <si>
    <t>42801.debt</t>
  </si>
  <si>
    <t>41635.debt</t>
  </si>
  <si>
    <t xml:space="preserve">619 N  STEELE STREET </t>
  </si>
  <si>
    <t>View report (http://web.pdc.wa.gov/rptimg/default.aspx?batchnumber=100480682)</t>
  </si>
  <si>
    <t>41636.debt</t>
  </si>
  <si>
    <t>REIMB. PARADE CANDY (TOP FOODS)</t>
  </si>
  <si>
    <t>41637.debt</t>
  </si>
  <si>
    <t>REIMB. PARADE SUPPLIES (TARGET)</t>
  </si>
  <si>
    <t>41638.debt</t>
  </si>
  <si>
    <t>MAILER PRINT, DESIGN, POSTAGE (ABC, MILLENIUM, TEKS)</t>
  </si>
  <si>
    <t>42039.debt</t>
  </si>
  <si>
    <t>View report (http://web.pdc.wa.gov/rptimg/default.aspx?batchnumber=100481121)</t>
  </si>
  <si>
    <t>41639.debt</t>
  </si>
  <si>
    <t>SPEED CANDIDATE FORUM</t>
  </si>
  <si>
    <t>KENT CHAMBER OF COMMERCE</t>
  </si>
  <si>
    <t xml:space="preserve">PO BOX 128 </t>
  </si>
  <si>
    <t>41634.debt</t>
  </si>
  <si>
    <t>41673.debt</t>
  </si>
  <si>
    <t>View report (http://web.pdc.wa.gov/rptimg/default.aspx?batchnumber=100480745)</t>
  </si>
  <si>
    <t>41674.debt</t>
  </si>
  <si>
    <t>41675.debt</t>
  </si>
  <si>
    <t>42193.debt</t>
  </si>
  <si>
    <t>View report (http://web.pdc.wa.gov/rptimg/default.aspx?batchnumber=100482048)</t>
  </si>
  <si>
    <t>42194.debt</t>
  </si>
  <si>
    <t>42195.debt</t>
  </si>
  <si>
    <t>42196.debt</t>
  </si>
  <si>
    <t>42197.debt</t>
  </si>
  <si>
    <t>42198.debt</t>
  </si>
  <si>
    <t>40118.debt</t>
  </si>
  <si>
    <t xml:space="preserve">10415 SE 174TH STREET </t>
  </si>
  <si>
    <t>View report (http://web.pdc.wa.gov/rptimg/default.aspx?batchnumber=100460191)</t>
  </si>
  <si>
    <t>40119.debt</t>
  </si>
  <si>
    <t>40120.debt</t>
  </si>
  <si>
    <t>View report (http://web.pdc.wa.gov/rptimg/default.aspx?batchnumber=100460196)</t>
  </si>
  <si>
    <t>40121.debt</t>
  </si>
  <si>
    <t>40122.debt</t>
  </si>
  <si>
    <t>41752.debt</t>
  </si>
  <si>
    <t>View report (http://web.pdc.wa.gov/rptimg/default.aspx?batchnumber=100480782)</t>
  </si>
  <si>
    <t>41753.debt</t>
  </si>
  <si>
    <t>41676.debt</t>
  </si>
  <si>
    <t>TIM PIERSON PHOTOGRAPHY</t>
  </si>
  <si>
    <t>16814 119TH AVE CT E</t>
  </si>
  <si>
    <t>41766.debt</t>
  </si>
  <si>
    <t>View report (http://web.pdc.wa.gov/rptimg/default.aspx?batchnumber=100480805)</t>
  </si>
  <si>
    <t>41767.debt</t>
  </si>
  <si>
    <t>41768.debt</t>
  </si>
  <si>
    <t>40125.debt</t>
  </si>
  <si>
    <t>View report (http://web.pdc.wa.gov/rptimg/default.aspx?batchnumber=100460222)</t>
  </si>
  <si>
    <t>40126.debt</t>
  </si>
  <si>
    <t>LOGO &amp; COLLATERAL DESIGN (KAYLORMADE)</t>
  </si>
  <si>
    <t>40127.debt</t>
  </si>
  <si>
    <t>REIMB. CONSULTING (M. MANZA)</t>
  </si>
  <si>
    <t>40128.debt</t>
  </si>
  <si>
    <t>41999.debt</t>
  </si>
  <si>
    <t>View report (http://web.pdc.wa.gov/rptimg/default.aspx?batchnumber=100481013)</t>
  </si>
  <si>
    <t>42000.debt</t>
  </si>
  <si>
    <t>41620.debt</t>
  </si>
  <si>
    <t>View report (http://web.pdc.wa.gov/rptimg/default.aspx?batchnumber=100480666)</t>
  </si>
  <si>
    <t>41621.debt</t>
  </si>
  <si>
    <t>41622.debt</t>
  </si>
  <si>
    <t>42076.debt</t>
  </si>
  <si>
    <t>View report (http://web.pdc.wa.gov/rptimg/default.aspx?batchnumber=100481322)</t>
  </si>
  <si>
    <t>42077.debt</t>
  </si>
  <si>
    <t>42164.debt</t>
  </si>
  <si>
    <t>View report (http://web.pdc.wa.gov/rptimg/default.aspx?batchnumber=100481602)</t>
  </si>
  <si>
    <t>42165.debt</t>
  </si>
  <si>
    <t>42166.debt</t>
  </si>
  <si>
    <t>42167.debt</t>
  </si>
  <si>
    <t>42163.debt</t>
  </si>
  <si>
    <t>42137.debt</t>
  </si>
  <si>
    <t>View report (http://web.pdc.wa.gov/rptimg/default.aspx?batchnumber=100482182)</t>
  </si>
  <si>
    <t>42138.debt</t>
  </si>
  <si>
    <t>41623.debt</t>
  </si>
  <si>
    <t>41624.debt</t>
  </si>
  <si>
    <t>41625.debt</t>
  </si>
  <si>
    <t>41626.debt</t>
  </si>
  <si>
    <t>41756.debt</t>
  </si>
  <si>
    <t>View report (http://web.pdc.wa.gov/rptimg/default.aspx?batchnumber=100480788)</t>
  </si>
  <si>
    <t>41757.debt</t>
  </si>
  <si>
    <t>41784.debt</t>
  </si>
  <si>
    <t>View report (http://web.pdc.wa.gov/rptimg/default.aspx?batchnumber=100480841)</t>
  </si>
  <si>
    <t>41785.debt</t>
  </si>
  <si>
    <t>41786.debt</t>
  </si>
  <si>
    <t>42028.debt</t>
  </si>
  <si>
    <t>View report (http://web.pdc.wa.gov/rptimg/default.aspx?batchnumber=100481105)</t>
  </si>
  <si>
    <t>42029.debt</t>
  </si>
  <si>
    <t>42030.debt</t>
  </si>
  <si>
    <t>41581.debt</t>
  </si>
  <si>
    <t>REIMB. VOL FOOD (SNOHOMISH BAKERY)</t>
  </si>
  <si>
    <t>View report (http://web.pdc.wa.gov/rptimg/default.aspx?batchnumber=100480422)</t>
  </si>
  <si>
    <t>41582.debt</t>
  </si>
  <si>
    <t>41583.debt</t>
  </si>
  <si>
    <t>REIMB. TRAVEL (UNITED, AMERICAN)</t>
  </si>
  <si>
    <t>41584.debt</t>
  </si>
  <si>
    <t>TRAVEL PER DIEM (MEG)</t>
  </si>
  <si>
    <t>41585.debt</t>
  </si>
  <si>
    <t>41804.debt</t>
  </si>
  <si>
    <t>View report (http://web.pdc.wa.gov/rptimg/default.aspx?batchnumber=100480857)</t>
  </si>
  <si>
    <t>42129.debt</t>
  </si>
  <si>
    <t>View report (http://web.pdc.wa.gov/rptimg/default.aspx?batchnumber=100481361)</t>
  </si>
  <si>
    <t>42130.debt</t>
  </si>
  <si>
    <t>42053.debt</t>
  </si>
  <si>
    <t>BOLDM  606</t>
  </si>
  <si>
    <t>BOLDT MARCUS J</t>
  </si>
  <si>
    <t>BOLDT</t>
  </si>
  <si>
    <t>MANAGMENT</t>
  </si>
  <si>
    <t>MARKETING MATTERS</t>
  </si>
  <si>
    <t>13023 NE HWY 99 SUITE 7</t>
  </si>
  <si>
    <t>View report (http://web.pdc.wa.gov/rptimg/default.aspx?batchnumber=100481203)</t>
  </si>
  <si>
    <t>42054.debt</t>
  </si>
  <si>
    <t>NEWS PAPER AD</t>
  </si>
  <si>
    <t>THE REFLECTOR</t>
  </si>
  <si>
    <t xml:space="preserve">BATTLE GROUND </t>
  </si>
  <si>
    <t>41775.debt</t>
  </si>
  <si>
    <t>View report (http://web.pdc.wa.gov/rptimg/default.aspx?batchnumber=100480819)</t>
  </si>
  <si>
    <t>41907.debt</t>
  </si>
  <si>
    <t>View report (http://web.pdc.wa.gov/rptimg/default.aspx?batchnumber=100480944)</t>
  </si>
  <si>
    <t>41908.debt</t>
  </si>
  <si>
    <t>42131.debt</t>
  </si>
  <si>
    <t>42840.debt</t>
  </si>
  <si>
    <t>View report (http://web.pdc.wa.gov/rptimg/default.aspx?batchnumber=100488611)</t>
  </si>
  <si>
    <t>42841.debt</t>
  </si>
  <si>
    <t>42842.debt</t>
  </si>
  <si>
    <t>42843.debt</t>
  </si>
  <si>
    <t>42850.debt</t>
  </si>
  <si>
    <t>42851.debt</t>
  </si>
  <si>
    <t>42852.debt</t>
  </si>
  <si>
    <t>42844.debt</t>
  </si>
  <si>
    <t>42845.debt</t>
  </si>
  <si>
    <t>42846.debt</t>
  </si>
  <si>
    <t>42044.debt</t>
  </si>
  <si>
    <t>View report (http://web.pdc.wa.gov/rptimg/default.aspx?batchnumber=100481149)</t>
  </si>
  <si>
    <t>42049.debt</t>
  </si>
  <si>
    <t>OYLEM  209</t>
  </si>
  <si>
    <t>OYLER MORGAN S</t>
  </si>
  <si>
    <t>MORGAN</t>
  </si>
  <si>
    <t>OYLER</t>
  </si>
  <si>
    <t>AMEX</t>
  </si>
  <si>
    <t>2702 W DALTON</t>
  </si>
  <si>
    <t>View report (http://web.pdc.wa.gov/rptimg/default.aspx?batchnumber=100481180)</t>
  </si>
  <si>
    <t>43058.debt</t>
  </si>
  <si>
    <t>View report (http://web.pdc.wa.gov/rptimg/default.aspx?batchnumber=100489157)</t>
  </si>
  <si>
    <t>43059.debt</t>
  </si>
  <si>
    <t>43060.debt</t>
  </si>
  <si>
    <t>REIMB. VOLUNTEER FOOD (SAFEWAY, COSTCO)</t>
  </si>
  <si>
    <t xml:space="preserve">PO BOX 112184 </t>
  </si>
  <si>
    <t>42847.debt</t>
  </si>
  <si>
    <t>42848.debt</t>
  </si>
  <si>
    <t>42849.debt</t>
  </si>
  <si>
    <t>42864.debt</t>
  </si>
  <si>
    <t>View report (http://web.pdc.wa.gov/rptimg/default.aspx?batchnumber=100488615)</t>
  </si>
  <si>
    <t>42858.debt</t>
  </si>
  <si>
    <t>42859.debt</t>
  </si>
  <si>
    <t>42860.debt</t>
  </si>
  <si>
    <t>42861.debt</t>
  </si>
  <si>
    <t>42862.debt</t>
  </si>
  <si>
    <t>42863.debt</t>
  </si>
  <si>
    <t>42853.debt</t>
  </si>
  <si>
    <t>42854.debt</t>
  </si>
  <si>
    <t>42855.debt</t>
  </si>
  <si>
    <t>42856.debt</t>
  </si>
  <si>
    <t>42857.debt</t>
  </si>
  <si>
    <t>43073.debt</t>
  </si>
  <si>
    <t>MICROSOFT: DATA SERVICES</t>
  </si>
  <si>
    <t>View report (http://web.pdc.wa.gov/rptimg/default.aspx?batchnumber=100489158)</t>
  </si>
  <si>
    <t>43067.debt</t>
  </si>
  <si>
    <t>43068.debt</t>
  </si>
  <si>
    <t>43069.debt</t>
  </si>
  <si>
    <t>43070.debt</t>
  </si>
  <si>
    <t>43071.debt</t>
  </si>
  <si>
    <t>43072.debt</t>
  </si>
  <si>
    <t>43061.debt</t>
  </si>
  <si>
    <t>43062.debt</t>
  </si>
  <si>
    <t>43063.debt</t>
  </si>
  <si>
    <t>43064.debt</t>
  </si>
  <si>
    <t>43065.debt</t>
  </si>
  <si>
    <t>704 N 64TH S</t>
  </si>
  <si>
    <t>43066.debt</t>
  </si>
  <si>
    <t>43104.debt</t>
  </si>
  <si>
    <t>REIMB. GRAPHIC DESIGN (LAUREN BROEILS-NORWOOD)</t>
  </si>
  <si>
    <t>View report (http://web.pdc.wa.gov/rptimg/default.aspx?batchnumber=100490065)</t>
  </si>
  <si>
    <t>43105.debt</t>
  </si>
  <si>
    <t>42865.debt</t>
  </si>
  <si>
    <t>View report (http://web.pdc.wa.gov/rptimg/default.aspx?batchnumber=100488620)</t>
  </si>
  <si>
    <t>42866.debt</t>
  </si>
  <si>
    <t>42867.debt</t>
  </si>
  <si>
    <t>42868.debt</t>
  </si>
  <si>
    <t>42869.debt</t>
  </si>
  <si>
    <t>42870.debt</t>
  </si>
  <si>
    <t>42877.debt</t>
  </si>
  <si>
    <t>42878.debt</t>
  </si>
  <si>
    <t>42879.debt</t>
  </si>
  <si>
    <t>42880.debt</t>
  </si>
  <si>
    <t>42881.debt</t>
  </si>
  <si>
    <t>42871.debt</t>
  </si>
  <si>
    <t>42872.debt</t>
  </si>
  <si>
    <t>42873.debt</t>
  </si>
  <si>
    <t>42874.debt</t>
  </si>
  <si>
    <t>42875.debt</t>
  </si>
  <si>
    <t>42876.debt</t>
  </si>
  <si>
    <t>42990.debt</t>
  </si>
  <si>
    <t>INVOICE 2059-CAMPAIGN MANAGER-JULY</t>
  </si>
  <si>
    <t>View report (http://web.pdc.wa.gov/rptimg/default.aspx?batchnumber=100488910)</t>
  </si>
  <si>
    <t>42928.debt</t>
  </si>
  <si>
    <t>CAPITOL CITY PRESS: POSTAGE</t>
  </si>
  <si>
    <t>View report (http://web.pdc.wa.gov/rptimg/default.aspx?batchnumber=100488667)</t>
  </si>
  <si>
    <t>42929.debt</t>
  </si>
  <si>
    <t>42930.debt</t>
  </si>
  <si>
    <t>43090.debt</t>
  </si>
  <si>
    <t>View report (http://web.pdc.wa.gov/rptimg/default.aspx?batchnumber=100489690)</t>
  </si>
  <si>
    <t>40123.debt</t>
  </si>
  <si>
    <t>View report (http://web.pdc.wa.gov/rptimg/default.aspx?batchnumber=100460221)</t>
  </si>
  <si>
    <t>40124.debt</t>
  </si>
  <si>
    <t>PARRY GREG</t>
  </si>
  <si>
    <t xml:space="preserve">2715 MAYFAIR AVENUE N </t>
  </si>
  <si>
    <t>42177.debt</t>
  </si>
  <si>
    <t>View report (http://web.pdc.wa.gov/rptimg/default.aspx?batchnumber=100481713)</t>
  </si>
  <si>
    <t>42178.debt</t>
  </si>
  <si>
    <t>42179.debt</t>
  </si>
  <si>
    <t>41909.debt</t>
  </si>
  <si>
    <t>BROWN DANIEL</t>
  </si>
  <si>
    <t>1876 MARSHALL AVE</t>
  </si>
  <si>
    <t>RICHLAND</t>
  </si>
  <si>
    <t>41910.debt</t>
  </si>
  <si>
    <t>42913.debt</t>
  </si>
  <si>
    <t>View report (http://web.pdc.wa.gov/rptimg/default.aspx?batchnumber=100488638)</t>
  </si>
  <si>
    <t>42914.debt</t>
  </si>
  <si>
    <t>42915.debt</t>
  </si>
  <si>
    <t>42916.debt</t>
  </si>
  <si>
    <t>42065.debt</t>
  </si>
  <si>
    <t>View report (http://web.pdc.wa.gov/rptimg/default.aspx?batchnumber=100481271)</t>
  </si>
  <si>
    <t>42066.debt</t>
  </si>
  <si>
    <t>42067.debt</t>
  </si>
  <si>
    <t>42068.debt</t>
  </si>
  <si>
    <t>42069.debt</t>
  </si>
  <si>
    <t>42070.debt</t>
  </si>
  <si>
    <t>42071.debt</t>
  </si>
  <si>
    <t>41627.debt</t>
  </si>
  <si>
    <t>View report (http://web.pdc.wa.gov/rptimg/default.aspx?batchnumber=100480671)</t>
  </si>
  <si>
    <t>42025.debt</t>
  </si>
  <si>
    <t>View report (http://web.pdc.wa.gov/rptimg/default.aspx?batchnumber=100481102)</t>
  </si>
  <si>
    <t>42026.debt</t>
  </si>
  <si>
    <t>42027.debt</t>
  </si>
  <si>
    <t>42162.debt</t>
  </si>
  <si>
    <t>View report (http://web.pdc.wa.gov/rptimg/default.aspx?batchnumber=100481591)</t>
  </si>
  <si>
    <t>42945.debt</t>
  </si>
  <si>
    <t>View report (http://web.pdc.wa.gov/rptimg/default.aspx?batchnumber=100488687)</t>
  </si>
  <si>
    <t>42946.debt</t>
  </si>
  <si>
    <t>42947.debt</t>
  </si>
  <si>
    <t>42948.debt</t>
  </si>
  <si>
    <t>1001 FOURTH AVE</t>
  </si>
  <si>
    <t>42072.debt</t>
  </si>
  <si>
    <t>42140.debt</t>
  </si>
  <si>
    <t>View report (http://web.pdc.wa.gov/rptimg/default.aspx?batchnumber=100481434)</t>
  </si>
  <si>
    <t>42141.debt</t>
  </si>
  <si>
    <t>42142.debt</t>
  </si>
  <si>
    <t>42917.debt</t>
  </si>
  <si>
    <t>View report (http://web.pdc.wa.gov/rptimg/default.aspx?batchnumber=100488640)</t>
  </si>
  <si>
    <t>42918.debt</t>
  </si>
  <si>
    <t>42919.debt</t>
  </si>
  <si>
    <t>42920.debt</t>
  </si>
  <si>
    <t>CAPITOL CITY PRESS: PRINTING</t>
  </si>
  <si>
    <t>42921.debt</t>
  </si>
  <si>
    <t>KITTITAS CO</t>
  </si>
  <si>
    <t>42199.debt</t>
  </si>
  <si>
    <t>View report (http://web.pdc.wa.gov/rptimg/default.aspx?batchnumber=100482133)</t>
  </si>
  <si>
    <t>42361.debt</t>
  </si>
  <si>
    <t>MORRD  374</t>
  </si>
  <si>
    <t>MORRELL DAWN</t>
  </si>
  <si>
    <t>MORRELL</t>
  </si>
  <si>
    <t>View report (http://web.pdc.wa.gov/rptimg/default.aspx?batchnumber=100484265)</t>
  </si>
  <si>
    <t>42205.debt</t>
  </si>
  <si>
    <t>View report (http://web.pdc.wa.gov/rptimg/default.aspx?batchnumber=100482704)</t>
  </si>
  <si>
    <t>42206.debt</t>
  </si>
  <si>
    <t>VOLUNTEER FOOD/OFFICE SUPPLIES/PRINTING/TRAVEL</t>
  </si>
  <si>
    <t>42296.debt</t>
  </si>
  <si>
    <t>JULY OFFICE SPACE</t>
  </si>
  <si>
    <t>View report (http://web.pdc.wa.gov/rptimg/default.aspx?batchnumber=100483303)</t>
  </si>
  <si>
    <t>42297.debt</t>
  </si>
  <si>
    <t>TERRANCE BOULDIN-JOHNSON</t>
  </si>
  <si>
    <t xml:space="preserve">3002  21ST AVENUE S </t>
  </si>
  <si>
    <t>42298.debt</t>
  </si>
  <si>
    <t>FUNDRAISING &amp; EVENT PLANNING</t>
  </si>
  <si>
    <t xml:space="preserve">205 PENNSYLVANIA AVENUE SE </t>
  </si>
  <si>
    <t>42272.debt</t>
  </si>
  <si>
    <t>View report (http://web.pdc.wa.gov/rptimg/default.aspx?batchnumber=100483277)</t>
  </si>
  <si>
    <t>42273.debt</t>
  </si>
  <si>
    <t>42266.debt</t>
  </si>
  <si>
    <t>42267.debt</t>
  </si>
  <si>
    <t>42200.debt</t>
  </si>
  <si>
    <t>View report (http://web.pdc.wa.gov/rptimg/default.aspx?batchnumber=100482143)</t>
  </si>
  <si>
    <t>42260.debt</t>
  </si>
  <si>
    <t>View report (http://web.pdc.wa.gov/rptimg/default.aspx?batchnumber=100483271)</t>
  </si>
  <si>
    <t>42268.debt</t>
  </si>
  <si>
    <t>42269.debt</t>
  </si>
  <si>
    <t>42270.debt</t>
  </si>
  <si>
    <t>AD PRODUCTION (PRIMARY)</t>
  </si>
  <si>
    <t>42271.debt</t>
  </si>
  <si>
    <t>EQUIPMENT RENTAL - GENERAL (GLAZERS)</t>
  </si>
  <si>
    <t>42261.debt</t>
  </si>
  <si>
    <t>42262.debt</t>
  </si>
  <si>
    <t>42263.debt</t>
  </si>
  <si>
    <t>REIMB. OFFICE SUPPLIES (APPLE)</t>
  </si>
  <si>
    <t>42264.debt</t>
  </si>
  <si>
    <t>ACTUAL MAILER PRINT (CAPCITY)</t>
  </si>
  <si>
    <t>42265.debt</t>
  </si>
  <si>
    <t>42226.debt</t>
  </si>
  <si>
    <t>View report (http://web.pdc.wa.gov/rptimg/default.aspx?batchnumber=100483200)</t>
  </si>
  <si>
    <t>42181.debt</t>
  </si>
  <si>
    <t>View report (http://web.pdc.wa.gov/rptimg/default.aspx?batchnumber=100482033)</t>
  </si>
  <si>
    <t>42182.debt</t>
  </si>
  <si>
    <t>42183.debt</t>
  </si>
  <si>
    <t>SIGN PRINTING (THOMPSON)</t>
  </si>
  <si>
    <t>42184.debt</t>
  </si>
  <si>
    <t>42185.debt</t>
  </si>
  <si>
    <t>42186.debt</t>
  </si>
  <si>
    <t>42187.debt</t>
  </si>
  <si>
    <t>View report (http://web.pdc.wa.gov/rptimg/default.aspx?batchnumber=100482039)</t>
  </si>
  <si>
    <t>42188.debt</t>
  </si>
  <si>
    <t>42189.debt</t>
  </si>
  <si>
    <t>42227.debt</t>
  </si>
  <si>
    <t>42292.debt</t>
  </si>
  <si>
    <t>View report (http://web.pdc.wa.gov/rptimg/default.aspx?batchnumber=100483293)</t>
  </si>
  <si>
    <t>40117.debt</t>
  </si>
  <si>
    <t>View report (http://web.pdc.wa.gov/rptimg/default.aspx?batchnumber=100460190)</t>
  </si>
  <si>
    <t>42431.debt</t>
  </si>
  <si>
    <t>JUNE FUNDRAISING &amp; COMPLIANCE</t>
  </si>
  <si>
    <t>View report (http://web.pdc.wa.gov/rptimg/default.aspx?batchnumber=100485385)</t>
  </si>
  <si>
    <t>42432.debt</t>
  </si>
  <si>
    <t>42433.debt</t>
  </si>
  <si>
    <t>POSTAGE (FEDEX)</t>
  </si>
  <si>
    <t>42434.debt</t>
  </si>
  <si>
    <t>YARD SIGN STAKES (BORUCK)</t>
  </si>
  <si>
    <t>42447.debt</t>
  </si>
  <si>
    <t>VIDEO PRODUCTION (GENERAL)</t>
  </si>
  <si>
    <t>42441.debt</t>
  </si>
  <si>
    <t>DOORBELLER UPDATE &amp; PRINT (JENNERGY, CAPCITY)</t>
  </si>
  <si>
    <t>42442.debt</t>
  </si>
  <si>
    <t>REIMB. ADVERTISING (FACEBOOK)</t>
  </si>
  <si>
    <t>42443.debt</t>
  </si>
  <si>
    <t>42444.debt</t>
  </si>
  <si>
    <t>MAILER DESIGN &amp; PRINT (JENNERGY, CAPCITY)</t>
  </si>
  <si>
    <t>42445.debt</t>
  </si>
  <si>
    <t>VIDEO PRODUCTION (PRIMARY)</t>
  </si>
  <si>
    <t>42446.debt</t>
  </si>
  <si>
    <t>42435.debt</t>
  </si>
  <si>
    <t>REIMB. TRAVEL (EXPEDIA)</t>
  </si>
  <si>
    <t>42436.debt</t>
  </si>
  <si>
    <t>42437.debt</t>
  </si>
  <si>
    <t>42438.debt</t>
  </si>
  <si>
    <t>REIMB. VOL FOOD (MET MARKET)</t>
  </si>
  <si>
    <t>42439.debt</t>
  </si>
  <si>
    <t>WEB ADS+DESIGN(KIRKLAND-REDMOND-BELLEVUE-REPORTERS,JENNERGY)</t>
  </si>
  <si>
    <t>42440.debt</t>
  </si>
  <si>
    <t>THANK YOU CARD DESIGN (JENNERGY)</t>
  </si>
  <si>
    <t>42496.debt</t>
  </si>
  <si>
    <t>ACTUAL MAILER PRINT &amp; DESIGN (CAP CITY, KAYLORMADE)</t>
  </si>
  <si>
    <t>View report (http://web.pdc.wa.gov/rptimg/default.aspx?batchnumber=100485390)</t>
  </si>
  <si>
    <t>42391.debt</t>
  </si>
  <si>
    <t>REIMB. EVENT ENTERTAINMENT (JACK BALLARD)</t>
  </si>
  <si>
    <t>View report (http://web.pdc.wa.gov/rptimg/default.aspx?batchnumber=100484504)</t>
  </si>
  <si>
    <t>42392.debt</t>
  </si>
  <si>
    <t>REIMB. EVENT EXP (COSTCO, ALBERTSONS, RITE AID)</t>
  </si>
  <si>
    <t>42293.debt</t>
  </si>
  <si>
    <t>42287.debt</t>
  </si>
  <si>
    <t>42288.debt</t>
  </si>
  <si>
    <t>42329.debt</t>
  </si>
  <si>
    <t>CONSULTING/OFFICE SUPPLIES/LITERATURE/EVENT SPACE</t>
  </si>
  <si>
    <t>View report (http://web.pdc.wa.gov/rptimg/default.aspx?batchnumber=100483447)</t>
  </si>
  <si>
    <t>42330.debt</t>
  </si>
  <si>
    <t>42363.debt</t>
  </si>
  <si>
    <t>INV#1566 - ROBO CALL</t>
  </si>
  <si>
    <t>PRODO</t>
  </si>
  <si>
    <t>2204 RIVERSIDE DR. SUITE 110</t>
  </si>
  <si>
    <t>View report (http://web.pdc.wa.gov/rptimg/default.aspx?batchnumber=100484337)</t>
  </si>
  <si>
    <t>42364.debt</t>
  </si>
  <si>
    <t>42365.debt</t>
  </si>
  <si>
    <t>View report (http://web.pdc.wa.gov/rptimg/default.aspx?batchnumber=100484338)</t>
  </si>
  <si>
    <t>42289.debt</t>
  </si>
  <si>
    <t>42290.debt</t>
  </si>
  <si>
    <t>42291.debt</t>
  </si>
  <si>
    <t>42428.debt</t>
  </si>
  <si>
    <t>View report (http://web.pdc.wa.gov/rptimg/default.aspx?batchnumber=100485369)</t>
  </si>
  <si>
    <t>42429.debt</t>
  </si>
  <si>
    <t>42430.debt</t>
  </si>
  <si>
    <t>TELE-TOWN HALL (ACTUAL)</t>
  </si>
  <si>
    <t>M.J. ROSS GROUP, INC.</t>
  </si>
  <si>
    <t xml:space="preserve">PO BOX 19037 </t>
  </si>
  <si>
    <t>42359.debt</t>
  </si>
  <si>
    <t>View report (http://web.pdc.wa.gov/rptimg/default.aspx?batchnumber=100484235)</t>
  </si>
  <si>
    <t>42360.debt</t>
  </si>
  <si>
    <t>42497.debt</t>
  </si>
  <si>
    <t>MAY  BALANCE: TREASURY + OTHER ORGANIZING</t>
  </si>
  <si>
    <t>42498.debt</t>
  </si>
  <si>
    <t>JUN: TREASURY + OTHER ORGANIZING</t>
  </si>
  <si>
    <t>42499.debt</t>
  </si>
  <si>
    <t>42542.debt</t>
  </si>
  <si>
    <t>View report (http://web.pdc.wa.gov/rptimg/default.aspx?batchnumber=100486864)</t>
  </si>
  <si>
    <t>42543.debt</t>
  </si>
  <si>
    <t>42544.debt</t>
  </si>
  <si>
    <t>42545.debt</t>
  </si>
  <si>
    <t>42546.debt</t>
  </si>
  <si>
    <t>42294.debt</t>
  </si>
  <si>
    <t>REIMB. EVENT EXP (ALBERTSONS, STAR, T.JOES, CASH&amp;CARRY)</t>
  </si>
  <si>
    <t>GRAZIANI ROSAMARIA</t>
  </si>
  <si>
    <t xml:space="preserve">3727 192ND STREET SW </t>
  </si>
  <si>
    <t>View report (http://web.pdc.wa.gov/rptimg/default.aspx?batchnumber=100483301)</t>
  </si>
  <si>
    <t>42295.debt</t>
  </si>
  <si>
    <t>REIMB. EVET EXP (OFFICE MAX, DOLLAR TREE, ALBERTSONS)</t>
  </si>
  <si>
    <t>REYES ROSARIO</t>
  </si>
  <si>
    <t xml:space="preserve">6431 189TH PLACE SW </t>
  </si>
  <si>
    <t>42547.debt</t>
  </si>
  <si>
    <t>42559.debt</t>
  </si>
  <si>
    <t>AD PLACEMENT &amp; DESIGN (NEXT DOOR MEDIA ,JENNERGY)</t>
  </si>
  <si>
    <t>View report (http://web.pdc.wa.gov/rptimg/default.aspx?batchnumber=100487199)</t>
  </si>
  <si>
    <t>42560.debt</t>
  </si>
  <si>
    <t>LOGO DESIGN (JENNERGY)</t>
  </si>
  <si>
    <t>42561.debt</t>
  </si>
  <si>
    <t>FLYERS PRINT &amp; DESIGN (TRADE PRINTERY, JENNERGY)</t>
  </si>
  <si>
    <t>42562.debt</t>
  </si>
  <si>
    <t>REIMB. JULY CELL &amp; DATA (AT&amp;T)</t>
  </si>
  <si>
    <t>42563.debt</t>
  </si>
  <si>
    <t>View report (http://web.pdc.wa.gov/rptimg/default.aspx?batchnumber=100487200)</t>
  </si>
  <si>
    <t>42564.debt</t>
  </si>
  <si>
    <t>42565.debt</t>
  </si>
  <si>
    <t>REIMB. AUGUST CELL &amp; DATA (AT&amp;T)</t>
  </si>
  <si>
    <t>42610.debt</t>
  </si>
  <si>
    <t>ROMED  016</t>
  </si>
  <si>
    <t>ROMEYN DARYL A</t>
  </si>
  <si>
    <t>ROMEYN</t>
  </si>
  <si>
    <t>View report (http://web.pdc.wa.gov/rptimg/default.aspx?batchnumber=100487478)</t>
  </si>
  <si>
    <t>42628.debt</t>
  </si>
  <si>
    <t>View report (http://web.pdc.wa.gov/rptimg/default.aspx?batchnumber=100487557)</t>
  </si>
  <si>
    <t>42629.debt</t>
  </si>
  <si>
    <t>42533.debt</t>
  </si>
  <si>
    <t>View report (http://web.pdc.wa.gov/rptimg/default.aspx?batchnumber=100486693)</t>
  </si>
  <si>
    <t>42534.debt</t>
  </si>
  <si>
    <t>42535.debt</t>
  </si>
  <si>
    <t>42599.debt</t>
  </si>
  <si>
    <t>View report (http://web.pdc.wa.gov/rptimg/default.aspx?batchnumber=100487307)</t>
  </si>
  <si>
    <t>42600.debt</t>
  </si>
  <si>
    <t>PRINTING/EVENT EXPENSES</t>
  </si>
  <si>
    <t>WICKS EMILY M.</t>
  </si>
  <si>
    <t>510 4TH AVE W, APT 203</t>
  </si>
  <si>
    <t>42601.debt</t>
  </si>
  <si>
    <t>42602.debt</t>
  </si>
  <si>
    <t>42603.debt</t>
  </si>
  <si>
    <t>42596.debt</t>
  </si>
  <si>
    <t>42366.debt</t>
  </si>
  <si>
    <t>INV#0011809-IN / YARD SIGNS</t>
  </si>
  <si>
    <t>MEYER SIGN &amp; ADVERTISING</t>
  </si>
  <si>
    <t>2608 HIGHWAY 99 SOUTH</t>
  </si>
  <si>
    <t>42367.debt</t>
  </si>
  <si>
    <t>INV#1568 - DATA MERGE PHONE NUMBER LIST</t>
  </si>
  <si>
    <t>42368.debt</t>
  </si>
  <si>
    <t>42525.debt</t>
  </si>
  <si>
    <t>View report (http://web.pdc.wa.gov/rptimg/default.aspx?batchnumber=100486569)</t>
  </si>
  <si>
    <t>42526.debt</t>
  </si>
  <si>
    <t>42527.debt</t>
  </si>
  <si>
    <t>42190.debt</t>
  </si>
  <si>
    <t>42191.debt</t>
  </si>
  <si>
    <t>42192.debt</t>
  </si>
  <si>
    <t>42207.debt</t>
  </si>
  <si>
    <t>View report (http://web.pdc.wa.gov/rptimg/default.aspx?batchnumber=100482705)</t>
  </si>
  <si>
    <t>42208.debt</t>
  </si>
  <si>
    <t>PARKER OUTDOOR INC.</t>
  </si>
  <si>
    <t>PO BOX 22</t>
  </si>
  <si>
    <t>ORONDO</t>
  </si>
  <si>
    <t>42209.debt</t>
  </si>
  <si>
    <t>42210.debt</t>
  </si>
  <si>
    <t>42211.debt</t>
  </si>
  <si>
    <t>42532.debt</t>
  </si>
  <si>
    <t>View report (http://web.pdc.wa.gov/rptimg/default.aspx?batchnumber=100486679)</t>
  </si>
  <si>
    <t>42616.debt</t>
  </si>
  <si>
    <t>View report (http://web.pdc.wa.gov/rptimg/default.aspx?batchnumber=100487500)</t>
  </si>
  <si>
    <t>42617.debt</t>
  </si>
  <si>
    <t>42615.debt</t>
  </si>
  <si>
    <t>42597.debt</t>
  </si>
  <si>
    <t>42598.debt</t>
  </si>
  <si>
    <t>42528.debt</t>
  </si>
  <si>
    <t>42529.debt</t>
  </si>
  <si>
    <t>42448.debt</t>
  </si>
  <si>
    <t>View report (http://web.pdc.wa.gov/rptimg/default.aspx?batchnumber=100485387)</t>
  </si>
  <si>
    <t>42449.debt</t>
  </si>
  <si>
    <t>42450.debt</t>
  </si>
  <si>
    <t>JULY FUNDRAISING/COMPLIANCE</t>
  </si>
  <si>
    <t>42457.debt</t>
  </si>
  <si>
    <t>42458.debt</t>
  </si>
  <si>
    <t>REIMB. MILEAGE, PARKING, TOLLS</t>
  </si>
  <si>
    <t>42459.debt</t>
  </si>
  <si>
    <t>42451.debt</t>
  </si>
  <si>
    <t>42452.debt</t>
  </si>
  <si>
    <t>42453.debt</t>
  </si>
  <si>
    <t>MEDIA PLACEMENT &amp; DESIGN (BELLEVUE&amp;KIRKLAND REPORTERS)</t>
  </si>
  <si>
    <t>42454.debt</t>
  </si>
  <si>
    <t>EST. MAILER PRINT &amp; DESIGN(PUBLISHER-CAPCITY-JENNERGY)</t>
  </si>
  <si>
    <t>42455.debt</t>
  </si>
  <si>
    <t>REIMB. TRAVEL FEES (EXPEDIA)</t>
  </si>
  <si>
    <t>42456.debt</t>
  </si>
  <si>
    <t>REIMB. DOMAIN UPDATES (BLUE UTOPIA)</t>
  </si>
  <si>
    <t>42507.debt</t>
  </si>
  <si>
    <t>View report (http://web.pdc.wa.gov/rptimg/default.aspx?batchnumber=100486118)</t>
  </si>
  <si>
    <t>42508.debt</t>
  </si>
  <si>
    <t>42509.debt</t>
  </si>
  <si>
    <t>42549.debt</t>
  </si>
  <si>
    <t>View report (http://web.pdc.wa.gov/rptimg/default.aspx?batchnumber=100486972)</t>
  </si>
  <si>
    <t>42607.debt</t>
  </si>
  <si>
    <t>View report (http://web.pdc.wa.gov/rptimg/default.aspx?batchnumber=100487475)</t>
  </si>
  <si>
    <t>42609.debt</t>
  </si>
  <si>
    <t>View report (http://web.pdc.wa.gov/rptimg/default.aspx?batchnumber=100487477)</t>
  </si>
  <si>
    <t>42523.debt</t>
  </si>
  <si>
    <t>View report (http://web.pdc.wa.gov/rptimg/default.aspx?batchnumber=100486287)</t>
  </si>
  <si>
    <t>42551.debt</t>
  </si>
  <si>
    <t>View report (http://web.pdc.wa.gov/rptimg/default.aspx?batchnumber=100487043)</t>
  </si>
  <si>
    <t>42536.debt</t>
  </si>
  <si>
    <t>View report (http://web.pdc.wa.gov/rptimg/default.aspx?batchnumber=100486696)</t>
  </si>
  <si>
    <t>42537.debt</t>
  </si>
  <si>
    <t>42538.debt</t>
  </si>
  <si>
    <t xml:space="preserve">801 W 24TH AVENUE   </t>
  </si>
  <si>
    <t>42539.debt</t>
  </si>
  <si>
    <t>42540.debt</t>
  </si>
  <si>
    <t>1427 W DEAN AVENUE</t>
  </si>
  <si>
    <t>42552.debt</t>
  </si>
  <si>
    <t>View report (http://web.pdc.wa.gov/rptimg/default.aspx?batchnumber=100487077)</t>
  </si>
  <si>
    <t>42595.debt</t>
  </si>
  <si>
    <t>View report (http://web.pdc.wa.gov/rptimg/default.aspx?batchnumber=100487295)</t>
  </si>
  <si>
    <t>42635.debt</t>
  </si>
  <si>
    <t>View report (http://web.pdc.wa.gov/rptimg/default.aspx?batchnumber=100487604)</t>
  </si>
  <si>
    <t>42624.debt</t>
  </si>
  <si>
    <t>View report (http://web.pdc.wa.gov/rptimg/default.aspx?batchnumber=100487543)</t>
  </si>
  <si>
    <t>42625.debt</t>
  </si>
  <si>
    <t>42626.debt</t>
  </si>
  <si>
    <t>SOFTWARE LEASE</t>
  </si>
  <si>
    <t>42627.debt</t>
  </si>
  <si>
    <t>View report (http://web.pdc.wa.gov/rptimg/default.aspx?batchnumber=100487544)</t>
  </si>
  <si>
    <t>42638.debt</t>
  </si>
  <si>
    <t>View report (http://web.pdc.wa.gov/rptimg/default.aspx?batchnumber=100487637)</t>
  </si>
  <si>
    <t>42639.debt</t>
  </si>
  <si>
    <t>42640.debt</t>
  </si>
  <si>
    <t>42641.debt</t>
  </si>
  <si>
    <t>42642.debt</t>
  </si>
  <si>
    <t>42524.debt</t>
  </si>
  <si>
    <t>View report (http://web.pdc.wa.gov/rptimg/default.aspx?batchnumber=100486506)</t>
  </si>
  <si>
    <t>42566.debt</t>
  </si>
  <si>
    <t>View report (http://web.pdc.wa.gov/rptimg/default.aspx?batchnumber=100487209)</t>
  </si>
  <si>
    <t>42634.debt</t>
  </si>
  <si>
    <t>View report (http://web.pdc.wa.gov/rptimg/default.aspx?batchnumber=100487579)</t>
  </si>
  <si>
    <t>42530.debt</t>
  </si>
  <si>
    <t>View report (http://web.pdc.wa.gov/rptimg/default.aspx?batchnumber=100486676)</t>
  </si>
  <si>
    <t>42531.debt</t>
  </si>
  <si>
    <t>View report (http://web.pdc.wa.gov/rptimg/default.aspx?batchnumber=100486678)</t>
  </si>
  <si>
    <t>42567.debt</t>
  </si>
  <si>
    <t>View report (http://web.pdc.wa.gov/rptimg/default.aspx?batchnumber=100487219)</t>
  </si>
  <si>
    <t>42619.debt</t>
  </si>
  <si>
    <t>SENGS  922</t>
  </si>
  <si>
    <t>SENGER STEVEN E</t>
  </si>
  <si>
    <t>SENGER</t>
  </si>
  <si>
    <t>PRESSCATS.COM</t>
  </si>
  <si>
    <t>View report (http://web.pdc.wa.gov/rptimg/default.aspx?batchnumber=100487505)</t>
  </si>
  <si>
    <t>42620.debt</t>
  </si>
  <si>
    <t>WEBDESIGN</t>
  </si>
  <si>
    <t>COLTS ART</t>
  </si>
  <si>
    <t>PO BOX 727</t>
  </si>
  <si>
    <t>CLE ELUM</t>
  </si>
  <si>
    <t>42621.debt</t>
  </si>
  <si>
    <t>MARSON AND MARSON LUMBER INC</t>
  </si>
  <si>
    <t>PO BOX 218</t>
  </si>
  <si>
    <t>LEAVENWORTH</t>
  </si>
  <si>
    <t>42622.debt</t>
  </si>
  <si>
    <t>KXLE</t>
  </si>
  <si>
    <t>1311 VANTAGE HWY</t>
  </si>
  <si>
    <t>42604.debt</t>
  </si>
  <si>
    <t>View report (http://web.pdc.wa.gov/rptimg/default.aspx?batchnumber=100487428)</t>
  </si>
  <si>
    <t>42608.debt</t>
  </si>
  <si>
    <t>View report (http://web.pdc.wa.gov/rptimg/default.aspx?batchnumber=100487476)</t>
  </si>
  <si>
    <t>42557.debt</t>
  </si>
  <si>
    <t>View report (http://web.pdc.wa.gov/rptimg/default.aspx?batchnumber=100487160)</t>
  </si>
  <si>
    <t>42554.debt</t>
  </si>
  <si>
    <t>View report (http://web.pdc.wa.gov/rptimg/default.aspx?batchnumber=100487139)</t>
  </si>
  <si>
    <t>43298.debt</t>
  </si>
  <si>
    <t>RE-ORDER TEE SHIRTS</t>
  </si>
  <si>
    <t>HICKEY GAYLE</t>
  </si>
  <si>
    <t>PO BOX 2749</t>
  </si>
  <si>
    <t xml:space="preserve">WOODINVILLE </t>
  </si>
  <si>
    <t>View report (http://web.pdc.wa.gov/rptimg/default.aspx?batchnumber=100495508)</t>
  </si>
  <si>
    <t>ORIGINAL_ORDER</t>
  </si>
  <si>
    <t>orig</t>
  </si>
  <si>
    <t>reportnumber</t>
  </si>
  <si>
    <t>filerid</t>
  </si>
  <si>
    <t>filertype</t>
  </si>
  <si>
    <t>filername</t>
  </si>
  <si>
    <t>firstname</t>
  </si>
  <si>
    <t>middleinitial</t>
  </si>
  <si>
    <t>lastname</t>
  </si>
  <si>
    <t>legislativedistrict</t>
  </si>
  <si>
    <t>jurisdictioncounty</t>
  </si>
  <si>
    <t>jurisdictiontype</t>
  </si>
  <si>
    <t>electionyear</t>
  </si>
  <si>
    <t>recordtype</t>
  </si>
  <si>
    <t>fromdate</t>
  </si>
  <si>
    <t>thrudate</t>
  </si>
  <si>
    <t>debtdate</t>
  </si>
  <si>
    <t>vendorname</t>
  </si>
  <si>
    <t>vendoraddress</t>
  </si>
  <si>
    <t>vendorcity</t>
  </si>
  <si>
    <t>vendorstate</t>
  </si>
  <si>
    <t>vendorzip</t>
  </si>
  <si>
    <t>jim</t>
  </si>
  <si>
    <t>x</t>
  </si>
  <si>
    <t>thru&gt;from</t>
  </si>
  <si>
    <t>debt in window</t>
  </si>
  <si>
    <t>debtdate &lt; thrudate</t>
  </si>
  <si>
    <t>k-ac</t>
  </si>
  <si>
    <t>2nd half duplicate K-AD</t>
  </si>
  <si>
    <t>office=DUMMY</t>
  </si>
  <si>
    <t>adam</t>
  </si>
  <si>
    <t>ORIGINALORDER</t>
  </si>
  <si>
    <t>DUMMY</t>
  </si>
  <si>
    <t>In Schooldata</t>
  </si>
  <si>
    <t>in realdata</t>
  </si>
  <si>
    <t>real_kac reportnumber</t>
  </si>
  <si>
    <t>PUBLIC LANDS COMMISSIONERDEMOCRATNATURAL RESOURCES, DEPT OFStatewide2012150DEBT401184014740147Operation and OverheadTREASURY-NOVARGO STRATEGIESPO BOX 9100 SEATTLEWA</t>
  </si>
  <si>
    <t>STATE SENATOR11DEMOCRATLEG DISTRICT 11 - SENATEKINGLegislative2012225DEBT400874011739872Operation and OverheadTREASURY - FEBRUARYARGO STRATEGIESPO BOX 9100 SEATTLEWA</t>
  </si>
  <si>
    <t>STATE SENATOR11DEMOCRATLEG DISTRICT 11 - SENATEKINGLegislative2012640DEBT402104023739750Operation and OverheadDISPLAY AD IN BEACON HILL NEWSPACIFIC PUBLISHING COMPANYPO BOX 80156 SEATTLEWA</t>
  </si>
  <si>
    <t>STATE SENATOR11DEMOCRATLEG DISTRICT 11 - SENATEKINGLegislative2012225DEBT402104023739872Operation and OverheadTREASURY - FEBRUARYARGO STRATEGIESPO BOX 9100 SEATTLEWA</t>
  </si>
  <si>
    <t>STATE SENATOR11DEMOCRATLEG DISTRICT 11 - SENATEKINGLegislative2012175DEBT401184014739933Operation and OverheadTREASURY- APRILARGO STRATEGIESPO BOX 9100 SEATTLEWA</t>
  </si>
  <si>
    <t>STATE SENATOR11DEMOCRATLEG DISTRICT 11 - SENATEKINGLegislative2012300DEBT401484017840178Operation and OverheadTREASURY-DECARGO STRATEGIESPO BOX 9100 SEATTLEWA</t>
  </si>
  <si>
    <t>STATE SENATOR3DEMOCRATLEG DISTRICT 03 - SENATESPOKANELegislative2012250DEBT401794020940200Operation and OverheadCOMPUTER REPAIR/DIAGNOSISDENTONE.NET1215 S GLENN ROAD SPOKANE VALLEYWA</t>
  </si>
  <si>
    <t>PUBLIC LANDS COMMISSIONERDEMOCRATNATURAL RESOURCES, DEPT OFStatewide2012225DEBT404224045140451Operation and OverheadEST. SEPTEMBER TREASURYARGO STRATEGIESPO BOX 9100 SEATTLEWA</t>
  </si>
  <si>
    <t>STATE SENATOR3DEMOCRATLEG DISTRICT 03 - SENATESPOKANELegislative2012300DEBT404834051240512Operation and OverheadNOVEMBER TREASURYARGO STRATEGIESPO BOX 9100 SEATTLEWA</t>
  </si>
  <si>
    <t>GOVERNORDEMOCRATGOVERNOR, OFFICE OFStatewide20121539.75DEBT405134054340543ACCOUNTING/COMPLIANCEPROJECT ACCOUNTING SERVICES603 STEWART ST STE 819SEATTLEWA</t>
  </si>
  <si>
    <t>STATE SENATOR11DEMOCRATLEG DISTRICT 11 - SENATEKINGLegislative2012300DEBT405134054340543Operation and OverheadDECEMBER TREASURYARGO STRATEGIESPO BOX 9100 SEATTLEWA</t>
  </si>
  <si>
    <t>PUBLIC LANDS COMMISSIONERDEMOCRATNATURAL RESOURCES, DEPT OFStatewide2012225DEBT404834051240512Operation and OverheadEST. NOVEMBER TREASURYARGO STRATEGIESPO BOX 9100 SEATTLEWA</t>
  </si>
  <si>
    <t>STATE SENATOR3DEMOCRATLEG DISTRICT 03 - SENATESPOKANELegislative2012300DEBT405134054340543Operation and OverheadDECEMBER TREASURYARGO STRATEGIESPO BOX 9100 SEATTLEWA</t>
  </si>
  <si>
    <t>PUBLIC LANDS COMMISSIONERDEMOCRATNATURAL RESOURCES, DEPT OFStatewide2012225DEBT405134054340543Operation and OverheadEST. DECEMBER TREASURYARGO STRATEGIESPO BOX 9100 SEATTLEWA</t>
  </si>
  <si>
    <t>STATE TREASURERDEMOCRATTREASURER, OFFICE OF STATEStatewide20128075DEBT405444060239845CARRY FORWARD DEBTMCINTIRE JAMESPO BOX 21941SEATTLEWA</t>
  </si>
  <si>
    <t>STATE TREASURERDEMOCRATTREASURER, OFFICE OF STATEStatewide2012599.25DEBT404524048240482ACCOUNTING/COMPLIANCEPROJECT ACCOUNTING SERVICES603 STEWART ST STE 819SEATTLEWA</t>
  </si>
  <si>
    <t>STATE REPRESENTATIVE212DEMOCRATLEG DISTRICT 21 - HOUSESNOHOMISHLegislative2012150DEBT406344066340659Operation and OverheadAPRIL TREASURYARGO STRATEGIESPO BOX 9100 SEATTLEWA</t>
  </si>
  <si>
    <t>STATE REPRESENTATIVE212DEMOCRATLEG DISTRICT 21 - HOUSESNOHOMISHLegislative201273.2DEBT406344066340663Operation and OverheadCREDIT CARD FEESPAYMENTECH14221 DALLAS PARKWAY BLDG. TWODALLASTX</t>
  </si>
  <si>
    <t>STATE REPRESENTATIVE472DEMOCRATLEG DISTRICT 47 - HOUSEKINGLegislative2012300DEBT405444057440574Operation and OverheadJANUARY TREASURYARGO STRATEGIESPO BOX 9100 SEATTLEWA</t>
  </si>
  <si>
    <t>STATE REPRESENTATIVE262DEMOCRATLEG DISTRICT 26 - HOUSEPIERCELegislative2012500DEBT406034063340543Operation and OverheadDECEMBER TREASURYARGO STRATEGIESPO BOX 9100 SEATTLEWA</t>
  </si>
  <si>
    <t>STATE REPRESENTATIVE412DEMOCRATLEG DISTRICT 41 - HOUSEKINGLegislative2012287.89DEBT406954072440724Operation and OverheadREIMB. EVENT COSTS (USPS, OFFICE DEPOT, RITE AID)CLIBBORN JUDY R8140 SE   44TH STREET MERCER ISLANDWA</t>
  </si>
  <si>
    <t>STATE REPRESENTATIVE432DEMOCRATLEG DISTRICT 43 - HOUSEKINGLegislative2012600DEBT405444057440571Operation and OverheadWEBHOSTINGNW PASSAGE CONSULTING146 N CANAL STREET SUITE 303SEATTLEWA</t>
  </si>
  <si>
    <t>STATE REPRESENTATIVE262DEMOCRATLEG DISTRICT 26 - HOUSEPIERCELegislative201292DEBT406034063340564Operation and OverheadREIMB. PO BOX RENEWAL (USPS)SEAQUIST LARRYPO BOX 821 GIG HARBORWA</t>
  </si>
  <si>
    <t>STATE REPRESENTATIVE232DEMOCRATLEG DISTRICT 23 - HOUSEKITSAPLegislative2012200DEBT405754060240602Operation and OverheadTREASURY: MARCHZIMLICKI-OWENS LINDA M11018 ARROW POINT DRIVE NE BAINBRIDGE ISLANDWA</t>
  </si>
  <si>
    <t>STATE SENATOR3DEMOCRATLEG DISTRICT 03 - SENATESPOKANELegislative2012300DEBT404524048240482Operation and OverheadOCTOBER TREASURYARGO STRATEGIESPO BOX 9100 SEATTLEWA</t>
  </si>
  <si>
    <t>STATE REPRESENTATIVE212DEMOCRATLEG DISTRICT 21 - HOUSESNOHOMISHLegislative2012225DEBT405754060240591Operation and OverheadFEBRUARY TREASURYARGO STRATEGIESPO BOX 9100 SEATTLEWA</t>
  </si>
  <si>
    <t>STATE REPRESENTATIVE212DEMOCRATLEG DISTRICT 21 - HOUSESNOHOMISHLegislative2012200DEBT405754060240569Operation and OverheadWEBSITE FEESWIRED FOR CHANGE1700 CONNECTICUT AVENUE NW SUITE 403WASHINGTONDC</t>
  </si>
  <si>
    <t>STATE SENATOR3DEMOCRATLEG DISTRICT 03 - SENATESPOKANELegislative2012369.36DEBT406954072440724Operation and OverheadFUNDRAISER FOODCATERED FOR YOU723 N CRESTLINE STREET SPOKANEWA</t>
  </si>
  <si>
    <t>ATTORNEY GENERALDEMOCRATATTORNEY GENERAL, OFFICE OFStatewide2012431.25DEBT405754060240602LITERATURE DESIGNNORTHWEST PASSAGE CONSULTING LLC1505 WESTLAKE AVE N, STE 1000SEATTLEWA</t>
  </si>
  <si>
    <t>ATTORNEY GENERALDEMOCRATATTORNEY GENERAL, OFFICE OFStatewide20124000DEBT406034063340633CONSULTINGNEWMAN PARTNERS712 35TH AVESEATTLEWA</t>
  </si>
  <si>
    <t>STATE TREASURERDEMOCRATTREASURER, OFFICE OF STATEStatewide20128075DEBT406034063340596CARRY FORWARD DEBTMCINTIRE JAMESPO BOX 21941SEATTLEWA</t>
  </si>
  <si>
    <t>STATE TREASURERDEMOCRATTREASURER, OFFICE OF STATEStatewide2012303.75DEBT406954072440724ACCOUNTING/COMPLIANCEPROJECT ACCOUNTING SERVICES603 STEWART ST STE 819SEATTLEWA</t>
  </si>
  <si>
    <t>STATE REPRESENTATIVE262DEMOCRATLEG DISTRICT 26 - HOUSEPIERCELegislative2012500DEBT407254075540543Operation and OverheadDECEMBER TREASURYARGO STRATEGIESPO BOX 9100 SEATTLEWA</t>
  </si>
  <si>
    <t>STATE REPRESENTATIVE432DEMOCRATLEG DISTRICT 43 - HOUSEKINGLegislative2012300DEBT405754060240574Operation and OverheadJANUARY TREASURYARGO STRATEGIESPO BOX 9100 SEATTLEWA</t>
  </si>
  <si>
    <t>STATE REPRESENTATIVE452DEMOCRATLEG DISTRICT 45 - HOUSEKINGLegislative20121600DEBT406954072440724Operation and OverheadJUNE FUNDRAISINGRUDERMAN CONSULTING11508 NE  107TH PLACE KIRKLANDWA</t>
  </si>
  <si>
    <t>STATE REPRESENTATIVE321DEMOCRATLEG DISTRICT 32 - HOUSEKINGLegislative2012225DEBT405754060240591Operation and OverheadFEBRUARY TREASURYARGO STRATEGIESPO BOX 9100 SEATTLEWA</t>
  </si>
  <si>
    <t>STATE REPRESENTATIVE262DEMOCRATLEG DISTRICT 26 - HOUSEPIERCELegislative2012787.5DEBT407254075540753Operation and OverheadMAILING SERVICESARGO STRATEGIESPO BOX 9100 SEATTLEWA</t>
  </si>
  <si>
    <t>STATE REPRESENTATIVE402DEMOCRATLEG DISTRICT 40 - HOUSESKAGITLegislative2012300DEBT407254075540751Operation and OverheadJULY TREASURYARGO STRATEGIESPO BOX 9100 SEATTLEWA</t>
  </si>
  <si>
    <t>STATE REPRESENTATIVE282REPUBLICANLEG DISTRICT 28 - HOUSEPIERCELegislative20121500DEBT406954072440669MONTHLY CONSULTING FEEALLIED COMMUNICATION STRATEGIES, LLCPO BOX 4131OLYMPIAWA</t>
  </si>
  <si>
    <t>STATE REPRESENTATIVE212DEMOCRATLEG DISTRICT 21 - HOUSESNOHOMISHLegislative2012300DEBT407254075540721Operation and OverheadJUNE TREASURYARGO STRATEGIESPO BOX 9100 SEATTLEWA</t>
  </si>
  <si>
    <t>PUBLIC LANDS COMMISSIONERDEMOCRATNATURAL RESOURCES, DEPT OFStatewide2012150DEBT406034063340633Operation and OverheadMARCH TREASURYARGO STRATEGIESPO BOX 9100 SEATTLEWA</t>
  </si>
  <si>
    <t>STATE REPRESENTATIVE232DEMOCRATLEG DISTRICT 23 - HOUSEKITSAPLegislative2012200DEBT406644069440694Operation and OverheadTREASURY: JUNEZIMLICKI-OWENS LINDA M11018 ARROW POINT DRIVE NE BAINBRIDGE ISLANDWA</t>
  </si>
  <si>
    <t>GOVERNORDEMOCRATGOVERNOR, OFFICE OFStatewide20124000DEBT405754060240602CONSULTINGNEWMAN PARTNERS712 35TH AVESEATTLEWA</t>
  </si>
  <si>
    <t>ATTORNEY GENERALDEMOCRATATTORNEY GENERAL, OFFICE OFStatewide20121210.5DEBT406954072440724ACCOUNTING/COMPLIANCEPROJECT ACCOUNTING SERVICES603 STEWART ST STE 819SEATTLEWA</t>
  </si>
  <si>
    <t>GOVERNORDEMOCRATGOVERNOR, OFFICE OFStatewide2012750DEBT406034063340633DATABASE SERVICENGP SOFTWARE1225 EYE ST #1225WASHINGTONDC</t>
  </si>
  <si>
    <t>ATTORNEY GENERALDEMOCRATATTORNEY GENERAL, OFFICE OFStatewide2012530.1DEBT407254075540755TELEPHONINGNORTHWEST PASSAGE CONSULTING LLC146 N CANAL ST #303SEATTLEWA</t>
  </si>
  <si>
    <t>STATE REPRESENTATIVE212DEMOCRATLEG DISTRICT 21 - HOUSESNOHOMISHLegislative2012300DEBT406034063340574Operation and OverheadJANUARY TREASURYARGO STRATEGIESPO BOX 9100 SEATTLEWA</t>
  </si>
  <si>
    <t>STATE REPRESENTATIVE321DEMOCRATLEG DISTRICT 32 - HOUSEKINGLegislative2012100DEBT406644069440687Operation and OverheadADVERTISEMENTNW ASIAN WEEKLY412 MAYNARD AVENUE S SEATTLEWA</t>
  </si>
  <si>
    <t>STATE SENATOR40DEMOCRATLEG DISTRICT 40 - SENATESKAGITLegislative2012300DEBT407874081640816Management ServicesSEPTEMBER TREASURYARGO STRATEGIESPO BOX 9100SEATTLEWA</t>
  </si>
  <si>
    <t>STATE REPRESENTATIVE341DEMOCRATLEG DISTRICT 34 - HOUSEKINGLegislative2012150DEBT407564078640780Operation and OverheadAUGUST TREASURYARGO STRATEGIESPO BOX 9100 SEATTLEWA</t>
  </si>
  <si>
    <t>STATE REPRESENTATIVE271DEMOCRATLEG DISTRICT 27 - HOUSEPIERCELegislative2012230DEBT407564078640786LITERATURE DESIGNNORTHWEST PASSAGE CONSULTING146 N CANAL ST #303SEATTLEWA</t>
  </si>
  <si>
    <t>STATE SENATOR11DEMOCRATLEG DISTRICT 11 - SENATEKINGLegislative2012150DEBT406034063340633Operation and OverheadMARCH TREASURYARGO STRATEGIESPO BOX 9100 SEATTLEWA</t>
  </si>
  <si>
    <t>GOVERNORDEMOCRATGOVERNOR, OFFICE OFStatewide2012493.05DEBT407564078640786CAR LEASETOYOTA FINANCIAL SERVICESPO BOX 49303SAN JOSECA</t>
  </si>
  <si>
    <t>STATE REPRESENTATIVE402DEMOCRATLEG DISTRICT 40 - HOUSESKAGITLegislative2012300DEBT407874081640816Operation and OverheadSEPTEMBER TREASURYARGO STRATEGIESPO BOX 9100 SEATTLEWA</t>
  </si>
  <si>
    <t>STATE REPRESENTATIVE262DEMOCRATLEG DISTRICT 26 - HOUSEPIERCELegislative2012300DEBT407874081640816Operation and OverheadSEPTEMBER TREASURYARGO STRATEGIESPO BOX 9100 SEATTLEWA</t>
  </si>
  <si>
    <t>STATE REPRESENTATIVE481DEMOCRATLEG DISTRICT 48 - HOUSEKINGLegislative20121250DEBT408174084740847CONSULTINGWINPOWER STRATEGIES1402 3RD AVE STE 505SEATTLEWA</t>
  </si>
  <si>
    <t>ATTORNEY GENERALDEMOCRATATTORNEY GENERAL, OFFICE OFStatewide20121220.25DEBT407564078640786ACCOUNTING/COMPLIANCEPROJECT ACCOUNTING SERVICES603 STEWART ST STE 819SEATTLEWA</t>
  </si>
  <si>
    <t>STATE REPRESENTATIVE452DEMOCRATLEG DISTRICT 45 - HOUSEKINGLegislative20121600DEBT408174084740847Operation and OverheadOCTOBER FUNDRAISINGRUDERMAN CONSULTING11508 NE  107TH PLACE KIRKLANDWA</t>
  </si>
  <si>
    <t>STATE REPRESENTATIVE212DEMOCRATLEG DISTRICT 21 - HOUSESNOHOMISHLegislative20122500DEBT408174084740487Operation and OverheadWIN BONUSTR STRATEGIES1612 SPRINGWOOD AVENUE NE OLYMPIAWA</t>
  </si>
  <si>
    <t>STATE SENATOR40DEMOCRATLEG DISTRICT 40 - SENATESKAGITLegislative2012585DEBT407564078640786Operation and OverheadDATABASE STARTUPBLUE UTOPIAPO BOX 4486SEATTLEWA</t>
  </si>
  <si>
    <t>STATE REPRESENTATIVE372DEMOCRATLEG DISTRICT 37 - HOUSEKINGLegislative2012300DEBT408174084740847Operation and OverheadOCTOBER TREASURYARGO STRATEGIESPO BOX 9100 SEATTLEWA</t>
  </si>
  <si>
    <t>STATE SENATOR40DEMOCRATLEG DISTRICT 40 - SENATESKAGITLegislative2012300DEBT408174084740847Management ServicesOCTOBER TREASURYARGO STRATEGIESPO BOX 9100SEATTLEWA</t>
  </si>
  <si>
    <t>STATE REPRESENTATIVE221DEMOCRATLEG DISTRICT 22 - HOUSETHURSTONLegislative20123200.93DEBT407874081640725CARRY FORWARD DEBT FROM LAST CAMPIAGNREYKDAL CHRIS855 TROSPER RD. SUITE 108-117TUMWATERWA</t>
  </si>
  <si>
    <t>STATE TREASURERDEMOCRATTREASURER, OFFICE OF STATEStatewide20128075DEBT406344069440596CARRY FORWARD DEBTMCINTIRE JAMESPO BOX 21941SEATTLEWA</t>
  </si>
  <si>
    <t>STATE REPRESENTATIVE12DEMOCRATLEG DISTRICT 01 - HOUSEKINGLegislative2012300DEBT408174084740847Operation and OverheadOCTOBER TREASURYARGO STRATEGIESPO BOX 9100 SEATTLEWA</t>
  </si>
  <si>
    <t>STATE REPRESENTATIVE262REPUBLICANLEG DISTRICT 26 - HOUSEPIERCELegislative201262.97DEBT408174084740832OFFICE SUPPLIES/ WATER FOR KICKOFFRICHARDS DOUGLAS RP.O. BOX 1052PORT ORCHARDWA</t>
  </si>
  <si>
    <t>STATE SUPREME COURT JUSTICE9NON PARTISANSUPREME COURTJudicial2012376.5DEBT409404096840968ACCOUNTING/COMPLIANCEPROJECT ACCOUNTING SERVICES603 STEWART ST #819SEATTLEWA</t>
  </si>
  <si>
    <t>STATE REPRESENTATIVE452DEMOCRATLEG DISTRICT 45 - HOUSEKINGLegislative2012300DEBT408784090840908Operation and OverheadDECEMBER TREASURYARGO STRATEGIESPO BOX 9100 SEATTLEWA</t>
  </si>
  <si>
    <t>STATE REPRESENTATIVE212DEMOCRATLEG DISTRICT 21 - HOUSESNOHOMISHLegislative20121000DEBT409404096840487Operation and OverheadWIN BONUSKOHLWES CURT711 N    1ST STREET APT. 303TACOMAWA</t>
  </si>
  <si>
    <t>GOVERNORDEMOCRATGOVERNOR, OFFICE OFStatewide20125070.14DEBT409404096840968CONSULTING/TRAVELHIRSCHBERG STRATEGIES INC.1010 VERMONT AVE NW #814WASHINGTONDC</t>
  </si>
  <si>
    <t>STATE TREASURERDEMOCRATTREASURER, OFFICE OF STATEStatewide20122100.03DEBT408484087740877CONSULTING/POSTAGESOUTH COVE STRATEGIES422 YALE AVE N #507SEATTLEWA</t>
  </si>
  <si>
    <t>STATE REPRESENTATIVE212DEMOCRATLEG DISTRICT 21 - HOUSESNOHOMISHLegislative20122500DEBT408784090840487Operation and OverheadWIN BONUSTR STRATEGIES1612 SPRINGWOOD AVENUE NE OLYMPIAWA</t>
  </si>
  <si>
    <t>STATE REPRESENTATIVE212DEMOCRATLEG DISTRICT 21 - HOUSESNOHOMISHLegislative2012250DEBT409094093940512Operation and OverheadNOVEMBER TREASURYARGO STRATEGIESPO BOX 9100 SEATTLEWA</t>
  </si>
  <si>
    <t>STATE SENATOR40DEMOCRATLEG DISTRICT 40 - SENATESKAGITLegislative2012225DEBT409094093940939Management ServicesJANUARY TREASURYARGO STRATEGIESPO BOX 9100SEATTLEWA</t>
  </si>
  <si>
    <t>STATE REPRESENTATIVE281DEMOCRATLEG DISTRICT 28 - HOUSEPIERCELegislative2012285.75DEBT408484087740877ACCOUNTING/COMPLIANCEPROJECT ACCOUNTING SERVICES603 STEWART ST #819SEATTLEWA</t>
  </si>
  <si>
    <t>STATE SENATOR5DEMOCRATLEG DISTRICT 05 - SENATEKINGLegislative20123107.88DEBT409404096840968CONSULTING/PRINTINGWINPOWER STRATEGIES1402 3RD AVE #505SEATTLEWA</t>
  </si>
  <si>
    <t>GOVERNORDEMOCRATGOVERNOR, OFFICE OFStatewide20124609DEBT408484087740877ACCOUNTING/COMPLIANCEPROJECT ACCOUNTING SERVICES603 STEWART ST #819SEATTLEWA</t>
  </si>
  <si>
    <t>GOVERNORDEMOCRATGOVERNOR, OFFICE OFStatewide201213999.4DEBT408484087740877CONSULTING/TRAVELNEWMAN PARTNERS712 35TH AVESEATTLEWA</t>
  </si>
  <si>
    <t>STATE REPRESENTATIVE441DEMOCRATLEG DISTRICT 44 - HOUSEKINGLegislative2012300DEBT408484087740877Operation and OverheadNOVEMBER TREASURYARGO STRATEGIESPO BOX 9100 SEATTLEWA</t>
  </si>
  <si>
    <t>STATE REPRESENTATIVE452DEMOCRATLEG DISTRICT 45 - HOUSEKINGLegislative2012300DEBT408484087740877Operation and OverheadNOVEMBER TREASURYARGO STRATEGIESPO BOX 9100 SEATTLEWA</t>
  </si>
  <si>
    <t>STATE REPRESENTATIVE402DEMOCRATLEG DISTRICT 40 - HOUSESKAGITLegislative2012300DEBT408484087740877Operation and OverheadNOVEMBER TREASURYARGO STRATEGIESPO BOX 9100 SEATTLEWA</t>
  </si>
  <si>
    <t>STATE REPRESENTATIVE262DEMOCRATLEG DISTRICT 26 - HOUSEPIERCELegislative2012300DEBT408484087740877Operation and OverheadNOVEMBER TREASURYARGO STRATEGIESPO BOX 9100 SEATTLEWA</t>
  </si>
  <si>
    <t>ATTORNEY GENERALDEMOCRATATTORNEY GENERAL, OFFICE OFStatewide201278.64DEBT408784090840834LODGINGFERGUSON ROBERT WATSON8255 2ND AVE NESEATTLEWA</t>
  </si>
  <si>
    <t>STATE SUPREME COURT JUSTICE9NON PARTISANSUPREME COURTJudicial2012619.73DEBT409254093940939PRINTINGJOHNSON-COX COMPANY726 PACIFIC AVETACOMAWA</t>
  </si>
  <si>
    <t>STATE REPRESENTATIVE432DEMOCRATLEG DISTRICT 43 - HOUSEKINGLegislative2012129.79DEBT407874081640665Operation and OverheadREIMB. MTG EXP (MERCATO)CHOPP FRANK V1414 DEXTER AVENUE N SUITE 210SEATTLEWA</t>
  </si>
  <si>
    <t>STATE REPRESENTATIVE432DEMOCRATLEG DISTRICT 43 - HOUSEKINGLegislative2012300DEBT408484087740877Operation and OverheadNOVEMBER TREASURYARGO STRATEGIESPO BOX 9100 SEATTLEWA</t>
  </si>
  <si>
    <t>SUPERIOR COURT JUDGE40NON PARTISANKING CO SUPERIOR COURTKINGJudicial2012343.75DEBT409404096840968TREASURY SERVICESABBOT TAYLOR349 16TH AVE E #30SEATTLEWA</t>
  </si>
  <si>
    <t>STATE REPRESENTATIVE321DEMOCRATLEG DISTRICT 32 - HOUSEKINGLegislative2012300DEBT408174084740847Operation and OverheadOCTOBER TREASURYARGO STRATEGIESPO BOX 9100 SEATTLEWA</t>
  </si>
  <si>
    <t>STATE REPRESENTATIVE482DEMOCRATLEG DISTRICT 48 - HOUSEKINGLegislative201299DEBT409694099940998Operation and OverheadREIMB. BUSINESS LICENSE (DOL)ARGO STRATEGIESPO BOX 9100 SEATTLEWA</t>
  </si>
  <si>
    <t>STATE SENATOR41REPUBLICANLEG DISTRICT 41 - SENATEKINGLegislative20121058.5DEBT408484087740849PRINT,DESIGN/SHIP 5000 REMIT ENVELOPESMERIDIAN PACIFIC INC925 UNIVERSITY AVESACRAMENTOCA</t>
  </si>
  <si>
    <t>COUNTY ASSESSORNON PARTISANPIERCE COPIERCELocal2012289.07DEBT408784090840900FUND RAISING MAILINGPROGRESSIVE STRATEGIES NWP. O. BOX 722GIG HARBORWA</t>
  </si>
  <si>
    <t>STATE REPRESENTATIVE481DEMOCRATLEG DISTRICT 48 - HOUSEKINGLegislative2012373.5DEBT409094093940939ACCOUNTING/COMPLIANCEPROJECT ACCOUNTING SERVICES603 STEWART ST STE 819SEATTLEWA</t>
  </si>
  <si>
    <t>STATE REPRESENTATIVE472DEMOCRATLEG DISTRICT 47 - HOUSEKINGLegislative2012300DEBT408484087740877Operation and OverheadNOVEMBER TREASURYARGO STRATEGIESPO BOX 9100 SEATTLEWA</t>
  </si>
  <si>
    <t>STATE REPRESENTATIVE481DEMOCRATLEG DISTRICT 48 - HOUSEKINGLegislative2012647.25DEBT408484087740877ACCOUNTING/COMPLIANCEPROJECT ACCOUNTING SERVICES603 STEWART ST STE 819SEATTLEWA</t>
  </si>
  <si>
    <t>COUNTY ASSESSORNON PARTISANPIERCE COPIERCELocal201241DEBT409094093940933STAMPSFARRELL TIMOTHY411 NORTH K STREETTACOMAWA</t>
  </si>
  <si>
    <t>ATTORNEY GENERALDEMOCRATATTORNEY GENERAL, OFFICE OFStatewide2012735DEBT408484087740877DATA SERVICESNGP VAN INC.1101 15TH ST NW STE 500WASHINGTONDC</t>
  </si>
  <si>
    <t>ATTORNEY GENERALDEMOCRATATTORNEY GENERAL, OFFICE OFStatewide201219000DEBT409094093940939CONSULTINGNEW PARTNERS CONSULTING INC.1250 EYE ST NW STE 200WASHINGTONDC</t>
  </si>
  <si>
    <t>COUNTY COMMISSIONER1DEMOCRATMASON COMASONLocal20121000DEBT410004102940940JANUARY SERVICESTRAINING ASSOCIATES PACIFIC381 NE TIGER WAY EBELFAIRWA</t>
  </si>
  <si>
    <t>STATE REPRESENTATIVE432DEMOCRATLEG DISTRICT 43 - HOUSEKINGLegislative2012150DEBT406344066340633Operation and OverheadMARCH TREASURYARGO STRATEGIESPO BOX 9100 SEATTLEWA</t>
  </si>
  <si>
    <t>STATE REPRESENTATIVE432DEMOCRATLEG DISTRICT 43 - HOUSEKINGLegislative2012300DEBT408174084740816Operation and OverheadSEPTEMBER TREASURYARGO STRATEGIESPO BOX 9100 SEATTLEWA</t>
  </si>
  <si>
    <t>STATE REPRESENTATIVE432DEMOCRATLEG DISTRICT 43 - HOUSEKINGLegislative201275.8DEBT408174084740730Operation and OverheadREIMB. MTG EXP (TUTTA BELLA)CHOPP FRANK V1414 DEXTER AVENUE N SUITE 210SEATTLEWA</t>
  </si>
  <si>
    <t>STATE TREASURERDEMOCRATTREASURER, OFFICE OF STATEStatewide2012509.25DEBT410304106041060ACCOUNTING/COMPLIANCEPROJECT ACCOUNTING SERVICES603 STEWART ST STE 819SEATTLEWA</t>
  </si>
  <si>
    <t>STATE REPRESENTATIVE341DEMOCRATLEG DISTRICT 34 - HOUSEKINGLegislative2012300DEBT408484087740877Operation and OverheadNOVEMBER TREASURYARGO STRATEGIESPO BOX 9100 SEATTLEWA</t>
  </si>
  <si>
    <t>STATE REPRESENTATIVE112DEMOCRATLEG DISTRICT 11 - HOUSEKINGLegislative2012300DEBT409454099940999DATA SERVICESNGP VAN INC.1101 15TH ST NW STE 500WASHINGTONDC</t>
  </si>
  <si>
    <t>SUPERIOR COURT JUDGE40NON PARTISANKING CO SUPERIOR COURTKINGJudicial20121200DEBT409144093940939CAMPAIGN MANAGEMENTFALESCHINI JAKE700 BROADWAY AVE E #302SEATTLEWA</t>
  </si>
  <si>
    <t>STATE SENATOR41REPUBLICANLEG DISTRICT 41 - SENATEKINGLegislative20122500DEBT410304106041030MAY CONSULTING SERVICESMERIDIAN PACIFIC INC925 UNIVERSITY AVESACRAMENTOCA</t>
  </si>
  <si>
    <t>STATE REPRESENTATIVE11DEMOCRATLEG DISTRICT 01 - HOUSEKINGLegislative20122000DEBT410304106041060CONSULTINGWINPOWER STRATEGIES INC.1402 THIRD AVE STE 505SEATTLEWA</t>
  </si>
  <si>
    <t>STATE REPRESENTATIVE262REPUBLICANLEG DISTRICT 26 - HOUSEPIERCELegislative2012358.6DEBT409694099940999MILEAGE @ 644 MILESX.55 IRS RATE CAMPAIGN MNGRRICHARDS DOUGLAS RP.O. BOX 1052PORT ORCHARDWA</t>
  </si>
  <si>
    <t>STATE REPRESENTATIVE462DEMOCRATLEG DISTRICT 46 - HOUSEKINGLegislative2012711.75DEBT410004102941029ACCOUNTING/COMPLIANCEPROJECT ACCOUNTING SERVICES603 STEWART ST #819SEATTLEWA</t>
  </si>
  <si>
    <t>STATE SENATOR46DEMOCRATLEG DISTRICT 46 - SENATEKINGLegislative2012897.75DEBT410004102941029ACCOUNTING/COMPLIANCEPROJECT ACCOUNTING SERVICES603 STEWART ST #819SEATTLEWA</t>
  </si>
  <si>
    <t>STATE REPRESENTATIVE81DEMOCRATLEG DISTRICT 08 - HOUSEBENTONLegislative2012500DEBT409404096840968WEBSITE ESTIMATEUPWARDS TECHNOLOGIES603 STEWART ST, STE 819SEATTLEWA</t>
  </si>
  <si>
    <t>SUPERIOR COURT JUDGE19NON PARTISANKING CO SUPERIOR COURTKINGJudicial2012242.92DEBT409094093940939TREASURY SERVICESABBOT TAYLOR349 16TH AVE E #30SEATTLEWA</t>
  </si>
  <si>
    <t>SUPERIOR COURT JUDGE19NON PARTISANKING CO SUPERIOR COURTKINGJudicial2012444.58DEBT410004102941029TREASURY SERVICESABBOT TAYLOR349 16TH AVE E #30SEATTLEWA</t>
  </si>
  <si>
    <t>SUPERIOR COURT JUDGE4NON PARTISANTHURSTON CO SUPERIOR COURTTHURSTONJudicial2012300DEBT410004102941029Operation and OverheadAPRIL TREASURYARGO STRATEGIESPO BOX 9100 SEATTLEWA</t>
  </si>
  <si>
    <t>COUNTY SHERIFFNON PARTISANKING COKINGLocal2012592.5DEBT410004102941029ACCOUNTING/COMPLIANCEPROJECT ACCOUNTING SERVICES603 STEWART ST STE 819SEATTLEWA</t>
  </si>
  <si>
    <t>STATE REPRESENTATIVE452DEMOCRATLEG DISTRICT 45 - HOUSEKINGLegislative2012300DEBT410004102941029Operation and OverheadAPRIL TREASURYARGO STRATEGIESPO BOX 9100 SEATTLEWA</t>
  </si>
  <si>
    <t>STATE REPRESENTATIVE291DEMOCRATLEG DISTRICT 29 - HOUSEPIERCELegislative20121220.27DEBT410004102940998Operation and OverheadREMITS, ENVELOPES, LTRHD PRINT (CAPCITY)ARGO STRATEGIESPO BOX 9100 SEATTLEWA</t>
  </si>
  <si>
    <t>GOVERNORDEMOCRATGOVERNOR, OFFICE OFStatewide20126040.75DEBT410004102941029ACCOUNTING/COMPLIANCEPROJECT ACCOUNTING SERVICES603 STEWART ST #819SEATTLEWA</t>
  </si>
  <si>
    <t>STATE REPRESENTATIVE362DEMOCRATLEG DISTRICT 36 - HOUSEKINGLegislative2012100DEBT410004102941029Operation and OverheadGRAPHIC DESIGN (KAYLORMADE)ARGO STRATEGIESPO BOX 9100 SEATTLEWA</t>
  </si>
  <si>
    <t>STATE REPRESENTATIVE401DEMOCRATLEG DISTRICT 40 - HOUSESKAGITLegislative2012543.16DEBT410004102941029PRINTINGTHE CONNECTIONS GROUP600 STEWART ST #1316SEATTLEWA</t>
  </si>
  <si>
    <t>STATE REPRESENTATIVE282REPUBLICANLEG DISTRICT 28 - HOUSEPIERCELegislative20124500DEBT410004102940940$750 PER MONTH THROUGH OCTOBERALLIED COMMUNICATION STRATEGIES, LLCPO BOX 4131OLYMPIAWA</t>
  </si>
  <si>
    <t>STATE REPRESENTATIVE112DEMOCRATLEG DISTRICT 11 - HOUSEKINGLegislative2012492.75DEBT410004102941029PRINTINGMICHAEL G. MARTIN5038 MARTIN LUTHER KING JR WAY SSEATTLEWA</t>
  </si>
  <si>
    <t>STATE AUDITORDEMOCRATAUDITOR, OFFICE OF STATEStatewide2012566DEBT410124102941029ACCOUNTING/COMPLIANCEPROJECT ACCOUNTING SERVICES603 STEWART ST STE 819SEATTLEWA</t>
  </si>
  <si>
    <t>STATE REPRESENTATIVE471DEMOCRATLEG DISTRICT 47 - HOUSEKINGLegislative2012616.3DEBT410304106041026REMITS INVOICE 6331NORTHWEST PASSAGE146 CANAL STEET SEATTLEWA</t>
  </si>
  <si>
    <t>STATE SENATOR5DEMOCRATLEG DISTRICT 05 - SENATEKINGLegislative20122500DEBT409694099940999BONUS (CONTINGENT)ISABEL R. VANDERSLICE1880 25TH AVE NE #212ISSAQUAHWA</t>
  </si>
  <si>
    <t>STATE SENATOR40DEMOCRATLEG DISTRICT 40 - SENATESKAGITLegislative2012219DEBT408484087740858FundraisingFUNDRAISER TRAVELWESTWIND AVIATION56 WESTCOTT DRIVEFRIDAY HARBORWA</t>
  </si>
  <si>
    <t>COUNTY SHERIFFNON PARTISANKING COKINGLocal20124000DEBT410254102941029Operation and OverheadPOLL (PRECISION POLLING)ARGO STRATEGIESPO BOX 9100 SEATTLEWA</t>
  </si>
  <si>
    <t>STATE SENATOR1DEMOCRATLEG DISTRICT 01 - SENATEKINGLegislative20121023.25DEBT408784102941029PRINTINGCAPITOL CITY PRESSPO BOX 2211SEATTLEWA</t>
  </si>
  <si>
    <t>STATE REPRESENTATIVE261DEMOCRATLEG DISTRICT 26 - HOUSEPIERCELegislative20121000DEBT410004102941010Operation and OverheadAPRIL RETAINERWINPOWER STRATEGIES111 S LANDER STREET SUITE 303SEATTLEWA</t>
  </si>
  <si>
    <t>STATE REPRESENTATIVE462DEMOCRATLEG DISTRICT 46 - HOUSEKINGLegislative2012366.67DEBT410304106041060Operation and OverheadAD, DOORBELLER DESIGN (KAYLORMADE)ARGO STRATEGIESPO BOX 9100 SEATTLEWA</t>
  </si>
  <si>
    <t>STATE REPRESENTATIVE112DEMOCRATLEG DISTRICT 11 - HOUSEKINGLegislative2012306DEBT411074112041120ADVERTISEMENTSEATTLE MEDIUM NEWSPAPER2600 S JACKSON STSEATTLEWA</t>
  </si>
  <si>
    <t>STATE REPRESENTATIVE411DEMOCRATLEG DISTRICT 41 - HOUSEKINGLegislative2012275.25DEBT410614110641106ACCOUNTING/COMPLIANCEPROJECT ACCOUNTING SERVICES603 STEWART ST #819SEATTLEWA</t>
  </si>
  <si>
    <t>STATE REPRESENTATIVE241DEMOCRATLEG DISTRICT 24 - HOUSECLALLAMLegislative2012150DEBT409694099940998Operation and OverheadMARCH TREASURYARGO STRATEGIESPO BOX 9100 SEATTLEWA</t>
  </si>
  <si>
    <t>ATTORNEY GENERALDEMOCRATATTORNEY GENERAL, OFFICE OFStatewide20121981.5DEBT410004102941029ACCOUNTING/COMPLIANCEPROJECT ACCOUNTING SERVICES603 STEWART ST STE 819SEATTLEWA</t>
  </si>
  <si>
    <t>ATTORNEY GENERALDEMOCRATATTORNEY GENERAL, OFFICE OFStatewide2012332.6DEBT410004102941017AIRFAREFERGUSON ROBERT WATSON8255 2ND AVE NESEATTLEWA</t>
  </si>
  <si>
    <t>COUNTY COMMISSIONER3INDEPENDENTMASON COMASONLocal201251.44DEBT410304106041001POSTAGEJEFFREYS TERRI MPO BOX 382SHELTONWA</t>
  </si>
  <si>
    <t>COUNTY SHERIFFNON PARTISANKING COKINGLocal20122250.2DEBT410614109041060CONSULTING/LITERATURE DESIGN/PRINTING/TELEPHONETHE CONNECTIONS GROUP600 STEWART ST STE 1316SEATTLEWA</t>
  </si>
  <si>
    <t>COUNTY COMMISSIONER3INDEPENDENTMASON COMASONLocal201251.44DEBT411074112041001POSTAGEJEFFREYS TERRI MPO BOX 382SHELTONWA</t>
  </si>
  <si>
    <t>SUPERIOR COURT JUDGE1NON PARTISANOKANOGAN CO SUPERIOR COURTOKANOGANJudicial2012101.98DEBT411074112041120AM EXPO BOX 650448DALLASTX</t>
  </si>
  <si>
    <t>STATE REPRESENTATIVE111DEMOCRATLEG DISTRICT 11 - HOUSEKINGLegislative2012270.75DEBT410304106041060ACCOUNTING/COMPLIANCEPROJECT ACCOUNTING SERVICES603 STEWART ST #819SEATTLEWA</t>
  </si>
  <si>
    <t>STATE REPRESENTATIVE282REPUBLICANLEG DISTRICT 28 - HOUSEPIERCELegislative20123750DEBT410304106040940$750 PER MONTH THROUGH OCTOBERALLIED COMMUNICATION STRATEGIES, LLCPO BOX 4131OLYMPIAWA</t>
  </si>
  <si>
    <t>STATE SENATOR5DEMOCRATLEG DISTRICT 05 - SENATEKINGLegislative20121700DEBT410304106041060CONSULTING/PHOTOGRAPHYWINPOWER STRATEGIES1402 3RD AVE #505SEATTLEWA</t>
  </si>
  <si>
    <t>STATE REPRESENTATIVE361DEMOCRATLEG DISTRICT 36 - HOUSEKINGLegislative2012150DEBT410004102941029Operation and OverheadREIMB. CELL &amp; DATA (AT&amp;T)CARLYLE REUVEN608 W KINNEAR PLACE SEATTLEWA</t>
  </si>
  <si>
    <t>STATE REPRESENTATIVE281REPUBLICANLEG DISTRICT 28 - HOUSEPIERCELegislative2012439.06DEBT410544106041060MASTER CARD6826 35TH STREET CT WUNIVERSITY PLACEWA</t>
  </si>
  <si>
    <t>COUNTY COMMISSIONER2DEMOCRATCLALLAM COCLALLAMLocal2012241.89DEBT410484106041060AMERICAN EXPRESS</t>
  </si>
  <si>
    <t>STATE REPRESENTATIVE472DEMOCRATLEG DISTRICT 47 - HOUSEKINGLegislative2012400DEBT410304106041060Operation and OverheadMAY TREASURYARGO STRATEGIESPO BOX 9100 SEATTLEWA</t>
  </si>
  <si>
    <t>STATE REPRESENTATIVE251REPUBLICANLEG DISTRICT 25 - HOUSEPIERCELegislative20121500DEBT410304106041044CAMPAIGN MANAGEMENT FEEROSSI MELINDAPO BOX 368PUYALLUPWA</t>
  </si>
  <si>
    <t>STATE SUPREME COURT JUSTICE8NON PARTISANSUPREME COURTJudicial20123320.55DEBT409694099940999CONSULTING/LITERATURE PRINTING &amp; DESIGNNORTHWEST PASSAGE CONSULTING146 N CANAL ST #303SEATTLEWA</t>
  </si>
  <si>
    <t>STATE SUPREME COURT JUSTICE8NON PARTISANSUPREME COURTJudicial20122085.85DEBT410614110641106CONSULTING/POSTAGE/EVENT FOODGRAND CROSSING CONSULTING1110 N ARTHURKENNEWICKWA</t>
  </si>
  <si>
    <t>STATE SENATOR41DEMOCRATLEG DISTRICT 41 - SENATEKINGLegislative20121340.13DEBT410614110641106Operation and OverheadEST. DOORBELLERS PRINT (CAPCITY)ARGO STRATEGIESPO BOX 9100 SEATTLEWA</t>
  </si>
  <si>
    <t>COUNTY COMMISSIONER1DEMOCRATMASON COMASONLocal20121000DEBT410304106040940JANUARY SERVICESTRAINING ASSOCIATES PACIFIC381 NE TIGER WAY EBELFAIRWA</t>
  </si>
  <si>
    <t>STATE REPRESENTATIVE461DEMOCRATLEG DISTRICT 46 - HOUSEKINGLegislative20122500DEBT411214115241149Operation and OverheadAUGUST TREASURY &amp; FUNDRAISINGARGO STRATEGIESPO BOX 9100 SEATTLEWA</t>
  </si>
  <si>
    <t>GOVERNORDEMOCRATGOVERNOR, OFFICE OFStatewide201210000DEBT410304106041060CONSULTING ESTIMATETRILOGY INTERACTIVE LLCPO BOX 4177MOUNTAIN VIEWCA</t>
  </si>
  <si>
    <t>STATE REPRESENTATIVE362DEMOCRATLEG DISTRICT 36 - HOUSEKINGLegislative20121500DEBT411214115241152Operation and OverheadAUGUST CONSULTINGNORTHWEST MEDIA ALLIES10002   64TH AVENUE COURT E PUYALLUPWA</t>
  </si>
  <si>
    <t>STATE REPRESENTATIVE401DEMOCRATLEG DISTRICT 40 - HOUSESKAGITLegislative2012873.75DEBT410304106041060ACCOUNTING/COMPLIANCEPROJECT ACCOUNTING SERVICES603 STEWART ST #819SEATTLEWA</t>
  </si>
  <si>
    <t>COUNTY SHERIFFNON PARTISANKING COKINGLocal2012750DEBT411224115241150Operation and OverheadAUGUST TREASURYARGO STRATEGIESPO BOX 9100 SEATTLEWA</t>
  </si>
  <si>
    <t>ATTORNEY GENERALREPUBLICANATTORNEY GENERAL, OFFICE OFStatewide20121256.7DEBT410304106041060Operation and OverheadBUMPER STICKERS/FLYERSIMPACT SIGNS2021  OCEAN AVENUE SANTA MONICACA</t>
  </si>
  <si>
    <t>STATE REPRESENTATIVE212DEMOCRATLEG DISTRICT 21 - HOUSESNOHOMISHLegislative2012225DEBT410304106040847Operation and OverheadOCTOBER TREASURYARGO STRATEGIESPO BOX 9100 SEATTLEWA</t>
  </si>
  <si>
    <t>STATE REPRESENTATIVE272DEMOCRATLEG DISTRICT 27 - HOUSEPIERCELegislative2012400DEBT411214115241152Operation and OverheadSTIPENDHEFFELFINGER ALLEN510  117TH STREET S TACOMAWA</t>
  </si>
  <si>
    <t>COUNTY COMMISSIONER2REPUBLICANJEFFERSON COJEFFERSONLocal20121888.41DEBT411214115241152VISA2281 HASTINGS AVE. WPORT TOWNSENDWA</t>
  </si>
  <si>
    <t>STATE REPRESENTATIVE432DEMOCRATLEG DISTRICT 43 - HOUSEKINGLegislative201298.07DEBT409404096840963Operation and OverheadREIMB. MTG EXP (WATER ST)CHOPP FRANK V1000  AURORA AVENUE N SUITE 100SEATTLEWA</t>
  </si>
  <si>
    <t>STATE REPRESENTATIVE362DEMOCRATLEG DISTRICT 36 - HOUSEKINGLegislative20127219.03DEBT410614110641106Operation and OverheadMAILER PRINT &amp; DESIGN (CAPCITY, KAYLORMADE)ARGO STRATEGIESPO BOX 9100 SEATTLEWA</t>
  </si>
  <si>
    <t>STATE REPRESENTATIVE432DEMOCRATLEG DISTRICT 43 - HOUSEKINGLegislative201290DEBT409694099940999Operation and OverheadREIMB. COMPUTER FEECHOPP FRANK V1000  AURORA AVENUE N SUITE 100SEATTLEWA</t>
  </si>
  <si>
    <t>STATE REPRESENTATIVE141DEMOCRATLEG DISTRICT 14 - HOUSEYAKIMALegislative2012421.06DEBT411074112041120CITI MASTERCARD</t>
  </si>
  <si>
    <t>STATE REPRESENTATIVE481DEMOCRATLEG DISTRICT 48 - HOUSEKINGLegislative2012462DEBT410304106041060ACCOUNTING/COMPLIANCEPROJECT ACCOUNTING SERVICES603 STEWART ST STE 819SEATTLEWA</t>
  </si>
  <si>
    <t>SUPERIOR COURT JUDGE19NON PARTISANKING CO SUPERIOR COURTKINGJudicial2012105.42DEBT410614109041090TREASURY SERVICESABBOT TAYLOR349 16TH AVE E #30SEATTLEWA</t>
  </si>
  <si>
    <t>STATE SUPREME COURT JUSTICE9NON PARTISANSUPREME COURTJudicial2012305.34DEBT410614110641087Operation and OverheadWSSTDATAGRAPHICSPO BOX 11794 OLYMPIAWA</t>
  </si>
  <si>
    <t>STATE SUPREME COURT JUSTICE9NON PARTISANSUPREME COURTJudicial2012200DEBT410614110641087Operation and OverheadSLIM JIM DESIGNDATAGRAPHICSPO BOX 11794 OLYMPIAWA</t>
  </si>
  <si>
    <t>STATE REPRESENTATIVE112DEMOCRATLEG DISTRICT 11 - HOUSEKINGLegislative20124505.63DEBT410614110641106CONSULTING/PHOTOGRAPHYWINPOWER STRATEGIES111 S LANDER #303SEATTLEWA</t>
  </si>
  <si>
    <t>COUNTY COMMISSIONER2REPUBLICANSKAGIT COSKAGITLocal20126481.18DEBT410614110641106CABELA'S (VISA)</t>
  </si>
  <si>
    <t>COUNTY COMMISSIONER2REPUBLICANSKAGIT COSKAGITLocal2012494.24DEBT411214115241152AMERICAN EXPRESS LOWES</t>
  </si>
  <si>
    <t>STATE REPRESENTATIVE81DEMOCRATLEG DISTRICT 08 - HOUSEBENTONLegislative20122000DEBT410614110641106CONSULTING/YARD SIGNSWINPOWER STRATEGIES INC1402 3RD AVE #505SEATTLEWA</t>
  </si>
  <si>
    <t>STATE REPRESENTATIVE282REPUBLICANLEG DISTRICT 28 - HOUSEPIERCELegislative20122250DEBT410614110640940$750 PER MONTH THROUGH OCTOBERALLIED COMMUNICATION STRATEGIES, LLCPO BOX 4131OLYMPIAWA</t>
  </si>
  <si>
    <t>STATE REPRESENTATIVE461DEMOCRATLEG DISTRICT 46 - HOUSEKINGLegislative20121522.76DEBT410614110641094Operation and OverheadDOORBELLER PRINTING (OVERNIGHT)NW PASSAGE CONSULTING146 N CANAL STREET #303 SEATTLEWA</t>
  </si>
  <si>
    <t>SUPERIOR COURT JUDGE12NON PARTISANPIERCE CO SUPERIOR COURTPIERCEJudicial20122144.32DEBT411074112041120CAPITOL ONEPO BOX 60599CITY OF INDUSTRY</t>
  </si>
  <si>
    <t>STATE REPRESENTATIVE432DEMOCRATLEG DISTRICT 43 - HOUSEKINGLegislative2012334.11DEBT410004102940999Operation and OverheadREIMB MTG EXP (SORRENTO, ANTHONYS, ACQUA VIA)CHOPP FRANK V1000  AURORA AVENUE N SUITE 100SEATTLEWA</t>
  </si>
  <si>
    <t>PUBLIC UTILITY COMMISSIONER1NON PARTISANTHURSTON PUD 01, 02, 03THURSTONLocal20122493.83DEBT411074112041103PRIMARY ELECTION MAILING EXPENDITURESTRATEGIES 3601505 WESTLAKE AVENUE N 1000SEATTLEWA</t>
  </si>
  <si>
    <t>STATE REPRESENTATIVE31REPUBLICANLEG DISTRICT 03 - HOUSESPOKANELegislative20123231.86DEBT411074112041120AMEX2702 W DALTONSPOKANEWA</t>
  </si>
  <si>
    <t>STATE REPRESENTATIVE432DEMOCRATLEG DISTRICT 43 - HOUSEKINGLegislative2012285.72DEBT410304106040967Operation and OverheadREIMB. MILEAGE &amp; PARKINGCHOPP FRANK V1000  AURORA AVENUE N SUITE 100SEATTLEWA</t>
  </si>
  <si>
    <t>STATE REPRESENTATIVE81DEMOCRATLEG DISTRICT 08 - HOUSEBENTONLegislative2012471.75DEBT411074112041120WAGESLEE MARK2401 W CANAL DRKENNEWICKWA</t>
  </si>
  <si>
    <t>COUNTY COMMISSIONER2REPUBLICANISLAND COISLANDLocal20123.24DEBT411074112040999KEY JOHNSON  JILLP.O. BOX 818OAK HARBOR WA</t>
  </si>
  <si>
    <t>COUNTY COUNCIL MEMBER4DEMOCRATPIERCE COPIERCELocal2012227.01DEBT411074112041084YARD SIGNSBDC RESOURCES6312 19TH ST WTACOMAWA</t>
  </si>
  <si>
    <t>STATE AUDITORDEMOCRATAUDITOR, OFFICE OF STATEStatewide20121293.25DEBT411074112041120WAGESMILLER MATT5810 COWAN PL NESEATTLEWA</t>
  </si>
  <si>
    <t>STATE SENATOR1DEMOCRATLEG DISTRICT 01 - SENATEKINGLegislative201210801.82DEBT411074112041120POSTAGE/PRINTINGTR STRATEGIES1612 SPRINGWOOD AVE NEOLYMPIAWA</t>
  </si>
  <si>
    <t>GOVERNORDEMOCRATGOVERNOR, OFFICE OFStatewide201213000DEBT411074112041120CONSULTINGNEWMAN PARTNERS712 35TH AVESEATTLEWA</t>
  </si>
  <si>
    <t>STATE REPRESENTATIVE482DEMOCRATLEG DISTRICT 48 - HOUSEKINGLegislative20123069.07DEBT411074112041120Operation and OverheadEST. MAILER PRINT &amp; DESIGN(PUBLISHER-CAPCITY-JENNERGY)NORTHWEST PASSAGE CONSULTING146 N CANAL STREET SUITE 303SEATTLEWA</t>
  </si>
  <si>
    <t>STATE REPRESENTATIVE482DEMOCRATLEG DISTRICT 48 - HOUSEKINGLegislative201269.68DEBT411074112041109Operation and OverheadREIMB. DOMAIN UPDATES (BLUE UTOPIA)GITT MALLORY A3218 EASTLAKE AVENUE E UNIT FSEATTLEWA</t>
  </si>
  <si>
    <t>PUBLIC UTILITY COMMISSIONER1NON PARTISANTHURSTON PUD 01, 02, 03THURSTONLocal20122493.83DEBT411214115241103PRIMARY ELECTION MAILING EXPENDITURESTRATEGIES 3601505 WESTLAKE AVENUE N 1000SEATTLEWA</t>
  </si>
  <si>
    <t>COUNTY COMMISSIONER1DEMOCRATMASON COMASONLocal20121000DEBT411214115240940JANUARY SERVICESTRAINING ASSOCIATES PACIFIC381 NE TIGER WAY EBELFAIRWA</t>
  </si>
  <si>
    <t>STATE REPRESENTATIVE241DEMOCRATLEG DISTRICT 24 - HOUSECLALLAMLegislative2012140DEBT411074112041120Operation and OverheadREIMB. JULY CELL (VERIZON)VAN DE WEGE KEVIN W10 SABLE COURT SEQUIMWA</t>
  </si>
  <si>
    <t>STATE REPRESENTATIVE481DEMOCRATLEG DISTRICT 48 - HOUSEKINGLegislative2012626.25DEBT411214115241152ACCOUNTING/COMPLIANCEPROJECT ACCOUNTING SERVICES603 STEWART ST STE 819SEATTLEWA</t>
  </si>
  <si>
    <t>STATE REPRESENTATIVE362DEMOCRATLEG DISTRICT 36 - HOUSEKINGLegislative2012400DEBT411214115241152ACCOUNTING/COMPLIANCE ESTPROJECT ACCOUNTING SERVICES603 STEWART ST STE 819SEATTLEWA</t>
  </si>
  <si>
    <t>STATE TREASURERDEMOCRATTREASURER, OFFICE OF STATEStatewide2012433.5DEBT411214115241152ACCOUNTING/COMPLIANCEPROJECT ACCOUNTING SERVICES603 STEWART ST STE 819SEATTLEWA</t>
  </si>
  <si>
    <t>STATE SENATOR1REPUBLICANLEG DISTRICT 01 - SENATEKINGLegislative2012283.25DEBT410614110641093RE-ORDER TEE SHIRTSHICKEY GAYLEPO BOX 2749WOODINVILLE WA</t>
  </si>
  <si>
    <t>realdata reportnumber</t>
  </si>
  <si>
    <t>schooldata reportnumber</t>
  </si>
  <si>
    <t>job (k-q)</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</si>
</sst>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660033"/>
      <name val="Calibri"/>
      <family val="2"/>
      <scheme val="minor"/>
    </font>
    <font>
      <sz val="11"/>
      <color rgb="FF7030A0"/>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
      <patternFill patternType="solid">
        <fgColor theme="7" tint="0.79998168889431442"/>
        <bgColor indexed="64"/>
      </patternFill>
    </fill>
    <fill>
      <patternFill patternType="solid">
        <fgColor rgb="FF99CCFF"/>
        <bgColor indexed="64"/>
      </patternFill>
    </fill>
    <fill>
      <patternFill patternType="solid">
        <fgColor rgb="FF00B050"/>
        <bgColor indexed="64"/>
      </patternFill>
    </fill>
    <fill>
      <patternFill patternType="solid">
        <fgColor theme="7" tint="0.39997558519241921"/>
        <bgColor indexed="64"/>
      </patternFill>
    </fill>
    <fill>
      <patternFill patternType="solid">
        <fgColor rgb="FFFFCCFF"/>
        <bgColor indexed="64"/>
      </patternFill>
    </fill>
    <fill>
      <patternFill patternType="solid">
        <fgColor theme="5" tint="0.39997558519241921"/>
        <bgColor indexed="64"/>
      </patternFill>
    </fill>
    <fill>
      <patternFill patternType="solid">
        <fgColor theme="7" tint="-0.249977111117893"/>
        <bgColor indexed="64"/>
      </patternFill>
    </fill>
    <fill>
      <patternFill patternType="solid">
        <fgColor rgb="FFFFFF00"/>
        <bgColor indexed="64"/>
      </patternFill>
    </fill>
    <fill>
      <patternFill patternType="solid">
        <fgColor theme="5"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1">
    <xf numFmtId="0" fontId="0" fillId="0" borderId="0" xfId="0"/>
    <xf numFmtId="8" fontId="0" fillId="0" borderId="0" xfId="0" applyNumberFormat="1"/>
    <xf numFmtId="14" fontId="0" fillId="0" borderId="0" xfId="0" applyNumberFormat="1"/>
    <xf numFmtId="0" fontId="16" fillId="0" borderId="0" xfId="0" applyFont="1"/>
    <xf numFmtId="0" fontId="17" fillId="33" borderId="0" xfId="0" applyFont="1" applyFill="1"/>
    <xf numFmtId="0" fontId="13" fillId="33" borderId="0" xfId="0" applyFont="1" applyFill="1"/>
    <xf numFmtId="0" fontId="0" fillId="34" borderId="0" xfId="0" applyFill="1"/>
    <xf numFmtId="0" fontId="16" fillId="35" borderId="0" xfId="0" applyFont="1" applyFill="1"/>
    <xf numFmtId="0" fontId="16" fillId="36" borderId="0" xfId="0" applyFont="1" applyFill="1"/>
    <xf numFmtId="0" fontId="18" fillId="0" borderId="0" xfId="0" applyFont="1"/>
    <xf numFmtId="0" fontId="0" fillId="37" borderId="0" xfId="0" applyFill="1"/>
    <xf numFmtId="0" fontId="0" fillId="38" borderId="0" xfId="0" applyFill="1"/>
    <xf numFmtId="0" fontId="18" fillId="39" borderId="0" xfId="0" applyFont="1" applyFill="1"/>
    <xf numFmtId="14" fontId="0" fillId="38" borderId="0" xfId="0" applyNumberFormat="1" applyFill="1"/>
    <xf numFmtId="0" fontId="13" fillId="40" borderId="0" xfId="0" applyFont="1" applyFill="1"/>
    <xf numFmtId="0" fontId="19" fillId="0" borderId="0" xfId="0" applyFont="1"/>
    <xf numFmtId="0" fontId="0" fillId="41" borderId="0" xfId="0" applyFill="1"/>
    <xf numFmtId="0" fontId="19" fillId="34" borderId="0" xfId="0" applyFont="1" applyFill="1"/>
    <xf numFmtId="8" fontId="0" fillId="34" borderId="0" xfId="0" applyNumberFormat="1" applyFill="1"/>
    <xf numFmtId="14" fontId="0" fillId="34" borderId="0" xfId="0" applyNumberFormat="1" applyFill="1"/>
    <xf numFmtId="0" fontId="0" fillId="42"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9525</xdr:colOff>
      <xdr:row>1</xdr:row>
      <xdr:rowOff>66675</xdr:rowOff>
    </xdr:from>
    <xdr:to>
      <xdr:col>11</xdr:col>
      <xdr:colOff>390525</xdr:colOff>
      <xdr:row>25</xdr:row>
      <xdr:rowOff>19050</xdr:rowOff>
    </xdr:to>
    <xdr:sp macro="" textlink="">
      <xdr:nvSpPr>
        <xdr:cNvPr id="2" name="TextBox 1"/>
        <xdr:cNvSpPr txBox="1"/>
      </xdr:nvSpPr>
      <xdr:spPr>
        <a:xfrm>
          <a:off x="619125" y="257175"/>
          <a:ext cx="6477000" cy="452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While trying to figure out the meaning of an</a:t>
          </a:r>
          <a:r>
            <a:rPr lang="en-US" sz="1100" baseline="0"/>
            <a:t> expense description, I happened to find the source for the data given to us!</a:t>
          </a:r>
          <a:endParaRPr lang="en-US" sz="1100"/>
        </a:p>
        <a:p>
          <a:endParaRPr lang="en-US" sz="1100"/>
        </a:p>
        <a:p>
          <a:r>
            <a:rPr lang="en-US" sz="1100"/>
            <a:t>https://data.wa.gov/browse?category=Politics</a:t>
          </a:r>
        </a:p>
        <a:p>
          <a:endParaRPr lang="en-US" sz="1100"/>
        </a:p>
        <a:p>
          <a:r>
            <a:rPr lang="en-US" sz="1100"/>
            <a:t>the data:</a:t>
          </a:r>
        </a:p>
        <a:p>
          <a:r>
            <a:rPr lang="en-US" sz="1100"/>
            <a:t>https://dev.socrata.com/foundry/data.wa.gov/5zew-ckgs</a:t>
          </a:r>
        </a:p>
        <a:p>
          <a:endParaRPr lang="en-US" sz="1100"/>
        </a:p>
        <a:p>
          <a:r>
            <a:rPr lang="en-US" sz="1100"/>
            <a:t>This dataset has the last 10 years of data, and it also has records of non-candidate</a:t>
          </a:r>
          <a:r>
            <a:rPr lang="en-US" sz="1100" baseline="0"/>
            <a:t> entities filings (e.g., "People for random cause</a:t>
          </a:r>
          <a:r>
            <a:rPr lang="en-US" sz="1100" b="1" baseline="0"/>
            <a:t>").  I filtered the raw dataset for election year 2012 and non-blank values for office</a:t>
          </a:r>
          <a:r>
            <a:rPr lang="en-US" sz="1100" baseline="0"/>
            <a:t>.</a:t>
          </a:r>
        </a:p>
        <a:p>
          <a:endParaRPr lang="en-US" sz="1100" baseline="0"/>
        </a:p>
        <a:p>
          <a:r>
            <a:rPr lang="en-US" sz="1100" baseline="0"/>
            <a:t>Note that we have 3,681 rows, as opposed to 1,043 in the data we were given.  This is because in this "real" dataset, reportnumber is not unique (multiple expenses are included in a single report number).  the id column, which was missing from the "school" dataset, is present here and is unique.  FYI, There are 1,043 unique reportnumbers in the real data, so only 1 row per reportnumber was kept for the school data!!!!</a:t>
          </a:r>
        </a:p>
        <a:p>
          <a:endParaRPr lang="en-US" sz="1100" baseline="0"/>
        </a:p>
        <a:p>
          <a:r>
            <a:rPr lang="en-US" sz="1100" baseline="0"/>
            <a:t>FYI, I checked, and the school data and real data have the same set of reportnumbers.</a:t>
          </a:r>
        </a:p>
        <a:p>
          <a:endParaRPr lang="en-US" sz="1100" baseline="0"/>
        </a:p>
        <a:p>
          <a:endParaRPr lang="en-US" sz="1100" baseline="0"/>
        </a:p>
        <a:p>
          <a:r>
            <a:rPr lang="en-US" sz="1100" baseline="0"/>
            <a:t>We obviously can't just switch to this "real" dataset, but now that we have it, we can reverse engineer what was done to create the "school" dataset and see if we see a pattern that will allow us to align our school data correctly.</a:t>
          </a:r>
        </a:p>
        <a:p>
          <a:r>
            <a:rPr lang="en-US" sz="1100" baseline="0"/>
            <a:t>- update: the school dataset is so hopelessly messed up  there is no way we can turn it into something meaningful.  we need to work on the filtered right half data for most stuff.  The only thing we can get from the left half data would be number of reports filed by office.  I guess you could look at number of male vs female candidates based on their names.  I could look at gender mix by party.</a:t>
          </a:r>
        </a:p>
      </xdr:txBody>
    </xdr:sp>
    <xdr:clientData/>
  </xdr:twoCellAnchor>
  <xdr:twoCellAnchor editAs="oneCell">
    <xdr:from>
      <xdr:col>12</xdr:col>
      <xdr:colOff>466725</xdr:colOff>
      <xdr:row>0</xdr:row>
      <xdr:rowOff>95250</xdr:rowOff>
    </xdr:from>
    <xdr:to>
      <xdr:col>17</xdr:col>
      <xdr:colOff>466344</xdr:colOff>
      <xdr:row>15</xdr:row>
      <xdr:rowOff>18702</xdr:rowOff>
    </xdr:to>
    <xdr:pic>
      <xdr:nvPicPr>
        <xdr:cNvPr id="3" name="Picture 2"/>
        <xdr:cNvPicPr>
          <a:picLocks noChangeAspect="1"/>
        </xdr:cNvPicPr>
      </xdr:nvPicPr>
      <xdr:blipFill>
        <a:blip xmlns:r="http://schemas.openxmlformats.org/officeDocument/2006/relationships" r:embed="rId1"/>
        <a:stretch>
          <a:fillRect/>
        </a:stretch>
      </xdr:blipFill>
      <xdr:spPr>
        <a:xfrm>
          <a:off x="7781925" y="95250"/>
          <a:ext cx="3047619" cy="27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600075</xdr:colOff>
      <xdr:row>61</xdr:row>
      <xdr:rowOff>161925</xdr:rowOff>
    </xdr:from>
    <xdr:to>
      <xdr:col>26</xdr:col>
      <xdr:colOff>28575</xdr:colOff>
      <xdr:row>74</xdr:row>
      <xdr:rowOff>161925</xdr:rowOff>
    </xdr:to>
    <xdr:sp macro="" textlink="">
      <xdr:nvSpPr>
        <xdr:cNvPr id="2" name="TextBox 1"/>
        <xdr:cNvSpPr txBox="1"/>
      </xdr:nvSpPr>
      <xdr:spPr>
        <a:xfrm>
          <a:off x="18135600" y="11782425"/>
          <a:ext cx="12811125"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What would</a:t>
          </a:r>
          <a:r>
            <a:rPr lang="en-US" sz="1100" baseline="0"/>
            <a:t> the query look like</a:t>
          </a:r>
        </a:p>
        <a:p>
          <a:endParaRPr lang="en-US" sz="1100" baseline="0"/>
        </a:p>
        <a:p>
          <a:r>
            <a:rPr lang="en-US" sz="1100" baseline="0"/>
            <a:t>select</a:t>
          </a:r>
        </a:p>
        <a:p>
          <a:r>
            <a:rPr lang="en-US" sz="1100" baseline="0"/>
            <a:t>L?.reportnumber,</a:t>
          </a:r>
        </a:p>
        <a:p>
          <a:r>
            <a:rPr lang="en-US" sz="1100" baseline="0"/>
            <a:t>L?.origin,</a:t>
          </a:r>
        </a:p>
        <a:p>
          <a:r>
            <a:rPr lang="en-US" sz="1100" baseline="0"/>
            <a:t>L.filerid,</a:t>
          </a:r>
        </a:p>
        <a:p>
          <a:r>
            <a:rPr lang="en-US" sz="1100" baseline="0"/>
            <a:t>L.filtertype,</a:t>
          </a:r>
        </a:p>
        <a:p>
          <a:r>
            <a:rPr lang="en-US" sz="1100" baseline="0"/>
            <a:t>L.filername, L.firstname, L.middleinitial, L.lastname,</a:t>
          </a:r>
        </a:p>
        <a:p>
          <a:r>
            <a:rPr lang="en-US" sz="1100" baseline="0"/>
            <a:t>L.office,</a:t>
          </a:r>
        </a:p>
        <a:p>
          <a:r>
            <a:rPr lang="en-US" sz="1100" baseline="0"/>
            <a:t>R.office as DUMMY, R.legislativedistrict, R.position, R.party, R.jurisdiction, R.jurisdictioncounty, R.jurisdictiontype,</a:t>
          </a:r>
        </a:p>
        <a:p>
          <a:r>
            <a:rPr lang="en-US" sz="1100"/>
            <a:t>R?.electionyear,</a:t>
          </a:r>
        </a:p>
        <a:p>
          <a:r>
            <a:rPr lang="en-US" sz="1100"/>
            <a:t>R.amount,</a:t>
          </a:r>
        </a:p>
        <a:p>
          <a:r>
            <a:rPr lang="en-US" sz="1100"/>
            <a:t>R.recordtype,</a:t>
          </a:r>
        </a:p>
        <a:p>
          <a:r>
            <a:rPr lang="en-US" sz="1100"/>
            <a:t>R.fromdate,</a:t>
          </a:r>
        </a:p>
        <a:p>
          <a:r>
            <a:rPr lang="en-US" sz="1100"/>
            <a:t>R.thrudate,</a:t>
          </a:r>
        </a:p>
        <a:p>
          <a:r>
            <a:rPr lang="en-US" sz="1100"/>
            <a:t>R.debtdate,</a:t>
          </a:r>
        </a:p>
        <a:p>
          <a:r>
            <a:rPr lang="en-US" sz="1100"/>
            <a:t>R.code,</a:t>
          </a:r>
        </a:p>
        <a:p>
          <a:r>
            <a:rPr lang="en-US" sz="1100"/>
            <a:t>R.description,</a:t>
          </a:r>
        </a:p>
        <a:p>
          <a:r>
            <a:rPr lang="en-US" sz="1100"/>
            <a:t>R.</a:t>
          </a:r>
          <a:r>
            <a:rPr lang="en-US" sz="1100" baseline="0"/>
            <a:t>vendorname,</a:t>
          </a:r>
        </a:p>
        <a:p>
          <a:r>
            <a:rPr lang="en-US" sz="1100" baseline="0"/>
            <a:t>R.vendoraddress, </a:t>
          </a:r>
          <a:r>
            <a:rPr lang="en-US" sz="1100" baseline="0">
              <a:solidFill>
                <a:schemeClr val="dk1"/>
              </a:solidFill>
              <a:effectLst/>
              <a:latin typeface="+mn-lt"/>
              <a:ea typeface="+mn-ea"/>
              <a:cs typeface="+mn-cs"/>
            </a:rPr>
            <a:t>R.city, R.state, R.ztipcode</a:t>
          </a:r>
        </a:p>
        <a:p>
          <a:r>
            <a:rPr lang="en-US" sz="1100" baseline="0">
              <a:solidFill>
                <a:schemeClr val="dk1"/>
              </a:solidFill>
              <a:effectLst/>
              <a:latin typeface="+mn-lt"/>
              <a:ea typeface="+mn-ea"/>
              <a:cs typeface="+mn-cs"/>
            </a:rPr>
            <a:t>FROM</a:t>
          </a:r>
        </a:p>
        <a:p>
          <a:endParaRPr lang="en-US" sz="1100" baseline="0"/>
        </a:p>
        <a:p>
          <a:endParaRPr lang="en-US" sz="1100"/>
        </a:p>
        <a:p>
          <a:r>
            <a:rPr lang="en-US" sz="1100"/>
            <a:t>what would make a single money</a:t>
          </a:r>
          <a:r>
            <a:rPr lang="en-US" sz="1100" baseline="0"/>
            <a:t> row get duplicated many times?</a:t>
          </a:r>
        </a:p>
        <a:p>
          <a:r>
            <a:rPr lang="en-US" sz="1100" baseline="0"/>
            <a:t>answeR: if values in the join columns are repeated several times in the left database.</a:t>
          </a:r>
        </a:p>
        <a:p>
          <a:endParaRPr lang="en-US" sz="1100" baseline="0"/>
        </a:p>
        <a:p>
          <a:r>
            <a:rPr lang="en-US" sz="1100" baseline="0"/>
            <a:t>have we left joined with too few "on" conditions, thereby having all rows for a too big subgroup of RIGHT data be duplicated for a single row of LEFT data?</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57150</xdr:colOff>
      <xdr:row>1</xdr:row>
      <xdr:rowOff>66675</xdr:rowOff>
    </xdr:from>
    <xdr:to>
      <xdr:col>15</xdr:col>
      <xdr:colOff>104775</xdr:colOff>
      <xdr:row>31</xdr:row>
      <xdr:rowOff>171450</xdr:rowOff>
    </xdr:to>
    <xdr:sp macro="" textlink="">
      <xdr:nvSpPr>
        <xdr:cNvPr id="2" name="TextBox 1"/>
        <xdr:cNvSpPr txBox="1"/>
      </xdr:nvSpPr>
      <xdr:spPr>
        <a:xfrm>
          <a:off x="666750" y="257175"/>
          <a:ext cx="8582025" cy="5819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My plan</a:t>
          </a:r>
          <a:r>
            <a:rPr lang="en-US" sz="1100" baseline="0"/>
            <a:t> to figure out how to use the data we have:</a:t>
          </a:r>
        </a:p>
        <a:p>
          <a:endParaRPr lang="en-US" sz="1100" baseline="0"/>
        </a:p>
        <a:p>
          <a:r>
            <a:rPr lang="en-US" sz="1100" baseline="0"/>
            <a:t>schooldata (sd) keeps only 1 row per reportnumber.  I will get the unique financial data (most of the right half of the dataset) from sd and identify those same rows in realdata (rd).  I am hoping this will give me a clue as to which record was kept for each reportnumber.  Just remember that the expense data in sd likely do NOT line up with the reportnumber in sd, so we will join in the reportnumber from rd.</a:t>
          </a:r>
        </a:p>
        <a:p>
          <a:endParaRPr lang="en-US" sz="1100" baseline="0"/>
        </a:p>
        <a:p>
          <a:r>
            <a:rPr lang="en-US" sz="1100" baseline="0"/>
            <a:t>FYI, the right half columns' (office-vendorstate {and what we called DUMMY is also office}) values are unique in the real data (there are no repeat rows with all those columns' values being the same). Our strategy of eliminating duplicates from these data is a good one.</a:t>
          </a:r>
        </a:p>
        <a:p>
          <a:endParaRPr lang="en-US" sz="1100" baseline="0"/>
        </a:p>
        <a:p>
          <a:r>
            <a:rPr lang="en-US" sz="1100" baseline="0"/>
            <a:t>sort both sets by reportnumber (and by id for realdata). hey isn't sorting right half by reportnumber meaningless, since it's not aligned to reportnumber?  Maybe I should sort by job and date.  Note if there are multiple candidates from same party, I won't be able to distinguish whose expense a row belongs to.</a:t>
          </a:r>
        </a:p>
        <a:p>
          <a:endParaRPr lang="en-US" sz="1100" baseline="0"/>
        </a:p>
        <a:p>
          <a:r>
            <a:rPr lang="en-US" sz="1100" baseline="0"/>
            <a:t>sd has 1 row per reportnumber</a:t>
          </a:r>
        </a:p>
        <a:p>
          <a:r>
            <a:rPr lang="en-US" sz="1100" baseline="0"/>
            <a:t>1st 43 rows of sd have na for right half</a:t>
          </a:r>
        </a:p>
        <a:p>
          <a:r>
            <a:rPr lang="en-US" sz="1100" baseline="0"/>
            <a:t>1st row with data in right half (reprot 100346104 in sd) is actually from report 100336720, 27292.debt.</a:t>
          </a:r>
        </a:p>
        <a:p>
          <a:endParaRPr lang="en-US" sz="1100" baseline="0"/>
        </a:p>
        <a:p>
          <a:r>
            <a:rPr lang="en-US" sz="1100" baseline="0"/>
            <a:t>question: is there an offset pattern?</a:t>
          </a:r>
        </a:p>
        <a:p>
          <a:r>
            <a:rPr lang="en-US" sz="1100" b="0" i="0" u="none" strike="noStrike">
              <a:solidFill>
                <a:schemeClr val="dk1"/>
              </a:solidFill>
              <a:effectLst/>
              <a:latin typeface="+mn-lt"/>
              <a:ea typeface="+mn-ea"/>
              <a:cs typeface="+mn-cs"/>
            </a:rPr>
            <a:t>100404154</a:t>
          </a:r>
          <a:r>
            <a:rPr lang="en-US"/>
            <a:t> </a:t>
          </a:r>
        </a:p>
        <a:p>
          <a:endParaRPr lang="en-US" sz="1100" baseline="0"/>
        </a:p>
        <a:p>
          <a:r>
            <a:rPr lang="en-US" sz="1100" baseline="0"/>
            <a:t>sort schooldata by  job, thrudate, debtdate, reportnumber</a:t>
          </a:r>
        </a:p>
        <a:p>
          <a:endParaRPr lang="en-US" sz="1100" baseline="0"/>
        </a:p>
        <a:p>
          <a:r>
            <a:rPr lang="en-US" sz="1100" baseline="0"/>
            <a:t>There are 3 items in reportnumber 100404154, but schooldata has the 1st item repeated 3 times.</a:t>
          </a: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H27" sqref="H27"/>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44"/>
  <sheetViews>
    <sheetView topLeftCell="A1015" workbookViewId="0">
      <selection activeCell="B1022" sqref="B1022"/>
    </sheetView>
  </sheetViews>
  <sheetFormatPr defaultRowHeight="15" x14ac:dyDescent="0.25"/>
  <cols>
    <col min="1" max="1" width="14.7109375" bestFit="1" customWidth="1"/>
    <col min="2" max="2" width="13.7109375" bestFit="1" customWidth="1"/>
  </cols>
  <sheetData>
    <row r="1" spans="1:2" x14ac:dyDescent="0.25">
      <c r="A1" s="3" t="s">
        <v>7668</v>
      </c>
      <c r="B1" s="3" t="s">
        <v>7669</v>
      </c>
    </row>
    <row r="2" spans="1:2" x14ac:dyDescent="0.25">
      <c r="A2">
        <v>100496548</v>
      </c>
      <c r="B2">
        <v>100495995</v>
      </c>
    </row>
    <row r="3" spans="1:2" x14ac:dyDescent="0.25">
      <c r="A3">
        <v>100498383</v>
      </c>
      <c r="B3">
        <v>100496548</v>
      </c>
    </row>
    <row r="4" spans="1:2" x14ac:dyDescent="0.25">
      <c r="A4">
        <v>100496270</v>
      </c>
      <c r="B4">
        <v>100498383</v>
      </c>
    </row>
    <row r="5" spans="1:2" x14ac:dyDescent="0.25">
      <c r="A5">
        <v>100495977</v>
      </c>
      <c r="B5">
        <v>100495987</v>
      </c>
    </row>
    <row r="6" spans="1:2" x14ac:dyDescent="0.25">
      <c r="A6">
        <v>100495982</v>
      </c>
      <c r="B6">
        <v>100496259</v>
      </c>
    </row>
    <row r="7" spans="1:2" x14ac:dyDescent="0.25">
      <c r="A7">
        <v>100495987</v>
      </c>
      <c r="B7">
        <v>100496199</v>
      </c>
    </row>
    <row r="8" spans="1:2" x14ac:dyDescent="0.25">
      <c r="A8">
        <v>100496190</v>
      </c>
      <c r="B8">
        <v>100496375</v>
      </c>
    </row>
    <row r="9" spans="1:2" x14ac:dyDescent="0.25">
      <c r="A9">
        <v>100496281</v>
      </c>
      <c r="B9">
        <v>100495977</v>
      </c>
    </row>
    <row r="10" spans="1:2" x14ac:dyDescent="0.25">
      <c r="A10">
        <v>100499005</v>
      </c>
      <c r="B10">
        <v>100496190</v>
      </c>
    </row>
    <row r="11" spans="1:2" x14ac:dyDescent="0.25">
      <c r="A11">
        <v>100496259</v>
      </c>
      <c r="B11">
        <v>100496281</v>
      </c>
    </row>
    <row r="12" spans="1:2" x14ac:dyDescent="0.25">
      <c r="A12">
        <v>100496719</v>
      </c>
      <c r="B12">
        <v>100499005</v>
      </c>
    </row>
    <row r="13" spans="1:2" x14ac:dyDescent="0.25">
      <c r="A13">
        <v>100498435</v>
      </c>
      <c r="B13">
        <v>100497042</v>
      </c>
    </row>
    <row r="14" spans="1:2" x14ac:dyDescent="0.25">
      <c r="A14">
        <v>100496161</v>
      </c>
      <c r="B14">
        <v>100497228</v>
      </c>
    </row>
    <row r="15" spans="1:2" x14ac:dyDescent="0.25">
      <c r="A15">
        <v>100496113</v>
      </c>
      <c r="B15">
        <v>100495982</v>
      </c>
    </row>
    <row r="16" spans="1:2" x14ac:dyDescent="0.25">
      <c r="A16">
        <v>100497042</v>
      </c>
      <c r="B16">
        <v>100496270</v>
      </c>
    </row>
    <row r="17" spans="1:2" x14ac:dyDescent="0.25">
      <c r="A17">
        <v>100497228</v>
      </c>
      <c r="B17">
        <v>100496113</v>
      </c>
    </row>
    <row r="18" spans="1:2" x14ac:dyDescent="0.25">
      <c r="A18">
        <v>100495633</v>
      </c>
      <c r="B18">
        <v>100496161</v>
      </c>
    </row>
    <row r="19" spans="1:2" x14ac:dyDescent="0.25">
      <c r="A19">
        <v>100499267</v>
      </c>
      <c r="B19">
        <v>100499147</v>
      </c>
    </row>
    <row r="20" spans="1:2" x14ac:dyDescent="0.25">
      <c r="A20">
        <v>100496199</v>
      </c>
      <c r="B20">
        <v>100499021</v>
      </c>
    </row>
    <row r="21" spans="1:2" x14ac:dyDescent="0.25">
      <c r="A21">
        <v>100496375</v>
      </c>
      <c r="B21">
        <v>100499134</v>
      </c>
    </row>
    <row r="22" spans="1:2" x14ac:dyDescent="0.25">
      <c r="A22">
        <v>100496108</v>
      </c>
      <c r="B22">
        <v>100495633</v>
      </c>
    </row>
    <row r="23" spans="1:2" x14ac:dyDescent="0.25">
      <c r="A23">
        <v>100496120</v>
      </c>
      <c r="B23">
        <v>100499267</v>
      </c>
    </row>
    <row r="24" spans="1:2" x14ac:dyDescent="0.25">
      <c r="A24">
        <v>100496216</v>
      </c>
      <c r="B24">
        <v>100496719</v>
      </c>
    </row>
    <row r="25" spans="1:2" x14ac:dyDescent="0.25">
      <c r="A25">
        <v>100496222</v>
      </c>
      <c r="B25">
        <v>100498435</v>
      </c>
    </row>
    <row r="26" spans="1:2" x14ac:dyDescent="0.25">
      <c r="A26">
        <v>100495995</v>
      </c>
      <c r="B26">
        <v>100496108</v>
      </c>
    </row>
    <row r="27" spans="1:2" x14ac:dyDescent="0.25">
      <c r="A27">
        <v>100496165</v>
      </c>
      <c r="B27">
        <v>100496328</v>
      </c>
    </row>
    <row r="28" spans="1:2" x14ac:dyDescent="0.25">
      <c r="A28">
        <v>100499147</v>
      </c>
      <c r="B28">
        <v>100494847</v>
      </c>
    </row>
    <row r="29" spans="1:2" x14ac:dyDescent="0.25">
      <c r="A29">
        <v>100492706</v>
      </c>
      <c r="B29">
        <v>100499533</v>
      </c>
    </row>
    <row r="30" spans="1:2" x14ac:dyDescent="0.25">
      <c r="A30">
        <v>100494160</v>
      </c>
      <c r="B30">
        <v>100493352</v>
      </c>
    </row>
    <row r="31" spans="1:2" x14ac:dyDescent="0.25">
      <c r="A31">
        <v>100497101</v>
      </c>
      <c r="B31" s="11">
        <v>100499574</v>
      </c>
    </row>
    <row r="32" spans="1:2" x14ac:dyDescent="0.25">
      <c r="A32">
        <v>100497797</v>
      </c>
      <c r="B32">
        <v>100499542</v>
      </c>
    </row>
    <row r="33" spans="1:2" x14ac:dyDescent="0.25">
      <c r="A33">
        <v>100492378</v>
      </c>
      <c r="B33">
        <v>100496165</v>
      </c>
    </row>
    <row r="34" spans="1:2" x14ac:dyDescent="0.25">
      <c r="A34">
        <v>100503263</v>
      </c>
      <c r="B34">
        <v>100492706</v>
      </c>
    </row>
    <row r="35" spans="1:2" x14ac:dyDescent="0.25">
      <c r="A35">
        <v>100499249</v>
      </c>
      <c r="B35">
        <v>100494160</v>
      </c>
    </row>
    <row r="36" spans="1:2" x14ac:dyDescent="0.25">
      <c r="A36">
        <v>100499261</v>
      </c>
      <c r="B36">
        <v>100503263</v>
      </c>
    </row>
    <row r="37" spans="1:2" x14ac:dyDescent="0.25">
      <c r="A37">
        <v>100499029</v>
      </c>
      <c r="B37">
        <v>100503264</v>
      </c>
    </row>
    <row r="38" spans="1:2" x14ac:dyDescent="0.25">
      <c r="A38">
        <v>100496209</v>
      </c>
      <c r="B38">
        <v>100503320</v>
      </c>
    </row>
    <row r="39" spans="1:2" x14ac:dyDescent="0.25">
      <c r="A39">
        <v>100495310</v>
      </c>
      <c r="B39">
        <v>100503642</v>
      </c>
    </row>
    <row r="40" spans="1:2" x14ac:dyDescent="0.25">
      <c r="A40">
        <v>100496328</v>
      </c>
      <c r="B40">
        <v>100495981</v>
      </c>
    </row>
    <row r="41" spans="1:2" x14ac:dyDescent="0.25">
      <c r="A41">
        <v>100493352</v>
      </c>
      <c r="B41">
        <v>100497802</v>
      </c>
    </row>
    <row r="42" spans="1:2" x14ac:dyDescent="0.25">
      <c r="A42">
        <v>100499438</v>
      </c>
      <c r="B42">
        <v>100499430</v>
      </c>
    </row>
    <row r="43" spans="1:2" x14ac:dyDescent="0.25">
      <c r="A43">
        <v>100499574</v>
      </c>
      <c r="B43">
        <v>100499735</v>
      </c>
    </row>
    <row r="44" spans="1:2" x14ac:dyDescent="0.25">
      <c r="A44">
        <v>100494847</v>
      </c>
      <c r="B44">
        <v>100509651</v>
      </c>
    </row>
    <row r="45" spans="1:2" x14ac:dyDescent="0.25">
      <c r="A45">
        <v>100499202</v>
      </c>
      <c r="B45">
        <v>100497101</v>
      </c>
    </row>
    <row r="46" spans="1:2" x14ac:dyDescent="0.25">
      <c r="A46">
        <v>100495981</v>
      </c>
      <c r="B46">
        <v>100496120</v>
      </c>
    </row>
    <row r="47" spans="1:2" x14ac:dyDescent="0.25">
      <c r="A47">
        <v>100497802</v>
      </c>
      <c r="B47">
        <v>100499312</v>
      </c>
    </row>
    <row r="48" spans="1:2" x14ac:dyDescent="0.25">
      <c r="A48">
        <v>100499784</v>
      </c>
      <c r="B48">
        <v>100497797</v>
      </c>
    </row>
    <row r="49" spans="1:2" x14ac:dyDescent="0.25">
      <c r="A49">
        <v>100496205</v>
      </c>
      <c r="B49">
        <v>100492378</v>
      </c>
    </row>
    <row r="50" spans="1:2" x14ac:dyDescent="0.25">
      <c r="A50">
        <v>100496318</v>
      </c>
      <c r="B50">
        <v>100496209</v>
      </c>
    </row>
    <row r="51" spans="1:2" x14ac:dyDescent="0.25">
      <c r="A51">
        <v>100495258</v>
      </c>
      <c r="B51">
        <v>100496318</v>
      </c>
    </row>
    <row r="52" spans="1:2" x14ac:dyDescent="0.25">
      <c r="A52">
        <v>100499000</v>
      </c>
      <c r="B52">
        <v>100496847</v>
      </c>
    </row>
    <row r="53" spans="1:2" x14ac:dyDescent="0.25">
      <c r="A53">
        <v>100499199</v>
      </c>
      <c r="B53">
        <v>100496858</v>
      </c>
    </row>
    <row r="54" spans="1:2" x14ac:dyDescent="0.25">
      <c r="A54">
        <v>100496525</v>
      </c>
      <c r="B54">
        <v>100495310</v>
      </c>
    </row>
    <row r="55" spans="1:2" x14ac:dyDescent="0.25">
      <c r="A55">
        <v>100497944</v>
      </c>
      <c r="B55">
        <v>100497810</v>
      </c>
    </row>
    <row r="56" spans="1:2" x14ac:dyDescent="0.25">
      <c r="A56">
        <v>100492336</v>
      </c>
      <c r="B56">
        <v>100499259</v>
      </c>
    </row>
    <row r="57" spans="1:2" x14ac:dyDescent="0.25">
      <c r="A57">
        <v>100495138</v>
      </c>
      <c r="B57">
        <v>100496096</v>
      </c>
    </row>
    <row r="58" spans="1:2" x14ac:dyDescent="0.25">
      <c r="A58">
        <v>100499803</v>
      </c>
      <c r="B58">
        <v>100492657</v>
      </c>
    </row>
    <row r="59" spans="1:2" x14ac:dyDescent="0.25">
      <c r="A59">
        <v>100499021</v>
      </c>
      <c r="B59">
        <v>100493913</v>
      </c>
    </row>
    <row r="60" spans="1:2" x14ac:dyDescent="0.25">
      <c r="A60">
        <v>100499134</v>
      </c>
      <c r="B60">
        <v>100495216</v>
      </c>
    </row>
    <row r="61" spans="1:2" x14ac:dyDescent="0.25">
      <c r="A61">
        <v>100495624</v>
      </c>
      <c r="B61">
        <v>100495619</v>
      </c>
    </row>
    <row r="62" spans="1:2" x14ac:dyDescent="0.25">
      <c r="A62">
        <v>100493753</v>
      </c>
      <c r="B62">
        <v>100499614</v>
      </c>
    </row>
    <row r="63" spans="1:2" x14ac:dyDescent="0.25">
      <c r="A63">
        <v>100499708</v>
      </c>
      <c r="B63">
        <v>100495258</v>
      </c>
    </row>
    <row r="64" spans="1:2" x14ac:dyDescent="0.25">
      <c r="A64">
        <v>100499806</v>
      </c>
      <c r="B64">
        <v>100503374</v>
      </c>
    </row>
    <row r="65" spans="1:2" x14ac:dyDescent="0.25">
      <c r="A65">
        <v>100497810</v>
      </c>
      <c r="B65">
        <v>100496216</v>
      </c>
    </row>
    <row r="66" spans="1:2" x14ac:dyDescent="0.25">
      <c r="A66">
        <v>100499787</v>
      </c>
      <c r="B66">
        <v>100496222</v>
      </c>
    </row>
    <row r="67" spans="1:2" x14ac:dyDescent="0.25">
      <c r="A67">
        <v>100499614</v>
      </c>
      <c r="B67">
        <v>100496525</v>
      </c>
    </row>
    <row r="68" spans="1:2" x14ac:dyDescent="0.25">
      <c r="A68">
        <v>100499533</v>
      </c>
      <c r="B68">
        <v>100499659</v>
      </c>
    </row>
    <row r="69" spans="1:2" x14ac:dyDescent="0.25">
      <c r="A69">
        <v>100499119</v>
      </c>
      <c r="B69">
        <v>100499678</v>
      </c>
    </row>
    <row r="70" spans="1:2" x14ac:dyDescent="0.25">
      <c r="A70">
        <v>100503264</v>
      </c>
      <c r="B70">
        <v>100497944</v>
      </c>
    </row>
    <row r="71" spans="1:2" x14ac:dyDescent="0.25">
      <c r="A71">
        <v>100499372</v>
      </c>
      <c r="B71">
        <v>100492336</v>
      </c>
    </row>
    <row r="72" spans="1:2" x14ac:dyDescent="0.25">
      <c r="A72">
        <v>100499424</v>
      </c>
      <c r="B72">
        <v>100495138</v>
      </c>
    </row>
    <row r="73" spans="1:2" x14ac:dyDescent="0.25">
      <c r="A73">
        <v>100499555</v>
      </c>
      <c r="B73">
        <v>100500207</v>
      </c>
    </row>
    <row r="74" spans="1:2" x14ac:dyDescent="0.25">
      <c r="A74">
        <v>100503258</v>
      </c>
      <c r="B74">
        <v>100501613</v>
      </c>
    </row>
    <row r="75" spans="1:2" x14ac:dyDescent="0.25">
      <c r="A75">
        <v>100492657</v>
      </c>
      <c r="B75">
        <v>100499000</v>
      </c>
    </row>
    <row r="76" spans="1:2" x14ac:dyDescent="0.25">
      <c r="A76">
        <v>100493913</v>
      </c>
      <c r="B76">
        <v>100495770</v>
      </c>
    </row>
    <row r="77" spans="1:2" x14ac:dyDescent="0.25">
      <c r="A77">
        <v>100495216</v>
      </c>
      <c r="B77">
        <v>100499891</v>
      </c>
    </row>
    <row r="78" spans="1:2" x14ac:dyDescent="0.25">
      <c r="A78">
        <v>100499889</v>
      </c>
      <c r="B78">
        <v>100493753</v>
      </c>
    </row>
    <row r="79" spans="1:2" x14ac:dyDescent="0.25">
      <c r="A79">
        <v>100499430</v>
      </c>
      <c r="B79">
        <v>100496205</v>
      </c>
    </row>
    <row r="80" spans="1:2" x14ac:dyDescent="0.25">
      <c r="A80">
        <v>100496847</v>
      </c>
      <c r="B80">
        <v>100500037</v>
      </c>
    </row>
    <row r="81" spans="1:2" x14ac:dyDescent="0.25">
      <c r="A81">
        <v>100496858</v>
      </c>
      <c r="B81">
        <v>100510091</v>
      </c>
    </row>
    <row r="82" spans="1:2" x14ac:dyDescent="0.25">
      <c r="A82">
        <v>100503376</v>
      </c>
      <c r="B82">
        <v>100499378</v>
      </c>
    </row>
    <row r="83" spans="1:2" x14ac:dyDescent="0.25">
      <c r="A83">
        <v>100503835</v>
      </c>
      <c r="B83">
        <v>100499385</v>
      </c>
    </row>
    <row r="84" spans="1:2" x14ac:dyDescent="0.25">
      <c r="A84">
        <v>100496096</v>
      </c>
      <c r="B84">
        <v>100499605</v>
      </c>
    </row>
    <row r="85" spans="1:2" x14ac:dyDescent="0.25">
      <c r="A85">
        <v>100499259</v>
      </c>
      <c r="B85">
        <v>100499839</v>
      </c>
    </row>
    <row r="86" spans="1:2" x14ac:dyDescent="0.25">
      <c r="A86">
        <v>100499026</v>
      </c>
      <c r="B86">
        <v>100509524</v>
      </c>
    </row>
    <row r="87" spans="1:2" x14ac:dyDescent="0.25">
      <c r="A87">
        <v>100499312</v>
      </c>
      <c r="B87">
        <v>100498814</v>
      </c>
    </row>
    <row r="88" spans="1:2" x14ac:dyDescent="0.25">
      <c r="A88">
        <v>100499887</v>
      </c>
      <c r="B88">
        <v>100499398</v>
      </c>
    </row>
    <row r="89" spans="1:2" x14ac:dyDescent="0.25">
      <c r="A89">
        <v>100510140</v>
      </c>
      <c r="B89">
        <v>100511951</v>
      </c>
    </row>
    <row r="90" spans="1:2" x14ac:dyDescent="0.25">
      <c r="A90">
        <v>100503374</v>
      </c>
      <c r="B90">
        <v>100495872</v>
      </c>
    </row>
    <row r="91" spans="1:2" x14ac:dyDescent="0.25">
      <c r="A91">
        <v>100503399</v>
      </c>
      <c r="B91">
        <v>100510032</v>
      </c>
    </row>
    <row r="92" spans="1:2" x14ac:dyDescent="0.25">
      <c r="A92">
        <v>100503583</v>
      </c>
      <c r="B92">
        <v>100500300</v>
      </c>
    </row>
    <row r="93" spans="1:2" x14ac:dyDescent="0.25">
      <c r="A93">
        <v>100499460</v>
      </c>
      <c r="B93">
        <v>100500900</v>
      </c>
    </row>
    <row r="94" spans="1:2" x14ac:dyDescent="0.25">
      <c r="A94">
        <v>100499378</v>
      </c>
      <c r="B94">
        <v>100502906</v>
      </c>
    </row>
    <row r="95" spans="1:2" x14ac:dyDescent="0.25">
      <c r="A95">
        <v>100499385</v>
      </c>
      <c r="B95">
        <v>100499709</v>
      </c>
    </row>
    <row r="96" spans="1:2" x14ac:dyDescent="0.25">
      <c r="A96">
        <v>100503456</v>
      </c>
      <c r="B96">
        <v>100510829</v>
      </c>
    </row>
    <row r="97" spans="1:2" x14ac:dyDescent="0.25">
      <c r="A97">
        <v>100498814</v>
      </c>
      <c r="B97">
        <v>100511108</v>
      </c>
    </row>
    <row r="98" spans="1:2" x14ac:dyDescent="0.25">
      <c r="A98">
        <v>100499398</v>
      </c>
      <c r="B98">
        <v>100511110</v>
      </c>
    </row>
    <row r="99" spans="1:2" x14ac:dyDescent="0.25">
      <c r="A99">
        <v>100499542</v>
      </c>
      <c r="B99">
        <v>100511111</v>
      </c>
    </row>
    <row r="100" spans="1:2" x14ac:dyDescent="0.25">
      <c r="A100">
        <v>100503320</v>
      </c>
      <c r="B100">
        <v>100503456</v>
      </c>
    </row>
    <row r="101" spans="1:2" x14ac:dyDescent="0.25">
      <c r="A101">
        <v>100509651</v>
      </c>
      <c r="B101">
        <v>100510402</v>
      </c>
    </row>
    <row r="102" spans="1:2" x14ac:dyDescent="0.25">
      <c r="A102">
        <v>100499733</v>
      </c>
      <c r="B102">
        <v>100499262</v>
      </c>
    </row>
    <row r="103" spans="1:2" x14ac:dyDescent="0.25">
      <c r="A103">
        <v>100503642</v>
      </c>
      <c r="B103">
        <v>100499535</v>
      </c>
    </row>
    <row r="104" spans="1:2" x14ac:dyDescent="0.25">
      <c r="A104">
        <v>100503331</v>
      </c>
      <c r="B104">
        <v>100499629</v>
      </c>
    </row>
    <row r="105" spans="1:2" x14ac:dyDescent="0.25">
      <c r="A105">
        <v>100503796</v>
      </c>
      <c r="B105">
        <v>100499768</v>
      </c>
    </row>
    <row r="106" spans="1:2" x14ac:dyDescent="0.25">
      <c r="A106">
        <v>100499616</v>
      </c>
      <c r="B106">
        <v>100495787</v>
      </c>
    </row>
    <row r="107" spans="1:2" x14ac:dyDescent="0.25">
      <c r="A107">
        <v>100495872</v>
      </c>
      <c r="B107">
        <v>100499616</v>
      </c>
    </row>
    <row r="108" spans="1:2" x14ac:dyDescent="0.25">
      <c r="A108">
        <v>100510032</v>
      </c>
      <c r="B108">
        <v>100499199</v>
      </c>
    </row>
    <row r="109" spans="1:2" x14ac:dyDescent="0.25">
      <c r="A109">
        <v>100503544</v>
      </c>
      <c r="B109">
        <v>100499026</v>
      </c>
    </row>
    <row r="110" spans="1:2" x14ac:dyDescent="0.25">
      <c r="A110">
        <v>100495787</v>
      </c>
      <c r="B110">
        <v>100495927</v>
      </c>
    </row>
    <row r="111" spans="1:2" x14ac:dyDescent="0.25">
      <c r="A111">
        <v>100503871</v>
      </c>
      <c r="B111">
        <v>100499460</v>
      </c>
    </row>
    <row r="112" spans="1:2" x14ac:dyDescent="0.25">
      <c r="A112">
        <v>100499768</v>
      </c>
      <c r="B112">
        <v>100499733</v>
      </c>
    </row>
    <row r="113" spans="1:2" x14ac:dyDescent="0.25">
      <c r="A113">
        <v>100509524</v>
      </c>
      <c r="B113">
        <v>100499853</v>
      </c>
    </row>
    <row r="114" spans="1:2" x14ac:dyDescent="0.25">
      <c r="A114">
        <v>100503901</v>
      </c>
      <c r="B114">
        <v>100499061</v>
      </c>
    </row>
    <row r="115" spans="1:2" x14ac:dyDescent="0.25">
      <c r="A115">
        <v>100503382</v>
      </c>
      <c r="B115">
        <v>100499131</v>
      </c>
    </row>
    <row r="116" spans="1:2" x14ac:dyDescent="0.25">
      <c r="A116">
        <v>100499061</v>
      </c>
      <c r="B116">
        <v>100502768</v>
      </c>
    </row>
    <row r="117" spans="1:2" x14ac:dyDescent="0.25">
      <c r="A117">
        <v>100499131</v>
      </c>
      <c r="B117">
        <v>100499624</v>
      </c>
    </row>
    <row r="118" spans="1:2" x14ac:dyDescent="0.25">
      <c r="A118">
        <v>100503606</v>
      </c>
      <c r="B118">
        <v>100499729</v>
      </c>
    </row>
    <row r="119" spans="1:2" x14ac:dyDescent="0.25">
      <c r="A119">
        <v>100499624</v>
      </c>
      <c r="B119">
        <v>100500174</v>
      </c>
    </row>
    <row r="120" spans="1:2" x14ac:dyDescent="0.25">
      <c r="A120">
        <v>100511969</v>
      </c>
      <c r="B120">
        <v>100511114</v>
      </c>
    </row>
    <row r="121" spans="1:2" x14ac:dyDescent="0.25">
      <c r="A121">
        <v>100515756</v>
      </c>
      <c r="B121">
        <v>100511115</v>
      </c>
    </row>
    <row r="122" spans="1:2" x14ac:dyDescent="0.25">
      <c r="A122">
        <v>100499729</v>
      </c>
      <c r="B122">
        <v>100503818</v>
      </c>
    </row>
    <row r="123" spans="1:2" x14ac:dyDescent="0.25">
      <c r="A123">
        <v>100503897</v>
      </c>
      <c r="B123">
        <v>100499708</v>
      </c>
    </row>
    <row r="124" spans="1:2" x14ac:dyDescent="0.25">
      <c r="A124">
        <v>100504171</v>
      </c>
      <c r="B124">
        <v>100499806</v>
      </c>
    </row>
    <row r="125" spans="1:2" x14ac:dyDescent="0.25">
      <c r="A125">
        <v>100504518</v>
      </c>
      <c r="B125">
        <v>100495624</v>
      </c>
    </row>
    <row r="126" spans="1:2" x14ac:dyDescent="0.25">
      <c r="A126">
        <v>100499659</v>
      </c>
      <c r="B126">
        <v>100499249</v>
      </c>
    </row>
    <row r="127" spans="1:2" x14ac:dyDescent="0.25">
      <c r="A127">
        <v>100499853</v>
      </c>
      <c r="B127">
        <v>100499261</v>
      </c>
    </row>
    <row r="128" spans="1:2" x14ac:dyDescent="0.25">
      <c r="A128">
        <v>100495619</v>
      </c>
      <c r="B128">
        <v>100499784</v>
      </c>
    </row>
    <row r="129" spans="1:2" x14ac:dyDescent="0.25">
      <c r="A129">
        <v>100495927</v>
      </c>
      <c r="B129">
        <v>100499803</v>
      </c>
    </row>
    <row r="130" spans="1:2" x14ac:dyDescent="0.25">
      <c r="A130">
        <v>100503449</v>
      </c>
      <c r="B130">
        <v>100503331</v>
      </c>
    </row>
    <row r="131" spans="1:2" x14ac:dyDescent="0.25">
      <c r="A131">
        <v>100499605</v>
      </c>
      <c r="B131">
        <v>100503544</v>
      </c>
    </row>
    <row r="132" spans="1:2" x14ac:dyDescent="0.25">
      <c r="A132">
        <v>100499839</v>
      </c>
      <c r="B132">
        <v>100503871</v>
      </c>
    </row>
    <row r="133" spans="1:2" x14ac:dyDescent="0.25">
      <c r="A133">
        <v>100495770</v>
      </c>
      <c r="B133">
        <v>100499372</v>
      </c>
    </row>
    <row r="134" spans="1:2" x14ac:dyDescent="0.25">
      <c r="A134">
        <v>100499709</v>
      </c>
      <c r="B134">
        <v>100499424</v>
      </c>
    </row>
    <row r="135" spans="1:2" x14ac:dyDescent="0.25">
      <c r="A135">
        <v>100510829</v>
      </c>
      <c r="B135">
        <v>100499555</v>
      </c>
    </row>
    <row r="136" spans="1:2" x14ac:dyDescent="0.25">
      <c r="A136">
        <v>100511108</v>
      </c>
      <c r="B136">
        <v>100499567</v>
      </c>
    </row>
    <row r="137" spans="1:2" x14ac:dyDescent="0.25">
      <c r="A137">
        <v>100503818</v>
      </c>
      <c r="B137">
        <v>100503901</v>
      </c>
    </row>
    <row r="138" spans="1:2" x14ac:dyDescent="0.25">
      <c r="A138">
        <v>100499891</v>
      </c>
      <c r="B138">
        <v>100499119</v>
      </c>
    </row>
    <row r="139" spans="1:2" x14ac:dyDescent="0.25">
      <c r="A139">
        <v>100510402</v>
      </c>
      <c r="B139">
        <v>100503382</v>
      </c>
    </row>
    <row r="140" spans="1:2" x14ac:dyDescent="0.25">
      <c r="A140">
        <v>100499262</v>
      </c>
      <c r="B140">
        <v>100503606</v>
      </c>
    </row>
    <row r="141" spans="1:2" x14ac:dyDescent="0.25">
      <c r="A141">
        <v>100499535</v>
      </c>
      <c r="B141">
        <v>100503897</v>
      </c>
    </row>
    <row r="142" spans="1:2" x14ac:dyDescent="0.25">
      <c r="A142">
        <v>100499629</v>
      </c>
      <c r="B142">
        <v>100499787</v>
      </c>
    </row>
    <row r="143" spans="1:2" x14ac:dyDescent="0.25">
      <c r="A143">
        <v>100504099</v>
      </c>
      <c r="B143">
        <v>100510140</v>
      </c>
    </row>
    <row r="144" spans="1:2" x14ac:dyDescent="0.25">
      <c r="A144">
        <v>100515788</v>
      </c>
      <c r="B144">
        <v>100503399</v>
      </c>
    </row>
    <row r="145" spans="1:2" x14ac:dyDescent="0.25">
      <c r="A145">
        <v>100503265</v>
      </c>
      <c r="B145">
        <v>100503583</v>
      </c>
    </row>
    <row r="146" spans="1:2" x14ac:dyDescent="0.25">
      <c r="A146">
        <v>100503266</v>
      </c>
      <c r="B146">
        <v>100499887</v>
      </c>
    </row>
    <row r="147" spans="1:2" x14ac:dyDescent="0.25">
      <c r="A147">
        <v>100503652</v>
      </c>
      <c r="B147">
        <v>100499029</v>
      </c>
    </row>
    <row r="148" spans="1:2" x14ac:dyDescent="0.25">
      <c r="A148">
        <v>100499678</v>
      </c>
      <c r="B148">
        <v>100499889</v>
      </c>
    </row>
    <row r="149" spans="1:2" x14ac:dyDescent="0.25">
      <c r="A149">
        <v>100503381</v>
      </c>
      <c r="B149">
        <v>100511969</v>
      </c>
    </row>
    <row r="150" spans="1:2" x14ac:dyDescent="0.25">
      <c r="A150">
        <v>100503601</v>
      </c>
      <c r="B150">
        <v>100515760</v>
      </c>
    </row>
    <row r="151" spans="1:2" x14ac:dyDescent="0.25">
      <c r="A151">
        <v>100504832</v>
      </c>
      <c r="B151">
        <v>100503296</v>
      </c>
    </row>
    <row r="152" spans="1:2" x14ac:dyDescent="0.25">
      <c r="A152">
        <v>100510091</v>
      </c>
      <c r="B152">
        <v>100503560</v>
      </c>
    </row>
    <row r="153" spans="1:2" x14ac:dyDescent="0.25">
      <c r="A153">
        <v>100511110</v>
      </c>
      <c r="B153">
        <v>100503830</v>
      </c>
    </row>
    <row r="154" spans="1:2" x14ac:dyDescent="0.25">
      <c r="A154">
        <v>100511111</v>
      </c>
      <c r="B154">
        <v>100516042</v>
      </c>
    </row>
    <row r="155" spans="1:2" x14ac:dyDescent="0.25">
      <c r="A155">
        <v>100511114</v>
      </c>
      <c r="B155">
        <v>100516099</v>
      </c>
    </row>
    <row r="156" spans="1:2" x14ac:dyDescent="0.25">
      <c r="A156">
        <v>100511115</v>
      </c>
      <c r="B156">
        <v>100499202</v>
      </c>
    </row>
    <row r="157" spans="1:2" x14ac:dyDescent="0.25">
      <c r="A157">
        <v>100503378</v>
      </c>
      <c r="B157">
        <v>100515756</v>
      </c>
    </row>
    <row r="158" spans="1:2" x14ac:dyDescent="0.25">
      <c r="A158">
        <v>100504078</v>
      </c>
      <c r="B158">
        <v>100503258</v>
      </c>
    </row>
    <row r="159" spans="1:2" x14ac:dyDescent="0.25">
      <c r="A159">
        <v>100504540</v>
      </c>
      <c r="B159">
        <v>100503720</v>
      </c>
    </row>
    <row r="160" spans="1:2" x14ac:dyDescent="0.25">
      <c r="A160">
        <v>100504541</v>
      </c>
      <c r="B160">
        <v>100501268</v>
      </c>
    </row>
    <row r="161" spans="1:2" x14ac:dyDescent="0.25">
      <c r="A161">
        <v>100502770</v>
      </c>
      <c r="B161">
        <v>100515788</v>
      </c>
    </row>
    <row r="162" spans="1:2" x14ac:dyDescent="0.25">
      <c r="A162">
        <v>100503296</v>
      </c>
      <c r="B162">
        <v>100499579</v>
      </c>
    </row>
    <row r="163" spans="1:2" x14ac:dyDescent="0.25">
      <c r="A163">
        <v>100503560</v>
      </c>
      <c r="B163">
        <v>100503449</v>
      </c>
    </row>
    <row r="164" spans="1:2" x14ac:dyDescent="0.25">
      <c r="A164">
        <v>100503830</v>
      </c>
      <c r="B164">
        <v>100503376</v>
      </c>
    </row>
    <row r="165" spans="1:2" x14ac:dyDescent="0.25">
      <c r="A165">
        <v>100503854</v>
      </c>
      <c r="B165">
        <v>100499438</v>
      </c>
    </row>
    <row r="166" spans="1:2" x14ac:dyDescent="0.25">
      <c r="A166">
        <v>100503887</v>
      </c>
      <c r="B166">
        <v>100511892</v>
      </c>
    </row>
    <row r="167" spans="1:2" x14ac:dyDescent="0.25">
      <c r="A167">
        <v>100503998</v>
      </c>
      <c r="B167">
        <v>100503378</v>
      </c>
    </row>
    <row r="168" spans="1:2" x14ac:dyDescent="0.25">
      <c r="A168">
        <v>100504437</v>
      </c>
      <c r="B168">
        <v>100503265</v>
      </c>
    </row>
    <row r="169" spans="1:2" x14ac:dyDescent="0.25">
      <c r="A169">
        <v>100504517</v>
      </c>
      <c r="B169">
        <v>100503266</v>
      </c>
    </row>
    <row r="170" spans="1:2" x14ac:dyDescent="0.25">
      <c r="A170">
        <v>100499567</v>
      </c>
      <c r="B170">
        <v>100503652</v>
      </c>
    </row>
    <row r="171" spans="1:2" x14ac:dyDescent="0.25">
      <c r="A171">
        <v>100504695</v>
      </c>
      <c r="B171">
        <v>100502770</v>
      </c>
    </row>
    <row r="172" spans="1:2" x14ac:dyDescent="0.25">
      <c r="A172">
        <v>100499579</v>
      </c>
      <c r="B172">
        <v>100511109</v>
      </c>
    </row>
    <row r="173" spans="1:2" x14ac:dyDescent="0.25">
      <c r="A173">
        <v>100504137</v>
      </c>
      <c r="B173">
        <v>100511113</v>
      </c>
    </row>
    <row r="174" spans="1:2" x14ac:dyDescent="0.25">
      <c r="A174">
        <v>100504189</v>
      </c>
      <c r="B174">
        <v>100502187</v>
      </c>
    </row>
    <row r="175" spans="1:2" x14ac:dyDescent="0.25">
      <c r="A175">
        <v>100501798</v>
      </c>
      <c r="B175">
        <v>100511112</v>
      </c>
    </row>
    <row r="176" spans="1:2" x14ac:dyDescent="0.25">
      <c r="A176">
        <v>100511951</v>
      </c>
      <c r="B176">
        <v>100502774</v>
      </c>
    </row>
    <row r="177" spans="1:2" x14ac:dyDescent="0.25">
      <c r="A177">
        <v>100503720</v>
      </c>
      <c r="B177">
        <v>100503796</v>
      </c>
    </row>
    <row r="178" spans="1:2" x14ac:dyDescent="0.25">
      <c r="A178">
        <v>100500037</v>
      </c>
      <c r="B178">
        <v>100504677</v>
      </c>
    </row>
    <row r="179" spans="1:2" x14ac:dyDescent="0.25">
      <c r="A179">
        <v>100501834</v>
      </c>
      <c r="B179">
        <v>100504678</v>
      </c>
    </row>
    <row r="180" spans="1:2" x14ac:dyDescent="0.25">
      <c r="A180">
        <v>100503921</v>
      </c>
      <c r="B180">
        <v>100504679</v>
      </c>
    </row>
    <row r="181" spans="1:2" x14ac:dyDescent="0.25">
      <c r="A181">
        <v>100503922</v>
      </c>
      <c r="B181">
        <v>100513810</v>
      </c>
    </row>
    <row r="182" spans="1:2" x14ac:dyDescent="0.25">
      <c r="A182">
        <v>100504170</v>
      </c>
      <c r="B182">
        <v>100504574</v>
      </c>
    </row>
    <row r="183" spans="1:2" x14ac:dyDescent="0.25">
      <c r="A183">
        <v>100501268</v>
      </c>
      <c r="B183">
        <v>100515786</v>
      </c>
    </row>
    <row r="184" spans="1:2" x14ac:dyDescent="0.25">
      <c r="A184">
        <v>100515786</v>
      </c>
      <c r="B184">
        <v>100503381</v>
      </c>
    </row>
    <row r="185" spans="1:2" x14ac:dyDescent="0.25">
      <c r="A185">
        <v>100507286</v>
      </c>
      <c r="B185">
        <v>100503601</v>
      </c>
    </row>
    <row r="186" spans="1:2" x14ac:dyDescent="0.25">
      <c r="A186">
        <v>100502940</v>
      </c>
      <c r="B186">
        <v>100503921</v>
      </c>
    </row>
    <row r="187" spans="1:2" x14ac:dyDescent="0.25">
      <c r="A187">
        <v>100514799</v>
      </c>
      <c r="B187">
        <v>100503922</v>
      </c>
    </row>
    <row r="188" spans="1:2" x14ac:dyDescent="0.25">
      <c r="A188">
        <v>100514818</v>
      </c>
      <c r="B188">
        <v>100504170</v>
      </c>
    </row>
    <row r="189" spans="1:2" x14ac:dyDescent="0.25">
      <c r="A189">
        <v>100504694</v>
      </c>
      <c r="B189">
        <v>100503854</v>
      </c>
    </row>
    <row r="190" spans="1:2" x14ac:dyDescent="0.25">
      <c r="A190">
        <v>100504696</v>
      </c>
      <c r="B190">
        <v>100513813</v>
      </c>
    </row>
    <row r="191" spans="1:2" x14ac:dyDescent="0.25">
      <c r="A191">
        <v>100504698</v>
      </c>
      <c r="B191">
        <v>100507570</v>
      </c>
    </row>
    <row r="192" spans="1:2" x14ac:dyDescent="0.25">
      <c r="A192">
        <v>100499735</v>
      </c>
      <c r="B192">
        <v>100504832</v>
      </c>
    </row>
    <row r="193" spans="1:2" x14ac:dyDescent="0.25">
      <c r="A193">
        <v>100515760</v>
      </c>
      <c r="B193">
        <v>100509214</v>
      </c>
    </row>
    <row r="194" spans="1:2" x14ac:dyDescent="0.25">
      <c r="A194">
        <v>100504676</v>
      </c>
      <c r="B194">
        <v>100509337</v>
      </c>
    </row>
    <row r="195" spans="1:2" x14ac:dyDescent="0.25">
      <c r="A195">
        <v>100500300</v>
      </c>
      <c r="B195">
        <v>100509341</v>
      </c>
    </row>
    <row r="196" spans="1:2" x14ac:dyDescent="0.25">
      <c r="A196">
        <v>100500900</v>
      </c>
      <c r="B196">
        <v>100509160</v>
      </c>
    </row>
    <row r="197" spans="1:2" x14ac:dyDescent="0.25">
      <c r="A197">
        <v>100502187</v>
      </c>
      <c r="B197">
        <v>100507541</v>
      </c>
    </row>
    <row r="198" spans="1:2" x14ac:dyDescent="0.25">
      <c r="A198">
        <v>100502774</v>
      </c>
      <c r="B198">
        <v>100504078</v>
      </c>
    </row>
    <row r="199" spans="1:2" x14ac:dyDescent="0.25">
      <c r="A199">
        <v>100504677</v>
      </c>
      <c r="B199">
        <v>100504540</v>
      </c>
    </row>
    <row r="200" spans="1:2" x14ac:dyDescent="0.25">
      <c r="A200">
        <v>100504678</v>
      </c>
      <c r="B200">
        <v>100504541</v>
      </c>
    </row>
    <row r="201" spans="1:2" x14ac:dyDescent="0.25">
      <c r="A201">
        <v>100504679</v>
      </c>
      <c r="B201">
        <v>100501798</v>
      </c>
    </row>
    <row r="202" spans="1:2" x14ac:dyDescent="0.25">
      <c r="A202">
        <v>100502906</v>
      </c>
      <c r="B202">
        <v>100510472</v>
      </c>
    </row>
    <row r="203" spans="1:2" x14ac:dyDescent="0.25">
      <c r="A203">
        <v>100511112</v>
      </c>
      <c r="B203">
        <v>100503237</v>
      </c>
    </row>
    <row r="204" spans="1:2" x14ac:dyDescent="0.25">
      <c r="A204">
        <v>100509160</v>
      </c>
      <c r="B204">
        <v>100501834</v>
      </c>
    </row>
    <row r="205" spans="1:2" x14ac:dyDescent="0.25">
      <c r="A205">
        <v>100507538</v>
      </c>
      <c r="B205">
        <v>100502940</v>
      </c>
    </row>
    <row r="206" spans="1:2" x14ac:dyDescent="0.25">
      <c r="A206">
        <v>100507541</v>
      </c>
      <c r="B206">
        <v>100514799</v>
      </c>
    </row>
    <row r="207" spans="1:2" x14ac:dyDescent="0.25">
      <c r="A207">
        <v>100504263</v>
      </c>
      <c r="B207">
        <v>100514818</v>
      </c>
    </row>
    <row r="208" spans="1:2" x14ac:dyDescent="0.25">
      <c r="A208">
        <v>100500174</v>
      </c>
      <c r="B208">
        <v>100504137</v>
      </c>
    </row>
    <row r="209" spans="1:2" x14ac:dyDescent="0.25">
      <c r="A209">
        <v>100500207</v>
      </c>
      <c r="B209">
        <v>100512554</v>
      </c>
    </row>
    <row r="210" spans="1:2" x14ac:dyDescent="0.25">
      <c r="A210">
        <v>100501613</v>
      </c>
      <c r="B210">
        <v>100504171</v>
      </c>
    </row>
    <row r="211" spans="1:2" x14ac:dyDescent="0.25">
      <c r="A211">
        <v>100502768</v>
      </c>
      <c r="B211">
        <v>100504518</v>
      </c>
    </row>
    <row r="212" spans="1:2" x14ac:dyDescent="0.25">
      <c r="A212">
        <v>100509228</v>
      </c>
      <c r="B212">
        <v>100509228</v>
      </c>
    </row>
    <row r="213" spans="1:2" x14ac:dyDescent="0.25">
      <c r="A213">
        <v>100503237</v>
      </c>
      <c r="B213">
        <v>100503835</v>
      </c>
    </row>
    <row r="214" spans="1:2" x14ac:dyDescent="0.25">
      <c r="A214">
        <v>100510472</v>
      </c>
      <c r="B214">
        <v>100504189</v>
      </c>
    </row>
    <row r="215" spans="1:2" x14ac:dyDescent="0.25">
      <c r="A215">
        <v>100509316</v>
      </c>
      <c r="B215">
        <v>100513514</v>
      </c>
    </row>
    <row r="216" spans="1:2" x14ac:dyDescent="0.25">
      <c r="A216">
        <v>100509318</v>
      </c>
      <c r="B216">
        <v>100513577</v>
      </c>
    </row>
    <row r="217" spans="1:2" x14ac:dyDescent="0.25">
      <c r="A217">
        <v>100509172</v>
      </c>
      <c r="B217">
        <v>100503887</v>
      </c>
    </row>
    <row r="218" spans="1:2" x14ac:dyDescent="0.25">
      <c r="A218">
        <v>100513514</v>
      </c>
      <c r="B218">
        <v>100503998</v>
      </c>
    </row>
    <row r="219" spans="1:2" x14ac:dyDescent="0.25">
      <c r="A219">
        <v>100513577</v>
      </c>
      <c r="B219">
        <v>100504437</v>
      </c>
    </row>
    <row r="220" spans="1:2" x14ac:dyDescent="0.25">
      <c r="A220">
        <v>100508830</v>
      </c>
      <c r="B220">
        <v>100504517</v>
      </c>
    </row>
    <row r="221" spans="1:2" x14ac:dyDescent="0.25">
      <c r="A221">
        <v>100516042</v>
      </c>
      <c r="B221">
        <v>100508862</v>
      </c>
    </row>
    <row r="222" spans="1:2" x14ac:dyDescent="0.25">
      <c r="A222">
        <v>100516099</v>
      </c>
      <c r="B222">
        <v>100509207</v>
      </c>
    </row>
    <row r="223" spans="1:2" x14ac:dyDescent="0.25">
      <c r="A223">
        <v>100504866</v>
      </c>
      <c r="B223">
        <v>100509290</v>
      </c>
    </row>
    <row r="224" spans="1:2" x14ac:dyDescent="0.25">
      <c r="A224">
        <v>100511893</v>
      </c>
      <c r="B224">
        <v>100513493</v>
      </c>
    </row>
    <row r="225" spans="1:2" x14ac:dyDescent="0.25">
      <c r="A225">
        <v>100504574</v>
      </c>
      <c r="B225">
        <v>100513500</v>
      </c>
    </row>
    <row r="226" spans="1:2" x14ac:dyDescent="0.25">
      <c r="A226">
        <v>100513813</v>
      </c>
      <c r="B226">
        <v>100507557</v>
      </c>
    </row>
    <row r="227" spans="1:2" x14ac:dyDescent="0.25">
      <c r="A227">
        <v>100507570</v>
      </c>
      <c r="B227">
        <v>100504694</v>
      </c>
    </row>
    <row r="228" spans="1:2" x14ac:dyDescent="0.25">
      <c r="A228">
        <v>100514602</v>
      </c>
      <c r="B228">
        <v>100504696</v>
      </c>
    </row>
    <row r="229" spans="1:2" x14ac:dyDescent="0.25">
      <c r="A229">
        <v>100511892</v>
      </c>
      <c r="B229">
        <v>100504698</v>
      </c>
    </row>
    <row r="230" spans="1:2" x14ac:dyDescent="0.25">
      <c r="A230">
        <v>100512427</v>
      </c>
      <c r="B230">
        <v>100504263</v>
      </c>
    </row>
    <row r="231" spans="1:2" x14ac:dyDescent="0.25">
      <c r="A231">
        <v>100511109</v>
      </c>
      <c r="B231">
        <v>100511893</v>
      </c>
    </row>
    <row r="232" spans="1:2" x14ac:dyDescent="0.25">
      <c r="A232">
        <v>100511113</v>
      </c>
      <c r="B232">
        <v>100504866</v>
      </c>
    </row>
    <row r="233" spans="1:2" x14ac:dyDescent="0.25">
      <c r="A233">
        <v>100517763</v>
      </c>
      <c r="B233">
        <v>100509172</v>
      </c>
    </row>
    <row r="234" spans="1:2" x14ac:dyDescent="0.25">
      <c r="A234">
        <v>100518831</v>
      </c>
      <c r="B234">
        <v>100504695</v>
      </c>
    </row>
    <row r="235" spans="1:2" x14ac:dyDescent="0.25">
      <c r="A235">
        <v>100513810</v>
      </c>
      <c r="B235">
        <v>100507264</v>
      </c>
    </row>
    <row r="236" spans="1:2" x14ac:dyDescent="0.25">
      <c r="A236">
        <v>100507557</v>
      </c>
      <c r="B236">
        <v>100538262</v>
      </c>
    </row>
    <row r="237" spans="1:2" x14ac:dyDescent="0.25">
      <c r="A237">
        <v>100507264</v>
      </c>
      <c r="B237">
        <v>100504676</v>
      </c>
    </row>
    <row r="238" spans="1:2" x14ac:dyDescent="0.25">
      <c r="A238">
        <v>100513493</v>
      </c>
      <c r="B238">
        <v>100514602</v>
      </c>
    </row>
    <row r="239" spans="1:2" x14ac:dyDescent="0.25">
      <c r="A239">
        <v>100513500</v>
      </c>
      <c r="B239">
        <v>100533137</v>
      </c>
    </row>
    <row r="240" spans="1:2" x14ac:dyDescent="0.25">
      <c r="A240">
        <v>100512554</v>
      </c>
      <c r="B240">
        <v>100509316</v>
      </c>
    </row>
    <row r="241" spans="1:2" x14ac:dyDescent="0.25">
      <c r="A241">
        <v>100513809</v>
      </c>
      <c r="B241">
        <v>100509318</v>
      </c>
    </row>
    <row r="242" spans="1:2" x14ac:dyDescent="0.25">
      <c r="A242">
        <v>100513816</v>
      </c>
      <c r="B242">
        <v>100533138</v>
      </c>
    </row>
    <row r="243" spans="1:2" x14ac:dyDescent="0.25">
      <c r="A243">
        <v>100519191</v>
      </c>
      <c r="B243">
        <v>100518831</v>
      </c>
    </row>
    <row r="244" spans="1:2" x14ac:dyDescent="0.25">
      <c r="A244">
        <v>100533138</v>
      </c>
      <c r="B244">
        <v>100599472</v>
      </c>
    </row>
    <row r="245" spans="1:2" x14ac:dyDescent="0.25">
      <c r="A245">
        <v>100508862</v>
      </c>
      <c r="B245">
        <v>100512427</v>
      </c>
    </row>
    <row r="246" spans="1:2" x14ac:dyDescent="0.25">
      <c r="A246">
        <v>100509207</v>
      </c>
      <c r="B246">
        <v>100507538</v>
      </c>
    </row>
    <row r="247" spans="1:2" x14ac:dyDescent="0.25">
      <c r="A247">
        <v>100509290</v>
      </c>
      <c r="B247">
        <v>100507286</v>
      </c>
    </row>
    <row r="248" spans="1:2" x14ac:dyDescent="0.25">
      <c r="A248">
        <v>100538262</v>
      </c>
      <c r="B248">
        <v>100508830</v>
      </c>
    </row>
    <row r="249" spans="1:2" x14ac:dyDescent="0.25">
      <c r="A249">
        <v>100509214</v>
      </c>
      <c r="B249">
        <v>100517763</v>
      </c>
    </row>
    <row r="250" spans="1:2" x14ac:dyDescent="0.25">
      <c r="A250">
        <v>100509337</v>
      </c>
      <c r="B250">
        <v>100519191</v>
      </c>
    </row>
    <row r="251" spans="1:2" x14ac:dyDescent="0.25">
      <c r="A251">
        <v>100509341</v>
      </c>
      <c r="B251">
        <v>100513809</v>
      </c>
    </row>
    <row r="252" spans="1:2" x14ac:dyDescent="0.25">
      <c r="A252">
        <v>100533137</v>
      </c>
      <c r="B252">
        <v>100513816</v>
      </c>
    </row>
    <row r="253" spans="1:2" x14ac:dyDescent="0.25">
      <c r="A253">
        <v>100599472</v>
      </c>
      <c r="B253">
        <v>100504099</v>
      </c>
    </row>
    <row r="254" spans="1:2" x14ac:dyDescent="0.25">
      <c r="A254">
        <v>100423770</v>
      </c>
      <c r="B254">
        <v>100422683</v>
      </c>
    </row>
    <row r="255" spans="1:2" x14ac:dyDescent="0.25">
      <c r="A255">
        <v>100422683</v>
      </c>
      <c r="B255">
        <v>100423770</v>
      </c>
    </row>
    <row r="256" spans="1:2" x14ac:dyDescent="0.25">
      <c r="A256">
        <v>100537702</v>
      </c>
      <c r="B256">
        <v>100537702</v>
      </c>
    </row>
    <row r="257" spans="1:2" x14ac:dyDescent="0.25">
      <c r="A257">
        <v>100431013</v>
      </c>
      <c r="B257">
        <v>100431013</v>
      </c>
    </row>
    <row r="258" spans="1:2" x14ac:dyDescent="0.25">
      <c r="A258">
        <v>100376308</v>
      </c>
      <c r="B258">
        <v>100376308</v>
      </c>
    </row>
    <row r="259" spans="1:2" x14ac:dyDescent="0.25">
      <c r="A259">
        <v>100401136</v>
      </c>
      <c r="B259">
        <v>100401172</v>
      </c>
    </row>
    <row r="260" spans="1:2" x14ac:dyDescent="0.25">
      <c r="A260">
        <v>100401121</v>
      </c>
      <c r="B260">
        <v>100401203</v>
      </c>
    </row>
    <row r="261" spans="1:2" x14ac:dyDescent="0.25">
      <c r="A261">
        <v>100401360</v>
      </c>
      <c r="B261">
        <v>100401118</v>
      </c>
    </row>
    <row r="262" spans="1:2" x14ac:dyDescent="0.25">
      <c r="A262">
        <v>100401203</v>
      </c>
      <c r="B262">
        <v>100401205</v>
      </c>
    </row>
    <row r="263" spans="1:2" x14ac:dyDescent="0.25">
      <c r="A263">
        <v>100401118</v>
      </c>
      <c r="B263">
        <v>100401129</v>
      </c>
    </row>
    <row r="264" spans="1:2" x14ac:dyDescent="0.25">
      <c r="A264">
        <v>100303478</v>
      </c>
      <c r="B264">
        <v>100401146</v>
      </c>
    </row>
    <row r="265" spans="1:2" x14ac:dyDescent="0.25">
      <c r="A265">
        <v>100401129</v>
      </c>
      <c r="B265">
        <v>100401136</v>
      </c>
    </row>
    <row r="266" spans="1:2" x14ac:dyDescent="0.25">
      <c r="A266">
        <v>100401146</v>
      </c>
      <c r="B266">
        <v>100401341</v>
      </c>
    </row>
    <row r="267" spans="1:2" x14ac:dyDescent="0.25">
      <c r="A267">
        <v>100298487</v>
      </c>
      <c r="B267">
        <v>100310762</v>
      </c>
    </row>
    <row r="268" spans="1:2" x14ac:dyDescent="0.25">
      <c r="A268">
        <v>100310762</v>
      </c>
      <c r="B268">
        <v>100401121</v>
      </c>
    </row>
    <row r="269" spans="1:2" x14ac:dyDescent="0.25">
      <c r="A269">
        <v>100401205</v>
      </c>
      <c r="B269">
        <v>100401360</v>
      </c>
    </row>
    <row r="270" spans="1:2" x14ac:dyDescent="0.25">
      <c r="A270">
        <v>100401172</v>
      </c>
      <c r="B270">
        <v>100303478</v>
      </c>
    </row>
    <row r="271" spans="1:2" x14ac:dyDescent="0.25">
      <c r="A271">
        <v>100298995</v>
      </c>
      <c r="B271">
        <v>100303151</v>
      </c>
    </row>
    <row r="272" spans="1:2" x14ac:dyDescent="0.25">
      <c r="A272">
        <v>100401341</v>
      </c>
      <c r="B272">
        <v>100314731</v>
      </c>
    </row>
    <row r="273" spans="1:2" x14ac:dyDescent="0.25">
      <c r="A273">
        <v>100298485</v>
      </c>
      <c r="B273">
        <v>100319314</v>
      </c>
    </row>
    <row r="274" spans="1:2" x14ac:dyDescent="0.25">
      <c r="A274">
        <v>100298971</v>
      </c>
      <c r="B274">
        <v>100319618</v>
      </c>
    </row>
    <row r="275" spans="1:2" x14ac:dyDescent="0.25">
      <c r="A275">
        <v>100298975</v>
      </c>
      <c r="B275">
        <v>100315236</v>
      </c>
    </row>
    <row r="276" spans="1:2" x14ac:dyDescent="0.25">
      <c r="A276">
        <v>100300858</v>
      </c>
      <c r="B276">
        <v>100303841</v>
      </c>
    </row>
    <row r="277" spans="1:2" x14ac:dyDescent="0.25">
      <c r="A277">
        <v>100314731</v>
      </c>
      <c r="B277">
        <v>100314998</v>
      </c>
    </row>
    <row r="278" spans="1:2" x14ac:dyDescent="0.25">
      <c r="A278">
        <v>100323475</v>
      </c>
      <c r="B278">
        <v>100298485</v>
      </c>
    </row>
    <row r="279" spans="1:2" x14ac:dyDescent="0.25">
      <c r="A279">
        <v>100315236</v>
      </c>
      <c r="B279">
        <v>100314807</v>
      </c>
    </row>
    <row r="280" spans="1:2" x14ac:dyDescent="0.25">
      <c r="A280">
        <v>100323688</v>
      </c>
      <c r="B280">
        <v>100314808</v>
      </c>
    </row>
    <row r="281" spans="1:2" x14ac:dyDescent="0.25">
      <c r="A281">
        <v>100324292</v>
      </c>
      <c r="B281">
        <v>100319694</v>
      </c>
    </row>
    <row r="282" spans="1:2" x14ac:dyDescent="0.25">
      <c r="A282">
        <v>100321886</v>
      </c>
      <c r="B282">
        <v>100315233</v>
      </c>
    </row>
    <row r="283" spans="1:2" x14ac:dyDescent="0.25">
      <c r="A283">
        <v>100315233</v>
      </c>
      <c r="B283">
        <v>100298971</v>
      </c>
    </row>
    <row r="284" spans="1:2" x14ac:dyDescent="0.25">
      <c r="A284">
        <v>100303841</v>
      </c>
      <c r="B284">
        <v>100298975</v>
      </c>
    </row>
    <row r="285" spans="1:2" x14ac:dyDescent="0.25">
      <c r="A285">
        <v>100314807</v>
      </c>
      <c r="B285">
        <v>100300744</v>
      </c>
    </row>
    <row r="286" spans="1:2" x14ac:dyDescent="0.25">
      <c r="A286">
        <v>100314808</v>
      </c>
      <c r="B286">
        <v>100321886</v>
      </c>
    </row>
    <row r="287" spans="1:2" x14ac:dyDescent="0.25">
      <c r="A287">
        <v>100301159</v>
      </c>
      <c r="B287">
        <v>100328515</v>
      </c>
    </row>
    <row r="288" spans="1:2" x14ac:dyDescent="0.25">
      <c r="A288">
        <v>100301295</v>
      </c>
      <c r="B288">
        <v>100298995</v>
      </c>
    </row>
    <row r="289" spans="1:2" x14ac:dyDescent="0.25">
      <c r="A289">
        <v>100300744</v>
      </c>
      <c r="B289">
        <v>100328711</v>
      </c>
    </row>
    <row r="290" spans="1:2" x14ac:dyDescent="0.25">
      <c r="A290">
        <v>100303151</v>
      </c>
      <c r="B290">
        <v>100298487</v>
      </c>
    </row>
    <row r="291" spans="1:2" x14ac:dyDescent="0.25">
      <c r="A291">
        <v>100328711</v>
      </c>
      <c r="B291">
        <v>100328692</v>
      </c>
    </row>
    <row r="292" spans="1:2" x14ac:dyDescent="0.25">
      <c r="A292">
        <v>100314998</v>
      </c>
      <c r="B292">
        <v>100300858</v>
      </c>
    </row>
    <row r="293" spans="1:2" x14ac:dyDescent="0.25">
      <c r="A293">
        <v>100324490</v>
      </c>
      <c r="B293">
        <v>100323688</v>
      </c>
    </row>
    <row r="294" spans="1:2" x14ac:dyDescent="0.25">
      <c r="A294">
        <v>100328692</v>
      </c>
      <c r="B294">
        <v>100324292</v>
      </c>
    </row>
    <row r="295" spans="1:2" x14ac:dyDescent="0.25">
      <c r="A295">
        <v>100328515</v>
      </c>
      <c r="B295">
        <v>100301159</v>
      </c>
    </row>
    <row r="296" spans="1:2" x14ac:dyDescent="0.25">
      <c r="A296">
        <v>100319618</v>
      </c>
      <c r="B296">
        <v>100301295</v>
      </c>
    </row>
    <row r="297" spans="1:2" x14ac:dyDescent="0.25">
      <c r="A297">
        <v>100319314</v>
      </c>
      <c r="B297">
        <v>100323475</v>
      </c>
    </row>
    <row r="298" spans="1:2" x14ac:dyDescent="0.25">
      <c r="A298">
        <v>100335629</v>
      </c>
      <c r="B298">
        <v>100324490</v>
      </c>
    </row>
    <row r="299" spans="1:2" x14ac:dyDescent="0.25">
      <c r="A299">
        <v>100319694</v>
      </c>
      <c r="B299">
        <v>100351903</v>
      </c>
    </row>
    <row r="300" spans="1:2" x14ac:dyDescent="0.25">
      <c r="A300">
        <v>100333474</v>
      </c>
      <c r="B300">
        <v>100332463</v>
      </c>
    </row>
    <row r="301" spans="1:2" x14ac:dyDescent="0.25">
      <c r="A301">
        <v>100332463</v>
      </c>
      <c r="B301">
        <v>100352155</v>
      </c>
    </row>
    <row r="302" spans="1:2" x14ac:dyDescent="0.25">
      <c r="A302">
        <v>100335423</v>
      </c>
      <c r="B302">
        <v>100333474</v>
      </c>
    </row>
    <row r="303" spans="1:2" x14ac:dyDescent="0.25">
      <c r="A303">
        <v>100334254</v>
      </c>
      <c r="B303">
        <v>100340881</v>
      </c>
    </row>
    <row r="304" spans="1:2" x14ac:dyDescent="0.25">
      <c r="A304">
        <v>100333014</v>
      </c>
      <c r="B304">
        <v>100333014</v>
      </c>
    </row>
    <row r="305" spans="1:2" x14ac:dyDescent="0.25">
      <c r="A305">
        <v>100336720</v>
      </c>
      <c r="B305">
        <v>100340114</v>
      </c>
    </row>
    <row r="306" spans="1:2" x14ac:dyDescent="0.25">
      <c r="A306">
        <v>100350078</v>
      </c>
      <c r="B306">
        <v>100346104</v>
      </c>
    </row>
    <row r="307" spans="1:2" x14ac:dyDescent="0.25">
      <c r="A307">
        <v>100336719</v>
      </c>
      <c r="B307">
        <v>100351304</v>
      </c>
    </row>
    <row r="308" spans="1:2" x14ac:dyDescent="0.25">
      <c r="A308">
        <v>100355909</v>
      </c>
      <c r="B308">
        <v>100351985</v>
      </c>
    </row>
    <row r="309" spans="1:2" x14ac:dyDescent="0.25">
      <c r="A309">
        <v>100347481</v>
      </c>
      <c r="B309">
        <v>100355455</v>
      </c>
    </row>
    <row r="310" spans="1:2" x14ac:dyDescent="0.25">
      <c r="A310">
        <v>100351903</v>
      </c>
      <c r="B310">
        <v>100355909</v>
      </c>
    </row>
    <row r="311" spans="1:2" x14ac:dyDescent="0.25">
      <c r="A311">
        <v>100355455</v>
      </c>
      <c r="B311">
        <v>100337978</v>
      </c>
    </row>
    <row r="312" spans="1:2" x14ac:dyDescent="0.25">
      <c r="A312">
        <v>100347485</v>
      </c>
      <c r="B312">
        <v>100337977</v>
      </c>
    </row>
    <row r="313" spans="1:2" x14ac:dyDescent="0.25">
      <c r="A313">
        <v>100337977</v>
      </c>
      <c r="B313">
        <v>100361106</v>
      </c>
    </row>
    <row r="314" spans="1:2" x14ac:dyDescent="0.25">
      <c r="A314">
        <v>100340114</v>
      </c>
      <c r="B314">
        <v>100345807</v>
      </c>
    </row>
    <row r="315" spans="1:2" x14ac:dyDescent="0.25">
      <c r="A315">
        <v>100349557</v>
      </c>
      <c r="B315">
        <v>100348845</v>
      </c>
    </row>
    <row r="316" spans="1:2" x14ac:dyDescent="0.25">
      <c r="A316">
        <v>100337978</v>
      </c>
      <c r="B316">
        <v>100365929</v>
      </c>
    </row>
    <row r="317" spans="1:2" x14ac:dyDescent="0.25">
      <c r="A317">
        <v>100351304</v>
      </c>
      <c r="B317">
        <v>100347481</v>
      </c>
    </row>
    <row r="318" spans="1:2" x14ac:dyDescent="0.25">
      <c r="A318">
        <v>100351985</v>
      </c>
      <c r="B318">
        <v>100347485</v>
      </c>
    </row>
    <row r="319" spans="1:2" x14ac:dyDescent="0.25">
      <c r="A319">
        <v>100352155</v>
      </c>
      <c r="B319">
        <v>100348165</v>
      </c>
    </row>
    <row r="320" spans="1:2" x14ac:dyDescent="0.25">
      <c r="A320">
        <v>100348860</v>
      </c>
      <c r="B320">
        <v>100357755</v>
      </c>
    </row>
    <row r="321" spans="1:2" x14ac:dyDescent="0.25">
      <c r="A321">
        <v>100348845</v>
      </c>
      <c r="B321">
        <v>100360842</v>
      </c>
    </row>
    <row r="322" spans="1:2" x14ac:dyDescent="0.25">
      <c r="A322">
        <v>100345807</v>
      </c>
      <c r="B322">
        <v>100360064</v>
      </c>
    </row>
    <row r="323" spans="1:2" x14ac:dyDescent="0.25">
      <c r="A323">
        <v>100340881</v>
      </c>
      <c r="B323">
        <v>100366453</v>
      </c>
    </row>
    <row r="324" spans="1:2" x14ac:dyDescent="0.25">
      <c r="A324">
        <v>100348165</v>
      </c>
      <c r="B324">
        <v>100366454</v>
      </c>
    </row>
    <row r="325" spans="1:2" x14ac:dyDescent="0.25">
      <c r="A325">
        <v>100357755</v>
      </c>
      <c r="B325">
        <v>100348860</v>
      </c>
    </row>
    <row r="326" spans="1:2" x14ac:dyDescent="0.25">
      <c r="A326">
        <v>100346104</v>
      </c>
      <c r="B326">
        <v>100334254</v>
      </c>
    </row>
    <row r="327" spans="1:2" x14ac:dyDescent="0.25">
      <c r="A327">
        <v>100360842</v>
      </c>
      <c r="B327">
        <v>100366437</v>
      </c>
    </row>
    <row r="328" spans="1:2" x14ac:dyDescent="0.25">
      <c r="A328">
        <v>100371214</v>
      </c>
      <c r="B328">
        <v>100335423</v>
      </c>
    </row>
    <row r="329" spans="1:2" x14ac:dyDescent="0.25">
      <c r="A329">
        <v>100372792</v>
      </c>
      <c r="B329">
        <v>100366438</v>
      </c>
    </row>
    <row r="330" spans="1:2" x14ac:dyDescent="0.25">
      <c r="A330">
        <v>100361106</v>
      </c>
      <c r="B330">
        <v>100371214</v>
      </c>
    </row>
    <row r="331" spans="1:2" x14ac:dyDescent="0.25">
      <c r="A331">
        <v>100366453</v>
      </c>
      <c r="B331">
        <v>100335629</v>
      </c>
    </row>
    <row r="332" spans="1:2" x14ac:dyDescent="0.25">
      <c r="A332">
        <v>100366454</v>
      </c>
      <c r="B332">
        <v>100377400</v>
      </c>
    </row>
    <row r="333" spans="1:2" x14ac:dyDescent="0.25">
      <c r="A333">
        <v>100383436</v>
      </c>
      <c r="B333">
        <v>100372792</v>
      </c>
    </row>
    <row r="334" spans="1:2" x14ac:dyDescent="0.25">
      <c r="A334">
        <v>100383394</v>
      </c>
      <c r="B334">
        <v>100382516</v>
      </c>
    </row>
    <row r="335" spans="1:2" x14ac:dyDescent="0.25">
      <c r="A335">
        <v>100360064</v>
      </c>
      <c r="B335">
        <v>100336719</v>
      </c>
    </row>
    <row r="336" spans="1:2" x14ac:dyDescent="0.25">
      <c r="A336">
        <v>100366438</v>
      </c>
      <c r="B336">
        <v>100383394</v>
      </c>
    </row>
    <row r="337" spans="1:2" x14ac:dyDescent="0.25">
      <c r="A337">
        <v>100391472</v>
      </c>
      <c r="B337">
        <v>100390183</v>
      </c>
    </row>
    <row r="338" spans="1:2" x14ac:dyDescent="0.25">
      <c r="A338">
        <v>100365929</v>
      </c>
      <c r="B338">
        <v>100336720</v>
      </c>
    </row>
    <row r="339" spans="1:2" x14ac:dyDescent="0.25">
      <c r="A339">
        <v>100391963</v>
      </c>
      <c r="B339">
        <v>100383436</v>
      </c>
    </row>
    <row r="340" spans="1:2" x14ac:dyDescent="0.25">
      <c r="A340">
        <v>100377400</v>
      </c>
      <c r="B340">
        <v>100391472</v>
      </c>
    </row>
    <row r="341" spans="1:2" x14ac:dyDescent="0.25">
      <c r="A341">
        <v>100366437</v>
      </c>
      <c r="B341">
        <v>100390272</v>
      </c>
    </row>
    <row r="342" spans="1:2" x14ac:dyDescent="0.25">
      <c r="A342">
        <v>100392609</v>
      </c>
      <c r="B342">
        <v>100382356</v>
      </c>
    </row>
    <row r="343" spans="1:2" x14ac:dyDescent="0.25">
      <c r="A343">
        <v>100393888</v>
      </c>
      <c r="B343">
        <v>100389695</v>
      </c>
    </row>
    <row r="344" spans="1:2" x14ac:dyDescent="0.25">
      <c r="A344">
        <v>100392427</v>
      </c>
      <c r="B344">
        <v>100396697</v>
      </c>
    </row>
    <row r="345" spans="1:2" x14ac:dyDescent="0.25">
      <c r="A345">
        <v>100396827</v>
      </c>
      <c r="B345">
        <v>100396827</v>
      </c>
    </row>
    <row r="346" spans="1:2" x14ac:dyDescent="0.25">
      <c r="A346">
        <v>100392633</v>
      </c>
      <c r="B346">
        <v>100396781</v>
      </c>
    </row>
    <row r="347" spans="1:2" x14ac:dyDescent="0.25">
      <c r="A347">
        <v>100396445</v>
      </c>
      <c r="B347">
        <v>100396790</v>
      </c>
    </row>
    <row r="348" spans="1:2" x14ac:dyDescent="0.25">
      <c r="A348">
        <v>100396697</v>
      </c>
      <c r="B348">
        <v>100349557</v>
      </c>
    </row>
    <row r="349" spans="1:2" x14ac:dyDescent="0.25">
      <c r="A349">
        <v>100396781</v>
      </c>
      <c r="B349">
        <v>100390174</v>
      </c>
    </row>
    <row r="350" spans="1:2" x14ac:dyDescent="0.25">
      <c r="A350">
        <v>100396790</v>
      </c>
      <c r="B350">
        <v>100392633</v>
      </c>
    </row>
    <row r="351" spans="1:2" x14ac:dyDescent="0.25">
      <c r="A351">
        <v>100403808</v>
      </c>
      <c r="B351">
        <v>100403808</v>
      </c>
    </row>
    <row r="352" spans="1:2" x14ac:dyDescent="0.25">
      <c r="A352">
        <v>100410509</v>
      </c>
      <c r="B352">
        <v>100404123</v>
      </c>
    </row>
    <row r="353" spans="1:2" x14ac:dyDescent="0.25">
      <c r="A353">
        <v>100389695</v>
      </c>
      <c r="B353">
        <v>100404147</v>
      </c>
    </row>
    <row r="354" spans="1:2" x14ac:dyDescent="0.25">
      <c r="A354">
        <v>100382356</v>
      </c>
      <c r="B354">
        <v>100404069</v>
      </c>
    </row>
    <row r="355" spans="1:2" x14ac:dyDescent="0.25">
      <c r="A355">
        <v>100401392</v>
      </c>
      <c r="B355">
        <v>100417899</v>
      </c>
    </row>
    <row r="356" spans="1:2" x14ac:dyDescent="0.25">
      <c r="A356">
        <v>100410169</v>
      </c>
      <c r="B356">
        <v>100407146</v>
      </c>
    </row>
    <row r="357" spans="1:2" x14ac:dyDescent="0.25">
      <c r="A357">
        <v>100401390</v>
      </c>
      <c r="B357">
        <v>100401404</v>
      </c>
    </row>
    <row r="358" spans="1:2" x14ac:dyDescent="0.25">
      <c r="A358">
        <v>100419018</v>
      </c>
      <c r="B358">
        <v>100407144</v>
      </c>
    </row>
    <row r="359" spans="1:2" x14ac:dyDescent="0.25">
      <c r="A359">
        <v>100419019</v>
      </c>
      <c r="B359">
        <v>100418977</v>
      </c>
    </row>
    <row r="360" spans="1:2" x14ac:dyDescent="0.25">
      <c r="A360">
        <v>100419000</v>
      </c>
      <c r="B360">
        <v>100419011</v>
      </c>
    </row>
    <row r="361" spans="1:2" x14ac:dyDescent="0.25">
      <c r="A361">
        <v>100421974</v>
      </c>
      <c r="B361">
        <v>100403160</v>
      </c>
    </row>
    <row r="362" spans="1:2" x14ac:dyDescent="0.25">
      <c r="A362">
        <v>100410356</v>
      </c>
      <c r="B362">
        <v>100350078</v>
      </c>
    </row>
    <row r="363" spans="1:2" x14ac:dyDescent="0.25">
      <c r="A363">
        <v>100390183</v>
      </c>
      <c r="B363">
        <v>100403579</v>
      </c>
    </row>
    <row r="364" spans="1:2" x14ac:dyDescent="0.25">
      <c r="A364">
        <v>100401404</v>
      </c>
      <c r="B364">
        <v>100404154</v>
      </c>
    </row>
    <row r="365" spans="1:2" x14ac:dyDescent="0.25">
      <c r="A365">
        <v>100403256</v>
      </c>
      <c r="B365">
        <v>100419032</v>
      </c>
    </row>
    <row r="366" spans="1:2" x14ac:dyDescent="0.25">
      <c r="A366">
        <v>100422644</v>
      </c>
      <c r="B366">
        <v>100403256</v>
      </c>
    </row>
    <row r="367" spans="1:2" x14ac:dyDescent="0.25">
      <c r="A367">
        <v>100410341</v>
      </c>
      <c r="B367">
        <v>100419020</v>
      </c>
    </row>
    <row r="368" spans="1:2" x14ac:dyDescent="0.25">
      <c r="A368">
        <v>100403579</v>
      </c>
      <c r="B368">
        <v>100418878</v>
      </c>
    </row>
    <row r="369" spans="1:2" x14ac:dyDescent="0.25">
      <c r="A369">
        <v>100403815</v>
      </c>
      <c r="B369">
        <v>100423831</v>
      </c>
    </row>
    <row r="370" spans="1:2" x14ac:dyDescent="0.25">
      <c r="A370">
        <v>100404154</v>
      </c>
      <c r="B370">
        <v>100401392</v>
      </c>
    </row>
    <row r="371" spans="1:2" x14ac:dyDescent="0.25">
      <c r="A371">
        <v>100423778</v>
      </c>
      <c r="B371">
        <v>100396445</v>
      </c>
    </row>
    <row r="372" spans="1:2" x14ac:dyDescent="0.25">
      <c r="A372">
        <v>100419020</v>
      </c>
      <c r="B372">
        <v>100418753</v>
      </c>
    </row>
    <row r="373" spans="1:2" x14ac:dyDescent="0.25">
      <c r="A373">
        <v>100390174</v>
      </c>
      <c r="B373">
        <v>100392609</v>
      </c>
    </row>
    <row r="374" spans="1:2" x14ac:dyDescent="0.25">
      <c r="A374">
        <v>100404069</v>
      </c>
      <c r="B374">
        <v>100419706</v>
      </c>
    </row>
    <row r="375" spans="1:2" x14ac:dyDescent="0.25">
      <c r="A375">
        <v>100419706</v>
      </c>
      <c r="B375">
        <v>100408034</v>
      </c>
    </row>
    <row r="376" spans="1:2" x14ac:dyDescent="0.25">
      <c r="A376">
        <v>100423350</v>
      </c>
      <c r="B376">
        <v>100403815</v>
      </c>
    </row>
    <row r="377" spans="1:2" x14ac:dyDescent="0.25">
      <c r="A377">
        <v>100418977</v>
      </c>
      <c r="B377">
        <v>100419694</v>
      </c>
    </row>
    <row r="378" spans="1:2" x14ac:dyDescent="0.25">
      <c r="A378">
        <v>100419011</v>
      </c>
      <c r="B378">
        <v>100408044</v>
      </c>
    </row>
    <row r="379" spans="1:2" x14ac:dyDescent="0.25">
      <c r="A379">
        <v>100423846</v>
      </c>
      <c r="B379">
        <v>100391963</v>
      </c>
    </row>
    <row r="380" spans="1:2" x14ac:dyDescent="0.25">
      <c r="A380">
        <v>100390272</v>
      </c>
      <c r="B380">
        <v>100401390</v>
      </c>
    </row>
    <row r="381" spans="1:2" x14ac:dyDescent="0.25">
      <c r="A381">
        <v>100382516</v>
      </c>
      <c r="B381">
        <v>100392427</v>
      </c>
    </row>
    <row r="382" spans="1:2" x14ac:dyDescent="0.25">
      <c r="A382">
        <v>100403160</v>
      </c>
      <c r="B382">
        <v>100408064</v>
      </c>
    </row>
    <row r="383" spans="1:2" x14ac:dyDescent="0.25">
      <c r="A383">
        <v>100419032</v>
      </c>
      <c r="B383">
        <v>100423916</v>
      </c>
    </row>
    <row r="384" spans="1:2" x14ac:dyDescent="0.25">
      <c r="A384">
        <v>100410201</v>
      </c>
      <c r="B384">
        <v>100408062</v>
      </c>
    </row>
    <row r="385" spans="1:2" x14ac:dyDescent="0.25">
      <c r="A385">
        <v>100410371</v>
      </c>
      <c r="B385">
        <v>100408069</v>
      </c>
    </row>
    <row r="386" spans="1:2" x14ac:dyDescent="0.25">
      <c r="A386">
        <v>100419694</v>
      </c>
      <c r="B386">
        <v>100393888</v>
      </c>
    </row>
    <row r="387" spans="1:2" x14ac:dyDescent="0.25">
      <c r="A387">
        <v>100424126</v>
      </c>
      <c r="B387">
        <v>100407962</v>
      </c>
    </row>
    <row r="388" spans="1:2" x14ac:dyDescent="0.25">
      <c r="A388">
        <v>100407144</v>
      </c>
      <c r="B388">
        <v>100426576</v>
      </c>
    </row>
    <row r="389" spans="1:2" x14ac:dyDescent="0.25">
      <c r="A389">
        <v>100418878</v>
      </c>
      <c r="B389">
        <v>100424166</v>
      </c>
    </row>
    <row r="390" spans="1:2" x14ac:dyDescent="0.25">
      <c r="A390">
        <v>100419024</v>
      </c>
      <c r="B390">
        <v>100407081</v>
      </c>
    </row>
    <row r="391" spans="1:2" x14ac:dyDescent="0.25">
      <c r="A391">
        <v>100424325</v>
      </c>
      <c r="B391">
        <v>100408070</v>
      </c>
    </row>
    <row r="392" spans="1:2" x14ac:dyDescent="0.25">
      <c r="A392">
        <v>100417899</v>
      </c>
      <c r="B392">
        <v>100408076</v>
      </c>
    </row>
    <row r="393" spans="1:2" x14ac:dyDescent="0.25">
      <c r="A393">
        <v>100419010</v>
      </c>
      <c r="B393">
        <v>100408057</v>
      </c>
    </row>
    <row r="394" spans="1:2" x14ac:dyDescent="0.25">
      <c r="A394">
        <v>100419016</v>
      </c>
      <c r="B394">
        <v>100424461</v>
      </c>
    </row>
    <row r="395" spans="1:2" x14ac:dyDescent="0.25">
      <c r="A395">
        <v>100419017</v>
      </c>
      <c r="B395">
        <v>100408067</v>
      </c>
    </row>
    <row r="396" spans="1:2" x14ac:dyDescent="0.25">
      <c r="A396">
        <v>100419021</v>
      </c>
      <c r="B396">
        <v>100408035</v>
      </c>
    </row>
    <row r="397" spans="1:2" x14ac:dyDescent="0.25">
      <c r="A397">
        <v>100419030</v>
      </c>
      <c r="B397">
        <v>100408052</v>
      </c>
    </row>
    <row r="398" spans="1:2" x14ac:dyDescent="0.25">
      <c r="A398">
        <v>100404123</v>
      </c>
      <c r="B398">
        <v>100423866</v>
      </c>
    </row>
    <row r="399" spans="1:2" x14ac:dyDescent="0.25">
      <c r="A399">
        <v>100423866</v>
      </c>
      <c r="B399">
        <v>100426725</v>
      </c>
    </row>
    <row r="400" spans="1:2" x14ac:dyDescent="0.25">
      <c r="A400">
        <v>100425079</v>
      </c>
      <c r="B400">
        <v>100410509</v>
      </c>
    </row>
    <row r="401" spans="1:2" x14ac:dyDescent="0.25">
      <c r="A401">
        <v>100408062</v>
      </c>
      <c r="B401">
        <v>100428003</v>
      </c>
    </row>
    <row r="402" spans="1:2" x14ac:dyDescent="0.25">
      <c r="A402">
        <v>100418753</v>
      </c>
      <c r="B402">
        <v>100424327</v>
      </c>
    </row>
    <row r="403" spans="1:2" x14ac:dyDescent="0.25">
      <c r="A403">
        <v>100424558</v>
      </c>
      <c r="B403">
        <v>100428130</v>
      </c>
    </row>
    <row r="404" spans="1:2" x14ac:dyDescent="0.25">
      <c r="A404">
        <v>100420587</v>
      </c>
      <c r="B404">
        <v>100424325</v>
      </c>
    </row>
    <row r="405" spans="1:2" x14ac:dyDescent="0.25">
      <c r="A405">
        <v>100420589</v>
      </c>
      <c r="B405">
        <v>100410169</v>
      </c>
    </row>
    <row r="406" spans="1:2" x14ac:dyDescent="0.25">
      <c r="A406">
        <v>100422066</v>
      </c>
      <c r="B406">
        <v>100425079</v>
      </c>
    </row>
    <row r="407" spans="1:2" x14ac:dyDescent="0.25">
      <c r="A407">
        <v>100423831</v>
      </c>
      <c r="B407">
        <v>100428380</v>
      </c>
    </row>
    <row r="408" spans="1:2" x14ac:dyDescent="0.25">
      <c r="A408">
        <v>100408057</v>
      </c>
      <c r="B408">
        <v>100428273</v>
      </c>
    </row>
    <row r="409" spans="1:2" x14ac:dyDescent="0.25">
      <c r="A409">
        <v>100412197</v>
      </c>
      <c r="B409">
        <v>100431206</v>
      </c>
    </row>
    <row r="410" spans="1:2" x14ac:dyDescent="0.25">
      <c r="A410">
        <v>100424166</v>
      </c>
      <c r="B410">
        <v>100431208</v>
      </c>
    </row>
    <row r="411" spans="1:2" x14ac:dyDescent="0.25">
      <c r="A411">
        <v>100408067</v>
      </c>
      <c r="B411">
        <v>100428062</v>
      </c>
    </row>
    <row r="412" spans="1:2" x14ac:dyDescent="0.25">
      <c r="A412">
        <v>100408052</v>
      </c>
      <c r="B412">
        <v>100408041</v>
      </c>
    </row>
    <row r="413" spans="1:2" x14ac:dyDescent="0.25">
      <c r="A413">
        <v>100407331</v>
      </c>
      <c r="B413">
        <v>100407331</v>
      </c>
    </row>
    <row r="414" spans="1:2" x14ac:dyDescent="0.25">
      <c r="A414">
        <v>100404147</v>
      </c>
      <c r="B414">
        <v>100408063</v>
      </c>
    </row>
    <row r="415" spans="1:2" x14ac:dyDescent="0.25">
      <c r="A415">
        <v>100419042</v>
      </c>
      <c r="B415">
        <v>100423846</v>
      </c>
    </row>
    <row r="416" spans="1:2" x14ac:dyDescent="0.25">
      <c r="A416">
        <v>100419660</v>
      </c>
      <c r="B416">
        <v>100428205</v>
      </c>
    </row>
    <row r="417" spans="1:2" x14ac:dyDescent="0.25">
      <c r="A417">
        <v>100423916</v>
      </c>
      <c r="B417">
        <v>100409160</v>
      </c>
    </row>
    <row r="418" spans="1:2" x14ac:dyDescent="0.25">
      <c r="A418">
        <v>100408035</v>
      </c>
      <c r="B418">
        <v>100428329</v>
      </c>
    </row>
    <row r="419" spans="1:2" x14ac:dyDescent="0.25">
      <c r="A419">
        <v>100407081</v>
      </c>
      <c r="B419">
        <v>100423778</v>
      </c>
    </row>
    <row r="420" spans="1:2" x14ac:dyDescent="0.25">
      <c r="A420">
        <v>100407146</v>
      </c>
      <c r="B420">
        <v>100424126</v>
      </c>
    </row>
    <row r="421" spans="1:2" x14ac:dyDescent="0.25">
      <c r="A421">
        <v>100407962</v>
      </c>
      <c r="B421">
        <v>100423350</v>
      </c>
    </row>
    <row r="422" spans="1:2" x14ac:dyDescent="0.25">
      <c r="A422">
        <v>100431594</v>
      </c>
      <c r="B422">
        <v>100424859</v>
      </c>
    </row>
    <row r="423" spans="1:2" x14ac:dyDescent="0.25">
      <c r="A423">
        <v>100426576</v>
      </c>
      <c r="B423">
        <v>100424558</v>
      </c>
    </row>
    <row r="424" spans="1:2" x14ac:dyDescent="0.25">
      <c r="A424">
        <v>100408069</v>
      </c>
      <c r="B424">
        <v>100428254</v>
      </c>
    </row>
    <row r="425" spans="1:2" x14ac:dyDescent="0.25">
      <c r="A425">
        <v>100424859</v>
      </c>
      <c r="B425">
        <v>100409530</v>
      </c>
    </row>
    <row r="426" spans="1:2" x14ac:dyDescent="0.25">
      <c r="A426">
        <v>100431878</v>
      </c>
      <c r="B426">
        <v>100410356</v>
      </c>
    </row>
    <row r="427" spans="1:2" x14ac:dyDescent="0.25">
      <c r="A427">
        <v>100408076</v>
      </c>
      <c r="B427">
        <v>100412581</v>
      </c>
    </row>
    <row r="428" spans="1:2" x14ac:dyDescent="0.25">
      <c r="A428">
        <v>100412636</v>
      </c>
      <c r="B428">
        <v>100431594</v>
      </c>
    </row>
    <row r="429" spans="1:2" x14ac:dyDescent="0.25">
      <c r="A429">
        <v>100413337</v>
      </c>
      <c r="B429">
        <v>100428210</v>
      </c>
    </row>
    <row r="430" spans="1:2" x14ac:dyDescent="0.25">
      <c r="A430">
        <v>100431773</v>
      </c>
      <c r="B430">
        <v>100431127</v>
      </c>
    </row>
    <row r="431" spans="1:2" x14ac:dyDescent="0.25">
      <c r="A431">
        <v>100424327</v>
      </c>
      <c r="B431">
        <v>100427379</v>
      </c>
    </row>
    <row r="432" spans="1:2" x14ac:dyDescent="0.25">
      <c r="A432">
        <v>100428062</v>
      </c>
      <c r="B432">
        <v>100431143</v>
      </c>
    </row>
    <row r="433" spans="1:2" x14ac:dyDescent="0.25">
      <c r="A433">
        <v>100408070</v>
      </c>
      <c r="B433">
        <v>100428301</v>
      </c>
    </row>
    <row r="434" spans="1:2" x14ac:dyDescent="0.25">
      <c r="A434">
        <v>100409530</v>
      </c>
      <c r="B434">
        <v>100410201</v>
      </c>
    </row>
    <row r="435" spans="1:2" x14ac:dyDescent="0.25">
      <c r="A435">
        <v>100431851</v>
      </c>
      <c r="B435">
        <v>100410341</v>
      </c>
    </row>
    <row r="436" spans="1:2" x14ac:dyDescent="0.25">
      <c r="A436">
        <v>100431205</v>
      </c>
      <c r="B436">
        <v>100428284</v>
      </c>
    </row>
    <row r="437" spans="1:2" x14ac:dyDescent="0.25">
      <c r="A437">
        <v>100437850</v>
      </c>
      <c r="B437">
        <v>100431205</v>
      </c>
    </row>
    <row r="438" spans="1:2" x14ac:dyDescent="0.25">
      <c r="A438">
        <v>100426725</v>
      </c>
      <c r="B438">
        <v>100431773</v>
      </c>
    </row>
    <row r="439" spans="1:2" x14ac:dyDescent="0.25">
      <c r="A439">
        <v>100408034</v>
      </c>
      <c r="B439">
        <v>100430582</v>
      </c>
    </row>
    <row r="440" spans="1:2" x14ac:dyDescent="0.25">
      <c r="A440">
        <v>100408041</v>
      </c>
      <c r="B440">
        <v>100431148</v>
      </c>
    </row>
    <row r="441" spans="1:2" x14ac:dyDescent="0.25">
      <c r="A441">
        <v>100428254</v>
      </c>
      <c r="B441">
        <v>100431135</v>
      </c>
    </row>
    <row r="442" spans="1:2" x14ac:dyDescent="0.25">
      <c r="A442">
        <v>100424461</v>
      </c>
      <c r="B442">
        <v>100431193</v>
      </c>
    </row>
    <row r="443" spans="1:2" x14ac:dyDescent="0.25">
      <c r="A443">
        <v>100408044</v>
      </c>
      <c r="B443">
        <v>100431878</v>
      </c>
    </row>
    <row r="444" spans="1:2" x14ac:dyDescent="0.25">
      <c r="A444">
        <v>100408063</v>
      </c>
      <c r="B444">
        <v>100412636</v>
      </c>
    </row>
    <row r="445" spans="1:2" x14ac:dyDescent="0.25">
      <c r="A445">
        <v>100409160</v>
      </c>
      <c r="B445">
        <v>100431265</v>
      </c>
    </row>
    <row r="446" spans="1:2" x14ac:dyDescent="0.25">
      <c r="A446">
        <v>100432215</v>
      </c>
      <c r="B446">
        <v>100431851</v>
      </c>
    </row>
    <row r="447" spans="1:2" x14ac:dyDescent="0.25">
      <c r="A447">
        <v>100428210</v>
      </c>
      <c r="B447">
        <v>100413337</v>
      </c>
    </row>
    <row r="448" spans="1:2" x14ac:dyDescent="0.25">
      <c r="A448">
        <v>100428205</v>
      </c>
      <c r="B448">
        <v>100449247</v>
      </c>
    </row>
    <row r="449" spans="1:2" x14ac:dyDescent="0.25">
      <c r="A449">
        <v>100428273</v>
      </c>
      <c r="B449">
        <v>100410371</v>
      </c>
    </row>
    <row r="450" spans="1:2" x14ac:dyDescent="0.25">
      <c r="A450">
        <v>100428301</v>
      </c>
      <c r="B450">
        <v>100429351</v>
      </c>
    </row>
    <row r="451" spans="1:2" x14ac:dyDescent="0.25">
      <c r="A451">
        <v>100430582</v>
      </c>
      <c r="B451">
        <v>100430583</v>
      </c>
    </row>
    <row r="452" spans="1:2" x14ac:dyDescent="0.25">
      <c r="A452">
        <v>100431148</v>
      </c>
      <c r="B452">
        <v>100430890</v>
      </c>
    </row>
    <row r="453" spans="1:2" x14ac:dyDescent="0.25">
      <c r="A453">
        <v>100431265</v>
      </c>
      <c r="B453">
        <v>100431154</v>
      </c>
    </row>
    <row r="454" spans="1:2" x14ac:dyDescent="0.25">
      <c r="A454">
        <v>100428284</v>
      </c>
      <c r="B454">
        <v>100413436</v>
      </c>
    </row>
    <row r="455" spans="1:2" x14ac:dyDescent="0.25">
      <c r="A455">
        <v>100449239</v>
      </c>
      <c r="B455">
        <v>100429019</v>
      </c>
    </row>
    <row r="456" spans="1:2" x14ac:dyDescent="0.25">
      <c r="A456">
        <v>100412581</v>
      </c>
      <c r="B456">
        <v>100413121</v>
      </c>
    </row>
    <row r="457" spans="1:2" x14ac:dyDescent="0.25">
      <c r="A457">
        <v>100408064</v>
      </c>
      <c r="B457">
        <v>100432215</v>
      </c>
    </row>
    <row r="458" spans="1:2" x14ac:dyDescent="0.25">
      <c r="A458">
        <v>100431708</v>
      </c>
      <c r="B458">
        <v>100449239</v>
      </c>
    </row>
    <row r="459" spans="1:2" x14ac:dyDescent="0.25">
      <c r="A459">
        <v>100432303</v>
      </c>
      <c r="B459">
        <v>100431145</v>
      </c>
    </row>
    <row r="460" spans="1:2" x14ac:dyDescent="0.25">
      <c r="A460">
        <v>100428329</v>
      </c>
      <c r="B460">
        <v>100431196</v>
      </c>
    </row>
    <row r="461" spans="1:2" x14ac:dyDescent="0.25">
      <c r="A461">
        <v>100431135</v>
      </c>
      <c r="B461">
        <v>100432182</v>
      </c>
    </row>
    <row r="462" spans="1:2" x14ac:dyDescent="0.25">
      <c r="A462">
        <v>100431193</v>
      </c>
      <c r="B462">
        <v>100412197</v>
      </c>
    </row>
    <row r="463" spans="1:2" x14ac:dyDescent="0.25">
      <c r="A463">
        <v>100437902</v>
      </c>
      <c r="B463">
        <v>100434267</v>
      </c>
    </row>
    <row r="464" spans="1:2" x14ac:dyDescent="0.25">
      <c r="A464">
        <v>100430583</v>
      </c>
      <c r="B464">
        <v>100434271</v>
      </c>
    </row>
    <row r="465" spans="1:2" x14ac:dyDescent="0.25">
      <c r="A465">
        <v>100429351</v>
      </c>
      <c r="B465">
        <v>100431708</v>
      </c>
    </row>
    <row r="466" spans="1:2" x14ac:dyDescent="0.25">
      <c r="A466">
        <v>100431145</v>
      </c>
      <c r="B466">
        <v>100432302</v>
      </c>
    </row>
    <row r="467" spans="1:2" x14ac:dyDescent="0.25">
      <c r="A467">
        <v>100431196</v>
      </c>
      <c r="B467">
        <v>100432305</v>
      </c>
    </row>
    <row r="468" spans="1:2" x14ac:dyDescent="0.25">
      <c r="A468">
        <v>100437984</v>
      </c>
      <c r="B468">
        <v>100444773</v>
      </c>
    </row>
    <row r="469" spans="1:2" x14ac:dyDescent="0.25">
      <c r="A469">
        <v>100428380</v>
      </c>
      <c r="B469">
        <v>100437309</v>
      </c>
    </row>
    <row r="470" spans="1:2" x14ac:dyDescent="0.25">
      <c r="A470">
        <v>100430890</v>
      </c>
      <c r="B470">
        <v>100437896</v>
      </c>
    </row>
    <row r="471" spans="1:2" x14ac:dyDescent="0.25">
      <c r="A471">
        <v>100431154</v>
      </c>
      <c r="B471">
        <v>100437840</v>
      </c>
    </row>
    <row r="472" spans="1:2" x14ac:dyDescent="0.25">
      <c r="A472">
        <v>100437190</v>
      </c>
      <c r="B472">
        <v>100433898</v>
      </c>
    </row>
    <row r="473" spans="1:2" x14ac:dyDescent="0.25">
      <c r="A473">
        <v>100427379</v>
      </c>
      <c r="B473">
        <v>100433899</v>
      </c>
    </row>
    <row r="474" spans="1:2" x14ac:dyDescent="0.25">
      <c r="A474">
        <v>100438014</v>
      </c>
      <c r="B474">
        <v>100431207</v>
      </c>
    </row>
    <row r="475" spans="1:2" x14ac:dyDescent="0.25">
      <c r="A475">
        <v>100413436</v>
      </c>
      <c r="B475">
        <v>100419042</v>
      </c>
    </row>
    <row r="476" spans="1:2" x14ac:dyDescent="0.25">
      <c r="A476">
        <v>100428130</v>
      </c>
      <c r="B476">
        <v>100419660</v>
      </c>
    </row>
    <row r="477" spans="1:2" x14ac:dyDescent="0.25">
      <c r="A477">
        <v>100431207</v>
      </c>
      <c r="B477">
        <v>100437250</v>
      </c>
    </row>
    <row r="478" spans="1:2" x14ac:dyDescent="0.25">
      <c r="A478">
        <v>100437948</v>
      </c>
      <c r="B478">
        <v>100419024</v>
      </c>
    </row>
    <row r="479" spans="1:2" x14ac:dyDescent="0.25">
      <c r="A479">
        <v>100437995</v>
      </c>
      <c r="B479">
        <v>100453785</v>
      </c>
    </row>
    <row r="480" spans="1:2" x14ac:dyDescent="0.25">
      <c r="A480">
        <v>100429019</v>
      </c>
      <c r="B480">
        <v>100453787</v>
      </c>
    </row>
    <row r="481" spans="1:2" x14ac:dyDescent="0.25">
      <c r="A481">
        <v>100437918</v>
      </c>
      <c r="B481">
        <v>100437868</v>
      </c>
    </row>
    <row r="482" spans="1:2" x14ac:dyDescent="0.25">
      <c r="A482">
        <v>100437939</v>
      </c>
      <c r="B482">
        <v>100419010</v>
      </c>
    </row>
    <row r="483" spans="1:2" x14ac:dyDescent="0.25">
      <c r="A483">
        <v>100432182</v>
      </c>
      <c r="B483">
        <v>100419016</v>
      </c>
    </row>
    <row r="484" spans="1:2" x14ac:dyDescent="0.25">
      <c r="A484">
        <v>100444773</v>
      </c>
      <c r="B484">
        <v>100419017</v>
      </c>
    </row>
    <row r="485" spans="1:2" x14ac:dyDescent="0.25">
      <c r="A485">
        <v>100437965</v>
      </c>
      <c r="B485">
        <v>100419021</v>
      </c>
    </row>
    <row r="486" spans="1:2" x14ac:dyDescent="0.25">
      <c r="A486">
        <v>100437979</v>
      </c>
      <c r="B486">
        <v>100453947</v>
      </c>
    </row>
    <row r="487" spans="1:2" x14ac:dyDescent="0.25">
      <c r="A487">
        <v>100434267</v>
      </c>
      <c r="B487">
        <v>100446208</v>
      </c>
    </row>
    <row r="488" spans="1:2" x14ac:dyDescent="0.25">
      <c r="A488">
        <v>100434271</v>
      </c>
      <c r="B488">
        <v>100437889</v>
      </c>
    </row>
    <row r="489" spans="1:2" x14ac:dyDescent="0.25">
      <c r="A489">
        <v>100432302</v>
      </c>
      <c r="B489">
        <v>100419030</v>
      </c>
    </row>
    <row r="490" spans="1:2" x14ac:dyDescent="0.25">
      <c r="A490">
        <v>100432305</v>
      </c>
      <c r="B490">
        <v>100451392</v>
      </c>
    </row>
    <row r="491" spans="1:2" x14ac:dyDescent="0.25">
      <c r="A491">
        <v>100434852</v>
      </c>
      <c r="B491">
        <v>100453763</v>
      </c>
    </row>
    <row r="492" spans="1:2" x14ac:dyDescent="0.25">
      <c r="A492">
        <v>100431206</v>
      </c>
      <c r="B492">
        <v>100420587</v>
      </c>
    </row>
    <row r="493" spans="1:2" x14ac:dyDescent="0.25">
      <c r="A493">
        <v>100446156</v>
      </c>
      <c r="B493">
        <v>100420589</v>
      </c>
    </row>
    <row r="494" spans="1:2" x14ac:dyDescent="0.25">
      <c r="A494">
        <v>100438340</v>
      </c>
      <c r="B494">
        <v>100436232</v>
      </c>
    </row>
    <row r="495" spans="1:2" x14ac:dyDescent="0.25">
      <c r="A495">
        <v>100413121</v>
      </c>
      <c r="B495">
        <v>100442312</v>
      </c>
    </row>
    <row r="496" spans="1:2" x14ac:dyDescent="0.25">
      <c r="A496">
        <v>100445217</v>
      </c>
      <c r="B496">
        <v>100434852</v>
      </c>
    </row>
    <row r="497" spans="1:2" x14ac:dyDescent="0.25">
      <c r="A497">
        <v>100446162</v>
      </c>
      <c r="B497">
        <v>100445217</v>
      </c>
    </row>
    <row r="498" spans="1:2" x14ac:dyDescent="0.25">
      <c r="A498">
        <v>100431143</v>
      </c>
      <c r="B498">
        <v>100446162</v>
      </c>
    </row>
    <row r="499" spans="1:2" x14ac:dyDescent="0.25">
      <c r="A499">
        <v>100428003</v>
      </c>
      <c r="B499">
        <v>100437953</v>
      </c>
    </row>
    <row r="500" spans="1:2" x14ac:dyDescent="0.25">
      <c r="A500">
        <v>100437949</v>
      </c>
      <c r="B500">
        <v>100437982</v>
      </c>
    </row>
    <row r="501" spans="1:2" x14ac:dyDescent="0.25">
      <c r="A501">
        <v>100438603</v>
      </c>
      <c r="B501">
        <v>100450310</v>
      </c>
    </row>
    <row r="502" spans="1:2" x14ac:dyDescent="0.25">
      <c r="A502">
        <v>100437250</v>
      </c>
      <c r="B502">
        <v>100446278</v>
      </c>
    </row>
    <row r="503" spans="1:2" x14ac:dyDescent="0.25">
      <c r="A503">
        <v>100454280</v>
      </c>
      <c r="B503">
        <v>100446303</v>
      </c>
    </row>
    <row r="504" spans="1:2" x14ac:dyDescent="0.25">
      <c r="A504">
        <v>100454526</v>
      </c>
      <c r="B504">
        <v>100419018</v>
      </c>
    </row>
    <row r="505" spans="1:2" x14ac:dyDescent="0.25">
      <c r="A505">
        <v>100446208</v>
      </c>
      <c r="B505">
        <v>100419000</v>
      </c>
    </row>
    <row r="506" spans="1:2" x14ac:dyDescent="0.25">
      <c r="A506">
        <v>100444762</v>
      </c>
      <c r="B506">
        <v>100419019</v>
      </c>
    </row>
    <row r="507" spans="1:2" x14ac:dyDescent="0.25">
      <c r="A507">
        <v>100446285</v>
      </c>
      <c r="B507">
        <v>100432303</v>
      </c>
    </row>
    <row r="508" spans="1:2" x14ac:dyDescent="0.25">
      <c r="A508">
        <v>100446407</v>
      </c>
      <c r="B508">
        <v>100437984</v>
      </c>
    </row>
    <row r="509" spans="1:2" x14ac:dyDescent="0.25">
      <c r="A509">
        <v>100446414</v>
      </c>
      <c r="B509">
        <v>100446401</v>
      </c>
    </row>
    <row r="510" spans="1:2" x14ac:dyDescent="0.25">
      <c r="A510">
        <v>100454674</v>
      </c>
      <c r="B510">
        <v>100446402</v>
      </c>
    </row>
    <row r="511" spans="1:2" x14ac:dyDescent="0.25">
      <c r="A511">
        <v>100455084</v>
      </c>
      <c r="B511">
        <v>100437190</v>
      </c>
    </row>
    <row r="512" spans="1:2" x14ac:dyDescent="0.25">
      <c r="A512">
        <v>100449247</v>
      </c>
      <c r="B512">
        <v>100437918</v>
      </c>
    </row>
    <row r="513" spans="1:2" x14ac:dyDescent="0.25">
      <c r="A513">
        <v>100449353</v>
      </c>
      <c r="B513">
        <v>100437939</v>
      </c>
    </row>
    <row r="514" spans="1:2" x14ac:dyDescent="0.25">
      <c r="A514">
        <v>100449355</v>
      </c>
      <c r="B514">
        <v>100438340</v>
      </c>
    </row>
    <row r="515" spans="1:2" x14ac:dyDescent="0.25">
      <c r="A515">
        <v>100454673</v>
      </c>
      <c r="B515">
        <v>100421974</v>
      </c>
    </row>
    <row r="516" spans="1:2" x14ac:dyDescent="0.25">
      <c r="A516">
        <v>100454858</v>
      </c>
      <c r="B516">
        <v>100442422</v>
      </c>
    </row>
    <row r="517" spans="1:2" x14ac:dyDescent="0.25">
      <c r="A517">
        <v>100446166</v>
      </c>
      <c r="B517">
        <v>100437965</v>
      </c>
    </row>
    <row r="518" spans="1:2" x14ac:dyDescent="0.25">
      <c r="A518">
        <v>100454169</v>
      </c>
      <c r="B518">
        <v>100437979</v>
      </c>
    </row>
    <row r="519" spans="1:2" x14ac:dyDescent="0.25">
      <c r="A519">
        <v>100455588</v>
      </c>
      <c r="B519">
        <v>100438014</v>
      </c>
    </row>
    <row r="520" spans="1:2" x14ac:dyDescent="0.25">
      <c r="A520">
        <v>100433898</v>
      </c>
      <c r="B520">
        <v>100444762</v>
      </c>
    </row>
    <row r="521" spans="1:2" x14ac:dyDescent="0.25">
      <c r="A521">
        <v>100446278</v>
      </c>
      <c r="B521">
        <v>100437949</v>
      </c>
    </row>
    <row r="522" spans="1:2" x14ac:dyDescent="0.25">
      <c r="A522">
        <v>100446303</v>
      </c>
      <c r="B522">
        <v>100438603</v>
      </c>
    </row>
    <row r="523" spans="1:2" x14ac:dyDescent="0.25">
      <c r="A523">
        <v>100446401</v>
      </c>
      <c r="B523">
        <v>100447221</v>
      </c>
    </row>
    <row r="524" spans="1:2" x14ac:dyDescent="0.25">
      <c r="A524">
        <v>100446402</v>
      </c>
      <c r="B524">
        <v>100449356</v>
      </c>
    </row>
    <row r="525" spans="1:2" x14ac:dyDescent="0.25">
      <c r="A525">
        <v>100455654</v>
      </c>
      <c r="B525">
        <v>100449613</v>
      </c>
    </row>
    <row r="526" spans="1:2" x14ac:dyDescent="0.25">
      <c r="A526">
        <v>100446309</v>
      </c>
      <c r="B526">
        <v>100449629</v>
      </c>
    </row>
    <row r="527" spans="1:2" x14ac:dyDescent="0.25">
      <c r="A527">
        <v>100437868</v>
      </c>
      <c r="B527">
        <v>100440012</v>
      </c>
    </row>
    <row r="528" spans="1:2" x14ac:dyDescent="0.25">
      <c r="A528">
        <v>100446170</v>
      </c>
      <c r="B528">
        <v>100446273</v>
      </c>
    </row>
    <row r="529" spans="1:2" x14ac:dyDescent="0.25">
      <c r="A529">
        <v>100453763</v>
      </c>
      <c r="B529">
        <v>100449603</v>
      </c>
    </row>
    <row r="530" spans="1:2" x14ac:dyDescent="0.25">
      <c r="A530">
        <v>100431127</v>
      </c>
      <c r="B530">
        <v>100454280</v>
      </c>
    </row>
    <row r="531" spans="1:2" x14ac:dyDescent="0.25">
      <c r="A531">
        <v>100433899</v>
      </c>
      <c r="B531">
        <v>100454526</v>
      </c>
    </row>
    <row r="532" spans="1:2" x14ac:dyDescent="0.25">
      <c r="A532">
        <v>100436232</v>
      </c>
      <c r="B532">
        <v>100454674</v>
      </c>
    </row>
    <row r="533" spans="1:2" x14ac:dyDescent="0.25">
      <c r="A533">
        <v>100454725</v>
      </c>
      <c r="B533">
        <v>100449540</v>
      </c>
    </row>
    <row r="534" spans="1:2" x14ac:dyDescent="0.25">
      <c r="A534">
        <v>100453785</v>
      </c>
      <c r="B534">
        <v>100446170</v>
      </c>
    </row>
    <row r="535" spans="1:2" x14ac:dyDescent="0.25">
      <c r="A535">
        <v>100453787</v>
      </c>
      <c r="B535">
        <v>100439795</v>
      </c>
    </row>
    <row r="536" spans="1:2" x14ac:dyDescent="0.25">
      <c r="A536">
        <v>100454676</v>
      </c>
      <c r="B536">
        <v>100450235</v>
      </c>
    </row>
    <row r="537" spans="1:2" x14ac:dyDescent="0.25">
      <c r="A537">
        <v>100440012</v>
      </c>
      <c r="B537">
        <v>100457937</v>
      </c>
    </row>
    <row r="538" spans="1:2" x14ac:dyDescent="0.25">
      <c r="A538">
        <v>100446273</v>
      </c>
      <c r="B538">
        <v>100458481</v>
      </c>
    </row>
    <row r="539" spans="1:2" x14ac:dyDescent="0.25">
      <c r="A539">
        <v>100449603</v>
      </c>
      <c r="B539">
        <v>100437902</v>
      </c>
    </row>
    <row r="540" spans="1:2" x14ac:dyDescent="0.25">
      <c r="A540">
        <v>100449623</v>
      </c>
      <c r="B540">
        <v>100437948</v>
      </c>
    </row>
    <row r="541" spans="1:2" x14ac:dyDescent="0.25">
      <c r="A541">
        <v>100449624</v>
      </c>
      <c r="B541">
        <v>100437995</v>
      </c>
    </row>
    <row r="542" spans="1:2" x14ac:dyDescent="0.25">
      <c r="A542">
        <v>100454964</v>
      </c>
      <c r="B542">
        <v>100458484</v>
      </c>
    </row>
    <row r="543" spans="1:2" x14ac:dyDescent="0.25">
      <c r="A543">
        <v>100455045</v>
      </c>
      <c r="B543">
        <v>100458575</v>
      </c>
    </row>
    <row r="544" spans="1:2" x14ac:dyDescent="0.25">
      <c r="A544">
        <v>100431208</v>
      </c>
      <c r="B544">
        <v>100458625</v>
      </c>
    </row>
    <row r="545" spans="1:2" x14ac:dyDescent="0.25">
      <c r="A545">
        <v>100445751</v>
      </c>
      <c r="B545">
        <v>100441798</v>
      </c>
    </row>
    <row r="546" spans="1:2" x14ac:dyDescent="0.25">
      <c r="A546">
        <v>100456327</v>
      </c>
      <c r="B546">
        <v>100441803</v>
      </c>
    </row>
    <row r="547" spans="1:2" x14ac:dyDescent="0.25">
      <c r="A547">
        <v>100440827</v>
      </c>
      <c r="B547">
        <v>100446291</v>
      </c>
    </row>
    <row r="548" spans="1:2" x14ac:dyDescent="0.25">
      <c r="A548">
        <v>100439795</v>
      </c>
      <c r="B548">
        <v>100454169</v>
      </c>
    </row>
    <row r="549" spans="1:2" x14ac:dyDescent="0.25">
      <c r="A549">
        <v>100449540</v>
      </c>
      <c r="B549">
        <v>100446285</v>
      </c>
    </row>
    <row r="550" spans="1:2" x14ac:dyDescent="0.25">
      <c r="A550">
        <v>100437973</v>
      </c>
      <c r="B550">
        <v>100446407</v>
      </c>
    </row>
    <row r="551" spans="1:2" x14ac:dyDescent="0.25">
      <c r="A551">
        <v>100446319</v>
      </c>
      <c r="B551">
        <v>100446414</v>
      </c>
    </row>
    <row r="552" spans="1:2" x14ac:dyDescent="0.25">
      <c r="A552">
        <v>100454578</v>
      </c>
      <c r="B552">
        <v>100449353</v>
      </c>
    </row>
    <row r="553" spans="1:2" x14ac:dyDescent="0.25">
      <c r="A553">
        <v>100437309</v>
      </c>
      <c r="B553">
        <v>100440449</v>
      </c>
    </row>
    <row r="554" spans="1:2" x14ac:dyDescent="0.25">
      <c r="A554">
        <v>100437896</v>
      </c>
      <c r="B554">
        <v>100449355</v>
      </c>
    </row>
    <row r="555" spans="1:2" x14ac:dyDescent="0.25">
      <c r="A555">
        <v>100446393</v>
      </c>
      <c r="B555">
        <v>100441074</v>
      </c>
    </row>
    <row r="556" spans="1:2" x14ac:dyDescent="0.25">
      <c r="A556">
        <v>100437953</v>
      </c>
      <c r="B556">
        <v>100449610</v>
      </c>
    </row>
    <row r="557" spans="1:2" x14ac:dyDescent="0.25">
      <c r="A557">
        <v>100437889</v>
      </c>
      <c r="B557">
        <v>100449623</v>
      </c>
    </row>
    <row r="558" spans="1:2" x14ac:dyDescent="0.25">
      <c r="A558">
        <v>100454746</v>
      </c>
      <c r="B558">
        <v>100449624</v>
      </c>
    </row>
    <row r="559" spans="1:2" x14ac:dyDescent="0.25">
      <c r="A559">
        <v>100446291</v>
      </c>
      <c r="B559">
        <v>100449580</v>
      </c>
    </row>
    <row r="560" spans="1:2" x14ac:dyDescent="0.25">
      <c r="A560">
        <v>100449618</v>
      </c>
      <c r="B560">
        <v>100449351</v>
      </c>
    </row>
    <row r="561" spans="1:2" x14ac:dyDescent="0.25">
      <c r="A561">
        <v>100455526</v>
      </c>
      <c r="B561">
        <v>100440334</v>
      </c>
    </row>
    <row r="562" spans="1:2" x14ac:dyDescent="0.25">
      <c r="A562">
        <v>100439636</v>
      </c>
      <c r="B562">
        <v>100446166</v>
      </c>
    </row>
    <row r="563" spans="1:2" x14ac:dyDescent="0.25">
      <c r="A563">
        <v>100454339</v>
      </c>
      <c r="B563">
        <v>100449576</v>
      </c>
    </row>
    <row r="564" spans="1:2" x14ac:dyDescent="0.25">
      <c r="A564">
        <v>100449544</v>
      </c>
      <c r="B564">
        <v>100449615</v>
      </c>
    </row>
    <row r="565" spans="1:2" x14ac:dyDescent="0.25">
      <c r="A565">
        <v>100440449</v>
      </c>
      <c r="B565">
        <v>100439636</v>
      </c>
    </row>
    <row r="566" spans="1:2" x14ac:dyDescent="0.25">
      <c r="A566">
        <v>100440334</v>
      </c>
      <c r="B566">
        <v>100457723</v>
      </c>
    </row>
    <row r="567" spans="1:2" x14ac:dyDescent="0.25">
      <c r="A567">
        <v>100449580</v>
      </c>
      <c r="B567">
        <v>100450132</v>
      </c>
    </row>
    <row r="568" spans="1:2" x14ac:dyDescent="0.25">
      <c r="A568">
        <v>100457727</v>
      </c>
      <c r="B568">
        <v>100459086</v>
      </c>
    </row>
    <row r="569" spans="1:2" x14ac:dyDescent="0.25">
      <c r="A569">
        <v>100457797</v>
      </c>
      <c r="B569">
        <v>100440400</v>
      </c>
    </row>
    <row r="570" spans="1:2" x14ac:dyDescent="0.25">
      <c r="A570">
        <v>100458843</v>
      </c>
      <c r="B570">
        <v>100457722</v>
      </c>
    </row>
    <row r="571" spans="1:2" x14ac:dyDescent="0.25">
      <c r="A571">
        <v>100441065</v>
      </c>
      <c r="B571">
        <v>100457829</v>
      </c>
    </row>
    <row r="572" spans="1:2" x14ac:dyDescent="0.25">
      <c r="A572">
        <v>100449610</v>
      </c>
      <c r="B572">
        <v>100449618</v>
      </c>
    </row>
    <row r="573" spans="1:2" x14ac:dyDescent="0.25">
      <c r="A573">
        <v>100458952</v>
      </c>
      <c r="B573">
        <v>100441090</v>
      </c>
    </row>
    <row r="574" spans="1:2" x14ac:dyDescent="0.25">
      <c r="A574">
        <v>100440856</v>
      </c>
      <c r="B574">
        <v>100458416</v>
      </c>
    </row>
    <row r="575" spans="1:2" x14ac:dyDescent="0.25">
      <c r="A575">
        <v>100441029</v>
      </c>
      <c r="B575">
        <v>100458522</v>
      </c>
    </row>
    <row r="576" spans="1:2" x14ac:dyDescent="0.25">
      <c r="A576">
        <v>100437840</v>
      </c>
      <c r="B576">
        <v>100458621</v>
      </c>
    </row>
    <row r="577" spans="1:2" x14ac:dyDescent="0.25">
      <c r="A577">
        <v>100453947</v>
      </c>
      <c r="B577">
        <v>100440856</v>
      </c>
    </row>
    <row r="578" spans="1:2" x14ac:dyDescent="0.25">
      <c r="A578">
        <v>100450235</v>
      </c>
      <c r="B578">
        <v>100458303</v>
      </c>
    </row>
    <row r="579" spans="1:2" x14ac:dyDescent="0.25">
      <c r="A579">
        <v>100455802</v>
      </c>
      <c r="B579">
        <v>100458409</v>
      </c>
    </row>
    <row r="580" spans="1:2" x14ac:dyDescent="0.25">
      <c r="A580">
        <v>100458303</v>
      </c>
      <c r="B580">
        <v>100450777</v>
      </c>
    </row>
    <row r="581" spans="1:2" x14ac:dyDescent="0.25">
      <c r="A581">
        <v>100458409</v>
      </c>
      <c r="B581">
        <v>100454339</v>
      </c>
    </row>
    <row r="582" spans="1:2" x14ac:dyDescent="0.25">
      <c r="A582">
        <v>100441796</v>
      </c>
      <c r="B582">
        <v>100454720</v>
      </c>
    </row>
    <row r="583" spans="1:2" x14ac:dyDescent="0.25">
      <c r="A583">
        <v>100441805</v>
      </c>
      <c r="B583">
        <v>100446156</v>
      </c>
    </row>
    <row r="584" spans="1:2" x14ac:dyDescent="0.25">
      <c r="A584">
        <v>100441811</v>
      </c>
      <c r="B584">
        <v>100441029</v>
      </c>
    </row>
    <row r="585" spans="1:2" x14ac:dyDescent="0.25">
      <c r="A585">
        <v>100454591</v>
      </c>
      <c r="B585">
        <v>100461964</v>
      </c>
    </row>
    <row r="586" spans="1:2" x14ac:dyDescent="0.25">
      <c r="A586">
        <v>100457716</v>
      </c>
      <c r="B586">
        <v>100462001</v>
      </c>
    </row>
    <row r="587" spans="1:2" x14ac:dyDescent="0.25">
      <c r="A587">
        <v>100454720</v>
      </c>
      <c r="B587">
        <v>100462025</v>
      </c>
    </row>
    <row r="588" spans="1:2" x14ac:dyDescent="0.25">
      <c r="A588">
        <v>100440319</v>
      </c>
      <c r="B588">
        <v>100462204</v>
      </c>
    </row>
    <row r="589" spans="1:2" x14ac:dyDescent="0.25">
      <c r="A589">
        <v>100449616</v>
      </c>
      <c r="B589">
        <v>100462294</v>
      </c>
    </row>
    <row r="590" spans="1:2" x14ac:dyDescent="0.25">
      <c r="A590">
        <v>100437982</v>
      </c>
      <c r="B590">
        <v>100440319</v>
      </c>
    </row>
    <row r="591" spans="1:2" x14ac:dyDescent="0.25">
      <c r="A591">
        <v>100454577</v>
      </c>
      <c r="B591">
        <v>100449544</v>
      </c>
    </row>
    <row r="592" spans="1:2" x14ac:dyDescent="0.25">
      <c r="A592">
        <v>100454868</v>
      </c>
      <c r="B592">
        <v>100457716</v>
      </c>
    </row>
    <row r="593" spans="1:2" x14ac:dyDescent="0.25">
      <c r="A593">
        <v>100439846</v>
      </c>
      <c r="B593">
        <v>100457727</v>
      </c>
    </row>
    <row r="594" spans="1:2" x14ac:dyDescent="0.25">
      <c r="A594">
        <v>100458860</v>
      </c>
      <c r="B594">
        <v>100458897</v>
      </c>
    </row>
    <row r="595" spans="1:2" x14ac:dyDescent="0.25">
      <c r="A595">
        <v>100459083</v>
      </c>
      <c r="B595">
        <v>100457885</v>
      </c>
    </row>
    <row r="596" spans="1:2" x14ac:dyDescent="0.25">
      <c r="A596">
        <v>100439674</v>
      </c>
      <c r="B596">
        <v>100458801</v>
      </c>
    </row>
    <row r="597" spans="1:2" x14ac:dyDescent="0.25">
      <c r="A597">
        <v>100440305</v>
      </c>
      <c r="B597">
        <v>100459370</v>
      </c>
    </row>
    <row r="598" spans="1:2" x14ac:dyDescent="0.25">
      <c r="A598">
        <v>100446149</v>
      </c>
      <c r="B598">
        <v>100450976</v>
      </c>
    </row>
    <row r="599" spans="1:2" x14ac:dyDescent="0.25">
      <c r="A599">
        <v>100454758</v>
      </c>
      <c r="B599">
        <v>100439839</v>
      </c>
    </row>
    <row r="600" spans="1:2" x14ac:dyDescent="0.25">
      <c r="A600">
        <v>100454959</v>
      </c>
      <c r="B600">
        <v>100422644</v>
      </c>
    </row>
    <row r="601" spans="1:2" x14ac:dyDescent="0.25">
      <c r="A601">
        <v>100440355</v>
      </c>
      <c r="B601">
        <v>100440279</v>
      </c>
    </row>
    <row r="602" spans="1:2" x14ac:dyDescent="0.25">
      <c r="A602">
        <v>100449538</v>
      </c>
      <c r="B602">
        <v>100458738</v>
      </c>
    </row>
    <row r="603" spans="1:2" x14ac:dyDescent="0.25">
      <c r="A603">
        <v>100447221</v>
      </c>
      <c r="B603">
        <v>100458832</v>
      </c>
    </row>
    <row r="604" spans="1:2" x14ac:dyDescent="0.25">
      <c r="A604">
        <v>100449356</v>
      </c>
      <c r="B604">
        <v>100457797</v>
      </c>
    </row>
    <row r="605" spans="1:2" x14ac:dyDescent="0.25">
      <c r="A605">
        <v>100449351</v>
      </c>
      <c r="B605">
        <v>100458843</v>
      </c>
    </row>
    <row r="606" spans="1:2" x14ac:dyDescent="0.25">
      <c r="A606">
        <v>100450132</v>
      </c>
      <c r="B606">
        <v>100458952</v>
      </c>
    </row>
    <row r="607" spans="1:2" x14ac:dyDescent="0.25">
      <c r="A607">
        <v>100439839</v>
      </c>
      <c r="B607">
        <v>100446309</v>
      </c>
    </row>
    <row r="608" spans="1:2" x14ac:dyDescent="0.25">
      <c r="A608">
        <v>100457262</v>
      </c>
      <c r="B608">
        <v>100440889</v>
      </c>
    </row>
    <row r="609" spans="1:2" x14ac:dyDescent="0.25">
      <c r="A609">
        <v>100440279</v>
      </c>
      <c r="B609">
        <v>100454577</v>
      </c>
    </row>
    <row r="610" spans="1:2" x14ac:dyDescent="0.25">
      <c r="A610">
        <v>100458738</v>
      </c>
      <c r="B610">
        <v>100439846</v>
      </c>
    </row>
    <row r="611" spans="1:2" x14ac:dyDescent="0.25">
      <c r="A611">
        <v>100457468</v>
      </c>
      <c r="B611">
        <v>100457835</v>
      </c>
    </row>
    <row r="612" spans="1:2" x14ac:dyDescent="0.25">
      <c r="A612">
        <v>100457885</v>
      </c>
      <c r="B612">
        <v>100449616</v>
      </c>
    </row>
    <row r="613" spans="1:2" x14ac:dyDescent="0.25">
      <c r="A613">
        <v>100458801</v>
      </c>
      <c r="B613">
        <v>100440923</v>
      </c>
    </row>
    <row r="614" spans="1:2" x14ac:dyDescent="0.25">
      <c r="A614">
        <v>100440879</v>
      </c>
      <c r="B614">
        <v>100458860</v>
      </c>
    </row>
    <row r="615" spans="1:2" x14ac:dyDescent="0.25">
      <c r="A615">
        <v>100441074</v>
      </c>
      <c r="B615">
        <v>100459083</v>
      </c>
    </row>
    <row r="616" spans="1:2" x14ac:dyDescent="0.25">
      <c r="A616">
        <v>100441090</v>
      </c>
      <c r="B616">
        <v>100461966</v>
      </c>
    </row>
    <row r="617" spans="1:2" x14ac:dyDescent="0.25">
      <c r="A617">
        <v>100441873</v>
      </c>
      <c r="B617">
        <v>100467015</v>
      </c>
    </row>
    <row r="618" spans="1:2" x14ac:dyDescent="0.25">
      <c r="A618">
        <v>100449613</v>
      </c>
      <c r="B618">
        <v>100446319</v>
      </c>
    </row>
    <row r="619" spans="1:2" x14ac:dyDescent="0.25">
      <c r="A619">
        <v>100449629</v>
      </c>
      <c r="B619">
        <v>100437973</v>
      </c>
    </row>
    <row r="620" spans="1:2" x14ac:dyDescent="0.25">
      <c r="A620">
        <v>100449633</v>
      </c>
      <c r="B620">
        <v>100422066</v>
      </c>
    </row>
    <row r="621" spans="1:2" x14ac:dyDescent="0.25">
      <c r="A621">
        <v>100450278</v>
      </c>
      <c r="B621">
        <v>100462364</v>
      </c>
    </row>
    <row r="622" spans="1:2" x14ac:dyDescent="0.25">
      <c r="A622">
        <v>100451374</v>
      </c>
      <c r="B622">
        <v>100463037</v>
      </c>
    </row>
    <row r="623" spans="1:2" x14ac:dyDescent="0.25">
      <c r="A623">
        <v>100459370</v>
      </c>
      <c r="B623">
        <v>100439674</v>
      </c>
    </row>
    <row r="624" spans="1:2" x14ac:dyDescent="0.25">
      <c r="A624">
        <v>100459379</v>
      </c>
      <c r="B624">
        <v>100454758</v>
      </c>
    </row>
    <row r="625" spans="1:2" x14ac:dyDescent="0.25">
      <c r="A625">
        <v>100450310</v>
      </c>
      <c r="B625">
        <v>100450158</v>
      </c>
    </row>
    <row r="626" spans="1:2" x14ac:dyDescent="0.25">
      <c r="A626">
        <v>100441798</v>
      </c>
      <c r="B626">
        <v>100462249</v>
      </c>
    </row>
    <row r="627" spans="1:2" x14ac:dyDescent="0.25">
      <c r="A627">
        <v>100461582</v>
      </c>
      <c r="B627">
        <v>100458424</v>
      </c>
    </row>
    <row r="628" spans="1:2" x14ac:dyDescent="0.25">
      <c r="A628">
        <v>100441803</v>
      </c>
      <c r="B628">
        <v>100446149</v>
      </c>
    </row>
    <row r="629" spans="1:2" x14ac:dyDescent="0.25">
      <c r="A629">
        <v>100462286</v>
      </c>
      <c r="B629">
        <v>100449538</v>
      </c>
    </row>
    <row r="630" spans="1:2" x14ac:dyDescent="0.25">
      <c r="A630">
        <v>100461976</v>
      </c>
      <c r="B630">
        <v>100440355</v>
      </c>
    </row>
    <row r="631" spans="1:2" x14ac:dyDescent="0.25">
      <c r="A631">
        <v>100441518</v>
      </c>
      <c r="B631">
        <v>100458051</v>
      </c>
    </row>
    <row r="632" spans="1:2" x14ac:dyDescent="0.25">
      <c r="A632">
        <v>100441797</v>
      </c>
      <c r="B632">
        <v>100440305</v>
      </c>
    </row>
    <row r="633" spans="1:2" x14ac:dyDescent="0.25">
      <c r="A633">
        <v>100441801</v>
      </c>
      <c r="B633">
        <v>100449633</v>
      </c>
    </row>
    <row r="634" spans="1:2" x14ac:dyDescent="0.25">
      <c r="A634">
        <v>100441802</v>
      </c>
      <c r="B634">
        <v>100450278</v>
      </c>
    </row>
    <row r="635" spans="1:2" x14ac:dyDescent="0.25">
      <c r="A635">
        <v>100441812</v>
      </c>
      <c r="B635">
        <v>100457825</v>
      </c>
    </row>
    <row r="636" spans="1:2" x14ac:dyDescent="0.25">
      <c r="A636">
        <v>100467026</v>
      </c>
      <c r="B636">
        <v>100457887</v>
      </c>
    </row>
    <row r="637" spans="1:2" x14ac:dyDescent="0.25">
      <c r="A637">
        <v>100462249</v>
      </c>
      <c r="B637">
        <v>100459379</v>
      </c>
    </row>
    <row r="638" spans="1:2" x14ac:dyDescent="0.25">
      <c r="A638">
        <v>100462075</v>
      </c>
      <c r="B638">
        <v>100440879</v>
      </c>
    </row>
    <row r="639" spans="1:2" x14ac:dyDescent="0.25">
      <c r="A639">
        <v>100467612</v>
      </c>
      <c r="B639">
        <v>100458772</v>
      </c>
    </row>
    <row r="640" spans="1:2" x14ac:dyDescent="0.25">
      <c r="A640">
        <v>100440400</v>
      </c>
      <c r="B640">
        <v>100461042</v>
      </c>
    </row>
    <row r="641" spans="1:2" x14ac:dyDescent="0.25">
      <c r="A641">
        <v>100449576</v>
      </c>
      <c r="B641">
        <v>100450146</v>
      </c>
    </row>
    <row r="642" spans="1:2" x14ac:dyDescent="0.25">
      <c r="A642">
        <v>100449615</v>
      </c>
      <c r="B642">
        <v>100461815</v>
      </c>
    </row>
    <row r="643" spans="1:2" x14ac:dyDescent="0.25">
      <c r="A643">
        <v>100440889</v>
      </c>
      <c r="B643">
        <v>100466650</v>
      </c>
    </row>
    <row r="644" spans="1:2" x14ac:dyDescent="0.25">
      <c r="A644">
        <v>100462298</v>
      </c>
      <c r="B644">
        <v>100445751</v>
      </c>
    </row>
    <row r="645" spans="1:2" x14ac:dyDescent="0.25">
      <c r="A645">
        <v>100440923</v>
      </c>
      <c r="B645">
        <v>100446393</v>
      </c>
    </row>
    <row r="646" spans="1:2" x14ac:dyDescent="0.25">
      <c r="A646">
        <v>100450158</v>
      </c>
      <c r="B646">
        <v>100437850</v>
      </c>
    </row>
    <row r="647" spans="1:2" x14ac:dyDescent="0.25">
      <c r="A647">
        <v>100462265</v>
      </c>
      <c r="B647">
        <v>100461972</v>
      </c>
    </row>
    <row r="648" spans="1:2" x14ac:dyDescent="0.25">
      <c r="A648">
        <v>100442312</v>
      </c>
      <c r="B648">
        <v>100462221</v>
      </c>
    </row>
    <row r="649" spans="1:2" x14ac:dyDescent="0.25">
      <c r="A649">
        <v>100466684</v>
      </c>
      <c r="B649">
        <v>100462286</v>
      </c>
    </row>
    <row r="650" spans="1:2" x14ac:dyDescent="0.25">
      <c r="A650">
        <v>100466895</v>
      </c>
      <c r="B650">
        <v>100457877</v>
      </c>
    </row>
    <row r="651" spans="1:2" x14ac:dyDescent="0.25">
      <c r="A651">
        <v>100462772</v>
      </c>
      <c r="B651">
        <v>100457817</v>
      </c>
    </row>
    <row r="652" spans="1:2" x14ac:dyDescent="0.25">
      <c r="A652">
        <v>100454592</v>
      </c>
      <c r="B652">
        <v>100457893</v>
      </c>
    </row>
    <row r="653" spans="1:2" x14ac:dyDescent="0.25">
      <c r="A653">
        <v>100462215</v>
      </c>
      <c r="B653">
        <v>100458450</v>
      </c>
    </row>
    <row r="654" spans="1:2" x14ac:dyDescent="0.25">
      <c r="A654">
        <v>100462239</v>
      </c>
      <c r="B654">
        <v>100462213</v>
      </c>
    </row>
    <row r="655" spans="1:2" x14ac:dyDescent="0.25">
      <c r="A655">
        <v>100457722</v>
      </c>
      <c r="B655">
        <v>100462761</v>
      </c>
    </row>
    <row r="656" spans="1:2" x14ac:dyDescent="0.25">
      <c r="A656">
        <v>100457829</v>
      </c>
      <c r="B656">
        <v>100463301</v>
      </c>
    </row>
    <row r="657" spans="1:2" x14ac:dyDescent="0.25">
      <c r="A657">
        <v>100455452</v>
      </c>
      <c r="B657">
        <v>100440827</v>
      </c>
    </row>
    <row r="658" spans="1:2" x14ac:dyDescent="0.25">
      <c r="A658">
        <v>100455550</v>
      </c>
      <c r="B658">
        <v>100462608</v>
      </c>
    </row>
    <row r="659" spans="1:2" x14ac:dyDescent="0.25">
      <c r="A659">
        <v>100450146</v>
      </c>
      <c r="B659">
        <v>100457840</v>
      </c>
    </row>
    <row r="660" spans="1:2" x14ac:dyDescent="0.25">
      <c r="A660">
        <v>100461042</v>
      </c>
      <c r="B660">
        <v>100462265</v>
      </c>
    </row>
    <row r="661" spans="1:2" x14ac:dyDescent="0.25">
      <c r="A661">
        <v>100458832</v>
      </c>
      <c r="B661">
        <v>100462303</v>
      </c>
    </row>
    <row r="662" spans="1:2" x14ac:dyDescent="0.25">
      <c r="A662">
        <v>100456246</v>
      </c>
      <c r="B662">
        <v>100441518</v>
      </c>
    </row>
    <row r="663" spans="1:2" x14ac:dyDescent="0.25">
      <c r="A663">
        <v>100467857</v>
      </c>
      <c r="B663">
        <v>100441797</v>
      </c>
    </row>
    <row r="664" spans="1:2" x14ac:dyDescent="0.25">
      <c r="A664">
        <v>100467965</v>
      </c>
      <c r="B664">
        <v>100461979</v>
      </c>
    </row>
    <row r="665" spans="1:2" x14ac:dyDescent="0.25">
      <c r="A665">
        <v>100461979</v>
      </c>
      <c r="B665">
        <v>100462421</v>
      </c>
    </row>
    <row r="666" spans="1:2" x14ac:dyDescent="0.25">
      <c r="A666">
        <v>100462421</v>
      </c>
      <c r="B666">
        <v>100462616</v>
      </c>
    </row>
    <row r="667" spans="1:2" x14ac:dyDescent="0.25">
      <c r="A667">
        <v>100462616</v>
      </c>
      <c r="B667">
        <v>100463381</v>
      </c>
    </row>
    <row r="668" spans="1:2" x14ac:dyDescent="0.25">
      <c r="A668">
        <v>100463381</v>
      </c>
      <c r="B668">
        <v>100441801</v>
      </c>
    </row>
    <row r="669" spans="1:2" x14ac:dyDescent="0.25">
      <c r="A669">
        <v>100467476</v>
      </c>
      <c r="B669">
        <v>100441802</v>
      </c>
    </row>
    <row r="670" spans="1:2" x14ac:dyDescent="0.25">
      <c r="A670">
        <v>100462213</v>
      </c>
      <c r="B670">
        <v>100441812</v>
      </c>
    </row>
    <row r="671" spans="1:2" x14ac:dyDescent="0.25">
      <c r="A671">
        <v>100462761</v>
      </c>
      <c r="B671">
        <v>100463094</v>
      </c>
    </row>
    <row r="672" spans="1:2" x14ac:dyDescent="0.25">
      <c r="A672">
        <v>100463301</v>
      </c>
      <c r="B672">
        <v>100462298</v>
      </c>
    </row>
    <row r="673" spans="1:2" x14ac:dyDescent="0.25">
      <c r="A673">
        <v>100462332</v>
      </c>
      <c r="B673">
        <v>100462215</v>
      </c>
    </row>
    <row r="674" spans="1:2" x14ac:dyDescent="0.25">
      <c r="A674">
        <v>100462334</v>
      </c>
      <c r="B674">
        <v>100441828</v>
      </c>
    </row>
    <row r="675" spans="1:2" x14ac:dyDescent="0.25">
      <c r="A675">
        <v>100463480</v>
      </c>
      <c r="B675">
        <v>100463060</v>
      </c>
    </row>
    <row r="676" spans="1:2" x14ac:dyDescent="0.25">
      <c r="A676">
        <v>100468630</v>
      </c>
      <c r="B676">
        <v>100463241</v>
      </c>
    </row>
    <row r="677" spans="1:2" x14ac:dyDescent="0.25">
      <c r="A677">
        <v>100463354</v>
      </c>
      <c r="B677">
        <v>100462239</v>
      </c>
    </row>
    <row r="678" spans="1:2" x14ac:dyDescent="0.25">
      <c r="A678">
        <v>100463416</v>
      </c>
      <c r="B678">
        <v>100463531</v>
      </c>
    </row>
    <row r="679" spans="1:2" x14ac:dyDescent="0.25">
      <c r="A679">
        <v>100462963</v>
      </c>
      <c r="B679">
        <v>100471547</v>
      </c>
    </row>
    <row r="680" spans="1:2" x14ac:dyDescent="0.25">
      <c r="A680">
        <v>100462343</v>
      </c>
      <c r="B680">
        <v>100462075</v>
      </c>
    </row>
    <row r="681" spans="1:2" x14ac:dyDescent="0.25">
      <c r="A681">
        <v>100462662</v>
      </c>
      <c r="B681">
        <v>100467612</v>
      </c>
    </row>
    <row r="682" spans="1:2" x14ac:dyDescent="0.25">
      <c r="A682">
        <v>100463365</v>
      </c>
      <c r="B682">
        <v>100441796</v>
      </c>
    </row>
    <row r="683" spans="1:2" x14ac:dyDescent="0.25">
      <c r="A683">
        <v>100459086</v>
      </c>
      <c r="B683">
        <v>100441805</v>
      </c>
    </row>
    <row r="684" spans="1:2" x14ac:dyDescent="0.25">
      <c r="A684">
        <v>100462364</v>
      </c>
      <c r="B684">
        <v>100461998</v>
      </c>
    </row>
    <row r="685" spans="1:2" x14ac:dyDescent="0.25">
      <c r="A685">
        <v>100463037</v>
      </c>
      <c r="B685">
        <v>100459652</v>
      </c>
    </row>
    <row r="686" spans="1:2" x14ac:dyDescent="0.25">
      <c r="A686">
        <v>100463094</v>
      </c>
      <c r="B686">
        <v>100457878</v>
      </c>
    </row>
    <row r="687" spans="1:2" x14ac:dyDescent="0.25">
      <c r="A687">
        <v>100457937</v>
      </c>
      <c r="B687">
        <v>100441065</v>
      </c>
    </row>
    <row r="688" spans="1:2" x14ac:dyDescent="0.25">
      <c r="A688">
        <v>100458481</v>
      </c>
      <c r="B688">
        <v>100463480</v>
      </c>
    </row>
    <row r="689" spans="1:2" x14ac:dyDescent="0.25">
      <c r="A689">
        <v>100458484</v>
      </c>
      <c r="B689">
        <v>100461976</v>
      </c>
    </row>
    <row r="690" spans="1:2" x14ac:dyDescent="0.25">
      <c r="A690">
        <v>100461998</v>
      </c>
      <c r="B690">
        <v>100462332</v>
      </c>
    </row>
    <row r="691" spans="1:2" x14ac:dyDescent="0.25">
      <c r="A691">
        <v>100468917</v>
      </c>
      <c r="B691">
        <v>100462334</v>
      </c>
    </row>
    <row r="692" spans="1:2" x14ac:dyDescent="0.25">
      <c r="A692">
        <v>100462610</v>
      </c>
      <c r="B692">
        <v>100467292</v>
      </c>
    </row>
    <row r="693" spans="1:2" x14ac:dyDescent="0.25">
      <c r="A693">
        <v>100462653</v>
      </c>
      <c r="B693">
        <v>100463354</v>
      </c>
    </row>
    <row r="694" spans="1:2" x14ac:dyDescent="0.25">
      <c r="A694">
        <v>100458051</v>
      </c>
      <c r="B694">
        <v>100463416</v>
      </c>
    </row>
    <row r="695" spans="1:2" x14ac:dyDescent="0.25">
      <c r="A695">
        <v>100458575</v>
      </c>
      <c r="B695">
        <v>100463851</v>
      </c>
    </row>
    <row r="696" spans="1:2" x14ac:dyDescent="0.25">
      <c r="A696">
        <v>100458625</v>
      </c>
      <c r="B696">
        <v>100471781</v>
      </c>
    </row>
    <row r="697" spans="1:2" x14ac:dyDescent="0.25">
      <c r="A697">
        <v>100462608</v>
      </c>
      <c r="B697">
        <v>100468630</v>
      </c>
    </row>
    <row r="698" spans="1:2" x14ac:dyDescent="0.25">
      <c r="A698">
        <v>100463438</v>
      </c>
      <c r="B698">
        <v>100441811</v>
      </c>
    </row>
    <row r="699" spans="1:2" x14ac:dyDescent="0.25">
      <c r="A699">
        <v>100457835</v>
      </c>
      <c r="B699">
        <v>100471542</v>
      </c>
    </row>
    <row r="700" spans="1:2" x14ac:dyDescent="0.25">
      <c r="A700">
        <v>100462303</v>
      </c>
      <c r="B700">
        <v>100468524</v>
      </c>
    </row>
    <row r="701" spans="1:2" x14ac:dyDescent="0.25">
      <c r="A701">
        <v>100457840</v>
      </c>
      <c r="B701">
        <v>100469141</v>
      </c>
    </row>
    <row r="702" spans="1:2" x14ac:dyDescent="0.25">
      <c r="A702">
        <v>100474974</v>
      </c>
      <c r="B702">
        <v>100469232</v>
      </c>
    </row>
    <row r="703" spans="1:2" x14ac:dyDescent="0.25">
      <c r="A703">
        <v>100466785</v>
      </c>
      <c r="B703">
        <v>100468202</v>
      </c>
    </row>
    <row r="704" spans="1:2" x14ac:dyDescent="0.25">
      <c r="A704">
        <v>100457723</v>
      </c>
      <c r="B704">
        <v>100462413</v>
      </c>
    </row>
    <row r="705" spans="1:2" x14ac:dyDescent="0.25">
      <c r="A705">
        <v>100463531</v>
      </c>
      <c r="B705">
        <v>100467505</v>
      </c>
    </row>
    <row r="706" spans="1:2" x14ac:dyDescent="0.25">
      <c r="A706">
        <v>100458808</v>
      </c>
      <c r="B706">
        <v>100466785</v>
      </c>
    </row>
    <row r="707" spans="1:2" x14ac:dyDescent="0.25">
      <c r="A707">
        <v>100474498</v>
      </c>
      <c r="B707">
        <v>100462343</v>
      </c>
    </row>
    <row r="708" spans="1:2" x14ac:dyDescent="0.25">
      <c r="A708">
        <v>100468074</v>
      </c>
      <c r="B708">
        <v>100462662</v>
      </c>
    </row>
    <row r="709" spans="1:2" x14ac:dyDescent="0.25">
      <c r="A709">
        <v>100468404</v>
      </c>
      <c r="B709">
        <v>100463365</v>
      </c>
    </row>
    <row r="710" spans="1:2" x14ac:dyDescent="0.25">
      <c r="A710">
        <v>100475517</v>
      </c>
      <c r="B710">
        <v>100461582</v>
      </c>
    </row>
    <row r="711" spans="1:2" x14ac:dyDescent="0.25">
      <c r="A711">
        <v>100457817</v>
      </c>
      <c r="B711">
        <v>100462772</v>
      </c>
    </row>
    <row r="712" spans="1:2" x14ac:dyDescent="0.25">
      <c r="A712">
        <v>100457893</v>
      </c>
      <c r="B712">
        <v>100468733</v>
      </c>
    </row>
    <row r="713" spans="1:2" x14ac:dyDescent="0.25">
      <c r="A713">
        <v>100458450</v>
      </c>
      <c r="B713">
        <v>100468892</v>
      </c>
    </row>
    <row r="714" spans="1:2" x14ac:dyDescent="0.25">
      <c r="A714">
        <v>100450777</v>
      </c>
      <c r="B714">
        <v>100468895</v>
      </c>
    </row>
    <row r="715" spans="1:2" x14ac:dyDescent="0.25">
      <c r="A715">
        <v>100458416</v>
      </c>
      <c r="B715">
        <v>100468956</v>
      </c>
    </row>
    <row r="716" spans="1:2" x14ac:dyDescent="0.25">
      <c r="A716">
        <v>100458522</v>
      </c>
      <c r="B716">
        <v>100441873</v>
      </c>
    </row>
    <row r="717" spans="1:2" x14ac:dyDescent="0.25">
      <c r="A717">
        <v>100458772</v>
      </c>
      <c r="B717">
        <v>100465329</v>
      </c>
    </row>
    <row r="718" spans="1:2" x14ac:dyDescent="0.25">
      <c r="A718">
        <v>100458424</v>
      </c>
      <c r="B718">
        <v>100467544</v>
      </c>
    </row>
    <row r="719" spans="1:2" x14ac:dyDescent="0.25">
      <c r="A719">
        <v>100458621</v>
      </c>
      <c r="B719">
        <v>100463230</v>
      </c>
    </row>
    <row r="720" spans="1:2" x14ac:dyDescent="0.25">
      <c r="A720">
        <v>100457877</v>
      </c>
      <c r="B720">
        <v>100463464</v>
      </c>
    </row>
    <row r="721" spans="1:2" x14ac:dyDescent="0.25">
      <c r="A721">
        <v>100457878</v>
      </c>
      <c r="B721">
        <v>100467366</v>
      </c>
    </row>
    <row r="722" spans="1:2" x14ac:dyDescent="0.25">
      <c r="A722">
        <v>100451392</v>
      </c>
      <c r="B722">
        <v>100467776</v>
      </c>
    </row>
    <row r="723" spans="1:2" x14ac:dyDescent="0.25">
      <c r="A723">
        <v>100441828</v>
      </c>
      <c r="B723">
        <v>100468483</v>
      </c>
    </row>
    <row r="724" spans="1:2" x14ac:dyDescent="0.25">
      <c r="A724">
        <v>100474977</v>
      </c>
      <c r="B724">
        <v>100469923</v>
      </c>
    </row>
    <row r="725" spans="1:2" x14ac:dyDescent="0.25">
      <c r="A725">
        <v>100442422</v>
      </c>
      <c r="B725">
        <v>100473673</v>
      </c>
    </row>
    <row r="726" spans="1:2" x14ac:dyDescent="0.25">
      <c r="A726">
        <v>100461964</v>
      </c>
      <c r="B726">
        <v>100475516</v>
      </c>
    </row>
    <row r="727" spans="1:2" x14ac:dyDescent="0.25">
      <c r="A727">
        <v>100450976</v>
      </c>
      <c r="B727">
        <v>100469362</v>
      </c>
    </row>
    <row r="728" spans="1:2" x14ac:dyDescent="0.25">
      <c r="A728">
        <v>100462001</v>
      </c>
      <c r="B728">
        <v>100474974</v>
      </c>
    </row>
    <row r="729" spans="1:2" x14ac:dyDescent="0.25">
      <c r="A729">
        <v>100462025</v>
      </c>
      <c r="B729">
        <v>100474977</v>
      </c>
    </row>
    <row r="730" spans="1:2" x14ac:dyDescent="0.25">
      <c r="A730">
        <v>100462204</v>
      </c>
      <c r="B730">
        <v>100468209</v>
      </c>
    </row>
    <row r="731" spans="1:2" x14ac:dyDescent="0.25">
      <c r="A731">
        <v>100462294</v>
      </c>
      <c r="B731">
        <v>100472699</v>
      </c>
    </row>
    <row r="732" spans="1:2" x14ac:dyDescent="0.25">
      <c r="A732">
        <v>100467292</v>
      </c>
      <c r="B732">
        <v>100468240</v>
      </c>
    </row>
    <row r="733" spans="1:2" x14ac:dyDescent="0.25">
      <c r="A733">
        <v>100461972</v>
      </c>
      <c r="B733">
        <v>100468914</v>
      </c>
    </row>
    <row r="734" spans="1:2" x14ac:dyDescent="0.25">
      <c r="A734">
        <v>100462221</v>
      </c>
      <c r="B734">
        <v>100469156</v>
      </c>
    </row>
    <row r="735" spans="1:2" x14ac:dyDescent="0.25">
      <c r="A735">
        <v>100473673</v>
      </c>
      <c r="B735">
        <v>100469987</v>
      </c>
    </row>
    <row r="736" spans="1:2" x14ac:dyDescent="0.25">
      <c r="A736">
        <v>100463851</v>
      </c>
      <c r="B736">
        <v>100468885</v>
      </c>
    </row>
    <row r="737" spans="1:2" x14ac:dyDescent="0.25">
      <c r="A737">
        <v>100480738</v>
      </c>
      <c r="B737">
        <v>100458808</v>
      </c>
    </row>
    <row r="738" spans="1:2" x14ac:dyDescent="0.25">
      <c r="A738">
        <v>100459652</v>
      </c>
      <c r="B738">
        <v>100462610</v>
      </c>
    </row>
    <row r="739" spans="1:2" x14ac:dyDescent="0.25">
      <c r="A739">
        <v>100463418</v>
      </c>
      <c r="B739">
        <v>100462653</v>
      </c>
    </row>
    <row r="740" spans="1:2" x14ac:dyDescent="0.25">
      <c r="A740">
        <v>100481362</v>
      </c>
      <c r="B740">
        <v>100476697</v>
      </c>
    </row>
    <row r="741" spans="1:2" x14ac:dyDescent="0.25">
      <c r="A741">
        <v>100463060</v>
      </c>
      <c r="B741">
        <v>100462963</v>
      </c>
    </row>
    <row r="742" spans="1:2" x14ac:dyDescent="0.25">
      <c r="A742">
        <v>100463241</v>
      </c>
      <c r="B742">
        <v>100463426</v>
      </c>
    </row>
    <row r="743" spans="1:2" x14ac:dyDescent="0.25">
      <c r="A743">
        <v>100480862</v>
      </c>
      <c r="B743">
        <v>100466684</v>
      </c>
    </row>
    <row r="744" spans="1:2" x14ac:dyDescent="0.25">
      <c r="A744">
        <v>100480869</v>
      </c>
      <c r="B744">
        <v>100468074</v>
      </c>
    </row>
    <row r="745" spans="1:2" x14ac:dyDescent="0.25">
      <c r="A745">
        <v>100468142</v>
      </c>
      <c r="B745">
        <v>100468404</v>
      </c>
    </row>
    <row r="746" spans="1:2" x14ac:dyDescent="0.25">
      <c r="A746">
        <v>100468148</v>
      </c>
      <c r="B746">
        <v>100470987</v>
      </c>
    </row>
    <row r="747" spans="1:2" x14ac:dyDescent="0.25">
      <c r="A747">
        <v>100481120</v>
      </c>
      <c r="B747">
        <v>100475517</v>
      </c>
    </row>
    <row r="748" spans="1:2" x14ac:dyDescent="0.25">
      <c r="A748">
        <v>100481266</v>
      </c>
      <c r="B748">
        <v>100469262</v>
      </c>
    </row>
    <row r="749" spans="1:2" x14ac:dyDescent="0.25">
      <c r="A749">
        <v>100481480</v>
      </c>
      <c r="B749">
        <v>100469579</v>
      </c>
    </row>
    <row r="750" spans="1:2" x14ac:dyDescent="0.25">
      <c r="A750">
        <v>100481604</v>
      </c>
      <c r="B750">
        <v>100469682</v>
      </c>
    </row>
    <row r="751" spans="1:2" x14ac:dyDescent="0.25">
      <c r="A751">
        <v>100469372</v>
      </c>
      <c r="B751">
        <v>100470512</v>
      </c>
    </row>
    <row r="752" spans="1:2" x14ac:dyDescent="0.25">
      <c r="A752">
        <v>100468524</v>
      </c>
      <c r="B752">
        <v>100480738</v>
      </c>
    </row>
    <row r="753" spans="1:2" x14ac:dyDescent="0.25">
      <c r="A753">
        <v>100468733</v>
      </c>
      <c r="B753">
        <v>100469681</v>
      </c>
    </row>
    <row r="754" spans="1:2" x14ac:dyDescent="0.25">
      <c r="A754">
        <v>100468957</v>
      </c>
      <c r="B754">
        <v>100471642</v>
      </c>
    </row>
    <row r="755" spans="1:2" x14ac:dyDescent="0.25">
      <c r="A755">
        <v>100468034</v>
      </c>
      <c r="B755">
        <v>100469468</v>
      </c>
    </row>
    <row r="756" spans="1:2" x14ac:dyDescent="0.25">
      <c r="A756">
        <v>100475072</v>
      </c>
      <c r="B756">
        <v>100474597</v>
      </c>
    </row>
    <row r="757" spans="1:2" x14ac:dyDescent="0.25">
      <c r="A757">
        <v>100467015</v>
      </c>
      <c r="B757">
        <v>100475080</v>
      </c>
    </row>
    <row r="758" spans="1:2" x14ac:dyDescent="0.25">
      <c r="A758">
        <v>100461966</v>
      </c>
      <c r="B758">
        <v>100480682</v>
      </c>
    </row>
    <row r="759" spans="1:2" x14ac:dyDescent="0.25">
      <c r="A759">
        <v>100480842</v>
      </c>
      <c r="B759">
        <v>100480939</v>
      </c>
    </row>
    <row r="760" spans="1:2" x14ac:dyDescent="0.25">
      <c r="A760">
        <v>100481590</v>
      </c>
      <c r="B760">
        <v>100480676</v>
      </c>
    </row>
    <row r="761" spans="1:2" x14ac:dyDescent="0.25">
      <c r="A761">
        <v>100468209</v>
      </c>
      <c r="B761">
        <v>100469745</v>
      </c>
    </row>
    <row r="762" spans="1:2" x14ac:dyDescent="0.25">
      <c r="A762">
        <v>100466650</v>
      </c>
      <c r="B762">
        <v>100469980</v>
      </c>
    </row>
    <row r="763" spans="1:2" x14ac:dyDescent="0.25">
      <c r="A763">
        <v>100461815</v>
      </c>
      <c r="B763">
        <v>100481115</v>
      </c>
    </row>
    <row r="764" spans="1:2" x14ac:dyDescent="0.25">
      <c r="A764">
        <v>100481114</v>
      </c>
      <c r="B764">
        <v>100481287</v>
      </c>
    </row>
    <row r="765" spans="1:2" x14ac:dyDescent="0.25">
      <c r="A765">
        <v>100469456</v>
      </c>
      <c r="B765">
        <v>100469372</v>
      </c>
    </row>
    <row r="766" spans="1:2" x14ac:dyDescent="0.25">
      <c r="A766">
        <v>100457825</v>
      </c>
      <c r="B766">
        <v>100469101</v>
      </c>
    </row>
    <row r="767" spans="1:2" x14ac:dyDescent="0.25">
      <c r="A767">
        <v>100457887</v>
      </c>
      <c r="B767">
        <v>100469242</v>
      </c>
    </row>
    <row r="768" spans="1:2" x14ac:dyDescent="0.25">
      <c r="A768">
        <v>100467544</v>
      </c>
      <c r="B768">
        <v>100469294</v>
      </c>
    </row>
    <row r="769" spans="1:2" x14ac:dyDescent="0.25">
      <c r="A769">
        <v>100463230</v>
      </c>
      <c r="B769">
        <v>100469394</v>
      </c>
    </row>
    <row r="770" spans="1:2" x14ac:dyDescent="0.25">
      <c r="A770">
        <v>100463464</v>
      </c>
      <c r="B770">
        <v>100481120</v>
      </c>
    </row>
    <row r="771" spans="1:2" x14ac:dyDescent="0.25">
      <c r="A771">
        <v>100465329</v>
      </c>
      <c r="B771">
        <v>100481266</v>
      </c>
    </row>
    <row r="772" spans="1:2" x14ac:dyDescent="0.25">
      <c r="A772">
        <v>100480939</v>
      </c>
      <c r="B772">
        <v>100481480</v>
      </c>
    </row>
    <row r="773" spans="1:2" x14ac:dyDescent="0.25">
      <c r="A773">
        <v>100468240</v>
      </c>
      <c r="B773">
        <v>100481604</v>
      </c>
    </row>
    <row r="774" spans="1:2" x14ac:dyDescent="0.25">
      <c r="A774">
        <v>100458897</v>
      </c>
      <c r="B774">
        <v>100477190</v>
      </c>
    </row>
    <row r="775" spans="1:2" x14ac:dyDescent="0.25">
      <c r="A775">
        <v>100467505</v>
      </c>
      <c r="B775">
        <v>100477545</v>
      </c>
    </row>
    <row r="776" spans="1:2" x14ac:dyDescent="0.25">
      <c r="A776">
        <v>100462413</v>
      </c>
      <c r="B776">
        <v>100470225</v>
      </c>
    </row>
    <row r="777" spans="1:2" x14ac:dyDescent="0.25">
      <c r="A777">
        <v>100463426</v>
      </c>
      <c r="B777">
        <v>100480713</v>
      </c>
    </row>
    <row r="778" spans="1:2" x14ac:dyDescent="0.25">
      <c r="A778">
        <v>100474597</v>
      </c>
      <c r="B778">
        <v>100463418</v>
      </c>
    </row>
    <row r="779" spans="1:2" x14ac:dyDescent="0.25">
      <c r="A779">
        <v>100480676</v>
      </c>
      <c r="B779">
        <v>100468142</v>
      </c>
    </row>
    <row r="780" spans="1:2" x14ac:dyDescent="0.25">
      <c r="A780">
        <v>100481115</v>
      </c>
      <c r="B780">
        <v>100468148</v>
      </c>
    </row>
    <row r="781" spans="1:2" x14ac:dyDescent="0.25">
      <c r="A781">
        <v>100481287</v>
      </c>
      <c r="B781">
        <v>100470677</v>
      </c>
    </row>
    <row r="782" spans="1:2" x14ac:dyDescent="0.25">
      <c r="A782">
        <v>100469890</v>
      </c>
      <c r="B782">
        <v>100478901</v>
      </c>
    </row>
    <row r="783" spans="1:2" x14ac:dyDescent="0.25">
      <c r="A783">
        <v>100467366</v>
      </c>
      <c r="B783">
        <v>100479994</v>
      </c>
    </row>
    <row r="784" spans="1:2" x14ac:dyDescent="0.25">
      <c r="A784">
        <v>100467776</v>
      </c>
      <c r="B784">
        <v>100481362</v>
      </c>
    </row>
    <row r="785" spans="1:2" x14ac:dyDescent="0.25">
      <c r="A785">
        <v>100469760</v>
      </c>
      <c r="B785">
        <v>100480749</v>
      </c>
    </row>
    <row r="786" spans="1:2" x14ac:dyDescent="0.25">
      <c r="A786">
        <v>100481008</v>
      </c>
      <c r="B786">
        <v>100480771</v>
      </c>
    </row>
    <row r="787" spans="1:2" x14ac:dyDescent="0.25">
      <c r="A787">
        <v>100468892</v>
      </c>
      <c r="B787">
        <v>100480745</v>
      </c>
    </row>
    <row r="788" spans="1:2" x14ac:dyDescent="0.25">
      <c r="A788">
        <v>100468895</v>
      </c>
      <c r="B788">
        <v>100480805</v>
      </c>
    </row>
    <row r="789" spans="1:2" x14ac:dyDescent="0.25">
      <c r="A789">
        <v>100468956</v>
      </c>
      <c r="B789">
        <v>100481602</v>
      </c>
    </row>
    <row r="790" spans="1:2" x14ac:dyDescent="0.25">
      <c r="A790">
        <v>100476052</v>
      </c>
      <c r="B790">
        <v>100480778</v>
      </c>
    </row>
    <row r="791" spans="1:2" x14ac:dyDescent="0.25">
      <c r="A791">
        <v>100469101</v>
      </c>
      <c r="B791">
        <v>100480779</v>
      </c>
    </row>
    <row r="792" spans="1:2" x14ac:dyDescent="0.25">
      <c r="A792">
        <v>100469242</v>
      </c>
      <c r="B792">
        <v>100481008</v>
      </c>
    </row>
    <row r="793" spans="1:2" x14ac:dyDescent="0.25">
      <c r="A793">
        <v>100476467</v>
      </c>
      <c r="B793">
        <v>100476493</v>
      </c>
    </row>
    <row r="794" spans="1:2" x14ac:dyDescent="0.25">
      <c r="A794">
        <v>100481141</v>
      </c>
      <c r="B794">
        <v>100476636</v>
      </c>
    </row>
    <row r="795" spans="1:2" x14ac:dyDescent="0.25">
      <c r="A795">
        <v>100468202</v>
      </c>
      <c r="B795">
        <v>100470983</v>
      </c>
    </row>
    <row r="796" spans="1:2" x14ac:dyDescent="0.25">
      <c r="A796">
        <v>100468885</v>
      </c>
      <c r="B796">
        <v>100468917</v>
      </c>
    </row>
    <row r="797" spans="1:2" x14ac:dyDescent="0.25">
      <c r="A797">
        <v>100469923</v>
      </c>
      <c r="B797">
        <v>100480862</v>
      </c>
    </row>
    <row r="798" spans="1:2" x14ac:dyDescent="0.25">
      <c r="A798">
        <v>100476408</v>
      </c>
      <c r="B798">
        <v>100480869</v>
      </c>
    </row>
    <row r="799" spans="1:2" x14ac:dyDescent="0.25">
      <c r="A799">
        <v>100475516</v>
      </c>
      <c r="B799">
        <v>100477693</v>
      </c>
    </row>
    <row r="800" spans="1:2" x14ac:dyDescent="0.25">
      <c r="A800">
        <v>100470987</v>
      </c>
      <c r="B800">
        <v>100480739</v>
      </c>
    </row>
    <row r="801" spans="1:2" x14ac:dyDescent="0.25">
      <c r="A801">
        <v>100476493</v>
      </c>
      <c r="B801">
        <v>100481141</v>
      </c>
    </row>
    <row r="802" spans="1:2" x14ac:dyDescent="0.25">
      <c r="A802">
        <v>100476636</v>
      </c>
      <c r="B802">
        <v>100481713</v>
      </c>
    </row>
    <row r="803" spans="1:2" x14ac:dyDescent="0.25">
      <c r="A803">
        <v>100488010</v>
      </c>
      <c r="B803">
        <v>100482143</v>
      </c>
    </row>
    <row r="804" spans="1:2" x14ac:dyDescent="0.25">
      <c r="A804">
        <v>100488159</v>
      </c>
      <c r="B804">
        <v>100480808</v>
      </c>
    </row>
    <row r="805" spans="1:2" x14ac:dyDescent="0.25">
      <c r="A805">
        <v>100477084</v>
      </c>
      <c r="B805">
        <v>100483200</v>
      </c>
    </row>
    <row r="806" spans="1:2" x14ac:dyDescent="0.25">
      <c r="A806">
        <v>100469294</v>
      </c>
      <c r="B806">
        <v>100483293</v>
      </c>
    </row>
    <row r="807" spans="1:2" x14ac:dyDescent="0.25">
      <c r="A807">
        <v>100469394</v>
      </c>
      <c r="B807">
        <v>100481000</v>
      </c>
    </row>
    <row r="808" spans="1:2" x14ac:dyDescent="0.25">
      <c r="A808">
        <v>100470225</v>
      </c>
      <c r="B808">
        <v>100481053</v>
      </c>
    </row>
    <row r="809" spans="1:2" x14ac:dyDescent="0.25">
      <c r="A809">
        <v>100480746</v>
      </c>
      <c r="B809">
        <v>100480666</v>
      </c>
    </row>
    <row r="810" spans="1:2" x14ac:dyDescent="0.25">
      <c r="A810">
        <v>100480775</v>
      </c>
      <c r="B810">
        <v>100480788</v>
      </c>
    </row>
    <row r="811" spans="1:2" x14ac:dyDescent="0.25">
      <c r="A811">
        <v>100468483</v>
      </c>
      <c r="B811">
        <v>100480841</v>
      </c>
    </row>
    <row r="812" spans="1:2" x14ac:dyDescent="0.25">
      <c r="A812">
        <v>100468246</v>
      </c>
      <c r="B812">
        <v>100481105</v>
      </c>
    </row>
    <row r="813" spans="1:2" x14ac:dyDescent="0.25">
      <c r="A813">
        <v>100468914</v>
      </c>
      <c r="B813">
        <v>100481322</v>
      </c>
    </row>
    <row r="814" spans="1:2" x14ac:dyDescent="0.25">
      <c r="A814">
        <v>100469894</v>
      </c>
      <c r="B814">
        <v>100483277</v>
      </c>
    </row>
    <row r="815" spans="1:2" x14ac:dyDescent="0.25">
      <c r="A815">
        <v>100469918</v>
      </c>
      <c r="B815">
        <v>100467026</v>
      </c>
    </row>
    <row r="816" spans="1:2" x14ac:dyDescent="0.25">
      <c r="A816">
        <v>100469156</v>
      </c>
      <c r="B816">
        <v>100468957</v>
      </c>
    </row>
    <row r="817" spans="1:2" x14ac:dyDescent="0.25">
      <c r="A817">
        <v>100469987</v>
      </c>
      <c r="B817">
        <v>100476408</v>
      </c>
    </row>
    <row r="818" spans="1:2" x14ac:dyDescent="0.25">
      <c r="A818">
        <v>100470983</v>
      </c>
      <c r="B818">
        <v>100480857</v>
      </c>
    </row>
    <row r="819" spans="1:2" x14ac:dyDescent="0.25">
      <c r="A819">
        <v>100477044</v>
      </c>
      <c r="B819">
        <v>100481361</v>
      </c>
    </row>
    <row r="820" spans="1:2" x14ac:dyDescent="0.25">
      <c r="A820">
        <v>100487882</v>
      </c>
      <c r="B820">
        <v>100482033</v>
      </c>
    </row>
    <row r="821" spans="1:2" x14ac:dyDescent="0.25">
      <c r="A821">
        <v>100476697</v>
      </c>
      <c r="B821">
        <v>100482039</v>
      </c>
    </row>
    <row r="822" spans="1:2" x14ac:dyDescent="0.25">
      <c r="A822">
        <v>100476748</v>
      </c>
      <c r="B822">
        <v>100477455</v>
      </c>
    </row>
    <row r="823" spans="1:2" x14ac:dyDescent="0.25">
      <c r="A823">
        <v>100476647</v>
      </c>
      <c r="B823">
        <v>100486679</v>
      </c>
    </row>
    <row r="824" spans="1:2" x14ac:dyDescent="0.25">
      <c r="A824">
        <v>100476772</v>
      </c>
      <c r="B824">
        <v>100477283</v>
      </c>
    </row>
    <row r="825" spans="1:2" x14ac:dyDescent="0.25">
      <c r="A825">
        <v>100470677</v>
      </c>
      <c r="B825">
        <v>100482182</v>
      </c>
    </row>
    <row r="826" spans="1:2" x14ac:dyDescent="0.25">
      <c r="A826">
        <v>100471547</v>
      </c>
      <c r="B826">
        <v>100477173</v>
      </c>
    </row>
    <row r="827" spans="1:2" x14ac:dyDescent="0.25">
      <c r="A827">
        <v>100488165</v>
      </c>
      <c r="B827">
        <v>100468246</v>
      </c>
    </row>
    <row r="828" spans="1:2" x14ac:dyDescent="0.25">
      <c r="A828">
        <v>100477190</v>
      </c>
      <c r="B828">
        <v>100469894</v>
      </c>
    </row>
    <row r="829" spans="1:2" x14ac:dyDescent="0.25">
      <c r="A829">
        <v>100477545</v>
      </c>
      <c r="B829">
        <v>100469918</v>
      </c>
    </row>
    <row r="830" spans="1:2" x14ac:dyDescent="0.25">
      <c r="A830">
        <v>100478378</v>
      </c>
      <c r="B830">
        <v>100476998</v>
      </c>
    </row>
    <row r="831" spans="1:2" x14ac:dyDescent="0.25">
      <c r="A831">
        <v>100476774</v>
      </c>
      <c r="B831">
        <v>100477024</v>
      </c>
    </row>
    <row r="832" spans="1:2" x14ac:dyDescent="0.25">
      <c r="A832">
        <v>100476853</v>
      </c>
      <c r="B832">
        <v>100481121</v>
      </c>
    </row>
    <row r="833" spans="1:2" x14ac:dyDescent="0.25">
      <c r="A833">
        <v>100477085</v>
      </c>
      <c r="B833">
        <v>100478803</v>
      </c>
    </row>
    <row r="834" spans="1:2" x14ac:dyDescent="0.25">
      <c r="A834">
        <v>100469468</v>
      </c>
      <c r="B834">
        <v>100476774</v>
      </c>
    </row>
    <row r="835" spans="1:2" x14ac:dyDescent="0.25">
      <c r="A835">
        <v>100477693</v>
      </c>
      <c r="B835">
        <v>100477088</v>
      </c>
    </row>
    <row r="836" spans="1:2" x14ac:dyDescent="0.25">
      <c r="A836">
        <v>100475519</v>
      </c>
      <c r="B836">
        <v>100483301</v>
      </c>
    </row>
    <row r="837" spans="1:2" x14ac:dyDescent="0.25">
      <c r="A837">
        <v>100470512</v>
      </c>
      <c r="B837">
        <v>100477090</v>
      </c>
    </row>
    <row r="838" spans="1:2" x14ac:dyDescent="0.25">
      <c r="A838">
        <v>100488156</v>
      </c>
      <c r="B838">
        <v>100477194</v>
      </c>
    </row>
    <row r="839" spans="1:2" x14ac:dyDescent="0.25">
      <c r="A839">
        <v>100488256</v>
      </c>
      <c r="B839">
        <v>100479856</v>
      </c>
    </row>
    <row r="840" spans="1:2" x14ac:dyDescent="0.25">
      <c r="A840">
        <v>100477101</v>
      </c>
      <c r="B840">
        <v>100476052</v>
      </c>
    </row>
    <row r="841" spans="1:2" x14ac:dyDescent="0.25">
      <c r="A841">
        <v>100469141</v>
      </c>
      <c r="B841">
        <v>100476467</v>
      </c>
    </row>
    <row r="842" spans="1:2" x14ac:dyDescent="0.25">
      <c r="A842">
        <v>100469232</v>
      </c>
      <c r="B842">
        <v>100477084</v>
      </c>
    </row>
    <row r="843" spans="1:2" x14ac:dyDescent="0.25">
      <c r="A843">
        <v>100469262</v>
      </c>
      <c r="B843">
        <v>100480782</v>
      </c>
    </row>
    <row r="844" spans="1:2" x14ac:dyDescent="0.25">
      <c r="A844">
        <v>100469579</v>
      </c>
      <c r="B844">
        <v>100477196</v>
      </c>
    </row>
    <row r="845" spans="1:2" x14ac:dyDescent="0.25">
      <c r="A845">
        <v>100488202</v>
      </c>
      <c r="B845">
        <v>100469566</v>
      </c>
    </row>
    <row r="846" spans="1:2" x14ac:dyDescent="0.25">
      <c r="A846">
        <v>100477208</v>
      </c>
      <c r="B846">
        <v>100482048</v>
      </c>
    </row>
    <row r="847" spans="1:2" x14ac:dyDescent="0.25">
      <c r="A847">
        <v>100477227</v>
      </c>
      <c r="B847">
        <v>100476909</v>
      </c>
    </row>
    <row r="848" spans="1:2" x14ac:dyDescent="0.25">
      <c r="A848">
        <v>100469566</v>
      </c>
      <c r="B848">
        <v>100467965</v>
      </c>
    </row>
    <row r="849" spans="1:2" x14ac:dyDescent="0.25">
      <c r="A849">
        <v>100469681</v>
      </c>
      <c r="B849">
        <v>100469890</v>
      </c>
    </row>
    <row r="850" spans="1:2" x14ac:dyDescent="0.25">
      <c r="A850">
        <v>100487693</v>
      </c>
      <c r="B850">
        <v>100477085</v>
      </c>
    </row>
    <row r="851" spans="1:2" x14ac:dyDescent="0.25">
      <c r="A851">
        <v>100488176</v>
      </c>
      <c r="B851">
        <v>100480422</v>
      </c>
    </row>
    <row r="852" spans="1:2" x14ac:dyDescent="0.25">
      <c r="A852">
        <v>100477403</v>
      </c>
      <c r="B852">
        <v>100475519</v>
      </c>
    </row>
    <row r="853" spans="1:2" x14ac:dyDescent="0.25">
      <c r="A853">
        <v>100488245</v>
      </c>
      <c r="B853">
        <v>100481149</v>
      </c>
    </row>
    <row r="854" spans="1:2" x14ac:dyDescent="0.25">
      <c r="A854">
        <v>100488595</v>
      </c>
      <c r="B854">
        <v>100481180</v>
      </c>
    </row>
    <row r="855" spans="1:2" x14ac:dyDescent="0.25">
      <c r="A855">
        <v>100469682</v>
      </c>
      <c r="B855">
        <v>100484235</v>
      </c>
    </row>
    <row r="856" spans="1:2" x14ac:dyDescent="0.25">
      <c r="A856">
        <v>100471781</v>
      </c>
      <c r="B856">
        <v>100482705</v>
      </c>
    </row>
    <row r="857" spans="1:2" x14ac:dyDescent="0.25">
      <c r="A857">
        <v>100477090</v>
      </c>
      <c r="B857">
        <v>100477446</v>
      </c>
    </row>
    <row r="858" spans="1:2" x14ac:dyDescent="0.25">
      <c r="A858">
        <v>100477194</v>
      </c>
      <c r="B858">
        <v>100477447</v>
      </c>
    </row>
    <row r="859" spans="1:2" x14ac:dyDescent="0.25">
      <c r="A859">
        <v>100477088</v>
      </c>
      <c r="B859">
        <v>100477208</v>
      </c>
    </row>
    <row r="860" spans="1:2" x14ac:dyDescent="0.25">
      <c r="A860">
        <v>100477196</v>
      </c>
      <c r="B860">
        <v>100477227</v>
      </c>
    </row>
    <row r="861" spans="1:2" x14ac:dyDescent="0.25">
      <c r="A861">
        <v>100478803</v>
      </c>
      <c r="B861">
        <v>100477265</v>
      </c>
    </row>
    <row r="862" spans="1:2" x14ac:dyDescent="0.25">
      <c r="A862">
        <v>100487894</v>
      </c>
      <c r="B862">
        <v>100477418</v>
      </c>
    </row>
    <row r="863" spans="1:2" x14ac:dyDescent="0.25">
      <c r="A863">
        <v>100487908</v>
      </c>
      <c r="B863">
        <v>100477403</v>
      </c>
    </row>
    <row r="864" spans="1:2" x14ac:dyDescent="0.25">
      <c r="A864">
        <v>100469362</v>
      </c>
      <c r="B864">
        <v>100476647</v>
      </c>
    </row>
    <row r="865" spans="1:2" x14ac:dyDescent="0.25">
      <c r="A865">
        <v>100488048</v>
      </c>
      <c r="B865">
        <v>100477101</v>
      </c>
    </row>
    <row r="866" spans="1:2" x14ac:dyDescent="0.25">
      <c r="A866">
        <v>100477455</v>
      </c>
      <c r="B866">
        <v>100477375</v>
      </c>
    </row>
    <row r="867" spans="1:2" x14ac:dyDescent="0.25">
      <c r="A867">
        <v>100488243</v>
      </c>
      <c r="B867">
        <v>100483271</v>
      </c>
    </row>
    <row r="868" spans="1:2" x14ac:dyDescent="0.25">
      <c r="A868">
        <v>100488349</v>
      </c>
      <c r="B868">
        <v>100467476</v>
      </c>
    </row>
    <row r="869" spans="1:2" x14ac:dyDescent="0.25">
      <c r="A869">
        <v>100488602</v>
      </c>
      <c r="B869">
        <v>100468034</v>
      </c>
    </row>
    <row r="870" spans="1:2" x14ac:dyDescent="0.25">
      <c r="A870">
        <v>100477228</v>
      </c>
      <c r="B870">
        <v>100480819</v>
      </c>
    </row>
    <row r="871" spans="1:2" x14ac:dyDescent="0.25">
      <c r="A871">
        <v>100477375</v>
      </c>
      <c r="B871">
        <v>100480944</v>
      </c>
    </row>
    <row r="872" spans="1:2" x14ac:dyDescent="0.25">
      <c r="A872">
        <v>100488607</v>
      </c>
      <c r="B872">
        <v>100484337</v>
      </c>
    </row>
    <row r="873" spans="1:2" x14ac:dyDescent="0.25">
      <c r="A873">
        <v>100471542</v>
      </c>
      <c r="B873">
        <v>100484338</v>
      </c>
    </row>
    <row r="874" spans="1:2" x14ac:dyDescent="0.25">
      <c r="A874">
        <v>100477283</v>
      </c>
      <c r="B874">
        <v>100481203</v>
      </c>
    </row>
    <row r="875" spans="1:2" x14ac:dyDescent="0.25">
      <c r="A875">
        <v>100477446</v>
      </c>
      <c r="B875">
        <v>100476772</v>
      </c>
    </row>
    <row r="876" spans="1:2" x14ac:dyDescent="0.25">
      <c r="A876">
        <v>100477270</v>
      </c>
      <c r="B876">
        <v>100467857</v>
      </c>
    </row>
    <row r="877" spans="1:2" x14ac:dyDescent="0.25">
      <c r="A877">
        <v>100488171</v>
      </c>
      <c r="B877">
        <v>100470007</v>
      </c>
    </row>
    <row r="878" spans="1:2" x14ac:dyDescent="0.25">
      <c r="A878">
        <v>100488762</v>
      </c>
      <c r="B878">
        <v>100475233</v>
      </c>
    </row>
    <row r="879" spans="1:2" x14ac:dyDescent="0.25">
      <c r="A879">
        <v>100488765</v>
      </c>
      <c r="B879">
        <v>100475234</v>
      </c>
    </row>
    <row r="880" spans="1:2" x14ac:dyDescent="0.25">
      <c r="A880">
        <v>100477447</v>
      </c>
      <c r="B880">
        <v>100477034</v>
      </c>
    </row>
    <row r="881" spans="1:2" x14ac:dyDescent="0.25">
      <c r="A881">
        <v>100478901</v>
      </c>
      <c r="B881">
        <v>100477179</v>
      </c>
    </row>
    <row r="882" spans="1:2" x14ac:dyDescent="0.25">
      <c r="A882">
        <v>100488348</v>
      </c>
      <c r="B882">
        <v>100477189</v>
      </c>
    </row>
    <row r="883" spans="1:2" x14ac:dyDescent="0.25">
      <c r="A883">
        <v>100488624</v>
      </c>
      <c r="B883">
        <v>100466895</v>
      </c>
    </row>
    <row r="884" spans="1:2" x14ac:dyDescent="0.25">
      <c r="A884">
        <v>100477265</v>
      </c>
      <c r="B884">
        <v>100469456</v>
      </c>
    </row>
    <row r="885" spans="1:2" x14ac:dyDescent="0.25">
      <c r="A885">
        <v>100477418</v>
      </c>
      <c r="B885">
        <v>100469760</v>
      </c>
    </row>
    <row r="886" spans="1:2" x14ac:dyDescent="0.25">
      <c r="A886">
        <v>100487802</v>
      </c>
      <c r="B886">
        <v>100474498</v>
      </c>
    </row>
    <row r="887" spans="1:2" x14ac:dyDescent="0.25">
      <c r="A887">
        <v>100479994</v>
      </c>
      <c r="B887">
        <v>100476529</v>
      </c>
    </row>
    <row r="888" spans="1:2" x14ac:dyDescent="0.25">
      <c r="A888">
        <v>100469745</v>
      </c>
      <c r="B888">
        <v>100480671</v>
      </c>
    </row>
    <row r="889" spans="1:2" x14ac:dyDescent="0.25">
      <c r="A889">
        <v>100475233</v>
      </c>
      <c r="B889">
        <v>100481102</v>
      </c>
    </row>
    <row r="890" spans="1:2" x14ac:dyDescent="0.25">
      <c r="A890">
        <v>100475234</v>
      </c>
      <c r="B890">
        <v>100485390</v>
      </c>
    </row>
    <row r="891" spans="1:2" x14ac:dyDescent="0.25">
      <c r="A891">
        <v>100469980</v>
      </c>
      <c r="B891">
        <v>100487428</v>
      </c>
    </row>
    <row r="892" spans="1:2" x14ac:dyDescent="0.25">
      <c r="A892">
        <v>100477185</v>
      </c>
      <c r="B892">
        <v>100486864</v>
      </c>
    </row>
    <row r="893" spans="1:2" x14ac:dyDescent="0.25">
      <c r="A893">
        <v>100477034</v>
      </c>
      <c r="B893">
        <v>100487199</v>
      </c>
    </row>
    <row r="894" spans="1:2" x14ac:dyDescent="0.25">
      <c r="A894">
        <v>100477179</v>
      </c>
      <c r="B894">
        <v>100487200</v>
      </c>
    </row>
    <row r="895" spans="1:2" x14ac:dyDescent="0.25">
      <c r="A895">
        <v>100477189</v>
      </c>
      <c r="B895">
        <v>100487478</v>
      </c>
    </row>
    <row r="896" spans="1:2" x14ac:dyDescent="0.25">
      <c r="A896">
        <v>100477962</v>
      </c>
      <c r="B896">
        <v>100487557</v>
      </c>
    </row>
    <row r="897" spans="1:2" x14ac:dyDescent="0.25">
      <c r="A897">
        <v>100488782</v>
      </c>
      <c r="B897">
        <v>100487679</v>
      </c>
    </row>
    <row r="898" spans="1:2" x14ac:dyDescent="0.25">
      <c r="A898">
        <v>100472699</v>
      </c>
      <c r="B898">
        <v>100481114</v>
      </c>
    </row>
    <row r="899" spans="1:2" x14ac:dyDescent="0.25">
      <c r="A899">
        <v>100477173</v>
      </c>
      <c r="B899">
        <v>100477185</v>
      </c>
    </row>
    <row r="900" spans="1:2" x14ac:dyDescent="0.25">
      <c r="A900">
        <v>100487853</v>
      </c>
      <c r="B900">
        <v>100477228</v>
      </c>
    </row>
    <row r="901" spans="1:2" x14ac:dyDescent="0.25">
      <c r="A901">
        <v>100488481</v>
      </c>
      <c r="B901">
        <v>100477270</v>
      </c>
    </row>
    <row r="902" spans="1:2" x14ac:dyDescent="0.25">
      <c r="A902">
        <v>100488574</v>
      </c>
      <c r="B902">
        <v>100485369</v>
      </c>
    </row>
    <row r="903" spans="1:2" x14ac:dyDescent="0.25">
      <c r="A903">
        <v>100470007</v>
      </c>
      <c r="B903">
        <v>100477044</v>
      </c>
    </row>
    <row r="904" spans="1:2" x14ac:dyDescent="0.25">
      <c r="A904">
        <v>100488260</v>
      </c>
      <c r="B904">
        <v>100481013</v>
      </c>
    </row>
    <row r="905" spans="1:2" x14ac:dyDescent="0.25">
      <c r="A905">
        <v>100477197</v>
      </c>
      <c r="B905">
        <v>100484504</v>
      </c>
    </row>
    <row r="906" spans="1:2" x14ac:dyDescent="0.25">
      <c r="A906">
        <v>100478447</v>
      </c>
      <c r="B906">
        <v>100477695</v>
      </c>
    </row>
    <row r="907" spans="1:2" x14ac:dyDescent="0.25">
      <c r="A907">
        <v>100477412</v>
      </c>
      <c r="B907">
        <v>100477962</v>
      </c>
    </row>
    <row r="908" spans="1:2" x14ac:dyDescent="0.25">
      <c r="A908">
        <v>100475080</v>
      </c>
      <c r="B908">
        <v>100476811</v>
      </c>
    </row>
    <row r="909" spans="1:2" x14ac:dyDescent="0.25">
      <c r="A909">
        <v>100471642</v>
      </c>
      <c r="B909">
        <v>100481271</v>
      </c>
    </row>
    <row r="910" spans="1:2" x14ac:dyDescent="0.25">
      <c r="A910">
        <v>100476909</v>
      </c>
      <c r="B910">
        <v>100481434</v>
      </c>
    </row>
    <row r="911" spans="1:2" x14ac:dyDescent="0.25">
      <c r="A911">
        <v>100477249</v>
      </c>
      <c r="B911">
        <v>100477281</v>
      </c>
    </row>
    <row r="912" spans="1:2" x14ac:dyDescent="0.25">
      <c r="A912">
        <v>100479856</v>
      </c>
      <c r="B912">
        <v>100486569</v>
      </c>
    </row>
    <row r="913" spans="1:2" x14ac:dyDescent="0.25">
      <c r="A913">
        <v>100476998</v>
      </c>
      <c r="B913">
        <v>100477249</v>
      </c>
    </row>
    <row r="914" spans="1:2" x14ac:dyDescent="0.25">
      <c r="A914">
        <v>100477024</v>
      </c>
      <c r="B914">
        <v>100480746</v>
      </c>
    </row>
    <row r="915" spans="1:2" x14ac:dyDescent="0.25">
      <c r="A915">
        <v>100488812</v>
      </c>
      <c r="B915">
        <v>100480775</v>
      </c>
    </row>
    <row r="916" spans="1:2" x14ac:dyDescent="0.25">
      <c r="A916">
        <v>100488911</v>
      </c>
      <c r="B916">
        <v>100476748</v>
      </c>
    </row>
    <row r="917" spans="1:2" x14ac:dyDescent="0.25">
      <c r="A917">
        <v>100477169</v>
      </c>
      <c r="B917">
        <v>100486693</v>
      </c>
    </row>
    <row r="918" spans="1:2" x14ac:dyDescent="0.25">
      <c r="A918">
        <v>100488324</v>
      </c>
      <c r="B918">
        <v>100476853</v>
      </c>
    </row>
    <row r="919" spans="1:2" x14ac:dyDescent="0.25">
      <c r="A919">
        <v>100477695</v>
      </c>
      <c r="B919">
        <v>100487139</v>
      </c>
    </row>
    <row r="920" spans="1:2" x14ac:dyDescent="0.25">
      <c r="A920">
        <v>100488506</v>
      </c>
      <c r="B920">
        <v>100486118</v>
      </c>
    </row>
    <row r="921" spans="1:2" x14ac:dyDescent="0.25">
      <c r="A921">
        <v>100488441</v>
      </c>
      <c r="B921">
        <v>100487476</v>
      </c>
    </row>
    <row r="922" spans="1:2" x14ac:dyDescent="0.25">
      <c r="A922">
        <v>100476529</v>
      </c>
      <c r="B922">
        <v>100483447</v>
      </c>
    </row>
    <row r="923" spans="1:2" x14ac:dyDescent="0.25">
      <c r="A923">
        <v>100487679</v>
      </c>
      <c r="B923">
        <v>100475072</v>
      </c>
    </row>
    <row r="924" spans="1:2" x14ac:dyDescent="0.25">
      <c r="A924">
        <v>100487845</v>
      </c>
      <c r="B924">
        <v>100463438</v>
      </c>
    </row>
    <row r="925" spans="1:2" x14ac:dyDescent="0.25">
      <c r="A925">
        <v>100490105</v>
      </c>
      <c r="B925">
        <v>100481591</v>
      </c>
    </row>
    <row r="926" spans="1:2" x14ac:dyDescent="0.25">
      <c r="A926">
        <v>100477281</v>
      </c>
      <c r="B926">
        <v>100477169</v>
      </c>
    </row>
    <row r="927" spans="1:2" x14ac:dyDescent="0.25">
      <c r="A927">
        <v>100488203</v>
      </c>
      <c r="B927">
        <v>100480842</v>
      </c>
    </row>
    <row r="928" spans="1:2" x14ac:dyDescent="0.25">
      <c r="A928">
        <v>100488637</v>
      </c>
      <c r="B928">
        <v>100481590</v>
      </c>
    </row>
    <row r="929" spans="1:2" x14ac:dyDescent="0.25">
      <c r="A929">
        <v>100476811</v>
      </c>
      <c r="B929">
        <v>100482133</v>
      </c>
    </row>
    <row r="930" spans="1:2" x14ac:dyDescent="0.25">
      <c r="A930">
        <v>100488935</v>
      </c>
      <c r="B930">
        <v>100484265</v>
      </c>
    </row>
    <row r="931" spans="1:2" x14ac:dyDescent="0.25">
      <c r="A931">
        <v>100488679</v>
      </c>
      <c r="B931">
        <v>100485387</v>
      </c>
    </row>
    <row r="932" spans="1:2" x14ac:dyDescent="0.25">
      <c r="A932">
        <v>100488813</v>
      </c>
      <c r="B932">
        <v>100477197</v>
      </c>
    </row>
    <row r="933" spans="1:2" x14ac:dyDescent="0.25">
      <c r="A933">
        <v>100489763</v>
      </c>
      <c r="B933">
        <v>100485385</v>
      </c>
    </row>
    <row r="934" spans="1:2" x14ac:dyDescent="0.25">
      <c r="A934">
        <v>100480713</v>
      </c>
      <c r="B934">
        <v>100486287</v>
      </c>
    </row>
    <row r="935" spans="1:2" x14ac:dyDescent="0.25">
      <c r="A935">
        <v>100480749</v>
      </c>
      <c r="B935">
        <v>100487043</v>
      </c>
    </row>
    <row r="936" spans="1:2" x14ac:dyDescent="0.25">
      <c r="A936">
        <v>100480771</v>
      </c>
      <c r="B936">
        <v>100488782</v>
      </c>
    </row>
    <row r="937" spans="1:2" x14ac:dyDescent="0.25">
      <c r="A937">
        <v>100480778</v>
      </c>
      <c r="B937">
        <v>100486696</v>
      </c>
    </row>
    <row r="938" spans="1:2" x14ac:dyDescent="0.25">
      <c r="A938">
        <v>100480739</v>
      </c>
      <c r="B938">
        <v>100487077</v>
      </c>
    </row>
    <row r="939" spans="1:2" x14ac:dyDescent="0.25">
      <c r="A939">
        <v>100481000</v>
      </c>
      <c r="B939">
        <v>100487853</v>
      </c>
    </row>
    <row r="940" spans="1:2" x14ac:dyDescent="0.25">
      <c r="A940">
        <v>100481053</v>
      </c>
      <c r="B940">
        <v>100488481</v>
      </c>
    </row>
    <row r="941" spans="1:2" x14ac:dyDescent="0.25">
      <c r="A941">
        <v>100480779</v>
      </c>
      <c r="B941">
        <v>100488574</v>
      </c>
    </row>
    <row r="942" spans="1:2" x14ac:dyDescent="0.25">
      <c r="A942">
        <v>100480808</v>
      </c>
      <c r="B942">
        <v>100488812</v>
      </c>
    </row>
    <row r="943" spans="1:2" x14ac:dyDescent="0.25">
      <c r="A943">
        <v>100480682</v>
      </c>
      <c r="B943">
        <v>100488911</v>
      </c>
    </row>
    <row r="944" spans="1:2" x14ac:dyDescent="0.25">
      <c r="A944">
        <v>100481121</v>
      </c>
      <c r="B944">
        <v>100478447</v>
      </c>
    </row>
    <row r="945" spans="1:2" x14ac:dyDescent="0.25">
      <c r="A945">
        <v>100480745</v>
      </c>
      <c r="B945">
        <v>100486972</v>
      </c>
    </row>
    <row r="946" spans="1:2" x14ac:dyDescent="0.25">
      <c r="A946">
        <v>100482048</v>
      </c>
      <c r="B946">
        <v>100487475</v>
      </c>
    </row>
    <row r="947" spans="1:2" x14ac:dyDescent="0.25">
      <c r="A947">
        <v>100460191</v>
      </c>
      <c r="B947">
        <v>100487477</v>
      </c>
    </row>
    <row r="948" spans="1:2" x14ac:dyDescent="0.25">
      <c r="A948">
        <v>100460196</v>
      </c>
      <c r="B948">
        <v>100487209</v>
      </c>
    </row>
    <row r="949" spans="1:2" x14ac:dyDescent="0.25">
      <c r="A949">
        <v>100480782</v>
      </c>
      <c r="B949">
        <v>100487160</v>
      </c>
    </row>
    <row r="950" spans="1:2" x14ac:dyDescent="0.25">
      <c r="A950">
        <v>100480805</v>
      </c>
      <c r="B950">
        <v>100487579</v>
      </c>
    </row>
    <row r="951" spans="1:2" x14ac:dyDescent="0.25">
      <c r="A951">
        <v>100460222</v>
      </c>
      <c r="B951">
        <v>100487882</v>
      </c>
    </row>
    <row r="952" spans="1:2" x14ac:dyDescent="0.25">
      <c r="A952">
        <v>100481013</v>
      </c>
      <c r="B952">
        <v>100486676</v>
      </c>
    </row>
    <row r="953" spans="1:2" x14ac:dyDescent="0.25">
      <c r="A953">
        <v>100480666</v>
      </c>
      <c r="B953">
        <v>100486678</v>
      </c>
    </row>
    <row r="954" spans="1:2" x14ac:dyDescent="0.25">
      <c r="A954">
        <v>100481322</v>
      </c>
      <c r="B954">
        <v>100487802</v>
      </c>
    </row>
    <row r="955" spans="1:2" x14ac:dyDescent="0.25">
      <c r="A955">
        <v>100481602</v>
      </c>
      <c r="B955">
        <v>100487500</v>
      </c>
    </row>
    <row r="956" spans="1:2" x14ac:dyDescent="0.25">
      <c r="A956">
        <v>100482182</v>
      </c>
      <c r="B956">
        <v>100477412</v>
      </c>
    </row>
    <row r="957" spans="1:2" x14ac:dyDescent="0.25">
      <c r="A957">
        <v>100480788</v>
      </c>
      <c r="B957">
        <v>100487219</v>
      </c>
    </row>
    <row r="958" spans="1:2" x14ac:dyDescent="0.25">
      <c r="A958">
        <v>100480841</v>
      </c>
      <c r="B958">
        <v>100487604</v>
      </c>
    </row>
    <row r="959" spans="1:2" x14ac:dyDescent="0.25">
      <c r="A959">
        <v>100481105</v>
      </c>
      <c r="B959">
        <v>100487543</v>
      </c>
    </row>
    <row r="960" spans="1:2" x14ac:dyDescent="0.25">
      <c r="A960">
        <v>100480422</v>
      </c>
      <c r="B960">
        <v>100487544</v>
      </c>
    </row>
    <row r="961" spans="1:2" x14ac:dyDescent="0.25">
      <c r="A961">
        <v>100480857</v>
      </c>
      <c r="B961">
        <v>100487637</v>
      </c>
    </row>
    <row r="962" spans="1:2" x14ac:dyDescent="0.25">
      <c r="A962">
        <v>100481361</v>
      </c>
      <c r="B962">
        <v>100482704</v>
      </c>
    </row>
    <row r="963" spans="1:2" x14ac:dyDescent="0.25">
      <c r="A963">
        <v>100481203</v>
      </c>
      <c r="B963">
        <v>100483303</v>
      </c>
    </row>
    <row r="964" spans="1:2" x14ac:dyDescent="0.25">
      <c r="A964">
        <v>100480819</v>
      </c>
      <c r="B964">
        <v>100478378</v>
      </c>
    </row>
    <row r="965" spans="1:2" x14ac:dyDescent="0.25">
      <c r="A965">
        <v>100480944</v>
      </c>
      <c r="B965">
        <v>100488010</v>
      </c>
    </row>
    <row r="966" spans="1:2" x14ac:dyDescent="0.25">
      <c r="A966">
        <v>100488611</v>
      </c>
      <c r="B966">
        <v>100488159</v>
      </c>
    </row>
    <row r="967" spans="1:2" x14ac:dyDescent="0.25">
      <c r="A967">
        <v>100481149</v>
      </c>
      <c r="B967">
        <v>100487505</v>
      </c>
    </row>
    <row r="968" spans="1:2" x14ac:dyDescent="0.25">
      <c r="A968">
        <v>100481180</v>
      </c>
      <c r="B968">
        <v>100486506</v>
      </c>
    </row>
    <row r="969" spans="1:2" x14ac:dyDescent="0.25">
      <c r="A969">
        <v>100489157</v>
      </c>
      <c r="B969">
        <v>100488048</v>
      </c>
    </row>
    <row r="970" spans="1:2" x14ac:dyDescent="0.25">
      <c r="A970">
        <v>100488615</v>
      </c>
      <c r="B970">
        <v>100488243</v>
      </c>
    </row>
    <row r="971" spans="1:2" x14ac:dyDescent="0.25">
      <c r="A971">
        <v>100489158</v>
      </c>
      <c r="B971">
        <v>100454673</v>
      </c>
    </row>
    <row r="972" spans="1:2" x14ac:dyDescent="0.25">
      <c r="A972">
        <v>100490065</v>
      </c>
      <c r="B972">
        <v>100454858</v>
      </c>
    </row>
    <row r="973" spans="1:2" x14ac:dyDescent="0.25">
      <c r="A973">
        <v>100488620</v>
      </c>
      <c r="B973">
        <v>100451374</v>
      </c>
    </row>
    <row r="974" spans="1:2" x14ac:dyDescent="0.25">
      <c r="A974">
        <v>100488910</v>
      </c>
      <c r="B974">
        <v>100487295</v>
      </c>
    </row>
    <row r="975" spans="1:2" x14ac:dyDescent="0.25">
      <c r="A975">
        <v>100488667</v>
      </c>
      <c r="B975">
        <v>100488171</v>
      </c>
    </row>
    <row r="976" spans="1:2" x14ac:dyDescent="0.25">
      <c r="A976">
        <v>100489690</v>
      </c>
      <c r="B976">
        <v>100487307</v>
      </c>
    </row>
    <row r="977" spans="1:2" x14ac:dyDescent="0.25">
      <c r="A977">
        <v>100460221</v>
      </c>
      <c r="B977">
        <v>100488202</v>
      </c>
    </row>
    <row r="978" spans="1:2" x14ac:dyDescent="0.25">
      <c r="A978">
        <v>100481713</v>
      </c>
      <c r="B978">
        <v>100488245</v>
      </c>
    </row>
    <row r="979" spans="1:2" x14ac:dyDescent="0.25">
      <c r="A979">
        <v>100488638</v>
      </c>
      <c r="B979">
        <v>100488762</v>
      </c>
    </row>
    <row r="980" spans="1:2" x14ac:dyDescent="0.25">
      <c r="A980">
        <v>100481271</v>
      </c>
      <c r="B980">
        <v>100488765</v>
      </c>
    </row>
    <row r="981" spans="1:2" x14ac:dyDescent="0.25">
      <c r="A981">
        <v>100480671</v>
      </c>
      <c r="B981">
        <v>100488156</v>
      </c>
    </row>
    <row r="982" spans="1:2" x14ac:dyDescent="0.25">
      <c r="A982">
        <v>100481102</v>
      </c>
      <c r="B982">
        <v>100487894</v>
      </c>
    </row>
    <row r="983" spans="1:2" x14ac:dyDescent="0.25">
      <c r="A983">
        <v>100481591</v>
      </c>
      <c r="B983">
        <v>100487908</v>
      </c>
    </row>
    <row r="984" spans="1:2" x14ac:dyDescent="0.25">
      <c r="A984">
        <v>100488687</v>
      </c>
      <c r="B984">
        <v>100488349</v>
      </c>
    </row>
    <row r="985" spans="1:2" x14ac:dyDescent="0.25">
      <c r="A985">
        <v>100481434</v>
      </c>
      <c r="B985">
        <v>100487845</v>
      </c>
    </row>
    <row r="986" spans="1:2" x14ac:dyDescent="0.25">
      <c r="A986">
        <v>100488640</v>
      </c>
      <c r="B986">
        <v>100488602</v>
      </c>
    </row>
    <row r="987" spans="1:2" x14ac:dyDescent="0.25">
      <c r="A987">
        <v>100482133</v>
      </c>
      <c r="B987">
        <v>100488607</v>
      </c>
    </row>
    <row r="988" spans="1:2" x14ac:dyDescent="0.25">
      <c r="A988">
        <v>100484265</v>
      </c>
      <c r="B988">
        <v>100488624</v>
      </c>
    </row>
    <row r="989" spans="1:2" x14ac:dyDescent="0.25">
      <c r="A989">
        <v>100482704</v>
      </c>
      <c r="B989">
        <v>100454578</v>
      </c>
    </row>
    <row r="990" spans="1:2" x14ac:dyDescent="0.25">
      <c r="A990">
        <v>100483303</v>
      </c>
      <c r="B990">
        <v>100488324</v>
      </c>
    </row>
    <row r="991" spans="1:2" x14ac:dyDescent="0.25">
      <c r="A991">
        <v>100483277</v>
      </c>
      <c r="B991">
        <v>100488260</v>
      </c>
    </row>
    <row r="992" spans="1:2" x14ac:dyDescent="0.25">
      <c r="A992">
        <v>100482143</v>
      </c>
      <c r="B992">
        <v>100488165</v>
      </c>
    </row>
    <row r="993" spans="1:2" x14ac:dyDescent="0.25">
      <c r="A993">
        <v>100483271</v>
      </c>
      <c r="B993">
        <v>100488667</v>
      </c>
    </row>
    <row r="994" spans="1:2" x14ac:dyDescent="0.25">
      <c r="A994">
        <v>100483200</v>
      </c>
      <c r="B994">
        <v>100489690</v>
      </c>
    </row>
    <row r="995" spans="1:2" x14ac:dyDescent="0.25">
      <c r="A995">
        <v>100482033</v>
      </c>
      <c r="B995">
        <v>100487693</v>
      </c>
    </row>
    <row r="996" spans="1:2" x14ac:dyDescent="0.25">
      <c r="A996">
        <v>100482039</v>
      </c>
      <c r="B996">
        <v>100488176</v>
      </c>
    </row>
    <row r="997" spans="1:2" x14ac:dyDescent="0.25">
      <c r="A997">
        <v>100483293</v>
      </c>
      <c r="B997">
        <v>100488348</v>
      </c>
    </row>
    <row r="998" spans="1:2" x14ac:dyDescent="0.25">
      <c r="A998">
        <v>100460190</v>
      </c>
      <c r="B998">
        <v>100488595</v>
      </c>
    </row>
    <row r="999" spans="1:2" x14ac:dyDescent="0.25">
      <c r="A999">
        <v>100485385</v>
      </c>
      <c r="B999">
        <v>100488679</v>
      </c>
    </row>
    <row r="1000" spans="1:2" x14ac:dyDescent="0.25">
      <c r="A1000">
        <v>100485390</v>
      </c>
      <c r="B1000">
        <v>100488813</v>
      </c>
    </row>
    <row r="1001" spans="1:2" x14ac:dyDescent="0.25">
      <c r="A1001">
        <v>100484504</v>
      </c>
      <c r="B1001">
        <v>100488256</v>
      </c>
    </row>
    <row r="1002" spans="1:2" x14ac:dyDescent="0.25">
      <c r="A1002">
        <v>100483447</v>
      </c>
      <c r="B1002">
        <v>100488611</v>
      </c>
    </row>
    <row r="1003" spans="1:2" x14ac:dyDescent="0.25">
      <c r="A1003">
        <v>100484337</v>
      </c>
      <c r="B1003">
        <v>100488615</v>
      </c>
    </row>
    <row r="1004" spans="1:2" x14ac:dyDescent="0.25">
      <c r="A1004">
        <v>100484338</v>
      </c>
      <c r="B1004">
        <v>100488620</v>
      </c>
    </row>
    <row r="1005" spans="1:2" x14ac:dyDescent="0.25">
      <c r="A1005">
        <v>100485369</v>
      </c>
      <c r="B1005">
        <v>100488910</v>
      </c>
    </row>
    <row r="1006" spans="1:2" x14ac:dyDescent="0.25">
      <c r="A1006">
        <v>100484235</v>
      </c>
      <c r="B1006">
        <v>100489157</v>
      </c>
    </row>
    <row r="1007" spans="1:2" x14ac:dyDescent="0.25">
      <c r="A1007">
        <v>100486864</v>
      </c>
      <c r="B1007">
        <v>100489158</v>
      </c>
    </row>
    <row r="1008" spans="1:2" x14ac:dyDescent="0.25">
      <c r="A1008">
        <v>100483301</v>
      </c>
      <c r="B1008">
        <v>100490065</v>
      </c>
    </row>
    <row r="1009" spans="1:2" x14ac:dyDescent="0.25">
      <c r="A1009">
        <v>100487199</v>
      </c>
      <c r="B1009">
        <v>100488638</v>
      </c>
    </row>
    <row r="1010" spans="1:2" x14ac:dyDescent="0.25">
      <c r="A1010">
        <v>100487200</v>
      </c>
      <c r="B1010">
        <v>100454746</v>
      </c>
    </row>
    <row r="1011" spans="1:2" x14ac:dyDescent="0.25">
      <c r="A1011">
        <v>100487478</v>
      </c>
      <c r="B1011">
        <v>100455526</v>
      </c>
    </row>
    <row r="1012" spans="1:2" x14ac:dyDescent="0.25">
      <c r="A1012">
        <v>100487557</v>
      </c>
      <c r="B1012">
        <v>100454676</v>
      </c>
    </row>
    <row r="1013" spans="1:2" x14ac:dyDescent="0.25">
      <c r="A1013">
        <v>100486693</v>
      </c>
      <c r="B1013">
        <v>100454725</v>
      </c>
    </row>
    <row r="1014" spans="1:2" x14ac:dyDescent="0.25">
      <c r="A1014">
        <v>100487307</v>
      </c>
      <c r="B1014">
        <v>100454964</v>
      </c>
    </row>
    <row r="1015" spans="1:2" x14ac:dyDescent="0.25">
      <c r="A1015">
        <v>100486569</v>
      </c>
      <c r="B1015">
        <v>100455045</v>
      </c>
    </row>
    <row r="1016" spans="1:2" x14ac:dyDescent="0.25">
      <c r="A1016">
        <v>100482705</v>
      </c>
      <c r="B1016">
        <v>100488640</v>
      </c>
    </row>
    <row r="1017" spans="1:2" x14ac:dyDescent="0.25">
      <c r="A1017">
        <v>100486679</v>
      </c>
      <c r="B1017">
        <v>100454591</v>
      </c>
    </row>
    <row r="1018" spans="1:2" x14ac:dyDescent="0.25">
      <c r="A1018">
        <v>100487500</v>
      </c>
      <c r="B1018">
        <v>100488935</v>
      </c>
    </row>
    <row r="1019" spans="1:2" x14ac:dyDescent="0.25">
      <c r="A1019">
        <v>100485387</v>
      </c>
      <c r="B1019">
        <v>100488687</v>
      </c>
    </row>
    <row r="1020" spans="1:2" x14ac:dyDescent="0.25">
      <c r="A1020">
        <v>100486118</v>
      </c>
      <c r="B1020">
        <v>100454592</v>
      </c>
    </row>
    <row r="1021" spans="1:2" x14ac:dyDescent="0.25">
      <c r="A1021">
        <v>100486972</v>
      </c>
      <c r="B1021">
        <v>100455452</v>
      </c>
    </row>
    <row r="1022" spans="1:2" x14ac:dyDescent="0.25">
      <c r="A1022">
        <v>100487475</v>
      </c>
      <c r="B1022">
        <v>100488203</v>
      </c>
    </row>
    <row r="1023" spans="1:2" x14ac:dyDescent="0.25">
      <c r="A1023">
        <v>100487477</v>
      </c>
      <c r="B1023">
        <v>100488441</v>
      </c>
    </row>
    <row r="1024" spans="1:2" x14ac:dyDescent="0.25">
      <c r="A1024">
        <v>100486287</v>
      </c>
      <c r="B1024">
        <v>100488637</v>
      </c>
    </row>
    <row r="1025" spans="1:2" x14ac:dyDescent="0.25">
      <c r="A1025">
        <v>100487043</v>
      </c>
      <c r="B1025">
        <v>100488506</v>
      </c>
    </row>
    <row r="1026" spans="1:2" x14ac:dyDescent="0.25">
      <c r="A1026">
        <v>100486696</v>
      </c>
      <c r="B1026">
        <v>100489763</v>
      </c>
    </row>
    <row r="1027" spans="1:2" x14ac:dyDescent="0.25">
      <c r="A1027">
        <v>100487077</v>
      </c>
      <c r="B1027">
        <v>100455802</v>
      </c>
    </row>
    <row r="1028" spans="1:2" x14ac:dyDescent="0.25">
      <c r="A1028">
        <v>100487295</v>
      </c>
      <c r="B1028">
        <v>100454868</v>
      </c>
    </row>
    <row r="1029" spans="1:2" x14ac:dyDescent="0.25">
      <c r="A1029">
        <v>100487604</v>
      </c>
      <c r="B1029">
        <v>100490105</v>
      </c>
    </row>
    <row r="1030" spans="1:2" x14ac:dyDescent="0.25">
      <c r="A1030">
        <v>100487543</v>
      </c>
      <c r="B1030">
        <v>100454959</v>
      </c>
    </row>
    <row r="1031" spans="1:2" x14ac:dyDescent="0.25">
      <c r="A1031">
        <v>100487544</v>
      </c>
      <c r="B1031">
        <v>100455588</v>
      </c>
    </row>
    <row r="1032" spans="1:2" x14ac:dyDescent="0.25">
      <c r="A1032">
        <v>100487637</v>
      </c>
      <c r="B1032">
        <v>100455084</v>
      </c>
    </row>
    <row r="1033" spans="1:2" x14ac:dyDescent="0.25">
      <c r="A1033">
        <v>100486506</v>
      </c>
      <c r="B1033">
        <v>100460190</v>
      </c>
    </row>
    <row r="1034" spans="1:2" x14ac:dyDescent="0.25">
      <c r="A1034">
        <v>100487209</v>
      </c>
      <c r="B1034">
        <v>100460191</v>
      </c>
    </row>
    <row r="1035" spans="1:2" x14ac:dyDescent="0.25">
      <c r="A1035">
        <v>100487579</v>
      </c>
      <c r="B1035">
        <v>100460196</v>
      </c>
    </row>
    <row r="1036" spans="1:2" x14ac:dyDescent="0.25">
      <c r="A1036">
        <v>100486676</v>
      </c>
      <c r="B1036">
        <v>100460222</v>
      </c>
    </row>
    <row r="1037" spans="1:2" x14ac:dyDescent="0.25">
      <c r="A1037">
        <v>100486678</v>
      </c>
      <c r="B1037">
        <v>100460221</v>
      </c>
    </row>
    <row r="1038" spans="1:2" x14ac:dyDescent="0.25">
      <c r="A1038">
        <v>100487219</v>
      </c>
      <c r="B1038">
        <v>100457262</v>
      </c>
    </row>
    <row r="1039" spans="1:2" x14ac:dyDescent="0.25">
      <c r="A1039">
        <v>100487505</v>
      </c>
      <c r="B1039">
        <v>100456246</v>
      </c>
    </row>
    <row r="1040" spans="1:2" x14ac:dyDescent="0.25">
      <c r="A1040">
        <v>100487428</v>
      </c>
      <c r="B1040">
        <v>100455550</v>
      </c>
    </row>
    <row r="1041" spans="1:2" x14ac:dyDescent="0.25">
      <c r="A1041">
        <v>100487476</v>
      </c>
      <c r="B1041">
        <v>100456327</v>
      </c>
    </row>
    <row r="1042" spans="1:2" x14ac:dyDescent="0.25">
      <c r="A1042">
        <v>100487160</v>
      </c>
      <c r="B1042">
        <v>100457468</v>
      </c>
    </row>
    <row r="1043" spans="1:2" x14ac:dyDescent="0.25">
      <c r="A1043">
        <v>100487139</v>
      </c>
      <c r="B1043">
        <v>100455654</v>
      </c>
    </row>
    <row r="1044" spans="1:2" x14ac:dyDescent="0.25">
      <c r="A1044">
        <v>100495508</v>
      </c>
      <c r="B1044">
        <v>100495508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682"/>
  <sheetViews>
    <sheetView workbookViewId="0"/>
  </sheetViews>
  <sheetFormatPr defaultRowHeight="15" x14ac:dyDescent="0.25"/>
  <cols>
    <col min="2" max="2" width="10.7109375" bestFit="1" customWidth="1"/>
    <col min="3" max="3" width="14.7109375" bestFit="1" customWidth="1"/>
    <col min="4" max="4" width="6.140625" bestFit="1" customWidth="1"/>
    <col min="5" max="5" width="12.85546875" bestFit="1" customWidth="1"/>
    <col min="6" max="6" width="10" bestFit="1" customWidth="1"/>
    <col min="7" max="7" width="25.85546875" bestFit="1" customWidth="1"/>
    <col min="8" max="8" width="14.7109375" bestFit="1" customWidth="1"/>
    <col min="9" max="9" width="13.5703125" bestFit="1" customWidth="1"/>
    <col min="10" max="10" width="13.42578125" bestFit="1" customWidth="1"/>
    <col min="11" max="11" width="29.140625" bestFit="1" customWidth="1"/>
    <col min="12" max="12" width="17.5703125" bestFit="1" customWidth="1"/>
    <col min="13" max="13" width="8.28515625" bestFit="1" customWidth="1"/>
    <col min="14" max="14" width="14.7109375" bestFit="1" customWidth="1"/>
    <col min="15" max="15" width="31" bestFit="1" customWidth="1"/>
    <col min="16" max="16" width="18.28515625" bestFit="1" customWidth="1"/>
    <col min="17" max="17" width="16.140625" bestFit="1" customWidth="1"/>
    <col min="18" max="18" width="13.28515625" bestFit="1" customWidth="1"/>
    <col min="19" max="19" width="11.85546875" bestFit="1" customWidth="1"/>
    <col min="20" max="20" width="11.7109375" bestFit="1" customWidth="1"/>
    <col min="21" max="23" width="10.7109375" bestFit="1" customWidth="1"/>
    <col min="24" max="24" width="23.28515625" bestFit="1" customWidth="1"/>
    <col min="25" max="25" width="69" bestFit="1" customWidth="1"/>
    <col min="26" max="26" width="30" customWidth="1"/>
    <col min="27" max="27" width="20.140625" customWidth="1"/>
    <col min="28" max="28" width="10.5703125" customWidth="1"/>
    <col min="29" max="29" width="5.42578125" customWidth="1"/>
    <col min="30" max="30" width="8.42578125" customWidth="1"/>
    <col min="31" max="31" width="77.5703125" hidden="1" customWidth="1"/>
    <col min="34" max="34" width="14.7109375" bestFit="1" customWidth="1"/>
  </cols>
  <sheetData>
    <row r="1" spans="1:36" x14ac:dyDescent="0.25">
      <c r="A1" s="5" t="s">
        <v>7438</v>
      </c>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5" t="s">
        <v>7471</v>
      </c>
      <c r="AG1" s="3" t="s">
        <v>7465</v>
      </c>
      <c r="AH1" s="3" t="s">
        <v>1</v>
      </c>
      <c r="AI1" s="3" t="s">
        <v>7670</v>
      </c>
    </row>
    <row r="2" spans="1:36" x14ac:dyDescent="0.25">
      <c r="A2" s="15">
        <v>2774</v>
      </c>
      <c r="B2" t="s">
        <v>5885</v>
      </c>
      <c r="C2">
        <v>100469456</v>
      </c>
      <c r="D2" t="s">
        <v>30</v>
      </c>
      <c r="E2" t="s">
        <v>5776</v>
      </c>
      <c r="F2" t="s">
        <v>44</v>
      </c>
      <c r="G2" t="s">
        <v>2953</v>
      </c>
      <c r="H2" t="s">
        <v>2954</v>
      </c>
      <c r="I2" t="s">
        <v>109</v>
      </c>
      <c r="J2" t="s">
        <v>2955</v>
      </c>
      <c r="K2" t="s">
        <v>2881</v>
      </c>
      <c r="M2">
        <v>2</v>
      </c>
      <c r="N2" t="s">
        <v>132</v>
      </c>
      <c r="O2" t="s">
        <v>2922</v>
      </c>
      <c r="Q2" t="s">
        <v>324</v>
      </c>
      <c r="R2">
        <v>2012</v>
      </c>
      <c r="S2" s="1">
        <v>230</v>
      </c>
      <c r="T2" t="s">
        <v>31</v>
      </c>
      <c r="U2" s="2">
        <v>41045</v>
      </c>
      <c r="V2" s="2">
        <v>41060</v>
      </c>
      <c r="W2" s="2">
        <v>41054</v>
      </c>
      <c r="X2" t="s">
        <v>72</v>
      </c>
      <c r="Y2" t="s">
        <v>5886</v>
      </c>
      <c r="Z2" t="s">
        <v>74</v>
      </c>
      <c r="AA2" t="s">
        <v>291</v>
      </c>
      <c r="AB2" t="s">
        <v>35</v>
      </c>
      <c r="AC2" t="s">
        <v>36</v>
      </c>
      <c r="AD2">
        <v>98103</v>
      </c>
      <c r="AE2" t="s">
        <v>5778</v>
      </c>
      <c r="AF2" t="str">
        <f t="shared" ref="AF2:AF65" si="0">IF(ISNA(VLOOKUP($C2,schooldata,1,FALSE)),"NO","Yes")</f>
        <v>Yes</v>
      </c>
      <c r="AG2" s="9" t="str">
        <f t="shared" ref="AG2:AG65" si="1">CONCATENATE(K2,L2,M2,N2,O2,P2,Q2,R2,S2,T2,U2,V2,W2,X2,Y2,Z2,AA2,AB2,AC2)</f>
        <v>APPEALS COURT JUDGE2NON PARTISANAPPEALS, COURT OF DIV IIJudicial2012230DEBT410454106041054Operation and OverheadAD DESIGN (S. AUGUSTINE)NORTHWEST PASSAGE146 N CANAL STREET SUITE 303SEATTLEWA</v>
      </c>
      <c r="AH2">
        <v>100469456</v>
      </c>
      <c r="AI2" s="9" t="str">
        <f t="shared" ref="AI2:AI65" si="2">CONCATENATE(K2,L2,M2,N2,O2,P2,Q2)</f>
        <v>APPEALS COURT JUDGE2NON PARTISANAPPEALS, COURT OF DIV IIJudicial</v>
      </c>
      <c r="AJ2" s="9"/>
    </row>
    <row r="3" spans="1:36" x14ac:dyDescent="0.25">
      <c r="A3" s="15">
        <v>2714</v>
      </c>
      <c r="B3" t="s">
        <v>5775</v>
      </c>
      <c r="C3">
        <v>100469456</v>
      </c>
      <c r="D3" t="s">
        <v>30</v>
      </c>
      <c r="E3" t="s">
        <v>5776</v>
      </c>
      <c r="F3" t="s">
        <v>44</v>
      </c>
      <c r="G3" t="s">
        <v>2953</v>
      </c>
      <c r="H3" t="s">
        <v>2954</v>
      </c>
      <c r="I3" t="s">
        <v>109</v>
      </c>
      <c r="J3" t="s">
        <v>2955</v>
      </c>
      <c r="K3" t="s">
        <v>2881</v>
      </c>
      <c r="M3">
        <v>2</v>
      </c>
      <c r="N3" t="s">
        <v>132</v>
      </c>
      <c r="O3" t="s">
        <v>2922</v>
      </c>
      <c r="Q3" t="s">
        <v>324</v>
      </c>
      <c r="R3">
        <v>2012</v>
      </c>
      <c r="S3" s="1">
        <v>353.33</v>
      </c>
      <c r="T3" t="s">
        <v>31</v>
      </c>
      <c r="U3" s="2">
        <v>41045</v>
      </c>
      <c r="V3" s="2">
        <v>41060</v>
      </c>
      <c r="W3" s="2">
        <v>41058</v>
      </c>
      <c r="X3" t="s">
        <v>72</v>
      </c>
      <c r="Y3" t="s">
        <v>2928</v>
      </c>
      <c r="Z3" t="s">
        <v>3450</v>
      </c>
      <c r="AA3" t="s">
        <v>5777</v>
      </c>
      <c r="AB3" t="s">
        <v>180</v>
      </c>
      <c r="AC3" t="s">
        <v>36</v>
      </c>
      <c r="AD3">
        <v>98507</v>
      </c>
      <c r="AE3" t="s">
        <v>5778</v>
      </c>
      <c r="AF3" t="str">
        <f t="shared" si="0"/>
        <v>Yes</v>
      </c>
      <c r="AG3" s="9" t="str">
        <f t="shared" si="1"/>
        <v>APPEALS COURT JUDGE2NON PARTISANAPPEALS, COURT OF DIV IIJudicial2012353.33DEBT410454106041058Operation and OverheadREIMB. MILEAGEWILLIAMS BRENDANPO BOX 1983 OLYMPIAWA</v>
      </c>
      <c r="AH3">
        <v>100469456</v>
      </c>
      <c r="AI3" s="9" t="str">
        <f t="shared" si="2"/>
        <v>APPEALS COURT JUDGE2NON PARTISANAPPEALS, COURT OF DIV IIJudicial</v>
      </c>
    </row>
    <row r="4" spans="1:36" x14ac:dyDescent="0.25">
      <c r="A4" s="15">
        <v>2766</v>
      </c>
      <c r="B4" t="s">
        <v>5871</v>
      </c>
      <c r="C4">
        <v>100469456</v>
      </c>
      <c r="D4" t="s">
        <v>30</v>
      </c>
      <c r="E4" t="s">
        <v>5776</v>
      </c>
      <c r="F4" t="s">
        <v>44</v>
      </c>
      <c r="G4" t="s">
        <v>2953</v>
      </c>
      <c r="H4" t="s">
        <v>2954</v>
      </c>
      <c r="I4" t="s">
        <v>109</v>
      </c>
      <c r="J4" t="s">
        <v>2955</v>
      </c>
      <c r="K4" t="s">
        <v>2881</v>
      </c>
      <c r="M4">
        <v>2</v>
      </c>
      <c r="N4" t="s">
        <v>132</v>
      </c>
      <c r="O4" t="s">
        <v>2922</v>
      </c>
      <c r="Q4" t="s">
        <v>324</v>
      </c>
      <c r="R4">
        <v>2012</v>
      </c>
      <c r="S4" s="1">
        <v>115.54</v>
      </c>
      <c r="T4" t="s">
        <v>31</v>
      </c>
      <c r="U4" s="2">
        <v>41045</v>
      </c>
      <c r="V4" s="2">
        <v>41060</v>
      </c>
      <c r="W4" s="2">
        <v>41058</v>
      </c>
      <c r="X4" t="s">
        <v>72</v>
      </c>
      <c r="Y4" t="s">
        <v>5872</v>
      </c>
      <c r="Z4" t="s">
        <v>3450</v>
      </c>
      <c r="AA4" t="s">
        <v>5777</v>
      </c>
      <c r="AB4" t="s">
        <v>180</v>
      </c>
      <c r="AC4" t="s">
        <v>36</v>
      </c>
      <c r="AD4">
        <v>98507</v>
      </c>
      <c r="AE4" t="s">
        <v>5778</v>
      </c>
      <c r="AF4" t="str">
        <f t="shared" si="0"/>
        <v>Yes</v>
      </c>
      <c r="AG4" s="9" t="str">
        <f t="shared" si="1"/>
        <v>APPEALS COURT JUDGE2NON PARTISANAPPEALS, COURT OF DIV IIJudicial2012115.54DEBT410454106041058Operation and OverheadREIMB. MTG EXP (BELLA ITALIA)WILLIAMS BRENDANPO BOX 1983 OLYMPIAWA</v>
      </c>
      <c r="AH4">
        <v>100469456</v>
      </c>
      <c r="AI4" s="9" t="str">
        <f t="shared" si="2"/>
        <v>APPEALS COURT JUDGE2NON PARTISANAPPEALS, COURT OF DIV IIJudicial</v>
      </c>
    </row>
    <row r="5" spans="1:36" x14ac:dyDescent="0.25">
      <c r="A5" s="15">
        <v>2767</v>
      </c>
      <c r="B5" t="s">
        <v>5873</v>
      </c>
      <c r="C5">
        <v>100469456</v>
      </c>
      <c r="D5" t="s">
        <v>30</v>
      </c>
      <c r="E5" t="s">
        <v>5776</v>
      </c>
      <c r="F5" t="s">
        <v>44</v>
      </c>
      <c r="G5" t="s">
        <v>2953</v>
      </c>
      <c r="H5" t="s">
        <v>2954</v>
      </c>
      <c r="I5" t="s">
        <v>109</v>
      </c>
      <c r="J5" t="s">
        <v>2955</v>
      </c>
      <c r="K5" t="s">
        <v>2881</v>
      </c>
      <c r="M5">
        <v>2</v>
      </c>
      <c r="N5" t="s">
        <v>132</v>
      </c>
      <c r="O5" t="s">
        <v>2922</v>
      </c>
      <c r="Q5" t="s">
        <v>324</v>
      </c>
      <c r="R5">
        <v>2012</v>
      </c>
      <c r="S5" s="1">
        <v>284.7</v>
      </c>
      <c r="T5" t="s">
        <v>31</v>
      </c>
      <c r="U5" s="2">
        <v>41045</v>
      </c>
      <c r="V5" s="2">
        <v>41060</v>
      </c>
      <c r="W5" s="2">
        <v>41058</v>
      </c>
      <c r="X5" t="s">
        <v>72</v>
      </c>
      <c r="Y5" t="s">
        <v>5874</v>
      </c>
      <c r="Z5" t="s">
        <v>3450</v>
      </c>
      <c r="AA5" t="s">
        <v>5777</v>
      </c>
      <c r="AB5" t="s">
        <v>180</v>
      </c>
      <c r="AC5" t="s">
        <v>36</v>
      </c>
      <c r="AD5">
        <v>98507</v>
      </c>
      <c r="AE5" t="s">
        <v>5778</v>
      </c>
      <c r="AF5" t="str">
        <f t="shared" si="0"/>
        <v>Yes</v>
      </c>
      <c r="AG5" s="9" t="str">
        <f t="shared" si="1"/>
        <v>APPEALS COURT JUDGE2NON PARTISANAPPEALS, COURT OF DIV IIJudicial2012284.7DEBT410454106041058Operation and OverheadREIMB. TRAVEL EXP (ALDERBROOK INN)WILLIAMS BRENDANPO BOX 1983 OLYMPIAWA</v>
      </c>
      <c r="AH5">
        <v>100469456</v>
      </c>
      <c r="AI5" s="9" t="str">
        <f t="shared" si="2"/>
        <v>APPEALS COURT JUDGE2NON PARTISANAPPEALS, COURT OF DIV IIJudicial</v>
      </c>
    </row>
    <row r="6" spans="1:36" x14ac:dyDescent="0.25">
      <c r="A6" s="15">
        <v>2768</v>
      </c>
      <c r="B6" t="s">
        <v>5875</v>
      </c>
      <c r="C6">
        <v>100469456</v>
      </c>
      <c r="D6" t="s">
        <v>30</v>
      </c>
      <c r="E6" t="s">
        <v>5776</v>
      </c>
      <c r="F6" t="s">
        <v>44</v>
      </c>
      <c r="G6" t="s">
        <v>2953</v>
      </c>
      <c r="H6" t="s">
        <v>2954</v>
      </c>
      <c r="I6" t="s">
        <v>109</v>
      </c>
      <c r="J6" t="s">
        <v>2955</v>
      </c>
      <c r="K6" t="s">
        <v>2881</v>
      </c>
      <c r="M6">
        <v>2</v>
      </c>
      <c r="N6" t="s">
        <v>132</v>
      </c>
      <c r="O6" t="s">
        <v>2922</v>
      </c>
      <c r="Q6" t="s">
        <v>324</v>
      </c>
      <c r="R6">
        <v>2012</v>
      </c>
      <c r="S6" s="1">
        <v>75.260000000000005</v>
      </c>
      <c r="T6" t="s">
        <v>31</v>
      </c>
      <c r="U6" s="2">
        <v>41045</v>
      </c>
      <c r="V6" s="2">
        <v>41060</v>
      </c>
      <c r="W6" s="2">
        <v>41058</v>
      </c>
      <c r="X6" t="s">
        <v>72</v>
      </c>
      <c r="Y6" t="s">
        <v>5876</v>
      </c>
      <c r="Z6" t="s">
        <v>3450</v>
      </c>
      <c r="AA6" t="s">
        <v>5777</v>
      </c>
      <c r="AB6" t="s">
        <v>180</v>
      </c>
      <c r="AC6" t="s">
        <v>36</v>
      </c>
      <c r="AD6">
        <v>98507</v>
      </c>
      <c r="AE6" t="s">
        <v>5778</v>
      </c>
      <c r="AF6" t="str">
        <f t="shared" si="0"/>
        <v>Yes</v>
      </c>
      <c r="AG6" s="9" t="str">
        <f t="shared" si="1"/>
        <v>APPEALS COURT JUDGE2NON PARTISANAPPEALS, COURT OF DIV IIJudicial201275.26DEBT410454106041058Operation and OverheadREIMB. VOLUNTEER SUPPLIES (COSTCO)WILLIAMS BRENDANPO BOX 1983 OLYMPIAWA</v>
      </c>
      <c r="AH6">
        <v>100469456</v>
      </c>
      <c r="AI6" s="9" t="str">
        <f t="shared" si="2"/>
        <v>APPEALS COURT JUDGE2NON PARTISANAPPEALS, COURT OF DIV IIJudicial</v>
      </c>
    </row>
    <row r="7" spans="1:36" x14ac:dyDescent="0.25">
      <c r="A7" s="15">
        <v>2769</v>
      </c>
      <c r="B7" t="s">
        <v>5877</v>
      </c>
      <c r="C7">
        <v>100469456</v>
      </c>
      <c r="D7" t="s">
        <v>30</v>
      </c>
      <c r="E7" t="s">
        <v>5776</v>
      </c>
      <c r="F7" t="s">
        <v>44</v>
      </c>
      <c r="G7" t="s">
        <v>2953</v>
      </c>
      <c r="H7" t="s">
        <v>2954</v>
      </c>
      <c r="I7" t="s">
        <v>109</v>
      </c>
      <c r="J7" t="s">
        <v>2955</v>
      </c>
      <c r="K7" t="s">
        <v>2881</v>
      </c>
      <c r="M7">
        <v>2</v>
      </c>
      <c r="N7" t="s">
        <v>132</v>
      </c>
      <c r="O7" t="s">
        <v>2922</v>
      </c>
      <c r="Q7" t="s">
        <v>324</v>
      </c>
      <c r="R7">
        <v>2012</v>
      </c>
      <c r="S7" s="1">
        <v>287.58</v>
      </c>
      <c r="T7" t="s">
        <v>31</v>
      </c>
      <c r="U7" s="2">
        <v>41045</v>
      </c>
      <c r="V7" s="2">
        <v>41060</v>
      </c>
      <c r="W7" s="2">
        <v>41058</v>
      </c>
      <c r="X7" t="s">
        <v>72</v>
      </c>
      <c r="Y7" t="s">
        <v>5878</v>
      </c>
      <c r="Z7" t="s">
        <v>3450</v>
      </c>
      <c r="AA7" t="s">
        <v>5777</v>
      </c>
      <c r="AB7" t="s">
        <v>180</v>
      </c>
      <c r="AC7" t="s">
        <v>36</v>
      </c>
      <c r="AD7">
        <v>98507</v>
      </c>
      <c r="AE7" t="s">
        <v>5778</v>
      </c>
      <c r="AF7" t="str">
        <f t="shared" si="0"/>
        <v>Yes</v>
      </c>
      <c r="AG7" s="9" t="str">
        <f t="shared" si="1"/>
        <v>APPEALS COURT JUDGE2NON PARTISANAPPEALS, COURT OF DIV IIJudicial2012287.58DEBT410454106041058Operation and OverheadREIMB. CAMPAIGN PHONE (VERIZON)WILLIAMS BRENDANPO BOX 1983 OLYMPIAWA</v>
      </c>
      <c r="AH7">
        <v>100469456</v>
      </c>
      <c r="AI7" s="9" t="str">
        <f t="shared" si="2"/>
        <v>APPEALS COURT JUDGE2NON PARTISANAPPEALS, COURT OF DIV IIJudicial</v>
      </c>
    </row>
    <row r="8" spans="1:36" x14ac:dyDescent="0.25">
      <c r="A8" s="15">
        <v>2770</v>
      </c>
      <c r="B8" t="s">
        <v>5879</v>
      </c>
      <c r="C8">
        <v>100469456</v>
      </c>
      <c r="D8" t="s">
        <v>30</v>
      </c>
      <c r="E8" t="s">
        <v>5776</v>
      </c>
      <c r="F8" t="s">
        <v>44</v>
      </c>
      <c r="G8" t="s">
        <v>2953</v>
      </c>
      <c r="H8" t="s">
        <v>2954</v>
      </c>
      <c r="I8" t="s">
        <v>109</v>
      </c>
      <c r="J8" t="s">
        <v>2955</v>
      </c>
      <c r="K8" t="s">
        <v>2881</v>
      </c>
      <c r="M8">
        <v>2</v>
      </c>
      <c r="N8" t="s">
        <v>132</v>
      </c>
      <c r="O8" t="s">
        <v>2922</v>
      </c>
      <c r="Q8" t="s">
        <v>324</v>
      </c>
      <c r="R8">
        <v>2012</v>
      </c>
      <c r="S8" s="1">
        <v>151.25</v>
      </c>
      <c r="T8" t="s">
        <v>31</v>
      </c>
      <c r="U8" s="2">
        <v>41045</v>
      </c>
      <c r="V8" s="2">
        <v>41060</v>
      </c>
      <c r="W8" s="2">
        <v>41058</v>
      </c>
      <c r="X8" t="s">
        <v>72</v>
      </c>
      <c r="Y8" t="s">
        <v>5880</v>
      </c>
      <c r="Z8" t="s">
        <v>3450</v>
      </c>
      <c r="AA8" t="s">
        <v>5777</v>
      </c>
      <c r="AB8" t="s">
        <v>180</v>
      </c>
      <c r="AC8" t="s">
        <v>36</v>
      </c>
      <c r="AD8">
        <v>98507</v>
      </c>
      <c r="AE8" t="s">
        <v>5778</v>
      </c>
      <c r="AF8" t="str">
        <f t="shared" si="0"/>
        <v>Yes</v>
      </c>
      <c r="AG8" s="9" t="str">
        <f t="shared" si="1"/>
        <v>APPEALS COURT JUDGE2NON PARTISANAPPEALS, COURT OF DIV IIJudicial2012151.25DEBT410454106041058Operation and OverheadREIMB. PARADE SUPPLIES (DEMOCRATICSTUFF.COM)WILLIAMS BRENDANPO BOX 1983 OLYMPIAWA</v>
      </c>
      <c r="AH8">
        <v>100469456</v>
      </c>
      <c r="AI8" s="9" t="str">
        <f t="shared" si="2"/>
        <v>APPEALS COURT JUDGE2NON PARTISANAPPEALS, COURT OF DIV IIJudicial</v>
      </c>
    </row>
    <row r="9" spans="1:36" x14ac:dyDescent="0.25">
      <c r="A9" s="15">
        <v>2775</v>
      </c>
      <c r="B9" t="s">
        <v>5887</v>
      </c>
      <c r="C9">
        <v>100469456</v>
      </c>
      <c r="D9" t="s">
        <v>30</v>
      </c>
      <c r="E9" t="s">
        <v>5776</v>
      </c>
      <c r="F9" t="s">
        <v>44</v>
      </c>
      <c r="G9" t="s">
        <v>2953</v>
      </c>
      <c r="H9" t="s">
        <v>2954</v>
      </c>
      <c r="I9" t="s">
        <v>109</v>
      </c>
      <c r="J9" t="s">
        <v>2955</v>
      </c>
      <c r="K9" t="s">
        <v>2881</v>
      </c>
      <c r="M9">
        <v>2</v>
      </c>
      <c r="N9" t="s">
        <v>132</v>
      </c>
      <c r="O9" t="s">
        <v>2922</v>
      </c>
      <c r="Q9" t="s">
        <v>324</v>
      </c>
      <c r="R9">
        <v>2012</v>
      </c>
      <c r="S9" s="1">
        <v>299.06</v>
      </c>
      <c r="T9" t="s">
        <v>31</v>
      </c>
      <c r="U9" s="2">
        <v>41045</v>
      </c>
      <c r="V9" s="2">
        <v>41060</v>
      </c>
      <c r="W9" s="2">
        <v>41058</v>
      </c>
      <c r="X9" t="s">
        <v>72</v>
      </c>
      <c r="Y9" t="s">
        <v>1639</v>
      </c>
      <c r="Z9" t="s">
        <v>39</v>
      </c>
      <c r="AA9" t="s">
        <v>5136</v>
      </c>
      <c r="AB9" t="s">
        <v>41</v>
      </c>
      <c r="AC9" t="s">
        <v>36</v>
      </c>
      <c r="AD9">
        <v>98512</v>
      </c>
      <c r="AE9" t="s">
        <v>5778</v>
      </c>
      <c r="AF9" t="str">
        <f t="shared" si="0"/>
        <v>Yes</v>
      </c>
      <c r="AG9" s="9" t="str">
        <f t="shared" si="1"/>
        <v>APPEALS COURT JUDGE2NON PARTISANAPPEALS, COURT OF DIV IIJudicial2012299.06DEBT410454106041058Operation and OverheadREMITSCAPITOL CITY PRESS2975  37TH AVENUE SW TUMWATERWA</v>
      </c>
      <c r="AH9">
        <v>100469456</v>
      </c>
      <c r="AI9" s="9" t="str">
        <f t="shared" si="2"/>
        <v>APPEALS COURT JUDGE2NON PARTISANAPPEALS, COURT OF DIV IIJudicial</v>
      </c>
    </row>
    <row r="10" spans="1:36" x14ac:dyDescent="0.25">
      <c r="A10" s="15">
        <v>2771</v>
      </c>
      <c r="B10" t="s">
        <v>5881</v>
      </c>
      <c r="C10">
        <v>100469456</v>
      </c>
      <c r="D10" t="s">
        <v>30</v>
      </c>
      <c r="E10" t="s">
        <v>5776</v>
      </c>
      <c r="F10" t="s">
        <v>44</v>
      </c>
      <c r="G10" t="s">
        <v>2953</v>
      </c>
      <c r="H10" t="s">
        <v>2954</v>
      </c>
      <c r="I10" t="s">
        <v>109</v>
      </c>
      <c r="J10" t="s">
        <v>2955</v>
      </c>
      <c r="K10" t="s">
        <v>2881</v>
      </c>
      <c r="M10">
        <v>2</v>
      </c>
      <c r="N10" t="s">
        <v>132</v>
      </c>
      <c r="O10" t="s">
        <v>2922</v>
      </c>
      <c r="Q10" t="s">
        <v>324</v>
      </c>
      <c r="R10">
        <v>2012</v>
      </c>
      <c r="S10" s="1">
        <v>107.1</v>
      </c>
      <c r="T10" t="s">
        <v>31</v>
      </c>
      <c r="U10" s="2">
        <v>41045</v>
      </c>
      <c r="V10" s="2">
        <v>41060</v>
      </c>
      <c r="W10" s="2">
        <v>41060</v>
      </c>
      <c r="X10" t="s">
        <v>72</v>
      </c>
      <c r="Y10" t="s">
        <v>2928</v>
      </c>
      <c r="Z10" t="s">
        <v>3450</v>
      </c>
      <c r="AA10" t="s">
        <v>5777</v>
      </c>
      <c r="AB10" t="s">
        <v>180</v>
      </c>
      <c r="AC10" t="s">
        <v>36</v>
      </c>
      <c r="AD10">
        <v>98507</v>
      </c>
      <c r="AE10" t="s">
        <v>5778</v>
      </c>
      <c r="AF10" t="str">
        <f t="shared" si="0"/>
        <v>Yes</v>
      </c>
      <c r="AG10" s="9" t="str">
        <f t="shared" si="1"/>
        <v>APPEALS COURT JUDGE2NON PARTISANAPPEALS, COURT OF DIV IIJudicial2012107.1DEBT410454106041060Operation and OverheadREIMB. MILEAGEWILLIAMS BRENDANPO BOX 1983 OLYMPIAWA</v>
      </c>
      <c r="AH10">
        <v>100469456</v>
      </c>
      <c r="AI10" s="9" t="str">
        <f t="shared" si="2"/>
        <v>APPEALS COURT JUDGE2NON PARTISANAPPEALS, COURT OF DIV IIJudicial</v>
      </c>
    </row>
    <row r="11" spans="1:36" x14ac:dyDescent="0.25">
      <c r="A11" s="15">
        <v>2772</v>
      </c>
      <c r="B11" t="s">
        <v>5882</v>
      </c>
      <c r="C11">
        <v>100469456</v>
      </c>
      <c r="D11" t="s">
        <v>30</v>
      </c>
      <c r="E11" t="s">
        <v>5776</v>
      </c>
      <c r="F11" t="s">
        <v>44</v>
      </c>
      <c r="G11" t="s">
        <v>2953</v>
      </c>
      <c r="H11" t="s">
        <v>2954</v>
      </c>
      <c r="I11" t="s">
        <v>109</v>
      </c>
      <c r="J11" t="s">
        <v>2955</v>
      </c>
      <c r="K11" t="s">
        <v>2881</v>
      </c>
      <c r="M11">
        <v>2</v>
      </c>
      <c r="N11" t="s">
        <v>132</v>
      </c>
      <c r="O11" t="s">
        <v>2922</v>
      </c>
      <c r="Q11" t="s">
        <v>324</v>
      </c>
      <c r="R11">
        <v>2012</v>
      </c>
      <c r="S11" s="1">
        <v>81.95</v>
      </c>
      <c r="T11" t="s">
        <v>31</v>
      </c>
      <c r="U11" s="2">
        <v>41045</v>
      </c>
      <c r="V11" s="2">
        <v>41060</v>
      </c>
      <c r="W11" s="2">
        <v>41060</v>
      </c>
      <c r="X11" t="s">
        <v>72</v>
      </c>
      <c r="Y11" t="s">
        <v>5883</v>
      </c>
      <c r="Z11" t="s">
        <v>3450</v>
      </c>
      <c r="AA11" t="s">
        <v>5777</v>
      </c>
      <c r="AB11" t="s">
        <v>180</v>
      </c>
      <c r="AC11" t="s">
        <v>36</v>
      </c>
      <c r="AD11">
        <v>98507</v>
      </c>
      <c r="AE11" t="s">
        <v>5778</v>
      </c>
      <c r="AF11" t="str">
        <f t="shared" si="0"/>
        <v>Yes</v>
      </c>
      <c r="AG11" s="9" t="str">
        <f t="shared" si="1"/>
        <v>APPEALS COURT JUDGE2NON PARTISANAPPEALS, COURT OF DIV IIJudicial201281.95DEBT410454106041060Operation and OverheadREIMB. MTG EXP (ANTHONYS)WILLIAMS BRENDANPO BOX 1983 OLYMPIAWA</v>
      </c>
      <c r="AH11">
        <v>100469456</v>
      </c>
      <c r="AI11" s="9" t="str">
        <f t="shared" si="2"/>
        <v>APPEALS COURT JUDGE2NON PARTISANAPPEALS, COURT OF DIV IIJudicial</v>
      </c>
    </row>
    <row r="12" spans="1:36" x14ac:dyDescent="0.25">
      <c r="A12" s="15">
        <v>2773</v>
      </c>
      <c r="B12" t="s">
        <v>5884</v>
      </c>
      <c r="C12">
        <v>100469456</v>
      </c>
      <c r="D12" t="s">
        <v>30</v>
      </c>
      <c r="E12" t="s">
        <v>5776</v>
      </c>
      <c r="F12" t="s">
        <v>44</v>
      </c>
      <c r="G12" t="s">
        <v>2953</v>
      </c>
      <c r="H12" t="s">
        <v>2954</v>
      </c>
      <c r="I12" t="s">
        <v>109</v>
      </c>
      <c r="J12" t="s">
        <v>2955</v>
      </c>
      <c r="K12" t="s">
        <v>2881</v>
      </c>
      <c r="M12">
        <v>2</v>
      </c>
      <c r="N12" t="s">
        <v>132</v>
      </c>
      <c r="O12" t="s">
        <v>2922</v>
      </c>
      <c r="Q12" t="s">
        <v>324</v>
      </c>
      <c r="R12">
        <v>2012</v>
      </c>
      <c r="S12" s="1">
        <v>159.9</v>
      </c>
      <c r="T12" t="s">
        <v>31</v>
      </c>
      <c r="U12" s="2">
        <v>41045</v>
      </c>
      <c r="V12" s="2">
        <v>41060</v>
      </c>
      <c r="W12" s="2">
        <v>41060</v>
      </c>
      <c r="X12" t="s">
        <v>72</v>
      </c>
      <c r="Y12" t="s">
        <v>2413</v>
      </c>
      <c r="Z12" t="s">
        <v>3450</v>
      </c>
      <c r="AA12" t="s">
        <v>5777</v>
      </c>
      <c r="AB12" t="s">
        <v>180</v>
      </c>
      <c r="AC12" t="s">
        <v>36</v>
      </c>
      <c r="AD12">
        <v>98507</v>
      </c>
      <c r="AE12" t="s">
        <v>5778</v>
      </c>
      <c r="AF12" t="str">
        <f t="shared" si="0"/>
        <v>Yes</v>
      </c>
      <c r="AG12" s="9" t="str">
        <f t="shared" si="1"/>
        <v>APPEALS COURT JUDGE2NON PARTISANAPPEALS, COURT OF DIV IIJudicial2012159.9DEBT410454106041060Operation and OverheadREIMB. MILEAGE &amp; PARKINGWILLIAMS BRENDANPO BOX 1983 OLYMPIAWA</v>
      </c>
      <c r="AH12">
        <v>100469456</v>
      </c>
      <c r="AI12" s="9" t="str">
        <f t="shared" si="2"/>
        <v>APPEALS COURT JUDGE2NON PARTISANAPPEALS, COURT OF DIV IIJudicial</v>
      </c>
    </row>
    <row r="13" spans="1:36" x14ac:dyDescent="0.25">
      <c r="A13" s="15">
        <v>2776</v>
      </c>
      <c r="B13" t="s">
        <v>5888</v>
      </c>
      <c r="C13">
        <v>100469456</v>
      </c>
      <c r="D13" t="s">
        <v>30</v>
      </c>
      <c r="E13" t="s">
        <v>5776</v>
      </c>
      <c r="F13" t="s">
        <v>44</v>
      </c>
      <c r="G13" t="s">
        <v>2953</v>
      </c>
      <c r="H13" t="s">
        <v>2954</v>
      </c>
      <c r="I13" t="s">
        <v>109</v>
      </c>
      <c r="J13" t="s">
        <v>2955</v>
      </c>
      <c r="K13" t="s">
        <v>2881</v>
      </c>
      <c r="M13">
        <v>2</v>
      </c>
      <c r="N13" t="s">
        <v>132</v>
      </c>
      <c r="O13" t="s">
        <v>2922</v>
      </c>
      <c r="Q13" t="s">
        <v>324</v>
      </c>
      <c r="R13">
        <v>2012</v>
      </c>
      <c r="S13" s="1">
        <v>400</v>
      </c>
      <c r="T13" t="s">
        <v>31</v>
      </c>
      <c r="U13" s="2">
        <v>41045</v>
      </c>
      <c r="V13" s="2">
        <v>41060</v>
      </c>
      <c r="W13" s="2">
        <v>41060</v>
      </c>
      <c r="X13" t="s">
        <v>72</v>
      </c>
      <c r="Y13" t="s">
        <v>2637</v>
      </c>
      <c r="Z13" t="s">
        <v>167</v>
      </c>
      <c r="AA13" t="s">
        <v>168</v>
      </c>
      <c r="AB13" t="s">
        <v>35</v>
      </c>
      <c r="AC13" t="s">
        <v>36</v>
      </c>
      <c r="AD13">
        <v>98109</v>
      </c>
      <c r="AE13" t="s">
        <v>5778</v>
      </c>
      <c r="AF13" t="str">
        <f t="shared" si="0"/>
        <v>Yes</v>
      </c>
      <c r="AG13" s="9" t="str">
        <f t="shared" si="1"/>
        <v>APPEALS COURT JUDGE2NON PARTISANAPPEALS, COURT OF DIV IIJudicial2012400DEBT410454106041060Operation and OverheadMAY TREASURYARGO STRATEGIESPO BOX 9100 SEATTLEWA</v>
      </c>
      <c r="AH13">
        <v>100469456</v>
      </c>
      <c r="AI13" s="9" t="str">
        <f t="shared" si="2"/>
        <v>APPEALS COURT JUDGE2NON PARTISANAPPEALS, COURT OF DIV IIJudicial</v>
      </c>
    </row>
    <row r="14" spans="1:36" x14ac:dyDescent="0.25">
      <c r="A14" s="15">
        <v>3152</v>
      </c>
      <c r="B14" t="s">
        <v>6547</v>
      </c>
      <c r="C14">
        <v>100477189</v>
      </c>
      <c r="D14" t="s">
        <v>30</v>
      </c>
      <c r="E14" t="s">
        <v>5776</v>
      </c>
      <c r="F14" t="s">
        <v>44</v>
      </c>
      <c r="G14" t="s">
        <v>2953</v>
      </c>
      <c r="H14" t="s">
        <v>2954</v>
      </c>
      <c r="I14" t="s">
        <v>109</v>
      </c>
      <c r="J14" t="s">
        <v>2955</v>
      </c>
      <c r="K14" t="s">
        <v>2881</v>
      </c>
      <c r="M14">
        <v>2</v>
      </c>
      <c r="N14" t="s">
        <v>132</v>
      </c>
      <c r="O14" t="s">
        <v>2922</v>
      </c>
      <c r="Q14" t="s">
        <v>324</v>
      </c>
      <c r="R14">
        <v>2012</v>
      </c>
      <c r="S14" s="1">
        <v>136.58000000000001</v>
      </c>
      <c r="T14" t="s">
        <v>31</v>
      </c>
      <c r="U14" s="2">
        <v>41061</v>
      </c>
      <c r="V14" s="2">
        <v>41106</v>
      </c>
      <c r="W14" s="2">
        <v>41101</v>
      </c>
      <c r="X14" t="s">
        <v>72</v>
      </c>
      <c r="Y14" t="s">
        <v>4771</v>
      </c>
      <c r="Z14" t="s">
        <v>3450</v>
      </c>
      <c r="AA14" t="s">
        <v>5777</v>
      </c>
      <c r="AB14" t="s">
        <v>180</v>
      </c>
      <c r="AC14" t="s">
        <v>36</v>
      </c>
      <c r="AD14">
        <v>98507</v>
      </c>
      <c r="AE14" t="s">
        <v>6542</v>
      </c>
      <c r="AF14" t="str">
        <f t="shared" si="0"/>
        <v>Yes</v>
      </c>
      <c r="AG14" s="9" t="str">
        <f t="shared" si="1"/>
        <v>APPEALS COURT JUDGE2NON PARTISANAPPEALS, COURT OF DIV IIJudicial2012136.58DEBT410614110641101Operation and OverheadREIMB. MTG EXP (ACQUA VIA)WILLIAMS BRENDANPO BOX 1983 OLYMPIAWA</v>
      </c>
      <c r="AH14">
        <v>100477189</v>
      </c>
      <c r="AI14" s="9" t="str">
        <f t="shared" si="2"/>
        <v>APPEALS COURT JUDGE2NON PARTISANAPPEALS, COURT OF DIV IIJudicial</v>
      </c>
    </row>
    <row r="15" spans="1:36" x14ac:dyDescent="0.25">
      <c r="A15" s="15">
        <v>3153</v>
      </c>
      <c r="B15" t="s">
        <v>6548</v>
      </c>
      <c r="C15">
        <v>100477189</v>
      </c>
      <c r="D15" t="s">
        <v>30</v>
      </c>
      <c r="E15" t="s">
        <v>5776</v>
      </c>
      <c r="F15" t="s">
        <v>44</v>
      </c>
      <c r="G15" t="s">
        <v>2953</v>
      </c>
      <c r="H15" t="s">
        <v>2954</v>
      </c>
      <c r="I15" t="s">
        <v>109</v>
      </c>
      <c r="J15" t="s">
        <v>2955</v>
      </c>
      <c r="K15" t="s">
        <v>2881</v>
      </c>
      <c r="M15">
        <v>2</v>
      </c>
      <c r="N15" t="s">
        <v>132</v>
      </c>
      <c r="O15" t="s">
        <v>2922</v>
      </c>
      <c r="Q15" t="s">
        <v>324</v>
      </c>
      <c r="R15">
        <v>2012</v>
      </c>
      <c r="S15" s="1">
        <v>150</v>
      </c>
      <c r="T15" t="s">
        <v>31</v>
      </c>
      <c r="U15" s="2">
        <v>41061</v>
      </c>
      <c r="V15" s="2">
        <v>41106</v>
      </c>
      <c r="W15" s="2">
        <v>41101</v>
      </c>
      <c r="X15" t="s">
        <v>72</v>
      </c>
      <c r="Y15" t="s">
        <v>3480</v>
      </c>
      <c r="Z15" t="s">
        <v>3450</v>
      </c>
      <c r="AA15" t="s">
        <v>5777</v>
      </c>
      <c r="AB15" t="s">
        <v>180</v>
      </c>
      <c r="AC15" t="s">
        <v>36</v>
      </c>
      <c r="AD15">
        <v>98507</v>
      </c>
      <c r="AE15" t="s">
        <v>6542</v>
      </c>
      <c r="AF15" t="str">
        <f t="shared" si="0"/>
        <v>Yes</v>
      </c>
      <c r="AG15" s="9" t="str">
        <f t="shared" si="1"/>
        <v>APPEALS COURT JUDGE2NON PARTISANAPPEALS, COURT OF DIV IIJudicial2012150DEBT410614110641101Operation and OverheadREIMB. ADS (FACEBOOK)WILLIAMS BRENDANPO BOX 1983 OLYMPIAWA</v>
      </c>
      <c r="AH15">
        <v>100477189</v>
      </c>
      <c r="AI15" s="9" t="str">
        <f t="shared" si="2"/>
        <v>APPEALS COURT JUDGE2NON PARTISANAPPEALS, COURT OF DIV IIJudicial</v>
      </c>
    </row>
    <row r="16" spans="1:36" x14ac:dyDescent="0.25">
      <c r="A16" s="15">
        <v>3154</v>
      </c>
      <c r="B16" t="s">
        <v>6549</v>
      </c>
      <c r="C16">
        <v>100477189</v>
      </c>
      <c r="D16" t="s">
        <v>30</v>
      </c>
      <c r="E16" t="s">
        <v>5776</v>
      </c>
      <c r="F16" t="s">
        <v>44</v>
      </c>
      <c r="G16" t="s">
        <v>2953</v>
      </c>
      <c r="H16" t="s">
        <v>2954</v>
      </c>
      <c r="I16" t="s">
        <v>109</v>
      </c>
      <c r="J16" t="s">
        <v>2955</v>
      </c>
      <c r="K16" t="s">
        <v>2881</v>
      </c>
      <c r="M16">
        <v>2</v>
      </c>
      <c r="N16" t="s">
        <v>132</v>
      </c>
      <c r="O16" t="s">
        <v>2922</v>
      </c>
      <c r="Q16" t="s">
        <v>324</v>
      </c>
      <c r="R16">
        <v>2012</v>
      </c>
      <c r="S16" s="1">
        <v>1200</v>
      </c>
      <c r="T16" t="s">
        <v>31</v>
      </c>
      <c r="U16" s="2">
        <v>41061</v>
      </c>
      <c r="V16" s="2">
        <v>41106</v>
      </c>
      <c r="W16" s="2">
        <v>41103</v>
      </c>
      <c r="X16" t="s">
        <v>72</v>
      </c>
      <c r="Y16" t="s">
        <v>2773</v>
      </c>
      <c r="Z16" t="s">
        <v>6550</v>
      </c>
      <c r="AA16" t="s">
        <v>6551</v>
      </c>
      <c r="AB16" t="s">
        <v>180</v>
      </c>
      <c r="AC16" t="s">
        <v>36</v>
      </c>
      <c r="AD16">
        <v>98507</v>
      </c>
      <c r="AE16" t="s">
        <v>6542</v>
      </c>
      <c r="AF16" t="str">
        <f t="shared" si="0"/>
        <v>Yes</v>
      </c>
      <c r="AG16" s="9" t="str">
        <f t="shared" si="1"/>
        <v>APPEALS COURT JUDGE2NON PARTISANAPPEALS, COURT OF DIV IIJudicial20121200DEBT410614110641103Operation and OverheadOFFICE RENTWA RURAL ELECTRIC COOPERATIVE ASSNPO BOX 7219 OLYMPIAWA</v>
      </c>
      <c r="AH16">
        <v>100477189</v>
      </c>
      <c r="AI16" s="9" t="str">
        <f t="shared" si="2"/>
        <v>APPEALS COURT JUDGE2NON PARTISANAPPEALS, COURT OF DIV IIJudicial</v>
      </c>
    </row>
    <row r="17" spans="1:35" x14ac:dyDescent="0.25">
      <c r="A17" s="15">
        <v>3150</v>
      </c>
      <c r="B17" t="s">
        <v>6543</v>
      </c>
      <c r="C17">
        <v>100477189</v>
      </c>
      <c r="D17" t="s">
        <v>30</v>
      </c>
      <c r="E17" t="s">
        <v>5776</v>
      </c>
      <c r="F17" t="s">
        <v>44</v>
      </c>
      <c r="G17" t="s">
        <v>2953</v>
      </c>
      <c r="H17" t="s">
        <v>2954</v>
      </c>
      <c r="I17" t="s">
        <v>109</v>
      </c>
      <c r="J17" t="s">
        <v>2955</v>
      </c>
      <c r="K17" t="s">
        <v>2881</v>
      </c>
      <c r="M17">
        <v>2</v>
      </c>
      <c r="N17" t="s">
        <v>132</v>
      </c>
      <c r="O17" t="s">
        <v>2922</v>
      </c>
      <c r="Q17" t="s">
        <v>324</v>
      </c>
      <c r="R17">
        <v>2012</v>
      </c>
      <c r="S17" s="1">
        <v>77.16</v>
      </c>
      <c r="T17" t="s">
        <v>31</v>
      </c>
      <c r="U17" s="2">
        <v>41061</v>
      </c>
      <c r="V17" s="2">
        <v>41106</v>
      </c>
      <c r="W17" s="2">
        <v>41104</v>
      </c>
      <c r="X17" t="s">
        <v>72</v>
      </c>
      <c r="Y17" t="s">
        <v>6544</v>
      </c>
      <c r="Z17" t="s">
        <v>3450</v>
      </c>
      <c r="AA17" t="s">
        <v>5777</v>
      </c>
      <c r="AB17" t="s">
        <v>180</v>
      </c>
      <c r="AC17" t="s">
        <v>36</v>
      </c>
      <c r="AD17">
        <v>98507</v>
      </c>
      <c r="AE17" t="s">
        <v>6542</v>
      </c>
      <c r="AF17" t="str">
        <f t="shared" si="0"/>
        <v>Yes</v>
      </c>
      <c r="AG17" s="9" t="str">
        <f t="shared" si="1"/>
        <v>APPEALS COURT JUDGE2NON PARTISANAPPEALS, COURT OF DIV IIJudicial201277.16DEBT410614110641104Operation and OverheadREIMB. MTG EXP (ALDER WOOD BISTRO)WILLIAMS BRENDANPO BOX 1983 OLYMPIAWA</v>
      </c>
      <c r="AH17">
        <v>100477189</v>
      </c>
      <c r="AI17" s="9" t="str">
        <f t="shared" si="2"/>
        <v>APPEALS COURT JUDGE2NON PARTISANAPPEALS, COURT OF DIV IIJudicial</v>
      </c>
    </row>
    <row r="18" spans="1:35" x14ac:dyDescent="0.25">
      <c r="A18" s="15">
        <v>3151</v>
      </c>
      <c r="B18" t="s">
        <v>6545</v>
      </c>
      <c r="C18">
        <v>100477189</v>
      </c>
      <c r="D18" t="s">
        <v>30</v>
      </c>
      <c r="E18" t="s">
        <v>5776</v>
      </c>
      <c r="F18" t="s">
        <v>44</v>
      </c>
      <c r="G18" t="s">
        <v>2953</v>
      </c>
      <c r="H18" t="s">
        <v>2954</v>
      </c>
      <c r="I18" t="s">
        <v>109</v>
      </c>
      <c r="J18" t="s">
        <v>2955</v>
      </c>
      <c r="K18" t="s">
        <v>2881</v>
      </c>
      <c r="M18">
        <v>2</v>
      </c>
      <c r="N18" t="s">
        <v>132</v>
      </c>
      <c r="O18" t="s">
        <v>2922</v>
      </c>
      <c r="Q18" t="s">
        <v>324</v>
      </c>
      <c r="R18">
        <v>2012</v>
      </c>
      <c r="S18" s="1">
        <v>79.849999999999994</v>
      </c>
      <c r="T18" t="s">
        <v>31</v>
      </c>
      <c r="U18" s="2">
        <v>41061</v>
      </c>
      <c r="V18" s="2">
        <v>41106</v>
      </c>
      <c r="W18" s="2">
        <v>41104</v>
      </c>
      <c r="X18" t="s">
        <v>72</v>
      </c>
      <c r="Y18" t="s">
        <v>6546</v>
      </c>
      <c r="Z18" t="s">
        <v>3450</v>
      </c>
      <c r="AA18" t="s">
        <v>5777</v>
      </c>
      <c r="AB18" t="s">
        <v>180</v>
      </c>
      <c r="AC18" t="s">
        <v>36</v>
      </c>
      <c r="AD18">
        <v>98507</v>
      </c>
      <c r="AE18" t="s">
        <v>6542</v>
      </c>
      <c r="AF18" t="str">
        <f t="shared" si="0"/>
        <v>Yes</v>
      </c>
      <c r="AG18" s="9" t="str">
        <f t="shared" si="1"/>
        <v>APPEALS COURT JUDGE2NON PARTISANAPPEALS, COURT OF DIV IIJudicial201279.85DEBT410614110641104Operation and OverheadREIMB. MTG EXP (ALDERWOOD)WILLIAMS BRENDANPO BOX 1983 OLYMPIAWA</v>
      </c>
      <c r="AH18">
        <v>100477189</v>
      </c>
      <c r="AI18" s="9" t="str">
        <f t="shared" si="2"/>
        <v>APPEALS COURT JUDGE2NON PARTISANAPPEALS, COURT OF DIV IIJudicial</v>
      </c>
    </row>
    <row r="19" spans="1:35" x14ac:dyDescent="0.25">
      <c r="A19" s="15">
        <v>3149</v>
      </c>
      <c r="B19" t="s">
        <v>6541</v>
      </c>
      <c r="C19">
        <v>100477189</v>
      </c>
      <c r="D19" t="s">
        <v>30</v>
      </c>
      <c r="E19" t="s">
        <v>5776</v>
      </c>
      <c r="F19" t="s">
        <v>44</v>
      </c>
      <c r="G19" t="s">
        <v>2953</v>
      </c>
      <c r="H19" t="s">
        <v>2954</v>
      </c>
      <c r="I19" t="s">
        <v>109</v>
      </c>
      <c r="J19" t="s">
        <v>2955</v>
      </c>
      <c r="K19" t="s">
        <v>2881</v>
      </c>
      <c r="M19">
        <v>2</v>
      </c>
      <c r="N19" t="s">
        <v>132</v>
      </c>
      <c r="O19" t="s">
        <v>2922</v>
      </c>
      <c r="Q19" t="s">
        <v>324</v>
      </c>
      <c r="R19">
        <v>2012</v>
      </c>
      <c r="S19" s="1">
        <v>157.81</v>
      </c>
      <c r="T19" t="s">
        <v>31</v>
      </c>
      <c r="U19" s="2">
        <v>41061</v>
      </c>
      <c r="V19" s="2">
        <v>41106</v>
      </c>
      <c r="W19" s="2">
        <v>41106</v>
      </c>
      <c r="X19" t="s">
        <v>72</v>
      </c>
      <c r="Y19" t="s">
        <v>2928</v>
      </c>
      <c r="Z19" t="s">
        <v>3450</v>
      </c>
      <c r="AA19" t="s">
        <v>5777</v>
      </c>
      <c r="AB19" t="s">
        <v>180</v>
      </c>
      <c r="AC19" t="s">
        <v>36</v>
      </c>
      <c r="AD19">
        <v>98507</v>
      </c>
      <c r="AE19" t="s">
        <v>6542</v>
      </c>
      <c r="AF19" t="str">
        <f t="shared" si="0"/>
        <v>Yes</v>
      </c>
      <c r="AG19" s="9" t="str">
        <f t="shared" si="1"/>
        <v>APPEALS COURT JUDGE2NON PARTISANAPPEALS, COURT OF DIV IIJudicial2012157.81DEBT410614110641106Operation and OverheadREIMB. MILEAGEWILLIAMS BRENDANPO BOX 1983 OLYMPIAWA</v>
      </c>
      <c r="AH19">
        <v>100477189</v>
      </c>
      <c r="AI19" s="9" t="str">
        <f t="shared" si="2"/>
        <v>APPEALS COURT JUDGE2NON PARTISANAPPEALS, COURT OF DIV IIJudicial</v>
      </c>
    </row>
    <row r="20" spans="1:35" x14ac:dyDescent="0.25">
      <c r="A20" s="15">
        <v>3382</v>
      </c>
      <c r="B20" t="s">
        <v>6929</v>
      </c>
      <c r="C20">
        <v>100480788</v>
      </c>
      <c r="D20" t="s">
        <v>30</v>
      </c>
      <c r="E20" t="s">
        <v>5776</v>
      </c>
      <c r="F20" t="s">
        <v>44</v>
      </c>
      <c r="G20" t="s">
        <v>2953</v>
      </c>
      <c r="H20" t="s">
        <v>2954</v>
      </c>
      <c r="I20" t="s">
        <v>109</v>
      </c>
      <c r="J20" t="s">
        <v>2955</v>
      </c>
      <c r="K20" t="s">
        <v>2881</v>
      </c>
      <c r="M20">
        <v>2</v>
      </c>
      <c r="N20" t="s">
        <v>132</v>
      </c>
      <c r="O20" t="s">
        <v>2922</v>
      </c>
      <c r="Q20" t="s">
        <v>324</v>
      </c>
      <c r="R20">
        <v>2012</v>
      </c>
      <c r="S20" s="1">
        <v>9031.36</v>
      </c>
      <c r="T20" t="s">
        <v>31</v>
      </c>
      <c r="U20" s="2">
        <v>41107</v>
      </c>
      <c r="V20" s="2">
        <v>41120</v>
      </c>
      <c r="W20" s="2">
        <v>41120</v>
      </c>
      <c r="X20" t="s">
        <v>72</v>
      </c>
      <c r="Y20" t="s">
        <v>438</v>
      </c>
      <c r="Z20" t="s">
        <v>74</v>
      </c>
      <c r="AA20" t="s">
        <v>291</v>
      </c>
      <c r="AB20" t="s">
        <v>35</v>
      </c>
      <c r="AC20" t="s">
        <v>36</v>
      </c>
      <c r="AD20">
        <v>98103</v>
      </c>
      <c r="AE20" t="s">
        <v>6930</v>
      </c>
      <c r="AF20" t="str">
        <f t="shared" si="0"/>
        <v>Yes</v>
      </c>
      <c r="AG20" s="9" t="str">
        <f t="shared" si="1"/>
        <v>APPEALS COURT JUDGE2NON PARTISANAPPEALS, COURT OF DIV IIJudicial20129031.36DEBT411074112041120Operation and OverheadMAILER PRINT &amp; DESIGN (CAPCITY, S.AUGUSTINE)NORTHWEST PASSAGE146 N CANAL STREET SUITE 303SEATTLEWA</v>
      </c>
      <c r="AH20">
        <v>100480788</v>
      </c>
      <c r="AI20" s="9" t="str">
        <f t="shared" si="2"/>
        <v>APPEALS COURT JUDGE2NON PARTISANAPPEALS, COURT OF DIV IIJudicial</v>
      </c>
    </row>
    <row r="21" spans="1:35" x14ac:dyDescent="0.25">
      <c r="A21" s="15">
        <v>3383</v>
      </c>
      <c r="B21" t="s">
        <v>6931</v>
      </c>
      <c r="C21">
        <v>100480788</v>
      </c>
      <c r="D21" t="s">
        <v>30</v>
      </c>
      <c r="E21" t="s">
        <v>5776</v>
      </c>
      <c r="F21" t="s">
        <v>44</v>
      </c>
      <c r="G21" t="s">
        <v>2953</v>
      </c>
      <c r="H21" t="s">
        <v>2954</v>
      </c>
      <c r="I21" t="s">
        <v>109</v>
      </c>
      <c r="J21" t="s">
        <v>2955</v>
      </c>
      <c r="K21" t="s">
        <v>2881</v>
      </c>
      <c r="M21">
        <v>2</v>
      </c>
      <c r="N21" t="s">
        <v>132</v>
      </c>
      <c r="O21" t="s">
        <v>2922</v>
      </c>
      <c r="Q21" t="s">
        <v>324</v>
      </c>
      <c r="R21">
        <v>2012</v>
      </c>
      <c r="S21" s="1">
        <v>8086.75</v>
      </c>
      <c r="T21" t="s">
        <v>31</v>
      </c>
      <c r="U21" s="2">
        <v>41107</v>
      </c>
      <c r="V21" s="2">
        <v>41120</v>
      </c>
      <c r="W21" s="2">
        <v>41120</v>
      </c>
      <c r="X21" t="s">
        <v>72</v>
      </c>
      <c r="Y21" t="s">
        <v>6694</v>
      </c>
      <c r="Z21" t="s">
        <v>74</v>
      </c>
      <c r="AA21" t="s">
        <v>291</v>
      </c>
      <c r="AB21" t="s">
        <v>35</v>
      </c>
      <c r="AC21" t="s">
        <v>36</v>
      </c>
      <c r="AD21">
        <v>98103</v>
      </c>
      <c r="AE21" t="s">
        <v>6930</v>
      </c>
      <c r="AF21" t="str">
        <f t="shared" si="0"/>
        <v>Yes</v>
      </c>
      <c r="AG21" s="9" t="str">
        <f t="shared" si="1"/>
        <v>APPEALS COURT JUDGE2NON PARTISANAPPEALS, COURT OF DIV IIJudicial20128086.75DEBT411074112041120Operation and OverheadONLINE ADS(K.SUN-OLYMPIAN-NEWSTRIB-PTI-PDN-SEQG-D.WORLD)NORTHWEST PASSAGE146 N CANAL STREET SUITE 303SEATTLEWA</v>
      </c>
      <c r="AH21">
        <v>100480788</v>
      </c>
      <c r="AI21" s="9" t="str">
        <f t="shared" si="2"/>
        <v>APPEALS COURT JUDGE2NON PARTISANAPPEALS, COURT OF DIV IIJudicial</v>
      </c>
    </row>
    <row r="22" spans="1:35" x14ac:dyDescent="0.25">
      <c r="A22" s="15">
        <v>3233</v>
      </c>
      <c r="B22" t="s">
        <v>6696</v>
      </c>
      <c r="C22">
        <v>100487679</v>
      </c>
      <c r="D22" t="s">
        <v>30</v>
      </c>
      <c r="E22" t="s">
        <v>5776</v>
      </c>
      <c r="F22" t="s">
        <v>44</v>
      </c>
      <c r="G22" t="s">
        <v>2953</v>
      </c>
      <c r="H22" t="s">
        <v>2954</v>
      </c>
      <c r="I22" t="s">
        <v>109</v>
      </c>
      <c r="J22" t="s">
        <v>2955</v>
      </c>
      <c r="K22" t="s">
        <v>2881</v>
      </c>
      <c r="M22">
        <v>2</v>
      </c>
      <c r="N22" t="s">
        <v>132</v>
      </c>
      <c r="O22" t="s">
        <v>2922</v>
      </c>
      <c r="Q22" t="s">
        <v>324</v>
      </c>
      <c r="R22">
        <v>2012</v>
      </c>
      <c r="S22" s="1">
        <v>9031.36</v>
      </c>
      <c r="T22" t="s">
        <v>31</v>
      </c>
      <c r="U22" s="2">
        <v>41121</v>
      </c>
      <c r="V22" s="2">
        <v>41152</v>
      </c>
      <c r="W22" s="2">
        <v>41120</v>
      </c>
      <c r="X22" t="s">
        <v>72</v>
      </c>
      <c r="Y22" t="s">
        <v>438</v>
      </c>
      <c r="Z22" t="s">
        <v>74</v>
      </c>
      <c r="AA22" t="s">
        <v>291</v>
      </c>
      <c r="AB22" t="s">
        <v>35</v>
      </c>
      <c r="AC22" t="s">
        <v>36</v>
      </c>
      <c r="AD22">
        <v>98103</v>
      </c>
      <c r="AE22" t="s">
        <v>6695</v>
      </c>
      <c r="AF22" t="str">
        <f t="shared" si="0"/>
        <v>Yes</v>
      </c>
      <c r="AG22" s="9" t="str">
        <f t="shared" si="1"/>
        <v>APPEALS COURT JUDGE2NON PARTISANAPPEALS, COURT OF DIV IIJudicial20129031.36DEBT411214115241120Operation and OverheadMAILER PRINT &amp; DESIGN (CAPCITY, S.AUGUSTINE)NORTHWEST PASSAGE146 N CANAL STREET SUITE 303SEATTLEWA</v>
      </c>
      <c r="AH22">
        <v>100487679</v>
      </c>
      <c r="AI22" s="9" t="str">
        <f t="shared" si="2"/>
        <v>APPEALS COURT JUDGE2NON PARTISANAPPEALS, COURT OF DIV IIJudicial</v>
      </c>
    </row>
    <row r="23" spans="1:35" x14ac:dyDescent="0.25">
      <c r="A23" s="15">
        <v>3232</v>
      </c>
      <c r="B23" t="s">
        <v>6693</v>
      </c>
      <c r="C23">
        <v>100487679</v>
      </c>
      <c r="D23" t="s">
        <v>30</v>
      </c>
      <c r="E23" t="s">
        <v>5776</v>
      </c>
      <c r="F23" t="s">
        <v>44</v>
      </c>
      <c r="G23" t="s">
        <v>2953</v>
      </c>
      <c r="H23" t="s">
        <v>2954</v>
      </c>
      <c r="I23" t="s">
        <v>109</v>
      </c>
      <c r="J23" t="s">
        <v>2955</v>
      </c>
      <c r="K23" t="s">
        <v>2881</v>
      </c>
      <c r="M23">
        <v>2</v>
      </c>
      <c r="N23" t="s">
        <v>132</v>
      </c>
      <c r="O23" t="s">
        <v>2922</v>
      </c>
      <c r="Q23" t="s">
        <v>324</v>
      </c>
      <c r="R23">
        <v>2012</v>
      </c>
      <c r="S23" s="1">
        <v>8086.75</v>
      </c>
      <c r="T23" t="s">
        <v>31</v>
      </c>
      <c r="U23" s="2">
        <v>41121</v>
      </c>
      <c r="V23" s="2">
        <v>41152</v>
      </c>
      <c r="W23" s="2">
        <v>41120</v>
      </c>
      <c r="X23" t="s">
        <v>72</v>
      </c>
      <c r="Y23" t="s">
        <v>6694</v>
      </c>
      <c r="Z23" t="s">
        <v>74</v>
      </c>
      <c r="AA23" t="s">
        <v>291</v>
      </c>
      <c r="AB23" t="s">
        <v>35</v>
      </c>
      <c r="AC23" t="s">
        <v>36</v>
      </c>
      <c r="AD23">
        <v>98103</v>
      </c>
      <c r="AE23" t="s">
        <v>6695</v>
      </c>
      <c r="AF23" t="str">
        <f t="shared" si="0"/>
        <v>Yes</v>
      </c>
      <c r="AG23" s="9" t="str">
        <f t="shared" si="1"/>
        <v>APPEALS COURT JUDGE2NON PARTISANAPPEALS, COURT OF DIV IIJudicial20128086.75DEBT411214115241120Operation and OverheadONLINE ADS(K.SUN-OLYMPIAN-NEWSTRIB-PTI-PDN-SEQG-D.WORLD)NORTHWEST PASSAGE146 N CANAL STREET SUITE 303SEATTLEWA</v>
      </c>
      <c r="AH23">
        <v>100487679</v>
      </c>
      <c r="AI23" s="9" t="str">
        <f t="shared" si="2"/>
        <v>APPEALS COURT JUDGE2NON PARTISANAPPEALS, COURT OF DIV IIJudicial</v>
      </c>
    </row>
    <row r="24" spans="1:35" x14ac:dyDescent="0.25">
      <c r="A24" s="15">
        <v>1396</v>
      </c>
      <c r="B24" t="s">
        <v>3618</v>
      </c>
      <c r="C24">
        <v>100403815</v>
      </c>
      <c r="D24" t="s">
        <v>30</v>
      </c>
      <c r="E24" t="s">
        <v>2911</v>
      </c>
      <c r="F24" t="s">
        <v>44</v>
      </c>
      <c r="G24" t="s">
        <v>2912</v>
      </c>
      <c r="H24" t="s">
        <v>486</v>
      </c>
      <c r="I24" t="s">
        <v>109</v>
      </c>
      <c r="J24" t="s">
        <v>563</v>
      </c>
      <c r="K24" t="s">
        <v>111</v>
      </c>
      <c r="N24" t="s">
        <v>68</v>
      </c>
      <c r="O24" t="s">
        <v>112</v>
      </c>
      <c r="Q24" t="s">
        <v>113</v>
      </c>
      <c r="R24">
        <v>2012</v>
      </c>
      <c r="S24" s="1">
        <v>500</v>
      </c>
      <c r="T24" t="s">
        <v>31</v>
      </c>
      <c r="U24" s="2">
        <v>40596</v>
      </c>
      <c r="V24" s="2">
        <v>40602</v>
      </c>
      <c r="W24" s="2">
        <v>40602</v>
      </c>
      <c r="Y24" t="s">
        <v>2838</v>
      </c>
      <c r="Z24" t="s">
        <v>3619</v>
      </c>
      <c r="AA24" t="s">
        <v>3620</v>
      </c>
      <c r="AB24" t="s">
        <v>92</v>
      </c>
      <c r="AC24" t="s">
        <v>36</v>
      </c>
      <c r="AD24">
        <v>98409</v>
      </c>
      <c r="AE24" t="s">
        <v>3621</v>
      </c>
      <c r="AF24" t="str">
        <f t="shared" si="0"/>
        <v>Yes</v>
      </c>
      <c r="AG24" s="9" t="str">
        <f t="shared" si="1"/>
        <v>ATTORNEY GENERALDEMOCRATATTORNEY GENERAL, OFFICE OFStatewide2012500DEBT405964060240602WEB SITE DESIGNNOVUS TELA7621 S FIFE STTACOMAWA</v>
      </c>
      <c r="AH24">
        <v>100403815</v>
      </c>
      <c r="AI24" s="9" t="str">
        <f t="shared" si="2"/>
        <v>ATTORNEY GENERALDEMOCRATATTORNEY GENERAL, OFFICE OFStatewide</v>
      </c>
    </row>
    <row r="25" spans="1:35" x14ac:dyDescent="0.25">
      <c r="A25" s="15">
        <v>1397</v>
      </c>
      <c r="B25" t="s">
        <v>3622</v>
      </c>
      <c r="C25">
        <v>100403815</v>
      </c>
      <c r="D25" t="s">
        <v>30</v>
      </c>
      <c r="E25" t="s">
        <v>2911</v>
      </c>
      <c r="F25" t="s">
        <v>44</v>
      </c>
      <c r="G25" t="s">
        <v>2912</v>
      </c>
      <c r="H25" t="s">
        <v>486</v>
      </c>
      <c r="I25" t="s">
        <v>109</v>
      </c>
      <c r="J25" t="s">
        <v>563</v>
      </c>
      <c r="K25" t="s">
        <v>111</v>
      </c>
      <c r="N25" t="s">
        <v>68</v>
      </c>
      <c r="O25" t="s">
        <v>112</v>
      </c>
      <c r="Q25" t="s">
        <v>113</v>
      </c>
      <c r="R25">
        <v>2012</v>
      </c>
      <c r="S25" s="1">
        <v>513.75</v>
      </c>
      <c r="T25" t="s">
        <v>31</v>
      </c>
      <c r="U25" s="2">
        <v>40596</v>
      </c>
      <c r="V25" s="2">
        <v>40602</v>
      </c>
      <c r="W25" s="2">
        <v>40602</v>
      </c>
      <c r="Y25" t="s">
        <v>330</v>
      </c>
      <c r="Z25" t="s">
        <v>33</v>
      </c>
      <c r="AA25" t="s">
        <v>103</v>
      </c>
      <c r="AB25" t="s">
        <v>2885</v>
      </c>
      <c r="AC25" t="s">
        <v>36</v>
      </c>
      <c r="AD25">
        <v>98101</v>
      </c>
      <c r="AE25" t="s">
        <v>3621</v>
      </c>
      <c r="AF25" t="str">
        <f t="shared" si="0"/>
        <v>Yes</v>
      </c>
      <c r="AG25" s="9" t="str">
        <f t="shared" si="1"/>
        <v>ATTORNEY GENERALDEMOCRATATTORNEY GENERAL, OFFICE OFStatewide2012513.75DEBT405964060240602ACCOUNTING/COMPLIANCEPROJECT ACCOUNTING SERVICES603 STEWART ST #819SEATLEWA</v>
      </c>
      <c r="AH25">
        <v>100403815</v>
      </c>
      <c r="AI25" s="9" t="str">
        <f t="shared" si="2"/>
        <v>ATTORNEY GENERALDEMOCRATATTORNEY GENERAL, OFFICE OFStatewide</v>
      </c>
    </row>
    <row r="26" spans="1:35" x14ac:dyDescent="0.25">
      <c r="A26" s="15">
        <v>1456</v>
      </c>
      <c r="B26" t="s">
        <v>3725</v>
      </c>
      <c r="C26">
        <v>100404154</v>
      </c>
      <c r="D26" t="s">
        <v>30</v>
      </c>
      <c r="E26" t="s">
        <v>106</v>
      </c>
      <c r="F26" t="s">
        <v>44</v>
      </c>
      <c r="G26" t="s">
        <v>107</v>
      </c>
      <c r="H26" t="s">
        <v>108</v>
      </c>
      <c r="I26" t="s">
        <v>109</v>
      </c>
      <c r="J26" t="s">
        <v>110</v>
      </c>
      <c r="K26" t="s">
        <v>111</v>
      </c>
      <c r="N26" t="s">
        <v>68</v>
      </c>
      <c r="O26" t="s">
        <v>112</v>
      </c>
      <c r="Q26" t="s">
        <v>113</v>
      </c>
      <c r="R26">
        <v>2012</v>
      </c>
      <c r="S26" s="1">
        <v>431.25</v>
      </c>
      <c r="T26" t="s">
        <v>31</v>
      </c>
      <c r="U26" s="2">
        <v>40575</v>
      </c>
      <c r="V26" s="2">
        <v>40602</v>
      </c>
      <c r="W26" s="2">
        <v>40602</v>
      </c>
      <c r="Y26" t="s">
        <v>182</v>
      </c>
      <c r="Z26" t="s">
        <v>3726</v>
      </c>
      <c r="AA26" t="s">
        <v>2880</v>
      </c>
      <c r="AB26" t="s">
        <v>35</v>
      </c>
      <c r="AC26" t="s">
        <v>36</v>
      </c>
      <c r="AD26">
        <v>98109</v>
      </c>
      <c r="AE26" t="s">
        <v>3624</v>
      </c>
      <c r="AF26" t="str">
        <f t="shared" si="0"/>
        <v>Yes</v>
      </c>
      <c r="AG26" s="9" t="str">
        <f t="shared" si="1"/>
        <v>ATTORNEY GENERALDEMOCRATATTORNEY GENERAL, OFFICE OFStatewide2012431.25DEBT405754060240602LITERATURE DESIGNNORTHWEST PASSAGE CONSULTING LLC1505 WESTLAKE AVE N, STE 1000SEATTLEWA</v>
      </c>
      <c r="AH26">
        <v>100404154</v>
      </c>
      <c r="AI26" s="9" t="str">
        <f t="shared" si="2"/>
        <v>ATTORNEY GENERALDEMOCRATATTORNEY GENERAL, OFFICE OFStatewide</v>
      </c>
    </row>
    <row r="27" spans="1:35" x14ac:dyDescent="0.25">
      <c r="A27" s="15">
        <v>1398</v>
      </c>
      <c r="B27" t="s">
        <v>3623</v>
      </c>
      <c r="C27">
        <v>100404154</v>
      </c>
      <c r="D27" t="s">
        <v>30</v>
      </c>
      <c r="E27" t="s">
        <v>106</v>
      </c>
      <c r="F27" t="s">
        <v>44</v>
      </c>
      <c r="G27" t="s">
        <v>107</v>
      </c>
      <c r="H27" t="s">
        <v>108</v>
      </c>
      <c r="I27" t="s">
        <v>109</v>
      </c>
      <c r="J27" t="s">
        <v>110</v>
      </c>
      <c r="K27" t="s">
        <v>111</v>
      </c>
      <c r="N27" t="s">
        <v>68</v>
      </c>
      <c r="O27" t="s">
        <v>112</v>
      </c>
      <c r="Q27" t="s">
        <v>113</v>
      </c>
      <c r="R27">
        <v>2012</v>
      </c>
      <c r="S27" s="1">
        <v>800</v>
      </c>
      <c r="T27" t="s">
        <v>31</v>
      </c>
      <c r="U27" s="2">
        <v>40575</v>
      </c>
      <c r="V27" s="2">
        <v>40602</v>
      </c>
      <c r="W27" s="2">
        <v>40602</v>
      </c>
      <c r="Y27" t="s">
        <v>1136</v>
      </c>
      <c r="Z27" t="s">
        <v>2170</v>
      </c>
      <c r="AA27" t="s">
        <v>335</v>
      </c>
      <c r="AB27" t="s">
        <v>35</v>
      </c>
      <c r="AC27" t="s">
        <v>36</v>
      </c>
      <c r="AD27">
        <v>98101</v>
      </c>
      <c r="AE27" t="s">
        <v>3624</v>
      </c>
      <c r="AF27" t="str">
        <f t="shared" si="0"/>
        <v>Yes</v>
      </c>
      <c r="AG27" s="9" t="str">
        <f t="shared" si="1"/>
        <v>ATTORNEY GENERALDEMOCRATATTORNEY GENERAL, OFFICE OFStatewide2012800DEBT405754060240602VIDEO PRODUCTIONKULLY HALL LLC1932 1ST AVE #203SEATTLEWA</v>
      </c>
      <c r="AH27">
        <v>100404154</v>
      </c>
      <c r="AI27" s="9" t="str">
        <f t="shared" si="2"/>
        <v>ATTORNEY GENERALDEMOCRATATTORNEY GENERAL, OFFICE OFStatewide</v>
      </c>
    </row>
    <row r="28" spans="1:35" x14ac:dyDescent="0.25">
      <c r="A28" s="15">
        <v>1455</v>
      </c>
      <c r="B28" t="s">
        <v>3724</v>
      </c>
      <c r="C28">
        <v>100404154</v>
      </c>
      <c r="D28" t="s">
        <v>30</v>
      </c>
      <c r="E28" t="s">
        <v>106</v>
      </c>
      <c r="F28" t="s">
        <v>44</v>
      </c>
      <c r="G28" t="s">
        <v>107</v>
      </c>
      <c r="H28" t="s">
        <v>108</v>
      </c>
      <c r="I28" t="s">
        <v>109</v>
      </c>
      <c r="J28" t="s">
        <v>110</v>
      </c>
      <c r="K28" t="s">
        <v>111</v>
      </c>
      <c r="N28" t="s">
        <v>68</v>
      </c>
      <c r="O28" t="s">
        <v>112</v>
      </c>
      <c r="Q28" t="s">
        <v>113</v>
      </c>
      <c r="R28">
        <v>2012</v>
      </c>
      <c r="S28" s="1">
        <v>1505.25</v>
      </c>
      <c r="T28" t="s">
        <v>31</v>
      </c>
      <c r="U28" s="2">
        <v>40575</v>
      </c>
      <c r="V28" s="2">
        <v>40602</v>
      </c>
      <c r="W28" s="2">
        <v>40602</v>
      </c>
      <c r="Y28" t="s">
        <v>1092</v>
      </c>
      <c r="Z28" t="s">
        <v>33</v>
      </c>
      <c r="AA28" t="s">
        <v>34</v>
      </c>
      <c r="AB28" t="s">
        <v>35</v>
      </c>
      <c r="AC28" t="s">
        <v>36</v>
      </c>
      <c r="AD28">
        <v>98101</v>
      </c>
      <c r="AE28" t="s">
        <v>3624</v>
      </c>
      <c r="AF28" t="str">
        <f t="shared" si="0"/>
        <v>Yes</v>
      </c>
      <c r="AG28" s="9" t="str">
        <f t="shared" si="1"/>
        <v>ATTORNEY GENERALDEMOCRATATTORNEY GENERAL, OFFICE OFStatewide20121505.25DEBT405754060240602ACCOUNTING/COMPLINACEPROJECT ACCOUNTING SERVICES603 STEWART ST STE 819SEATTLEWA</v>
      </c>
      <c r="AH28">
        <v>100404154</v>
      </c>
      <c r="AI28" s="9" t="str">
        <f t="shared" si="2"/>
        <v>ATTORNEY GENERALDEMOCRATATTORNEY GENERAL, OFFICE OFStatewide</v>
      </c>
    </row>
    <row r="29" spans="1:35" x14ac:dyDescent="0.25">
      <c r="A29" s="15">
        <v>1460</v>
      </c>
      <c r="B29" t="s">
        <v>3732</v>
      </c>
      <c r="C29">
        <v>100410201</v>
      </c>
      <c r="D29" t="s">
        <v>30</v>
      </c>
      <c r="E29" t="s">
        <v>106</v>
      </c>
      <c r="F29" t="s">
        <v>44</v>
      </c>
      <c r="G29" t="s">
        <v>107</v>
      </c>
      <c r="H29" t="s">
        <v>108</v>
      </c>
      <c r="I29" t="s">
        <v>109</v>
      </c>
      <c r="J29" t="s">
        <v>110</v>
      </c>
      <c r="K29" t="s">
        <v>111</v>
      </c>
      <c r="N29" t="s">
        <v>68</v>
      </c>
      <c r="O29" t="s">
        <v>112</v>
      </c>
      <c r="Q29" t="s">
        <v>113</v>
      </c>
      <c r="R29">
        <v>2012</v>
      </c>
      <c r="S29" s="1">
        <v>994.47</v>
      </c>
      <c r="T29" t="s">
        <v>31</v>
      </c>
      <c r="U29" s="2">
        <v>40603</v>
      </c>
      <c r="V29" s="2">
        <v>40633</v>
      </c>
      <c r="W29" s="2">
        <v>40620</v>
      </c>
      <c r="Y29" t="s">
        <v>118</v>
      </c>
      <c r="Z29" t="s">
        <v>119</v>
      </c>
      <c r="AA29" t="s">
        <v>120</v>
      </c>
      <c r="AB29" t="s">
        <v>35</v>
      </c>
      <c r="AC29" t="s">
        <v>36</v>
      </c>
      <c r="AD29">
        <v>98101</v>
      </c>
      <c r="AE29" t="s">
        <v>3731</v>
      </c>
      <c r="AF29" t="str">
        <f t="shared" si="0"/>
        <v>Yes</v>
      </c>
      <c r="AG29" s="9" t="str">
        <f t="shared" si="1"/>
        <v>ATTORNEY GENERALDEMOCRATATTORNEY GENERAL, OFFICE OFStatewide2012994.47DEBT406034063340620PRINTINGOVERNIGHT PRINTING &amp; GRAPHICS INC.1025 STEWART STSEATTLEWA</v>
      </c>
      <c r="AH29">
        <v>100410201</v>
      </c>
      <c r="AI29" s="9" t="str">
        <f t="shared" si="2"/>
        <v>ATTORNEY GENERALDEMOCRATATTORNEY GENERAL, OFFICE OFStatewide</v>
      </c>
    </row>
    <row r="30" spans="1:35" x14ac:dyDescent="0.25">
      <c r="A30" s="15">
        <v>1579</v>
      </c>
      <c r="B30" t="s">
        <v>3914</v>
      </c>
      <c r="C30">
        <v>100407081</v>
      </c>
      <c r="D30" t="s">
        <v>30</v>
      </c>
      <c r="E30" t="s">
        <v>2911</v>
      </c>
      <c r="F30" t="s">
        <v>44</v>
      </c>
      <c r="G30" t="s">
        <v>2912</v>
      </c>
      <c r="H30" t="s">
        <v>486</v>
      </c>
      <c r="I30" t="s">
        <v>109</v>
      </c>
      <c r="J30" t="s">
        <v>563</v>
      </c>
      <c r="K30" t="s">
        <v>111</v>
      </c>
      <c r="N30" t="s">
        <v>68</v>
      </c>
      <c r="O30" t="s">
        <v>112</v>
      </c>
      <c r="Q30" t="s">
        <v>113</v>
      </c>
      <c r="R30">
        <v>2012</v>
      </c>
      <c r="S30" s="1">
        <v>369.75</v>
      </c>
      <c r="T30" t="s">
        <v>31</v>
      </c>
      <c r="U30" s="2">
        <v>40603</v>
      </c>
      <c r="V30" s="2">
        <v>40633</v>
      </c>
      <c r="W30" s="2">
        <v>40633</v>
      </c>
      <c r="Y30" t="s">
        <v>330</v>
      </c>
      <c r="Z30" t="s">
        <v>33</v>
      </c>
      <c r="AA30" t="s">
        <v>103</v>
      </c>
      <c r="AB30" t="s">
        <v>2885</v>
      </c>
      <c r="AC30" t="s">
        <v>36</v>
      </c>
      <c r="AD30">
        <v>98101</v>
      </c>
      <c r="AE30" t="s">
        <v>3912</v>
      </c>
      <c r="AF30" t="str">
        <f t="shared" si="0"/>
        <v>Yes</v>
      </c>
      <c r="AG30" s="9" t="str">
        <f t="shared" si="1"/>
        <v>ATTORNEY GENERALDEMOCRATATTORNEY GENERAL, OFFICE OFStatewide2012369.75DEBT406034063340633ACCOUNTING/COMPLIANCEPROJECT ACCOUNTING SERVICES603 STEWART ST #819SEATLEWA</v>
      </c>
      <c r="AH30">
        <v>100407081</v>
      </c>
      <c r="AI30" s="9" t="str">
        <f t="shared" si="2"/>
        <v>ATTORNEY GENERALDEMOCRATATTORNEY GENERAL, OFFICE OFStatewide</v>
      </c>
    </row>
    <row r="31" spans="1:35" x14ac:dyDescent="0.25">
      <c r="A31" s="15">
        <v>1577</v>
      </c>
      <c r="B31" t="s">
        <v>3910</v>
      </c>
      <c r="C31">
        <v>100407081</v>
      </c>
      <c r="D31" t="s">
        <v>30</v>
      </c>
      <c r="E31" t="s">
        <v>2911</v>
      </c>
      <c r="F31" t="s">
        <v>44</v>
      </c>
      <c r="G31" t="s">
        <v>2912</v>
      </c>
      <c r="H31" t="s">
        <v>486</v>
      </c>
      <c r="I31" t="s">
        <v>109</v>
      </c>
      <c r="J31" t="s">
        <v>563</v>
      </c>
      <c r="K31" t="s">
        <v>111</v>
      </c>
      <c r="N31" t="s">
        <v>68</v>
      </c>
      <c r="O31" t="s">
        <v>112</v>
      </c>
      <c r="Q31" t="s">
        <v>113</v>
      </c>
      <c r="R31">
        <v>2012</v>
      </c>
      <c r="S31" s="1">
        <v>11050</v>
      </c>
      <c r="T31" t="s">
        <v>31</v>
      </c>
      <c r="U31" s="2">
        <v>40603</v>
      </c>
      <c r="V31" s="2">
        <v>40633</v>
      </c>
      <c r="W31" s="2">
        <v>40633</v>
      </c>
      <c r="Y31" t="s">
        <v>37</v>
      </c>
      <c r="Z31" t="s">
        <v>1318</v>
      </c>
      <c r="AA31" t="s">
        <v>3911</v>
      </c>
      <c r="AB31" t="s">
        <v>152</v>
      </c>
      <c r="AC31" t="s">
        <v>153</v>
      </c>
      <c r="AD31">
        <v>20005</v>
      </c>
      <c r="AE31" t="s">
        <v>3912</v>
      </c>
      <c r="AF31" t="str">
        <f t="shared" si="0"/>
        <v>Yes</v>
      </c>
      <c r="AG31" s="9" t="str">
        <f t="shared" si="1"/>
        <v>ATTORNEY GENERALDEMOCRATATTORNEY GENERAL, OFFICE OFStatewide201211050DEBT406034063340633CONSULTINGNEW PARTNERS CONSULTING INC.1250 EYE STREET NW #200WASHINGTONDC</v>
      </c>
      <c r="AH31">
        <v>100407081</v>
      </c>
      <c r="AI31" s="9" t="str">
        <f t="shared" si="2"/>
        <v>ATTORNEY GENERALDEMOCRATATTORNEY GENERAL, OFFICE OFStatewide</v>
      </c>
    </row>
    <row r="32" spans="1:35" x14ac:dyDescent="0.25">
      <c r="A32" s="15">
        <v>1578</v>
      </c>
      <c r="B32" t="s">
        <v>3913</v>
      </c>
      <c r="C32">
        <v>100407081</v>
      </c>
      <c r="D32" t="s">
        <v>30</v>
      </c>
      <c r="E32" t="s">
        <v>2911</v>
      </c>
      <c r="F32" t="s">
        <v>44</v>
      </c>
      <c r="G32" t="s">
        <v>2912</v>
      </c>
      <c r="H32" t="s">
        <v>486</v>
      </c>
      <c r="I32" t="s">
        <v>109</v>
      </c>
      <c r="J32" t="s">
        <v>563</v>
      </c>
      <c r="K32" t="s">
        <v>111</v>
      </c>
      <c r="N32" t="s">
        <v>68</v>
      </c>
      <c r="O32" t="s">
        <v>112</v>
      </c>
      <c r="Q32" t="s">
        <v>113</v>
      </c>
      <c r="R32">
        <v>2012</v>
      </c>
      <c r="S32" s="1">
        <v>3000</v>
      </c>
      <c r="T32" t="s">
        <v>31</v>
      </c>
      <c r="U32" s="2">
        <v>40603</v>
      </c>
      <c r="V32" s="2">
        <v>40633</v>
      </c>
      <c r="W32" s="2">
        <v>40633</v>
      </c>
      <c r="Y32" t="s">
        <v>37</v>
      </c>
      <c r="Z32" t="s">
        <v>2708</v>
      </c>
      <c r="AA32" t="s">
        <v>2964</v>
      </c>
      <c r="AB32" t="s">
        <v>35</v>
      </c>
      <c r="AC32" t="s">
        <v>36</v>
      </c>
      <c r="AD32">
        <v>98121</v>
      </c>
      <c r="AE32" t="s">
        <v>3912</v>
      </c>
      <c r="AF32" t="str">
        <f t="shared" si="0"/>
        <v>Yes</v>
      </c>
      <c r="AG32" s="9" t="str">
        <f t="shared" si="1"/>
        <v>ATTORNEY GENERALDEMOCRATATTORNEY GENERAL, OFFICE OFStatewide20123000DEBT406034063340633CONSULTINGMCKENNA HARTMAN CONSULTING LLC2440 WESTERN AVE STE 511SEATTLEWA</v>
      </c>
      <c r="AH32">
        <v>100407081</v>
      </c>
      <c r="AI32" s="9" t="str">
        <f t="shared" si="2"/>
        <v>ATTORNEY GENERALDEMOCRATATTORNEY GENERAL, OFFICE OFStatewide</v>
      </c>
    </row>
    <row r="33" spans="1:35" x14ac:dyDescent="0.25">
      <c r="A33" s="15">
        <v>1459</v>
      </c>
      <c r="B33" t="s">
        <v>3730</v>
      </c>
      <c r="C33">
        <v>100410201</v>
      </c>
      <c r="D33" t="s">
        <v>30</v>
      </c>
      <c r="E33" t="s">
        <v>106</v>
      </c>
      <c r="F33" t="s">
        <v>44</v>
      </c>
      <c r="G33" t="s">
        <v>107</v>
      </c>
      <c r="H33" t="s">
        <v>108</v>
      </c>
      <c r="I33" t="s">
        <v>109</v>
      </c>
      <c r="J33" t="s">
        <v>110</v>
      </c>
      <c r="K33" t="s">
        <v>111</v>
      </c>
      <c r="N33" t="s">
        <v>68</v>
      </c>
      <c r="O33" t="s">
        <v>112</v>
      </c>
      <c r="Q33" t="s">
        <v>113</v>
      </c>
      <c r="R33">
        <v>2012</v>
      </c>
      <c r="S33" s="1">
        <v>415.18</v>
      </c>
      <c r="T33" t="s">
        <v>31</v>
      </c>
      <c r="U33" s="2">
        <v>40603</v>
      </c>
      <c r="V33" s="2">
        <v>40633</v>
      </c>
      <c r="W33" s="2">
        <v>40633</v>
      </c>
      <c r="Y33" t="s">
        <v>3601</v>
      </c>
      <c r="Z33" t="s">
        <v>1520</v>
      </c>
      <c r="AA33" t="s">
        <v>1521</v>
      </c>
      <c r="AB33" t="s">
        <v>35</v>
      </c>
      <c r="AC33" t="s">
        <v>36</v>
      </c>
      <c r="AD33">
        <v>98115</v>
      </c>
      <c r="AE33" t="s">
        <v>3731</v>
      </c>
      <c r="AF33" t="str">
        <f t="shared" si="0"/>
        <v>Yes</v>
      </c>
      <c r="AG33" s="9" t="str">
        <f t="shared" si="1"/>
        <v>ATTORNEY GENERALDEMOCRATATTORNEY GENERAL, OFFICE OFStatewide2012415.18DEBT406034063340633TELEPHONE/WEBSITE/LODGINGFERGUSON ROBERT WATSON8255 2ND AVE NESEATTLEWA</v>
      </c>
      <c r="AH33">
        <v>100410201</v>
      </c>
      <c r="AI33" s="9" t="str">
        <f t="shared" si="2"/>
        <v>ATTORNEY GENERALDEMOCRATATTORNEY GENERAL, OFFICE OFStatewide</v>
      </c>
    </row>
    <row r="34" spans="1:35" x14ac:dyDescent="0.25">
      <c r="A34" s="15">
        <v>1461</v>
      </c>
      <c r="B34" t="s">
        <v>3733</v>
      </c>
      <c r="C34">
        <v>100410201</v>
      </c>
      <c r="D34" t="s">
        <v>30</v>
      </c>
      <c r="E34" t="s">
        <v>106</v>
      </c>
      <c r="F34" t="s">
        <v>44</v>
      </c>
      <c r="G34" t="s">
        <v>107</v>
      </c>
      <c r="H34" t="s">
        <v>108</v>
      </c>
      <c r="I34" t="s">
        <v>109</v>
      </c>
      <c r="J34" t="s">
        <v>110</v>
      </c>
      <c r="K34" t="s">
        <v>111</v>
      </c>
      <c r="N34" t="s">
        <v>68</v>
      </c>
      <c r="O34" t="s">
        <v>112</v>
      </c>
      <c r="Q34" t="s">
        <v>113</v>
      </c>
      <c r="R34">
        <v>2012</v>
      </c>
      <c r="S34" s="1">
        <v>1374.75</v>
      </c>
      <c r="T34" t="s">
        <v>31</v>
      </c>
      <c r="U34" s="2">
        <v>40603</v>
      </c>
      <c r="V34" s="2">
        <v>40633</v>
      </c>
      <c r="W34" s="2">
        <v>40633</v>
      </c>
      <c r="Y34" t="s">
        <v>330</v>
      </c>
      <c r="Z34" t="s">
        <v>33</v>
      </c>
      <c r="AA34" t="s">
        <v>34</v>
      </c>
      <c r="AB34" t="s">
        <v>35</v>
      </c>
      <c r="AC34" t="s">
        <v>36</v>
      </c>
      <c r="AD34">
        <v>98101</v>
      </c>
      <c r="AE34" t="s">
        <v>3731</v>
      </c>
      <c r="AF34" t="str">
        <f t="shared" si="0"/>
        <v>Yes</v>
      </c>
      <c r="AG34" s="9" t="str">
        <f t="shared" si="1"/>
        <v>ATTORNEY GENERALDEMOCRATATTORNEY GENERAL, OFFICE OFStatewide20121374.75DEBT406034063340633ACCOUNTING/COMPLIANCEPROJECT ACCOUNTING SERVICES603 STEWART ST STE 819SEATTLEWA</v>
      </c>
      <c r="AH34">
        <v>100410201</v>
      </c>
      <c r="AI34" s="9" t="str">
        <f t="shared" si="2"/>
        <v>ATTORNEY GENERALDEMOCRATATTORNEY GENERAL, OFFICE OFStatewide</v>
      </c>
    </row>
    <row r="35" spans="1:35" x14ac:dyDescent="0.25">
      <c r="A35" s="15">
        <v>1462</v>
      </c>
      <c r="B35" t="s">
        <v>3734</v>
      </c>
      <c r="C35">
        <v>100410201</v>
      </c>
      <c r="D35" t="s">
        <v>30</v>
      </c>
      <c r="E35" t="s">
        <v>106</v>
      </c>
      <c r="F35" t="s">
        <v>44</v>
      </c>
      <c r="G35" t="s">
        <v>107</v>
      </c>
      <c r="H35" t="s">
        <v>108</v>
      </c>
      <c r="I35" t="s">
        <v>109</v>
      </c>
      <c r="J35" t="s">
        <v>110</v>
      </c>
      <c r="K35" t="s">
        <v>111</v>
      </c>
      <c r="N35" t="s">
        <v>68</v>
      </c>
      <c r="O35" t="s">
        <v>112</v>
      </c>
      <c r="Q35" t="s">
        <v>113</v>
      </c>
      <c r="R35">
        <v>2012</v>
      </c>
      <c r="S35" s="1">
        <v>4000</v>
      </c>
      <c r="T35" t="s">
        <v>31</v>
      </c>
      <c r="U35" s="2">
        <v>40603</v>
      </c>
      <c r="V35" s="2">
        <v>40633</v>
      </c>
      <c r="W35" s="2">
        <v>40633</v>
      </c>
      <c r="Y35" t="s">
        <v>37</v>
      </c>
      <c r="Z35" t="s">
        <v>126</v>
      </c>
      <c r="AA35" t="s">
        <v>127</v>
      </c>
      <c r="AB35" t="s">
        <v>35</v>
      </c>
      <c r="AC35" t="s">
        <v>36</v>
      </c>
      <c r="AD35">
        <v>98122</v>
      </c>
      <c r="AE35" t="s">
        <v>3731</v>
      </c>
      <c r="AF35" t="str">
        <f t="shared" si="0"/>
        <v>Yes</v>
      </c>
      <c r="AG35" s="9" t="str">
        <f t="shared" si="1"/>
        <v>ATTORNEY GENERALDEMOCRATATTORNEY GENERAL, OFFICE OFStatewide20124000DEBT406034063340633CONSULTINGNEWMAN PARTNERS712 35TH AVESEATTLEWA</v>
      </c>
      <c r="AH35">
        <v>100410201</v>
      </c>
      <c r="AI35" s="9" t="str">
        <f t="shared" si="2"/>
        <v>ATTORNEY GENERALDEMOCRATATTORNEY GENERAL, OFFICE OFStatewide</v>
      </c>
    </row>
    <row r="36" spans="1:35" x14ac:dyDescent="0.25">
      <c r="A36" s="15">
        <v>1390</v>
      </c>
      <c r="B36" t="s">
        <v>3608</v>
      </c>
      <c r="C36">
        <v>100410341</v>
      </c>
      <c r="D36" t="s">
        <v>30</v>
      </c>
      <c r="E36" t="s">
        <v>106</v>
      </c>
      <c r="F36" t="s">
        <v>44</v>
      </c>
      <c r="G36" t="s">
        <v>107</v>
      </c>
      <c r="H36" t="s">
        <v>108</v>
      </c>
      <c r="I36" t="s">
        <v>109</v>
      </c>
      <c r="J36" t="s">
        <v>110</v>
      </c>
      <c r="K36" t="s">
        <v>111</v>
      </c>
      <c r="N36" t="s">
        <v>68</v>
      </c>
      <c r="O36" t="s">
        <v>112</v>
      </c>
      <c r="Q36" t="s">
        <v>113</v>
      </c>
      <c r="R36">
        <v>2012</v>
      </c>
      <c r="S36" s="1">
        <v>994.47</v>
      </c>
      <c r="T36" t="s">
        <v>31</v>
      </c>
      <c r="U36" s="2">
        <v>40634</v>
      </c>
      <c r="V36" s="2">
        <v>40663</v>
      </c>
      <c r="W36" s="2">
        <v>40620</v>
      </c>
      <c r="Y36" t="s">
        <v>118</v>
      </c>
      <c r="Z36" t="s">
        <v>119</v>
      </c>
      <c r="AA36" t="s">
        <v>120</v>
      </c>
      <c r="AB36" t="s">
        <v>35</v>
      </c>
      <c r="AC36" t="s">
        <v>36</v>
      </c>
      <c r="AD36">
        <v>98101</v>
      </c>
      <c r="AE36" t="s">
        <v>3602</v>
      </c>
      <c r="AF36" t="str">
        <f t="shared" si="0"/>
        <v>Yes</v>
      </c>
      <c r="AG36" s="9" t="str">
        <f t="shared" si="1"/>
        <v>ATTORNEY GENERALDEMOCRATATTORNEY GENERAL, OFFICE OFStatewide2012994.47DEBT406344066340620PRINTINGOVERNIGHT PRINTING &amp; GRAPHICS INC.1025 STEWART STSEATTLEWA</v>
      </c>
      <c r="AH36">
        <v>100410341</v>
      </c>
      <c r="AI36" s="9" t="str">
        <f t="shared" si="2"/>
        <v>ATTORNEY GENERALDEMOCRATATTORNEY GENERAL, OFFICE OFStatewide</v>
      </c>
    </row>
    <row r="37" spans="1:35" x14ac:dyDescent="0.25">
      <c r="A37" s="15">
        <v>1385</v>
      </c>
      <c r="B37" t="s">
        <v>3600</v>
      </c>
      <c r="C37">
        <v>100410341</v>
      </c>
      <c r="D37" t="s">
        <v>30</v>
      </c>
      <c r="E37" t="s">
        <v>106</v>
      </c>
      <c r="F37" t="s">
        <v>44</v>
      </c>
      <c r="G37" t="s">
        <v>107</v>
      </c>
      <c r="H37" t="s">
        <v>108</v>
      </c>
      <c r="I37" t="s">
        <v>109</v>
      </c>
      <c r="J37" t="s">
        <v>110</v>
      </c>
      <c r="K37" t="s">
        <v>111</v>
      </c>
      <c r="N37" t="s">
        <v>68</v>
      </c>
      <c r="O37" t="s">
        <v>112</v>
      </c>
      <c r="Q37" t="s">
        <v>113</v>
      </c>
      <c r="R37">
        <v>2012</v>
      </c>
      <c r="S37" s="1">
        <v>415.18</v>
      </c>
      <c r="T37" t="s">
        <v>31</v>
      </c>
      <c r="U37" s="2">
        <v>40634</v>
      </c>
      <c r="V37" s="2">
        <v>40663</v>
      </c>
      <c r="W37" s="2">
        <v>40633</v>
      </c>
      <c r="Y37" t="s">
        <v>3601</v>
      </c>
      <c r="Z37" t="s">
        <v>1520</v>
      </c>
      <c r="AA37" t="s">
        <v>1521</v>
      </c>
      <c r="AB37" t="s">
        <v>35</v>
      </c>
      <c r="AC37" t="s">
        <v>36</v>
      </c>
      <c r="AD37">
        <v>98115</v>
      </c>
      <c r="AE37" t="s">
        <v>3602</v>
      </c>
      <c r="AF37" t="str">
        <f t="shared" si="0"/>
        <v>Yes</v>
      </c>
      <c r="AG37" s="9" t="str">
        <f t="shared" si="1"/>
        <v>ATTORNEY GENERALDEMOCRATATTORNEY GENERAL, OFFICE OFStatewide2012415.18DEBT406344066340633TELEPHONE/WEBSITE/LODGINGFERGUSON ROBERT WATSON8255 2ND AVE NESEATTLEWA</v>
      </c>
      <c r="AH37">
        <v>100410341</v>
      </c>
      <c r="AI37" s="9" t="str">
        <f t="shared" si="2"/>
        <v>ATTORNEY GENERALDEMOCRATATTORNEY GENERAL, OFFICE OFStatewide</v>
      </c>
    </row>
    <row r="38" spans="1:35" x14ac:dyDescent="0.25">
      <c r="A38" s="15">
        <v>1392</v>
      </c>
      <c r="B38" t="s">
        <v>3610</v>
      </c>
      <c r="C38">
        <v>100410341</v>
      </c>
      <c r="D38" t="s">
        <v>30</v>
      </c>
      <c r="E38" t="s">
        <v>106</v>
      </c>
      <c r="F38" t="s">
        <v>44</v>
      </c>
      <c r="G38" t="s">
        <v>107</v>
      </c>
      <c r="H38" t="s">
        <v>108</v>
      </c>
      <c r="I38" t="s">
        <v>109</v>
      </c>
      <c r="J38" t="s">
        <v>110</v>
      </c>
      <c r="K38" t="s">
        <v>111</v>
      </c>
      <c r="N38" t="s">
        <v>68</v>
      </c>
      <c r="O38" t="s">
        <v>112</v>
      </c>
      <c r="Q38" t="s">
        <v>113</v>
      </c>
      <c r="R38">
        <v>2012</v>
      </c>
      <c r="S38" s="1">
        <v>246.47</v>
      </c>
      <c r="T38" t="s">
        <v>31</v>
      </c>
      <c r="U38" s="2">
        <v>40634</v>
      </c>
      <c r="V38" s="2">
        <v>40663</v>
      </c>
      <c r="W38" s="2">
        <v>40648</v>
      </c>
      <c r="Y38" t="s">
        <v>3611</v>
      </c>
      <c r="Z38" t="s">
        <v>1520</v>
      </c>
      <c r="AA38" t="s">
        <v>1521</v>
      </c>
      <c r="AB38" t="s">
        <v>35</v>
      </c>
      <c r="AC38" t="s">
        <v>36</v>
      </c>
      <c r="AD38">
        <v>98115</v>
      </c>
      <c r="AE38" t="s">
        <v>3602</v>
      </c>
      <c r="AF38" t="str">
        <f t="shared" si="0"/>
        <v>Yes</v>
      </c>
      <c r="AG38" s="9" t="str">
        <f t="shared" si="1"/>
        <v>ATTORNEY GENERALDEMOCRATATTORNEY GENERAL, OFFICE OFStatewide2012246.47DEBT406344066340648LODGING/MILEAGE REIMBURSEMENTFERGUSON ROBERT WATSON8255 2ND AVE NESEATTLEWA</v>
      </c>
      <c r="AH38">
        <v>100410341</v>
      </c>
      <c r="AI38" s="9" t="str">
        <f t="shared" si="2"/>
        <v>ATTORNEY GENERALDEMOCRATATTORNEY GENERAL, OFFICE OFStatewide</v>
      </c>
    </row>
    <row r="39" spans="1:35" x14ac:dyDescent="0.25">
      <c r="A39" s="15">
        <v>1386</v>
      </c>
      <c r="B39" t="s">
        <v>3603</v>
      </c>
      <c r="C39">
        <v>100410341</v>
      </c>
      <c r="D39" t="s">
        <v>30</v>
      </c>
      <c r="E39" t="s">
        <v>106</v>
      </c>
      <c r="F39" t="s">
        <v>44</v>
      </c>
      <c r="G39" t="s">
        <v>107</v>
      </c>
      <c r="H39" t="s">
        <v>108</v>
      </c>
      <c r="I39" t="s">
        <v>109</v>
      </c>
      <c r="J39" t="s">
        <v>110</v>
      </c>
      <c r="K39" t="s">
        <v>111</v>
      </c>
      <c r="N39" t="s">
        <v>68</v>
      </c>
      <c r="O39" t="s">
        <v>112</v>
      </c>
      <c r="Q39" t="s">
        <v>113</v>
      </c>
      <c r="R39">
        <v>2012</v>
      </c>
      <c r="S39" s="1">
        <v>4096.74</v>
      </c>
      <c r="T39" t="s">
        <v>31</v>
      </c>
      <c r="U39" s="2">
        <v>40634</v>
      </c>
      <c r="V39" s="2">
        <v>40663</v>
      </c>
      <c r="W39" s="2">
        <v>40663</v>
      </c>
      <c r="Y39" t="s">
        <v>3604</v>
      </c>
      <c r="Z39" t="s">
        <v>126</v>
      </c>
      <c r="AA39" t="s">
        <v>127</v>
      </c>
      <c r="AB39" t="s">
        <v>35</v>
      </c>
      <c r="AC39" t="s">
        <v>36</v>
      </c>
      <c r="AD39">
        <v>98122</v>
      </c>
      <c r="AE39" t="s">
        <v>3602</v>
      </c>
      <c r="AF39" t="str">
        <f t="shared" si="0"/>
        <v>Yes</v>
      </c>
      <c r="AG39" s="9" t="str">
        <f t="shared" si="1"/>
        <v>ATTORNEY GENERALDEMOCRATATTORNEY GENERAL, OFFICE OFStatewide20124096.74DEBT406344066340663CONSULTING/EVENT EXPENSESNEWMAN PARTNERS712 35TH AVESEATTLEWA</v>
      </c>
      <c r="AH39">
        <v>100410341</v>
      </c>
      <c r="AI39" s="9" t="str">
        <f t="shared" si="2"/>
        <v>ATTORNEY GENERALDEMOCRATATTORNEY GENERAL, OFFICE OFStatewide</v>
      </c>
    </row>
    <row r="40" spans="1:35" x14ac:dyDescent="0.25">
      <c r="A40" s="15">
        <v>1387</v>
      </c>
      <c r="B40" t="s">
        <v>3605</v>
      </c>
      <c r="C40">
        <v>100410341</v>
      </c>
      <c r="D40" t="s">
        <v>30</v>
      </c>
      <c r="E40" t="s">
        <v>106</v>
      </c>
      <c r="F40" t="s">
        <v>44</v>
      </c>
      <c r="G40" t="s">
        <v>107</v>
      </c>
      <c r="H40" t="s">
        <v>108</v>
      </c>
      <c r="I40" t="s">
        <v>109</v>
      </c>
      <c r="J40" t="s">
        <v>110</v>
      </c>
      <c r="K40" t="s">
        <v>111</v>
      </c>
      <c r="N40" t="s">
        <v>68</v>
      </c>
      <c r="O40" t="s">
        <v>112</v>
      </c>
      <c r="Q40" t="s">
        <v>113</v>
      </c>
      <c r="R40">
        <v>2012</v>
      </c>
      <c r="S40" s="1">
        <v>2026.5</v>
      </c>
      <c r="T40" t="s">
        <v>31</v>
      </c>
      <c r="U40" s="2">
        <v>40634</v>
      </c>
      <c r="V40" s="2">
        <v>40663</v>
      </c>
      <c r="W40" s="2">
        <v>40663</v>
      </c>
      <c r="Y40" t="s">
        <v>330</v>
      </c>
      <c r="Z40" t="s">
        <v>33</v>
      </c>
      <c r="AA40" t="s">
        <v>34</v>
      </c>
      <c r="AB40" t="s">
        <v>35</v>
      </c>
      <c r="AC40" t="s">
        <v>36</v>
      </c>
      <c r="AD40">
        <v>98101</v>
      </c>
      <c r="AE40" t="s">
        <v>3602</v>
      </c>
      <c r="AF40" t="str">
        <f t="shared" si="0"/>
        <v>Yes</v>
      </c>
      <c r="AG40" s="9" t="str">
        <f t="shared" si="1"/>
        <v>ATTORNEY GENERALDEMOCRATATTORNEY GENERAL, OFFICE OFStatewide20122026.5DEBT406344066340663ACCOUNTING/COMPLIANCEPROJECT ACCOUNTING SERVICES603 STEWART ST STE 819SEATTLEWA</v>
      </c>
      <c r="AH40">
        <v>100410341</v>
      </c>
      <c r="AI40" s="9" t="str">
        <f t="shared" si="2"/>
        <v>ATTORNEY GENERALDEMOCRATATTORNEY GENERAL, OFFICE OFStatewide</v>
      </c>
    </row>
    <row r="41" spans="1:35" x14ac:dyDescent="0.25">
      <c r="A41" s="15">
        <v>1391</v>
      </c>
      <c r="B41" t="s">
        <v>3609</v>
      </c>
      <c r="C41">
        <v>100410341</v>
      </c>
      <c r="D41" t="s">
        <v>30</v>
      </c>
      <c r="E41" t="s">
        <v>106</v>
      </c>
      <c r="F41" t="s">
        <v>44</v>
      </c>
      <c r="G41" t="s">
        <v>107</v>
      </c>
      <c r="H41" t="s">
        <v>108</v>
      </c>
      <c r="I41" t="s">
        <v>109</v>
      </c>
      <c r="J41" t="s">
        <v>110</v>
      </c>
      <c r="K41" t="s">
        <v>111</v>
      </c>
      <c r="N41" t="s">
        <v>68</v>
      </c>
      <c r="O41" t="s">
        <v>112</v>
      </c>
      <c r="Q41" t="s">
        <v>113</v>
      </c>
      <c r="R41">
        <v>2012</v>
      </c>
      <c r="S41" s="1">
        <v>477.56</v>
      </c>
      <c r="T41" t="s">
        <v>31</v>
      </c>
      <c r="U41" s="2">
        <v>40634</v>
      </c>
      <c r="V41" s="2">
        <v>40663</v>
      </c>
      <c r="W41" s="2">
        <v>40663</v>
      </c>
      <c r="Y41" t="s">
        <v>118</v>
      </c>
      <c r="Z41" t="s">
        <v>39</v>
      </c>
      <c r="AA41" t="s">
        <v>40</v>
      </c>
      <c r="AB41" t="s">
        <v>41</v>
      </c>
      <c r="AC41" t="s">
        <v>36</v>
      </c>
      <c r="AD41">
        <v>98512</v>
      </c>
      <c r="AE41" t="s">
        <v>3602</v>
      </c>
      <c r="AF41" t="str">
        <f t="shared" si="0"/>
        <v>Yes</v>
      </c>
      <c r="AG41" s="9" t="str">
        <f t="shared" si="1"/>
        <v>ATTORNEY GENERALDEMOCRATATTORNEY GENERAL, OFFICE OFStatewide2012477.56DEBT406344066340663PRINTINGCAPITOL CITY PRESS2975 37TH AVE SWTUMWATERWA</v>
      </c>
      <c r="AH41">
        <v>100410341</v>
      </c>
      <c r="AI41" s="9" t="str">
        <f t="shared" si="2"/>
        <v>ATTORNEY GENERALDEMOCRATATTORNEY GENERAL, OFFICE OFStatewide</v>
      </c>
    </row>
    <row r="42" spans="1:35" x14ac:dyDescent="0.25">
      <c r="A42" s="15">
        <v>1463</v>
      </c>
      <c r="B42" t="s">
        <v>3735</v>
      </c>
      <c r="C42">
        <v>100410371</v>
      </c>
      <c r="D42" t="s">
        <v>30</v>
      </c>
      <c r="E42" t="s">
        <v>2911</v>
      </c>
      <c r="F42" t="s">
        <v>44</v>
      </c>
      <c r="G42" t="s">
        <v>2912</v>
      </c>
      <c r="H42" t="s">
        <v>486</v>
      </c>
      <c r="I42" t="s">
        <v>109</v>
      </c>
      <c r="J42" t="s">
        <v>563</v>
      </c>
      <c r="K42" t="s">
        <v>111</v>
      </c>
      <c r="N42" t="s">
        <v>68</v>
      </c>
      <c r="O42" t="s">
        <v>112</v>
      </c>
      <c r="Q42" t="s">
        <v>113</v>
      </c>
      <c r="R42">
        <v>2012</v>
      </c>
      <c r="S42" s="1">
        <v>205.5</v>
      </c>
      <c r="T42" t="s">
        <v>31</v>
      </c>
      <c r="U42" s="2">
        <v>40634</v>
      </c>
      <c r="V42" s="2">
        <v>40663</v>
      </c>
      <c r="W42" s="2">
        <v>40663</v>
      </c>
      <c r="Y42" t="s">
        <v>330</v>
      </c>
      <c r="Z42" t="s">
        <v>33</v>
      </c>
      <c r="AA42" t="s">
        <v>103</v>
      </c>
      <c r="AB42" t="s">
        <v>2885</v>
      </c>
      <c r="AC42" t="s">
        <v>36</v>
      </c>
      <c r="AD42">
        <v>98101</v>
      </c>
      <c r="AE42" t="s">
        <v>3736</v>
      </c>
      <c r="AF42" t="str">
        <f t="shared" si="0"/>
        <v>Yes</v>
      </c>
      <c r="AG42" s="9" t="str">
        <f t="shared" si="1"/>
        <v>ATTORNEY GENERALDEMOCRATATTORNEY GENERAL, OFFICE OFStatewide2012205.5DEBT406344066340663ACCOUNTING/COMPLIANCEPROJECT ACCOUNTING SERVICES603 STEWART ST #819SEATLEWA</v>
      </c>
      <c r="AH42">
        <v>100410371</v>
      </c>
      <c r="AI42" s="9" t="str">
        <f t="shared" si="2"/>
        <v>ATTORNEY GENERALDEMOCRATATTORNEY GENERAL, OFFICE OFStatewide</v>
      </c>
    </row>
    <row r="43" spans="1:35" x14ac:dyDescent="0.25">
      <c r="A43" s="15">
        <v>1464</v>
      </c>
      <c r="B43" t="s">
        <v>3737</v>
      </c>
      <c r="C43">
        <v>100410371</v>
      </c>
      <c r="D43" t="s">
        <v>30</v>
      </c>
      <c r="E43" t="s">
        <v>2911</v>
      </c>
      <c r="F43" t="s">
        <v>44</v>
      </c>
      <c r="G43" t="s">
        <v>2912</v>
      </c>
      <c r="H43" t="s">
        <v>486</v>
      </c>
      <c r="I43" t="s">
        <v>109</v>
      </c>
      <c r="J43" t="s">
        <v>563</v>
      </c>
      <c r="K43" t="s">
        <v>111</v>
      </c>
      <c r="N43" t="s">
        <v>68</v>
      </c>
      <c r="O43" t="s">
        <v>112</v>
      </c>
      <c r="Q43" t="s">
        <v>113</v>
      </c>
      <c r="R43">
        <v>2012</v>
      </c>
      <c r="S43" s="1">
        <v>3000</v>
      </c>
      <c r="T43" t="s">
        <v>31</v>
      </c>
      <c r="U43" s="2">
        <v>40634</v>
      </c>
      <c r="V43" s="2">
        <v>40663</v>
      </c>
      <c r="W43" s="2">
        <v>40663</v>
      </c>
      <c r="Y43" t="s">
        <v>37</v>
      </c>
      <c r="Z43" t="s">
        <v>2708</v>
      </c>
      <c r="AA43" t="s">
        <v>2964</v>
      </c>
      <c r="AB43" t="s">
        <v>35</v>
      </c>
      <c r="AC43" t="s">
        <v>36</v>
      </c>
      <c r="AD43">
        <v>98121</v>
      </c>
      <c r="AE43" t="s">
        <v>3736</v>
      </c>
      <c r="AF43" t="str">
        <f t="shared" si="0"/>
        <v>Yes</v>
      </c>
      <c r="AG43" s="9" t="str">
        <f t="shared" si="1"/>
        <v>ATTORNEY GENERALDEMOCRATATTORNEY GENERAL, OFFICE OFStatewide20123000DEBT406344066340663CONSULTINGMCKENNA HARTMAN CONSULTING LLC2440 WESTERN AVE STE 511SEATTLEWA</v>
      </c>
      <c r="AH43">
        <v>100410371</v>
      </c>
      <c r="AI43" s="9" t="str">
        <f t="shared" si="2"/>
        <v>ATTORNEY GENERALDEMOCRATATTORNEY GENERAL, OFFICE OFStatewide</v>
      </c>
    </row>
    <row r="44" spans="1:35" x14ac:dyDescent="0.25">
      <c r="A44" s="15">
        <v>1748</v>
      </c>
      <c r="B44" t="s">
        <v>4201</v>
      </c>
      <c r="C44">
        <v>100413436</v>
      </c>
      <c r="D44" t="s">
        <v>30</v>
      </c>
      <c r="E44" t="s">
        <v>106</v>
      </c>
      <c r="F44" t="s">
        <v>44</v>
      </c>
      <c r="G44" t="s">
        <v>107</v>
      </c>
      <c r="H44" t="s">
        <v>108</v>
      </c>
      <c r="I44" t="s">
        <v>109</v>
      </c>
      <c r="J44" t="s">
        <v>110</v>
      </c>
      <c r="K44" t="s">
        <v>111</v>
      </c>
      <c r="N44" t="s">
        <v>68</v>
      </c>
      <c r="O44" t="s">
        <v>112</v>
      </c>
      <c r="Q44" t="s">
        <v>113</v>
      </c>
      <c r="R44">
        <v>2012</v>
      </c>
      <c r="S44" s="1">
        <v>248.23</v>
      </c>
      <c r="T44" t="s">
        <v>31</v>
      </c>
      <c r="U44" s="2">
        <v>40664</v>
      </c>
      <c r="V44" s="2">
        <v>40694</v>
      </c>
      <c r="W44" s="2">
        <v>40633</v>
      </c>
      <c r="Y44" t="s">
        <v>3601</v>
      </c>
      <c r="Z44" t="s">
        <v>1520</v>
      </c>
      <c r="AA44" t="s">
        <v>1521</v>
      </c>
      <c r="AB44" t="s">
        <v>35</v>
      </c>
      <c r="AC44" t="s">
        <v>36</v>
      </c>
      <c r="AD44">
        <v>98115</v>
      </c>
      <c r="AE44" t="s">
        <v>4194</v>
      </c>
      <c r="AF44" t="str">
        <f t="shared" si="0"/>
        <v>Yes</v>
      </c>
      <c r="AG44" s="9" t="str">
        <f t="shared" si="1"/>
        <v>ATTORNEY GENERALDEMOCRATATTORNEY GENERAL, OFFICE OFStatewide2012248.23DEBT406644069440633TELEPHONE/WEBSITE/LODGINGFERGUSON ROBERT WATSON8255 2ND AVE NESEATTLEWA</v>
      </c>
      <c r="AH44">
        <v>100413436</v>
      </c>
      <c r="AI44" s="9" t="str">
        <f t="shared" si="2"/>
        <v>ATTORNEY GENERALDEMOCRATATTORNEY GENERAL, OFFICE OFStatewide</v>
      </c>
    </row>
    <row r="45" spans="1:35" x14ac:dyDescent="0.25">
      <c r="A45" s="15">
        <v>1743</v>
      </c>
      <c r="B45" t="s">
        <v>4193</v>
      </c>
      <c r="C45">
        <v>100413436</v>
      </c>
      <c r="D45" t="s">
        <v>30</v>
      </c>
      <c r="E45" t="s">
        <v>106</v>
      </c>
      <c r="F45" t="s">
        <v>44</v>
      </c>
      <c r="G45" t="s">
        <v>107</v>
      </c>
      <c r="H45" t="s">
        <v>108</v>
      </c>
      <c r="I45" t="s">
        <v>109</v>
      </c>
      <c r="J45" t="s">
        <v>110</v>
      </c>
      <c r="K45" t="s">
        <v>111</v>
      </c>
      <c r="N45" t="s">
        <v>68</v>
      </c>
      <c r="O45" t="s">
        <v>112</v>
      </c>
      <c r="Q45" t="s">
        <v>113</v>
      </c>
      <c r="R45">
        <v>2012</v>
      </c>
      <c r="S45" s="1">
        <v>12.95</v>
      </c>
      <c r="T45" t="s">
        <v>31</v>
      </c>
      <c r="U45" s="2">
        <v>40664</v>
      </c>
      <c r="V45" s="2">
        <v>40694</v>
      </c>
      <c r="W45" s="2">
        <v>40663</v>
      </c>
      <c r="Y45" t="s">
        <v>1294</v>
      </c>
      <c r="Z45" t="s">
        <v>1520</v>
      </c>
      <c r="AA45" t="s">
        <v>1521</v>
      </c>
      <c r="AB45" t="s">
        <v>35</v>
      </c>
      <c r="AC45" t="s">
        <v>36</v>
      </c>
      <c r="AD45">
        <v>98115</v>
      </c>
      <c r="AE45" t="s">
        <v>4194</v>
      </c>
      <c r="AF45" t="str">
        <f t="shared" si="0"/>
        <v>Yes</v>
      </c>
      <c r="AG45" s="9" t="str">
        <f t="shared" si="1"/>
        <v>ATTORNEY GENERALDEMOCRATATTORNEY GENERAL, OFFICE OFStatewide201212.95DEBT406644069440663WEBSITEFERGUSON ROBERT WATSON8255 2ND AVE NESEATTLEWA</v>
      </c>
      <c r="AH45">
        <v>100413436</v>
      </c>
      <c r="AI45" s="9" t="str">
        <f t="shared" si="2"/>
        <v>ATTORNEY GENERALDEMOCRATATTORNEY GENERAL, OFFICE OFStatewide</v>
      </c>
    </row>
    <row r="46" spans="1:35" x14ac:dyDescent="0.25">
      <c r="A46" s="15">
        <v>1612</v>
      </c>
      <c r="B46" t="s">
        <v>3975</v>
      </c>
      <c r="C46">
        <v>100413337</v>
      </c>
      <c r="D46" t="s">
        <v>30</v>
      </c>
      <c r="E46" t="s">
        <v>2911</v>
      </c>
      <c r="F46" t="s">
        <v>44</v>
      </c>
      <c r="G46" t="s">
        <v>2912</v>
      </c>
      <c r="H46" t="s">
        <v>486</v>
      </c>
      <c r="I46" t="s">
        <v>109</v>
      </c>
      <c r="J46" t="s">
        <v>563</v>
      </c>
      <c r="K46" t="s">
        <v>111</v>
      </c>
      <c r="N46" t="s">
        <v>68</v>
      </c>
      <c r="O46" t="s">
        <v>112</v>
      </c>
      <c r="Q46" t="s">
        <v>113</v>
      </c>
      <c r="R46">
        <v>2012</v>
      </c>
      <c r="S46" s="1">
        <v>3000</v>
      </c>
      <c r="T46" t="s">
        <v>31</v>
      </c>
      <c r="U46" s="2">
        <v>40664</v>
      </c>
      <c r="V46" s="2">
        <v>40694</v>
      </c>
      <c r="W46" s="2">
        <v>40694</v>
      </c>
      <c r="Y46" t="s">
        <v>37</v>
      </c>
      <c r="Z46" t="s">
        <v>2708</v>
      </c>
      <c r="AA46" t="s">
        <v>2964</v>
      </c>
      <c r="AB46" t="s">
        <v>35</v>
      </c>
      <c r="AC46" t="s">
        <v>36</v>
      </c>
      <c r="AD46">
        <v>98121</v>
      </c>
      <c r="AE46" t="s">
        <v>3976</v>
      </c>
      <c r="AF46" t="str">
        <f t="shared" si="0"/>
        <v>Yes</v>
      </c>
      <c r="AG46" s="9" t="str">
        <f t="shared" si="1"/>
        <v>ATTORNEY GENERALDEMOCRATATTORNEY GENERAL, OFFICE OFStatewide20123000DEBT406644069440694CONSULTINGMCKENNA HARTMAN CONSULTING LLC2440 WESTERN AVE STE 511SEATTLEWA</v>
      </c>
      <c r="AH46">
        <v>100413337</v>
      </c>
      <c r="AI46" s="9" t="str">
        <f t="shared" si="2"/>
        <v>ATTORNEY GENERALDEMOCRATATTORNEY GENERAL, OFFICE OFStatewide</v>
      </c>
    </row>
    <row r="47" spans="1:35" x14ac:dyDescent="0.25">
      <c r="A47" s="15">
        <v>1613</v>
      </c>
      <c r="B47" t="s">
        <v>3977</v>
      </c>
      <c r="C47">
        <v>100413337</v>
      </c>
      <c r="D47" t="s">
        <v>30</v>
      </c>
      <c r="E47" t="s">
        <v>2911</v>
      </c>
      <c r="F47" t="s">
        <v>44</v>
      </c>
      <c r="G47" t="s">
        <v>2912</v>
      </c>
      <c r="H47" t="s">
        <v>486</v>
      </c>
      <c r="I47" t="s">
        <v>109</v>
      </c>
      <c r="J47" t="s">
        <v>563</v>
      </c>
      <c r="K47" t="s">
        <v>111</v>
      </c>
      <c r="N47" t="s">
        <v>68</v>
      </c>
      <c r="O47" t="s">
        <v>112</v>
      </c>
      <c r="Q47" t="s">
        <v>113</v>
      </c>
      <c r="R47">
        <v>2012</v>
      </c>
      <c r="S47" s="1">
        <v>25400</v>
      </c>
      <c r="T47" t="s">
        <v>31</v>
      </c>
      <c r="U47" s="2">
        <v>40664</v>
      </c>
      <c r="V47" s="2">
        <v>40694</v>
      </c>
      <c r="W47" s="2">
        <v>40694</v>
      </c>
      <c r="Y47" t="s">
        <v>164</v>
      </c>
      <c r="Z47" t="s">
        <v>3978</v>
      </c>
      <c r="AA47" t="s">
        <v>3979</v>
      </c>
      <c r="AB47" t="s">
        <v>1188</v>
      </c>
      <c r="AC47" t="s">
        <v>1189</v>
      </c>
      <c r="AD47">
        <v>80246</v>
      </c>
      <c r="AE47" t="s">
        <v>3976</v>
      </c>
      <c r="AF47" t="str">
        <f t="shared" si="0"/>
        <v>Yes</v>
      </c>
      <c r="AG47" s="9" t="str">
        <f t="shared" si="1"/>
        <v>ATTORNEY GENERALDEMOCRATATTORNEY GENERAL, OFFICE OFStatewide201225400DEBT406644069440694OPINION RESEARCHBENENSON STRATEGY GROUP720 S COLORADO BLVD #500NDENVERCO</v>
      </c>
      <c r="AH47">
        <v>100413337</v>
      </c>
      <c r="AI47" s="9" t="str">
        <f t="shared" si="2"/>
        <v>ATTORNEY GENERALDEMOCRATATTORNEY GENERAL, OFFICE OFStatewide</v>
      </c>
    </row>
    <row r="48" spans="1:35" x14ac:dyDescent="0.25">
      <c r="A48" s="15">
        <v>1614</v>
      </c>
      <c r="B48" t="s">
        <v>3980</v>
      </c>
      <c r="C48">
        <v>100413337</v>
      </c>
      <c r="D48" t="s">
        <v>30</v>
      </c>
      <c r="E48" t="s">
        <v>2911</v>
      </c>
      <c r="F48" t="s">
        <v>44</v>
      </c>
      <c r="G48" t="s">
        <v>2912</v>
      </c>
      <c r="H48" t="s">
        <v>486</v>
      </c>
      <c r="I48" t="s">
        <v>109</v>
      </c>
      <c r="J48" t="s">
        <v>563</v>
      </c>
      <c r="K48" t="s">
        <v>111</v>
      </c>
      <c r="N48" t="s">
        <v>68</v>
      </c>
      <c r="O48" t="s">
        <v>112</v>
      </c>
      <c r="Q48" t="s">
        <v>113</v>
      </c>
      <c r="R48">
        <v>2012</v>
      </c>
      <c r="S48" s="1">
        <v>1000</v>
      </c>
      <c r="T48" t="s">
        <v>31</v>
      </c>
      <c r="U48" s="2">
        <v>40664</v>
      </c>
      <c r="V48" s="2">
        <v>40694</v>
      </c>
      <c r="W48" s="2">
        <v>40694</v>
      </c>
      <c r="Y48" t="s">
        <v>37</v>
      </c>
      <c r="Z48" t="s">
        <v>3981</v>
      </c>
      <c r="AA48" t="s">
        <v>3982</v>
      </c>
      <c r="AB48" t="s">
        <v>92</v>
      </c>
      <c r="AC48" t="s">
        <v>36</v>
      </c>
      <c r="AD48">
        <v>98409</v>
      </c>
      <c r="AE48" t="s">
        <v>3976</v>
      </c>
      <c r="AF48" t="str">
        <f t="shared" si="0"/>
        <v>Yes</v>
      </c>
      <c r="AG48" s="9" t="str">
        <f t="shared" si="1"/>
        <v>ATTORNEY GENERALDEMOCRATATTORNEY GENERAL, OFFICE OFStatewide20121000DEBT406644069440694CONSULTINGSAWYER DAVID3206 S 58TH STTACOMAWA</v>
      </c>
      <c r="AH48">
        <v>100413337</v>
      </c>
      <c r="AI48" s="9" t="str">
        <f t="shared" si="2"/>
        <v>ATTORNEY GENERALDEMOCRATATTORNEY GENERAL, OFFICE OFStatewide</v>
      </c>
    </row>
    <row r="49" spans="1:35" x14ac:dyDescent="0.25">
      <c r="A49" s="15">
        <v>1615</v>
      </c>
      <c r="B49" t="s">
        <v>3983</v>
      </c>
      <c r="C49">
        <v>100413337</v>
      </c>
      <c r="D49" t="s">
        <v>30</v>
      </c>
      <c r="E49" t="s">
        <v>2911</v>
      </c>
      <c r="F49" t="s">
        <v>44</v>
      </c>
      <c r="G49" t="s">
        <v>2912</v>
      </c>
      <c r="H49" t="s">
        <v>486</v>
      </c>
      <c r="I49" t="s">
        <v>109</v>
      </c>
      <c r="J49" t="s">
        <v>563</v>
      </c>
      <c r="K49" t="s">
        <v>111</v>
      </c>
      <c r="N49" t="s">
        <v>68</v>
      </c>
      <c r="O49" t="s">
        <v>112</v>
      </c>
      <c r="Q49" t="s">
        <v>113</v>
      </c>
      <c r="R49">
        <v>2012</v>
      </c>
      <c r="S49" s="1">
        <v>316.5</v>
      </c>
      <c r="T49" t="s">
        <v>31</v>
      </c>
      <c r="U49" s="2">
        <v>40664</v>
      </c>
      <c r="V49" s="2">
        <v>40694</v>
      </c>
      <c r="W49" s="2">
        <v>40694</v>
      </c>
      <c r="Y49" t="s">
        <v>330</v>
      </c>
      <c r="Z49" t="s">
        <v>33</v>
      </c>
      <c r="AA49" t="s">
        <v>103</v>
      </c>
      <c r="AB49" t="s">
        <v>2885</v>
      </c>
      <c r="AC49" t="s">
        <v>36</v>
      </c>
      <c r="AD49">
        <v>98101</v>
      </c>
      <c r="AE49" t="s">
        <v>3976</v>
      </c>
      <c r="AF49" t="str">
        <f t="shared" si="0"/>
        <v>Yes</v>
      </c>
      <c r="AG49" s="9" t="str">
        <f t="shared" si="1"/>
        <v>ATTORNEY GENERALDEMOCRATATTORNEY GENERAL, OFFICE OFStatewide2012316.5DEBT406644069440694ACCOUNTING/COMPLIANCEPROJECT ACCOUNTING SERVICES603 STEWART ST #819SEATLEWA</v>
      </c>
      <c r="AH49">
        <v>100413337</v>
      </c>
      <c r="AI49" s="9" t="str">
        <f t="shared" si="2"/>
        <v>ATTORNEY GENERALDEMOCRATATTORNEY GENERAL, OFFICE OFStatewide</v>
      </c>
    </row>
    <row r="50" spans="1:35" x14ac:dyDescent="0.25">
      <c r="A50" s="15">
        <v>1749</v>
      </c>
      <c r="B50" t="s">
        <v>4202</v>
      </c>
      <c r="C50">
        <v>100413436</v>
      </c>
      <c r="D50" t="s">
        <v>30</v>
      </c>
      <c r="E50" t="s">
        <v>106</v>
      </c>
      <c r="F50" t="s">
        <v>44</v>
      </c>
      <c r="G50" t="s">
        <v>107</v>
      </c>
      <c r="H50" t="s">
        <v>108</v>
      </c>
      <c r="I50" t="s">
        <v>109</v>
      </c>
      <c r="J50" t="s">
        <v>110</v>
      </c>
      <c r="K50" t="s">
        <v>111</v>
      </c>
      <c r="N50" t="s">
        <v>68</v>
      </c>
      <c r="O50" t="s">
        <v>112</v>
      </c>
      <c r="Q50" t="s">
        <v>113</v>
      </c>
      <c r="R50">
        <v>2012</v>
      </c>
      <c r="S50" s="1">
        <v>612.52</v>
      </c>
      <c r="T50" t="s">
        <v>31</v>
      </c>
      <c r="U50" s="2">
        <v>40664</v>
      </c>
      <c r="V50" s="2">
        <v>40694</v>
      </c>
      <c r="W50" s="2">
        <v>40694</v>
      </c>
      <c r="Y50" t="s">
        <v>3468</v>
      </c>
      <c r="Z50" t="s">
        <v>3516</v>
      </c>
      <c r="AA50" t="s">
        <v>3517</v>
      </c>
      <c r="AB50" t="s">
        <v>35</v>
      </c>
      <c r="AC50" t="s">
        <v>36</v>
      </c>
      <c r="AD50">
        <v>98112</v>
      </c>
      <c r="AE50" t="s">
        <v>4194</v>
      </c>
      <c r="AF50" t="str">
        <f t="shared" si="0"/>
        <v>Yes</v>
      </c>
      <c r="AG50" s="9" t="str">
        <f t="shared" si="1"/>
        <v>ATTORNEY GENERALDEMOCRATATTORNEY GENERAL, OFFICE OFStatewide2012612.52DEBT406644069440694EVENT FOOD AND SUPPLIESMARCUSS MAMIE1921 E BLAINE STSEATTLEWA</v>
      </c>
      <c r="AH50">
        <v>100413436</v>
      </c>
      <c r="AI50" s="9" t="str">
        <f t="shared" si="2"/>
        <v>ATTORNEY GENERALDEMOCRATATTORNEY GENERAL, OFFICE OFStatewide</v>
      </c>
    </row>
    <row r="51" spans="1:35" x14ac:dyDescent="0.25">
      <c r="A51" s="15">
        <v>1750</v>
      </c>
      <c r="B51" t="s">
        <v>4203</v>
      </c>
      <c r="C51">
        <v>100413436</v>
      </c>
      <c r="D51" t="s">
        <v>30</v>
      </c>
      <c r="E51" t="s">
        <v>106</v>
      </c>
      <c r="F51" t="s">
        <v>44</v>
      </c>
      <c r="G51" t="s">
        <v>107</v>
      </c>
      <c r="H51" t="s">
        <v>108</v>
      </c>
      <c r="I51" t="s">
        <v>109</v>
      </c>
      <c r="J51" t="s">
        <v>110</v>
      </c>
      <c r="K51" t="s">
        <v>111</v>
      </c>
      <c r="N51" t="s">
        <v>68</v>
      </c>
      <c r="O51" t="s">
        <v>112</v>
      </c>
      <c r="Q51" t="s">
        <v>113</v>
      </c>
      <c r="R51">
        <v>2012</v>
      </c>
      <c r="S51" s="1">
        <v>4000</v>
      </c>
      <c r="T51" t="s">
        <v>31</v>
      </c>
      <c r="U51" s="2">
        <v>40664</v>
      </c>
      <c r="V51" s="2">
        <v>40694</v>
      </c>
      <c r="W51" s="2">
        <v>40694</v>
      </c>
      <c r="Y51" t="s">
        <v>37</v>
      </c>
      <c r="Z51" t="s">
        <v>126</v>
      </c>
      <c r="AA51" t="s">
        <v>127</v>
      </c>
      <c r="AB51" t="s">
        <v>35</v>
      </c>
      <c r="AC51" t="s">
        <v>36</v>
      </c>
      <c r="AD51">
        <v>98122</v>
      </c>
      <c r="AE51" t="s">
        <v>4194</v>
      </c>
      <c r="AF51" t="str">
        <f t="shared" si="0"/>
        <v>Yes</v>
      </c>
      <c r="AG51" s="9" t="str">
        <f t="shared" si="1"/>
        <v>ATTORNEY GENERALDEMOCRATATTORNEY GENERAL, OFFICE OFStatewide20124000DEBT406644069440694CONSULTINGNEWMAN PARTNERS712 35TH AVESEATTLEWA</v>
      </c>
      <c r="AH51">
        <v>100413436</v>
      </c>
      <c r="AI51" s="9" t="str">
        <f t="shared" si="2"/>
        <v>ATTORNEY GENERALDEMOCRATATTORNEY GENERAL, OFFICE OFStatewide</v>
      </c>
    </row>
    <row r="52" spans="1:35" x14ac:dyDescent="0.25">
      <c r="A52" s="15">
        <v>1751</v>
      </c>
      <c r="B52" t="s">
        <v>4204</v>
      </c>
      <c r="C52">
        <v>100413436</v>
      </c>
      <c r="D52" t="s">
        <v>30</v>
      </c>
      <c r="E52" t="s">
        <v>106</v>
      </c>
      <c r="F52" t="s">
        <v>44</v>
      </c>
      <c r="G52" t="s">
        <v>107</v>
      </c>
      <c r="H52" t="s">
        <v>108</v>
      </c>
      <c r="I52" t="s">
        <v>109</v>
      </c>
      <c r="J52" t="s">
        <v>110</v>
      </c>
      <c r="K52" t="s">
        <v>111</v>
      </c>
      <c r="N52" t="s">
        <v>68</v>
      </c>
      <c r="O52" t="s">
        <v>112</v>
      </c>
      <c r="Q52" t="s">
        <v>113</v>
      </c>
      <c r="R52">
        <v>2012</v>
      </c>
      <c r="S52" s="1">
        <v>116.44</v>
      </c>
      <c r="T52" t="s">
        <v>31</v>
      </c>
      <c r="U52" s="2">
        <v>40664</v>
      </c>
      <c r="V52" s="2">
        <v>40694</v>
      </c>
      <c r="W52" s="2">
        <v>40694</v>
      </c>
      <c r="Y52" t="s">
        <v>1143</v>
      </c>
      <c r="Z52" t="s">
        <v>3997</v>
      </c>
      <c r="AA52" t="s">
        <v>3998</v>
      </c>
      <c r="AB52" t="s">
        <v>642</v>
      </c>
      <c r="AC52" t="s">
        <v>36</v>
      </c>
      <c r="AD52">
        <v>98499</v>
      </c>
      <c r="AE52" t="s">
        <v>4194</v>
      </c>
      <c r="AF52" t="str">
        <f t="shared" si="0"/>
        <v>Yes</v>
      </c>
      <c r="AG52" s="9" t="str">
        <f t="shared" si="1"/>
        <v>ATTORNEY GENERALDEMOCRATATTORNEY GENERAL, OFFICE OFStatewide2012116.44DEBT406644069440694MILEAGE REIMBURSEMENTGARRETT HOLBROOK5423 110TH ST SW APT #A02LAKEWOODWA</v>
      </c>
      <c r="AH52">
        <v>100413436</v>
      </c>
      <c r="AI52" s="9" t="str">
        <f t="shared" si="2"/>
        <v>ATTORNEY GENERALDEMOCRATATTORNEY GENERAL, OFFICE OFStatewide</v>
      </c>
    </row>
    <row r="53" spans="1:35" x14ac:dyDescent="0.25">
      <c r="A53" s="15">
        <v>1752</v>
      </c>
      <c r="B53" t="s">
        <v>4205</v>
      </c>
      <c r="C53">
        <v>100413436</v>
      </c>
      <c r="D53" t="s">
        <v>30</v>
      </c>
      <c r="E53" t="s">
        <v>106</v>
      </c>
      <c r="F53" t="s">
        <v>44</v>
      </c>
      <c r="G53" t="s">
        <v>107</v>
      </c>
      <c r="H53" t="s">
        <v>108</v>
      </c>
      <c r="I53" t="s">
        <v>109</v>
      </c>
      <c r="J53" t="s">
        <v>110</v>
      </c>
      <c r="K53" t="s">
        <v>111</v>
      </c>
      <c r="N53" t="s">
        <v>68</v>
      </c>
      <c r="O53" t="s">
        <v>112</v>
      </c>
      <c r="Q53" t="s">
        <v>113</v>
      </c>
      <c r="R53">
        <v>2012</v>
      </c>
      <c r="S53" s="1">
        <v>1513.5</v>
      </c>
      <c r="T53" t="s">
        <v>31</v>
      </c>
      <c r="U53" s="2">
        <v>40664</v>
      </c>
      <c r="V53" s="2">
        <v>40694</v>
      </c>
      <c r="W53" s="2">
        <v>40694</v>
      </c>
      <c r="Y53" t="s">
        <v>330</v>
      </c>
      <c r="Z53" t="s">
        <v>33</v>
      </c>
      <c r="AA53" t="s">
        <v>34</v>
      </c>
      <c r="AB53" t="s">
        <v>35</v>
      </c>
      <c r="AC53" t="s">
        <v>36</v>
      </c>
      <c r="AD53">
        <v>98101</v>
      </c>
      <c r="AE53" t="s">
        <v>4194</v>
      </c>
      <c r="AF53" t="str">
        <f t="shared" si="0"/>
        <v>Yes</v>
      </c>
      <c r="AG53" s="9" t="str">
        <f t="shared" si="1"/>
        <v>ATTORNEY GENERALDEMOCRATATTORNEY GENERAL, OFFICE OFStatewide20121513.5DEBT406644069440694ACCOUNTING/COMPLIANCEPROJECT ACCOUNTING SERVICES603 STEWART ST STE 819SEATTLEWA</v>
      </c>
      <c r="AH53">
        <v>100413436</v>
      </c>
      <c r="AI53" s="9" t="str">
        <f t="shared" si="2"/>
        <v>ATTORNEY GENERALDEMOCRATATTORNEY GENERAL, OFFICE OFStatewide</v>
      </c>
    </row>
    <row r="54" spans="1:35" x14ac:dyDescent="0.25">
      <c r="A54" s="15">
        <v>1744</v>
      </c>
      <c r="B54" t="s">
        <v>4195</v>
      </c>
      <c r="C54">
        <v>100413436</v>
      </c>
      <c r="D54" t="s">
        <v>30</v>
      </c>
      <c r="E54" t="s">
        <v>106</v>
      </c>
      <c r="F54" t="s">
        <v>44</v>
      </c>
      <c r="G54" t="s">
        <v>107</v>
      </c>
      <c r="H54" t="s">
        <v>108</v>
      </c>
      <c r="I54" t="s">
        <v>109</v>
      </c>
      <c r="J54" t="s">
        <v>110</v>
      </c>
      <c r="K54" t="s">
        <v>111</v>
      </c>
      <c r="N54" t="s">
        <v>68</v>
      </c>
      <c r="O54" t="s">
        <v>112</v>
      </c>
      <c r="Q54" t="s">
        <v>113</v>
      </c>
      <c r="R54">
        <v>2012</v>
      </c>
      <c r="S54" s="1">
        <v>12.95</v>
      </c>
      <c r="T54" t="s">
        <v>31</v>
      </c>
      <c r="U54" s="2">
        <v>40664</v>
      </c>
      <c r="V54" s="2">
        <v>40694</v>
      </c>
      <c r="W54" s="2">
        <v>40694</v>
      </c>
      <c r="Y54" t="s">
        <v>1294</v>
      </c>
      <c r="Z54" t="s">
        <v>1520</v>
      </c>
      <c r="AA54" t="s">
        <v>1521</v>
      </c>
      <c r="AB54" t="s">
        <v>35</v>
      </c>
      <c r="AC54" t="s">
        <v>36</v>
      </c>
      <c r="AD54">
        <v>98115</v>
      </c>
      <c r="AE54" t="s">
        <v>4194</v>
      </c>
      <c r="AF54" t="str">
        <f t="shared" si="0"/>
        <v>Yes</v>
      </c>
      <c r="AG54" s="9" t="str">
        <f t="shared" si="1"/>
        <v>ATTORNEY GENERALDEMOCRATATTORNEY GENERAL, OFFICE OFStatewide201212.95DEBT406644069440694WEBSITEFERGUSON ROBERT WATSON8255 2ND AVE NESEATTLEWA</v>
      </c>
      <c r="AH54">
        <v>100413436</v>
      </c>
      <c r="AI54" s="9" t="str">
        <f t="shared" si="2"/>
        <v>ATTORNEY GENERALDEMOCRATATTORNEY GENERAL, OFFICE OFStatewide</v>
      </c>
    </row>
    <row r="55" spans="1:35" x14ac:dyDescent="0.25">
      <c r="A55" s="15">
        <v>1745</v>
      </c>
      <c r="B55" t="s">
        <v>4196</v>
      </c>
      <c r="C55">
        <v>100413436</v>
      </c>
      <c r="D55" t="s">
        <v>30</v>
      </c>
      <c r="E55" t="s">
        <v>106</v>
      </c>
      <c r="F55" t="s">
        <v>44</v>
      </c>
      <c r="G55" t="s">
        <v>107</v>
      </c>
      <c r="H55" t="s">
        <v>108</v>
      </c>
      <c r="I55" t="s">
        <v>109</v>
      </c>
      <c r="J55" t="s">
        <v>110</v>
      </c>
      <c r="K55" t="s">
        <v>111</v>
      </c>
      <c r="N55" t="s">
        <v>68</v>
      </c>
      <c r="O55" t="s">
        <v>112</v>
      </c>
      <c r="Q55" t="s">
        <v>113</v>
      </c>
      <c r="R55">
        <v>2012</v>
      </c>
      <c r="S55" s="1">
        <v>52.76</v>
      </c>
      <c r="T55" t="s">
        <v>31</v>
      </c>
      <c r="U55" s="2">
        <v>40664</v>
      </c>
      <c r="V55" s="2">
        <v>40694</v>
      </c>
      <c r="W55" s="2">
        <v>40694</v>
      </c>
      <c r="Y55" t="s">
        <v>4197</v>
      </c>
      <c r="Z55" t="s">
        <v>3997</v>
      </c>
      <c r="AA55" t="s">
        <v>3998</v>
      </c>
      <c r="AB55" t="s">
        <v>642</v>
      </c>
      <c r="AC55" t="s">
        <v>36</v>
      </c>
      <c r="AD55">
        <v>98499</v>
      </c>
      <c r="AE55" t="s">
        <v>4194</v>
      </c>
      <c r="AF55" t="str">
        <f t="shared" si="0"/>
        <v>Yes</v>
      </c>
      <c r="AG55" s="9" t="str">
        <f t="shared" si="1"/>
        <v>ATTORNEY GENERALDEMOCRATATTORNEY GENERAL, OFFICE OFStatewide201252.76DEBT406644069440694EVENT SUPPLIES/TELEPHONINGGARRETT HOLBROOK5423 110TH ST SW APT #A02LAKEWOODWA</v>
      </c>
      <c r="AH55">
        <v>100413436</v>
      </c>
      <c r="AI55" s="9" t="str">
        <f t="shared" si="2"/>
        <v>ATTORNEY GENERALDEMOCRATATTORNEY GENERAL, OFFICE OFStatewide</v>
      </c>
    </row>
    <row r="56" spans="1:35" x14ac:dyDescent="0.25">
      <c r="A56" s="15">
        <v>1746</v>
      </c>
      <c r="B56" t="s">
        <v>4198</v>
      </c>
      <c r="C56">
        <v>100413436</v>
      </c>
      <c r="D56" t="s">
        <v>30</v>
      </c>
      <c r="E56" t="s">
        <v>106</v>
      </c>
      <c r="F56" t="s">
        <v>44</v>
      </c>
      <c r="G56" t="s">
        <v>107</v>
      </c>
      <c r="H56" t="s">
        <v>108</v>
      </c>
      <c r="I56" t="s">
        <v>109</v>
      </c>
      <c r="J56" t="s">
        <v>110</v>
      </c>
      <c r="K56" t="s">
        <v>111</v>
      </c>
      <c r="N56" t="s">
        <v>68</v>
      </c>
      <c r="O56" t="s">
        <v>112</v>
      </c>
      <c r="Q56" t="s">
        <v>113</v>
      </c>
      <c r="R56">
        <v>2012</v>
      </c>
      <c r="S56" s="1">
        <v>1000</v>
      </c>
      <c r="T56" t="s">
        <v>31</v>
      </c>
      <c r="U56" s="2">
        <v>40664</v>
      </c>
      <c r="V56" s="2">
        <v>40694</v>
      </c>
      <c r="W56" s="2">
        <v>40694</v>
      </c>
      <c r="Y56" t="s">
        <v>37</v>
      </c>
      <c r="Z56" t="s">
        <v>3726</v>
      </c>
      <c r="AA56" t="s">
        <v>115</v>
      </c>
      <c r="AB56" t="s">
        <v>35</v>
      </c>
      <c r="AC56" t="s">
        <v>36</v>
      </c>
      <c r="AD56">
        <v>98103</v>
      </c>
      <c r="AE56" t="s">
        <v>4194</v>
      </c>
      <c r="AF56" t="str">
        <f t="shared" si="0"/>
        <v>Yes</v>
      </c>
      <c r="AG56" s="9" t="str">
        <f t="shared" si="1"/>
        <v>ATTORNEY GENERALDEMOCRATATTORNEY GENERAL, OFFICE OFStatewide20121000DEBT406644069440694CONSULTINGNORTHWEST PASSAGE CONSULTING LLC146 N CANAL ST #303SEATTLEWA</v>
      </c>
      <c r="AH56">
        <v>100413436</v>
      </c>
      <c r="AI56" s="9" t="str">
        <f t="shared" si="2"/>
        <v>ATTORNEY GENERALDEMOCRATATTORNEY GENERAL, OFFICE OFStatewide</v>
      </c>
    </row>
    <row r="57" spans="1:35" x14ac:dyDescent="0.25">
      <c r="A57" s="15">
        <v>1747</v>
      </c>
      <c r="B57" t="s">
        <v>4199</v>
      </c>
      <c r="C57">
        <v>100413436</v>
      </c>
      <c r="D57" t="s">
        <v>30</v>
      </c>
      <c r="E57" t="s">
        <v>106</v>
      </c>
      <c r="F57" t="s">
        <v>44</v>
      </c>
      <c r="G57" t="s">
        <v>107</v>
      </c>
      <c r="H57" t="s">
        <v>108</v>
      </c>
      <c r="I57" t="s">
        <v>109</v>
      </c>
      <c r="J57" t="s">
        <v>110</v>
      </c>
      <c r="K57" t="s">
        <v>111</v>
      </c>
      <c r="N57" t="s">
        <v>68</v>
      </c>
      <c r="O57" t="s">
        <v>112</v>
      </c>
      <c r="Q57" t="s">
        <v>113</v>
      </c>
      <c r="R57">
        <v>2012</v>
      </c>
      <c r="S57" s="1">
        <v>211.04</v>
      </c>
      <c r="T57" t="s">
        <v>31</v>
      </c>
      <c r="U57" s="2">
        <v>40664</v>
      </c>
      <c r="V57" s="2">
        <v>40694</v>
      </c>
      <c r="W57" s="2">
        <v>40694</v>
      </c>
      <c r="Y57" t="s">
        <v>4200</v>
      </c>
      <c r="Z57" t="s">
        <v>3726</v>
      </c>
      <c r="AA57" t="s">
        <v>115</v>
      </c>
      <c r="AB57" t="s">
        <v>35</v>
      </c>
      <c r="AC57" t="s">
        <v>36</v>
      </c>
      <c r="AD57">
        <v>98103</v>
      </c>
      <c r="AE57" t="s">
        <v>4194</v>
      </c>
      <c r="AF57" t="str">
        <f t="shared" si="0"/>
        <v>Yes</v>
      </c>
      <c r="AG57" s="9" t="str">
        <f t="shared" si="1"/>
        <v>ATTORNEY GENERALDEMOCRATATTORNEY GENERAL, OFFICE OFStatewide2012211.04DEBT406644069440694TELEPHONING/LITERATURE DESIGNNORTHWEST PASSAGE CONSULTING LLC146 N CANAL ST #303SEATTLEWA</v>
      </c>
      <c r="AH57">
        <v>100413436</v>
      </c>
      <c r="AI57" s="9" t="str">
        <f t="shared" si="2"/>
        <v>ATTORNEY GENERALDEMOCRATATTORNEY GENERAL, OFFICE OFStatewide</v>
      </c>
    </row>
    <row r="58" spans="1:35" x14ac:dyDescent="0.25">
      <c r="A58" s="15">
        <v>1568</v>
      </c>
      <c r="B58" t="s">
        <v>3896</v>
      </c>
      <c r="C58">
        <v>100419660</v>
      </c>
      <c r="D58" t="s">
        <v>30</v>
      </c>
      <c r="E58" t="s">
        <v>106</v>
      </c>
      <c r="F58" t="s">
        <v>44</v>
      </c>
      <c r="G58" t="s">
        <v>107</v>
      </c>
      <c r="H58" t="s">
        <v>108</v>
      </c>
      <c r="I58" t="s">
        <v>109</v>
      </c>
      <c r="J58" t="s">
        <v>110</v>
      </c>
      <c r="K58" t="s">
        <v>111</v>
      </c>
      <c r="N58" t="s">
        <v>68</v>
      </c>
      <c r="O58" t="s">
        <v>112</v>
      </c>
      <c r="Q58" t="s">
        <v>113</v>
      </c>
      <c r="R58">
        <v>2012</v>
      </c>
      <c r="S58" s="1">
        <v>248.23</v>
      </c>
      <c r="T58" t="s">
        <v>31</v>
      </c>
      <c r="U58" s="2">
        <v>40695</v>
      </c>
      <c r="V58" s="2">
        <v>40724</v>
      </c>
      <c r="W58" s="2">
        <v>40633</v>
      </c>
      <c r="Y58" t="s">
        <v>3601</v>
      </c>
      <c r="Z58" t="s">
        <v>1520</v>
      </c>
      <c r="AA58" t="s">
        <v>1521</v>
      </c>
      <c r="AB58" t="s">
        <v>35</v>
      </c>
      <c r="AC58" t="s">
        <v>36</v>
      </c>
      <c r="AD58">
        <v>98115</v>
      </c>
      <c r="AE58" t="s">
        <v>3897</v>
      </c>
      <c r="AF58" t="str">
        <f t="shared" si="0"/>
        <v>Yes</v>
      </c>
      <c r="AG58" s="9" t="str">
        <f t="shared" si="1"/>
        <v>ATTORNEY GENERALDEMOCRATATTORNEY GENERAL, OFFICE OFStatewide2012248.23DEBT406954072440633TELEPHONE/WEBSITE/LODGINGFERGUSON ROBERT WATSON8255 2ND AVE NESEATTLEWA</v>
      </c>
      <c r="AH58">
        <v>100419660</v>
      </c>
      <c r="AI58" s="9" t="str">
        <f t="shared" si="2"/>
        <v>ATTORNEY GENERALDEMOCRATATTORNEY GENERAL, OFFICE OFStatewide</v>
      </c>
    </row>
    <row r="59" spans="1:35" x14ac:dyDescent="0.25">
      <c r="A59" s="15">
        <v>1570</v>
      </c>
      <c r="B59" t="s">
        <v>3899</v>
      </c>
      <c r="C59">
        <v>100419660</v>
      </c>
      <c r="D59" t="s">
        <v>30</v>
      </c>
      <c r="E59" t="s">
        <v>106</v>
      </c>
      <c r="F59" t="s">
        <v>44</v>
      </c>
      <c r="G59" t="s">
        <v>107</v>
      </c>
      <c r="H59" t="s">
        <v>108</v>
      </c>
      <c r="I59" t="s">
        <v>109</v>
      </c>
      <c r="J59" t="s">
        <v>110</v>
      </c>
      <c r="K59" t="s">
        <v>111</v>
      </c>
      <c r="N59" t="s">
        <v>68</v>
      </c>
      <c r="O59" t="s">
        <v>112</v>
      </c>
      <c r="Q59" t="s">
        <v>113</v>
      </c>
      <c r="R59">
        <v>2012</v>
      </c>
      <c r="S59" s="1">
        <v>12.95</v>
      </c>
      <c r="T59" t="s">
        <v>31</v>
      </c>
      <c r="U59" s="2">
        <v>40695</v>
      </c>
      <c r="V59" s="2">
        <v>40724</v>
      </c>
      <c r="W59" s="2">
        <v>40663</v>
      </c>
      <c r="Y59" t="s">
        <v>1294</v>
      </c>
      <c r="Z59" t="s">
        <v>1520</v>
      </c>
      <c r="AA59" t="s">
        <v>1521</v>
      </c>
      <c r="AB59" t="s">
        <v>35</v>
      </c>
      <c r="AC59" t="s">
        <v>36</v>
      </c>
      <c r="AD59">
        <v>98115</v>
      </c>
      <c r="AE59" t="s">
        <v>3897</v>
      </c>
      <c r="AF59" t="str">
        <f t="shared" si="0"/>
        <v>Yes</v>
      </c>
      <c r="AG59" s="9" t="str">
        <f t="shared" si="1"/>
        <v>ATTORNEY GENERALDEMOCRATATTORNEY GENERAL, OFFICE OFStatewide201212.95DEBT406954072440663WEBSITEFERGUSON ROBERT WATSON8255 2ND AVE NESEATTLEWA</v>
      </c>
      <c r="AH59">
        <v>100419660</v>
      </c>
      <c r="AI59" s="9" t="str">
        <f t="shared" si="2"/>
        <v>ATTORNEY GENERALDEMOCRATATTORNEY GENERAL, OFFICE OFStatewide</v>
      </c>
    </row>
    <row r="60" spans="1:35" x14ac:dyDescent="0.25">
      <c r="A60" s="15">
        <v>1571</v>
      </c>
      <c r="B60" t="s">
        <v>3900</v>
      </c>
      <c r="C60">
        <v>100419660</v>
      </c>
      <c r="D60" t="s">
        <v>30</v>
      </c>
      <c r="E60" t="s">
        <v>106</v>
      </c>
      <c r="F60" t="s">
        <v>44</v>
      </c>
      <c r="G60" t="s">
        <v>107</v>
      </c>
      <c r="H60" t="s">
        <v>108</v>
      </c>
      <c r="I60" t="s">
        <v>109</v>
      </c>
      <c r="J60" t="s">
        <v>110</v>
      </c>
      <c r="K60" t="s">
        <v>111</v>
      </c>
      <c r="N60" t="s">
        <v>68</v>
      </c>
      <c r="O60" t="s">
        <v>112</v>
      </c>
      <c r="Q60" t="s">
        <v>113</v>
      </c>
      <c r="R60">
        <v>2012</v>
      </c>
      <c r="S60" s="1">
        <v>12.95</v>
      </c>
      <c r="T60" t="s">
        <v>31</v>
      </c>
      <c r="U60" s="2">
        <v>40695</v>
      </c>
      <c r="V60" s="2">
        <v>40724</v>
      </c>
      <c r="W60" s="2">
        <v>40694</v>
      </c>
      <c r="Y60" t="s">
        <v>1294</v>
      </c>
      <c r="Z60" t="s">
        <v>1520</v>
      </c>
      <c r="AA60" t="s">
        <v>1521</v>
      </c>
      <c r="AB60" t="s">
        <v>35</v>
      </c>
      <c r="AC60" t="s">
        <v>36</v>
      </c>
      <c r="AD60">
        <v>98115</v>
      </c>
      <c r="AE60" t="s">
        <v>3897</v>
      </c>
      <c r="AF60" t="str">
        <f t="shared" si="0"/>
        <v>Yes</v>
      </c>
      <c r="AG60" s="9" t="str">
        <f t="shared" si="1"/>
        <v>ATTORNEY GENERALDEMOCRATATTORNEY GENERAL, OFFICE OFStatewide201212.95DEBT406954072440694WEBSITEFERGUSON ROBERT WATSON8255 2ND AVE NESEATTLEWA</v>
      </c>
      <c r="AH60">
        <v>100419660</v>
      </c>
      <c r="AI60" s="9" t="str">
        <f t="shared" si="2"/>
        <v>ATTORNEY GENERALDEMOCRATATTORNEY GENERAL, OFFICE OFStatewide</v>
      </c>
    </row>
    <row r="61" spans="1:35" x14ac:dyDescent="0.25">
      <c r="A61" s="15">
        <v>1569</v>
      </c>
      <c r="B61" t="s">
        <v>3898</v>
      </c>
      <c r="C61">
        <v>100419660</v>
      </c>
      <c r="D61" t="s">
        <v>30</v>
      </c>
      <c r="E61" t="s">
        <v>106</v>
      </c>
      <c r="F61" t="s">
        <v>44</v>
      </c>
      <c r="G61" t="s">
        <v>107</v>
      </c>
      <c r="H61" t="s">
        <v>108</v>
      </c>
      <c r="I61" t="s">
        <v>109</v>
      </c>
      <c r="J61" t="s">
        <v>110</v>
      </c>
      <c r="K61" t="s">
        <v>111</v>
      </c>
      <c r="N61" t="s">
        <v>68</v>
      </c>
      <c r="O61" t="s">
        <v>112</v>
      </c>
      <c r="Q61" t="s">
        <v>113</v>
      </c>
      <c r="R61">
        <v>2012</v>
      </c>
      <c r="S61" s="1">
        <v>4000</v>
      </c>
      <c r="T61" t="s">
        <v>31</v>
      </c>
      <c r="U61" s="2">
        <v>40695</v>
      </c>
      <c r="V61" s="2">
        <v>40724</v>
      </c>
      <c r="W61" s="2">
        <v>40724</v>
      </c>
      <c r="Y61" t="s">
        <v>37</v>
      </c>
      <c r="Z61" t="s">
        <v>126</v>
      </c>
      <c r="AA61" t="s">
        <v>127</v>
      </c>
      <c r="AB61" t="s">
        <v>35</v>
      </c>
      <c r="AC61" t="s">
        <v>36</v>
      </c>
      <c r="AD61">
        <v>98122</v>
      </c>
      <c r="AE61" t="s">
        <v>3897</v>
      </c>
      <c r="AF61" t="str">
        <f t="shared" si="0"/>
        <v>Yes</v>
      </c>
      <c r="AG61" s="9" t="str">
        <f t="shared" si="1"/>
        <v>ATTORNEY GENERALDEMOCRATATTORNEY GENERAL, OFFICE OFStatewide20124000DEBT406954072440724CONSULTINGNEWMAN PARTNERS712 35TH AVESEATTLEWA</v>
      </c>
      <c r="AH61">
        <v>100419660</v>
      </c>
      <c r="AI61" s="9" t="str">
        <f t="shared" si="2"/>
        <v>ATTORNEY GENERALDEMOCRATATTORNEY GENERAL, OFFICE OFStatewide</v>
      </c>
    </row>
    <row r="62" spans="1:35" x14ac:dyDescent="0.25">
      <c r="A62" s="15">
        <v>1574</v>
      </c>
      <c r="B62" t="s">
        <v>3907</v>
      </c>
      <c r="C62">
        <v>100419660</v>
      </c>
      <c r="D62" t="s">
        <v>30</v>
      </c>
      <c r="E62" t="s">
        <v>106</v>
      </c>
      <c r="F62" t="s">
        <v>44</v>
      </c>
      <c r="G62" t="s">
        <v>107</v>
      </c>
      <c r="H62" t="s">
        <v>108</v>
      </c>
      <c r="I62" t="s">
        <v>109</v>
      </c>
      <c r="J62" t="s">
        <v>110</v>
      </c>
      <c r="K62" t="s">
        <v>111</v>
      </c>
      <c r="N62" t="s">
        <v>68</v>
      </c>
      <c r="O62" t="s">
        <v>112</v>
      </c>
      <c r="Q62" t="s">
        <v>113</v>
      </c>
      <c r="R62">
        <v>2012</v>
      </c>
      <c r="S62" s="1">
        <v>278.85000000000002</v>
      </c>
      <c r="T62" t="s">
        <v>31</v>
      </c>
      <c r="U62" s="2">
        <v>40695</v>
      </c>
      <c r="V62" s="2">
        <v>40724</v>
      </c>
      <c r="W62" s="2">
        <v>40724</v>
      </c>
      <c r="Y62" t="s">
        <v>118</v>
      </c>
      <c r="Z62" t="s">
        <v>119</v>
      </c>
      <c r="AA62" t="s">
        <v>120</v>
      </c>
      <c r="AB62" t="s">
        <v>35</v>
      </c>
      <c r="AC62" t="s">
        <v>36</v>
      </c>
      <c r="AD62">
        <v>98101</v>
      </c>
      <c r="AE62" t="s">
        <v>3897</v>
      </c>
      <c r="AF62" t="str">
        <f t="shared" si="0"/>
        <v>Yes</v>
      </c>
      <c r="AG62" s="9" t="str">
        <f t="shared" si="1"/>
        <v>ATTORNEY GENERALDEMOCRATATTORNEY GENERAL, OFFICE OFStatewide2012278.85DEBT406954072440724PRINTINGOVERNIGHT PRINTING &amp; GRAPHICS INC.1025 STEWART STSEATTLEWA</v>
      </c>
      <c r="AH62">
        <v>100419660</v>
      </c>
      <c r="AI62" s="9" t="str">
        <f t="shared" si="2"/>
        <v>ATTORNEY GENERALDEMOCRATATTORNEY GENERAL, OFFICE OFStatewide</v>
      </c>
    </row>
    <row r="63" spans="1:35" x14ac:dyDescent="0.25">
      <c r="A63" s="15">
        <v>1575</v>
      </c>
      <c r="B63" t="s">
        <v>3908</v>
      </c>
      <c r="C63">
        <v>100419660</v>
      </c>
      <c r="D63" t="s">
        <v>30</v>
      </c>
      <c r="E63" t="s">
        <v>106</v>
      </c>
      <c r="F63" t="s">
        <v>44</v>
      </c>
      <c r="G63" t="s">
        <v>107</v>
      </c>
      <c r="H63" t="s">
        <v>108</v>
      </c>
      <c r="I63" t="s">
        <v>109</v>
      </c>
      <c r="J63" t="s">
        <v>110</v>
      </c>
      <c r="K63" t="s">
        <v>111</v>
      </c>
      <c r="N63" t="s">
        <v>68</v>
      </c>
      <c r="O63" t="s">
        <v>112</v>
      </c>
      <c r="Q63" t="s">
        <v>113</v>
      </c>
      <c r="R63">
        <v>2012</v>
      </c>
      <c r="S63" s="1">
        <v>12.95</v>
      </c>
      <c r="T63" t="s">
        <v>31</v>
      </c>
      <c r="U63" s="2">
        <v>40695</v>
      </c>
      <c r="V63" s="2">
        <v>40724</v>
      </c>
      <c r="W63" s="2">
        <v>40724</v>
      </c>
      <c r="Y63" t="s">
        <v>1294</v>
      </c>
      <c r="Z63" t="s">
        <v>1520</v>
      </c>
      <c r="AA63" t="s">
        <v>1521</v>
      </c>
      <c r="AB63" t="s">
        <v>35</v>
      </c>
      <c r="AC63" t="s">
        <v>36</v>
      </c>
      <c r="AD63">
        <v>98115</v>
      </c>
      <c r="AE63" t="s">
        <v>3897</v>
      </c>
      <c r="AF63" t="str">
        <f t="shared" si="0"/>
        <v>Yes</v>
      </c>
      <c r="AG63" s="9" t="str">
        <f t="shared" si="1"/>
        <v>ATTORNEY GENERALDEMOCRATATTORNEY GENERAL, OFFICE OFStatewide201212.95DEBT406954072440724WEBSITEFERGUSON ROBERT WATSON8255 2ND AVE NESEATTLEWA</v>
      </c>
      <c r="AH63">
        <v>100419660</v>
      </c>
      <c r="AI63" s="9" t="str">
        <f t="shared" si="2"/>
        <v>ATTORNEY GENERALDEMOCRATATTORNEY GENERAL, OFFICE OFStatewide</v>
      </c>
    </row>
    <row r="64" spans="1:35" x14ac:dyDescent="0.25">
      <c r="A64" s="15">
        <v>1576</v>
      </c>
      <c r="B64" t="s">
        <v>3909</v>
      </c>
      <c r="C64">
        <v>100419660</v>
      </c>
      <c r="D64" t="s">
        <v>30</v>
      </c>
      <c r="E64" t="s">
        <v>106</v>
      </c>
      <c r="F64" t="s">
        <v>44</v>
      </c>
      <c r="G64" t="s">
        <v>107</v>
      </c>
      <c r="H64" t="s">
        <v>108</v>
      </c>
      <c r="I64" t="s">
        <v>109</v>
      </c>
      <c r="J64" t="s">
        <v>110</v>
      </c>
      <c r="K64" t="s">
        <v>111</v>
      </c>
      <c r="N64" t="s">
        <v>68</v>
      </c>
      <c r="O64" t="s">
        <v>112</v>
      </c>
      <c r="Q64" t="s">
        <v>113</v>
      </c>
      <c r="R64">
        <v>2012</v>
      </c>
      <c r="S64" s="1">
        <v>1210.5</v>
      </c>
      <c r="T64" t="s">
        <v>31</v>
      </c>
      <c r="U64" s="2">
        <v>40695</v>
      </c>
      <c r="V64" s="2">
        <v>40724</v>
      </c>
      <c r="W64" s="2">
        <v>40724</v>
      </c>
      <c r="Y64" t="s">
        <v>330</v>
      </c>
      <c r="Z64" t="s">
        <v>33</v>
      </c>
      <c r="AA64" t="s">
        <v>34</v>
      </c>
      <c r="AB64" t="s">
        <v>35</v>
      </c>
      <c r="AC64" t="s">
        <v>36</v>
      </c>
      <c r="AD64">
        <v>98101</v>
      </c>
      <c r="AE64" t="s">
        <v>3897</v>
      </c>
      <c r="AF64" t="str">
        <f t="shared" si="0"/>
        <v>Yes</v>
      </c>
      <c r="AG64" s="9" t="str">
        <f t="shared" si="1"/>
        <v>ATTORNEY GENERALDEMOCRATATTORNEY GENERAL, OFFICE OFStatewide20121210.5DEBT406954072440724ACCOUNTING/COMPLIANCEPROJECT ACCOUNTING SERVICES603 STEWART ST STE 819SEATTLEWA</v>
      </c>
      <c r="AH64">
        <v>100419660</v>
      </c>
      <c r="AI64" s="9" t="str">
        <f t="shared" si="2"/>
        <v>ATTORNEY GENERALDEMOCRATATTORNEY GENERAL, OFFICE OFStatewide</v>
      </c>
    </row>
    <row r="65" spans="1:35" x14ac:dyDescent="0.25">
      <c r="A65" s="15">
        <v>1618</v>
      </c>
      <c r="B65" t="s">
        <v>3988</v>
      </c>
      <c r="C65">
        <v>100424327</v>
      </c>
      <c r="D65" t="s">
        <v>30</v>
      </c>
      <c r="E65" t="s">
        <v>106</v>
      </c>
      <c r="F65" t="s">
        <v>44</v>
      </c>
      <c r="G65" t="s">
        <v>107</v>
      </c>
      <c r="H65" t="s">
        <v>108</v>
      </c>
      <c r="I65" t="s">
        <v>109</v>
      </c>
      <c r="J65" t="s">
        <v>110</v>
      </c>
      <c r="K65" t="s">
        <v>111</v>
      </c>
      <c r="N65" t="s">
        <v>68</v>
      </c>
      <c r="O65" t="s">
        <v>112</v>
      </c>
      <c r="Q65" t="s">
        <v>113</v>
      </c>
      <c r="R65">
        <v>2012</v>
      </c>
      <c r="S65" s="1">
        <v>248.23</v>
      </c>
      <c r="T65" t="s">
        <v>31</v>
      </c>
      <c r="U65" s="2">
        <v>40725</v>
      </c>
      <c r="V65" s="2">
        <v>40755</v>
      </c>
      <c r="W65" s="2">
        <v>40633</v>
      </c>
      <c r="Y65" t="s">
        <v>3601</v>
      </c>
      <c r="Z65" t="s">
        <v>1520</v>
      </c>
      <c r="AA65" t="s">
        <v>1521</v>
      </c>
      <c r="AB65" t="s">
        <v>35</v>
      </c>
      <c r="AC65" t="s">
        <v>36</v>
      </c>
      <c r="AD65">
        <v>98115</v>
      </c>
      <c r="AE65" t="s">
        <v>3989</v>
      </c>
      <c r="AF65" t="str">
        <f t="shared" si="0"/>
        <v>Yes</v>
      </c>
      <c r="AG65" s="9" t="str">
        <f t="shared" si="1"/>
        <v>ATTORNEY GENERALDEMOCRATATTORNEY GENERAL, OFFICE OFStatewide2012248.23DEBT407254075540633TELEPHONE/WEBSITE/LODGINGFERGUSON ROBERT WATSON8255 2ND AVE NESEATTLEWA</v>
      </c>
      <c r="AH65">
        <v>100424327</v>
      </c>
      <c r="AI65" s="9" t="str">
        <f t="shared" si="2"/>
        <v>ATTORNEY GENERALDEMOCRATATTORNEY GENERAL, OFFICE OFStatewide</v>
      </c>
    </row>
    <row r="66" spans="1:35" x14ac:dyDescent="0.25">
      <c r="A66" s="15">
        <v>1620</v>
      </c>
      <c r="B66" t="s">
        <v>3991</v>
      </c>
      <c r="C66">
        <v>100424327</v>
      </c>
      <c r="D66" t="s">
        <v>30</v>
      </c>
      <c r="E66" t="s">
        <v>106</v>
      </c>
      <c r="F66" t="s">
        <v>44</v>
      </c>
      <c r="G66" t="s">
        <v>107</v>
      </c>
      <c r="H66" t="s">
        <v>108</v>
      </c>
      <c r="I66" t="s">
        <v>109</v>
      </c>
      <c r="J66" t="s">
        <v>110</v>
      </c>
      <c r="K66" t="s">
        <v>111</v>
      </c>
      <c r="N66" t="s">
        <v>68</v>
      </c>
      <c r="O66" t="s">
        <v>112</v>
      </c>
      <c r="Q66" t="s">
        <v>113</v>
      </c>
      <c r="R66">
        <v>2012</v>
      </c>
      <c r="S66" s="1">
        <v>12.95</v>
      </c>
      <c r="T66" t="s">
        <v>31</v>
      </c>
      <c r="U66" s="2">
        <v>40725</v>
      </c>
      <c r="V66" s="2">
        <v>40755</v>
      </c>
      <c r="W66" s="2">
        <v>40663</v>
      </c>
      <c r="Y66" t="s">
        <v>1294</v>
      </c>
      <c r="Z66" t="s">
        <v>1520</v>
      </c>
      <c r="AA66" t="s">
        <v>1521</v>
      </c>
      <c r="AB66" t="s">
        <v>35</v>
      </c>
      <c r="AC66" t="s">
        <v>36</v>
      </c>
      <c r="AD66">
        <v>98115</v>
      </c>
      <c r="AE66" t="s">
        <v>3989</v>
      </c>
      <c r="AF66" t="str">
        <f t="shared" ref="AF66:AF129" si="3">IF(ISNA(VLOOKUP($C66,schooldata,1,FALSE)),"NO","Yes")</f>
        <v>Yes</v>
      </c>
      <c r="AG66" s="9" t="str">
        <f t="shared" ref="AG66:AG129" si="4">CONCATENATE(K66,L66,M66,N66,O66,P66,Q66,R66,S66,T66,U66,V66,W66,X66,Y66,Z66,AA66,AB66,AC66)</f>
        <v>ATTORNEY GENERALDEMOCRATATTORNEY GENERAL, OFFICE OFStatewide201212.95DEBT407254075540663WEBSITEFERGUSON ROBERT WATSON8255 2ND AVE NESEATTLEWA</v>
      </c>
      <c r="AH66">
        <v>100424327</v>
      </c>
      <c r="AI66" s="9" t="str">
        <f t="shared" ref="AI66:AI129" si="5">CONCATENATE(K66,L66,M66,N66,O66,P66,Q66)</f>
        <v>ATTORNEY GENERALDEMOCRATATTORNEY GENERAL, OFFICE OFStatewide</v>
      </c>
    </row>
    <row r="67" spans="1:35" x14ac:dyDescent="0.25">
      <c r="A67" s="15">
        <v>1621</v>
      </c>
      <c r="B67" t="s">
        <v>3992</v>
      </c>
      <c r="C67">
        <v>100424327</v>
      </c>
      <c r="D67" t="s">
        <v>30</v>
      </c>
      <c r="E67" t="s">
        <v>106</v>
      </c>
      <c r="F67" t="s">
        <v>44</v>
      </c>
      <c r="G67" t="s">
        <v>107</v>
      </c>
      <c r="H67" t="s">
        <v>108</v>
      </c>
      <c r="I67" t="s">
        <v>109</v>
      </c>
      <c r="J67" t="s">
        <v>110</v>
      </c>
      <c r="K67" t="s">
        <v>111</v>
      </c>
      <c r="N67" t="s">
        <v>68</v>
      </c>
      <c r="O67" t="s">
        <v>112</v>
      </c>
      <c r="Q67" t="s">
        <v>113</v>
      </c>
      <c r="R67">
        <v>2012</v>
      </c>
      <c r="S67" s="1">
        <v>12.95</v>
      </c>
      <c r="T67" t="s">
        <v>31</v>
      </c>
      <c r="U67" s="2">
        <v>40725</v>
      </c>
      <c r="V67" s="2">
        <v>40755</v>
      </c>
      <c r="W67" s="2">
        <v>40694</v>
      </c>
      <c r="Y67" t="s">
        <v>1294</v>
      </c>
      <c r="Z67" t="s">
        <v>1520</v>
      </c>
      <c r="AA67" t="s">
        <v>1521</v>
      </c>
      <c r="AB67" t="s">
        <v>35</v>
      </c>
      <c r="AC67" t="s">
        <v>36</v>
      </c>
      <c r="AD67">
        <v>98115</v>
      </c>
      <c r="AE67" t="s">
        <v>3989</v>
      </c>
      <c r="AF67" t="str">
        <f t="shared" si="3"/>
        <v>Yes</v>
      </c>
      <c r="AG67" s="9" t="str">
        <f t="shared" si="4"/>
        <v>ATTORNEY GENERALDEMOCRATATTORNEY GENERAL, OFFICE OFStatewide201212.95DEBT407254075540694WEBSITEFERGUSON ROBERT WATSON8255 2ND AVE NESEATTLEWA</v>
      </c>
      <c r="AH67">
        <v>100424327</v>
      </c>
      <c r="AI67" s="9" t="str">
        <f t="shared" si="5"/>
        <v>ATTORNEY GENERALDEMOCRATATTORNEY GENERAL, OFFICE OFStatewide</v>
      </c>
    </row>
    <row r="68" spans="1:35" x14ac:dyDescent="0.25">
      <c r="A68" s="15">
        <v>1622</v>
      </c>
      <c r="B68" t="s">
        <v>3993</v>
      </c>
      <c r="C68">
        <v>100424327</v>
      </c>
      <c r="D68" t="s">
        <v>30</v>
      </c>
      <c r="E68" t="s">
        <v>106</v>
      </c>
      <c r="F68" t="s">
        <v>44</v>
      </c>
      <c r="G68" t="s">
        <v>107</v>
      </c>
      <c r="H68" t="s">
        <v>108</v>
      </c>
      <c r="I68" t="s">
        <v>109</v>
      </c>
      <c r="J68" t="s">
        <v>110</v>
      </c>
      <c r="K68" t="s">
        <v>111</v>
      </c>
      <c r="N68" t="s">
        <v>68</v>
      </c>
      <c r="O68" t="s">
        <v>112</v>
      </c>
      <c r="Q68" t="s">
        <v>113</v>
      </c>
      <c r="R68">
        <v>2012</v>
      </c>
      <c r="S68" s="1">
        <v>12.95</v>
      </c>
      <c r="T68" t="s">
        <v>31</v>
      </c>
      <c r="U68" s="2">
        <v>40725</v>
      </c>
      <c r="V68" s="2">
        <v>40755</v>
      </c>
      <c r="W68" s="2">
        <v>40724</v>
      </c>
      <c r="Y68" t="s">
        <v>1294</v>
      </c>
      <c r="Z68" t="s">
        <v>1520</v>
      </c>
      <c r="AA68" t="s">
        <v>1521</v>
      </c>
      <c r="AB68" t="s">
        <v>35</v>
      </c>
      <c r="AC68" t="s">
        <v>36</v>
      </c>
      <c r="AD68">
        <v>98115</v>
      </c>
      <c r="AE68" t="s">
        <v>3989</v>
      </c>
      <c r="AF68" t="str">
        <f t="shared" si="3"/>
        <v>Yes</v>
      </c>
      <c r="AG68" s="9" t="str">
        <f t="shared" si="4"/>
        <v>ATTORNEY GENERALDEMOCRATATTORNEY GENERAL, OFFICE OFStatewide201212.95DEBT407254075540724WEBSITEFERGUSON ROBERT WATSON8255 2ND AVE NESEATTLEWA</v>
      </c>
      <c r="AH68">
        <v>100424327</v>
      </c>
      <c r="AI68" s="9" t="str">
        <f t="shared" si="5"/>
        <v>ATTORNEY GENERALDEMOCRATATTORNEY GENERAL, OFFICE OFStatewide</v>
      </c>
    </row>
    <row r="69" spans="1:35" x14ac:dyDescent="0.25">
      <c r="A69" s="15">
        <v>1619</v>
      </c>
      <c r="B69" t="s">
        <v>3990</v>
      </c>
      <c r="C69">
        <v>100424327</v>
      </c>
      <c r="D69" t="s">
        <v>30</v>
      </c>
      <c r="E69" t="s">
        <v>106</v>
      </c>
      <c r="F69" t="s">
        <v>44</v>
      </c>
      <c r="G69" t="s">
        <v>107</v>
      </c>
      <c r="H69" t="s">
        <v>108</v>
      </c>
      <c r="I69" t="s">
        <v>109</v>
      </c>
      <c r="J69" t="s">
        <v>110</v>
      </c>
      <c r="K69" t="s">
        <v>111</v>
      </c>
      <c r="N69" t="s">
        <v>68</v>
      </c>
      <c r="O69" t="s">
        <v>112</v>
      </c>
      <c r="Q69" t="s">
        <v>113</v>
      </c>
      <c r="R69">
        <v>2012</v>
      </c>
      <c r="S69" s="1">
        <v>4000</v>
      </c>
      <c r="T69" t="s">
        <v>31</v>
      </c>
      <c r="U69" s="2">
        <v>40725</v>
      </c>
      <c r="V69" s="2">
        <v>40755</v>
      </c>
      <c r="W69" s="2">
        <v>40755</v>
      </c>
      <c r="Y69" t="s">
        <v>37</v>
      </c>
      <c r="Z69" t="s">
        <v>126</v>
      </c>
      <c r="AA69" t="s">
        <v>127</v>
      </c>
      <c r="AB69" t="s">
        <v>35</v>
      </c>
      <c r="AC69" t="s">
        <v>36</v>
      </c>
      <c r="AD69">
        <v>98122</v>
      </c>
      <c r="AE69" t="s">
        <v>3989</v>
      </c>
      <c r="AF69" t="str">
        <f t="shared" si="3"/>
        <v>Yes</v>
      </c>
      <c r="AG69" s="9" t="str">
        <f t="shared" si="4"/>
        <v>ATTORNEY GENERALDEMOCRATATTORNEY GENERAL, OFFICE OFStatewide20124000DEBT407254075540755CONSULTINGNEWMAN PARTNERS712 35TH AVESEATTLEWA</v>
      </c>
      <c r="AH69">
        <v>100424327</v>
      </c>
      <c r="AI69" s="9" t="str">
        <f t="shared" si="5"/>
        <v>ATTORNEY GENERALDEMOCRATATTORNEY GENERAL, OFFICE OFStatewide</v>
      </c>
    </row>
    <row r="70" spans="1:35" x14ac:dyDescent="0.25">
      <c r="A70" s="15">
        <v>1623</v>
      </c>
      <c r="B70" t="s">
        <v>3994</v>
      </c>
      <c r="C70">
        <v>100424327</v>
      </c>
      <c r="D70" t="s">
        <v>30</v>
      </c>
      <c r="E70" t="s">
        <v>106</v>
      </c>
      <c r="F70" t="s">
        <v>44</v>
      </c>
      <c r="G70" t="s">
        <v>107</v>
      </c>
      <c r="H70" t="s">
        <v>108</v>
      </c>
      <c r="I70" t="s">
        <v>109</v>
      </c>
      <c r="J70" t="s">
        <v>110</v>
      </c>
      <c r="K70" t="s">
        <v>111</v>
      </c>
      <c r="N70" t="s">
        <v>68</v>
      </c>
      <c r="O70" t="s">
        <v>112</v>
      </c>
      <c r="Q70" t="s">
        <v>113</v>
      </c>
      <c r="R70">
        <v>2012</v>
      </c>
      <c r="S70" s="1">
        <v>1160.25</v>
      </c>
      <c r="T70" t="s">
        <v>31</v>
      </c>
      <c r="U70" s="2">
        <v>40725</v>
      </c>
      <c r="V70" s="2">
        <v>40755</v>
      </c>
      <c r="W70" s="2">
        <v>40755</v>
      </c>
      <c r="Y70" t="s">
        <v>330</v>
      </c>
      <c r="Z70" t="s">
        <v>33</v>
      </c>
      <c r="AA70" t="s">
        <v>34</v>
      </c>
      <c r="AB70" t="s">
        <v>35</v>
      </c>
      <c r="AC70" t="s">
        <v>36</v>
      </c>
      <c r="AD70">
        <v>98101</v>
      </c>
      <c r="AE70" t="s">
        <v>3989</v>
      </c>
      <c r="AF70" t="str">
        <f t="shared" si="3"/>
        <v>Yes</v>
      </c>
      <c r="AG70" s="9" t="str">
        <f t="shared" si="4"/>
        <v>ATTORNEY GENERALDEMOCRATATTORNEY GENERAL, OFFICE OFStatewide20121160.25DEBT407254075540755ACCOUNTING/COMPLIANCEPROJECT ACCOUNTING SERVICES603 STEWART ST STE 819SEATTLEWA</v>
      </c>
      <c r="AH70">
        <v>100424327</v>
      </c>
      <c r="AI70" s="9" t="str">
        <f t="shared" si="5"/>
        <v>ATTORNEY GENERALDEMOCRATATTORNEY GENERAL, OFFICE OFStatewide</v>
      </c>
    </row>
    <row r="71" spans="1:35" x14ac:dyDescent="0.25">
      <c r="A71" s="15">
        <v>1624</v>
      </c>
      <c r="B71" t="s">
        <v>3995</v>
      </c>
      <c r="C71">
        <v>100424327</v>
      </c>
      <c r="D71" t="s">
        <v>30</v>
      </c>
      <c r="E71" t="s">
        <v>106</v>
      </c>
      <c r="F71" t="s">
        <v>44</v>
      </c>
      <c r="G71" t="s">
        <v>107</v>
      </c>
      <c r="H71" t="s">
        <v>108</v>
      </c>
      <c r="I71" t="s">
        <v>109</v>
      </c>
      <c r="J71" t="s">
        <v>110</v>
      </c>
      <c r="K71" t="s">
        <v>111</v>
      </c>
      <c r="N71" t="s">
        <v>68</v>
      </c>
      <c r="O71" t="s">
        <v>112</v>
      </c>
      <c r="Q71" t="s">
        <v>113</v>
      </c>
      <c r="R71">
        <v>2012</v>
      </c>
      <c r="S71" s="1">
        <v>210.12</v>
      </c>
      <c r="T71" t="s">
        <v>31</v>
      </c>
      <c r="U71" s="2">
        <v>40725</v>
      </c>
      <c r="V71" s="2">
        <v>40755</v>
      </c>
      <c r="W71" s="2">
        <v>40755</v>
      </c>
      <c r="Y71" t="s">
        <v>3996</v>
      </c>
      <c r="Z71" t="s">
        <v>3997</v>
      </c>
      <c r="AA71" t="s">
        <v>3998</v>
      </c>
      <c r="AB71" t="s">
        <v>642</v>
      </c>
      <c r="AC71" t="s">
        <v>36</v>
      </c>
      <c r="AD71">
        <v>98499</v>
      </c>
      <c r="AE71" t="s">
        <v>3989</v>
      </c>
      <c r="AF71" t="str">
        <f t="shared" si="3"/>
        <v>Yes</v>
      </c>
      <c r="AG71" s="9" t="str">
        <f t="shared" si="4"/>
        <v>ATTORNEY GENERALDEMOCRATATTORNEY GENERAL, OFFICE OFStatewide2012210.12DEBT407254075540755EVENT FOOD/OFFICE SUPPLIES/PARADE SUPPLIESGARRETT HOLBROOK5423 110TH ST SW APT #A02LAKEWOODWA</v>
      </c>
      <c r="AH71">
        <v>100424327</v>
      </c>
      <c r="AI71" s="9" t="str">
        <f t="shared" si="5"/>
        <v>ATTORNEY GENERALDEMOCRATATTORNEY GENERAL, OFFICE OFStatewide</v>
      </c>
    </row>
    <row r="72" spans="1:35" x14ac:dyDescent="0.25">
      <c r="A72" s="15">
        <v>1625</v>
      </c>
      <c r="B72" t="s">
        <v>3999</v>
      </c>
      <c r="C72">
        <v>100424327</v>
      </c>
      <c r="D72" t="s">
        <v>30</v>
      </c>
      <c r="E72" t="s">
        <v>106</v>
      </c>
      <c r="F72" t="s">
        <v>44</v>
      </c>
      <c r="G72" t="s">
        <v>107</v>
      </c>
      <c r="H72" t="s">
        <v>108</v>
      </c>
      <c r="I72" t="s">
        <v>109</v>
      </c>
      <c r="J72" t="s">
        <v>110</v>
      </c>
      <c r="K72" t="s">
        <v>111</v>
      </c>
      <c r="N72" t="s">
        <v>68</v>
      </c>
      <c r="O72" t="s">
        <v>112</v>
      </c>
      <c r="Q72" t="s">
        <v>113</v>
      </c>
      <c r="R72">
        <v>2012</v>
      </c>
      <c r="S72" s="1">
        <v>513.78</v>
      </c>
      <c r="T72" t="s">
        <v>31</v>
      </c>
      <c r="U72" s="2">
        <v>40725</v>
      </c>
      <c r="V72" s="2">
        <v>40755</v>
      </c>
      <c r="W72" s="2">
        <v>40755</v>
      </c>
      <c r="Y72" t="s">
        <v>4000</v>
      </c>
      <c r="Z72" t="s">
        <v>3997</v>
      </c>
      <c r="AA72" t="s">
        <v>3998</v>
      </c>
      <c r="AB72" t="s">
        <v>642</v>
      </c>
      <c r="AC72" t="s">
        <v>36</v>
      </c>
      <c r="AD72">
        <v>98499</v>
      </c>
      <c r="AE72" t="s">
        <v>3989</v>
      </c>
      <c r="AF72" t="str">
        <f t="shared" si="3"/>
        <v>Yes</v>
      </c>
      <c r="AG72" s="9" t="str">
        <f t="shared" si="4"/>
        <v>ATTORNEY GENERALDEMOCRATATTORNEY GENERAL, OFFICE OFStatewide2012513.78DEBT407254075540755LITERATURE/POSTAGE/LODGING/MILEAGE REIMBURSEMENTGARRETT HOLBROOK5423 110TH ST SW APT #A02LAKEWOODWA</v>
      </c>
      <c r="AH72">
        <v>100424327</v>
      </c>
      <c r="AI72" s="9" t="str">
        <f t="shared" si="5"/>
        <v>ATTORNEY GENERALDEMOCRATATTORNEY GENERAL, OFFICE OFStatewide</v>
      </c>
    </row>
    <row r="73" spans="1:35" x14ac:dyDescent="0.25">
      <c r="A73" s="15">
        <v>1626</v>
      </c>
      <c r="B73" t="s">
        <v>4001</v>
      </c>
      <c r="C73">
        <v>100424327</v>
      </c>
      <c r="D73" t="s">
        <v>30</v>
      </c>
      <c r="E73" t="s">
        <v>106</v>
      </c>
      <c r="F73" t="s">
        <v>44</v>
      </c>
      <c r="G73" t="s">
        <v>107</v>
      </c>
      <c r="H73" t="s">
        <v>108</v>
      </c>
      <c r="I73" t="s">
        <v>109</v>
      </c>
      <c r="J73" t="s">
        <v>110</v>
      </c>
      <c r="K73" t="s">
        <v>111</v>
      </c>
      <c r="N73" t="s">
        <v>68</v>
      </c>
      <c r="O73" t="s">
        <v>112</v>
      </c>
      <c r="Q73" t="s">
        <v>113</v>
      </c>
      <c r="R73">
        <v>2012</v>
      </c>
      <c r="S73" s="1">
        <v>12.95</v>
      </c>
      <c r="T73" t="s">
        <v>31</v>
      </c>
      <c r="U73" s="2">
        <v>40725</v>
      </c>
      <c r="V73" s="2">
        <v>40755</v>
      </c>
      <c r="W73" s="2">
        <v>40755</v>
      </c>
      <c r="Y73" t="s">
        <v>1294</v>
      </c>
      <c r="Z73" t="s">
        <v>1520</v>
      </c>
      <c r="AA73" t="s">
        <v>1521</v>
      </c>
      <c r="AB73" t="s">
        <v>35</v>
      </c>
      <c r="AC73" t="s">
        <v>36</v>
      </c>
      <c r="AD73">
        <v>98115</v>
      </c>
      <c r="AE73" t="s">
        <v>3989</v>
      </c>
      <c r="AF73" t="str">
        <f t="shared" si="3"/>
        <v>Yes</v>
      </c>
      <c r="AG73" s="9" t="str">
        <f t="shared" si="4"/>
        <v>ATTORNEY GENERALDEMOCRATATTORNEY GENERAL, OFFICE OFStatewide201212.95DEBT407254075540755WEBSITEFERGUSON ROBERT WATSON8255 2ND AVE NESEATTLEWA</v>
      </c>
      <c r="AH73">
        <v>100424327</v>
      </c>
      <c r="AI73" s="9" t="str">
        <f t="shared" si="5"/>
        <v>ATTORNEY GENERALDEMOCRATATTORNEY GENERAL, OFFICE OFStatewide</v>
      </c>
    </row>
    <row r="74" spans="1:35" x14ac:dyDescent="0.25">
      <c r="A74" s="15">
        <v>1627</v>
      </c>
      <c r="B74" t="s">
        <v>4002</v>
      </c>
      <c r="C74">
        <v>100424327</v>
      </c>
      <c r="D74" t="s">
        <v>30</v>
      </c>
      <c r="E74" t="s">
        <v>106</v>
      </c>
      <c r="F74" t="s">
        <v>44</v>
      </c>
      <c r="G74" t="s">
        <v>107</v>
      </c>
      <c r="H74" t="s">
        <v>108</v>
      </c>
      <c r="I74" t="s">
        <v>109</v>
      </c>
      <c r="J74" t="s">
        <v>110</v>
      </c>
      <c r="K74" t="s">
        <v>111</v>
      </c>
      <c r="N74" t="s">
        <v>68</v>
      </c>
      <c r="O74" t="s">
        <v>112</v>
      </c>
      <c r="Q74" t="s">
        <v>113</v>
      </c>
      <c r="R74">
        <v>2012</v>
      </c>
      <c r="S74" s="1">
        <v>601.84</v>
      </c>
      <c r="T74" t="s">
        <v>31</v>
      </c>
      <c r="U74" s="2">
        <v>40725</v>
      </c>
      <c r="V74" s="2">
        <v>40755</v>
      </c>
      <c r="W74" s="2">
        <v>40755</v>
      </c>
      <c r="Y74" t="s">
        <v>4003</v>
      </c>
      <c r="Z74" t="s">
        <v>1520</v>
      </c>
      <c r="AA74" t="s">
        <v>1521</v>
      </c>
      <c r="AB74" t="s">
        <v>35</v>
      </c>
      <c r="AC74" t="s">
        <v>36</v>
      </c>
      <c r="AD74">
        <v>98115</v>
      </c>
      <c r="AE74" t="s">
        <v>3989</v>
      </c>
      <c r="AF74" t="str">
        <f t="shared" si="3"/>
        <v>Yes</v>
      </c>
      <c r="AG74" s="9" t="str">
        <f t="shared" si="4"/>
        <v>ATTORNEY GENERALDEMOCRATATTORNEY GENERAL, OFFICE OFStatewide2012601.84DEBT407254075540755PARKING/LODGING/MILEAGE (EST.)FERGUSON ROBERT WATSON8255 2ND AVE NESEATTLEWA</v>
      </c>
      <c r="AH74">
        <v>100424327</v>
      </c>
      <c r="AI74" s="9" t="str">
        <f t="shared" si="5"/>
        <v>ATTORNEY GENERALDEMOCRATATTORNEY GENERAL, OFFICE OFStatewide</v>
      </c>
    </row>
    <row r="75" spans="1:35" x14ac:dyDescent="0.25">
      <c r="A75" s="15">
        <v>1628</v>
      </c>
      <c r="B75" t="s">
        <v>4004</v>
      </c>
      <c r="C75">
        <v>100424327</v>
      </c>
      <c r="D75" t="s">
        <v>30</v>
      </c>
      <c r="E75" t="s">
        <v>106</v>
      </c>
      <c r="F75" t="s">
        <v>44</v>
      </c>
      <c r="G75" t="s">
        <v>107</v>
      </c>
      <c r="H75" t="s">
        <v>108</v>
      </c>
      <c r="I75" t="s">
        <v>109</v>
      </c>
      <c r="J75" t="s">
        <v>110</v>
      </c>
      <c r="K75" t="s">
        <v>111</v>
      </c>
      <c r="N75" t="s">
        <v>68</v>
      </c>
      <c r="O75" t="s">
        <v>112</v>
      </c>
      <c r="Q75" t="s">
        <v>113</v>
      </c>
      <c r="R75">
        <v>2012</v>
      </c>
      <c r="S75" s="1">
        <v>530.1</v>
      </c>
      <c r="T75" t="s">
        <v>31</v>
      </c>
      <c r="U75" s="2">
        <v>40725</v>
      </c>
      <c r="V75" s="2">
        <v>40755</v>
      </c>
      <c r="W75" s="2">
        <v>40755</v>
      </c>
      <c r="Y75" t="s">
        <v>341</v>
      </c>
      <c r="Z75" t="s">
        <v>3726</v>
      </c>
      <c r="AA75" t="s">
        <v>115</v>
      </c>
      <c r="AB75" t="s">
        <v>35</v>
      </c>
      <c r="AC75" t="s">
        <v>36</v>
      </c>
      <c r="AD75">
        <v>98103</v>
      </c>
      <c r="AE75" t="s">
        <v>3989</v>
      </c>
      <c r="AF75" t="str">
        <f t="shared" si="3"/>
        <v>Yes</v>
      </c>
      <c r="AG75" s="9" t="str">
        <f t="shared" si="4"/>
        <v>ATTORNEY GENERALDEMOCRATATTORNEY GENERAL, OFFICE OFStatewide2012530.1DEBT407254075540755TELEPHONINGNORTHWEST PASSAGE CONSULTING LLC146 N CANAL ST #303SEATTLEWA</v>
      </c>
      <c r="AH75">
        <v>100424327</v>
      </c>
      <c r="AI75" s="9" t="str">
        <f t="shared" si="5"/>
        <v>ATTORNEY GENERALDEMOCRATATTORNEY GENERAL, OFFICE OFStatewide</v>
      </c>
    </row>
    <row r="76" spans="1:35" x14ac:dyDescent="0.25">
      <c r="A76" s="15">
        <v>1753</v>
      </c>
      <c r="B76" t="s">
        <v>4206</v>
      </c>
      <c r="C76">
        <v>100428130</v>
      </c>
      <c r="D76" t="s">
        <v>30</v>
      </c>
      <c r="E76" t="s">
        <v>106</v>
      </c>
      <c r="F76" t="s">
        <v>44</v>
      </c>
      <c r="G76" t="s">
        <v>107</v>
      </c>
      <c r="H76" t="s">
        <v>108</v>
      </c>
      <c r="I76" t="s">
        <v>109</v>
      </c>
      <c r="J76" t="s">
        <v>110</v>
      </c>
      <c r="K76" t="s">
        <v>111</v>
      </c>
      <c r="N76" t="s">
        <v>68</v>
      </c>
      <c r="O76" t="s">
        <v>112</v>
      </c>
      <c r="Q76" t="s">
        <v>113</v>
      </c>
      <c r="R76">
        <v>2012</v>
      </c>
      <c r="S76" s="1">
        <v>248.23</v>
      </c>
      <c r="T76" t="s">
        <v>31</v>
      </c>
      <c r="U76" s="2">
        <v>40756</v>
      </c>
      <c r="V76" s="2">
        <v>40786</v>
      </c>
      <c r="W76" s="2">
        <v>40633</v>
      </c>
      <c r="Y76" t="s">
        <v>3601</v>
      </c>
      <c r="Z76" t="s">
        <v>1520</v>
      </c>
      <c r="AA76" t="s">
        <v>1521</v>
      </c>
      <c r="AB76" t="s">
        <v>35</v>
      </c>
      <c r="AC76" t="s">
        <v>36</v>
      </c>
      <c r="AD76">
        <v>98115</v>
      </c>
      <c r="AE76" t="s">
        <v>4207</v>
      </c>
      <c r="AF76" t="str">
        <f t="shared" si="3"/>
        <v>Yes</v>
      </c>
      <c r="AG76" s="9" t="str">
        <f t="shared" si="4"/>
        <v>ATTORNEY GENERALDEMOCRATATTORNEY GENERAL, OFFICE OFStatewide2012248.23DEBT407564078640633TELEPHONE/WEBSITE/LODGINGFERGUSON ROBERT WATSON8255 2ND AVE NESEATTLEWA</v>
      </c>
      <c r="AH76">
        <v>100428130</v>
      </c>
      <c r="AI76" s="9" t="str">
        <f t="shared" si="5"/>
        <v>ATTORNEY GENERALDEMOCRATATTORNEY GENERAL, OFFICE OFStatewide</v>
      </c>
    </row>
    <row r="77" spans="1:35" x14ac:dyDescent="0.25">
      <c r="A77" s="15">
        <v>1754</v>
      </c>
      <c r="B77" t="s">
        <v>4208</v>
      </c>
      <c r="C77">
        <v>100428130</v>
      </c>
      <c r="D77" t="s">
        <v>30</v>
      </c>
      <c r="E77" t="s">
        <v>106</v>
      </c>
      <c r="F77" t="s">
        <v>44</v>
      </c>
      <c r="G77" t="s">
        <v>107</v>
      </c>
      <c r="H77" t="s">
        <v>108</v>
      </c>
      <c r="I77" t="s">
        <v>109</v>
      </c>
      <c r="J77" t="s">
        <v>110</v>
      </c>
      <c r="K77" t="s">
        <v>111</v>
      </c>
      <c r="N77" t="s">
        <v>68</v>
      </c>
      <c r="O77" t="s">
        <v>112</v>
      </c>
      <c r="Q77" t="s">
        <v>113</v>
      </c>
      <c r="R77">
        <v>2012</v>
      </c>
      <c r="S77" s="1">
        <v>12.95</v>
      </c>
      <c r="T77" t="s">
        <v>31</v>
      </c>
      <c r="U77" s="2">
        <v>40756</v>
      </c>
      <c r="V77" s="2">
        <v>40786</v>
      </c>
      <c r="W77" s="2">
        <v>40663</v>
      </c>
      <c r="Y77" t="s">
        <v>1294</v>
      </c>
      <c r="Z77" t="s">
        <v>1520</v>
      </c>
      <c r="AA77" t="s">
        <v>1521</v>
      </c>
      <c r="AB77" t="s">
        <v>35</v>
      </c>
      <c r="AC77" t="s">
        <v>36</v>
      </c>
      <c r="AD77">
        <v>98115</v>
      </c>
      <c r="AE77" t="s">
        <v>4207</v>
      </c>
      <c r="AF77" t="str">
        <f t="shared" si="3"/>
        <v>Yes</v>
      </c>
      <c r="AG77" s="9" t="str">
        <f t="shared" si="4"/>
        <v>ATTORNEY GENERALDEMOCRATATTORNEY GENERAL, OFFICE OFStatewide201212.95DEBT407564078640663WEBSITEFERGUSON ROBERT WATSON8255 2ND AVE NESEATTLEWA</v>
      </c>
      <c r="AH77">
        <v>100428130</v>
      </c>
      <c r="AI77" s="9" t="str">
        <f t="shared" si="5"/>
        <v>ATTORNEY GENERALDEMOCRATATTORNEY GENERAL, OFFICE OFStatewide</v>
      </c>
    </row>
    <row r="78" spans="1:35" x14ac:dyDescent="0.25">
      <c r="A78" s="15">
        <v>1755</v>
      </c>
      <c r="B78" t="s">
        <v>4209</v>
      </c>
      <c r="C78">
        <v>100428130</v>
      </c>
      <c r="D78" t="s">
        <v>30</v>
      </c>
      <c r="E78" t="s">
        <v>106</v>
      </c>
      <c r="F78" t="s">
        <v>44</v>
      </c>
      <c r="G78" t="s">
        <v>107</v>
      </c>
      <c r="H78" t="s">
        <v>108</v>
      </c>
      <c r="I78" t="s">
        <v>109</v>
      </c>
      <c r="J78" t="s">
        <v>110</v>
      </c>
      <c r="K78" t="s">
        <v>111</v>
      </c>
      <c r="N78" t="s">
        <v>68</v>
      </c>
      <c r="O78" t="s">
        <v>112</v>
      </c>
      <c r="Q78" t="s">
        <v>113</v>
      </c>
      <c r="R78">
        <v>2012</v>
      </c>
      <c r="S78" s="1">
        <v>12.95</v>
      </c>
      <c r="T78" t="s">
        <v>31</v>
      </c>
      <c r="U78" s="2">
        <v>40756</v>
      </c>
      <c r="V78" s="2">
        <v>40786</v>
      </c>
      <c r="W78" s="2">
        <v>40694</v>
      </c>
      <c r="Y78" t="s">
        <v>1294</v>
      </c>
      <c r="Z78" t="s">
        <v>1520</v>
      </c>
      <c r="AA78" t="s">
        <v>1521</v>
      </c>
      <c r="AB78" t="s">
        <v>35</v>
      </c>
      <c r="AC78" t="s">
        <v>36</v>
      </c>
      <c r="AD78">
        <v>98115</v>
      </c>
      <c r="AE78" t="s">
        <v>4207</v>
      </c>
      <c r="AF78" t="str">
        <f t="shared" si="3"/>
        <v>Yes</v>
      </c>
      <c r="AG78" s="9" t="str">
        <f t="shared" si="4"/>
        <v>ATTORNEY GENERALDEMOCRATATTORNEY GENERAL, OFFICE OFStatewide201212.95DEBT407564078640694WEBSITEFERGUSON ROBERT WATSON8255 2ND AVE NESEATTLEWA</v>
      </c>
      <c r="AH78">
        <v>100428130</v>
      </c>
      <c r="AI78" s="9" t="str">
        <f t="shared" si="5"/>
        <v>ATTORNEY GENERALDEMOCRATATTORNEY GENERAL, OFFICE OFStatewide</v>
      </c>
    </row>
    <row r="79" spans="1:35" x14ac:dyDescent="0.25">
      <c r="A79" s="15">
        <v>1756</v>
      </c>
      <c r="B79" t="s">
        <v>4210</v>
      </c>
      <c r="C79">
        <v>100428130</v>
      </c>
      <c r="D79" t="s">
        <v>30</v>
      </c>
      <c r="E79" t="s">
        <v>106</v>
      </c>
      <c r="F79" t="s">
        <v>44</v>
      </c>
      <c r="G79" t="s">
        <v>107</v>
      </c>
      <c r="H79" t="s">
        <v>108</v>
      </c>
      <c r="I79" t="s">
        <v>109</v>
      </c>
      <c r="J79" t="s">
        <v>110</v>
      </c>
      <c r="K79" t="s">
        <v>111</v>
      </c>
      <c r="N79" t="s">
        <v>68</v>
      </c>
      <c r="O79" t="s">
        <v>112</v>
      </c>
      <c r="Q79" t="s">
        <v>113</v>
      </c>
      <c r="R79">
        <v>2012</v>
      </c>
      <c r="S79" s="1">
        <v>12.95</v>
      </c>
      <c r="T79" t="s">
        <v>31</v>
      </c>
      <c r="U79" s="2">
        <v>40756</v>
      </c>
      <c r="V79" s="2">
        <v>40786</v>
      </c>
      <c r="W79" s="2">
        <v>40724</v>
      </c>
      <c r="Y79" t="s">
        <v>1294</v>
      </c>
      <c r="Z79" t="s">
        <v>1520</v>
      </c>
      <c r="AA79" t="s">
        <v>1521</v>
      </c>
      <c r="AB79" t="s">
        <v>35</v>
      </c>
      <c r="AC79" t="s">
        <v>36</v>
      </c>
      <c r="AD79">
        <v>98115</v>
      </c>
      <c r="AE79" t="s">
        <v>4207</v>
      </c>
      <c r="AF79" t="str">
        <f t="shared" si="3"/>
        <v>Yes</v>
      </c>
      <c r="AG79" s="9" t="str">
        <f t="shared" si="4"/>
        <v>ATTORNEY GENERALDEMOCRATATTORNEY GENERAL, OFFICE OFStatewide201212.95DEBT407564078640724WEBSITEFERGUSON ROBERT WATSON8255 2ND AVE NESEATTLEWA</v>
      </c>
      <c r="AH79">
        <v>100428130</v>
      </c>
      <c r="AI79" s="9" t="str">
        <f t="shared" si="5"/>
        <v>ATTORNEY GENERALDEMOCRATATTORNEY GENERAL, OFFICE OFStatewide</v>
      </c>
    </row>
    <row r="80" spans="1:35" x14ac:dyDescent="0.25">
      <c r="A80" s="15">
        <v>1757</v>
      </c>
      <c r="B80" t="s">
        <v>4211</v>
      </c>
      <c r="C80">
        <v>100428130</v>
      </c>
      <c r="D80" t="s">
        <v>30</v>
      </c>
      <c r="E80" t="s">
        <v>106</v>
      </c>
      <c r="F80" t="s">
        <v>44</v>
      </c>
      <c r="G80" t="s">
        <v>107</v>
      </c>
      <c r="H80" t="s">
        <v>108</v>
      </c>
      <c r="I80" t="s">
        <v>109</v>
      </c>
      <c r="J80" t="s">
        <v>110</v>
      </c>
      <c r="K80" t="s">
        <v>111</v>
      </c>
      <c r="N80" t="s">
        <v>68</v>
      </c>
      <c r="O80" t="s">
        <v>112</v>
      </c>
      <c r="Q80" t="s">
        <v>113</v>
      </c>
      <c r="R80">
        <v>2012</v>
      </c>
      <c r="S80" s="1">
        <v>12.95</v>
      </c>
      <c r="T80" t="s">
        <v>31</v>
      </c>
      <c r="U80" s="2">
        <v>40756</v>
      </c>
      <c r="V80" s="2">
        <v>40786</v>
      </c>
      <c r="W80" s="2">
        <v>40755</v>
      </c>
      <c r="Y80" t="s">
        <v>1294</v>
      </c>
      <c r="Z80" t="s">
        <v>1520</v>
      </c>
      <c r="AA80" t="s">
        <v>1521</v>
      </c>
      <c r="AB80" t="s">
        <v>35</v>
      </c>
      <c r="AC80" t="s">
        <v>36</v>
      </c>
      <c r="AD80">
        <v>98115</v>
      </c>
      <c r="AE80" t="s">
        <v>4207</v>
      </c>
      <c r="AF80" t="str">
        <f t="shared" si="3"/>
        <v>Yes</v>
      </c>
      <c r="AG80" s="9" t="str">
        <f t="shared" si="4"/>
        <v>ATTORNEY GENERALDEMOCRATATTORNEY GENERAL, OFFICE OFStatewide201212.95DEBT407564078640755WEBSITEFERGUSON ROBERT WATSON8255 2ND AVE NESEATTLEWA</v>
      </c>
      <c r="AH80">
        <v>100428130</v>
      </c>
      <c r="AI80" s="9" t="str">
        <f t="shared" si="5"/>
        <v>ATTORNEY GENERALDEMOCRATATTORNEY GENERAL, OFFICE OFStatewide</v>
      </c>
    </row>
    <row r="81" spans="1:35" x14ac:dyDescent="0.25">
      <c r="A81" s="15">
        <v>1758</v>
      </c>
      <c r="B81" t="s">
        <v>4212</v>
      </c>
      <c r="C81">
        <v>100428130</v>
      </c>
      <c r="D81" t="s">
        <v>30</v>
      </c>
      <c r="E81" t="s">
        <v>106</v>
      </c>
      <c r="F81" t="s">
        <v>44</v>
      </c>
      <c r="G81" t="s">
        <v>107</v>
      </c>
      <c r="H81" t="s">
        <v>108</v>
      </c>
      <c r="I81" t="s">
        <v>109</v>
      </c>
      <c r="J81" t="s">
        <v>110</v>
      </c>
      <c r="K81" t="s">
        <v>111</v>
      </c>
      <c r="N81" t="s">
        <v>68</v>
      </c>
      <c r="O81" t="s">
        <v>112</v>
      </c>
      <c r="Q81" t="s">
        <v>113</v>
      </c>
      <c r="R81">
        <v>2012</v>
      </c>
      <c r="S81" s="1">
        <v>601.84</v>
      </c>
      <c r="T81" t="s">
        <v>31</v>
      </c>
      <c r="U81" s="2">
        <v>40756</v>
      </c>
      <c r="V81" s="2">
        <v>40786</v>
      </c>
      <c r="W81" s="2">
        <v>40755</v>
      </c>
      <c r="Y81" t="s">
        <v>4003</v>
      </c>
      <c r="Z81" t="s">
        <v>1520</v>
      </c>
      <c r="AA81" t="s">
        <v>1521</v>
      </c>
      <c r="AB81" t="s">
        <v>35</v>
      </c>
      <c r="AC81" t="s">
        <v>36</v>
      </c>
      <c r="AD81">
        <v>98115</v>
      </c>
      <c r="AE81" t="s">
        <v>4207</v>
      </c>
      <c r="AF81" t="str">
        <f t="shared" si="3"/>
        <v>Yes</v>
      </c>
      <c r="AG81" s="9" t="str">
        <f t="shared" si="4"/>
        <v>ATTORNEY GENERALDEMOCRATATTORNEY GENERAL, OFFICE OFStatewide2012601.84DEBT407564078640755PARKING/LODGING/MILEAGE (EST.)FERGUSON ROBERT WATSON8255 2ND AVE NESEATTLEWA</v>
      </c>
      <c r="AH81">
        <v>100428130</v>
      </c>
      <c r="AI81" s="9" t="str">
        <f t="shared" si="5"/>
        <v>ATTORNEY GENERALDEMOCRATATTORNEY GENERAL, OFFICE OFStatewide</v>
      </c>
    </row>
    <row r="82" spans="1:35" x14ac:dyDescent="0.25">
      <c r="A82" s="15">
        <v>1759</v>
      </c>
      <c r="B82" t="s">
        <v>4213</v>
      </c>
      <c r="C82">
        <v>100428130</v>
      </c>
      <c r="D82" t="s">
        <v>30</v>
      </c>
      <c r="E82" t="s">
        <v>106</v>
      </c>
      <c r="F82" t="s">
        <v>44</v>
      </c>
      <c r="G82" t="s">
        <v>107</v>
      </c>
      <c r="H82" t="s">
        <v>108</v>
      </c>
      <c r="I82" t="s">
        <v>109</v>
      </c>
      <c r="J82" t="s">
        <v>110</v>
      </c>
      <c r="K82" t="s">
        <v>111</v>
      </c>
      <c r="N82" t="s">
        <v>68</v>
      </c>
      <c r="O82" t="s">
        <v>112</v>
      </c>
      <c r="Q82" t="s">
        <v>113</v>
      </c>
      <c r="R82">
        <v>2012</v>
      </c>
      <c r="S82" s="1">
        <v>1220.25</v>
      </c>
      <c r="T82" t="s">
        <v>31</v>
      </c>
      <c r="U82" s="2">
        <v>40756</v>
      </c>
      <c r="V82" s="2">
        <v>40786</v>
      </c>
      <c r="W82" s="2">
        <v>40786</v>
      </c>
      <c r="Y82" t="s">
        <v>330</v>
      </c>
      <c r="Z82" t="s">
        <v>33</v>
      </c>
      <c r="AA82" t="s">
        <v>34</v>
      </c>
      <c r="AB82" t="s">
        <v>35</v>
      </c>
      <c r="AC82" t="s">
        <v>36</v>
      </c>
      <c r="AD82">
        <v>98101</v>
      </c>
      <c r="AE82" t="s">
        <v>4207</v>
      </c>
      <c r="AF82" t="str">
        <f t="shared" si="3"/>
        <v>Yes</v>
      </c>
      <c r="AG82" s="9" t="str">
        <f t="shared" si="4"/>
        <v>ATTORNEY GENERALDEMOCRATATTORNEY GENERAL, OFFICE OFStatewide20121220.25DEBT407564078640786ACCOUNTING/COMPLIANCEPROJECT ACCOUNTING SERVICES603 STEWART ST STE 819SEATTLEWA</v>
      </c>
      <c r="AH82">
        <v>100428130</v>
      </c>
      <c r="AI82" s="9" t="str">
        <f t="shared" si="5"/>
        <v>ATTORNEY GENERALDEMOCRATATTORNEY GENERAL, OFFICE OFStatewide</v>
      </c>
    </row>
    <row r="83" spans="1:35" x14ac:dyDescent="0.25">
      <c r="A83" s="15">
        <v>1632</v>
      </c>
      <c r="B83" t="s">
        <v>4011</v>
      </c>
      <c r="C83">
        <v>100431851</v>
      </c>
      <c r="D83" t="s">
        <v>30</v>
      </c>
      <c r="E83" t="s">
        <v>106</v>
      </c>
      <c r="F83" t="s">
        <v>44</v>
      </c>
      <c r="G83" t="s">
        <v>107</v>
      </c>
      <c r="H83" t="s">
        <v>108</v>
      </c>
      <c r="I83" t="s">
        <v>109</v>
      </c>
      <c r="J83" t="s">
        <v>110</v>
      </c>
      <c r="K83" t="s">
        <v>111</v>
      </c>
      <c r="N83" t="s">
        <v>68</v>
      </c>
      <c r="O83" t="s">
        <v>112</v>
      </c>
      <c r="Q83" t="s">
        <v>113</v>
      </c>
      <c r="R83">
        <v>2012</v>
      </c>
      <c r="S83" s="1">
        <v>248.23</v>
      </c>
      <c r="T83" t="s">
        <v>31</v>
      </c>
      <c r="U83" s="2">
        <v>40787</v>
      </c>
      <c r="V83" s="2">
        <v>40816</v>
      </c>
      <c r="W83" s="2">
        <v>40633</v>
      </c>
      <c r="Y83" t="s">
        <v>3601</v>
      </c>
      <c r="Z83" t="s">
        <v>1520</v>
      </c>
      <c r="AA83" t="s">
        <v>1521</v>
      </c>
      <c r="AB83" t="s">
        <v>35</v>
      </c>
      <c r="AC83" t="s">
        <v>36</v>
      </c>
      <c r="AD83">
        <v>98115</v>
      </c>
      <c r="AE83" t="s">
        <v>4012</v>
      </c>
      <c r="AF83" t="str">
        <f t="shared" si="3"/>
        <v>Yes</v>
      </c>
      <c r="AG83" s="9" t="str">
        <f t="shared" si="4"/>
        <v>ATTORNEY GENERALDEMOCRATATTORNEY GENERAL, OFFICE OFStatewide2012248.23DEBT407874081640633TELEPHONE/WEBSITE/LODGINGFERGUSON ROBERT WATSON8255 2ND AVE NESEATTLEWA</v>
      </c>
      <c r="AH83">
        <v>100431851</v>
      </c>
      <c r="AI83" s="9" t="str">
        <f t="shared" si="5"/>
        <v>ATTORNEY GENERALDEMOCRATATTORNEY GENERAL, OFFICE OFStatewide</v>
      </c>
    </row>
    <row r="84" spans="1:35" x14ac:dyDescent="0.25">
      <c r="A84" s="15">
        <v>1633</v>
      </c>
      <c r="B84" t="s">
        <v>4013</v>
      </c>
      <c r="C84">
        <v>100431851</v>
      </c>
      <c r="D84" t="s">
        <v>30</v>
      </c>
      <c r="E84" t="s">
        <v>106</v>
      </c>
      <c r="F84" t="s">
        <v>44</v>
      </c>
      <c r="G84" t="s">
        <v>107</v>
      </c>
      <c r="H84" t="s">
        <v>108</v>
      </c>
      <c r="I84" t="s">
        <v>109</v>
      </c>
      <c r="J84" t="s">
        <v>110</v>
      </c>
      <c r="K84" t="s">
        <v>111</v>
      </c>
      <c r="N84" t="s">
        <v>68</v>
      </c>
      <c r="O84" t="s">
        <v>112</v>
      </c>
      <c r="Q84" t="s">
        <v>113</v>
      </c>
      <c r="R84">
        <v>2012</v>
      </c>
      <c r="S84" s="1">
        <v>12.95</v>
      </c>
      <c r="T84" t="s">
        <v>31</v>
      </c>
      <c r="U84" s="2">
        <v>40787</v>
      </c>
      <c r="V84" s="2">
        <v>40816</v>
      </c>
      <c r="W84" s="2">
        <v>40663</v>
      </c>
      <c r="Y84" t="s">
        <v>1294</v>
      </c>
      <c r="Z84" t="s">
        <v>1520</v>
      </c>
      <c r="AA84" t="s">
        <v>1521</v>
      </c>
      <c r="AB84" t="s">
        <v>35</v>
      </c>
      <c r="AC84" t="s">
        <v>36</v>
      </c>
      <c r="AD84">
        <v>98115</v>
      </c>
      <c r="AE84" t="s">
        <v>4012</v>
      </c>
      <c r="AF84" t="str">
        <f t="shared" si="3"/>
        <v>Yes</v>
      </c>
      <c r="AG84" s="9" t="str">
        <f t="shared" si="4"/>
        <v>ATTORNEY GENERALDEMOCRATATTORNEY GENERAL, OFFICE OFStatewide201212.95DEBT407874081640663WEBSITEFERGUSON ROBERT WATSON8255 2ND AVE NESEATTLEWA</v>
      </c>
      <c r="AH84">
        <v>100431851</v>
      </c>
      <c r="AI84" s="9" t="str">
        <f t="shared" si="5"/>
        <v>ATTORNEY GENERALDEMOCRATATTORNEY GENERAL, OFFICE OFStatewide</v>
      </c>
    </row>
    <row r="85" spans="1:35" x14ac:dyDescent="0.25">
      <c r="A85" s="15">
        <v>1669</v>
      </c>
      <c r="B85" t="s">
        <v>4074</v>
      </c>
      <c r="C85">
        <v>100431851</v>
      </c>
      <c r="D85" t="s">
        <v>30</v>
      </c>
      <c r="E85" t="s">
        <v>106</v>
      </c>
      <c r="F85" t="s">
        <v>44</v>
      </c>
      <c r="G85" t="s">
        <v>107</v>
      </c>
      <c r="H85" t="s">
        <v>108</v>
      </c>
      <c r="I85" t="s">
        <v>109</v>
      </c>
      <c r="J85" t="s">
        <v>110</v>
      </c>
      <c r="K85" t="s">
        <v>111</v>
      </c>
      <c r="N85" t="s">
        <v>68</v>
      </c>
      <c r="O85" t="s">
        <v>112</v>
      </c>
      <c r="Q85" t="s">
        <v>113</v>
      </c>
      <c r="R85">
        <v>2012</v>
      </c>
      <c r="S85" s="1">
        <v>12.95</v>
      </c>
      <c r="T85" t="s">
        <v>31</v>
      </c>
      <c r="U85" s="2">
        <v>40787</v>
      </c>
      <c r="V85" s="2">
        <v>40816</v>
      </c>
      <c r="W85" s="2">
        <v>40694</v>
      </c>
      <c r="Y85" t="s">
        <v>1294</v>
      </c>
      <c r="Z85" t="s">
        <v>1520</v>
      </c>
      <c r="AA85" t="s">
        <v>1521</v>
      </c>
      <c r="AB85" t="s">
        <v>35</v>
      </c>
      <c r="AC85" t="s">
        <v>36</v>
      </c>
      <c r="AD85">
        <v>98115</v>
      </c>
      <c r="AE85" t="s">
        <v>4012</v>
      </c>
      <c r="AF85" t="str">
        <f t="shared" si="3"/>
        <v>Yes</v>
      </c>
      <c r="AG85" s="9" t="str">
        <f t="shared" si="4"/>
        <v>ATTORNEY GENERALDEMOCRATATTORNEY GENERAL, OFFICE OFStatewide201212.95DEBT407874081640694WEBSITEFERGUSON ROBERT WATSON8255 2ND AVE NESEATTLEWA</v>
      </c>
      <c r="AH85">
        <v>100431851</v>
      </c>
      <c r="AI85" s="9" t="str">
        <f t="shared" si="5"/>
        <v>ATTORNEY GENERALDEMOCRATATTORNEY GENERAL, OFFICE OFStatewide</v>
      </c>
    </row>
    <row r="86" spans="1:35" x14ac:dyDescent="0.25">
      <c r="A86" s="15">
        <v>1670</v>
      </c>
      <c r="B86" t="s">
        <v>4075</v>
      </c>
      <c r="C86">
        <v>100431851</v>
      </c>
      <c r="D86" t="s">
        <v>30</v>
      </c>
      <c r="E86" t="s">
        <v>106</v>
      </c>
      <c r="F86" t="s">
        <v>44</v>
      </c>
      <c r="G86" t="s">
        <v>107</v>
      </c>
      <c r="H86" t="s">
        <v>108</v>
      </c>
      <c r="I86" t="s">
        <v>109</v>
      </c>
      <c r="J86" t="s">
        <v>110</v>
      </c>
      <c r="K86" t="s">
        <v>111</v>
      </c>
      <c r="N86" t="s">
        <v>68</v>
      </c>
      <c r="O86" t="s">
        <v>112</v>
      </c>
      <c r="Q86" t="s">
        <v>113</v>
      </c>
      <c r="R86">
        <v>2012</v>
      </c>
      <c r="S86" s="1">
        <v>12.95</v>
      </c>
      <c r="T86" t="s">
        <v>31</v>
      </c>
      <c r="U86" s="2">
        <v>40787</v>
      </c>
      <c r="V86" s="2">
        <v>40816</v>
      </c>
      <c r="W86" s="2">
        <v>40724</v>
      </c>
      <c r="Y86" t="s">
        <v>1294</v>
      </c>
      <c r="Z86" t="s">
        <v>1520</v>
      </c>
      <c r="AA86" t="s">
        <v>1521</v>
      </c>
      <c r="AB86" t="s">
        <v>35</v>
      </c>
      <c r="AC86" t="s">
        <v>36</v>
      </c>
      <c r="AD86">
        <v>98115</v>
      </c>
      <c r="AE86" t="s">
        <v>4012</v>
      </c>
      <c r="AF86" t="str">
        <f t="shared" si="3"/>
        <v>Yes</v>
      </c>
      <c r="AG86" s="9" t="str">
        <f t="shared" si="4"/>
        <v>ATTORNEY GENERALDEMOCRATATTORNEY GENERAL, OFFICE OFStatewide201212.95DEBT407874081640724WEBSITEFERGUSON ROBERT WATSON8255 2ND AVE NESEATTLEWA</v>
      </c>
      <c r="AH86">
        <v>100431851</v>
      </c>
      <c r="AI86" s="9" t="str">
        <f t="shared" si="5"/>
        <v>ATTORNEY GENERALDEMOCRATATTORNEY GENERAL, OFFICE OFStatewide</v>
      </c>
    </row>
    <row r="87" spans="1:35" x14ac:dyDescent="0.25">
      <c r="A87" s="15">
        <v>1671</v>
      </c>
      <c r="B87" t="s">
        <v>4076</v>
      </c>
      <c r="C87">
        <v>100431851</v>
      </c>
      <c r="D87" t="s">
        <v>30</v>
      </c>
      <c r="E87" t="s">
        <v>106</v>
      </c>
      <c r="F87" t="s">
        <v>44</v>
      </c>
      <c r="G87" t="s">
        <v>107</v>
      </c>
      <c r="H87" t="s">
        <v>108</v>
      </c>
      <c r="I87" t="s">
        <v>109</v>
      </c>
      <c r="J87" t="s">
        <v>110</v>
      </c>
      <c r="K87" t="s">
        <v>111</v>
      </c>
      <c r="N87" t="s">
        <v>68</v>
      </c>
      <c r="O87" t="s">
        <v>112</v>
      </c>
      <c r="Q87" t="s">
        <v>113</v>
      </c>
      <c r="R87">
        <v>2012</v>
      </c>
      <c r="S87" s="1">
        <v>12.95</v>
      </c>
      <c r="T87" t="s">
        <v>31</v>
      </c>
      <c r="U87" s="2">
        <v>40787</v>
      </c>
      <c r="V87" s="2">
        <v>40816</v>
      </c>
      <c r="W87" s="2">
        <v>40755</v>
      </c>
      <c r="Y87" t="s">
        <v>1294</v>
      </c>
      <c r="Z87" t="s">
        <v>1520</v>
      </c>
      <c r="AA87" t="s">
        <v>1521</v>
      </c>
      <c r="AB87" t="s">
        <v>35</v>
      </c>
      <c r="AC87" t="s">
        <v>36</v>
      </c>
      <c r="AD87">
        <v>98115</v>
      </c>
      <c r="AE87" t="s">
        <v>4012</v>
      </c>
      <c r="AF87" t="str">
        <f t="shared" si="3"/>
        <v>Yes</v>
      </c>
      <c r="AG87" s="9" t="str">
        <f t="shared" si="4"/>
        <v>ATTORNEY GENERALDEMOCRATATTORNEY GENERAL, OFFICE OFStatewide201212.95DEBT407874081640755WEBSITEFERGUSON ROBERT WATSON8255 2ND AVE NESEATTLEWA</v>
      </c>
      <c r="AH87">
        <v>100431851</v>
      </c>
      <c r="AI87" s="9" t="str">
        <f t="shared" si="5"/>
        <v>ATTORNEY GENERALDEMOCRATATTORNEY GENERAL, OFFICE OFStatewide</v>
      </c>
    </row>
    <row r="88" spans="1:35" x14ac:dyDescent="0.25">
      <c r="A88" s="15">
        <v>1672</v>
      </c>
      <c r="B88" t="s">
        <v>4077</v>
      </c>
      <c r="C88">
        <v>100431851</v>
      </c>
      <c r="D88" t="s">
        <v>30</v>
      </c>
      <c r="E88" t="s">
        <v>106</v>
      </c>
      <c r="F88" t="s">
        <v>44</v>
      </c>
      <c r="G88" t="s">
        <v>107</v>
      </c>
      <c r="H88" t="s">
        <v>108</v>
      </c>
      <c r="I88" t="s">
        <v>109</v>
      </c>
      <c r="J88" t="s">
        <v>110</v>
      </c>
      <c r="K88" t="s">
        <v>111</v>
      </c>
      <c r="N88" t="s">
        <v>68</v>
      </c>
      <c r="O88" t="s">
        <v>112</v>
      </c>
      <c r="Q88" t="s">
        <v>113</v>
      </c>
      <c r="R88">
        <v>2012</v>
      </c>
      <c r="S88" s="1">
        <v>601.84</v>
      </c>
      <c r="T88" t="s">
        <v>31</v>
      </c>
      <c r="U88" s="2">
        <v>40787</v>
      </c>
      <c r="V88" s="2">
        <v>40816</v>
      </c>
      <c r="W88" s="2">
        <v>40755</v>
      </c>
      <c r="Y88" t="s">
        <v>4003</v>
      </c>
      <c r="Z88" t="s">
        <v>1520</v>
      </c>
      <c r="AA88" t="s">
        <v>1521</v>
      </c>
      <c r="AB88" t="s">
        <v>35</v>
      </c>
      <c r="AC88" t="s">
        <v>36</v>
      </c>
      <c r="AD88">
        <v>98115</v>
      </c>
      <c r="AE88" t="s">
        <v>4012</v>
      </c>
      <c r="AF88" t="str">
        <f t="shared" si="3"/>
        <v>Yes</v>
      </c>
      <c r="AG88" s="9" t="str">
        <f t="shared" si="4"/>
        <v>ATTORNEY GENERALDEMOCRATATTORNEY GENERAL, OFFICE OFStatewide2012601.84DEBT407874081640755PARKING/LODGING/MILEAGE (EST.)FERGUSON ROBERT WATSON8255 2ND AVE NESEATTLEWA</v>
      </c>
      <c r="AH88">
        <v>100431851</v>
      </c>
      <c r="AI88" s="9" t="str">
        <f t="shared" si="5"/>
        <v>ATTORNEY GENERALDEMOCRATATTORNEY GENERAL, OFFICE OFStatewide</v>
      </c>
    </row>
    <row r="89" spans="1:35" x14ac:dyDescent="0.25">
      <c r="A89" s="15">
        <v>1673</v>
      </c>
      <c r="B89" t="s">
        <v>4078</v>
      </c>
      <c r="C89">
        <v>100431851</v>
      </c>
      <c r="D89" t="s">
        <v>30</v>
      </c>
      <c r="E89" t="s">
        <v>106</v>
      </c>
      <c r="F89" t="s">
        <v>44</v>
      </c>
      <c r="G89" t="s">
        <v>107</v>
      </c>
      <c r="H89" t="s">
        <v>108</v>
      </c>
      <c r="I89" t="s">
        <v>109</v>
      </c>
      <c r="J89" t="s">
        <v>110</v>
      </c>
      <c r="K89" t="s">
        <v>111</v>
      </c>
      <c r="N89" t="s">
        <v>68</v>
      </c>
      <c r="O89" t="s">
        <v>112</v>
      </c>
      <c r="Q89" t="s">
        <v>113</v>
      </c>
      <c r="R89">
        <v>2012</v>
      </c>
      <c r="S89" s="1">
        <v>1500</v>
      </c>
      <c r="T89" t="s">
        <v>31</v>
      </c>
      <c r="U89" s="2">
        <v>40787</v>
      </c>
      <c r="V89" s="2">
        <v>40816</v>
      </c>
      <c r="W89" s="2">
        <v>40816</v>
      </c>
      <c r="Y89" t="s">
        <v>1023</v>
      </c>
      <c r="Z89" t="s">
        <v>1024</v>
      </c>
      <c r="AA89" t="s">
        <v>2849</v>
      </c>
      <c r="AB89" t="s">
        <v>152</v>
      </c>
      <c r="AC89" t="s">
        <v>153</v>
      </c>
      <c r="AD89">
        <v>20005</v>
      </c>
      <c r="AE89" t="s">
        <v>4012</v>
      </c>
      <c r="AF89" t="str">
        <f t="shared" si="3"/>
        <v>Yes</v>
      </c>
      <c r="AG89" s="9" t="str">
        <f t="shared" si="4"/>
        <v>ATTORNEY GENERALDEMOCRATATTORNEY GENERAL, OFFICE OFStatewide20121500DEBT407874081640816DATA SERVICESNGP VAN INC.1101 15TH ST NW STE 500WASHINGTONDC</v>
      </c>
      <c r="AH89">
        <v>100431851</v>
      </c>
      <c r="AI89" s="9" t="str">
        <f t="shared" si="5"/>
        <v>ATTORNEY GENERALDEMOCRATATTORNEY GENERAL, OFFICE OFStatewide</v>
      </c>
    </row>
    <row r="90" spans="1:35" x14ac:dyDescent="0.25">
      <c r="A90" s="15">
        <v>1674</v>
      </c>
      <c r="B90" t="s">
        <v>4079</v>
      </c>
      <c r="C90">
        <v>100431851</v>
      </c>
      <c r="D90" t="s">
        <v>30</v>
      </c>
      <c r="E90" t="s">
        <v>106</v>
      </c>
      <c r="F90" t="s">
        <v>44</v>
      </c>
      <c r="G90" t="s">
        <v>107</v>
      </c>
      <c r="H90" t="s">
        <v>108</v>
      </c>
      <c r="I90" t="s">
        <v>109</v>
      </c>
      <c r="J90" t="s">
        <v>110</v>
      </c>
      <c r="K90" t="s">
        <v>111</v>
      </c>
      <c r="N90" t="s">
        <v>68</v>
      </c>
      <c r="O90" t="s">
        <v>112</v>
      </c>
      <c r="Q90" t="s">
        <v>113</v>
      </c>
      <c r="R90">
        <v>2012</v>
      </c>
      <c r="S90" s="1">
        <v>1599.75</v>
      </c>
      <c r="T90" t="s">
        <v>31</v>
      </c>
      <c r="U90" s="2">
        <v>40787</v>
      </c>
      <c r="V90" s="2">
        <v>40816</v>
      </c>
      <c r="W90" s="2">
        <v>40816</v>
      </c>
      <c r="Y90" t="s">
        <v>330</v>
      </c>
      <c r="Z90" t="s">
        <v>33</v>
      </c>
      <c r="AA90" t="s">
        <v>34</v>
      </c>
      <c r="AB90" t="s">
        <v>35</v>
      </c>
      <c r="AC90" t="s">
        <v>36</v>
      </c>
      <c r="AD90">
        <v>98101</v>
      </c>
      <c r="AE90" t="s">
        <v>4012</v>
      </c>
      <c r="AF90" t="str">
        <f t="shared" si="3"/>
        <v>Yes</v>
      </c>
      <c r="AG90" s="9" t="str">
        <f t="shared" si="4"/>
        <v>ATTORNEY GENERALDEMOCRATATTORNEY GENERAL, OFFICE OFStatewide20121599.75DEBT407874081640816ACCOUNTING/COMPLIANCEPROJECT ACCOUNTING SERVICES603 STEWART ST STE 819SEATTLEWA</v>
      </c>
      <c r="AH90">
        <v>100431851</v>
      </c>
      <c r="AI90" s="9" t="str">
        <f t="shared" si="5"/>
        <v>ATTORNEY GENERALDEMOCRATATTORNEY GENERAL, OFFICE OFStatewide</v>
      </c>
    </row>
    <row r="91" spans="1:35" x14ac:dyDescent="0.25">
      <c r="A91" s="15">
        <v>1663</v>
      </c>
      <c r="B91" t="s">
        <v>4063</v>
      </c>
      <c r="C91">
        <v>100431851</v>
      </c>
      <c r="D91" t="s">
        <v>30</v>
      </c>
      <c r="E91" t="s">
        <v>106</v>
      </c>
      <c r="F91" t="s">
        <v>44</v>
      </c>
      <c r="G91" t="s">
        <v>107</v>
      </c>
      <c r="H91" t="s">
        <v>108</v>
      </c>
      <c r="I91" t="s">
        <v>109</v>
      </c>
      <c r="J91" t="s">
        <v>110</v>
      </c>
      <c r="K91" t="s">
        <v>111</v>
      </c>
      <c r="N91" t="s">
        <v>68</v>
      </c>
      <c r="O91" t="s">
        <v>112</v>
      </c>
      <c r="Q91" t="s">
        <v>113</v>
      </c>
      <c r="R91">
        <v>2012</v>
      </c>
      <c r="S91" s="1">
        <v>243.7</v>
      </c>
      <c r="T91" t="s">
        <v>31</v>
      </c>
      <c r="U91" s="2">
        <v>40787</v>
      </c>
      <c r="V91" s="2">
        <v>40816</v>
      </c>
      <c r="W91" s="2">
        <v>40816</v>
      </c>
      <c r="Y91" t="s">
        <v>4064</v>
      </c>
      <c r="Z91" t="s">
        <v>3997</v>
      </c>
      <c r="AA91" t="s">
        <v>3998</v>
      </c>
      <c r="AB91" t="s">
        <v>642</v>
      </c>
      <c r="AC91" t="s">
        <v>36</v>
      </c>
      <c r="AD91">
        <v>98499</v>
      </c>
      <c r="AE91" t="s">
        <v>4012</v>
      </c>
      <c r="AF91" t="str">
        <f t="shared" si="3"/>
        <v>Yes</v>
      </c>
      <c r="AG91" s="9" t="str">
        <f t="shared" si="4"/>
        <v>ATTORNEY GENERALDEMOCRATATTORNEY GENERAL, OFFICE OFStatewide2012243.7DEBT407874081640816EVENT FOOD/PRINTING/TRAVELGARRETT HOLBROOK5423 110TH ST SW APT #A02LAKEWOODWA</v>
      </c>
      <c r="AH91">
        <v>100431851</v>
      </c>
      <c r="AI91" s="9" t="str">
        <f t="shared" si="5"/>
        <v>ATTORNEY GENERALDEMOCRATATTORNEY GENERAL, OFFICE OFStatewide</v>
      </c>
    </row>
    <row r="92" spans="1:35" x14ac:dyDescent="0.25">
      <c r="A92" s="15">
        <v>1664</v>
      </c>
      <c r="B92" t="s">
        <v>4065</v>
      </c>
      <c r="C92">
        <v>100431851</v>
      </c>
      <c r="D92" t="s">
        <v>30</v>
      </c>
      <c r="E92" t="s">
        <v>106</v>
      </c>
      <c r="F92" t="s">
        <v>44</v>
      </c>
      <c r="G92" t="s">
        <v>107</v>
      </c>
      <c r="H92" t="s">
        <v>108</v>
      </c>
      <c r="I92" t="s">
        <v>109</v>
      </c>
      <c r="J92" t="s">
        <v>110</v>
      </c>
      <c r="K92" t="s">
        <v>111</v>
      </c>
      <c r="N92" t="s">
        <v>68</v>
      </c>
      <c r="O92" t="s">
        <v>112</v>
      </c>
      <c r="Q92" t="s">
        <v>113</v>
      </c>
      <c r="R92">
        <v>2012</v>
      </c>
      <c r="S92" s="1">
        <v>1000</v>
      </c>
      <c r="T92" t="s">
        <v>31</v>
      </c>
      <c r="U92" s="2">
        <v>40787</v>
      </c>
      <c r="V92" s="2">
        <v>40816</v>
      </c>
      <c r="W92" s="2">
        <v>40816</v>
      </c>
      <c r="Y92" t="s">
        <v>37</v>
      </c>
      <c r="Z92" t="s">
        <v>3726</v>
      </c>
      <c r="AA92" t="s">
        <v>115</v>
      </c>
      <c r="AB92" t="s">
        <v>35</v>
      </c>
      <c r="AC92" t="s">
        <v>36</v>
      </c>
      <c r="AD92">
        <v>98103</v>
      </c>
      <c r="AE92" t="s">
        <v>4012</v>
      </c>
      <c r="AF92" t="str">
        <f t="shared" si="3"/>
        <v>Yes</v>
      </c>
      <c r="AG92" s="9" t="str">
        <f t="shared" si="4"/>
        <v>ATTORNEY GENERALDEMOCRATATTORNEY GENERAL, OFFICE OFStatewide20121000DEBT407874081640816CONSULTINGNORTHWEST PASSAGE CONSULTING LLC146 N CANAL ST #303SEATTLEWA</v>
      </c>
      <c r="AH92">
        <v>100431851</v>
      </c>
      <c r="AI92" s="9" t="str">
        <f t="shared" si="5"/>
        <v>ATTORNEY GENERALDEMOCRATATTORNEY GENERAL, OFFICE OFStatewide</v>
      </c>
    </row>
    <row r="93" spans="1:35" x14ac:dyDescent="0.25">
      <c r="A93" s="15">
        <v>1665</v>
      </c>
      <c r="B93" t="s">
        <v>4066</v>
      </c>
      <c r="C93">
        <v>100431851</v>
      </c>
      <c r="D93" t="s">
        <v>30</v>
      </c>
      <c r="E93" t="s">
        <v>106</v>
      </c>
      <c r="F93" t="s">
        <v>44</v>
      </c>
      <c r="G93" t="s">
        <v>107</v>
      </c>
      <c r="H93" t="s">
        <v>108</v>
      </c>
      <c r="I93" t="s">
        <v>109</v>
      </c>
      <c r="J93" t="s">
        <v>110</v>
      </c>
      <c r="K93" t="s">
        <v>111</v>
      </c>
      <c r="N93" t="s">
        <v>68</v>
      </c>
      <c r="O93" t="s">
        <v>112</v>
      </c>
      <c r="Q93" t="s">
        <v>113</v>
      </c>
      <c r="R93">
        <v>2012</v>
      </c>
      <c r="S93" s="1">
        <v>251.82</v>
      </c>
      <c r="T93" t="s">
        <v>31</v>
      </c>
      <c r="U93" s="2">
        <v>40787</v>
      </c>
      <c r="V93" s="2">
        <v>40816</v>
      </c>
      <c r="W93" s="2">
        <v>40816</v>
      </c>
      <c r="Y93" t="s">
        <v>4067</v>
      </c>
      <c r="Z93" t="s">
        <v>4068</v>
      </c>
      <c r="AA93" t="s">
        <v>4069</v>
      </c>
      <c r="AB93" t="s">
        <v>309</v>
      </c>
      <c r="AC93" t="s">
        <v>147</v>
      </c>
      <c r="AD93">
        <v>97213</v>
      </c>
      <c r="AE93" t="s">
        <v>4012</v>
      </c>
      <c r="AF93" t="str">
        <f t="shared" si="3"/>
        <v>Yes</v>
      </c>
      <c r="AG93" s="9" t="str">
        <f t="shared" si="4"/>
        <v>ATTORNEY GENERALDEMOCRATATTORNEY GENERAL, OFFICE OFStatewide2012251.82DEBT407874081640816TRAVEL/EVENT FEE/PRINTINGMICHAEL S. WEBB2512 NE 50TH AVEPORTLANDOR</v>
      </c>
      <c r="AH93">
        <v>100431851</v>
      </c>
      <c r="AI93" s="9" t="str">
        <f t="shared" si="5"/>
        <v>ATTORNEY GENERALDEMOCRATATTORNEY GENERAL, OFFICE OFStatewide</v>
      </c>
    </row>
    <row r="94" spans="1:35" x14ac:dyDescent="0.25">
      <c r="A94" s="15">
        <v>1666</v>
      </c>
      <c r="B94" t="s">
        <v>4070</v>
      </c>
      <c r="C94">
        <v>100431851</v>
      </c>
      <c r="D94" t="s">
        <v>30</v>
      </c>
      <c r="E94" t="s">
        <v>106</v>
      </c>
      <c r="F94" t="s">
        <v>44</v>
      </c>
      <c r="G94" t="s">
        <v>107</v>
      </c>
      <c r="H94" t="s">
        <v>108</v>
      </c>
      <c r="I94" t="s">
        <v>109</v>
      </c>
      <c r="J94" t="s">
        <v>110</v>
      </c>
      <c r="K94" t="s">
        <v>111</v>
      </c>
      <c r="N94" t="s">
        <v>68</v>
      </c>
      <c r="O94" t="s">
        <v>112</v>
      </c>
      <c r="Q94" t="s">
        <v>113</v>
      </c>
      <c r="R94">
        <v>2012</v>
      </c>
      <c r="S94" s="1">
        <v>4000</v>
      </c>
      <c r="T94" t="s">
        <v>31</v>
      </c>
      <c r="U94" s="2">
        <v>40787</v>
      </c>
      <c r="V94" s="2">
        <v>40816</v>
      </c>
      <c r="W94" s="2">
        <v>40816</v>
      </c>
      <c r="Y94" t="s">
        <v>37</v>
      </c>
      <c r="Z94" t="s">
        <v>126</v>
      </c>
      <c r="AA94" t="s">
        <v>127</v>
      </c>
      <c r="AB94" t="s">
        <v>35</v>
      </c>
      <c r="AC94" t="s">
        <v>36</v>
      </c>
      <c r="AD94">
        <v>98122</v>
      </c>
      <c r="AE94" t="s">
        <v>4012</v>
      </c>
      <c r="AF94" t="str">
        <f t="shared" si="3"/>
        <v>Yes</v>
      </c>
      <c r="AG94" s="9" t="str">
        <f t="shared" si="4"/>
        <v>ATTORNEY GENERALDEMOCRATATTORNEY GENERAL, OFFICE OFStatewide20124000DEBT407874081640816CONSULTINGNEWMAN PARTNERS712 35TH AVESEATTLEWA</v>
      </c>
      <c r="AH94">
        <v>100431851</v>
      </c>
      <c r="AI94" s="9" t="str">
        <f t="shared" si="5"/>
        <v>ATTORNEY GENERALDEMOCRATATTORNEY GENERAL, OFFICE OFStatewide</v>
      </c>
    </row>
    <row r="95" spans="1:35" x14ac:dyDescent="0.25">
      <c r="A95" s="15">
        <v>1667</v>
      </c>
      <c r="B95" t="s">
        <v>4071</v>
      </c>
      <c r="C95">
        <v>100431851</v>
      </c>
      <c r="D95" t="s">
        <v>30</v>
      </c>
      <c r="E95" t="s">
        <v>106</v>
      </c>
      <c r="F95" t="s">
        <v>44</v>
      </c>
      <c r="G95" t="s">
        <v>107</v>
      </c>
      <c r="H95" t="s">
        <v>108</v>
      </c>
      <c r="I95" t="s">
        <v>109</v>
      </c>
      <c r="J95" t="s">
        <v>110</v>
      </c>
      <c r="K95" t="s">
        <v>111</v>
      </c>
      <c r="N95" t="s">
        <v>68</v>
      </c>
      <c r="O95" t="s">
        <v>112</v>
      </c>
      <c r="Q95" t="s">
        <v>113</v>
      </c>
      <c r="R95">
        <v>2012</v>
      </c>
      <c r="S95" s="1">
        <v>500</v>
      </c>
      <c r="T95" t="s">
        <v>31</v>
      </c>
      <c r="U95" s="2">
        <v>40787</v>
      </c>
      <c r="V95" s="2">
        <v>40816</v>
      </c>
      <c r="W95" s="2">
        <v>40816</v>
      </c>
      <c r="Y95" t="s">
        <v>4072</v>
      </c>
      <c r="Z95" t="s">
        <v>2804</v>
      </c>
      <c r="AA95" t="s">
        <v>127</v>
      </c>
      <c r="AB95" t="s">
        <v>35</v>
      </c>
      <c r="AC95" t="s">
        <v>36</v>
      </c>
      <c r="AD95">
        <v>98122</v>
      </c>
      <c r="AE95" t="s">
        <v>4012</v>
      </c>
      <c r="AF95" t="str">
        <f t="shared" si="3"/>
        <v>Yes</v>
      </c>
      <c r="AG95" s="9" t="str">
        <f t="shared" si="4"/>
        <v>ATTORNEY GENERALDEMOCRATATTORNEY GENERAL, OFFICE OFStatewide2012500DEBT407874081640816TRAVEL EXPENSES (EST.)NEWMAN TRACY712 35TH AVESEATTLEWA</v>
      </c>
      <c r="AH95">
        <v>100431851</v>
      </c>
      <c r="AI95" s="9" t="str">
        <f t="shared" si="5"/>
        <v>ATTORNEY GENERALDEMOCRATATTORNEY GENERAL, OFFICE OFStatewide</v>
      </c>
    </row>
    <row r="96" spans="1:35" x14ac:dyDescent="0.25">
      <c r="A96" s="15">
        <v>1668</v>
      </c>
      <c r="B96" t="s">
        <v>4073</v>
      </c>
      <c r="C96">
        <v>100431851</v>
      </c>
      <c r="D96" t="s">
        <v>30</v>
      </c>
      <c r="E96" t="s">
        <v>106</v>
      </c>
      <c r="F96" t="s">
        <v>44</v>
      </c>
      <c r="G96" t="s">
        <v>107</v>
      </c>
      <c r="H96" t="s">
        <v>108</v>
      </c>
      <c r="I96" t="s">
        <v>109</v>
      </c>
      <c r="J96" t="s">
        <v>110</v>
      </c>
      <c r="K96" t="s">
        <v>111</v>
      </c>
      <c r="N96" t="s">
        <v>68</v>
      </c>
      <c r="O96" t="s">
        <v>112</v>
      </c>
      <c r="Q96" t="s">
        <v>113</v>
      </c>
      <c r="R96">
        <v>2012</v>
      </c>
      <c r="S96" s="1">
        <v>25.9</v>
      </c>
      <c r="T96" t="s">
        <v>31</v>
      </c>
      <c r="U96" s="2">
        <v>40787</v>
      </c>
      <c r="V96" s="2">
        <v>40816</v>
      </c>
      <c r="W96" s="2">
        <v>40816</v>
      </c>
      <c r="Y96" t="s">
        <v>1294</v>
      </c>
      <c r="Z96" t="s">
        <v>1520</v>
      </c>
      <c r="AA96" t="s">
        <v>1521</v>
      </c>
      <c r="AB96" t="s">
        <v>35</v>
      </c>
      <c r="AC96" t="s">
        <v>36</v>
      </c>
      <c r="AD96">
        <v>98115</v>
      </c>
      <c r="AE96" t="s">
        <v>4012</v>
      </c>
      <c r="AF96" t="str">
        <f t="shared" si="3"/>
        <v>Yes</v>
      </c>
      <c r="AG96" s="9" t="str">
        <f t="shared" si="4"/>
        <v>ATTORNEY GENERALDEMOCRATATTORNEY GENERAL, OFFICE OFStatewide201225.9DEBT407874081640816WEBSITEFERGUSON ROBERT WATSON8255 2ND AVE NESEATTLEWA</v>
      </c>
      <c r="AH96">
        <v>100431851</v>
      </c>
      <c r="AI96" s="9" t="str">
        <f t="shared" si="5"/>
        <v>ATTORNEY GENERALDEMOCRATATTORNEY GENERAL, OFFICE OFStatewide</v>
      </c>
    </row>
    <row r="97" spans="1:35" x14ac:dyDescent="0.25">
      <c r="A97" s="15">
        <v>2092</v>
      </c>
      <c r="B97" t="s">
        <v>4724</v>
      </c>
      <c r="C97">
        <v>100437840</v>
      </c>
      <c r="D97" t="s">
        <v>30</v>
      </c>
      <c r="E97" t="s">
        <v>106</v>
      </c>
      <c r="F97" t="s">
        <v>44</v>
      </c>
      <c r="G97" t="s">
        <v>107</v>
      </c>
      <c r="H97" t="s">
        <v>108</v>
      </c>
      <c r="I97" t="s">
        <v>109</v>
      </c>
      <c r="J97" t="s">
        <v>110</v>
      </c>
      <c r="K97" t="s">
        <v>111</v>
      </c>
      <c r="N97" t="s">
        <v>68</v>
      </c>
      <c r="O97" t="s">
        <v>112</v>
      </c>
      <c r="Q97" t="s">
        <v>113</v>
      </c>
      <c r="R97">
        <v>2012</v>
      </c>
      <c r="S97" s="1">
        <v>248.23</v>
      </c>
      <c r="T97" t="s">
        <v>31</v>
      </c>
      <c r="U97" s="2">
        <v>40817</v>
      </c>
      <c r="V97" s="2">
        <v>40847</v>
      </c>
      <c r="W97" s="2">
        <v>40633</v>
      </c>
      <c r="Y97" t="s">
        <v>3601</v>
      </c>
      <c r="Z97" t="s">
        <v>1520</v>
      </c>
      <c r="AA97" t="s">
        <v>1521</v>
      </c>
      <c r="AB97" t="s">
        <v>35</v>
      </c>
      <c r="AC97" t="s">
        <v>36</v>
      </c>
      <c r="AD97">
        <v>98115</v>
      </c>
      <c r="AE97" t="s">
        <v>4725</v>
      </c>
      <c r="AF97" t="str">
        <f t="shared" si="3"/>
        <v>Yes</v>
      </c>
      <c r="AG97" s="9" t="str">
        <f t="shared" si="4"/>
        <v>ATTORNEY GENERALDEMOCRATATTORNEY GENERAL, OFFICE OFStatewide2012248.23DEBT408174084740633TELEPHONE/WEBSITE/LODGINGFERGUSON ROBERT WATSON8255 2ND AVE NESEATTLEWA</v>
      </c>
      <c r="AH97">
        <v>100437840</v>
      </c>
      <c r="AI97" s="9" t="str">
        <f t="shared" si="5"/>
        <v>ATTORNEY GENERALDEMOCRATATTORNEY GENERAL, OFFICE OFStatewide</v>
      </c>
    </row>
    <row r="98" spans="1:35" x14ac:dyDescent="0.25">
      <c r="A98" s="15">
        <v>2093</v>
      </c>
      <c r="B98" t="s">
        <v>4726</v>
      </c>
      <c r="C98">
        <v>100437840</v>
      </c>
      <c r="D98" t="s">
        <v>30</v>
      </c>
      <c r="E98" t="s">
        <v>106</v>
      </c>
      <c r="F98" t="s">
        <v>44</v>
      </c>
      <c r="G98" t="s">
        <v>107</v>
      </c>
      <c r="H98" t="s">
        <v>108</v>
      </c>
      <c r="I98" t="s">
        <v>109</v>
      </c>
      <c r="J98" t="s">
        <v>110</v>
      </c>
      <c r="K98" t="s">
        <v>111</v>
      </c>
      <c r="N98" t="s">
        <v>68</v>
      </c>
      <c r="O98" t="s">
        <v>112</v>
      </c>
      <c r="Q98" t="s">
        <v>113</v>
      </c>
      <c r="R98">
        <v>2012</v>
      </c>
      <c r="S98" s="1">
        <v>12.95</v>
      </c>
      <c r="T98" t="s">
        <v>31</v>
      </c>
      <c r="U98" s="2">
        <v>40817</v>
      </c>
      <c r="V98" s="2">
        <v>40847</v>
      </c>
      <c r="W98" s="2">
        <v>40663</v>
      </c>
      <c r="Y98" t="s">
        <v>1294</v>
      </c>
      <c r="Z98" t="s">
        <v>1520</v>
      </c>
      <c r="AA98" t="s">
        <v>1521</v>
      </c>
      <c r="AB98" t="s">
        <v>35</v>
      </c>
      <c r="AC98" t="s">
        <v>36</v>
      </c>
      <c r="AD98">
        <v>98115</v>
      </c>
      <c r="AE98" t="s">
        <v>4725</v>
      </c>
      <c r="AF98" t="str">
        <f t="shared" si="3"/>
        <v>Yes</v>
      </c>
      <c r="AG98" s="9" t="str">
        <f t="shared" si="4"/>
        <v>ATTORNEY GENERALDEMOCRATATTORNEY GENERAL, OFFICE OFStatewide201212.95DEBT408174084740663WEBSITEFERGUSON ROBERT WATSON8255 2ND AVE NESEATTLEWA</v>
      </c>
      <c r="AH98">
        <v>100437840</v>
      </c>
      <c r="AI98" s="9" t="str">
        <f t="shared" si="5"/>
        <v>ATTORNEY GENERALDEMOCRATATTORNEY GENERAL, OFFICE OFStatewide</v>
      </c>
    </row>
    <row r="99" spans="1:35" x14ac:dyDescent="0.25">
      <c r="A99" s="15">
        <v>2094</v>
      </c>
      <c r="B99" t="s">
        <v>4727</v>
      </c>
      <c r="C99">
        <v>100437840</v>
      </c>
      <c r="D99" t="s">
        <v>30</v>
      </c>
      <c r="E99" t="s">
        <v>106</v>
      </c>
      <c r="F99" t="s">
        <v>44</v>
      </c>
      <c r="G99" t="s">
        <v>107</v>
      </c>
      <c r="H99" t="s">
        <v>108</v>
      </c>
      <c r="I99" t="s">
        <v>109</v>
      </c>
      <c r="J99" t="s">
        <v>110</v>
      </c>
      <c r="K99" t="s">
        <v>111</v>
      </c>
      <c r="N99" t="s">
        <v>68</v>
      </c>
      <c r="O99" t="s">
        <v>112</v>
      </c>
      <c r="Q99" t="s">
        <v>113</v>
      </c>
      <c r="R99">
        <v>2012</v>
      </c>
      <c r="S99" s="1">
        <v>12.95</v>
      </c>
      <c r="T99" t="s">
        <v>31</v>
      </c>
      <c r="U99" s="2">
        <v>40817</v>
      </c>
      <c r="V99" s="2">
        <v>40847</v>
      </c>
      <c r="W99" s="2">
        <v>40694</v>
      </c>
      <c r="Y99" t="s">
        <v>1294</v>
      </c>
      <c r="Z99" t="s">
        <v>1520</v>
      </c>
      <c r="AA99" t="s">
        <v>1521</v>
      </c>
      <c r="AB99" t="s">
        <v>35</v>
      </c>
      <c r="AC99" t="s">
        <v>36</v>
      </c>
      <c r="AD99">
        <v>98115</v>
      </c>
      <c r="AE99" t="s">
        <v>4725</v>
      </c>
      <c r="AF99" t="str">
        <f t="shared" si="3"/>
        <v>Yes</v>
      </c>
      <c r="AG99" s="9" t="str">
        <f t="shared" si="4"/>
        <v>ATTORNEY GENERALDEMOCRATATTORNEY GENERAL, OFFICE OFStatewide201212.95DEBT408174084740694WEBSITEFERGUSON ROBERT WATSON8255 2ND AVE NESEATTLEWA</v>
      </c>
      <c r="AH99">
        <v>100437840</v>
      </c>
      <c r="AI99" s="9" t="str">
        <f t="shared" si="5"/>
        <v>ATTORNEY GENERALDEMOCRATATTORNEY GENERAL, OFFICE OFStatewide</v>
      </c>
    </row>
    <row r="100" spans="1:35" x14ac:dyDescent="0.25">
      <c r="A100" s="15">
        <v>2097</v>
      </c>
      <c r="B100" t="s">
        <v>4731</v>
      </c>
      <c r="C100">
        <v>100437840</v>
      </c>
      <c r="D100" t="s">
        <v>30</v>
      </c>
      <c r="E100" t="s">
        <v>106</v>
      </c>
      <c r="F100" t="s">
        <v>44</v>
      </c>
      <c r="G100" t="s">
        <v>107</v>
      </c>
      <c r="H100" t="s">
        <v>108</v>
      </c>
      <c r="I100" t="s">
        <v>109</v>
      </c>
      <c r="J100" t="s">
        <v>110</v>
      </c>
      <c r="K100" t="s">
        <v>111</v>
      </c>
      <c r="N100" t="s">
        <v>68</v>
      </c>
      <c r="O100" t="s">
        <v>112</v>
      </c>
      <c r="Q100" t="s">
        <v>113</v>
      </c>
      <c r="R100">
        <v>2012</v>
      </c>
      <c r="S100" s="1">
        <v>12.95</v>
      </c>
      <c r="T100" t="s">
        <v>31</v>
      </c>
      <c r="U100" s="2">
        <v>40817</v>
      </c>
      <c r="V100" s="2">
        <v>40847</v>
      </c>
      <c r="W100" s="2">
        <v>40724</v>
      </c>
      <c r="Y100" t="s">
        <v>1294</v>
      </c>
      <c r="Z100" t="s">
        <v>1520</v>
      </c>
      <c r="AA100" t="s">
        <v>1521</v>
      </c>
      <c r="AB100" t="s">
        <v>35</v>
      </c>
      <c r="AC100" t="s">
        <v>36</v>
      </c>
      <c r="AD100">
        <v>98115</v>
      </c>
      <c r="AE100" t="s">
        <v>4725</v>
      </c>
      <c r="AF100" t="str">
        <f t="shared" si="3"/>
        <v>Yes</v>
      </c>
      <c r="AG100" s="9" t="str">
        <f t="shared" si="4"/>
        <v>ATTORNEY GENERALDEMOCRATATTORNEY GENERAL, OFFICE OFStatewide201212.95DEBT408174084740724WEBSITEFERGUSON ROBERT WATSON8255 2ND AVE NESEATTLEWA</v>
      </c>
      <c r="AH100">
        <v>100437840</v>
      </c>
      <c r="AI100" s="9" t="str">
        <f t="shared" si="5"/>
        <v>ATTORNEY GENERALDEMOCRATATTORNEY GENERAL, OFFICE OFStatewide</v>
      </c>
    </row>
    <row r="101" spans="1:35" x14ac:dyDescent="0.25">
      <c r="A101" s="15">
        <v>2098</v>
      </c>
      <c r="B101" t="s">
        <v>4732</v>
      </c>
      <c r="C101">
        <v>100437840</v>
      </c>
      <c r="D101" t="s">
        <v>30</v>
      </c>
      <c r="E101" t="s">
        <v>106</v>
      </c>
      <c r="F101" t="s">
        <v>44</v>
      </c>
      <c r="G101" t="s">
        <v>107</v>
      </c>
      <c r="H101" t="s">
        <v>108</v>
      </c>
      <c r="I101" t="s">
        <v>109</v>
      </c>
      <c r="J101" t="s">
        <v>110</v>
      </c>
      <c r="K101" t="s">
        <v>111</v>
      </c>
      <c r="N101" t="s">
        <v>68</v>
      </c>
      <c r="O101" t="s">
        <v>112</v>
      </c>
      <c r="Q101" t="s">
        <v>113</v>
      </c>
      <c r="R101">
        <v>2012</v>
      </c>
      <c r="S101" s="1">
        <v>12.95</v>
      </c>
      <c r="T101" t="s">
        <v>31</v>
      </c>
      <c r="U101" s="2">
        <v>40817</v>
      </c>
      <c r="V101" s="2">
        <v>40847</v>
      </c>
      <c r="W101" s="2">
        <v>40755</v>
      </c>
      <c r="Y101" t="s">
        <v>1294</v>
      </c>
      <c r="Z101" t="s">
        <v>1520</v>
      </c>
      <c r="AA101" t="s">
        <v>1521</v>
      </c>
      <c r="AB101" t="s">
        <v>35</v>
      </c>
      <c r="AC101" t="s">
        <v>36</v>
      </c>
      <c r="AD101">
        <v>98115</v>
      </c>
      <c r="AE101" t="s">
        <v>4725</v>
      </c>
      <c r="AF101" t="str">
        <f t="shared" si="3"/>
        <v>Yes</v>
      </c>
      <c r="AG101" s="9" t="str">
        <f t="shared" si="4"/>
        <v>ATTORNEY GENERALDEMOCRATATTORNEY GENERAL, OFFICE OFStatewide201212.95DEBT408174084740755WEBSITEFERGUSON ROBERT WATSON8255 2ND AVE NESEATTLEWA</v>
      </c>
      <c r="AH101">
        <v>100437840</v>
      </c>
      <c r="AI101" s="9" t="str">
        <f t="shared" si="5"/>
        <v>ATTORNEY GENERALDEMOCRATATTORNEY GENERAL, OFFICE OFStatewide</v>
      </c>
    </row>
    <row r="102" spans="1:35" x14ac:dyDescent="0.25">
      <c r="A102" s="15">
        <v>2099</v>
      </c>
      <c r="B102" t="s">
        <v>4733</v>
      </c>
      <c r="C102">
        <v>100437840</v>
      </c>
      <c r="D102" t="s">
        <v>30</v>
      </c>
      <c r="E102" t="s">
        <v>106</v>
      </c>
      <c r="F102" t="s">
        <v>44</v>
      </c>
      <c r="G102" t="s">
        <v>107</v>
      </c>
      <c r="H102" t="s">
        <v>108</v>
      </c>
      <c r="I102" t="s">
        <v>109</v>
      </c>
      <c r="J102" t="s">
        <v>110</v>
      </c>
      <c r="K102" t="s">
        <v>111</v>
      </c>
      <c r="N102" t="s">
        <v>68</v>
      </c>
      <c r="O102" t="s">
        <v>112</v>
      </c>
      <c r="Q102" t="s">
        <v>113</v>
      </c>
      <c r="R102">
        <v>2012</v>
      </c>
      <c r="S102" s="1">
        <v>601.84</v>
      </c>
      <c r="T102" t="s">
        <v>31</v>
      </c>
      <c r="U102" s="2">
        <v>40817</v>
      </c>
      <c r="V102" s="2">
        <v>40847</v>
      </c>
      <c r="W102" s="2">
        <v>40755</v>
      </c>
      <c r="Y102" t="s">
        <v>4003</v>
      </c>
      <c r="Z102" t="s">
        <v>1520</v>
      </c>
      <c r="AA102" t="s">
        <v>1521</v>
      </c>
      <c r="AB102" t="s">
        <v>35</v>
      </c>
      <c r="AC102" t="s">
        <v>36</v>
      </c>
      <c r="AD102">
        <v>98115</v>
      </c>
      <c r="AE102" t="s">
        <v>4725</v>
      </c>
      <c r="AF102" t="str">
        <f t="shared" si="3"/>
        <v>Yes</v>
      </c>
      <c r="AG102" s="9" t="str">
        <f t="shared" si="4"/>
        <v>ATTORNEY GENERALDEMOCRATATTORNEY GENERAL, OFFICE OFStatewide2012601.84DEBT408174084740755PARKING/LODGING/MILEAGE (EST.)FERGUSON ROBERT WATSON8255 2ND AVE NESEATTLEWA</v>
      </c>
      <c r="AH102">
        <v>100437840</v>
      </c>
      <c r="AI102" s="9" t="str">
        <f t="shared" si="5"/>
        <v>ATTORNEY GENERALDEMOCRATATTORNEY GENERAL, OFFICE OFStatewide</v>
      </c>
    </row>
    <row r="103" spans="1:35" x14ac:dyDescent="0.25">
      <c r="A103" s="15">
        <v>2100</v>
      </c>
      <c r="B103" t="s">
        <v>4734</v>
      </c>
      <c r="C103">
        <v>100437840</v>
      </c>
      <c r="D103" t="s">
        <v>30</v>
      </c>
      <c r="E103" t="s">
        <v>106</v>
      </c>
      <c r="F103" t="s">
        <v>44</v>
      </c>
      <c r="G103" t="s">
        <v>107</v>
      </c>
      <c r="H103" t="s">
        <v>108</v>
      </c>
      <c r="I103" t="s">
        <v>109</v>
      </c>
      <c r="J103" t="s">
        <v>110</v>
      </c>
      <c r="K103" t="s">
        <v>111</v>
      </c>
      <c r="N103" t="s">
        <v>68</v>
      </c>
      <c r="O103" t="s">
        <v>112</v>
      </c>
      <c r="Q103" t="s">
        <v>113</v>
      </c>
      <c r="R103">
        <v>2012</v>
      </c>
      <c r="S103" s="1">
        <v>25.9</v>
      </c>
      <c r="T103" t="s">
        <v>31</v>
      </c>
      <c r="U103" s="2">
        <v>40817</v>
      </c>
      <c r="V103" s="2">
        <v>40847</v>
      </c>
      <c r="W103" s="2">
        <v>40816</v>
      </c>
      <c r="Y103" t="s">
        <v>1294</v>
      </c>
      <c r="Z103" t="s">
        <v>1520</v>
      </c>
      <c r="AA103" t="s">
        <v>1521</v>
      </c>
      <c r="AB103" t="s">
        <v>35</v>
      </c>
      <c r="AC103" t="s">
        <v>36</v>
      </c>
      <c r="AD103">
        <v>98115</v>
      </c>
      <c r="AE103" t="s">
        <v>4725</v>
      </c>
      <c r="AF103" t="str">
        <f t="shared" si="3"/>
        <v>Yes</v>
      </c>
      <c r="AG103" s="9" t="str">
        <f t="shared" si="4"/>
        <v>ATTORNEY GENERALDEMOCRATATTORNEY GENERAL, OFFICE OFStatewide201225.9DEBT408174084740816WEBSITEFERGUSON ROBERT WATSON8255 2ND AVE NESEATTLEWA</v>
      </c>
      <c r="AH103">
        <v>100437840</v>
      </c>
      <c r="AI103" s="9" t="str">
        <f t="shared" si="5"/>
        <v>ATTORNEY GENERALDEMOCRATATTORNEY GENERAL, OFFICE OFStatewide</v>
      </c>
    </row>
    <row r="104" spans="1:35" x14ac:dyDescent="0.25">
      <c r="A104" s="15">
        <v>2101</v>
      </c>
      <c r="B104" t="s">
        <v>4735</v>
      </c>
      <c r="C104">
        <v>100437840</v>
      </c>
      <c r="D104" t="s">
        <v>30</v>
      </c>
      <c r="E104" t="s">
        <v>106</v>
      </c>
      <c r="F104" t="s">
        <v>44</v>
      </c>
      <c r="G104" t="s">
        <v>107</v>
      </c>
      <c r="H104" t="s">
        <v>108</v>
      </c>
      <c r="I104" t="s">
        <v>109</v>
      </c>
      <c r="J104" t="s">
        <v>110</v>
      </c>
      <c r="K104" t="s">
        <v>111</v>
      </c>
      <c r="N104" t="s">
        <v>68</v>
      </c>
      <c r="O104" t="s">
        <v>112</v>
      </c>
      <c r="Q104" t="s">
        <v>113</v>
      </c>
      <c r="R104">
        <v>2012</v>
      </c>
      <c r="S104" s="1">
        <v>78.64</v>
      </c>
      <c r="T104" t="s">
        <v>31</v>
      </c>
      <c r="U104" s="2">
        <v>40817</v>
      </c>
      <c r="V104" s="2">
        <v>40847</v>
      </c>
      <c r="W104" s="2">
        <v>40834</v>
      </c>
      <c r="Y104" t="s">
        <v>4691</v>
      </c>
      <c r="Z104" t="s">
        <v>1520</v>
      </c>
      <c r="AA104" t="s">
        <v>1521</v>
      </c>
      <c r="AB104" t="s">
        <v>35</v>
      </c>
      <c r="AC104" t="s">
        <v>36</v>
      </c>
      <c r="AD104">
        <v>98115</v>
      </c>
      <c r="AE104" t="s">
        <v>4725</v>
      </c>
      <c r="AF104" t="str">
        <f t="shared" si="3"/>
        <v>Yes</v>
      </c>
      <c r="AG104" s="9" t="str">
        <f t="shared" si="4"/>
        <v>ATTORNEY GENERALDEMOCRATATTORNEY GENERAL, OFFICE OFStatewide201278.64DEBT408174084740834LODGINGFERGUSON ROBERT WATSON8255 2ND AVE NESEATTLEWA</v>
      </c>
      <c r="AH104">
        <v>100437840</v>
      </c>
      <c r="AI104" s="9" t="str">
        <f t="shared" si="5"/>
        <v>ATTORNEY GENERALDEMOCRATATTORNEY GENERAL, OFFICE OFStatewide</v>
      </c>
    </row>
    <row r="105" spans="1:35" x14ac:dyDescent="0.25">
      <c r="A105" s="15">
        <v>2102</v>
      </c>
      <c r="B105" t="s">
        <v>4736</v>
      </c>
      <c r="C105">
        <v>100437840</v>
      </c>
      <c r="D105" t="s">
        <v>30</v>
      </c>
      <c r="E105" t="s">
        <v>106</v>
      </c>
      <c r="F105" t="s">
        <v>44</v>
      </c>
      <c r="G105" t="s">
        <v>107</v>
      </c>
      <c r="H105" t="s">
        <v>108</v>
      </c>
      <c r="I105" t="s">
        <v>109</v>
      </c>
      <c r="J105" t="s">
        <v>110</v>
      </c>
      <c r="K105" t="s">
        <v>111</v>
      </c>
      <c r="N105" t="s">
        <v>68</v>
      </c>
      <c r="O105" t="s">
        <v>112</v>
      </c>
      <c r="Q105" t="s">
        <v>113</v>
      </c>
      <c r="R105">
        <v>2012</v>
      </c>
      <c r="S105" s="1">
        <v>12.95</v>
      </c>
      <c r="T105" t="s">
        <v>31</v>
      </c>
      <c r="U105" s="2">
        <v>40817</v>
      </c>
      <c r="V105" s="2">
        <v>40847</v>
      </c>
      <c r="W105" s="2">
        <v>40847</v>
      </c>
      <c r="Y105" t="s">
        <v>1294</v>
      </c>
      <c r="Z105" t="s">
        <v>1520</v>
      </c>
      <c r="AA105" t="s">
        <v>1521</v>
      </c>
      <c r="AB105" t="s">
        <v>35</v>
      </c>
      <c r="AC105" t="s">
        <v>36</v>
      </c>
      <c r="AD105">
        <v>98115</v>
      </c>
      <c r="AE105" t="s">
        <v>4725</v>
      </c>
      <c r="AF105" t="str">
        <f t="shared" si="3"/>
        <v>Yes</v>
      </c>
      <c r="AG105" s="9" t="str">
        <f t="shared" si="4"/>
        <v>ATTORNEY GENERALDEMOCRATATTORNEY GENERAL, OFFICE OFStatewide201212.95DEBT408174084740847WEBSITEFERGUSON ROBERT WATSON8255 2ND AVE NESEATTLEWA</v>
      </c>
      <c r="AH105">
        <v>100437840</v>
      </c>
      <c r="AI105" s="9" t="str">
        <f t="shared" si="5"/>
        <v>ATTORNEY GENERALDEMOCRATATTORNEY GENERAL, OFFICE OFStatewide</v>
      </c>
    </row>
    <row r="106" spans="1:35" x14ac:dyDescent="0.25">
      <c r="A106" s="15">
        <v>2095</v>
      </c>
      <c r="B106" t="s">
        <v>4728</v>
      </c>
      <c r="C106">
        <v>100437840</v>
      </c>
      <c r="D106" t="s">
        <v>30</v>
      </c>
      <c r="E106" t="s">
        <v>106</v>
      </c>
      <c r="F106" t="s">
        <v>44</v>
      </c>
      <c r="G106" t="s">
        <v>107</v>
      </c>
      <c r="H106" t="s">
        <v>108</v>
      </c>
      <c r="I106" t="s">
        <v>109</v>
      </c>
      <c r="J106" t="s">
        <v>110</v>
      </c>
      <c r="K106" t="s">
        <v>111</v>
      </c>
      <c r="N106" t="s">
        <v>68</v>
      </c>
      <c r="O106" t="s">
        <v>112</v>
      </c>
      <c r="Q106" t="s">
        <v>113</v>
      </c>
      <c r="R106">
        <v>2012</v>
      </c>
      <c r="S106" s="1">
        <v>201.47</v>
      </c>
      <c r="T106" t="s">
        <v>31</v>
      </c>
      <c r="U106" s="2">
        <v>40817</v>
      </c>
      <c r="V106" s="2">
        <v>40847</v>
      </c>
      <c r="W106" s="2">
        <v>40847</v>
      </c>
      <c r="Y106" t="s">
        <v>118</v>
      </c>
      <c r="Z106" t="s">
        <v>4729</v>
      </c>
      <c r="AA106" t="s">
        <v>2841</v>
      </c>
      <c r="AB106" t="s">
        <v>35</v>
      </c>
      <c r="AC106" t="s">
        <v>36</v>
      </c>
      <c r="AD106">
        <v>98136</v>
      </c>
      <c r="AE106" t="s">
        <v>4725</v>
      </c>
      <c r="AF106" t="str">
        <f t="shared" si="3"/>
        <v>Yes</v>
      </c>
      <c r="AG106" s="9" t="str">
        <f t="shared" si="4"/>
        <v>ATTORNEY GENERALDEMOCRATATTORNEY GENERAL, OFFICE OFStatewide2012201.47DEBT408174084740847PRINTINGCASEY BLOOM6031 48TH AVE SWSEATTLEWA</v>
      </c>
      <c r="AH106">
        <v>100437840</v>
      </c>
      <c r="AI106" s="9" t="str">
        <f t="shared" si="5"/>
        <v>ATTORNEY GENERALDEMOCRATATTORNEY GENERAL, OFFICE OFStatewide</v>
      </c>
    </row>
    <row r="107" spans="1:35" x14ac:dyDescent="0.25">
      <c r="A107" s="15">
        <v>2096</v>
      </c>
      <c r="B107" t="s">
        <v>4730</v>
      </c>
      <c r="C107">
        <v>100437840</v>
      </c>
      <c r="D107" t="s">
        <v>30</v>
      </c>
      <c r="E107" t="s">
        <v>106</v>
      </c>
      <c r="F107" t="s">
        <v>44</v>
      </c>
      <c r="G107" t="s">
        <v>107</v>
      </c>
      <c r="H107" t="s">
        <v>108</v>
      </c>
      <c r="I107" t="s">
        <v>109</v>
      </c>
      <c r="J107" t="s">
        <v>110</v>
      </c>
      <c r="K107" t="s">
        <v>111</v>
      </c>
      <c r="N107" t="s">
        <v>68</v>
      </c>
      <c r="O107" t="s">
        <v>112</v>
      </c>
      <c r="Q107" t="s">
        <v>113</v>
      </c>
      <c r="R107">
        <v>2012</v>
      </c>
      <c r="S107" s="1">
        <v>1443</v>
      </c>
      <c r="T107" t="s">
        <v>31</v>
      </c>
      <c r="U107" s="2">
        <v>40817</v>
      </c>
      <c r="V107" s="2">
        <v>40847</v>
      </c>
      <c r="W107" s="2">
        <v>40847</v>
      </c>
      <c r="Y107" t="s">
        <v>330</v>
      </c>
      <c r="Z107" t="s">
        <v>33</v>
      </c>
      <c r="AA107" t="s">
        <v>34</v>
      </c>
      <c r="AB107" t="s">
        <v>35</v>
      </c>
      <c r="AC107" t="s">
        <v>36</v>
      </c>
      <c r="AD107">
        <v>98101</v>
      </c>
      <c r="AE107" t="s">
        <v>4725</v>
      </c>
      <c r="AF107" t="str">
        <f t="shared" si="3"/>
        <v>Yes</v>
      </c>
      <c r="AG107" s="9" t="str">
        <f t="shared" si="4"/>
        <v>ATTORNEY GENERALDEMOCRATATTORNEY GENERAL, OFFICE OFStatewide20121443DEBT408174084740847ACCOUNTING/COMPLIANCEPROJECT ACCOUNTING SERVICES603 STEWART ST STE 819SEATTLEWA</v>
      </c>
      <c r="AH107">
        <v>100437840</v>
      </c>
      <c r="AI107" s="9" t="str">
        <f t="shared" si="5"/>
        <v>ATTORNEY GENERALDEMOCRATATTORNEY GENERAL, OFFICE OFStatewide</v>
      </c>
    </row>
    <row r="108" spans="1:35" x14ac:dyDescent="0.25">
      <c r="A108" s="15">
        <v>2197</v>
      </c>
      <c r="B108" t="s">
        <v>4898</v>
      </c>
      <c r="C108">
        <v>100441074</v>
      </c>
      <c r="D108" t="s">
        <v>30</v>
      </c>
      <c r="E108" t="s">
        <v>106</v>
      </c>
      <c r="F108" t="s">
        <v>44</v>
      </c>
      <c r="G108" t="s">
        <v>107</v>
      </c>
      <c r="H108" t="s">
        <v>108</v>
      </c>
      <c r="I108" t="s">
        <v>109</v>
      </c>
      <c r="J108" t="s">
        <v>110</v>
      </c>
      <c r="K108" t="s">
        <v>111</v>
      </c>
      <c r="N108" t="s">
        <v>68</v>
      </c>
      <c r="O108" t="s">
        <v>112</v>
      </c>
      <c r="Q108" t="s">
        <v>113</v>
      </c>
      <c r="R108">
        <v>2012</v>
      </c>
      <c r="S108" s="1">
        <v>168.23</v>
      </c>
      <c r="T108" t="s">
        <v>31</v>
      </c>
      <c r="U108" s="2">
        <v>40848</v>
      </c>
      <c r="V108" s="2">
        <v>40877</v>
      </c>
      <c r="W108" s="2">
        <v>40633</v>
      </c>
      <c r="Y108" t="s">
        <v>4338</v>
      </c>
      <c r="Z108" t="s">
        <v>1520</v>
      </c>
      <c r="AA108" t="s">
        <v>1521</v>
      </c>
      <c r="AB108" t="s">
        <v>35</v>
      </c>
      <c r="AC108" t="s">
        <v>36</v>
      </c>
      <c r="AD108">
        <v>98115</v>
      </c>
      <c r="AE108" t="s">
        <v>4899</v>
      </c>
      <c r="AF108" t="str">
        <f t="shared" si="3"/>
        <v>Yes</v>
      </c>
      <c r="AG108" s="9" t="str">
        <f t="shared" si="4"/>
        <v>ATTORNEY GENERALDEMOCRATATTORNEY GENERAL, OFFICE OFStatewide2012168.23DEBT408484087740633TELEPHONE/WEBSITEFERGUSON ROBERT WATSON8255 2ND AVE NESEATTLEWA</v>
      </c>
      <c r="AH108">
        <v>100441074</v>
      </c>
      <c r="AI108" s="9" t="str">
        <f t="shared" si="5"/>
        <v>ATTORNEY GENERALDEMOCRATATTORNEY GENERAL, OFFICE OFStatewide</v>
      </c>
    </row>
    <row r="109" spans="1:35" x14ac:dyDescent="0.25">
      <c r="A109" s="15">
        <v>2211</v>
      </c>
      <c r="B109" t="s">
        <v>4922</v>
      </c>
      <c r="C109">
        <v>100441074</v>
      </c>
      <c r="D109" t="s">
        <v>30</v>
      </c>
      <c r="E109" t="s">
        <v>106</v>
      </c>
      <c r="F109" t="s">
        <v>44</v>
      </c>
      <c r="G109" t="s">
        <v>107</v>
      </c>
      <c r="H109" t="s">
        <v>108</v>
      </c>
      <c r="I109" t="s">
        <v>109</v>
      </c>
      <c r="J109" t="s">
        <v>110</v>
      </c>
      <c r="K109" t="s">
        <v>111</v>
      </c>
      <c r="N109" t="s">
        <v>68</v>
      </c>
      <c r="O109" t="s">
        <v>112</v>
      </c>
      <c r="Q109" t="s">
        <v>113</v>
      </c>
      <c r="R109">
        <v>2012</v>
      </c>
      <c r="S109" s="1">
        <v>12.95</v>
      </c>
      <c r="T109" t="s">
        <v>31</v>
      </c>
      <c r="U109" s="2">
        <v>40848</v>
      </c>
      <c r="V109" s="2">
        <v>40877</v>
      </c>
      <c r="W109" s="2">
        <v>40663</v>
      </c>
      <c r="Y109" t="s">
        <v>1294</v>
      </c>
      <c r="Z109" t="s">
        <v>1520</v>
      </c>
      <c r="AA109" t="s">
        <v>1521</v>
      </c>
      <c r="AB109" t="s">
        <v>35</v>
      </c>
      <c r="AC109" t="s">
        <v>36</v>
      </c>
      <c r="AD109">
        <v>98115</v>
      </c>
      <c r="AE109" t="s">
        <v>4899</v>
      </c>
      <c r="AF109" t="str">
        <f t="shared" si="3"/>
        <v>Yes</v>
      </c>
      <c r="AG109" s="9" t="str">
        <f t="shared" si="4"/>
        <v>ATTORNEY GENERALDEMOCRATATTORNEY GENERAL, OFFICE OFStatewide201212.95DEBT408484087740663WEBSITEFERGUSON ROBERT WATSON8255 2ND AVE NESEATTLEWA</v>
      </c>
      <c r="AH109">
        <v>100441074</v>
      </c>
      <c r="AI109" s="9" t="str">
        <f t="shared" si="5"/>
        <v>ATTORNEY GENERALDEMOCRATATTORNEY GENERAL, OFFICE OFStatewide</v>
      </c>
    </row>
    <row r="110" spans="1:35" x14ac:dyDescent="0.25">
      <c r="A110" s="15">
        <v>2212</v>
      </c>
      <c r="B110" t="s">
        <v>4923</v>
      </c>
      <c r="C110">
        <v>100441074</v>
      </c>
      <c r="D110" t="s">
        <v>30</v>
      </c>
      <c r="E110" t="s">
        <v>106</v>
      </c>
      <c r="F110" t="s">
        <v>44</v>
      </c>
      <c r="G110" t="s">
        <v>107</v>
      </c>
      <c r="H110" t="s">
        <v>108</v>
      </c>
      <c r="I110" t="s">
        <v>109</v>
      </c>
      <c r="J110" t="s">
        <v>110</v>
      </c>
      <c r="K110" t="s">
        <v>111</v>
      </c>
      <c r="N110" t="s">
        <v>68</v>
      </c>
      <c r="O110" t="s">
        <v>112</v>
      </c>
      <c r="Q110" t="s">
        <v>113</v>
      </c>
      <c r="R110">
        <v>2012</v>
      </c>
      <c r="S110" s="1">
        <v>12.95</v>
      </c>
      <c r="T110" t="s">
        <v>31</v>
      </c>
      <c r="U110" s="2">
        <v>40848</v>
      </c>
      <c r="V110" s="2">
        <v>40877</v>
      </c>
      <c r="W110" s="2">
        <v>40694</v>
      </c>
      <c r="Y110" t="s">
        <v>1294</v>
      </c>
      <c r="Z110" t="s">
        <v>1520</v>
      </c>
      <c r="AA110" t="s">
        <v>1521</v>
      </c>
      <c r="AB110" t="s">
        <v>35</v>
      </c>
      <c r="AC110" t="s">
        <v>36</v>
      </c>
      <c r="AD110">
        <v>98115</v>
      </c>
      <c r="AE110" t="s">
        <v>4899</v>
      </c>
      <c r="AF110" t="str">
        <f t="shared" si="3"/>
        <v>Yes</v>
      </c>
      <c r="AG110" s="9" t="str">
        <f t="shared" si="4"/>
        <v>ATTORNEY GENERALDEMOCRATATTORNEY GENERAL, OFFICE OFStatewide201212.95DEBT408484087740694WEBSITEFERGUSON ROBERT WATSON8255 2ND AVE NESEATTLEWA</v>
      </c>
      <c r="AH110">
        <v>100441074</v>
      </c>
      <c r="AI110" s="9" t="str">
        <f t="shared" si="5"/>
        <v>ATTORNEY GENERALDEMOCRATATTORNEY GENERAL, OFFICE OFStatewide</v>
      </c>
    </row>
    <row r="111" spans="1:35" x14ac:dyDescent="0.25">
      <c r="A111" s="15">
        <v>2213</v>
      </c>
      <c r="B111" t="s">
        <v>4924</v>
      </c>
      <c r="C111">
        <v>100441074</v>
      </c>
      <c r="D111" t="s">
        <v>30</v>
      </c>
      <c r="E111" t="s">
        <v>106</v>
      </c>
      <c r="F111" t="s">
        <v>44</v>
      </c>
      <c r="G111" t="s">
        <v>107</v>
      </c>
      <c r="H111" t="s">
        <v>108</v>
      </c>
      <c r="I111" t="s">
        <v>109</v>
      </c>
      <c r="J111" t="s">
        <v>110</v>
      </c>
      <c r="K111" t="s">
        <v>111</v>
      </c>
      <c r="N111" t="s">
        <v>68</v>
      </c>
      <c r="O111" t="s">
        <v>112</v>
      </c>
      <c r="Q111" t="s">
        <v>113</v>
      </c>
      <c r="R111">
        <v>2012</v>
      </c>
      <c r="S111" s="1">
        <v>12.95</v>
      </c>
      <c r="T111" t="s">
        <v>31</v>
      </c>
      <c r="U111" s="2">
        <v>40848</v>
      </c>
      <c r="V111" s="2">
        <v>40877</v>
      </c>
      <c r="W111" s="2">
        <v>40724</v>
      </c>
      <c r="Y111" t="s">
        <v>1294</v>
      </c>
      <c r="Z111" t="s">
        <v>1520</v>
      </c>
      <c r="AA111" t="s">
        <v>1521</v>
      </c>
      <c r="AB111" t="s">
        <v>35</v>
      </c>
      <c r="AC111" t="s">
        <v>36</v>
      </c>
      <c r="AD111">
        <v>98115</v>
      </c>
      <c r="AE111" t="s">
        <v>4899</v>
      </c>
      <c r="AF111" t="str">
        <f t="shared" si="3"/>
        <v>Yes</v>
      </c>
      <c r="AG111" s="9" t="str">
        <f t="shared" si="4"/>
        <v>ATTORNEY GENERALDEMOCRATATTORNEY GENERAL, OFFICE OFStatewide201212.95DEBT408484087740724WEBSITEFERGUSON ROBERT WATSON8255 2ND AVE NESEATTLEWA</v>
      </c>
      <c r="AH111">
        <v>100441074</v>
      </c>
      <c r="AI111" s="9" t="str">
        <f t="shared" si="5"/>
        <v>ATTORNEY GENERALDEMOCRATATTORNEY GENERAL, OFFICE OFStatewide</v>
      </c>
    </row>
    <row r="112" spans="1:35" x14ac:dyDescent="0.25">
      <c r="A112" s="15">
        <v>2217</v>
      </c>
      <c r="B112" t="s">
        <v>4928</v>
      </c>
      <c r="C112">
        <v>100441074</v>
      </c>
      <c r="D112" t="s">
        <v>30</v>
      </c>
      <c r="E112" t="s">
        <v>106</v>
      </c>
      <c r="F112" t="s">
        <v>44</v>
      </c>
      <c r="G112" t="s">
        <v>107</v>
      </c>
      <c r="H112" t="s">
        <v>108</v>
      </c>
      <c r="I112" t="s">
        <v>109</v>
      </c>
      <c r="J112" t="s">
        <v>110</v>
      </c>
      <c r="K112" t="s">
        <v>111</v>
      </c>
      <c r="N112" t="s">
        <v>68</v>
      </c>
      <c r="O112" t="s">
        <v>112</v>
      </c>
      <c r="Q112" t="s">
        <v>113</v>
      </c>
      <c r="R112">
        <v>2012</v>
      </c>
      <c r="S112" s="1">
        <v>12.95</v>
      </c>
      <c r="T112" t="s">
        <v>31</v>
      </c>
      <c r="U112" s="2">
        <v>40848</v>
      </c>
      <c r="V112" s="2">
        <v>40877</v>
      </c>
      <c r="W112" s="2">
        <v>40755</v>
      </c>
      <c r="Y112" t="s">
        <v>1294</v>
      </c>
      <c r="Z112" t="s">
        <v>1520</v>
      </c>
      <c r="AA112" t="s">
        <v>1521</v>
      </c>
      <c r="AB112" t="s">
        <v>35</v>
      </c>
      <c r="AC112" t="s">
        <v>36</v>
      </c>
      <c r="AD112">
        <v>98115</v>
      </c>
      <c r="AE112" t="s">
        <v>4899</v>
      </c>
      <c r="AF112" t="str">
        <f t="shared" si="3"/>
        <v>Yes</v>
      </c>
      <c r="AG112" s="9" t="str">
        <f t="shared" si="4"/>
        <v>ATTORNEY GENERALDEMOCRATATTORNEY GENERAL, OFFICE OFStatewide201212.95DEBT408484087740755WEBSITEFERGUSON ROBERT WATSON8255 2ND AVE NESEATTLEWA</v>
      </c>
      <c r="AH112">
        <v>100441074</v>
      </c>
      <c r="AI112" s="9" t="str">
        <f t="shared" si="5"/>
        <v>ATTORNEY GENERALDEMOCRATATTORNEY GENERAL, OFFICE OFStatewide</v>
      </c>
    </row>
    <row r="113" spans="1:35" x14ac:dyDescent="0.25">
      <c r="A113" s="15">
        <v>2218</v>
      </c>
      <c r="B113" t="s">
        <v>4929</v>
      </c>
      <c r="C113">
        <v>100441074</v>
      </c>
      <c r="D113" t="s">
        <v>30</v>
      </c>
      <c r="E113" t="s">
        <v>106</v>
      </c>
      <c r="F113" t="s">
        <v>44</v>
      </c>
      <c r="G113" t="s">
        <v>107</v>
      </c>
      <c r="H113" t="s">
        <v>108</v>
      </c>
      <c r="I113" t="s">
        <v>109</v>
      </c>
      <c r="J113" t="s">
        <v>110</v>
      </c>
      <c r="K113" t="s">
        <v>111</v>
      </c>
      <c r="N113" t="s">
        <v>68</v>
      </c>
      <c r="O113" t="s">
        <v>112</v>
      </c>
      <c r="Q113" t="s">
        <v>113</v>
      </c>
      <c r="R113">
        <v>2012</v>
      </c>
      <c r="S113" s="1">
        <v>601.84</v>
      </c>
      <c r="T113" t="s">
        <v>31</v>
      </c>
      <c r="U113" s="2">
        <v>40848</v>
      </c>
      <c r="V113" s="2">
        <v>40877</v>
      </c>
      <c r="W113" s="2">
        <v>40755</v>
      </c>
      <c r="Y113" t="s">
        <v>4003</v>
      </c>
      <c r="Z113" t="s">
        <v>1520</v>
      </c>
      <c r="AA113" t="s">
        <v>1521</v>
      </c>
      <c r="AB113" t="s">
        <v>35</v>
      </c>
      <c r="AC113" t="s">
        <v>36</v>
      </c>
      <c r="AD113">
        <v>98115</v>
      </c>
      <c r="AE113" t="s">
        <v>4899</v>
      </c>
      <c r="AF113" t="str">
        <f t="shared" si="3"/>
        <v>Yes</v>
      </c>
      <c r="AG113" s="9" t="str">
        <f t="shared" si="4"/>
        <v>ATTORNEY GENERALDEMOCRATATTORNEY GENERAL, OFFICE OFStatewide2012601.84DEBT408484087740755PARKING/LODGING/MILEAGE (EST.)FERGUSON ROBERT WATSON8255 2ND AVE NESEATTLEWA</v>
      </c>
      <c r="AH113">
        <v>100441074</v>
      </c>
      <c r="AI113" s="9" t="str">
        <f t="shared" si="5"/>
        <v>ATTORNEY GENERALDEMOCRATATTORNEY GENERAL, OFFICE OFStatewide</v>
      </c>
    </row>
    <row r="114" spans="1:35" x14ac:dyDescent="0.25">
      <c r="A114" s="15">
        <v>2219</v>
      </c>
      <c r="B114" t="s">
        <v>4930</v>
      </c>
      <c r="C114">
        <v>100441074</v>
      </c>
      <c r="D114" t="s">
        <v>30</v>
      </c>
      <c r="E114" t="s">
        <v>106</v>
      </c>
      <c r="F114" t="s">
        <v>44</v>
      </c>
      <c r="G114" t="s">
        <v>107</v>
      </c>
      <c r="H114" t="s">
        <v>108</v>
      </c>
      <c r="I114" t="s">
        <v>109</v>
      </c>
      <c r="J114" t="s">
        <v>110</v>
      </c>
      <c r="K114" t="s">
        <v>111</v>
      </c>
      <c r="N114" t="s">
        <v>68</v>
      </c>
      <c r="O114" t="s">
        <v>112</v>
      </c>
      <c r="Q114" t="s">
        <v>113</v>
      </c>
      <c r="R114">
        <v>2012</v>
      </c>
      <c r="S114" s="1">
        <v>25.9</v>
      </c>
      <c r="T114" t="s">
        <v>31</v>
      </c>
      <c r="U114" s="2">
        <v>40848</v>
      </c>
      <c r="V114" s="2">
        <v>40877</v>
      </c>
      <c r="W114" s="2">
        <v>40816</v>
      </c>
      <c r="Y114" t="s">
        <v>1294</v>
      </c>
      <c r="Z114" t="s">
        <v>1520</v>
      </c>
      <c r="AA114" t="s">
        <v>1521</v>
      </c>
      <c r="AB114" t="s">
        <v>35</v>
      </c>
      <c r="AC114" t="s">
        <v>36</v>
      </c>
      <c r="AD114">
        <v>98115</v>
      </c>
      <c r="AE114" t="s">
        <v>4899</v>
      </c>
      <c r="AF114" t="str">
        <f t="shared" si="3"/>
        <v>Yes</v>
      </c>
      <c r="AG114" s="9" t="str">
        <f t="shared" si="4"/>
        <v>ATTORNEY GENERALDEMOCRATATTORNEY GENERAL, OFFICE OFStatewide201225.9DEBT408484087740816WEBSITEFERGUSON ROBERT WATSON8255 2ND AVE NESEATTLEWA</v>
      </c>
      <c r="AH114">
        <v>100441074</v>
      </c>
      <c r="AI114" s="9" t="str">
        <f t="shared" si="5"/>
        <v>ATTORNEY GENERALDEMOCRATATTORNEY GENERAL, OFFICE OFStatewide</v>
      </c>
    </row>
    <row r="115" spans="1:35" x14ac:dyDescent="0.25">
      <c r="A115" s="15">
        <v>2220</v>
      </c>
      <c r="B115" t="s">
        <v>4931</v>
      </c>
      <c r="C115">
        <v>100441074</v>
      </c>
      <c r="D115" t="s">
        <v>30</v>
      </c>
      <c r="E115" t="s">
        <v>106</v>
      </c>
      <c r="F115" t="s">
        <v>44</v>
      </c>
      <c r="G115" t="s">
        <v>107</v>
      </c>
      <c r="H115" t="s">
        <v>108</v>
      </c>
      <c r="I115" t="s">
        <v>109</v>
      </c>
      <c r="J115" t="s">
        <v>110</v>
      </c>
      <c r="K115" t="s">
        <v>111</v>
      </c>
      <c r="N115" t="s">
        <v>68</v>
      </c>
      <c r="O115" t="s">
        <v>112</v>
      </c>
      <c r="Q115" t="s">
        <v>113</v>
      </c>
      <c r="R115">
        <v>2012</v>
      </c>
      <c r="S115" s="1">
        <v>78.64</v>
      </c>
      <c r="T115" t="s">
        <v>31</v>
      </c>
      <c r="U115" s="2">
        <v>40848</v>
      </c>
      <c r="V115" s="2">
        <v>40877</v>
      </c>
      <c r="W115" s="2">
        <v>40834</v>
      </c>
      <c r="Y115" t="s">
        <v>4691</v>
      </c>
      <c r="Z115" t="s">
        <v>1520</v>
      </c>
      <c r="AA115" t="s">
        <v>1521</v>
      </c>
      <c r="AB115" t="s">
        <v>35</v>
      </c>
      <c r="AC115" t="s">
        <v>36</v>
      </c>
      <c r="AD115">
        <v>98115</v>
      </c>
      <c r="AE115" t="s">
        <v>4899</v>
      </c>
      <c r="AF115" t="str">
        <f t="shared" si="3"/>
        <v>Yes</v>
      </c>
      <c r="AG115" s="9" t="str">
        <f t="shared" si="4"/>
        <v>ATTORNEY GENERALDEMOCRATATTORNEY GENERAL, OFFICE OFStatewide201278.64DEBT408484087740834LODGINGFERGUSON ROBERT WATSON8255 2ND AVE NESEATTLEWA</v>
      </c>
      <c r="AH115">
        <v>100441074</v>
      </c>
      <c r="AI115" s="9" t="str">
        <f t="shared" si="5"/>
        <v>ATTORNEY GENERALDEMOCRATATTORNEY GENERAL, OFFICE OFStatewide</v>
      </c>
    </row>
    <row r="116" spans="1:35" x14ac:dyDescent="0.25">
      <c r="A116" s="15">
        <v>2221</v>
      </c>
      <c r="B116" t="s">
        <v>4932</v>
      </c>
      <c r="C116">
        <v>100441074</v>
      </c>
      <c r="D116" t="s">
        <v>30</v>
      </c>
      <c r="E116" t="s">
        <v>106</v>
      </c>
      <c r="F116" t="s">
        <v>44</v>
      </c>
      <c r="G116" t="s">
        <v>107</v>
      </c>
      <c r="H116" t="s">
        <v>108</v>
      </c>
      <c r="I116" t="s">
        <v>109</v>
      </c>
      <c r="J116" t="s">
        <v>110</v>
      </c>
      <c r="K116" t="s">
        <v>111</v>
      </c>
      <c r="N116" t="s">
        <v>68</v>
      </c>
      <c r="O116" t="s">
        <v>112</v>
      </c>
      <c r="Q116" t="s">
        <v>113</v>
      </c>
      <c r="R116">
        <v>2012</v>
      </c>
      <c r="S116" s="1">
        <v>12.95</v>
      </c>
      <c r="T116" t="s">
        <v>31</v>
      </c>
      <c r="U116" s="2">
        <v>40848</v>
      </c>
      <c r="V116" s="2">
        <v>40877</v>
      </c>
      <c r="W116" s="2">
        <v>40847</v>
      </c>
      <c r="Y116" t="s">
        <v>1294</v>
      </c>
      <c r="Z116" t="s">
        <v>1520</v>
      </c>
      <c r="AA116" t="s">
        <v>1521</v>
      </c>
      <c r="AB116" t="s">
        <v>35</v>
      </c>
      <c r="AC116" t="s">
        <v>36</v>
      </c>
      <c r="AD116">
        <v>98115</v>
      </c>
      <c r="AE116" t="s">
        <v>4899</v>
      </c>
      <c r="AF116" t="str">
        <f t="shared" si="3"/>
        <v>Yes</v>
      </c>
      <c r="AG116" s="9" t="str">
        <f t="shared" si="4"/>
        <v>ATTORNEY GENERALDEMOCRATATTORNEY GENERAL, OFFICE OFStatewide201212.95DEBT408484087740847WEBSITEFERGUSON ROBERT WATSON8255 2ND AVE NESEATTLEWA</v>
      </c>
      <c r="AH116">
        <v>100441074</v>
      </c>
      <c r="AI116" s="9" t="str">
        <f t="shared" si="5"/>
        <v>ATTORNEY GENERALDEMOCRATATTORNEY GENERAL, OFFICE OFStatewide</v>
      </c>
    </row>
    <row r="117" spans="1:35" x14ac:dyDescent="0.25">
      <c r="A117" s="15">
        <v>2222</v>
      </c>
      <c r="B117" t="s">
        <v>4933</v>
      </c>
      <c r="C117">
        <v>100441074</v>
      </c>
      <c r="D117" t="s">
        <v>30</v>
      </c>
      <c r="E117" t="s">
        <v>106</v>
      </c>
      <c r="F117" t="s">
        <v>44</v>
      </c>
      <c r="G117" t="s">
        <v>107</v>
      </c>
      <c r="H117" t="s">
        <v>108</v>
      </c>
      <c r="I117" t="s">
        <v>109</v>
      </c>
      <c r="J117" t="s">
        <v>110</v>
      </c>
      <c r="K117" t="s">
        <v>111</v>
      </c>
      <c r="N117" t="s">
        <v>68</v>
      </c>
      <c r="O117" t="s">
        <v>112</v>
      </c>
      <c r="Q117" t="s">
        <v>113</v>
      </c>
      <c r="R117">
        <v>2012</v>
      </c>
      <c r="S117" s="1">
        <v>735</v>
      </c>
      <c r="T117" t="s">
        <v>31</v>
      </c>
      <c r="U117" s="2">
        <v>40848</v>
      </c>
      <c r="V117" s="2">
        <v>40877</v>
      </c>
      <c r="W117" s="2">
        <v>40877</v>
      </c>
      <c r="Y117" t="s">
        <v>1023</v>
      </c>
      <c r="Z117" t="s">
        <v>1024</v>
      </c>
      <c r="AA117" t="s">
        <v>2849</v>
      </c>
      <c r="AB117" t="s">
        <v>152</v>
      </c>
      <c r="AC117" t="s">
        <v>153</v>
      </c>
      <c r="AD117">
        <v>20005</v>
      </c>
      <c r="AE117" t="s">
        <v>4899</v>
      </c>
      <c r="AF117" t="str">
        <f t="shared" si="3"/>
        <v>Yes</v>
      </c>
      <c r="AG117" s="9" t="str">
        <f t="shared" si="4"/>
        <v>ATTORNEY GENERALDEMOCRATATTORNEY GENERAL, OFFICE OFStatewide2012735DEBT408484087740877DATA SERVICESNGP VAN INC.1101 15TH ST NW STE 500WASHINGTONDC</v>
      </c>
      <c r="AH117">
        <v>100441074</v>
      </c>
      <c r="AI117" s="9" t="str">
        <f t="shared" si="5"/>
        <v>ATTORNEY GENERALDEMOCRATATTORNEY GENERAL, OFFICE OFStatewide</v>
      </c>
    </row>
    <row r="118" spans="1:35" x14ac:dyDescent="0.25">
      <c r="A118" s="15">
        <v>2214</v>
      </c>
      <c r="B118" t="s">
        <v>4925</v>
      </c>
      <c r="C118">
        <v>100441074</v>
      </c>
      <c r="D118" t="s">
        <v>30</v>
      </c>
      <c r="E118" t="s">
        <v>106</v>
      </c>
      <c r="F118" t="s">
        <v>44</v>
      </c>
      <c r="G118" t="s">
        <v>107</v>
      </c>
      <c r="H118" t="s">
        <v>108</v>
      </c>
      <c r="I118" t="s">
        <v>109</v>
      </c>
      <c r="J118" t="s">
        <v>110</v>
      </c>
      <c r="K118" t="s">
        <v>111</v>
      </c>
      <c r="N118" t="s">
        <v>68</v>
      </c>
      <c r="O118" t="s">
        <v>112</v>
      </c>
      <c r="Q118" t="s">
        <v>113</v>
      </c>
      <c r="R118">
        <v>2012</v>
      </c>
      <c r="S118" s="1">
        <v>1531.5</v>
      </c>
      <c r="T118" t="s">
        <v>31</v>
      </c>
      <c r="U118" s="2">
        <v>40848</v>
      </c>
      <c r="V118" s="2">
        <v>40877</v>
      </c>
      <c r="W118" s="2">
        <v>40877</v>
      </c>
      <c r="Y118" t="s">
        <v>330</v>
      </c>
      <c r="Z118" t="s">
        <v>33</v>
      </c>
      <c r="AA118" t="s">
        <v>34</v>
      </c>
      <c r="AB118" t="s">
        <v>35</v>
      </c>
      <c r="AC118" t="s">
        <v>36</v>
      </c>
      <c r="AD118">
        <v>98101</v>
      </c>
      <c r="AE118" t="s">
        <v>4899</v>
      </c>
      <c r="AF118" t="str">
        <f t="shared" si="3"/>
        <v>Yes</v>
      </c>
      <c r="AG118" s="9" t="str">
        <f t="shared" si="4"/>
        <v>ATTORNEY GENERALDEMOCRATATTORNEY GENERAL, OFFICE OFStatewide20121531.5DEBT408484087740877ACCOUNTING/COMPLIANCEPROJECT ACCOUNTING SERVICES603 STEWART ST STE 819SEATTLEWA</v>
      </c>
      <c r="AH118">
        <v>100441074</v>
      </c>
      <c r="AI118" s="9" t="str">
        <f t="shared" si="5"/>
        <v>ATTORNEY GENERALDEMOCRATATTORNEY GENERAL, OFFICE OFStatewide</v>
      </c>
    </row>
    <row r="119" spans="1:35" x14ac:dyDescent="0.25">
      <c r="A119" s="15">
        <v>2215</v>
      </c>
      <c r="B119" t="s">
        <v>4926</v>
      </c>
      <c r="C119">
        <v>100441074</v>
      </c>
      <c r="D119" t="s">
        <v>30</v>
      </c>
      <c r="E119" t="s">
        <v>106</v>
      </c>
      <c r="F119" t="s">
        <v>44</v>
      </c>
      <c r="G119" t="s">
        <v>107</v>
      </c>
      <c r="H119" t="s">
        <v>108</v>
      </c>
      <c r="I119" t="s">
        <v>109</v>
      </c>
      <c r="J119" t="s">
        <v>110</v>
      </c>
      <c r="K119" t="s">
        <v>111</v>
      </c>
      <c r="N119" t="s">
        <v>68</v>
      </c>
      <c r="O119" t="s">
        <v>112</v>
      </c>
      <c r="Q119" t="s">
        <v>113</v>
      </c>
      <c r="R119">
        <v>2012</v>
      </c>
      <c r="S119" s="1">
        <v>4000</v>
      </c>
      <c r="T119" t="s">
        <v>31</v>
      </c>
      <c r="U119" s="2">
        <v>40848</v>
      </c>
      <c r="V119" s="2">
        <v>40877</v>
      </c>
      <c r="W119" s="2">
        <v>40877</v>
      </c>
      <c r="Y119" t="s">
        <v>37</v>
      </c>
      <c r="Z119" t="s">
        <v>126</v>
      </c>
      <c r="AA119" t="s">
        <v>127</v>
      </c>
      <c r="AB119" t="s">
        <v>35</v>
      </c>
      <c r="AC119" t="s">
        <v>36</v>
      </c>
      <c r="AD119">
        <v>98122</v>
      </c>
      <c r="AE119" t="s">
        <v>4899</v>
      </c>
      <c r="AF119" t="str">
        <f t="shared" si="3"/>
        <v>Yes</v>
      </c>
      <c r="AG119" s="9" t="str">
        <f t="shared" si="4"/>
        <v>ATTORNEY GENERALDEMOCRATATTORNEY GENERAL, OFFICE OFStatewide20124000DEBT408484087740877CONSULTINGNEWMAN PARTNERS712 35TH AVESEATTLEWA</v>
      </c>
      <c r="AH119">
        <v>100441074</v>
      </c>
      <c r="AI119" s="9" t="str">
        <f t="shared" si="5"/>
        <v>ATTORNEY GENERALDEMOCRATATTORNEY GENERAL, OFFICE OFStatewide</v>
      </c>
    </row>
    <row r="120" spans="1:35" x14ac:dyDescent="0.25">
      <c r="A120" s="15">
        <v>2216</v>
      </c>
      <c r="B120" t="s">
        <v>4927</v>
      </c>
      <c r="C120">
        <v>100441074</v>
      </c>
      <c r="D120" t="s">
        <v>30</v>
      </c>
      <c r="E120" t="s">
        <v>106</v>
      </c>
      <c r="F120" t="s">
        <v>44</v>
      </c>
      <c r="G120" t="s">
        <v>107</v>
      </c>
      <c r="H120" t="s">
        <v>108</v>
      </c>
      <c r="I120" t="s">
        <v>109</v>
      </c>
      <c r="J120" t="s">
        <v>110</v>
      </c>
      <c r="K120" t="s">
        <v>111</v>
      </c>
      <c r="N120" t="s">
        <v>68</v>
      </c>
      <c r="O120" t="s">
        <v>112</v>
      </c>
      <c r="Q120" t="s">
        <v>113</v>
      </c>
      <c r="R120">
        <v>2012</v>
      </c>
      <c r="S120" s="1">
        <v>279.08999999999997</v>
      </c>
      <c r="T120" t="s">
        <v>31</v>
      </c>
      <c r="U120" s="2">
        <v>40848</v>
      </c>
      <c r="V120" s="2">
        <v>40877</v>
      </c>
      <c r="W120" s="2">
        <v>40877</v>
      </c>
      <c r="Y120" t="s">
        <v>2619</v>
      </c>
      <c r="Z120" t="s">
        <v>123</v>
      </c>
      <c r="AA120" t="s">
        <v>4069</v>
      </c>
      <c r="AB120" t="s">
        <v>309</v>
      </c>
      <c r="AC120" t="s">
        <v>147</v>
      </c>
      <c r="AD120">
        <v>97213</v>
      </c>
      <c r="AE120" t="s">
        <v>4899</v>
      </c>
      <c r="AF120" t="str">
        <f t="shared" si="3"/>
        <v>Yes</v>
      </c>
      <c r="AG120" s="9" t="str">
        <f t="shared" si="4"/>
        <v>ATTORNEY GENERALDEMOCRATATTORNEY GENERAL, OFFICE OFStatewide2012279.09DEBT408484087740877EVENT FOODWEBB MICHAEL S.2512 NE 50TH AVEPORTLANDOR</v>
      </c>
      <c r="AH120">
        <v>100441074</v>
      </c>
      <c r="AI120" s="9" t="str">
        <f t="shared" si="5"/>
        <v>ATTORNEY GENERALDEMOCRATATTORNEY GENERAL, OFFICE OFStatewide</v>
      </c>
    </row>
    <row r="121" spans="1:35" x14ac:dyDescent="0.25">
      <c r="A121" s="15">
        <v>1833</v>
      </c>
      <c r="B121" t="s">
        <v>4337</v>
      </c>
      <c r="C121">
        <v>100446208</v>
      </c>
      <c r="D121" t="s">
        <v>30</v>
      </c>
      <c r="E121" t="s">
        <v>106</v>
      </c>
      <c r="F121" t="s">
        <v>44</v>
      </c>
      <c r="G121" t="s">
        <v>107</v>
      </c>
      <c r="H121" t="s">
        <v>108</v>
      </c>
      <c r="I121" t="s">
        <v>109</v>
      </c>
      <c r="J121" t="s">
        <v>110</v>
      </c>
      <c r="K121" t="s">
        <v>111</v>
      </c>
      <c r="N121" t="s">
        <v>68</v>
      </c>
      <c r="O121" t="s">
        <v>112</v>
      </c>
      <c r="Q121" t="s">
        <v>113</v>
      </c>
      <c r="R121">
        <v>2012</v>
      </c>
      <c r="S121" s="1">
        <v>168.23</v>
      </c>
      <c r="T121" t="s">
        <v>31</v>
      </c>
      <c r="U121" s="2">
        <v>40878</v>
      </c>
      <c r="V121" s="2">
        <v>40908</v>
      </c>
      <c r="W121" s="2">
        <v>40633</v>
      </c>
      <c r="Y121" t="s">
        <v>4338</v>
      </c>
      <c r="Z121" t="s">
        <v>1520</v>
      </c>
      <c r="AA121" t="s">
        <v>1521</v>
      </c>
      <c r="AB121" t="s">
        <v>35</v>
      </c>
      <c r="AC121" t="s">
        <v>36</v>
      </c>
      <c r="AD121">
        <v>98115</v>
      </c>
      <c r="AE121" t="s">
        <v>4339</v>
      </c>
      <c r="AF121" t="str">
        <f t="shared" si="3"/>
        <v>Yes</v>
      </c>
      <c r="AG121" s="9" t="str">
        <f t="shared" si="4"/>
        <v>ATTORNEY GENERALDEMOCRATATTORNEY GENERAL, OFFICE OFStatewide2012168.23DEBT408784090840633TELEPHONE/WEBSITEFERGUSON ROBERT WATSON8255 2ND AVE NESEATTLEWA</v>
      </c>
      <c r="AH121">
        <v>100446208</v>
      </c>
      <c r="AI121" s="9" t="str">
        <f t="shared" si="5"/>
        <v>ATTORNEY GENERALDEMOCRATATTORNEY GENERAL, OFFICE OFStatewide</v>
      </c>
    </row>
    <row r="122" spans="1:35" x14ac:dyDescent="0.25">
      <c r="A122" s="15">
        <v>2069</v>
      </c>
      <c r="B122" t="s">
        <v>4695</v>
      </c>
      <c r="C122">
        <v>100446208</v>
      </c>
      <c r="D122" t="s">
        <v>30</v>
      </c>
      <c r="E122" t="s">
        <v>106</v>
      </c>
      <c r="F122" t="s">
        <v>44</v>
      </c>
      <c r="G122" t="s">
        <v>107</v>
      </c>
      <c r="H122" t="s">
        <v>108</v>
      </c>
      <c r="I122" t="s">
        <v>109</v>
      </c>
      <c r="J122" t="s">
        <v>110</v>
      </c>
      <c r="K122" t="s">
        <v>111</v>
      </c>
      <c r="N122" t="s">
        <v>68</v>
      </c>
      <c r="O122" t="s">
        <v>112</v>
      </c>
      <c r="Q122" t="s">
        <v>113</v>
      </c>
      <c r="R122">
        <v>2012</v>
      </c>
      <c r="S122" s="1">
        <v>12.95</v>
      </c>
      <c r="T122" t="s">
        <v>31</v>
      </c>
      <c r="U122" s="2">
        <v>40878</v>
      </c>
      <c r="V122" s="2">
        <v>40908</v>
      </c>
      <c r="W122" s="2">
        <v>40663</v>
      </c>
      <c r="Y122" t="s">
        <v>1294</v>
      </c>
      <c r="Z122" t="s">
        <v>1520</v>
      </c>
      <c r="AA122" t="s">
        <v>1521</v>
      </c>
      <c r="AB122" t="s">
        <v>35</v>
      </c>
      <c r="AC122" t="s">
        <v>36</v>
      </c>
      <c r="AD122">
        <v>98115</v>
      </c>
      <c r="AE122" t="s">
        <v>4339</v>
      </c>
      <c r="AF122" t="str">
        <f t="shared" si="3"/>
        <v>Yes</v>
      </c>
      <c r="AG122" s="9" t="str">
        <f t="shared" si="4"/>
        <v>ATTORNEY GENERALDEMOCRATATTORNEY GENERAL, OFFICE OFStatewide201212.95DEBT408784090840663WEBSITEFERGUSON ROBERT WATSON8255 2ND AVE NESEATTLEWA</v>
      </c>
      <c r="AH122">
        <v>100446208</v>
      </c>
      <c r="AI122" s="9" t="str">
        <f t="shared" si="5"/>
        <v>ATTORNEY GENERALDEMOCRATATTORNEY GENERAL, OFFICE OFStatewide</v>
      </c>
    </row>
    <row r="123" spans="1:35" x14ac:dyDescent="0.25">
      <c r="A123" s="15">
        <v>2075</v>
      </c>
      <c r="B123" t="s">
        <v>4702</v>
      </c>
      <c r="C123">
        <v>100446208</v>
      </c>
      <c r="D123" t="s">
        <v>30</v>
      </c>
      <c r="E123" t="s">
        <v>106</v>
      </c>
      <c r="F123" t="s">
        <v>44</v>
      </c>
      <c r="G123" t="s">
        <v>107</v>
      </c>
      <c r="H123" t="s">
        <v>108</v>
      </c>
      <c r="I123" t="s">
        <v>109</v>
      </c>
      <c r="J123" t="s">
        <v>110</v>
      </c>
      <c r="K123" t="s">
        <v>111</v>
      </c>
      <c r="N123" t="s">
        <v>68</v>
      </c>
      <c r="O123" t="s">
        <v>112</v>
      </c>
      <c r="Q123" t="s">
        <v>113</v>
      </c>
      <c r="R123">
        <v>2012</v>
      </c>
      <c r="S123" s="1">
        <v>12.95</v>
      </c>
      <c r="T123" t="s">
        <v>31</v>
      </c>
      <c r="U123" s="2">
        <v>40878</v>
      </c>
      <c r="V123" s="2">
        <v>40908</v>
      </c>
      <c r="W123" s="2">
        <v>40694</v>
      </c>
      <c r="Y123" t="s">
        <v>1294</v>
      </c>
      <c r="Z123" t="s">
        <v>1520</v>
      </c>
      <c r="AA123" t="s">
        <v>1521</v>
      </c>
      <c r="AB123" t="s">
        <v>35</v>
      </c>
      <c r="AC123" t="s">
        <v>36</v>
      </c>
      <c r="AD123">
        <v>98115</v>
      </c>
      <c r="AE123" t="s">
        <v>4339</v>
      </c>
      <c r="AF123" t="str">
        <f t="shared" si="3"/>
        <v>Yes</v>
      </c>
      <c r="AG123" s="9" t="str">
        <f t="shared" si="4"/>
        <v>ATTORNEY GENERALDEMOCRATATTORNEY GENERAL, OFFICE OFStatewide201212.95DEBT408784090840694WEBSITEFERGUSON ROBERT WATSON8255 2ND AVE NESEATTLEWA</v>
      </c>
      <c r="AH123">
        <v>100446208</v>
      </c>
      <c r="AI123" s="9" t="str">
        <f t="shared" si="5"/>
        <v>ATTORNEY GENERALDEMOCRATATTORNEY GENERAL, OFFICE OFStatewide</v>
      </c>
    </row>
    <row r="124" spans="1:35" x14ac:dyDescent="0.25">
      <c r="A124" s="15">
        <v>2076</v>
      </c>
      <c r="B124" t="s">
        <v>4703</v>
      </c>
      <c r="C124">
        <v>100446208</v>
      </c>
      <c r="D124" t="s">
        <v>30</v>
      </c>
      <c r="E124" t="s">
        <v>106</v>
      </c>
      <c r="F124" t="s">
        <v>44</v>
      </c>
      <c r="G124" t="s">
        <v>107</v>
      </c>
      <c r="H124" t="s">
        <v>108</v>
      </c>
      <c r="I124" t="s">
        <v>109</v>
      </c>
      <c r="J124" t="s">
        <v>110</v>
      </c>
      <c r="K124" t="s">
        <v>111</v>
      </c>
      <c r="N124" t="s">
        <v>68</v>
      </c>
      <c r="O124" t="s">
        <v>112</v>
      </c>
      <c r="Q124" t="s">
        <v>113</v>
      </c>
      <c r="R124">
        <v>2012</v>
      </c>
      <c r="S124" s="1">
        <v>12.95</v>
      </c>
      <c r="T124" t="s">
        <v>31</v>
      </c>
      <c r="U124" s="2">
        <v>40878</v>
      </c>
      <c r="V124" s="2">
        <v>40908</v>
      </c>
      <c r="W124" s="2">
        <v>40724</v>
      </c>
      <c r="Y124" t="s">
        <v>1294</v>
      </c>
      <c r="Z124" t="s">
        <v>1520</v>
      </c>
      <c r="AA124" t="s">
        <v>1521</v>
      </c>
      <c r="AB124" t="s">
        <v>35</v>
      </c>
      <c r="AC124" t="s">
        <v>36</v>
      </c>
      <c r="AD124">
        <v>98115</v>
      </c>
      <c r="AE124" t="s">
        <v>4339</v>
      </c>
      <c r="AF124" t="str">
        <f t="shared" si="3"/>
        <v>Yes</v>
      </c>
      <c r="AG124" s="9" t="str">
        <f t="shared" si="4"/>
        <v>ATTORNEY GENERALDEMOCRATATTORNEY GENERAL, OFFICE OFStatewide201212.95DEBT408784090840724WEBSITEFERGUSON ROBERT WATSON8255 2ND AVE NESEATTLEWA</v>
      </c>
      <c r="AH124">
        <v>100446208</v>
      </c>
      <c r="AI124" s="9" t="str">
        <f t="shared" si="5"/>
        <v>ATTORNEY GENERALDEMOCRATATTORNEY GENERAL, OFFICE OFStatewide</v>
      </c>
    </row>
    <row r="125" spans="1:35" x14ac:dyDescent="0.25">
      <c r="A125" s="15">
        <v>2077</v>
      </c>
      <c r="B125" t="s">
        <v>4704</v>
      </c>
      <c r="C125">
        <v>100446208</v>
      </c>
      <c r="D125" t="s">
        <v>30</v>
      </c>
      <c r="E125" t="s">
        <v>106</v>
      </c>
      <c r="F125" t="s">
        <v>44</v>
      </c>
      <c r="G125" t="s">
        <v>107</v>
      </c>
      <c r="H125" t="s">
        <v>108</v>
      </c>
      <c r="I125" t="s">
        <v>109</v>
      </c>
      <c r="J125" t="s">
        <v>110</v>
      </c>
      <c r="K125" t="s">
        <v>111</v>
      </c>
      <c r="N125" t="s">
        <v>68</v>
      </c>
      <c r="O125" t="s">
        <v>112</v>
      </c>
      <c r="Q125" t="s">
        <v>113</v>
      </c>
      <c r="R125">
        <v>2012</v>
      </c>
      <c r="S125" s="1">
        <v>12.95</v>
      </c>
      <c r="T125" t="s">
        <v>31</v>
      </c>
      <c r="U125" s="2">
        <v>40878</v>
      </c>
      <c r="V125" s="2">
        <v>40908</v>
      </c>
      <c r="W125" s="2">
        <v>40755</v>
      </c>
      <c r="Y125" t="s">
        <v>1294</v>
      </c>
      <c r="Z125" t="s">
        <v>1520</v>
      </c>
      <c r="AA125" t="s">
        <v>1521</v>
      </c>
      <c r="AB125" t="s">
        <v>35</v>
      </c>
      <c r="AC125" t="s">
        <v>36</v>
      </c>
      <c r="AD125">
        <v>98115</v>
      </c>
      <c r="AE125" t="s">
        <v>4339</v>
      </c>
      <c r="AF125" t="str">
        <f t="shared" si="3"/>
        <v>Yes</v>
      </c>
      <c r="AG125" s="9" t="str">
        <f t="shared" si="4"/>
        <v>ATTORNEY GENERALDEMOCRATATTORNEY GENERAL, OFFICE OFStatewide201212.95DEBT408784090840755WEBSITEFERGUSON ROBERT WATSON8255 2ND AVE NESEATTLEWA</v>
      </c>
      <c r="AH125">
        <v>100446208</v>
      </c>
      <c r="AI125" s="9" t="str">
        <f t="shared" si="5"/>
        <v>ATTORNEY GENERALDEMOCRATATTORNEY GENERAL, OFFICE OFStatewide</v>
      </c>
    </row>
    <row r="126" spans="1:35" x14ac:dyDescent="0.25">
      <c r="A126" s="15">
        <v>2078</v>
      </c>
      <c r="B126" t="s">
        <v>4705</v>
      </c>
      <c r="C126">
        <v>100446208</v>
      </c>
      <c r="D126" t="s">
        <v>30</v>
      </c>
      <c r="E126" t="s">
        <v>106</v>
      </c>
      <c r="F126" t="s">
        <v>44</v>
      </c>
      <c r="G126" t="s">
        <v>107</v>
      </c>
      <c r="H126" t="s">
        <v>108</v>
      </c>
      <c r="I126" t="s">
        <v>109</v>
      </c>
      <c r="J126" t="s">
        <v>110</v>
      </c>
      <c r="K126" t="s">
        <v>111</v>
      </c>
      <c r="N126" t="s">
        <v>68</v>
      </c>
      <c r="O126" t="s">
        <v>112</v>
      </c>
      <c r="Q126" t="s">
        <v>113</v>
      </c>
      <c r="R126">
        <v>2012</v>
      </c>
      <c r="S126" s="1">
        <v>601.84</v>
      </c>
      <c r="T126" t="s">
        <v>31</v>
      </c>
      <c r="U126" s="2">
        <v>40878</v>
      </c>
      <c r="V126" s="2">
        <v>40908</v>
      </c>
      <c r="W126" s="2">
        <v>40755</v>
      </c>
      <c r="Y126" t="s">
        <v>4003</v>
      </c>
      <c r="Z126" t="s">
        <v>1520</v>
      </c>
      <c r="AA126" t="s">
        <v>1521</v>
      </c>
      <c r="AB126" t="s">
        <v>35</v>
      </c>
      <c r="AC126" t="s">
        <v>36</v>
      </c>
      <c r="AD126">
        <v>98115</v>
      </c>
      <c r="AE126" t="s">
        <v>4339</v>
      </c>
      <c r="AF126" t="str">
        <f t="shared" si="3"/>
        <v>Yes</v>
      </c>
      <c r="AG126" s="9" t="str">
        <f t="shared" si="4"/>
        <v>ATTORNEY GENERALDEMOCRATATTORNEY GENERAL, OFFICE OFStatewide2012601.84DEBT408784090840755PARKING/LODGING/MILEAGE (EST.)FERGUSON ROBERT WATSON8255 2ND AVE NESEATTLEWA</v>
      </c>
      <c r="AH126">
        <v>100446208</v>
      </c>
      <c r="AI126" s="9" t="str">
        <f t="shared" si="5"/>
        <v>ATTORNEY GENERALDEMOCRATATTORNEY GENERAL, OFFICE OFStatewide</v>
      </c>
    </row>
    <row r="127" spans="1:35" x14ac:dyDescent="0.25">
      <c r="A127" s="15">
        <v>2090</v>
      </c>
      <c r="B127" t="s">
        <v>4722</v>
      </c>
      <c r="C127">
        <v>100446208</v>
      </c>
      <c r="D127" t="s">
        <v>30</v>
      </c>
      <c r="E127" t="s">
        <v>106</v>
      </c>
      <c r="F127" t="s">
        <v>44</v>
      </c>
      <c r="G127" t="s">
        <v>107</v>
      </c>
      <c r="H127" t="s">
        <v>108</v>
      </c>
      <c r="I127" t="s">
        <v>109</v>
      </c>
      <c r="J127" t="s">
        <v>110</v>
      </c>
      <c r="K127" t="s">
        <v>111</v>
      </c>
      <c r="N127" t="s">
        <v>68</v>
      </c>
      <c r="O127" t="s">
        <v>112</v>
      </c>
      <c r="Q127" t="s">
        <v>113</v>
      </c>
      <c r="R127">
        <v>2012</v>
      </c>
      <c r="S127" s="1">
        <v>25.9</v>
      </c>
      <c r="T127" t="s">
        <v>31</v>
      </c>
      <c r="U127" s="2">
        <v>40878</v>
      </c>
      <c r="V127" s="2">
        <v>40908</v>
      </c>
      <c r="W127" s="2">
        <v>40816</v>
      </c>
      <c r="Y127" t="s">
        <v>1294</v>
      </c>
      <c r="Z127" t="s">
        <v>1520</v>
      </c>
      <c r="AA127" t="s">
        <v>1521</v>
      </c>
      <c r="AB127" t="s">
        <v>35</v>
      </c>
      <c r="AC127" t="s">
        <v>36</v>
      </c>
      <c r="AD127">
        <v>98115</v>
      </c>
      <c r="AE127" t="s">
        <v>4339</v>
      </c>
      <c r="AF127" t="str">
        <f t="shared" si="3"/>
        <v>Yes</v>
      </c>
      <c r="AG127" s="9" t="str">
        <f t="shared" si="4"/>
        <v>ATTORNEY GENERALDEMOCRATATTORNEY GENERAL, OFFICE OFStatewide201225.9DEBT408784090840816WEBSITEFERGUSON ROBERT WATSON8255 2ND AVE NESEATTLEWA</v>
      </c>
      <c r="AH127">
        <v>100446208</v>
      </c>
      <c r="AI127" s="9" t="str">
        <f t="shared" si="5"/>
        <v>ATTORNEY GENERALDEMOCRATATTORNEY GENERAL, OFFICE OFStatewide</v>
      </c>
    </row>
    <row r="128" spans="1:35" x14ac:dyDescent="0.25">
      <c r="A128" s="15">
        <v>2091</v>
      </c>
      <c r="B128" t="s">
        <v>4723</v>
      </c>
      <c r="C128">
        <v>100446208</v>
      </c>
      <c r="D128" t="s">
        <v>30</v>
      </c>
      <c r="E128" t="s">
        <v>106</v>
      </c>
      <c r="F128" t="s">
        <v>44</v>
      </c>
      <c r="G128" t="s">
        <v>107</v>
      </c>
      <c r="H128" t="s">
        <v>108</v>
      </c>
      <c r="I128" t="s">
        <v>109</v>
      </c>
      <c r="J128" t="s">
        <v>110</v>
      </c>
      <c r="K128" t="s">
        <v>111</v>
      </c>
      <c r="N128" t="s">
        <v>68</v>
      </c>
      <c r="O128" t="s">
        <v>112</v>
      </c>
      <c r="Q128" t="s">
        <v>113</v>
      </c>
      <c r="R128">
        <v>2012</v>
      </c>
      <c r="S128" s="1">
        <v>78.64</v>
      </c>
      <c r="T128" t="s">
        <v>31</v>
      </c>
      <c r="U128" s="2">
        <v>40878</v>
      </c>
      <c r="V128" s="2">
        <v>40908</v>
      </c>
      <c r="W128" s="2">
        <v>40834</v>
      </c>
      <c r="Y128" t="s">
        <v>4691</v>
      </c>
      <c r="Z128" t="s">
        <v>1520</v>
      </c>
      <c r="AA128" t="s">
        <v>1521</v>
      </c>
      <c r="AB128" t="s">
        <v>35</v>
      </c>
      <c r="AC128" t="s">
        <v>36</v>
      </c>
      <c r="AD128">
        <v>98115</v>
      </c>
      <c r="AE128" t="s">
        <v>4339</v>
      </c>
      <c r="AF128" t="str">
        <f t="shared" si="3"/>
        <v>Yes</v>
      </c>
      <c r="AG128" s="9" t="str">
        <f t="shared" si="4"/>
        <v>ATTORNEY GENERALDEMOCRATATTORNEY GENERAL, OFFICE OFStatewide201278.64DEBT408784090840834LODGINGFERGUSON ROBERT WATSON8255 2ND AVE NESEATTLEWA</v>
      </c>
      <c r="AH128">
        <v>100446208</v>
      </c>
      <c r="AI128" s="9" t="str">
        <f t="shared" si="5"/>
        <v>ATTORNEY GENERALDEMOCRATATTORNEY GENERAL, OFFICE OFStatewide</v>
      </c>
    </row>
    <row r="129" spans="1:35" x14ac:dyDescent="0.25">
      <c r="A129" s="15">
        <v>2070</v>
      </c>
      <c r="B129" t="s">
        <v>4696</v>
      </c>
      <c r="C129">
        <v>100446208</v>
      </c>
      <c r="D129" t="s">
        <v>30</v>
      </c>
      <c r="E129" t="s">
        <v>106</v>
      </c>
      <c r="F129" t="s">
        <v>44</v>
      </c>
      <c r="G129" t="s">
        <v>107</v>
      </c>
      <c r="H129" t="s">
        <v>108</v>
      </c>
      <c r="I129" t="s">
        <v>109</v>
      </c>
      <c r="J129" t="s">
        <v>110</v>
      </c>
      <c r="K129" t="s">
        <v>111</v>
      </c>
      <c r="N129" t="s">
        <v>68</v>
      </c>
      <c r="O129" t="s">
        <v>112</v>
      </c>
      <c r="Q129" t="s">
        <v>113</v>
      </c>
      <c r="R129">
        <v>2012</v>
      </c>
      <c r="S129" s="1">
        <v>12.95</v>
      </c>
      <c r="T129" t="s">
        <v>31</v>
      </c>
      <c r="U129" s="2">
        <v>40878</v>
      </c>
      <c r="V129" s="2">
        <v>40908</v>
      </c>
      <c r="W129" s="2">
        <v>40847</v>
      </c>
      <c r="Y129" t="s">
        <v>1294</v>
      </c>
      <c r="Z129" t="s">
        <v>1520</v>
      </c>
      <c r="AA129" t="s">
        <v>1521</v>
      </c>
      <c r="AB129" t="s">
        <v>35</v>
      </c>
      <c r="AC129" t="s">
        <v>36</v>
      </c>
      <c r="AD129">
        <v>98115</v>
      </c>
      <c r="AE129" t="s">
        <v>4339</v>
      </c>
      <c r="AF129" t="str">
        <f t="shared" si="3"/>
        <v>Yes</v>
      </c>
      <c r="AG129" s="9" t="str">
        <f t="shared" si="4"/>
        <v>ATTORNEY GENERALDEMOCRATATTORNEY GENERAL, OFFICE OFStatewide201212.95DEBT408784090840847WEBSITEFERGUSON ROBERT WATSON8255 2ND AVE NESEATTLEWA</v>
      </c>
      <c r="AH129">
        <v>100446208</v>
      </c>
      <c r="AI129" s="9" t="str">
        <f t="shared" si="5"/>
        <v>ATTORNEY GENERALDEMOCRATATTORNEY GENERAL, OFFICE OFStatewide</v>
      </c>
    </row>
    <row r="130" spans="1:35" x14ac:dyDescent="0.25">
      <c r="A130" s="15">
        <v>2071</v>
      </c>
      <c r="B130" t="s">
        <v>4697</v>
      </c>
      <c r="C130">
        <v>100446208</v>
      </c>
      <c r="D130" t="s">
        <v>30</v>
      </c>
      <c r="E130" t="s">
        <v>106</v>
      </c>
      <c r="F130" t="s">
        <v>44</v>
      </c>
      <c r="G130" t="s">
        <v>107</v>
      </c>
      <c r="H130" t="s">
        <v>108</v>
      </c>
      <c r="I130" t="s">
        <v>109</v>
      </c>
      <c r="J130" t="s">
        <v>110</v>
      </c>
      <c r="K130" t="s">
        <v>111</v>
      </c>
      <c r="N130" t="s">
        <v>68</v>
      </c>
      <c r="O130" t="s">
        <v>112</v>
      </c>
      <c r="Q130" t="s">
        <v>113</v>
      </c>
      <c r="R130">
        <v>2012</v>
      </c>
      <c r="S130" s="1">
        <v>4000</v>
      </c>
      <c r="T130" t="s">
        <v>31</v>
      </c>
      <c r="U130" s="2">
        <v>40878</v>
      </c>
      <c r="V130" s="2">
        <v>40908</v>
      </c>
      <c r="W130" s="2">
        <v>40908</v>
      </c>
      <c r="Y130" t="s">
        <v>37</v>
      </c>
      <c r="Z130" t="s">
        <v>126</v>
      </c>
      <c r="AA130" t="s">
        <v>127</v>
      </c>
      <c r="AB130" t="s">
        <v>35</v>
      </c>
      <c r="AC130" t="s">
        <v>36</v>
      </c>
      <c r="AD130">
        <v>98122</v>
      </c>
      <c r="AE130" t="s">
        <v>4339</v>
      </c>
      <c r="AF130" t="str">
        <f t="shared" ref="AF130:AF193" si="6">IF(ISNA(VLOOKUP($C130,schooldata,1,FALSE)),"NO","Yes")</f>
        <v>Yes</v>
      </c>
      <c r="AG130" s="9" t="str">
        <f t="shared" ref="AG130:AG193" si="7">CONCATENATE(K130,L130,M130,N130,O130,P130,Q130,R130,S130,T130,U130,V130,W130,X130,Y130,Z130,AA130,AB130,AC130)</f>
        <v>ATTORNEY GENERALDEMOCRATATTORNEY GENERAL, OFFICE OFStatewide20124000DEBT408784090840908CONSULTINGNEWMAN PARTNERS712 35TH AVESEATTLEWA</v>
      </c>
      <c r="AH130">
        <v>100446208</v>
      </c>
      <c r="AI130" s="9" t="str">
        <f t="shared" ref="AI130:AI193" si="8">CONCATENATE(K130,L130,M130,N130,O130,P130,Q130)</f>
        <v>ATTORNEY GENERALDEMOCRATATTORNEY GENERAL, OFFICE OFStatewide</v>
      </c>
    </row>
    <row r="131" spans="1:35" x14ac:dyDescent="0.25">
      <c r="A131" s="15">
        <v>2072</v>
      </c>
      <c r="B131" t="s">
        <v>4698</v>
      </c>
      <c r="C131">
        <v>100446208</v>
      </c>
      <c r="D131" t="s">
        <v>30</v>
      </c>
      <c r="E131" t="s">
        <v>106</v>
      </c>
      <c r="F131" t="s">
        <v>44</v>
      </c>
      <c r="G131" t="s">
        <v>107</v>
      </c>
      <c r="H131" t="s">
        <v>108</v>
      </c>
      <c r="I131" t="s">
        <v>109</v>
      </c>
      <c r="J131" t="s">
        <v>110</v>
      </c>
      <c r="K131" t="s">
        <v>111</v>
      </c>
      <c r="N131" t="s">
        <v>68</v>
      </c>
      <c r="O131" t="s">
        <v>112</v>
      </c>
      <c r="Q131" t="s">
        <v>113</v>
      </c>
      <c r="R131">
        <v>2012</v>
      </c>
      <c r="S131" s="1">
        <v>300.17</v>
      </c>
      <c r="T131" t="s">
        <v>31</v>
      </c>
      <c r="U131" s="2">
        <v>40878</v>
      </c>
      <c r="V131" s="2">
        <v>40908</v>
      </c>
      <c r="W131" s="2">
        <v>40908</v>
      </c>
      <c r="Y131" t="s">
        <v>4699</v>
      </c>
      <c r="Z131" t="s">
        <v>123</v>
      </c>
      <c r="AA131" t="s">
        <v>4069</v>
      </c>
      <c r="AB131" t="s">
        <v>309</v>
      </c>
      <c r="AC131" t="s">
        <v>147</v>
      </c>
      <c r="AD131">
        <v>97213</v>
      </c>
      <c r="AE131" t="s">
        <v>4339</v>
      </c>
      <c r="AF131" t="str">
        <f t="shared" si="6"/>
        <v>Yes</v>
      </c>
      <c r="AG131" s="9" t="str">
        <f t="shared" si="7"/>
        <v>ATTORNEY GENERALDEMOCRATATTORNEY GENERAL, OFFICE OFStatewide2012300.17DEBT408784090840908DATA SERVICES/TRAVEL/PRINTINGWEBB MICHAEL S.2512 NE 50TH AVEPORTLANDOR</v>
      </c>
      <c r="AH131">
        <v>100446208</v>
      </c>
      <c r="AI131" s="9" t="str">
        <f t="shared" si="8"/>
        <v>ATTORNEY GENERALDEMOCRATATTORNEY GENERAL, OFFICE OFStatewide</v>
      </c>
    </row>
    <row r="132" spans="1:35" x14ac:dyDescent="0.25">
      <c r="A132" s="15">
        <v>2073</v>
      </c>
      <c r="B132" t="s">
        <v>4700</v>
      </c>
      <c r="C132">
        <v>100446208</v>
      </c>
      <c r="D132" t="s">
        <v>30</v>
      </c>
      <c r="E132" t="s">
        <v>106</v>
      </c>
      <c r="F132" t="s">
        <v>44</v>
      </c>
      <c r="G132" t="s">
        <v>107</v>
      </c>
      <c r="H132" t="s">
        <v>108</v>
      </c>
      <c r="I132" t="s">
        <v>109</v>
      </c>
      <c r="J132" t="s">
        <v>110</v>
      </c>
      <c r="K132" t="s">
        <v>111</v>
      </c>
      <c r="N132" t="s">
        <v>68</v>
      </c>
      <c r="O132" t="s">
        <v>112</v>
      </c>
      <c r="Q132" t="s">
        <v>113</v>
      </c>
      <c r="R132">
        <v>2012</v>
      </c>
      <c r="S132" s="1">
        <v>1594.5</v>
      </c>
      <c r="T132" t="s">
        <v>31</v>
      </c>
      <c r="U132" s="2">
        <v>40878</v>
      </c>
      <c r="V132" s="2">
        <v>40908</v>
      </c>
      <c r="W132" s="2">
        <v>40908</v>
      </c>
      <c r="Y132" t="s">
        <v>330</v>
      </c>
      <c r="Z132" t="s">
        <v>33</v>
      </c>
      <c r="AA132" t="s">
        <v>34</v>
      </c>
      <c r="AB132" t="s">
        <v>35</v>
      </c>
      <c r="AC132" t="s">
        <v>36</v>
      </c>
      <c r="AD132">
        <v>98101</v>
      </c>
      <c r="AE132" t="s">
        <v>4339</v>
      </c>
      <c r="AF132" t="str">
        <f t="shared" si="6"/>
        <v>Yes</v>
      </c>
      <c r="AG132" s="9" t="str">
        <f t="shared" si="7"/>
        <v>ATTORNEY GENERALDEMOCRATATTORNEY GENERAL, OFFICE OFStatewide20121594.5DEBT408784090840908ACCOUNTING/COMPLIANCEPROJECT ACCOUNTING SERVICES603 STEWART ST STE 819SEATTLEWA</v>
      </c>
      <c r="AH132">
        <v>100446208</v>
      </c>
      <c r="AI132" s="9" t="str">
        <f t="shared" si="8"/>
        <v>ATTORNEY GENERALDEMOCRATATTORNEY GENERAL, OFFICE OFStatewide</v>
      </c>
    </row>
    <row r="133" spans="1:35" x14ac:dyDescent="0.25">
      <c r="A133" s="15">
        <v>2074</v>
      </c>
      <c r="B133" t="s">
        <v>4701</v>
      </c>
      <c r="C133">
        <v>100446208</v>
      </c>
      <c r="D133" t="s">
        <v>30</v>
      </c>
      <c r="E133" t="s">
        <v>106</v>
      </c>
      <c r="F133" t="s">
        <v>44</v>
      </c>
      <c r="G133" t="s">
        <v>107</v>
      </c>
      <c r="H133" t="s">
        <v>108</v>
      </c>
      <c r="I133" t="s">
        <v>109</v>
      </c>
      <c r="J133" t="s">
        <v>110</v>
      </c>
      <c r="K133" t="s">
        <v>111</v>
      </c>
      <c r="N133" t="s">
        <v>68</v>
      </c>
      <c r="O133" t="s">
        <v>112</v>
      </c>
      <c r="Q133" t="s">
        <v>113</v>
      </c>
      <c r="R133">
        <v>2012</v>
      </c>
      <c r="S133" s="1">
        <v>1000</v>
      </c>
      <c r="T133" t="s">
        <v>31</v>
      </c>
      <c r="U133" s="2">
        <v>40878</v>
      </c>
      <c r="V133" s="2">
        <v>40908</v>
      </c>
      <c r="W133" s="2">
        <v>40908</v>
      </c>
      <c r="Y133" t="s">
        <v>164</v>
      </c>
      <c r="Z133" t="s">
        <v>2669</v>
      </c>
      <c r="AA133" t="s">
        <v>3140</v>
      </c>
      <c r="AB133" t="s">
        <v>35</v>
      </c>
      <c r="AC133" t="s">
        <v>36</v>
      </c>
      <c r="AD133">
        <v>98104</v>
      </c>
      <c r="AE133" t="s">
        <v>4339</v>
      </c>
      <c r="AF133" t="str">
        <f t="shared" si="6"/>
        <v>Yes</v>
      </c>
      <c r="AG133" s="9" t="str">
        <f t="shared" si="7"/>
        <v>ATTORNEY GENERALDEMOCRATATTORNEY GENERAL, OFFICE OFStatewide20121000DEBT408784090840908OPINION RESEARCHEMC RESEARCH811 1ST AVE STE 451SEATTLEWA</v>
      </c>
      <c r="AH133">
        <v>100446208</v>
      </c>
      <c r="AI133" s="9" t="str">
        <f t="shared" si="8"/>
        <v>ATTORNEY GENERALDEMOCRATATTORNEY GENERAL, OFFICE OFStatewide</v>
      </c>
    </row>
    <row r="134" spans="1:35" x14ac:dyDescent="0.25">
      <c r="A134" s="15">
        <v>2204</v>
      </c>
      <c r="B134" t="s">
        <v>4912</v>
      </c>
      <c r="C134">
        <v>100451374</v>
      </c>
      <c r="D134" t="s">
        <v>30</v>
      </c>
      <c r="E134" t="s">
        <v>106</v>
      </c>
      <c r="F134" t="s">
        <v>44</v>
      </c>
      <c r="G134" t="s">
        <v>107</v>
      </c>
      <c r="H134" t="s">
        <v>108</v>
      </c>
      <c r="I134" t="s">
        <v>109</v>
      </c>
      <c r="J134" t="s">
        <v>110</v>
      </c>
      <c r="K134" t="s">
        <v>111</v>
      </c>
      <c r="N134" t="s">
        <v>68</v>
      </c>
      <c r="O134" t="s">
        <v>112</v>
      </c>
      <c r="Q134" t="s">
        <v>113</v>
      </c>
      <c r="R134">
        <v>2012</v>
      </c>
      <c r="S134" s="1">
        <v>168.23</v>
      </c>
      <c r="T134" t="s">
        <v>31</v>
      </c>
      <c r="U134" s="2">
        <v>40909</v>
      </c>
      <c r="V134" s="2">
        <v>40939</v>
      </c>
      <c r="W134" s="2">
        <v>40633</v>
      </c>
      <c r="Y134" t="s">
        <v>4338</v>
      </c>
      <c r="Z134" t="s">
        <v>1520</v>
      </c>
      <c r="AA134" t="s">
        <v>1521</v>
      </c>
      <c r="AB134" t="s">
        <v>35</v>
      </c>
      <c r="AC134" t="s">
        <v>36</v>
      </c>
      <c r="AD134">
        <v>98115</v>
      </c>
      <c r="AE134" t="s">
        <v>4913</v>
      </c>
      <c r="AF134" t="str">
        <f t="shared" si="6"/>
        <v>Yes</v>
      </c>
      <c r="AG134" s="9" t="str">
        <f t="shared" si="7"/>
        <v>ATTORNEY GENERALDEMOCRATATTORNEY GENERAL, OFFICE OFStatewide2012168.23DEBT409094093940633TELEPHONE/WEBSITEFERGUSON ROBERT WATSON8255 2ND AVE NESEATTLEWA</v>
      </c>
      <c r="AH134">
        <v>100451374</v>
      </c>
      <c r="AI134" s="9" t="str">
        <f t="shared" si="8"/>
        <v>ATTORNEY GENERALDEMOCRATATTORNEY GENERAL, OFFICE OFStatewide</v>
      </c>
    </row>
    <row r="135" spans="1:35" x14ac:dyDescent="0.25">
      <c r="A135" s="15">
        <v>2205</v>
      </c>
      <c r="B135" t="s">
        <v>4914</v>
      </c>
      <c r="C135">
        <v>100451374</v>
      </c>
      <c r="D135" t="s">
        <v>30</v>
      </c>
      <c r="E135" t="s">
        <v>106</v>
      </c>
      <c r="F135" t="s">
        <v>44</v>
      </c>
      <c r="G135" t="s">
        <v>107</v>
      </c>
      <c r="H135" t="s">
        <v>108</v>
      </c>
      <c r="I135" t="s">
        <v>109</v>
      </c>
      <c r="J135" t="s">
        <v>110</v>
      </c>
      <c r="K135" t="s">
        <v>111</v>
      </c>
      <c r="N135" t="s">
        <v>68</v>
      </c>
      <c r="O135" t="s">
        <v>112</v>
      </c>
      <c r="Q135" t="s">
        <v>113</v>
      </c>
      <c r="R135">
        <v>2012</v>
      </c>
      <c r="S135" s="1">
        <v>12.95</v>
      </c>
      <c r="T135" t="s">
        <v>31</v>
      </c>
      <c r="U135" s="2">
        <v>40909</v>
      </c>
      <c r="V135" s="2">
        <v>40939</v>
      </c>
      <c r="W135" s="2">
        <v>40663</v>
      </c>
      <c r="Y135" t="s">
        <v>1294</v>
      </c>
      <c r="Z135" t="s">
        <v>1520</v>
      </c>
      <c r="AA135" t="s">
        <v>1521</v>
      </c>
      <c r="AB135" t="s">
        <v>35</v>
      </c>
      <c r="AC135" t="s">
        <v>36</v>
      </c>
      <c r="AD135">
        <v>98115</v>
      </c>
      <c r="AE135" t="s">
        <v>4913</v>
      </c>
      <c r="AF135" t="str">
        <f t="shared" si="6"/>
        <v>Yes</v>
      </c>
      <c r="AG135" s="9" t="str">
        <f t="shared" si="7"/>
        <v>ATTORNEY GENERALDEMOCRATATTORNEY GENERAL, OFFICE OFStatewide201212.95DEBT409094093940663WEBSITEFERGUSON ROBERT WATSON8255 2ND AVE NESEATTLEWA</v>
      </c>
      <c r="AH135">
        <v>100451374</v>
      </c>
      <c r="AI135" s="9" t="str">
        <f t="shared" si="8"/>
        <v>ATTORNEY GENERALDEMOCRATATTORNEY GENERAL, OFFICE OFStatewide</v>
      </c>
    </row>
    <row r="136" spans="1:35" x14ac:dyDescent="0.25">
      <c r="A136" s="15">
        <v>2206</v>
      </c>
      <c r="B136" t="s">
        <v>4915</v>
      </c>
      <c r="C136">
        <v>100451374</v>
      </c>
      <c r="D136" t="s">
        <v>30</v>
      </c>
      <c r="E136" t="s">
        <v>106</v>
      </c>
      <c r="F136" t="s">
        <v>44</v>
      </c>
      <c r="G136" t="s">
        <v>107</v>
      </c>
      <c r="H136" t="s">
        <v>108</v>
      </c>
      <c r="I136" t="s">
        <v>109</v>
      </c>
      <c r="J136" t="s">
        <v>110</v>
      </c>
      <c r="K136" t="s">
        <v>111</v>
      </c>
      <c r="N136" t="s">
        <v>68</v>
      </c>
      <c r="O136" t="s">
        <v>112</v>
      </c>
      <c r="Q136" t="s">
        <v>113</v>
      </c>
      <c r="R136">
        <v>2012</v>
      </c>
      <c r="S136" s="1">
        <v>12.95</v>
      </c>
      <c r="T136" t="s">
        <v>31</v>
      </c>
      <c r="U136" s="2">
        <v>40909</v>
      </c>
      <c r="V136" s="2">
        <v>40939</v>
      </c>
      <c r="W136" s="2">
        <v>40694</v>
      </c>
      <c r="Y136" t="s">
        <v>1294</v>
      </c>
      <c r="Z136" t="s">
        <v>1520</v>
      </c>
      <c r="AA136" t="s">
        <v>1521</v>
      </c>
      <c r="AB136" t="s">
        <v>35</v>
      </c>
      <c r="AC136" t="s">
        <v>36</v>
      </c>
      <c r="AD136">
        <v>98115</v>
      </c>
      <c r="AE136" t="s">
        <v>4913</v>
      </c>
      <c r="AF136" t="str">
        <f t="shared" si="6"/>
        <v>Yes</v>
      </c>
      <c r="AG136" s="9" t="str">
        <f t="shared" si="7"/>
        <v>ATTORNEY GENERALDEMOCRATATTORNEY GENERAL, OFFICE OFStatewide201212.95DEBT409094093940694WEBSITEFERGUSON ROBERT WATSON8255 2ND AVE NESEATTLEWA</v>
      </c>
      <c r="AH136">
        <v>100451374</v>
      </c>
      <c r="AI136" s="9" t="str">
        <f t="shared" si="8"/>
        <v>ATTORNEY GENERALDEMOCRATATTORNEY GENERAL, OFFICE OFStatewide</v>
      </c>
    </row>
    <row r="137" spans="1:35" x14ac:dyDescent="0.25">
      <c r="A137" s="15">
        <v>2207</v>
      </c>
      <c r="B137" t="s">
        <v>4916</v>
      </c>
      <c r="C137">
        <v>100451374</v>
      </c>
      <c r="D137" t="s">
        <v>30</v>
      </c>
      <c r="E137" t="s">
        <v>106</v>
      </c>
      <c r="F137" t="s">
        <v>44</v>
      </c>
      <c r="G137" t="s">
        <v>107</v>
      </c>
      <c r="H137" t="s">
        <v>108</v>
      </c>
      <c r="I137" t="s">
        <v>109</v>
      </c>
      <c r="J137" t="s">
        <v>110</v>
      </c>
      <c r="K137" t="s">
        <v>111</v>
      </c>
      <c r="N137" t="s">
        <v>68</v>
      </c>
      <c r="O137" t="s">
        <v>112</v>
      </c>
      <c r="Q137" t="s">
        <v>113</v>
      </c>
      <c r="R137">
        <v>2012</v>
      </c>
      <c r="S137" s="1">
        <v>12.95</v>
      </c>
      <c r="T137" t="s">
        <v>31</v>
      </c>
      <c r="U137" s="2">
        <v>40909</v>
      </c>
      <c r="V137" s="2">
        <v>40939</v>
      </c>
      <c r="W137" s="2">
        <v>40724</v>
      </c>
      <c r="Y137" t="s">
        <v>1294</v>
      </c>
      <c r="Z137" t="s">
        <v>1520</v>
      </c>
      <c r="AA137" t="s">
        <v>1521</v>
      </c>
      <c r="AB137" t="s">
        <v>35</v>
      </c>
      <c r="AC137" t="s">
        <v>36</v>
      </c>
      <c r="AD137">
        <v>98115</v>
      </c>
      <c r="AE137" t="s">
        <v>4913</v>
      </c>
      <c r="AF137" t="str">
        <f t="shared" si="6"/>
        <v>Yes</v>
      </c>
      <c r="AG137" s="9" t="str">
        <f t="shared" si="7"/>
        <v>ATTORNEY GENERALDEMOCRATATTORNEY GENERAL, OFFICE OFStatewide201212.95DEBT409094093940724WEBSITEFERGUSON ROBERT WATSON8255 2ND AVE NESEATTLEWA</v>
      </c>
      <c r="AH137">
        <v>100451374</v>
      </c>
      <c r="AI137" s="9" t="str">
        <f t="shared" si="8"/>
        <v>ATTORNEY GENERALDEMOCRATATTORNEY GENERAL, OFFICE OFStatewide</v>
      </c>
    </row>
    <row r="138" spans="1:35" x14ac:dyDescent="0.25">
      <c r="A138" s="15">
        <v>2208</v>
      </c>
      <c r="B138" t="s">
        <v>4917</v>
      </c>
      <c r="C138">
        <v>100451374</v>
      </c>
      <c r="D138" t="s">
        <v>30</v>
      </c>
      <c r="E138" t="s">
        <v>106</v>
      </c>
      <c r="F138" t="s">
        <v>44</v>
      </c>
      <c r="G138" t="s">
        <v>107</v>
      </c>
      <c r="H138" t="s">
        <v>108</v>
      </c>
      <c r="I138" t="s">
        <v>109</v>
      </c>
      <c r="J138" t="s">
        <v>110</v>
      </c>
      <c r="K138" t="s">
        <v>111</v>
      </c>
      <c r="N138" t="s">
        <v>68</v>
      </c>
      <c r="O138" t="s">
        <v>112</v>
      </c>
      <c r="Q138" t="s">
        <v>113</v>
      </c>
      <c r="R138">
        <v>2012</v>
      </c>
      <c r="S138" s="1">
        <v>12.95</v>
      </c>
      <c r="T138" t="s">
        <v>31</v>
      </c>
      <c r="U138" s="2">
        <v>40909</v>
      </c>
      <c r="V138" s="2">
        <v>40939</v>
      </c>
      <c r="W138" s="2">
        <v>40755</v>
      </c>
      <c r="Y138" t="s">
        <v>1294</v>
      </c>
      <c r="Z138" t="s">
        <v>1520</v>
      </c>
      <c r="AA138" t="s">
        <v>1521</v>
      </c>
      <c r="AB138" t="s">
        <v>35</v>
      </c>
      <c r="AC138" t="s">
        <v>36</v>
      </c>
      <c r="AD138">
        <v>98115</v>
      </c>
      <c r="AE138" t="s">
        <v>4913</v>
      </c>
      <c r="AF138" t="str">
        <f t="shared" si="6"/>
        <v>Yes</v>
      </c>
      <c r="AG138" s="9" t="str">
        <f t="shared" si="7"/>
        <v>ATTORNEY GENERALDEMOCRATATTORNEY GENERAL, OFFICE OFStatewide201212.95DEBT409094093940755WEBSITEFERGUSON ROBERT WATSON8255 2ND AVE NESEATTLEWA</v>
      </c>
      <c r="AH138">
        <v>100451374</v>
      </c>
      <c r="AI138" s="9" t="str">
        <f t="shared" si="8"/>
        <v>ATTORNEY GENERALDEMOCRATATTORNEY GENERAL, OFFICE OFStatewide</v>
      </c>
    </row>
    <row r="139" spans="1:35" x14ac:dyDescent="0.25">
      <c r="A139" s="15">
        <v>2209</v>
      </c>
      <c r="B139" t="s">
        <v>4918</v>
      </c>
      <c r="C139">
        <v>100451374</v>
      </c>
      <c r="D139" t="s">
        <v>30</v>
      </c>
      <c r="E139" t="s">
        <v>106</v>
      </c>
      <c r="F139" t="s">
        <v>44</v>
      </c>
      <c r="G139" t="s">
        <v>107</v>
      </c>
      <c r="H139" t="s">
        <v>108</v>
      </c>
      <c r="I139" t="s">
        <v>109</v>
      </c>
      <c r="J139" t="s">
        <v>110</v>
      </c>
      <c r="K139" t="s">
        <v>111</v>
      </c>
      <c r="N139" t="s">
        <v>68</v>
      </c>
      <c r="O139" t="s">
        <v>112</v>
      </c>
      <c r="Q139" t="s">
        <v>113</v>
      </c>
      <c r="R139">
        <v>2012</v>
      </c>
      <c r="S139" s="1">
        <v>601.84</v>
      </c>
      <c r="T139" t="s">
        <v>31</v>
      </c>
      <c r="U139" s="2">
        <v>40909</v>
      </c>
      <c r="V139" s="2">
        <v>40939</v>
      </c>
      <c r="W139" s="2">
        <v>40755</v>
      </c>
      <c r="Y139" t="s">
        <v>4003</v>
      </c>
      <c r="Z139" t="s">
        <v>1520</v>
      </c>
      <c r="AA139" t="s">
        <v>1521</v>
      </c>
      <c r="AB139" t="s">
        <v>35</v>
      </c>
      <c r="AC139" t="s">
        <v>36</v>
      </c>
      <c r="AD139">
        <v>98115</v>
      </c>
      <c r="AE139" t="s">
        <v>4913</v>
      </c>
      <c r="AF139" t="str">
        <f t="shared" si="6"/>
        <v>Yes</v>
      </c>
      <c r="AG139" s="9" t="str">
        <f t="shared" si="7"/>
        <v>ATTORNEY GENERALDEMOCRATATTORNEY GENERAL, OFFICE OFStatewide2012601.84DEBT409094093940755PARKING/LODGING/MILEAGE (EST.)FERGUSON ROBERT WATSON8255 2ND AVE NESEATTLEWA</v>
      </c>
      <c r="AH139">
        <v>100451374</v>
      </c>
      <c r="AI139" s="9" t="str">
        <f t="shared" si="8"/>
        <v>ATTORNEY GENERALDEMOCRATATTORNEY GENERAL, OFFICE OFStatewide</v>
      </c>
    </row>
    <row r="140" spans="1:35" x14ac:dyDescent="0.25">
      <c r="A140" s="15">
        <v>2229</v>
      </c>
      <c r="B140" t="s">
        <v>4945</v>
      </c>
      <c r="C140">
        <v>100451374</v>
      </c>
      <c r="D140" t="s">
        <v>30</v>
      </c>
      <c r="E140" t="s">
        <v>106</v>
      </c>
      <c r="F140" t="s">
        <v>44</v>
      </c>
      <c r="G140" t="s">
        <v>107</v>
      </c>
      <c r="H140" t="s">
        <v>108</v>
      </c>
      <c r="I140" t="s">
        <v>109</v>
      </c>
      <c r="J140" t="s">
        <v>110</v>
      </c>
      <c r="K140" t="s">
        <v>111</v>
      </c>
      <c r="N140" t="s">
        <v>68</v>
      </c>
      <c r="O140" t="s">
        <v>112</v>
      </c>
      <c r="Q140" t="s">
        <v>113</v>
      </c>
      <c r="R140">
        <v>2012</v>
      </c>
      <c r="S140" s="1">
        <v>25.9</v>
      </c>
      <c r="T140" t="s">
        <v>31</v>
      </c>
      <c r="U140" s="2">
        <v>40909</v>
      </c>
      <c r="V140" s="2">
        <v>40939</v>
      </c>
      <c r="W140" s="2">
        <v>40816</v>
      </c>
      <c r="Y140" t="s">
        <v>1294</v>
      </c>
      <c r="Z140" t="s">
        <v>1520</v>
      </c>
      <c r="AA140" t="s">
        <v>1521</v>
      </c>
      <c r="AB140" t="s">
        <v>35</v>
      </c>
      <c r="AC140" t="s">
        <v>36</v>
      </c>
      <c r="AD140">
        <v>98115</v>
      </c>
      <c r="AE140" t="s">
        <v>4913</v>
      </c>
      <c r="AF140" t="str">
        <f t="shared" si="6"/>
        <v>Yes</v>
      </c>
      <c r="AG140" s="9" t="str">
        <f t="shared" si="7"/>
        <v>ATTORNEY GENERALDEMOCRATATTORNEY GENERAL, OFFICE OFStatewide201225.9DEBT409094093940816WEBSITEFERGUSON ROBERT WATSON8255 2ND AVE NESEATTLEWA</v>
      </c>
      <c r="AH140">
        <v>100451374</v>
      </c>
      <c r="AI140" s="9" t="str">
        <f t="shared" si="8"/>
        <v>ATTORNEY GENERALDEMOCRATATTORNEY GENERAL, OFFICE OFStatewide</v>
      </c>
    </row>
    <row r="141" spans="1:35" x14ac:dyDescent="0.25">
      <c r="A141" s="15">
        <v>2230</v>
      </c>
      <c r="B141" t="s">
        <v>4946</v>
      </c>
      <c r="C141">
        <v>100451374</v>
      </c>
      <c r="D141" t="s">
        <v>30</v>
      </c>
      <c r="E141" t="s">
        <v>106</v>
      </c>
      <c r="F141" t="s">
        <v>44</v>
      </c>
      <c r="G141" t="s">
        <v>107</v>
      </c>
      <c r="H141" t="s">
        <v>108</v>
      </c>
      <c r="I141" t="s">
        <v>109</v>
      </c>
      <c r="J141" t="s">
        <v>110</v>
      </c>
      <c r="K141" t="s">
        <v>111</v>
      </c>
      <c r="N141" t="s">
        <v>68</v>
      </c>
      <c r="O141" t="s">
        <v>112</v>
      </c>
      <c r="Q141" t="s">
        <v>113</v>
      </c>
      <c r="R141">
        <v>2012</v>
      </c>
      <c r="S141" s="1">
        <v>78.64</v>
      </c>
      <c r="T141" t="s">
        <v>31</v>
      </c>
      <c r="U141" s="2">
        <v>40909</v>
      </c>
      <c r="V141" s="2">
        <v>40939</v>
      </c>
      <c r="W141" s="2">
        <v>40834</v>
      </c>
      <c r="Y141" t="s">
        <v>4691</v>
      </c>
      <c r="Z141" t="s">
        <v>1520</v>
      </c>
      <c r="AA141" t="s">
        <v>1521</v>
      </c>
      <c r="AB141" t="s">
        <v>35</v>
      </c>
      <c r="AC141" t="s">
        <v>36</v>
      </c>
      <c r="AD141">
        <v>98115</v>
      </c>
      <c r="AE141" t="s">
        <v>4913</v>
      </c>
      <c r="AF141" t="str">
        <f t="shared" si="6"/>
        <v>Yes</v>
      </c>
      <c r="AG141" s="9" t="str">
        <f t="shared" si="7"/>
        <v>ATTORNEY GENERALDEMOCRATATTORNEY GENERAL, OFFICE OFStatewide201278.64DEBT409094093940834LODGINGFERGUSON ROBERT WATSON8255 2ND AVE NESEATTLEWA</v>
      </c>
      <c r="AH141">
        <v>100451374</v>
      </c>
      <c r="AI141" s="9" t="str">
        <f t="shared" si="8"/>
        <v>ATTORNEY GENERALDEMOCRATATTORNEY GENERAL, OFFICE OFStatewide</v>
      </c>
    </row>
    <row r="142" spans="1:35" x14ac:dyDescent="0.25">
      <c r="A142" s="15">
        <v>2231</v>
      </c>
      <c r="B142" t="s">
        <v>4947</v>
      </c>
      <c r="C142">
        <v>100451374</v>
      </c>
      <c r="D142" t="s">
        <v>30</v>
      </c>
      <c r="E142" t="s">
        <v>106</v>
      </c>
      <c r="F142" t="s">
        <v>44</v>
      </c>
      <c r="G142" t="s">
        <v>107</v>
      </c>
      <c r="H142" t="s">
        <v>108</v>
      </c>
      <c r="I142" t="s">
        <v>109</v>
      </c>
      <c r="J142" t="s">
        <v>110</v>
      </c>
      <c r="K142" t="s">
        <v>111</v>
      </c>
      <c r="N142" t="s">
        <v>68</v>
      </c>
      <c r="O142" t="s">
        <v>112</v>
      </c>
      <c r="Q142" t="s">
        <v>113</v>
      </c>
      <c r="R142">
        <v>2012</v>
      </c>
      <c r="S142" s="1">
        <v>12.95</v>
      </c>
      <c r="T142" t="s">
        <v>31</v>
      </c>
      <c r="U142" s="2">
        <v>40909</v>
      </c>
      <c r="V142" s="2">
        <v>40939</v>
      </c>
      <c r="W142" s="2">
        <v>40847</v>
      </c>
      <c r="Y142" t="s">
        <v>1294</v>
      </c>
      <c r="Z142" t="s">
        <v>1520</v>
      </c>
      <c r="AA142" t="s">
        <v>1521</v>
      </c>
      <c r="AB142" t="s">
        <v>35</v>
      </c>
      <c r="AC142" t="s">
        <v>36</v>
      </c>
      <c r="AD142">
        <v>98115</v>
      </c>
      <c r="AE142" t="s">
        <v>4913</v>
      </c>
      <c r="AF142" t="str">
        <f t="shared" si="6"/>
        <v>Yes</v>
      </c>
      <c r="AG142" s="9" t="str">
        <f t="shared" si="7"/>
        <v>ATTORNEY GENERALDEMOCRATATTORNEY GENERAL, OFFICE OFStatewide201212.95DEBT409094093940847WEBSITEFERGUSON ROBERT WATSON8255 2ND AVE NESEATTLEWA</v>
      </c>
      <c r="AH142">
        <v>100451374</v>
      </c>
      <c r="AI142" s="9" t="str">
        <f t="shared" si="8"/>
        <v>ATTORNEY GENERALDEMOCRATATTORNEY GENERAL, OFFICE OFStatewide</v>
      </c>
    </row>
    <row r="143" spans="1:35" x14ac:dyDescent="0.25">
      <c r="A143" s="15">
        <v>2232</v>
      </c>
      <c r="B143" t="s">
        <v>4948</v>
      </c>
      <c r="C143">
        <v>100451374</v>
      </c>
      <c r="D143" t="s">
        <v>30</v>
      </c>
      <c r="E143" t="s">
        <v>106</v>
      </c>
      <c r="F143" t="s">
        <v>44</v>
      </c>
      <c r="G143" t="s">
        <v>107</v>
      </c>
      <c r="H143" t="s">
        <v>108</v>
      </c>
      <c r="I143" t="s">
        <v>109</v>
      </c>
      <c r="J143" t="s">
        <v>110</v>
      </c>
      <c r="K143" t="s">
        <v>111</v>
      </c>
      <c r="N143" t="s">
        <v>68</v>
      </c>
      <c r="O143" t="s">
        <v>112</v>
      </c>
      <c r="Q143" t="s">
        <v>113</v>
      </c>
      <c r="R143">
        <v>2012</v>
      </c>
      <c r="S143" s="1">
        <v>1551</v>
      </c>
      <c r="T143" t="s">
        <v>31</v>
      </c>
      <c r="U143" s="2">
        <v>40909</v>
      </c>
      <c r="V143" s="2">
        <v>40939</v>
      </c>
      <c r="W143" s="2">
        <v>40939</v>
      </c>
      <c r="Y143" t="s">
        <v>330</v>
      </c>
      <c r="Z143" t="s">
        <v>33</v>
      </c>
      <c r="AA143" t="s">
        <v>34</v>
      </c>
      <c r="AB143" t="s">
        <v>35</v>
      </c>
      <c r="AC143" t="s">
        <v>36</v>
      </c>
      <c r="AD143">
        <v>98101</v>
      </c>
      <c r="AE143" t="s">
        <v>4913</v>
      </c>
      <c r="AF143" t="str">
        <f t="shared" si="6"/>
        <v>Yes</v>
      </c>
      <c r="AG143" s="9" t="str">
        <f t="shared" si="7"/>
        <v>ATTORNEY GENERALDEMOCRATATTORNEY GENERAL, OFFICE OFStatewide20121551DEBT409094093940939ACCOUNTING/COMPLIANCEPROJECT ACCOUNTING SERVICES603 STEWART ST STE 819SEATTLEWA</v>
      </c>
      <c r="AH143">
        <v>100451374</v>
      </c>
      <c r="AI143" s="9" t="str">
        <f t="shared" si="8"/>
        <v>ATTORNEY GENERALDEMOCRATATTORNEY GENERAL, OFFICE OFStatewide</v>
      </c>
    </row>
    <row r="144" spans="1:35" x14ac:dyDescent="0.25">
      <c r="A144" s="15">
        <v>2233</v>
      </c>
      <c r="B144" t="s">
        <v>4949</v>
      </c>
      <c r="C144">
        <v>100451374</v>
      </c>
      <c r="D144" t="s">
        <v>30</v>
      </c>
      <c r="E144" t="s">
        <v>106</v>
      </c>
      <c r="F144" t="s">
        <v>44</v>
      </c>
      <c r="G144" t="s">
        <v>107</v>
      </c>
      <c r="H144" t="s">
        <v>108</v>
      </c>
      <c r="I144" t="s">
        <v>109</v>
      </c>
      <c r="J144" t="s">
        <v>110</v>
      </c>
      <c r="K144" t="s">
        <v>111</v>
      </c>
      <c r="N144" t="s">
        <v>68</v>
      </c>
      <c r="O144" t="s">
        <v>112</v>
      </c>
      <c r="Q144" t="s">
        <v>113</v>
      </c>
      <c r="R144">
        <v>2012</v>
      </c>
      <c r="S144" s="1">
        <v>2524</v>
      </c>
      <c r="T144" t="s">
        <v>31</v>
      </c>
      <c r="U144" s="2">
        <v>40909</v>
      </c>
      <c r="V144" s="2">
        <v>40939</v>
      </c>
      <c r="W144" s="2">
        <v>40939</v>
      </c>
      <c r="Y144" t="s">
        <v>2861</v>
      </c>
      <c r="Z144" t="s">
        <v>3726</v>
      </c>
      <c r="AA144" t="s">
        <v>115</v>
      </c>
      <c r="AB144" t="s">
        <v>35</v>
      </c>
      <c r="AC144" t="s">
        <v>36</v>
      </c>
      <c r="AD144">
        <v>98103</v>
      </c>
      <c r="AE144" t="s">
        <v>4913</v>
      </c>
      <c r="AF144" t="str">
        <f t="shared" si="6"/>
        <v>Yes</v>
      </c>
      <c r="AG144" s="9" t="str">
        <f t="shared" si="7"/>
        <v>ATTORNEY GENERALDEMOCRATATTORNEY GENERAL, OFFICE OFStatewide20122524DEBT409094093940939CONSULTING/PRINTINGNORTHWEST PASSAGE CONSULTING LLC146 N CANAL ST #303SEATTLEWA</v>
      </c>
      <c r="AH144">
        <v>100451374</v>
      </c>
      <c r="AI144" s="9" t="str">
        <f t="shared" si="8"/>
        <v>ATTORNEY GENERALDEMOCRATATTORNEY GENERAL, OFFICE OFStatewide</v>
      </c>
    </row>
    <row r="145" spans="1:35" x14ac:dyDescent="0.25">
      <c r="A145" s="15">
        <v>2234</v>
      </c>
      <c r="B145" t="s">
        <v>4950</v>
      </c>
      <c r="C145">
        <v>100451374</v>
      </c>
      <c r="D145" t="s">
        <v>30</v>
      </c>
      <c r="E145" t="s">
        <v>106</v>
      </c>
      <c r="F145" t="s">
        <v>44</v>
      </c>
      <c r="G145" t="s">
        <v>107</v>
      </c>
      <c r="H145" t="s">
        <v>108</v>
      </c>
      <c r="I145" t="s">
        <v>109</v>
      </c>
      <c r="J145" t="s">
        <v>110</v>
      </c>
      <c r="K145" t="s">
        <v>111</v>
      </c>
      <c r="N145" t="s">
        <v>68</v>
      </c>
      <c r="O145" t="s">
        <v>112</v>
      </c>
      <c r="Q145" t="s">
        <v>113</v>
      </c>
      <c r="R145">
        <v>2012</v>
      </c>
      <c r="S145" s="1">
        <v>19000</v>
      </c>
      <c r="T145" t="s">
        <v>31</v>
      </c>
      <c r="U145" s="2">
        <v>40909</v>
      </c>
      <c r="V145" s="2">
        <v>40939</v>
      </c>
      <c r="W145" s="2">
        <v>40939</v>
      </c>
      <c r="Y145" t="s">
        <v>37</v>
      </c>
      <c r="Z145" t="s">
        <v>1318</v>
      </c>
      <c r="AA145" t="s">
        <v>4951</v>
      </c>
      <c r="AB145" t="s">
        <v>152</v>
      </c>
      <c r="AC145" t="s">
        <v>153</v>
      </c>
      <c r="AD145">
        <v>20005</v>
      </c>
      <c r="AE145" t="s">
        <v>4913</v>
      </c>
      <c r="AF145" t="str">
        <f t="shared" si="6"/>
        <v>Yes</v>
      </c>
      <c r="AG145" s="9" t="str">
        <f t="shared" si="7"/>
        <v>ATTORNEY GENERALDEMOCRATATTORNEY GENERAL, OFFICE OFStatewide201219000DEBT409094093940939CONSULTINGNEW PARTNERS CONSULTING INC.1250 EYE ST NW STE 200WASHINGTONDC</v>
      </c>
      <c r="AH145">
        <v>100451374</v>
      </c>
      <c r="AI145" s="9" t="str">
        <f t="shared" si="8"/>
        <v>ATTORNEY GENERALDEMOCRATATTORNEY GENERAL, OFFICE OFStatewide</v>
      </c>
    </row>
    <row r="146" spans="1:35" x14ac:dyDescent="0.25">
      <c r="A146" s="15">
        <v>2210</v>
      </c>
      <c r="B146" t="s">
        <v>4919</v>
      </c>
      <c r="C146">
        <v>100451374</v>
      </c>
      <c r="D146" t="s">
        <v>30</v>
      </c>
      <c r="E146" t="s">
        <v>106</v>
      </c>
      <c r="F146" t="s">
        <v>44</v>
      </c>
      <c r="G146" t="s">
        <v>107</v>
      </c>
      <c r="H146" t="s">
        <v>108</v>
      </c>
      <c r="I146" t="s">
        <v>109</v>
      </c>
      <c r="J146" t="s">
        <v>110</v>
      </c>
      <c r="K146" t="s">
        <v>111</v>
      </c>
      <c r="N146" t="s">
        <v>68</v>
      </c>
      <c r="O146" t="s">
        <v>112</v>
      </c>
      <c r="Q146" t="s">
        <v>113</v>
      </c>
      <c r="R146">
        <v>2012</v>
      </c>
      <c r="S146" s="1">
        <v>432.37</v>
      </c>
      <c r="T146" t="s">
        <v>31</v>
      </c>
      <c r="U146" s="2">
        <v>40909</v>
      </c>
      <c r="V146" s="2">
        <v>40939</v>
      </c>
      <c r="W146" s="2">
        <v>40939</v>
      </c>
      <c r="Y146" t="s">
        <v>4920</v>
      </c>
      <c r="Z146" t="s">
        <v>3997</v>
      </c>
      <c r="AA146" t="s">
        <v>4921</v>
      </c>
      <c r="AB146" t="s">
        <v>35</v>
      </c>
      <c r="AC146" t="s">
        <v>36</v>
      </c>
      <c r="AD146">
        <v>98178</v>
      </c>
      <c r="AE146" t="s">
        <v>4913</v>
      </c>
      <c r="AF146" t="str">
        <f t="shared" si="6"/>
        <v>Yes</v>
      </c>
      <c r="AG146" s="9" t="str">
        <f t="shared" si="7"/>
        <v>ATTORNEY GENERALDEMOCRATATTORNEY GENERAL, OFFICE OFStatewide2012432.37DEBT409094093940939TRAVEL/PRINTING/POSTAGEGARRETT HOLBROOK13445 MLK JR WAY #H303SEATTLEWA</v>
      </c>
      <c r="AH146">
        <v>100451374</v>
      </c>
      <c r="AI146" s="9" t="str">
        <f t="shared" si="8"/>
        <v>ATTORNEY GENERALDEMOCRATATTORNEY GENERAL, OFFICE OFStatewide</v>
      </c>
    </row>
    <row r="147" spans="1:35" x14ac:dyDescent="0.25">
      <c r="A147" s="15">
        <v>2225</v>
      </c>
      <c r="B147" t="s">
        <v>4939</v>
      </c>
      <c r="C147">
        <v>100451374</v>
      </c>
      <c r="D147" t="s">
        <v>30</v>
      </c>
      <c r="E147" t="s">
        <v>106</v>
      </c>
      <c r="F147" t="s">
        <v>44</v>
      </c>
      <c r="G147" t="s">
        <v>107</v>
      </c>
      <c r="H147" t="s">
        <v>108</v>
      </c>
      <c r="I147" t="s">
        <v>109</v>
      </c>
      <c r="J147" t="s">
        <v>110</v>
      </c>
      <c r="K147" t="s">
        <v>111</v>
      </c>
      <c r="N147" t="s">
        <v>68</v>
      </c>
      <c r="O147" t="s">
        <v>112</v>
      </c>
      <c r="Q147" t="s">
        <v>113</v>
      </c>
      <c r="R147">
        <v>2012</v>
      </c>
      <c r="S147" s="1">
        <v>787.09</v>
      </c>
      <c r="T147" t="s">
        <v>31</v>
      </c>
      <c r="U147" s="2">
        <v>40909</v>
      </c>
      <c r="V147" s="2">
        <v>40939</v>
      </c>
      <c r="W147" s="2">
        <v>40939</v>
      </c>
      <c r="Y147" t="s">
        <v>4940</v>
      </c>
      <c r="Z147" t="s">
        <v>1523</v>
      </c>
      <c r="AA147" t="s">
        <v>1524</v>
      </c>
      <c r="AB147" t="s">
        <v>1525</v>
      </c>
      <c r="AC147" t="s">
        <v>155</v>
      </c>
      <c r="AD147">
        <v>94611</v>
      </c>
      <c r="AE147" t="s">
        <v>4913</v>
      </c>
      <c r="AF147" t="str">
        <f t="shared" si="6"/>
        <v>Yes</v>
      </c>
      <c r="AG147" s="9" t="str">
        <f t="shared" si="7"/>
        <v>ATTORNEY GENERALDEMOCRATATTORNEY GENERAL, OFFICE OFStatewide2012787.09DEBT409094093940939AIRFARE/PARKING/TRAVELFERGUSON THOMAS F.230 EL CERRITO AVEPIEDMONTCA</v>
      </c>
      <c r="AH147">
        <v>100451374</v>
      </c>
      <c r="AI147" s="9" t="str">
        <f t="shared" si="8"/>
        <v>ATTORNEY GENERALDEMOCRATATTORNEY GENERAL, OFFICE OFStatewide</v>
      </c>
    </row>
    <row r="148" spans="1:35" x14ac:dyDescent="0.25">
      <c r="A148" s="15">
        <v>2226</v>
      </c>
      <c r="B148" t="s">
        <v>4941</v>
      </c>
      <c r="C148">
        <v>100451374</v>
      </c>
      <c r="D148" t="s">
        <v>30</v>
      </c>
      <c r="E148" t="s">
        <v>106</v>
      </c>
      <c r="F148" t="s">
        <v>44</v>
      </c>
      <c r="G148" t="s">
        <v>107</v>
      </c>
      <c r="H148" t="s">
        <v>108</v>
      </c>
      <c r="I148" t="s">
        <v>109</v>
      </c>
      <c r="J148" t="s">
        <v>110</v>
      </c>
      <c r="K148" t="s">
        <v>111</v>
      </c>
      <c r="N148" t="s">
        <v>68</v>
      </c>
      <c r="O148" t="s">
        <v>112</v>
      </c>
      <c r="Q148" t="s">
        <v>113</v>
      </c>
      <c r="R148">
        <v>2012</v>
      </c>
      <c r="S148" s="1">
        <v>535.58000000000004</v>
      </c>
      <c r="T148" t="s">
        <v>31</v>
      </c>
      <c r="U148" s="2">
        <v>40909</v>
      </c>
      <c r="V148" s="2">
        <v>40939</v>
      </c>
      <c r="W148" s="2">
        <v>40939</v>
      </c>
      <c r="Y148" t="s">
        <v>4942</v>
      </c>
      <c r="Z148" t="s">
        <v>123</v>
      </c>
      <c r="AA148" t="s">
        <v>4408</v>
      </c>
      <c r="AB148" t="s">
        <v>35</v>
      </c>
      <c r="AC148" t="s">
        <v>36</v>
      </c>
      <c r="AD148">
        <v>97213</v>
      </c>
      <c r="AE148" t="s">
        <v>4913</v>
      </c>
      <c r="AF148" t="str">
        <f t="shared" si="6"/>
        <v>Yes</v>
      </c>
      <c r="AG148" s="9" t="str">
        <f t="shared" si="7"/>
        <v>ATTORNEY GENERALDEMOCRATATTORNEY GENERAL, OFFICE OFStatewide2012535.58DEBT409094093940939PRINTING/WEBSITE/TRAVELWEBB MICHAEL S.4020 AURORA AVE N, # 307SEATTLEWA</v>
      </c>
      <c r="AH148">
        <v>100451374</v>
      </c>
      <c r="AI148" s="9" t="str">
        <f t="shared" si="8"/>
        <v>ATTORNEY GENERALDEMOCRATATTORNEY GENERAL, OFFICE OFStatewide</v>
      </c>
    </row>
    <row r="149" spans="1:35" x14ac:dyDescent="0.25">
      <c r="A149" s="15">
        <v>2227</v>
      </c>
      <c r="B149" t="s">
        <v>4943</v>
      </c>
      <c r="C149">
        <v>100451374</v>
      </c>
      <c r="D149" t="s">
        <v>30</v>
      </c>
      <c r="E149" t="s">
        <v>106</v>
      </c>
      <c r="F149" t="s">
        <v>44</v>
      </c>
      <c r="G149" t="s">
        <v>107</v>
      </c>
      <c r="H149" t="s">
        <v>108</v>
      </c>
      <c r="I149" t="s">
        <v>109</v>
      </c>
      <c r="J149" t="s">
        <v>110</v>
      </c>
      <c r="K149" t="s">
        <v>111</v>
      </c>
      <c r="N149" t="s">
        <v>68</v>
      </c>
      <c r="O149" t="s">
        <v>112</v>
      </c>
      <c r="Q149" t="s">
        <v>113</v>
      </c>
      <c r="R149">
        <v>2012</v>
      </c>
      <c r="S149" s="1">
        <v>1690</v>
      </c>
      <c r="T149" t="s">
        <v>31</v>
      </c>
      <c r="U149" s="2">
        <v>40909</v>
      </c>
      <c r="V149" s="2">
        <v>40939</v>
      </c>
      <c r="W149" s="2">
        <v>40939</v>
      </c>
      <c r="Y149" t="s">
        <v>4405</v>
      </c>
      <c r="Z149" t="s">
        <v>1520</v>
      </c>
      <c r="AA149" t="s">
        <v>1521</v>
      </c>
      <c r="AB149" t="s">
        <v>35</v>
      </c>
      <c r="AC149" t="s">
        <v>36</v>
      </c>
      <c r="AD149">
        <v>98115</v>
      </c>
      <c r="AE149" t="s">
        <v>4913</v>
      </c>
      <c r="AF149" t="str">
        <f t="shared" si="6"/>
        <v>Yes</v>
      </c>
      <c r="AG149" s="9" t="str">
        <f t="shared" si="7"/>
        <v>ATTORNEY GENERALDEMOCRATATTORNEY GENERAL, OFFICE OFStatewide20121690DEBT409094093940939LODGING/TRAVEL/MEETING FOODFERGUSON ROBERT WATSON8255 2ND AVE NESEATTLEWA</v>
      </c>
      <c r="AH149">
        <v>100451374</v>
      </c>
      <c r="AI149" s="9" t="str">
        <f t="shared" si="8"/>
        <v>ATTORNEY GENERALDEMOCRATATTORNEY GENERAL, OFFICE OFStatewide</v>
      </c>
    </row>
    <row r="150" spans="1:35" x14ac:dyDescent="0.25">
      <c r="A150" s="15">
        <v>2228</v>
      </c>
      <c r="B150" t="s">
        <v>4944</v>
      </c>
      <c r="C150">
        <v>100451374</v>
      </c>
      <c r="D150" t="s">
        <v>30</v>
      </c>
      <c r="E150" t="s">
        <v>106</v>
      </c>
      <c r="F150" t="s">
        <v>44</v>
      </c>
      <c r="G150" t="s">
        <v>107</v>
      </c>
      <c r="H150" t="s">
        <v>108</v>
      </c>
      <c r="I150" t="s">
        <v>109</v>
      </c>
      <c r="J150" t="s">
        <v>110</v>
      </c>
      <c r="K150" t="s">
        <v>111</v>
      </c>
      <c r="N150" t="s">
        <v>68</v>
      </c>
      <c r="O150" t="s">
        <v>112</v>
      </c>
      <c r="Q150" t="s">
        <v>113</v>
      </c>
      <c r="R150">
        <v>2012</v>
      </c>
      <c r="S150" s="1">
        <v>783.82</v>
      </c>
      <c r="T150" t="s">
        <v>31</v>
      </c>
      <c r="U150" s="2">
        <v>40909</v>
      </c>
      <c r="V150" s="2">
        <v>40939</v>
      </c>
      <c r="W150" s="2">
        <v>40939</v>
      </c>
      <c r="Y150" t="s">
        <v>2619</v>
      </c>
      <c r="Z150" t="s">
        <v>1520</v>
      </c>
      <c r="AA150" t="s">
        <v>1521</v>
      </c>
      <c r="AB150" t="s">
        <v>35</v>
      </c>
      <c r="AC150" t="s">
        <v>36</v>
      </c>
      <c r="AD150">
        <v>98115</v>
      </c>
      <c r="AE150" t="s">
        <v>4913</v>
      </c>
      <c r="AF150" t="str">
        <f t="shared" si="6"/>
        <v>Yes</v>
      </c>
      <c r="AG150" s="9" t="str">
        <f t="shared" si="7"/>
        <v>ATTORNEY GENERALDEMOCRATATTORNEY GENERAL, OFFICE OFStatewide2012783.82DEBT409094093940939EVENT FOODFERGUSON ROBERT WATSON8255 2ND AVE NESEATTLEWA</v>
      </c>
      <c r="AH150">
        <v>100451374</v>
      </c>
      <c r="AI150" s="9" t="str">
        <f t="shared" si="8"/>
        <v>ATTORNEY GENERALDEMOCRATATTORNEY GENERAL, OFFICE OFStatewide</v>
      </c>
    </row>
    <row r="151" spans="1:35" x14ac:dyDescent="0.25">
      <c r="A151" s="15">
        <v>1874</v>
      </c>
      <c r="B151" t="s">
        <v>4397</v>
      </c>
      <c r="C151">
        <v>100455588</v>
      </c>
      <c r="D151" t="s">
        <v>30</v>
      </c>
      <c r="E151" t="s">
        <v>106</v>
      </c>
      <c r="F151" t="s">
        <v>44</v>
      </c>
      <c r="G151" t="s">
        <v>107</v>
      </c>
      <c r="H151" t="s">
        <v>108</v>
      </c>
      <c r="I151" t="s">
        <v>109</v>
      </c>
      <c r="J151" t="s">
        <v>110</v>
      </c>
      <c r="K151" t="s">
        <v>111</v>
      </c>
      <c r="N151" t="s">
        <v>68</v>
      </c>
      <c r="O151" t="s">
        <v>112</v>
      </c>
      <c r="Q151" t="s">
        <v>113</v>
      </c>
      <c r="R151">
        <v>2012</v>
      </c>
      <c r="S151" s="1">
        <v>168.23</v>
      </c>
      <c r="T151" t="s">
        <v>31</v>
      </c>
      <c r="U151" s="2">
        <v>40940</v>
      </c>
      <c r="V151" s="2">
        <v>40968</v>
      </c>
      <c r="W151" s="2">
        <v>40633</v>
      </c>
      <c r="Y151" t="s">
        <v>4338</v>
      </c>
      <c r="Z151" t="s">
        <v>1520</v>
      </c>
      <c r="AA151" t="s">
        <v>1521</v>
      </c>
      <c r="AB151" t="s">
        <v>35</v>
      </c>
      <c r="AC151" t="s">
        <v>36</v>
      </c>
      <c r="AD151">
        <v>98115</v>
      </c>
      <c r="AE151" t="s">
        <v>4398</v>
      </c>
      <c r="AF151" t="str">
        <f t="shared" si="6"/>
        <v>Yes</v>
      </c>
      <c r="AG151" s="9" t="str">
        <f t="shared" si="7"/>
        <v>ATTORNEY GENERALDEMOCRATATTORNEY GENERAL, OFFICE OFStatewide2012168.23DEBT409404096840633TELEPHONE/WEBSITEFERGUSON ROBERT WATSON8255 2ND AVE NESEATTLEWA</v>
      </c>
      <c r="AH151">
        <v>100455588</v>
      </c>
      <c r="AI151" s="9" t="str">
        <f t="shared" si="8"/>
        <v>ATTORNEY GENERALDEMOCRATATTORNEY GENERAL, OFFICE OFStatewide</v>
      </c>
    </row>
    <row r="152" spans="1:35" x14ac:dyDescent="0.25">
      <c r="A152" s="15">
        <v>1875</v>
      </c>
      <c r="B152" t="s">
        <v>4399</v>
      </c>
      <c r="C152">
        <v>100455588</v>
      </c>
      <c r="D152" t="s">
        <v>30</v>
      </c>
      <c r="E152" t="s">
        <v>106</v>
      </c>
      <c r="F152" t="s">
        <v>44</v>
      </c>
      <c r="G152" t="s">
        <v>107</v>
      </c>
      <c r="H152" t="s">
        <v>108</v>
      </c>
      <c r="I152" t="s">
        <v>109</v>
      </c>
      <c r="J152" t="s">
        <v>110</v>
      </c>
      <c r="K152" t="s">
        <v>111</v>
      </c>
      <c r="N152" t="s">
        <v>68</v>
      </c>
      <c r="O152" t="s">
        <v>112</v>
      </c>
      <c r="Q152" t="s">
        <v>113</v>
      </c>
      <c r="R152">
        <v>2012</v>
      </c>
      <c r="S152" s="1">
        <v>12.95</v>
      </c>
      <c r="T152" t="s">
        <v>31</v>
      </c>
      <c r="U152" s="2">
        <v>40940</v>
      </c>
      <c r="V152" s="2">
        <v>40968</v>
      </c>
      <c r="W152" s="2">
        <v>40663</v>
      </c>
      <c r="Y152" t="s">
        <v>1294</v>
      </c>
      <c r="Z152" t="s">
        <v>1520</v>
      </c>
      <c r="AA152" t="s">
        <v>1521</v>
      </c>
      <c r="AB152" t="s">
        <v>35</v>
      </c>
      <c r="AC152" t="s">
        <v>36</v>
      </c>
      <c r="AD152">
        <v>98115</v>
      </c>
      <c r="AE152" t="s">
        <v>4398</v>
      </c>
      <c r="AF152" t="str">
        <f t="shared" si="6"/>
        <v>Yes</v>
      </c>
      <c r="AG152" s="9" t="str">
        <f t="shared" si="7"/>
        <v>ATTORNEY GENERALDEMOCRATATTORNEY GENERAL, OFFICE OFStatewide201212.95DEBT409404096840663WEBSITEFERGUSON ROBERT WATSON8255 2ND AVE NESEATTLEWA</v>
      </c>
      <c r="AH152">
        <v>100455588</v>
      </c>
      <c r="AI152" s="9" t="str">
        <f t="shared" si="8"/>
        <v>ATTORNEY GENERALDEMOCRATATTORNEY GENERAL, OFFICE OFStatewide</v>
      </c>
    </row>
    <row r="153" spans="1:35" x14ac:dyDescent="0.25">
      <c r="A153" s="15">
        <v>1876</v>
      </c>
      <c r="B153" t="s">
        <v>4400</v>
      </c>
      <c r="C153">
        <v>100455588</v>
      </c>
      <c r="D153" t="s">
        <v>30</v>
      </c>
      <c r="E153" t="s">
        <v>106</v>
      </c>
      <c r="F153" t="s">
        <v>44</v>
      </c>
      <c r="G153" t="s">
        <v>107</v>
      </c>
      <c r="H153" t="s">
        <v>108</v>
      </c>
      <c r="I153" t="s">
        <v>109</v>
      </c>
      <c r="J153" t="s">
        <v>110</v>
      </c>
      <c r="K153" t="s">
        <v>111</v>
      </c>
      <c r="N153" t="s">
        <v>68</v>
      </c>
      <c r="O153" t="s">
        <v>112</v>
      </c>
      <c r="Q153" t="s">
        <v>113</v>
      </c>
      <c r="R153">
        <v>2012</v>
      </c>
      <c r="S153" s="1">
        <v>12.95</v>
      </c>
      <c r="T153" t="s">
        <v>31</v>
      </c>
      <c r="U153" s="2">
        <v>40940</v>
      </c>
      <c r="V153" s="2">
        <v>40968</v>
      </c>
      <c r="W153" s="2">
        <v>40694</v>
      </c>
      <c r="Y153" t="s">
        <v>1294</v>
      </c>
      <c r="Z153" t="s">
        <v>1520</v>
      </c>
      <c r="AA153" t="s">
        <v>1521</v>
      </c>
      <c r="AB153" t="s">
        <v>35</v>
      </c>
      <c r="AC153" t="s">
        <v>36</v>
      </c>
      <c r="AD153">
        <v>98115</v>
      </c>
      <c r="AE153" t="s">
        <v>4398</v>
      </c>
      <c r="AF153" t="str">
        <f t="shared" si="6"/>
        <v>Yes</v>
      </c>
      <c r="AG153" s="9" t="str">
        <f t="shared" si="7"/>
        <v>ATTORNEY GENERALDEMOCRATATTORNEY GENERAL, OFFICE OFStatewide201212.95DEBT409404096840694WEBSITEFERGUSON ROBERT WATSON8255 2ND AVE NESEATTLEWA</v>
      </c>
      <c r="AH153">
        <v>100455588</v>
      </c>
      <c r="AI153" s="9" t="str">
        <f t="shared" si="8"/>
        <v>ATTORNEY GENERALDEMOCRATATTORNEY GENERAL, OFFICE OFStatewide</v>
      </c>
    </row>
    <row r="154" spans="1:35" x14ac:dyDescent="0.25">
      <c r="A154" s="15">
        <v>1877</v>
      </c>
      <c r="B154" t="s">
        <v>4401</v>
      </c>
      <c r="C154">
        <v>100455588</v>
      </c>
      <c r="D154" t="s">
        <v>30</v>
      </c>
      <c r="E154" t="s">
        <v>106</v>
      </c>
      <c r="F154" t="s">
        <v>44</v>
      </c>
      <c r="G154" t="s">
        <v>107</v>
      </c>
      <c r="H154" t="s">
        <v>108</v>
      </c>
      <c r="I154" t="s">
        <v>109</v>
      </c>
      <c r="J154" t="s">
        <v>110</v>
      </c>
      <c r="K154" t="s">
        <v>111</v>
      </c>
      <c r="N154" t="s">
        <v>68</v>
      </c>
      <c r="O154" t="s">
        <v>112</v>
      </c>
      <c r="Q154" t="s">
        <v>113</v>
      </c>
      <c r="R154">
        <v>2012</v>
      </c>
      <c r="S154" s="1">
        <v>12.95</v>
      </c>
      <c r="T154" t="s">
        <v>31</v>
      </c>
      <c r="U154" s="2">
        <v>40940</v>
      </c>
      <c r="V154" s="2">
        <v>40968</v>
      </c>
      <c r="W154" s="2">
        <v>40724</v>
      </c>
      <c r="Y154" t="s">
        <v>1294</v>
      </c>
      <c r="Z154" t="s">
        <v>1520</v>
      </c>
      <c r="AA154" t="s">
        <v>1521</v>
      </c>
      <c r="AB154" t="s">
        <v>35</v>
      </c>
      <c r="AC154" t="s">
        <v>36</v>
      </c>
      <c r="AD154">
        <v>98115</v>
      </c>
      <c r="AE154" t="s">
        <v>4398</v>
      </c>
      <c r="AF154" t="str">
        <f t="shared" si="6"/>
        <v>Yes</v>
      </c>
      <c r="AG154" s="9" t="str">
        <f t="shared" si="7"/>
        <v>ATTORNEY GENERALDEMOCRATATTORNEY GENERAL, OFFICE OFStatewide201212.95DEBT409404096840724WEBSITEFERGUSON ROBERT WATSON8255 2ND AVE NESEATTLEWA</v>
      </c>
      <c r="AH154">
        <v>100455588</v>
      </c>
      <c r="AI154" s="9" t="str">
        <f t="shared" si="8"/>
        <v>ATTORNEY GENERALDEMOCRATATTORNEY GENERAL, OFFICE OFStatewide</v>
      </c>
    </row>
    <row r="155" spans="1:35" x14ac:dyDescent="0.25">
      <c r="A155" s="15">
        <v>1878</v>
      </c>
      <c r="B155" t="s">
        <v>4402</v>
      </c>
      <c r="C155">
        <v>100455588</v>
      </c>
      <c r="D155" t="s">
        <v>30</v>
      </c>
      <c r="E155" t="s">
        <v>106</v>
      </c>
      <c r="F155" t="s">
        <v>44</v>
      </c>
      <c r="G155" t="s">
        <v>107</v>
      </c>
      <c r="H155" t="s">
        <v>108</v>
      </c>
      <c r="I155" t="s">
        <v>109</v>
      </c>
      <c r="J155" t="s">
        <v>110</v>
      </c>
      <c r="K155" t="s">
        <v>111</v>
      </c>
      <c r="N155" t="s">
        <v>68</v>
      </c>
      <c r="O155" t="s">
        <v>112</v>
      </c>
      <c r="Q155" t="s">
        <v>113</v>
      </c>
      <c r="R155">
        <v>2012</v>
      </c>
      <c r="S155" s="1">
        <v>12.95</v>
      </c>
      <c r="T155" t="s">
        <v>31</v>
      </c>
      <c r="U155" s="2">
        <v>40940</v>
      </c>
      <c r="V155" s="2">
        <v>40968</v>
      </c>
      <c r="W155" s="2">
        <v>40755</v>
      </c>
      <c r="Y155" t="s">
        <v>1294</v>
      </c>
      <c r="Z155" t="s">
        <v>1520</v>
      </c>
      <c r="AA155" t="s">
        <v>1521</v>
      </c>
      <c r="AB155" t="s">
        <v>35</v>
      </c>
      <c r="AC155" t="s">
        <v>36</v>
      </c>
      <c r="AD155">
        <v>98115</v>
      </c>
      <c r="AE155" t="s">
        <v>4398</v>
      </c>
      <c r="AF155" t="str">
        <f t="shared" si="6"/>
        <v>Yes</v>
      </c>
      <c r="AG155" s="9" t="str">
        <f t="shared" si="7"/>
        <v>ATTORNEY GENERALDEMOCRATATTORNEY GENERAL, OFFICE OFStatewide201212.95DEBT409404096840755WEBSITEFERGUSON ROBERT WATSON8255 2ND AVE NESEATTLEWA</v>
      </c>
      <c r="AH155">
        <v>100455588</v>
      </c>
      <c r="AI155" s="9" t="str">
        <f t="shared" si="8"/>
        <v>ATTORNEY GENERALDEMOCRATATTORNEY GENERAL, OFFICE OFStatewide</v>
      </c>
    </row>
    <row r="156" spans="1:35" x14ac:dyDescent="0.25">
      <c r="A156" s="15">
        <v>2063</v>
      </c>
      <c r="B156" t="s">
        <v>4688</v>
      </c>
      <c r="C156">
        <v>100455588</v>
      </c>
      <c r="D156" t="s">
        <v>30</v>
      </c>
      <c r="E156" t="s">
        <v>106</v>
      </c>
      <c r="F156" t="s">
        <v>44</v>
      </c>
      <c r="G156" t="s">
        <v>107</v>
      </c>
      <c r="H156" t="s">
        <v>108</v>
      </c>
      <c r="I156" t="s">
        <v>109</v>
      </c>
      <c r="J156" t="s">
        <v>110</v>
      </c>
      <c r="K156" t="s">
        <v>111</v>
      </c>
      <c r="N156" t="s">
        <v>68</v>
      </c>
      <c r="O156" t="s">
        <v>112</v>
      </c>
      <c r="Q156" t="s">
        <v>113</v>
      </c>
      <c r="R156">
        <v>2012</v>
      </c>
      <c r="S156" s="1">
        <v>601.84</v>
      </c>
      <c r="T156" t="s">
        <v>31</v>
      </c>
      <c r="U156" s="2">
        <v>40940</v>
      </c>
      <c r="V156" s="2">
        <v>40968</v>
      </c>
      <c r="W156" s="2">
        <v>40755</v>
      </c>
      <c r="Y156" t="s">
        <v>4003</v>
      </c>
      <c r="Z156" t="s">
        <v>1520</v>
      </c>
      <c r="AA156" t="s">
        <v>1521</v>
      </c>
      <c r="AB156" t="s">
        <v>35</v>
      </c>
      <c r="AC156" t="s">
        <v>36</v>
      </c>
      <c r="AD156">
        <v>98115</v>
      </c>
      <c r="AE156" t="s">
        <v>4398</v>
      </c>
      <c r="AF156" t="str">
        <f t="shared" si="6"/>
        <v>Yes</v>
      </c>
      <c r="AG156" s="9" t="str">
        <f t="shared" si="7"/>
        <v>ATTORNEY GENERALDEMOCRATATTORNEY GENERAL, OFFICE OFStatewide2012601.84DEBT409404096840755PARKING/LODGING/MILEAGE (EST.)FERGUSON ROBERT WATSON8255 2ND AVE NESEATTLEWA</v>
      </c>
      <c r="AH156">
        <v>100455588</v>
      </c>
      <c r="AI156" s="9" t="str">
        <f t="shared" si="8"/>
        <v>ATTORNEY GENERALDEMOCRATATTORNEY GENERAL, OFFICE OFStatewide</v>
      </c>
    </row>
    <row r="157" spans="1:35" x14ac:dyDescent="0.25">
      <c r="A157" s="15">
        <v>2064</v>
      </c>
      <c r="B157" t="s">
        <v>4689</v>
      </c>
      <c r="C157">
        <v>100455588</v>
      </c>
      <c r="D157" t="s">
        <v>30</v>
      </c>
      <c r="E157" t="s">
        <v>106</v>
      </c>
      <c r="F157" t="s">
        <v>44</v>
      </c>
      <c r="G157" t="s">
        <v>107</v>
      </c>
      <c r="H157" t="s">
        <v>108</v>
      </c>
      <c r="I157" t="s">
        <v>109</v>
      </c>
      <c r="J157" t="s">
        <v>110</v>
      </c>
      <c r="K157" t="s">
        <v>111</v>
      </c>
      <c r="N157" t="s">
        <v>68</v>
      </c>
      <c r="O157" t="s">
        <v>112</v>
      </c>
      <c r="Q157" t="s">
        <v>113</v>
      </c>
      <c r="R157">
        <v>2012</v>
      </c>
      <c r="S157" s="1">
        <v>25.9</v>
      </c>
      <c r="T157" t="s">
        <v>31</v>
      </c>
      <c r="U157" s="2">
        <v>40940</v>
      </c>
      <c r="V157" s="2">
        <v>40968</v>
      </c>
      <c r="W157" s="2">
        <v>40816</v>
      </c>
      <c r="Y157" t="s">
        <v>1294</v>
      </c>
      <c r="Z157" t="s">
        <v>1520</v>
      </c>
      <c r="AA157" t="s">
        <v>1521</v>
      </c>
      <c r="AB157" t="s">
        <v>35</v>
      </c>
      <c r="AC157" t="s">
        <v>36</v>
      </c>
      <c r="AD157">
        <v>98115</v>
      </c>
      <c r="AE157" t="s">
        <v>4398</v>
      </c>
      <c r="AF157" t="str">
        <f t="shared" si="6"/>
        <v>Yes</v>
      </c>
      <c r="AG157" s="9" t="str">
        <f t="shared" si="7"/>
        <v>ATTORNEY GENERALDEMOCRATATTORNEY GENERAL, OFFICE OFStatewide201225.9DEBT409404096840816WEBSITEFERGUSON ROBERT WATSON8255 2ND AVE NESEATTLEWA</v>
      </c>
      <c r="AH157">
        <v>100455588</v>
      </c>
      <c r="AI157" s="9" t="str">
        <f t="shared" si="8"/>
        <v>ATTORNEY GENERALDEMOCRATATTORNEY GENERAL, OFFICE OFStatewide</v>
      </c>
    </row>
    <row r="158" spans="1:35" x14ac:dyDescent="0.25">
      <c r="A158" s="15">
        <v>2065</v>
      </c>
      <c r="B158" t="s">
        <v>4690</v>
      </c>
      <c r="C158">
        <v>100455588</v>
      </c>
      <c r="D158" t="s">
        <v>30</v>
      </c>
      <c r="E158" t="s">
        <v>106</v>
      </c>
      <c r="F158" t="s">
        <v>44</v>
      </c>
      <c r="G158" t="s">
        <v>107</v>
      </c>
      <c r="H158" t="s">
        <v>108</v>
      </c>
      <c r="I158" t="s">
        <v>109</v>
      </c>
      <c r="J158" t="s">
        <v>110</v>
      </c>
      <c r="K158" t="s">
        <v>111</v>
      </c>
      <c r="N158" t="s">
        <v>68</v>
      </c>
      <c r="O158" t="s">
        <v>112</v>
      </c>
      <c r="Q158" t="s">
        <v>113</v>
      </c>
      <c r="R158">
        <v>2012</v>
      </c>
      <c r="S158" s="1">
        <v>78.64</v>
      </c>
      <c r="T158" t="s">
        <v>31</v>
      </c>
      <c r="U158" s="2">
        <v>40940</v>
      </c>
      <c r="V158" s="2">
        <v>40968</v>
      </c>
      <c r="W158" s="2">
        <v>40834</v>
      </c>
      <c r="Y158" t="s">
        <v>4691</v>
      </c>
      <c r="Z158" t="s">
        <v>1520</v>
      </c>
      <c r="AA158" t="s">
        <v>1521</v>
      </c>
      <c r="AB158" t="s">
        <v>35</v>
      </c>
      <c r="AC158" t="s">
        <v>36</v>
      </c>
      <c r="AD158">
        <v>98115</v>
      </c>
      <c r="AE158" t="s">
        <v>4398</v>
      </c>
      <c r="AF158" t="str">
        <f t="shared" si="6"/>
        <v>Yes</v>
      </c>
      <c r="AG158" s="9" t="str">
        <f t="shared" si="7"/>
        <v>ATTORNEY GENERALDEMOCRATATTORNEY GENERAL, OFFICE OFStatewide201278.64DEBT409404096840834LODGINGFERGUSON ROBERT WATSON8255 2ND AVE NESEATTLEWA</v>
      </c>
      <c r="AH158">
        <v>100455588</v>
      </c>
      <c r="AI158" s="9" t="str">
        <f t="shared" si="8"/>
        <v>ATTORNEY GENERALDEMOCRATATTORNEY GENERAL, OFFICE OFStatewide</v>
      </c>
    </row>
    <row r="159" spans="1:35" x14ac:dyDescent="0.25">
      <c r="A159" s="15">
        <v>2066</v>
      </c>
      <c r="B159" t="s">
        <v>4692</v>
      </c>
      <c r="C159">
        <v>100455588</v>
      </c>
      <c r="D159" t="s">
        <v>30</v>
      </c>
      <c r="E159" t="s">
        <v>106</v>
      </c>
      <c r="F159" t="s">
        <v>44</v>
      </c>
      <c r="G159" t="s">
        <v>107</v>
      </c>
      <c r="H159" t="s">
        <v>108</v>
      </c>
      <c r="I159" t="s">
        <v>109</v>
      </c>
      <c r="J159" t="s">
        <v>110</v>
      </c>
      <c r="K159" t="s">
        <v>111</v>
      </c>
      <c r="N159" t="s">
        <v>68</v>
      </c>
      <c r="O159" t="s">
        <v>112</v>
      </c>
      <c r="Q159" t="s">
        <v>113</v>
      </c>
      <c r="R159">
        <v>2012</v>
      </c>
      <c r="S159" s="1">
        <v>12.95</v>
      </c>
      <c r="T159" t="s">
        <v>31</v>
      </c>
      <c r="U159" s="2">
        <v>40940</v>
      </c>
      <c r="V159" s="2">
        <v>40968</v>
      </c>
      <c r="W159" s="2">
        <v>40847</v>
      </c>
      <c r="Y159" t="s">
        <v>1294</v>
      </c>
      <c r="Z159" t="s">
        <v>1520</v>
      </c>
      <c r="AA159" t="s">
        <v>1521</v>
      </c>
      <c r="AB159" t="s">
        <v>35</v>
      </c>
      <c r="AC159" t="s">
        <v>36</v>
      </c>
      <c r="AD159">
        <v>98115</v>
      </c>
      <c r="AE159" t="s">
        <v>4398</v>
      </c>
      <c r="AF159" t="str">
        <f t="shared" si="6"/>
        <v>Yes</v>
      </c>
      <c r="AG159" s="9" t="str">
        <f t="shared" si="7"/>
        <v>ATTORNEY GENERALDEMOCRATATTORNEY GENERAL, OFFICE OFStatewide201212.95DEBT409404096840847WEBSITEFERGUSON ROBERT WATSON8255 2ND AVE NESEATTLEWA</v>
      </c>
      <c r="AH159">
        <v>100455588</v>
      </c>
      <c r="AI159" s="9" t="str">
        <f t="shared" si="8"/>
        <v>ATTORNEY GENERALDEMOCRATATTORNEY GENERAL, OFFICE OFStatewide</v>
      </c>
    </row>
    <row r="160" spans="1:35" x14ac:dyDescent="0.25">
      <c r="A160" s="15">
        <v>2068</v>
      </c>
      <c r="B160" t="s">
        <v>4694</v>
      </c>
      <c r="C160">
        <v>100455588</v>
      </c>
      <c r="D160" t="s">
        <v>30</v>
      </c>
      <c r="E160" t="s">
        <v>106</v>
      </c>
      <c r="F160" t="s">
        <v>44</v>
      </c>
      <c r="G160" t="s">
        <v>107</v>
      </c>
      <c r="H160" t="s">
        <v>108</v>
      </c>
      <c r="I160" t="s">
        <v>109</v>
      </c>
      <c r="J160" t="s">
        <v>110</v>
      </c>
      <c r="K160" t="s">
        <v>111</v>
      </c>
      <c r="N160" t="s">
        <v>68</v>
      </c>
      <c r="O160" t="s">
        <v>112</v>
      </c>
      <c r="Q160" t="s">
        <v>113</v>
      </c>
      <c r="R160">
        <v>2012</v>
      </c>
      <c r="S160" s="1">
        <v>783.82</v>
      </c>
      <c r="T160" t="s">
        <v>31</v>
      </c>
      <c r="U160" s="2">
        <v>40940</v>
      </c>
      <c r="V160" s="2">
        <v>40968</v>
      </c>
      <c r="W160" s="2">
        <v>40939</v>
      </c>
      <c r="Y160" t="s">
        <v>2619</v>
      </c>
      <c r="Z160" t="s">
        <v>1520</v>
      </c>
      <c r="AA160" t="s">
        <v>1521</v>
      </c>
      <c r="AB160" t="s">
        <v>35</v>
      </c>
      <c r="AC160" t="s">
        <v>36</v>
      </c>
      <c r="AD160">
        <v>98115</v>
      </c>
      <c r="AE160" t="s">
        <v>4398</v>
      </c>
      <c r="AF160" t="str">
        <f t="shared" si="6"/>
        <v>Yes</v>
      </c>
      <c r="AG160" s="9" t="str">
        <f t="shared" si="7"/>
        <v>ATTORNEY GENERALDEMOCRATATTORNEY GENERAL, OFFICE OFStatewide2012783.82DEBT409404096840939EVENT FOODFERGUSON ROBERT WATSON8255 2ND AVE NESEATTLEWA</v>
      </c>
      <c r="AH160">
        <v>100455588</v>
      </c>
      <c r="AI160" s="9" t="str">
        <f t="shared" si="8"/>
        <v>ATTORNEY GENERALDEMOCRATATTORNEY GENERAL, OFFICE OFStatewide</v>
      </c>
    </row>
    <row r="161" spans="1:35" x14ac:dyDescent="0.25">
      <c r="A161" s="15">
        <v>1880</v>
      </c>
      <c r="B161" t="s">
        <v>4404</v>
      </c>
      <c r="C161">
        <v>100455588</v>
      </c>
      <c r="D161" t="s">
        <v>30</v>
      </c>
      <c r="E161" t="s">
        <v>106</v>
      </c>
      <c r="F161" t="s">
        <v>44</v>
      </c>
      <c r="G161" t="s">
        <v>107</v>
      </c>
      <c r="H161" t="s">
        <v>108</v>
      </c>
      <c r="I161" t="s">
        <v>109</v>
      </c>
      <c r="J161" t="s">
        <v>110</v>
      </c>
      <c r="K161" t="s">
        <v>111</v>
      </c>
      <c r="N161" t="s">
        <v>68</v>
      </c>
      <c r="O161" t="s">
        <v>112</v>
      </c>
      <c r="Q161" t="s">
        <v>113</v>
      </c>
      <c r="R161">
        <v>2012</v>
      </c>
      <c r="S161" s="1">
        <v>319.26</v>
      </c>
      <c r="T161" t="s">
        <v>31</v>
      </c>
      <c r="U161" s="2">
        <v>40940</v>
      </c>
      <c r="V161" s="2">
        <v>40968</v>
      </c>
      <c r="W161" s="2">
        <v>40957</v>
      </c>
      <c r="Y161" t="s">
        <v>4405</v>
      </c>
      <c r="Z161" t="s">
        <v>1520</v>
      </c>
      <c r="AA161" t="s">
        <v>1521</v>
      </c>
      <c r="AB161" t="s">
        <v>35</v>
      </c>
      <c r="AC161" t="s">
        <v>36</v>
      </c>
      <c r="AD161">
        <v>98115</v>
      </c>
      <c r="AE161" t="s">
        <v>4398</v>
      </c>
      <c r="AF161" t="str">
        <f t="shared" si="6"/>
        <v>Yes</v>
      </c>
      <c r="AG161" s="9" t="str">
        <f t="shared" si="7"/>
        <v>ATTORNEY GENERALDEMOCRATATTORNEY GENERAL, OFFICE OFStatewide2012319.26DEBT409404096840957LODGING/TRAVEL/MEETING FOODFERGUSON ROBERT WATSON8255 2ND AVE NESEATTLEWA</v>
      </c>
      <c r="AH161">
        <v>100455588</v>
      </c>
      <c r="AI161" s="9" t="str">
        <f t="shared" si="8"/>
        <v>ATTORNEY GENERALDEMOCRATATTORNEY GENERAL, OFFICE OFStatewide</v>
      </c>
    </row>
    <row r="162" spans="1:35" x14ac:dyDescent="0.25">
      <c r="A162" s="15">
        <v>2067</v>
      </c>
      <c r="B162" t="s">
        <v>4693</v>
      </c>
      <c r="C162">
        <v>100455588</v>
      </c>
      <c r="D162" t="s">
        <v>30</v>
      </c>
      <c r="E162" t="s">
        <v>106</v>
      </c>
      <c r="F162" t="s">
        <v>44</v>
      </c>
      <c r="G162" t="s">
        <v>107</v>
      </c>
      <c r="H162" t="s">
        <v>108</v>
      </c>
      <c r="I162" t="s">
        <v>109</v>
      </c>
      <c r="J162" t="s">
        <v>110</v>
      </c>
      <c r="K162" t="s">
        <v>111</v>
      </c>
      <c r="N162" t="s">
        <v>68</v>
      </c>
      <c r="O162" t="s">
        <v>112</v>
      </c>
      <c r="Q162" t="s">
        <v>113</v>
      </c>
      <c r="R162">
        <v>2012</v>
      </c>
      <c r="S162" s="1">
        <v>2157</v>
      </c>
      <c r="T162" t="s">
        <v>31</v>
      </c>
      <c r="U162" s="2">
        <v>40940</v>
      </c>
      <c r="V162" s="2">
        <v>40968</v>
      </c>
      <c r="W162" s="2">
        <v>40968</v>
      </c>
      <c r="Y162" t="s">
        <v>330</v>
      </c>
      <c r="Z162" t="s">
        <v>33</v>
      </c>
      <c r="AA162" t="s">
        <v>34</v>
      </c>
      <c r="AB162" t="s">
        <v>35</v>
      </c>
      <c r="AC162" t="s">
        <v>36</v>
      </c>
      <c r="AD162">
        <v>98101</v>
      </c>
      <c r="AE162" t="s">
        <v>4398</v>
      </c>
      <c r="AF162" t="str">
        <f t="shared" si="6"/>
        <v>Yes</v>
      </c>
      <c r="AG162" s="9" t="str">
        <f t="shared" si="7"/>
        <v>ATTORNEY GENERALDEMOCRATATTORNEY GENERAL, OFFICE OFStatewide20122157DEBT409404096840968ACCOUNTING/COMPLIANCEPROJECT ACCOUNTING SERVICES603 STEWART ST STE 819SEATTLEWA</v>
      </c>
      <c r="AH162">
        <v>100455588</v>
      </c>
      <c r="AI162" s="9" t="str">
        <f t="shared" si="8"/>
        <v>ATTORNEY GENERALDEMOCRATATTORNEY GENERAL, OFFICE OFStatewide</v>
      </c>
    </row>
    <row r="163" spans="1:35" x14ac:dyDescent="0.25">
      <c r="A163" s="15">
        <v>1879</v>
      </c>
      <c r="B163" t="s">
        <v>4403</v>
      </c>
      <c r="C163">
        <v>100455588</v>
      </c>
      <c r="D163" t="s">
        <v>30</v>
      </c>
      <c r="E163" t="s">
        <v>106</v>
      </c>
      <c r="F163" t="s">
        <v>44</v>
      </c>
      <c r="G163" t="s">
        <v>107</v>
      </c>
      <c r="H163" t="s">
        <v>108</v>
      </c>
      <c r="I163" t="s">
        <v>109</v>
      </c>
      <c r="J163" t="s">
        <v>110</v>
      </c>
      <c r="K163" t="s">
        <v>111</v>
      </c>
      <c r="N163" t="s">
        <v>68</v>
      </c>
      <c r="O163" t="s">
        <v>112</v>
      </c>
      <c r="Q163" t="s">
        <v>113</v>
      </c>
      <c r="R163">
        <v>2012</v>
      </c>
      <c r="S163" s="1">
        <v>4000</v>
      </c>
      <c r="T163" t="s">
        <v>31</v>
      </c>
      <c r="U163" s="2">
        <v>40940</v>
      </c>
      <c r="V163" s="2">
        <v>40968</v>
      </c>
      <c r="W163" s="2">
        <v>40968</v>
      </c>
      <c r="Y163" t="s">
        <v>37</v>
      </c>
      <c r="Z163" t="s">
        <v>126</v>
      </c>
      <c r="AA163" t="s">
        <v>127</v>
      </c>
      <c r="AB163" t="s">
        <v>35</v>
      </c>
      <c r="AC163" t="s">
        <v>36</v>
      </c>
      <c r="AD163">
        <v>98122</v>
      </c>
      <c r="AE163" t="s">
        <v>4398</v>
      </c>
      <c r="AF163" t="str">
        <f t="shared" si="6"/>
        <v>Yes</v>
      </c>
      <c r="AG163" s="9" t="str">
        <f t="shared" si="7"/>
        <v>ATTORNEY GENERALDEMOCRATATTORNEY GENERAL, OFFICE OFStatewide20124000DEBT409404096840968CONSULTINGNEWMAN PARTNERS712 35TH AVESEATTLEWA</v>
      </c>
      <c r="AH163">
        <v>100455588</v>
      </c>
      <c r="AI163" s="9" t="str">
        <f t="shared" si="8"/>
        <v>ATTORNEY GENERALDEMOCRATATTORNEY GENERAL, OFFICE OFStatewide</v>
      </c>
    </row>
    <row r="164" spans="1:35" x14ac:dyDescent="0.25">
      <c r="A164" s="15">
        <v>1881</v>
      </c>
      <c r="B164" t="s">
        <v>4406</v>
      </c>
      <c r="C164">
        <v>100455588</v>
      </c>
      <c r="D164" t="s">
        <v>30</v>
      </c>
      <c r="E164" t="s">
        <v>106</v>
      </c>
      <c r="F164" t="s">
        <v>44</v>
      </c>
      <c r="G164" t="s">
        <v>107</v>
      </c>
      <c r="H164" t="s">
        <v>108</v>
      </c>
      <c r="I164" t="s">
        <v>109</v>
      </c>
      <c r="J164" t="s">
        <v>110</v>
      </c>
      <c r="K164" t="s">
        <v>111</v>
      </c>
      <c r="N164" t="s">
        <v>68</v>
      </c>
      <c r="O164" t="s">
        <v>112</v>
      </c>
      <c r="Q164" t="s">
        <v>113</v>
      </c>
      <c r="R164">
        <v>2012</v>
      </c>
      <c r="S164" s="1">
        <v>673.82</v>
      </c>
      <c r="T164" t="s">
        <v>31</v>
      </c>
      <c r="U164" s="2">
        <v>40940</v>
      </c>
      <c r="V164" s="2">
        <v>40968</v>
      </c>
      <c r="W164" s="2">
        <v>40968</v>
      </c>
      <c r="Y164" t="s">
        <v>4407</v>
      </c>
      <c r="Z164" t="s">
        <v>123</v>
      </c>
      <c r="AA164" t="s">
        <v>4408</v>
      </c>
      <c r="AB164" t="s">
        <v>35</v>
      </c>
      <c r="AC164" t="s">
        <v>36</v>
      </c>
      <c r="AD164">
        <v>97213</v>
      </c>
      <c r="AE164" t="s">
        <v>4398</v>
      </c>
      <c r="AF164" t="str">
        <f t="shared" si="6"/>
        <v>Yes</v>
      </c>
      <c r="AG164" s="9" t="str">
        <f t="shared" si="7"/>
        <v>ATTORNEY GENERALDEMOCRATATTORNEY GENERAL, OFFICE OFStatewide2012673.82DEBT409404096840968TRAVEL/PRINTING/MEETING FOODWEBB MICHAEL S.4020 AURORA AVE N, # 307SEATTLEWA</v>
      </c>
      <c r="AH164">
        <v>100455588</v>
      </c>
      <c r="AI164" s="9" t="str">
        <f t="shared" si="8"/>
        <v>ATTORNEY GENERALDEMOCRATATTORNEY GENERAL, OFFICE OFStatewide</v>
      </c>
    </row>
    <row r="165" spans="1:35" x14ac:dyDescent="0.25">
      <c r="A165" s="15">
        <v>2421</v>
      </c>
      <c r="B165" t="s">
        <v>5267</v>
      </c>
      <c r="C165">
        <v>100459086</v>
      </c>
      <c r="D165" t="s">
        <v>30</v>
      </c>
      <c r="E165" t="s">
        <v>106</v>
      </c>
      <c r="F165" t="s">
        <v>44</v>
      </c>
      <c r="G165" t="s">
        <v>107</v>
      </c>
      <c r="H165" t="s">
        <v>108</v>
      </c>
      <c r="I165" t="s">
        <v>109</v>
      </c>
      <c r="J165" t="s">
        <v>110</v>
      </c>
      <c r="K165" t="s">
        <v>111</v>
      </c>
      <c r="N165" t="s">
        <v>68</v>
      </c>
      <c r="O165" t="s">
        <v>112</v>
      </c>
      <c r="Q165" t="s">
        <v>113</v>
      </c>
      <c r="R165">
        <v>2012</v>
      </c>
      <c r="S165" s="1">
        <v>168.23</v>
      </c>
      <c r="T165" t="s">
        <v>31</v>
      </c>
      <c r="U165" s="2">
        <v>40969</v>
      </c>
      <c r="V165" s="2">
        <v>40999</v>
      </c>
      <c r="W165" s="2">
        <v>40633</v>
      </c>
      <c r="Y165" t="s">
        <v>4338</v>
      </c>
      <c r="Z165" t="s">
        <v>1520</v>
      </c>
      <c r="AA165" t="s">
        <v>1521</v>
      </c>
      <c r="AB165" t="s">
        <v>35</v>
      </c>
      <c r="AC165" t="s">
        <v>36</v>
      </c>
      <c r="AD165">
        <v>98115</v>
      </c>
      <c r="AE165" t="s">
        <v>5268</v>
      </c>
      <c r="AF165" t="str">
        <f t="shared" si="6"/>
        <v>Yes</v>
      </c>
      <c r="AG165" s="9" t="str">
        <f t="shared" si="7"/>
        <v>ATTORNEY GENERALDEMOCRATATTORNEY GENERAL, OFFICE OFStatewide2012168.23DEBT409694099940633TELEPHONE/WEBSITEFERGUSON ROBERT WATSON8255 2ND AVE NESEATTLEWA</v>
      </c>
      <c r="AH165">
        <v>100459086</v>
      </c>
      <c r="AI165" s="9" t="str">
        <f t="shared" si="8"/>
        <v>ATTORNEY GENERALDEMOCRATATTORNEY GENERAL, OFFICE OFStatewide</v>
      </c>
    </row>
    <row r="166" spans="1:35" x14ac:dyDescent="0.25">
      <c r="A166" s="15">
        <v>2422</v>
      </c>
      <c r="B166" t="s">
        <v>5269</v>
      </c>
      <c r="C166">
        <v>100459086</v>
      </c>
      <c r="D166" t="s">
        <v>30</v>
      </c>
      <c r="E166" t="s">
        <v>106</v>
      </c>
      <c r="F166" t="s">
        <v>44</v>
      </c>
      <c r="G166" t="s">
        <v>107</v>
      </c>
      <c r="H166" t="s">
        <v>108</v>
      </c>
      <c r="I166" t="s">
        <v>109</v>
      </c>
      <c r="J166" t="s">
        <v>110</v>
      </c>
      <c r="K166" t="s">
        <v>111</v>
      </c>
      <c r="N166" t="s">
        <v>68</v>
      </c>
      <c r="O166" t="s">
        <v>112</v>
      </c>
      <c r="Q166" t="s">
        <v>113</v>
      </c>
      <c r="R166">
        <v>2012</v>
      </c>
      <c r="S166" s="1">
        <v>12.95</v>
      </c>
      <c r="T166" t="s">
        <v>31</v>
      </c>
      <c r="U166" s="2">
        <v>40969</v>
      </c>
      <c r="V166" s="2">
        <v>40999</v>
      </c>
      <c r="W166" s="2">
        <v>40663</v>
      </c>
      <c r="Y166" t="s">
        <v>1294</v>
      </c>
      <c r="Z166" t="s">
        <v>1520</v>
      </c>
      <c r="AA166" t="s">
        <v>1521</v>
      </c>
      <c r="AB166" t="s">
        <v>35</v>
      </c>
      <c r="AC166" t="s">
        <v>36</v>
      </c>
      <c r="AD166">
        <v>98115</v>
      </c>
      <c r="AE166" t="s">
        <v>5268</v>
      </c>
      <c r="AF166" t="str">
        <f t="shared" si="6"/>
        <v>Yes</v>
      </c>
      <c r="AG166" s="9" t="str">
        <f t="shared" si="7"/>
        <v>ATTORNEY GENERALDEMOCRATATTORNEY GENERAL, OFFICE OFStatewide201212.95DEBT409694099940663WEBSITEFERGUSON ROBERT WATSON8255 2ND AVE NESEATTLEWA</v>
      </c>
      <c r="AH166">
        <v>100459086</v>
      </c>
      <c r="AI166" s="9" t="str">
        <f t="shared" si="8"/>
        <v>ATTORNEY GENERALDEMOCRATATTORNEY GENERAL, OFFICE OFStatewide</v>
      </c>
    </row>
    <row r="167" spans="1:35" x14ac:dyDescent="0.25">
      <c r="A167" s="15">
        <v>2874</v>
      </c>
      <c r="B167" t="s">
        <v>6054</v>
      </c>
      <c r="C167">
        <v>100459086</v>
      </c>
      <c r="D167" t="s">
        <v>30</v>
      </c>
      <c r="E167" t="s">
        <v>106</v>
      </c>
      <c r="F167" t="s">
        <v>44</v>
      </c>
      <c r="G167" t="s">
        <v>107</v>
      </c>
      <c r="H167" t="s">
        <v>108</v>
      </c>
      <c r="I167" t="s">
        <v>109</v>
      </c>
      <c r="J167" t="s">
        <v>110</v>
      </c>
      <c r="K167" t="s">
        <v>111</v>
      </c>
      <c r="N167" t="s">
        <v>68</v>
      </c>
      <c r="O167" t="s">
        <v>112</v>
      </c>
      <c r="Q167" t="s">
        <v>113</v>
      </c>
      <c r="R167">
        <v>2012</v>
      </c>
      <c r="S167" s="1">
        <v>12.95</v>
      </c>
      <c r="T167" t="s">
        <v>31</v>
      </c>
      <c r="U167" s="2">
        <v>40969</v>
      </c>
      <c r="V167" s="2">
        <v>40999</v>
      </c>
      <c r="W167" s="2">
        <v>40694</v>
      </c>
      <c r="Y167" t="s">
        <v>1294</v>
      </c>
      <c r="Z167" t="s">
        <v>1520</v>
      </c>
      <c r="AA167" t="s">
        <v>1521</v>
      </c>
      <c r="AB167" t="s">
        <v>35</v>
      </c>
      <c r="AC167" t="s">
        <v>36</v>
      </c>
      <c r="AD167">
        <v>98115</v>
      </c>
      <c r="AE167" t="s">
        <v>5268</v>
      </c>
      <c r="AF167" t="str">
        <f t="shared" si="6"/>
        <v>Yes</v>
      </c>
      <c r="AG167" s="9" t="str">
        <f t="shared" si="7"/>
        <v>ATTORNEY GENERALDEMOCRATATTORNEY GENERAL, OFFICE OFStatewide201212.95DEBT409694099940694WEBSITEFERGUSON ROBERT WATSON8255 2ND AVE NESEATTLEWA</v>
      </c>
      <c r="AH167">
        <v>100459086</v>
      </c>
      <c r="AI167" s="9" t="str">
        <f t="shared" si="8"/>
        <v>ATTORNEY GENERALDEMOCRATATTORNEY GENERAL, OFFICE OFStatewide</v>
      </c>
    </row>
    <row r="168" spans="1:35" x14ac:dyDescent="0.25">
      <c r="A168" s="15">
        <v>2875</v>
      </c>
      <c r="B168" t="s">
        <v>6055</v>
      </c>
      <c r="C168">
        <v>100459086</v>
      </c>
      <c r="D168" t="s">
        <v>30</v>
      </c>
      <c r="E168" t="s">
        <v>106</v>
      </c>
      <c r="F168" t="s">
        <v>44</v>
      </c>
      <c r="G168" t="s">
        <v>107</v>
      </c>
      <c r="H168" t="s">
        <v>108</v>
      </c>
      <c r="I168" t="s">
        <v>109</v>
      </c>
      <c r="J168" t="s">
        <v>110</v>
      </c>
      <c r="K168" t="s">
        <v>111</v>
      </c>
      <c r="N168" t="s">
        <v>68</v>
      </c>
      <c r="O168" t="s">
        <v>112</v>
      </c>
      <c r="Q168" t="s">
        <v>113</v>
      </c>
      <c r="R168">
        <v>2012</v>
      </c>
      <c r="S168" s="1">
        <v>12.95</v>
      </c>
      <c r="T168" t="s">
        <v>31</v>
      </c>
      <c r="U168" s="2">
        <v>40969</v>
      </c>
      <c r="V168" s="2">
        <v>40999</v>
      </c>
      <c r="W168" s="2">
        <v>40724</v>
      </c>
      <c r="Y168" t="s">
        <v>1294</v>
      </c>
      <c r="Z168" t="s">
        <v>1520</v>
      </c>
      <c r="AA168" t="s">
        <v>1521</v>
      </c>
      <c r="AB168" t="s">
        <v>35</v>
      </c>
      <c r="AC168" t="s">
        <v>36</v>
      </c>
      <c r="AD168">
        <v>98115</v>
      </c>
      <c r="AE168" t="s">
        <v>5268</v>
      </c>
      <c r="AF168" t="str">
        <f t="shared" si="6"/>
        <v>Yes</v>
      </c>
      <c r="AG168" s="9" t="str">
        <f t="shared" si="7"/>
        <v>ATTORNEY GENERALDEMOCRATATTORNEY GENERAL, OFFICE OFStatewide201212.95DEBT409694099940724WEBSITEFERGUSON ROBERT WATSON8255 2ND AVE NESEATTLEWA</v>
      </c>
      <c r="AH168">
        <v>100459086</v>
      </c>
      <c r="AI168" s="9" t="str">
        <f t="shared" si="8"/>
        <v>ATTORNEY GENERALDEMOCRATATTORNEY GENERAL, OFFICE OFStatewide</v>
      </c>
    </row>
    <row r="169" spans="1:35" x14ac:dyDescent="0.25">
      <c r="A169" s="15">
        <v>2876</v>
      </c>
      <c r="B169" t="s">
        <v>6056</v>
      </c>
      <c r="C169">
        <v>100459086</v>
      </c>
      <c r="D169" t="s">
        <v>30</v>
      </c>
      <c r="E169" t="s">
        <v>106</v>
      </c>
      <c r="F169" t="s">
        <v>44</v>
      </c>
      <c r="G169" t="s">
        <v>107</v>
      </c>
      <c r="H169" t="s">
        <v>108</v>
      </c>
      <c r="I169" t="s">
        <v>109</v>
      </c>
      <c r="J169" t="s">
        <v>110</v>
      </c>
      <c r="K169" t="s">
        <v>111</v>
      </c>
      <c r="N169" t="s">
        <v>68</v>
      </c>
      <c r="O169" t="s">
        <v>112</v>
      </c>
      <c r="Q169" t="s">
        <v>113</v>
      </c>
      <c r="R169">
        <v>2012</v>
      </c>
      <c r="S169" s="1">
        <v>12.95</v>
      </c>
      <c r="T169" t="s">
        <v>31</v>
      </c>
      <c r="U169" s="2">
        <v>40969</v>
      </c>
      <c r="V169" s="2">
        <v>40999</v>
      </c>
      <c r="W169" s="2">
        <v>40755</v>
      </c>
      <c r="Y169" t="s">
        <v>1294</v>
      </c>
      <c r="Z169" t="s">
        <v>1520</v>
      </c>
      <c r="AA169" t="s">
        <v>1521</v>
      </c>
      <c r="AB169" t="s">
        <v>35</v>
      </c>
      <c r="AC169" t="s">
        <v>36</v>
      </c>
      <c r="AD169">
        <v>98115</v>
      </c>
      <c r="AE169" t="s">
        <v>5268</v>
      </c>
      <c r="AF169" t="str">
        <f t="shared" si="6"/>
        <v>Yes</v>
      </c>
      <c r="AG169" s="9" t="str">
        <f t="shared" si="7"/>
        <v>ATTORNEY GENERALDEMOCRATATTORNEY GENERAL, OFFICE OFStatewide201212.95DEBT409694099940755WEBSITEFERGUSON ROBERT WATSON8255 2ND AVE NESEATTLEWA</v>
      </c>
      <c r="AH169">
        <v>100459086</v>
      </c>
      <c r="AI169" s="9" t="str">
        <f t="shared" si="8"/>
        <v>ATTORNEY GENERALDEMOCRATATTORNEY GENERAL, OFFICE OFStatewide</v>
      </c>
    </row>
    <row r="170" spans="1:35" x14ac:dyDescent="0.25">
      <c r="A170" s="15">
        <v>2877</v>
      </c>
      <c r="B170" t="s">
        <v>6057</v>
      </c>
      <c r="C170">
        <v>100459086</v>
      </c>
      <c r="D170" t="s">
        <v>30</v>
      </c>
      <c r="E170" t="s">
        <v>106</v>
      </c>
      <c r="F170" t="s">
        <v>44</v>
      </c>
      <c r="G170" t="s">
        <v>107</v>
      </c>
      <c r="H170" t="s">
        <v>108</v>
      </c>
      <c r="I170" t="s">
        <v>109</v>
      </c>
      <c r="J170" t="s">
        <v>110</v>
      </c>
      <c r="K170" t="s">
        <v>111</v>
      </c>
      <c r="N170" t="s">
        <v>68</v>
      </c>
      <c r="O170" t="s">
        <v>112</v>
      </c>
      <c r="Q170" t="s">
        <v>113</v>
      </c>
      <c r="R170">
        <v>2012</v>
      </c>
      <c r="S170" s="1">
        <v>601.84</v>
      </c>
      <c r="T170" t="s">
        <v>31</v>
      </c>
      <c r="U170" s="2">
        <v>40969</v>
      </c>
      <c r="V170" s="2">
        <v>40999</v>
      </c>
      <c r="W170" s="2">
        <v>40755</v>
      </c>
      <c r="Y170" t="s">
        <v>4003</v>
      </c>
      <c r="Z170" t="s">
        <v>1520</v>
      </c>
      <c r="AA170" t="s">
        <v>1521</v>
      </c>
      <c r="AB170" t="s">
        <v>35</v>
      </c>
      <c r="AC170" t="s">
        <v>36</v>
      </c>
      <c r="AD170">
        <v>98115</v>
      </c>
      <c r="AE170" t="s">
        <v>5268</v>
      </c>
      <c r="AF170" t="str">
        <f t="shared" si="6"/>
        <v>Yes</v>
      </c>
      <c r="AG170" s="9" t="str">
        <f t="shared" si="7"/>
        <v>ATTORNEY GENERALDEMOCRATATTORNEY GENERAL, OFFICE OFStatewide2012601.84DEBT409694099940755PARKING/LODGING/MILEAGE (EST.)FERGUSON ROBERT WATSON8255 2ND AVE NESEATTLEWA</v>
      </c>
      <c r="AH170">
        <v>100459086</v>
      </c>
      <c r="AI170" s="9" t="str">
        <f t="shared" si="8"/>
        <v>ATTORNEY GENERALDEMOCRATATTORNEY GENERAL, OFFICE OFStatewide</v>
      </c>
    </row>
    <row r="171" spans="1:35" x14ac:dyDescent="0.25">
      <c r="A171" s="15">
        <v>2878</v>
      </c>
      <c r="B171" t="s">
        <v>6058</v>
      </c>
      <c r="C171">
        <v>100459086</v>
      </c>
      <c r="D171" t="s">
        <v>30</v>
      </c>
      <c r="E171" t="s">
        <v>106</v>
      </c>
      <c r="F171" t="s">
        <v>44</v>
      </c>
      <c r="G171" t="s">
        <v>107</v>
      </c>
      <c r="H171" t="s">
        <v>108</v>
      </c>
      <c r="I171" t="s">
        <v>109</v>
      </c>
      <c r="J171" t="s">
        <v>110</v>
      </c>
      <c r="K171" t="s">
        <v>111</v>
      </c>
      <c r="N171" t="s">
        <v>68</v>
      </c>
      <c r="O171" t="s">
        <v>112</v>
      </c>
      <c r="Q171" t="s">
        <v>113</v>
      </c>
      <c r="R171">
        <v>2012</v>
      </c>
      <c r="S171" s="1">
        <v>25.9</v>
      </c>
      <c r="T171" t="s">
        <v>31</v>
      </c>
      <c r="U171" s="2">
        <v>40969</v>
      </c>
      <c r="V171" s="2">
        <v>40999</v>
      </c>
      <c r="W171" s="2">
        <v>40816</v>
      </c>
      <c r="Y171" t="s">
        <v>1294</v>
      </c>
      <c r="Z171" t="s">
        <v>1520</v>
      </c>
      <c r="AA171" t="s">
        <v>1521</v>
      </c>
      <c r="AB171" t="s">
        <v>35</v>
      </c>
      <c r="AC171" t="s">
        <v>36</v>
      </c>
      <c r="AD171">
        <v>98115</v>
      </c>
      <c r="AE171" t="s">
        <v>5268</v>
      </c>
      <c r="AF171" t="str">
        <f t="shared" si="6"/>
        <v>Yes</v>
      </c>
      <c r="AG171" s="9" t="str">
        <f t="shared" si="7"/>
        <v>ATTORNEY GENERALDEMOCRATATTORNEY GENERAL, OFFICE OFStatewide201225.9DEBT409694099940816WEBSITEFERGUSON ROBERT WATSON8255 2ND AVE NESEATTLEWA</v>
      </c>
      <c r="AH171">
        <v>100459086</v>
      </c>
      <c r="AI171" s="9" t="str">
        <f t="shared" si="8"/>
        <v>ATTORNEY GENERALDEMOCRATATTORNEY GENERAL, OFFICE OFStatewide</v>
      </c>
    </row>
    <row r="172" spans="1:35" x14ac:dyDescent="0.25">
      <c r="A172" s="15">
        <v>2879</v>
      </c>
      <c r="B172" t="s">
        <v>6059</v>
      </c>
      <c r="C172">
        <v>100459086</v>
      </c>
      <c r="D172" t="s">
        <v>30</v>
      </c>
      <c r="E172" t="s">
        <v>106</v>
      </c>
      <c r="F172" t="s">
        <v>44</v>
      </c>
      <c r="G172" t="s">
        <v>107</v>
      </c>
      <c r="H172" t="s">
        <v>108</v>
      </c>
      <c r="I172" t="s">
        <v>109</v>
      </c>
      <c r="J172" t="s">
        <v>110</v>
      </c>
      <c r="K172" t="s">
        <v>111</v>
      </c>
      <c r="N172" t="s">
        <v>68</v>
      </c>
      <c r="O172" t="s">
        <v>112</v>
      </c>
      <c r="Q172" t="s">
        <v>113</v>
      </c>
      <c r="R172">
        <v>2012</v>
      </c>
      <c r="S172" s="1">
        <v>78.64</v>
      </c>
      <c r="T172" t="s">
        <v>31</v>
      </c>
      <c r="U172" s="2">
        <v>40969</v>
      </c>
      <c r="V172" s="2">
        <v>40999</v>
      </c>
      <c r="W172" s="2">
        <v>40834</v>
      </c>
      <c r="Y172" t="s">
        <v>4691</v>
      </c>
      <c r="Z172" t="s">
        <v>1520</v>
      </c>
      <c r="AA172" t="s">
        <v>1521</v>
      </c>
      <c r="AB172" t="s">
        <v>35</v>
      </c>
      <c r="AC172" t="s">
        <v>36</v>
      </c>
      <c r="AD172">
        <v>98115</v>
      </c>
      <c r="AE172" t="s">
        <v>5268</v>
      </c>
      <c r="AF172" t="str">
        <f t="shared" si="6"/>
        <v>Yes</v>
      </c>
      <c r="AG172" s="9" t="str">
        <f t="shared" si="7"/>
        <v>ATTORNEY GENERALDEMOCRATATTORNEY GENERAL, OFFICE OFStatewide201278.64DEBT409694099940834LODGINGFERGUSON ROBERT WATSON8255 2ND AVE NESEATTLEWA</v>
      </c>
      <c r="AH172">
        <v>100459086</v>
      </c>
      <c r="AI172" s="9" t="str">
        <f t="shared" si="8"/>
        <v>ATTORNEY GENERALDEMOCRATATTORNEY GENERAL, OFFICE OFStatewide</v>
      </c>
    </row>
    <row r="173" spans="1:35" x14ac:dyDescent="0.25">
      <c r="A173" s="15">
        <v>2423</v>
      </c>
      <c r="B173" t="s">
        <v>5270</v>
      </c>
      <c r="C173">
        <v>100459086</v>
      </c>
      <c r="D173" t="s">
        <v>30</v>
      </c>
      <c r="E173" t="s">
        <v>106</v>
      </c>
      <c r="F173" t="s">
        <v>44</v>
      </c>
      <c r="G173" t="s">
        <v>107</v>
      </c>
      <c r="H173" t="s">
        <v>108</v>
      </c>
      <c r="I173" t="s">
        <v>109</v>
      </c>
      <c r="J173" t="s">
        <v>110</v>
      </c>
      <c r="K173" t="s">
        <v>111</v>
      </c>
      <c r="N173" t="s">
        <v>68</v>
      </c>
      <c r="O173" t="s">
        <v>112</v>
      </c>
      <c r="Q173" t="s">
        <v>113</v>
      </c>
      <c r="R173">
        <v>2012</v>
      </c>
      <c r="S173" s="1">
        <v>12.95</v>
      </c>
      <c r="T173" t="s">
        <v>31</v>
      </c>
      <c r="U173" s="2">
        <v>40969</v>
      </c>
      <c r="V173" s="2">
        <v>40999</v>
      </c>
      <c r="W173" s="2">
        <v>40847</v>
      </c>
      <c r="Y173" t="s">
        <v>1294</v>
      </c>
      <c r="Z173" t="s">
        <v>1520</v>
      </c>
      <c r="AA173" t="s">
        <v>1521</v>
      </c>
      <c r="AB173" t="s">
        <v>35</v>
      </c>
      <c r="AC173" t="s">
        <v>36</v>
      </c>
      <c r="AD173">
        <v>98115</v>
      </c>
      <c r="AE173" t="s">
        <v>5268</v>
      </c>
      <c r="AF173" t="str">
        <f t="shared" si="6"/>
        <v>Yes</v>
      </c>
      <c r="AG173" s="9" t="str">
        <f t="shared" si="7"/>
        <v>ATTORNEY GENERALDEMOCRATATTORNEY GENERAL, OFFICE OFStatewide201212.95DEBT409694099940847WEBSITEFERGUSON ROBERT WATSON8255 2ND AVE NESEATTLEWA</v>
      </c>
      <c r="AH173">
        <v>100459086</v>
      </c>
      <c r="AI173" s="9" t="str">
        <f t="shared" si="8"/>
        <v>ATTORNEY GENERALDEMOCRATATTORNEY GENERAL, OFFICE OFStatewide</v>
      </c>
    </row>
    <row r="174" spans="1:35" x14ac:dyDescent="0.25">
      <c r="A174" s="15">
        <v>2424</v>
      </c>
      <c r="B174" t="s">
        <v>5271</v>
      </c>
      <c r="C174">
        <v>100459086</v>
      </c>
      <c r="D174" t="s">
        <v>30</v>
      </c>
      <c r="E174" t="s">
        <v>106</v>
      </c>
      <c r="F174" t="s">
        <v>44</v>
      </c>
      <c r="G174" t="s">
        <v>107</v>
      </c>
      <c r="H174" t="s">
        <v>108</v>
      </c>
      <c r="I174" t="s">
        <v>109</v>
      </c>
      <c r="J174" t="s">
        <v>110</v>
      </c>
      <c r="K174" t="s">
        <v>111</v>
      </c>
      <c r="N174" t="s">
        <v>68</v>
      </c>
      <c r="O174" t="s">
        <v>112</v>
      </c>
      <c r="Q174" t="s">
        <v>113</v>
      </c>
      <c r="R174">
        <v>2012</v>
      </c>
      <c r="S174" s="1">
        <v>4000</v>
      </c>
      <c r="T174" t="s">
        <v>31</v>
      </c>
      <c r="U174" s="2">
        <v>40969</v>
      </c>
      <c r="V174" s="2">
        <v>40999</v>
      </c>
      <c r="W174" s="2">
        <v>40999</v>
      </c>
      <c r="Y174" t="s">
        <v>37</v>
      </c>
      <c r="Z174" t="s">
        <v>126</v>
      </c>
      <c r="AA174" t="s">
        <v>127</v>
      </c>
      <c r="AB174" t="s">
        <v>35</v>
      </c>
      <c r="AC174" t="s">
        <v>36</v>
      </c>
      <c r="AD174">
        <v>98122</v>
      </c>
      <c r="AE174" t="s">
        <v>5268</v>
      </c>
      <c r="AF174" t="str">
        <f t="shared" si="6"/>
        <v>Yes</v>
      </c>
      <c r="AG174" s="9" t="str">
        <f t="shared" si="7"/>
        <v>ATTORNEY GENERALDEMOCRATATTORNEY GENERAL, OFFICE OFStatewide20124000DEBT409694099940999CONSULTINGNEWMAN PARTNERS712 35TH AVESEATTLEWA</v>
      </c>
      <c r="AH174">
        <v>100459086</v>
      </c>
      <c r="AI174" s="9" t="str">
        <f t="shared" si="8"/>
        <v>ATTORNEY GENERALDEMOCRATATTORNEY GENERAL, OFFICE OFStatewide</v>
      </c>
    </row>
    <row r="175" spans="1:35" x14ac:dyDescent="0.25">
      <c r="A175" s="15">
        <v>2425</v>
      </c>
      <c r="B175" t="s">
        <v>5272</v>
      </c>
      <c r="C175">
        <v>100459086</v>
      </c>
      <c r="D175" t="s">
        <v>30</v>
      </c>
      <c r="E175" t="s">
        <v>106</v>
      </c>
      <c r="F175" t="s">
        <v>44</v>
      </c>
      <c r="G175" t="s">
        <v>107</v>
      </c>
      <c r="H175" t="s">
        <v>108</v>
      </c>
      <c r="I175" t="s">
        <v>109</v>
      </c>
      <c r="J175" t="s">
        <v>110</v>
      </c>
      <c r="K175" t="s">
        <v>111</v>
      </c>
      <c r="N175" t="s">
        <v>68</v>
      </c>
      <c r="O175" t="s">
        <v>112</v>
      </c>
      <c r="Q175" t="s">
        <v>113</v>
      </c>
      <c r="R175">
        <v>2012</v>
      </c>
      <c r="S175" s="1">
        <v>3504</v>
      </c>
      <c r="T175" t="s">
        <v>31</v>
      </c>
      <c r="U175" s="2">
        <v>40969</v>
      </c>
      <c r="V175" s="2">
        <v>40999</v>
      </c>
      <c r="W175" s="2">
        <v>40999</v>
      </c>
      <c r="Y175" t="s">
        <v>330</v>
      </c>
      <c r="Z175" t="s">
        <v>33</v>
      </c>
      <c r="AA175" t="s">
        <v>34</v>
      </c>
      <c r="AB175" t="s">
        <v>35</v>
      </c>
      <c r="AC175" t="s">
        <v>36</v>
      </c>
      <c r="AD175">
        <v>98101</v>
      </c>
      <c r="AE175" t="s">
        <v>5268</v>
      </c>
      <c r="AF175" t="str">
        <f t="shared" si="6"/>
        <v>Yes</v>
      </c>
      <c r="AG175" s="9" t="str">
        <f t="shared" si="7"/>
        <v>ATTORNEY GENERALDEMOCRATATTORNEY GENERAL, OFFICE OFStatewide20123504DEBT409694099940999ACCOUNTING/COMPLIANCEPROJECT ACCOUNTING SERVICES603 STEWART ST STE 819SEATTLEWA</v>
      </c>
      <c r="AH175">
        <v>100459086</v>
      </c>
      <c r="AI175" s="9" t="str">
        <f t="shared" si="8"/>
        <v>ATTORNEY GENERALDEMOCRATATTORNEY GENERAL, OFFICE OFStatewide</v>
      </c>
    </row>
    <row r="176" spans="1:35" x14ac:dyDescent="0.25">
      <c r="A176" s="15">
        <v>2426</v>
      </c>
      <c r="B176" t="s">
        <v>5273</v>
      </c>
      <c r="C176">
        <v>100459086</v>
      </c>
      <c r="D176" t="s">
        <v>30</v>
      </c>
      <c r="E176" t="s">
        <v>106</v>
      </c>
      <c r="F176" t="s">
        <v>44</v>
      </c>
      <c r="G176" t="s">
        <v>107</v>
      </c>
      <c r="H176" t="s">
        <v>108</v>
      </c>
      <c r="I176" t="s">
        <v>109</v>
      </c>
      <c r="J176" t="s">
        <v>110</v>
      </c>
      <c r="K176" t="s">
        <v>111</v>
      </c>
      <c r="N176" t="s">
        <v>68</v>
      </c>
      <c r="O176" t="s">
        <v>112</v>
      </c>
      <c r="Q176" t="s">
        <v>113</v>
      </c>
      <c r="R176">
        <v>2012</v>
      </c>
      <c r="S176" s="1">
        <v>26185.040000000001</v>
      </c>
      <c r="T176" t="s">
        <v>31</v>
      </c>
      <c r="U176" s="2">
        <v>40969</v>
      </c>
      <c r="V176" s="2">
        <v>40999</v>
      </c>
      <c r="W176" s="2">
        <v>40999</v>
      </c>
      <c r="Y176" t="s">
        <v>5274</v>
      </c>
      <c r="Z176" t="s">
        <v>2804</v>
      </c>
      <c r="AA176" t="s">
        <v>127</v>
      </c>
      <c r="AB176" t="s">
        <v>35</v>
      </c>
      <c r="AC176" t="s">
        <v>36</v>
      </c>
      <c r="AD176">
        <v>98122</v>
      </c>
      <c r="AE176" t="s">
        <v>5268</v>
      </c>
      <c r="AF176" t="str">
        <f t="shared" si="6"/>
        <v>Yes</v>
      </c>
      <c r="AG176" s="9" t="str">
        <f t="shared" si="7"/>
        <v>ATTORNEY GENERALDEMOCRATATTORNEY GENERAL, OFFICE OFStatewide201226185.04DEBT409694099940999EVENT SPACE &amp; CATERINGNEWMAN TRACY712 35TH AVESEATTLEWA</v>
      </c>
      <c r="AH176">
        <v>100459086</v>
      </c>
      <c r="AI176" s="9" t="str">
        <f t="shared" si="8"/>
        <v>ATTORNEY GENERALDEMOCRATATTORNEY GENERAL, OFFICE OFStatewide</v>
      </c>
    </row>
    <row r="177" spans="1:35" x14ac:dyDescent="0.25">
      <c r="A177" s="15">
        <v>2427</v>
      </c>
      <c r="B177" t="s">
        <v>5275</v>
      </c>
      <c r="C177">
        <v>100459086</v>
      </c>
      <c r="D177" t="s">
        <v>30</v>
      </c>
      <c r="E177" t="s">
        <v>106</v>
      </c>
      <c r="F177" t="s">
        <v>44</v>
      </c>
      <c r="G177" t="s">
        <v>107</v>
      </c>
      <c r="H177" t="s">
        <v>108</v>
      </c>
      <c r="I177" t="s">
        <v>109</v>
      </c>
      <c r="J177" t="s">
        <v>110</v>
      </c>
      <c r="K177" t="s">
        <v>111</v>
      </c>
      <c r="N177" t="s">
        <v>68</v>
      </c>
      <c r="O177" t="s">
        <v>112</v>
      </c>
      <c r="Q177" t="s">
        <v>113</v>
      </c>
      <c r="R177">
        <v>2012</v>
      </c>
      <c r="S177" s="1">
        <v>1000</v>
      </c>
      <c r="T177" t="s">
        <v>31</v>
      </c>
      <c r="U177" s="2">
        <v>40969</v>
      </c>
      <c r="V177" s="2">
        <v>40999</v>
      </c>
      <c r="W177" s="2">
        <v>40999</v>
      </c>
      <c r="Y177" t="s">
        <v>37</v>
      </c>
      <c r="Z177" t="s">
        <v>114</v>
      </c>
      <c r="AA177" t="s">
        <v>115</v>
      </c>
      <c r="AB177" t="s">
        <v>35</v>
      </c>
      <c r="AC177" t="s">
        <v>36</v>
      </c>
      <c r="AD177">
        <v>98103</v>
      </c>
      <c r="AE177" t="s">
        <v>5268</v>
      </c>
      <c r="AF177" t="str">
        <f t="shared" si="6"/>
        <v>Yes</v>
      </c>
      <c r="AG177" s="9" t="str">
        <f t="shared" si="7"/>
        <v>ATTORNEY GENERALDEMOCRATATTORNEY GENERAL, OFFICE OFStatewide20121000DEBT409694099940999CONSULTINGNORTHWEST PASSAGE CONSULTING146 N CANAL ST #303SEATTLEWA</v>
      </c>
      <c r="AH177">
        <v>100459086</v>
      </c>
      <c r="AI177" s="9" t="str">
        <f t="shared" si="8"/>
        <v>ATTORNEY GENERALDEMOCRATATTORNEY GENERAL, OFFICE OFStatewide</v>
      </c>
    </row>
    <row r="178" spans="1:35" x14ac:dyDescent="0.25">
      <c r="A178" s="15">
        <v>2428</v>
      </c>
      <c r="B178" t="s">
        <v>5276</v>
      </c>
      <c r="C178">
        <v>100459086</v>
      </c>
      <c r="D178" t="s">
        <v>30</v>
      </c>
      <c r="E178" t="s">
        <v>106</v>
      </c>
      <c r="F178" t="s">
        <v>44</v>
      </c>
      <c r="G178" t="s">
        <v>107</v>
      </c>
      <c r="H178" t="s">
        <v>108</v>
      </c>
      <c r="I178" t="s">
        <v>109</v>
      </c>
      <c r="J178" t="s">
        <v>110</v>
      </c>
      <c r="K178" t="s">
        <v>111</v>
      </c>
      <c r="N178" t="s">
        <v>68</v>
      </c>
      <c r="O178" t="s">
        <v>112</v>
      </c>
      <c r="Q178" t="s">
        <v>113</v>
      </c>
      <c r="R178">
        <v>2012</v>
      </c>
      <c r="S178" s="1">
        <v>544.24</v>
      </c>
      <c r="T178" t="s">
        <v>31</v>
      </c>
      <c r="U178" s="2">
        <v>40969</v>
      </c>
      <c r="V178" s="2">
        <v>40999</v>
      </c>
      <c r="W178" s="2">
        <v>40999</v>
      </c>
      <c r="Y178" t="s">
        <v>5277</v>
      </c>
      <c r="Z178" t="s">
        <v>123</v>
      </c>
      <c r="AA178" t="s">
        <v>5278</v>
      </c>
      <c r="AB178" t="s">
        <v>35</v>
      </c>
      <c r="AC178" t="s">
        <v>36</v>
      </c>
      <c r="AD178">
        <v>97213</v>
      </c>
      <c r="AE178" t="s">
        <v>5268</v>
      </c>
      <c r="AF178" t="str">
        <f t="shared" si="6"/>
        <v>Yes</v>
      </c>
      <c r="AG178" s="9" t="str">
        <f t="shared" si="7"/>
        <v>ATTORNEY GENERALDEMOCRATATTORNEY GENERAL, OFFICE OFStatewide2012544.24DEBT409694099940999PRINTING/WEBSITE HOSTINGWEBB MICHAEL S.4020 AURORA AVE N, #307SEATTLEWA</v>
      </c>
      <c r="AH178">
        <v>100459086</v>
      </c>
      <c r="AI178" s="9" t="str">
        <f t="shared" si="8"/>
        <v>ATTORNEY GENERALDEMOCRATATTORNEY GENERAL, OFFICE OFStatewide</v>
      </c>
    </row>
    <row r="179" spans="1:35" x14ac:dyDescent="0.25">
      <c r="A179" s="15">
        <v>2722</v>
      </c>
      <c r="B179" t="s">
        <v>5791</v>
      </c>
      <c r="C179">
        <v>100463464</v>
      </c>
      <c r="D179" t="s">
        <v>30</v>
      </c>
      <c r="E179" t="s">
        <v>106</v>
      </c>
      <c r="F179" t="s">
        <v>44</v>
      </c>
      <c r="G179" t="s">
        <v>107</v>
      </c>
      <c r="H179" t="s">
        <v>108</v>
      </c>
      <c r="I179" t="s">
        <v>109</v>
      </c>
      <c r="J179" t="s">
        <v>110</v>
      </c>
      <c r="K179" t="s">
        <v>111</v>
      </c>
      <c r="N179" t="s">
        <v>68</v>
      </c>
      <c r="O179" t="s">
        <v>112</v>
      </c>
      <c r="Q179" t="s">
        <v>113</v>
      </c>
      <c r="R179">
        <v>2012</v>
      </c>
      <c r="S179" s="1">
        <v>4185.04</v>
      </c>
      <c r="T179" t="s">
        <v>31</v>
      </c>
      <c r="U179" s="2">
        <v>41000</v>
      </c>
      <c r="V179" s="2">
        <v>41029</v>
      </c>
      <c r="W179" s="2">
        <v>40999</v>
      </c>
      <c r="Y179" t="s">
        <v>5274</v>
      </c>
      <c r="Z179" t="s">
        <v>2804</v>
      </c>
      <c r="AA179" t="s">
        <v>127</v>
      </c>
      <c r="AB179" t="s">
        <v>35</v>
      </c>
      <c r="AC179" t="s">
        <v>36</v>
      </c>
      <c r="AD179">
        <v>98122</v>
      </c>
      <c r="AE179" t="s">
        <v>5790</v>
      </c>
      <c r="AF179" t="str">
        <f t="shared" si="6"/>
        <v>Yes</v>
      </c>
      <c r="AG179" s="9" t="str">
        <f t="shared" si="7"/>
        <v>ATTORNEY GENERALDEMOCRATATTORNEY GENERAL, OFFICE OFStatewide20124185.04DEBT410004102940999EVENT SPACE &amp; CATERINGNEWMAN TRACY712 35TH AVESEATTLEWA</v>
      </c>
      <c r="AH179">
        <v>100463464</v>
      </c>
      <c r="AI179" s="9" t="str">
        <f t="shared" si="8"/>
        <v>ATTORNEY GENERALDEMOCRATATTORNEY GENERAL, OFFICE OFStatewide</v>
      </c>
    </row>
    <row r="180" spans="1:35" x14ac:dyDescent="0.25">
      <c r="A180" s="15">
        <v>2723</v>
      </c>
      <c r="B180" t="s">
        <v>5792</v>
      </c>
      <c r="C180">
        <v>100463464</v>
      </c>
      <c r="D180" t="s">
        <v>30</v>
      </c>
      <c r="E180" t="s">
        <v>106</v>
      </c>
      <c r="F180" t="s">
        <v>44</v>
      </c>
      <c r="G180" t="s">
        <v>107</v>
      </c>
      <c r="H180" t="s">
        <v>108</v>
      </c>
      <c r="I180" t="s">
        <v>109</v>
      </c>
      <c r="J180" t="s">
        <v>110</v>
      </c>
      <c r="K180" t="s">
        <v>111</v>
      </c>
      <c r="N180" t="s">
        <v>68</v>
      </c>
      <c r="O180" t="s">
        <v>112</v>
      </c>
      <c r="Q180" t="s">
        <v>113</v>
      </c>
      <c r="R180">
        <v>2012</v>
      </c>
      <c r="S180" s="1">
        <v>1000</v>
      </c>
      <c r="T180" t="s">
        <v>31</v>
      </c>
      <c r="U180" s="2">
        <v>41000</v>
      </c>
      <c r="V180" s="2">
        <v>41029</v>
      </c>
      <c r="W180" s="2">
        <v>40999</v>
      </c>
      <c r="Y180" t="s">
        <v>37</v>
      </c>
      <c r="Z180" t="s">
        <v>114</v>
      </c>
      <c r="AA180" t="s">
        <v>115</v>
      </c>
      <c r="AB180" t="s">
        <v>35</v>
      </c>
      <c r="AC180" t="s">
        <v>36</v>
      </c>
      <c r="AD180">
        <v>98103</v>
      </c>
      <c r="AE180" t="s">
        <v>5790</v>
      </c>
      <c r="AF180" t="str">
        <f t="shared" si="6"/>
        <v>Yes</v>
      </c>
      <c r="AG180" s="9" t="str">
        <f t="shared" si="7"/>
        <v>ATTORNEY GENERALDEMOCRATATTORNEY GENERAL, OFFICE OFStatewide20121000DEBT410004102940999CONSULTINGNORTHWEST PASSAGE CONSULTING146 N CANAL ST #303SEATTLEWA</v>
      </c>
      <c r="AH180">
        <v>100463464</v>
      </c>
      <c r="AI180" s="9" t="str">
        <f t="shared" si="8"/>
        <v>ATTORNEY GENERALDEMOCRATATTORNEY GENERAL, OFFICE OFStatewide</v>
      </c>
    </row>
    <row r="181" spans="1:35" x14ac:dyDescent="0.25">
      <c r="A181" s="15">
        <v>2726</v>
      </c>
      <c r="B181" t="s">
        <v>5795</v>
      </c>
      <c r="C181">
        <v>100463464</v>
      </c>
      <c r="D181" t="s">
        <v>30</v>
      </c>
      <c r="E181" t="s">
        <v>106</v>
      </c>
      <c r="F181" t="s">
        <v>44</v>
      </c>
      <c r="G181" t="s">
        <v>107</v>
      </c>
      <c r="H181" t="s">
        <v>108</v>
      </c>
      <c r="I181" t="s">
        <v>109</v>
      </c>
      <c r="J181" t="s">
        <v>110</v>
      </c>
      <c r="K181" t="s">
        <v>111</v>
      </c>
      <c r="N181" t="s">
        <v>68</v>
      </c>
      <c r="O181" t="s">
        <v>112</v>
      </c>
      <c r="Q181" t="s">
        <v>113</v>
      </c>
      <c r="R181">
        <v>2012</v>
      </c>
      <c r="S181" s="1">
        <v>332.6</v>
      </c>
      <c r="T181" t="s">
        <v>31</v>
      </c>
      <c r="U181" s="2">
        <v>41000</v>
      </c>
      <c r="V181" s="2">
        <v>41029</v>
      </c>
      <c r="W181" s="2">
        <v>41017</v>
      </c>
      <c r="Y181" t="s">
        <v>2212</v>
      </c>
      <c r="Z181" t="s">
        <v>1520</v>
      </c>
      <c r="AA181" t="s">
        <v>1521</v>
      </c>
      <c r="AB181" t="s">
        <v>35</v>
      </c>
      <c r="AC181" t="s">
        <v>36</v>
      </c>
      <c r="AD181">
        <v>98115</v>
      </c>
      <c r="AE181" t="s">
        <v>5790</v>
      </c>
      <c r="AF181" t="str">
        <f t="shared" si="6"/>
        <v>Yes</v>
      </c>
      <c r="AG181" s="9" t="str">
        <f t="shared" si="7"/>
        <v>ATTORNEY GENERALDEMOCRATATTORNEY GENERAL, OFFICE OFStatewide2012332.6DEBT410004102941017AIRFAREFERGUSON ROBERT WATSON8255 2ND AVE NESEATTLEWA</v>
      </c>
      <c r="AH181">
        <v>100463464</v>
      </c>
      <c r="AI181" s="9" t="str">
        <f t="shared" si="8"/>
        <v>ATTORNEY GENERALDEMOCRATATTORNEY GENERAL, OFFICE OFStatewide</v>
      </c>
    </row>
    <row r="182" spans="1:35" x14ac:dyDescent="0.25">
      <c r="A182" s="15">
        <v>2721</v>
      </c>
      <c r="B182" t="s">
        <v>5789</v>
      </c>
      <c r="C182">
        <v>100463464</v>
      </c>
      <c r="D182" t="s">
        <v>30</v>
      </c>
      <c r="E182" t="s">
        <v>106</v>
      </c>
      <c r="F182" t="s">
        <v>44</v>
      </c>
      <c r="G182" t="s">
        <v>107</v>
      </c>
      <c r="H182" t="s">
        <v>108</v>
      </c>
      <c r="I182" t="s">
        <v>109</v>
      </c>
      <c r="J182" t="s">
        <v>110</v>
      </c>
      <c r="K182" t="s">
        <v>111</v>
      </c>
      <c r="N182" t="s">
        <v>68</v>
      </c>
      <c r="O182" t="s">
        <v>112</v>
      </c>
      <c r="Q182" t="s">
        <v>113</v>
      </c>
      <c r="R182">
        <v>2012</v>
      </c>
      <c r="S182" s="1">
        <v>16766</v>
      </c>
      <c r="T182" t="s">
        <v>31</v>
      </c>
      <c r="U182" s="2">
        <v>41000</v>
      </c>
      <c r="V182" s="2">
        <v>41029</v>
      </c>
      <c r="W182" s="2">
        <v>41029</v>
      </c>
      <c r="Y182" t="s">
        <v>37</v>
      </c>
      <c r="Z182" t="s">
        <v>126</v>
      </c>
      <c r="AA182" t="s">
        <v>127</v>
      </c>
      <c r="AB182" t="s">
        <v>35</v>
      </c>
      <c r="AC182" t="s">
        <v>36</v>
      </c>
      <c r="AD182">
        <v>98122</v>
      </c>
      <c r="AE182" t="s">
        <v>5790</v>
      </c>
      <c r="AF182" t="str">
        <f t="shared" si="6"/>
        <v>Yes</v>
      </c>
      <c r="AG182" s="9" t="str">
        <f t="shared" si="7"/>
        <v>ATTORNEY GENERALDEMOCRATATTORNEY GENERAL, OFFICE OFStatewide201216766DEBT410004102941029CONSULTINGNEWMAN PARTNERS712 35TH AVESEATTLEWA</v>
      </c>
      <c r="AH182">
        <v>100463464</v>
      </c>
      <c r="AI182" s="9" t="str">
        <f t="shared" si="8"/>
        <v>ATTORNEY GENERALDEMOCRATATTORNEY GENERAL, OFFICE OFStatewide</v>
      </c>
    </row>
    <row r="183" spans="1:35" x14ac:dyDescent="0.25">
      <c r="A183" s="15">
        <v>2724</v>
      </c>
      <c r="B183" t="s">
        <v>5793</v>
      </c>
      <c r="C183">
        <v>100463464</v>
      </c>
      <c r="D183" t="s">
        <v>30</v>
      </c>
      <c r="E183" t="s">
        <v>106</v>
      </c>
      <c r="F183" t="s">
        <v>44</v>
      </c>
      <c r="G183" t="s">
        <v>107</v>
      </c>
      <c r="H183" t="s">
        <v>108</v>
      </c>
      <c r="I183" t="s">
        <v>109</v>
      </c>
      <c r="J183" t="s">
        <v>110</v>
      </c>
      <c r="K183" t="s">
        <v>111</v>
      </c>
      <c r="N183" t="s">
        <v>68</v>
      </c>
      <c r="O183" t="s">
        <v>112</v>
      </c>
      <c r="Q183" t="s">
        <v>113</v>
      </c>
      <c r="R183">
        <v>2012</v>
      </c>
      <c r="S183" s="1">
        <v>1981.5</v>
      </c>
      <c r="T183" t="s">
        <v>31</v>
      </c>
      <c r="U183" s="2">
        <v>41000</v>
      </c>
      <c r="V183" s="2">
        <v>41029</v>
      </c>
      <c r="W183" s="2">
        <v>41029</v>
      </c>
      <c r="Y183" t="s">
        <v>330</v>
      </c>
      <c r="Z183" t="s">
        <v>33</v>
      </c>
      <c r="AA183" t="s">
        <v>34</v>
      </c>
      <c r="AB183" t="s">
        <v>35</v>
      </c>
      <c r="AC183" t="s">
        <v>36</v>
      </c>
      <c r="AD183">
        <v>98101</v>
      </c>
      <c r="AE183" t="s">
        <v>5790</v>
      </c>
      <c r="AF183" t="str">
        <f t="shared" si="6"/>
        <v>Yes</v>
      </c>
      <c r="AG183" s="9" t="str">
        <f t="shared" si="7"/>
        <v>ATTORNEY GENERALDEMOCRATATTORNEY GENERAL, OFFICE OFStatewide20121981.5DEBT410004102941029ACCOUNTING/COMPLIANCEPROJECT ACCOUNTING SERVICES603 STEWART ST STE 819SEATTLEWA</v>
      </c>
      <c r="AH183">
        <v>100463464</v>
      </c>
      <c r="AI183" s="9" t="str">
        <f t="shared" si="8"/>
        <v>ATTORNEY GENERALDEMOCRATATTORNEY GENERAL, OFFICE OFStatewide</v>
      </c>
    </row>
    <row r="184" spans="1:35" x14ac:dyDescent="0.25">
      <c r="A184" s="15">
        <v>2725</v>
      </c>
      <c r="B184" t="s">
        <v>5794</v>
      </c>
      <c r="C184">
        <v>100463464</v>
      </c>
      <c r="D184" t="s">
        <v>30</v>
      </c>
      <c r="E184" t="s">
        <v>106</v>
      </c>
      <c r="F184" t="s">
        <v>44</v>
      </c>
      <c r="G184" t="s">
        <v>107</v>
      </c>
      <c r="H184" t="s">
        <v>108</v>
      </c>
      <c r="I184" t="s">
        <v>109</v>
      </c>
      <c r="J184" t="s">
        <v>110</v>
      </c>
      <c r="K184" t="s">
        <v>111</v>
      </c>
      <c r="N184" t="s">
        <v>68</v>
      </c>
      <c r="O184" t="s">
        <v>112</v>
      </c>
      <c r="Q184" t="s">
        <v>113</v>
      </c>
      <c r="R184">
        <v>2012</v>
      </c>
      <c r="S184" s="1">
        <v>1000</v>
      </c>
      <c r="T184" t="s">
        <v>31</v>
      </c>
      <c r="U184" s="2">
        <v>41000</v>
      </c>
      <c r="V184" s="2">
        <v>41029</v>
      </c>
      <c r="W184" s="2">
        <v>41029</v>
      </c>
      <c r="Y184" t="s">
        <v>37</v>
      </c>
      <c r="Z184" t="s">
        <v>114</v>
      </c>
      <c r="AA184" t="s">
        <v>115</v>
      </c>
      <c r="AB184" t="s">
        <v>35</v>
      </c>
      <c r="AC184" t="s">
        <v>36</v>
      </c>
      <c r="AD184">
        <v>98103</v>
      </c>
      <c r="AE184" t="s">
        <v>5790</v>
      </c>
      <c r="AF184" t="str">
        <f t="shared" si="6"/>
        <v>Yes</v>
      </c>
      <c r="AG184" s="9" t="str">
        <f t="shared" si="7"/>
        <v>ATTORNEY GENERALDEMOCRATATTORNEY GENERAL, OFFICE OFStatewide20121000DEBT410004102941029CONSULTINGNORTHWEST PASSAGE CONSULTING146 N CANAL ST #303SEATTLEWA</v>
      </c>
      <c r="AH184">
        <v>100463464</v>
      </c>
      <c r="AI184" s="9" t="str">
        <f t="shared" si="8"/>
        <v>ATTORNEY GENERALDEMOCRATATTORNEY GENERAL, OFFICE OFStatewide</v>
      </c>
    </row>
    <row r="185" spans="1:35" x14ac:dyDescent="0.25">
      <c r="A185" s="15">
        <v>2895</v>
      </c>
      <c r="B185" t="s">
        <v>6090</v>
      </c>
      <c r="C185">
        <v>100469987</v>
      </c>
      <c r="D185" t="s">
        <v>30</v>
      </c>
      <c r="E185" t="s">
        <v>106</v>
      </c>
      <c r="F185" t="s">
        <v>44</v>
      </c>
      <c r="G185" t="s">
        <v>107</v>
      </c>
      <c r="H185" t="s">
        <v>108</v>
      </c>
      <c r="I185" t="s">
        <v>109</v>
      </c>
      <c r="J185" t="s">
        <v>110</v>
      </c>
      <c r="K185" t="s">
        <v>111</v>
      </c>
      <c r="N185" t="s">
        <v>68</v>
      </c>
      <c r="O185" t="s">
        <v>112</v>
      </c>
      <c r="Q185" t="s">
        <v>113</v>
      </c>
      <c r="R185">
        <v>2012</v>
      </c>
      <c r="S185" s="1">
        <v>1000</v>
      </c>
      <c r="T185" t="s">
        <v>31</v>
      </c>
      <c r="U185" s="2">
        <v>41030</v>
      </c>
      <c r="V185" s="2">
        <v>41060</v>
      </c>
      <c r="W185" s="2">
        <v>40999</v>
      </c>
      <c r="Y185" t="s">
        <v>37</v>
      </c>
      <c r="Z185" t="s">
        <v>114</v>
      </c>
      <c r="AA185" t="s">
        <v>115</v>
      </c>
      <c r="AB185" t="s">
        <v>35</v>
      </c>
      <c r="AC185" t="s">
        <v>36</v>
      </c>
      <c r="AD185">
        <v>98103</v>
      </c>
      <c r="AE185" t="s">
        <v>6091</v>
      </c>
      <c r="AF185" t="str">
        <f t="shared" si="6"/>
        <v>Yes</v>
      </c>
      <c r="AG185" s="9" t="str">
        <f t="shared" si="7"/>
        <v>ATTORNEY GENERALDEMOCRATATTORNEY GENERAL, OFFICE OFStatewide20121000DEBT410304106040999CONSULTINGNORTHWEST PASSAGE CONSULTING146 N CANAL ST #303SEATTLEWA</v>
      </c>
      <c r="AH185">
        <v>100469987</v>
      </c>
      <c r="AI185" s="9" t="str">
        <f t="shared" si="8"/>
        <v>ATTORNEY GENERALDEMOCRATATTORNEY GENERAL, OFFICE OFStatewide</v>
      </c>
    </row>
    <row r="186" spans="1:35" x14ac:dyDescent="0.25">
      <c r="A186" s="15">
        <v>2931</v>
      </c>
      <c r="B186" t="s">
        <v>6166</v>
      </c>
      <c r="C186">
        <v>100469987</v>
      </c>
      <c r="D186" t="s">
        <v>30</v>
      </c>
      <c r="E186" t="s">
        <v>106</v>
      </c>
      <c r="F186" t="s">
        <v>44</v>
      </c>
      <c r="G186" t="s">
        <v>107</v>
      </c>
      <c r="H186" t="s">
        <v>108</v>
      </c>
      <c r="I186" t="s">
        <v>109</v>
      </c>
      <c r="J186" t="s">
        <v>110</v>
      </c>
      <c r="K186" t="s">
        <v>111</v>
      </c>
      <c r="N186" t="s">
        <v>68</v>
      </c>
      <c r="O186" t="s">
        <v>112</v>
      </c>
      <c r="Q186" t="s">
        <v>113</v>
      </c>
      <c r="R186">
        <v>2012</v>
      </c>
      <c r="S186" s="1">
        <v>1000</v>
      </c>
      <c r="T186" t="s">
        <v>31</v>
      </c>
      <c r="U186" s="2">
        <v>41030</v>
      </c>
      <c r="V186" s="2">
        <v>41060</v>
      </c>
      <c r="W186" s="2">
        <v>41029</v>
      </c>
      <c r="Y186" t="s">
        <v>37</v>
      </c>
      <c r="Z186" t="s">
        <v>114</v>
      </c>
      <c r="AA186" t="s">
        <v>115</v>
      </c>
      <c r="AB186" t="s">
        <v>35</v>
      </c>
      <c r="AC186" t="s">
        <v>36</v>
      </c>
      <c r="AD186">
        <v>98103</v>
      </c>
      <c r="AE186" t="s">
        <v>6091</v>
      </c>
      <c r="AF186" t="str">
        <f t="shared" si="6"/>
        <v>Yes</v>
      </c>
      <c r="AG186" s="9" t="str">
        <f t="shared" si="7"/>
        <v>ATTORNEY GENERALDEMOCRATATTORNEY GENERAL, OFFICE OFStatewide20121000DEBT410304106041029CONSULTINGNORTHWEST PASSAGE CONSULTING146 N CANAL ST #303SEATTLEWA</v>
      </c>
      <c r="AH186">
        <v>100469987</v>
      </c>
      <c r="AI186" s="9" t="str">
        <f t="shared" si="8"/>
        <v>ATTORNEY GENERALDEMOCRATATTORNEY GENERAL, OFFICE OFStatewide</v>
      </c>
    </row>
    <row r="187" spans="1:35" x14ac:dyDescent="0.25">
      <c r="A187" s="15">
        <v>2933</v>
      </c>
      <c r="B187" t="s">
        <v>6169</v>
      </c>
      <c r="C187">
        <v>100469987</v>
      </c>
      <c r="D187" t="s">
        <v>30</v>
      </c>
      <c r="E187" t="s">
        <v>106</v>
      </c>
      <c r="F187" t="s">
        <v>44</v>
      </c>
      <c r="G187" t="s">
        <v>107</v>
      </c>
      <c r="H187" t="s">
        <v>108</v>
      </c>
      <c r="I187" t="s">
        <v>109</v>
      </c>
      <c r="J187" t="s">
        <v>110</v>
      </c>
      <c r="K187" t="s">
        <v>111</v>
      </c>
      <c r="N187" t="s">
        <v>68</v>
      </c>
      <c r="O187" t="s">
        <v>112</v>
      </c>
      <c r="Q187" t="s">
        <v>113</v>
      </c>
      <c r="R187">
        <v>2012</v>
      </c>
      <c r="S187" s="1">
        <v>82</v>
      </c>
      <c r="T187" t="s">
        <v>31</v>
      </c>
      <c r="U187" s="2">
        <v>41030</v>
      </c>
      <c r="V187" s="2">
        <v>41060</v>
      </c>
      <c r="W187" s="2">
        <v>41038</v>
      </c>
      <c r="Y187" t="s">
        <v>1010</v>
      </c>
      <c r="Z187" t="s">
        <v>1520</v>
      </c>
      <c r="AA187" t="s">
        <v>1521</v>
      </c>
      <c r="AB187" t="s">
        <v>35</v>
      </c>
      <c r="AC187" t="s">
        <v>36</v>
      </c>
      <c r="AD187">
        <v>98115</v>
      </c>
      <c r="AE187" t="s">
        <v>6091</v>
      </c>
      <c r="AF187" t="str">
        <f t="shared" si="6"/>
        <v>Yes</v>
      </c>
      <c r="AG187" s="9" t="str">
        <f t="shared" si="7"/>
        <v>ATTORNEY GENERALDEMOCRATATTORNEY GENERAL, OFFICE OFStatewide201282DEBT410304106041038TRAVELFERGUSON ROBERT WATSON8255 2ND AVE NESEATTLEWA</v>
      </c>
      <c r="AH187">
        <v>100469987</v>
      </c>
      <c r="AI187" s="9" t="str">
        <f t="shared" si="8"/>
        <v>ATTORNEY GENERALDEMOCRATATTORNEY GENERAL, OFFICE OFStatewide</v>
      </c>
    </row>
    <row r="188" spans="1:35" x14ac:dyDescent="0.25">
      <c r="A188" s="15">
        <v>2932</v>
      </c>
      <c r="B188" t="s">
        <v>6167</v>
      </c>
      <c r="C188">
        <v>100469987</v>
      </c>
      <c r="D188" t="s">
        <v>30</v>
      </c>
      <c r="E188" t="s">
        <v>106</v>
      </c>
      <c r="F188" t="s">
        <v>44</v>
      </c>
      <c r="G188" t="s">
        <v>107</v>
      </c>
      <c r="H188" t="s">
        <v>108</v>
      </c>
      <c r="I188" t="s">
        <v>109</v>
      </c>
      <c r="J188" t="s">
        <v>110</v>
      </c>
      <c r="K188" t="s">
        <v>111</v>
      </c>
      <c r="N188" t="s">
        <v>68</v>
      </c>
      <c r="O188" t="s">
        <v>112</v>
      </c>
      <c r="Q188" t="s">
        <v>113</v>
      </c>
      <c r="R188">
        <v>2012</v>
      </c>
      <c r="S188" s="1">
        <v>50</v>
      </c>
      <c r="T188" t="s">
        <v>31</v>
      </c>
      <c r="U188" s="2">
        <v>41030</v>
      </c>
      <c r="V188" s="2">
        <v>41060</v>
      </c>
      <c r="W188" s="2">
        <v>41060</v>
      </c>
      <c r="Y188" t="s">
        <v>6168</v>
      </c>
      <c r="Z188" t="s">
        <v>1520</v>
      </c>
      <c r="AA188" t="s">
        <v>1521</v>
      </c>
      <c r="AB188" t="s">
        <v>35</v>
      </c>
      <c r="AC188" t="s">
        <v>36</v>
      </c>
      <c r="AD188">
        <v>98115</v>
      </c>
      <c r="AE188" t="s">
        <v>6091</v>
      </c>
      <c r="AF188" t="str">
        <f t="shared" si="6"/>
        <v>Yes</v>
      </c>
      <c r="AG188" s="9" t="str">
        <f t="shared" si="7"/>
        <v>ATTORNEY GENERALDEMOCRATATTORNEY GENERAL, OFFICE OFStatewide201250DEBT410304106041060BAGGAGE FEEFERGUSON ROBERT WATSON8255 2ND AVE NESEATTLEWA</v>
      </c>
      <c r="AH188">
        <v>100469987</v>
      </c>
      <c r="AI188" s="9" t="str">
        <f t="shared" si="8"/>
        <v>ATTORNEY GENERALDEMOCRATATTORNEY GENERAL, OFFICE OFStatewide</v>
      </c>
    </row>
    <row r="189" spans="1:35" x14ac:dyDescent="0.25">
      <c r="A189" s="15">
        <v>2934</v>
      </c>
      <c r="B189" t="s">
        <v>6170</v>
      </c>
      <c r="C189">
        <v>100469987</v>
      </c>
      <c r="D189" t="s">
        <v>30</v>
      </c>
      <c r="E189" t="s">
        <v>106</v>
      </c>
      <c r="F189" t="s">
        <v>44</v>
      </c>
      <c r="G189" t="s">
        <v>107</v>
      </c>
      <c r="H189" t="s">
        <v>108</v>
      </c>
      <c r="I189" t="s">
        <v>109</v>
      </c>
      <c r="J189" t="s">
        <v>110</v>
      </c>
      <c r="K189" t="s">
        <v>111</v>
      </c>
      <c r="N189" t="s">
        <v>68</v>
      </c>
      <c r="O189" t="s">
        <v>112</v>
      </c>
      <c r="Q189" t="s">
        <v>113</v>
      </c>
      <c r="R189">
        <v>2012</v>
      </c>
      <c r="S189" s="1">
        <v>1789.5</v>
      </c>
      <c r="T189" t="s">
        <v>31</v>
      </c>
      <c r="U189" s="2">
        <v>41030</v>
      </c>
      <c r="V189" s="2">
        <v>41060</v>
      </c>
      <c r="W189" s="2">
        <v>41060</v>
      </c>
      <c r="Y189" t="s">
        <v>330</v>
      </c>
      <c r="Z189" t="s">
        <v>33</v>
      </c>
      <c r="AA189" t="s">
        <v>34</v>
      </c>
      <c r="AB189" t="s">
        <v>35</v>
      </c>
      <c r="AC189" t="s">
        <v>36</v>
      </c>
      <c r="AD189">
        <v>98101</v>
      </c>
      <c r="AE189" t="s">
        <v>6091</v>
      </c>
      <c r="AF189" t="str">
        <f t="shared" si="6"/>
        <v>Yes</v>
      </c>
      <c r="AG189" s="9" t="str">
        <f t="shared" si="7"/>
        <v>ATTORNEY GENERALDEMOCRATATTORNEY GENERAL, OFFICE OFStatewide20121789.5DEBT410304106041060ACCOUNTING/COMPLIANCEPROJECT ACCOUNTING SERVICES603 STEWART ST STE 819SEATTLEWA</v>
      </c>
      <c r="AH189">
        <v>100469987</v>
      </c>
      <c r="AI189" s="9" t="str">
        <f t="shared" si="8"/>
        <v>ATTORNEY GENERALDEMOCRATATTORNEY GENERAL, OFFICE OFStatewide</v>
      </c>
    </row>
    <row r="190" spans="1:35" x14ac:dyDescent="0.25">
      <c r="A190" s="15">
        <v>2935</v>
      </c>
      <c r="B190" t="s">
        <v>6171</v>
      </c>
      <c r="C190">
        <v>100469987</v>
      </c>
      <c r="D190" t="s">
        <v>30</v>
      </c>
      <c r="E190" t="s">
        <v>106</v>
      </c>
      <c r="F190" t="s">
        <v>44</v>
      </c>
      <c r="G190" t="s">
        <v>107</v>
      </c>
      <c r="H190" t="s">
        <v>108</v>
      </c>
      <c r="I190" t="s">
        <v>109</v>
      </c>
      <c r="J190" t="s">
        <v>110</v>
      </c>
      <c r="K190" t="s">
        <v>111</v>
      </c>
      <c r="N190" t="s">
        <v>68</v>
      </c>
      <c r="O190" t="s">
        <v>112</v>
      </c>
      <c r="Q190" t="s">
        <v>113</v>
      </c>
      <c r="R190">
        <v>2012</v>
      </c>
      <c r="S190" s="1">
        <v>381.59</v>
      </c>
      <c r="T190" t="s">
        <v>31</v>
      </c>
      <c r="U190" s="2">
        <v>41030</v>
      </c>
      <c r="V190" s="2">
        <v>41060</v>
      </c>
      <c r="W190" s="2">
        <v>41060</v>
      </c>
      <c r="Y190" t="s">
        <v>2738</v>
      </c>
      <c r="Z190" t="s">
        <v>3997</v>
      </c>
      <c r="AA190" t="s">
        <v>6172</v>
      </c>
      <c r="AB190" t="s">
        <v>516</v>
      </c>
      <c r="AC190" t="s">
        <v>36</v>
      </c>
      <c r="AD190">
        <v>98057</v>
      </c>
      <c r="AE190" t="s">
        <v>6091</v>
      </c>
      <c r="AF190" t="str">
        <f t="shared" si="6"/>
        <v>Yes</v>
      </c>
      <c r="AG190" s="9" t="str">
        <f t="shared" si="7"/>
        <v>ATTORNEY GENERALDEMOCRATATTORNEY GENERAL, OFFICE OFStatewide2012381.59DEBT410304106041060TRAVEL/EVENT FOOD/POSTAGEGARRETT HOLBROOK600 SW 5TH CT #J404RENTONWA</v>
      </c>
      <c r="AH190">
        <v>100469987</v>
      </c>
      <c r="AI190" s="9" t="str">
        <f t="shared" si="8"/>
        <v>ATTORNEY GENERALDEMOCRATATTORNEY GENERAL, OFFICE OFStatewide</v>
      </c>
    </row>
    <row r="191" spans="1:35" x14ac:dyDescent="0.25">
      <c r="A191" s="15">
        <v>2937</v>
      </c>
      <c r="B191" t="s">
        <v>6175</v>
      </c>
      <c r="C191">
        <v>100469987</v>
      </c>
      <c r="D191" t="s">
        <v>30</v>
      </c>
      <c r="E191" t="s">
        <v>106</v>
      </c>
      <c r="F191" t="s">
        <v>44</v>
      </c>
      <c r="G191" t="s">
        <v>107</v>
      </c>
      <c r="H191" t="s">
        <v>108</v>
      </c>
      <c r="I191" t="s">
        <v>109</v>
      </c>
      <c r="J191" t="s">
        <v>110</v>
      </c>
      <c r="K191" t="s">
        <v>111</v>
      </c>
      <c r="N191" t="s">
        <v>68</v>
      </c>
      <c r="O191" t="s">
        <v>112</v>
      </c>
      <c r="Q191" t="s">
        <v>113</v>
      </c>
      <c r="R191">
        <v>2012</v>
      </c>
      <c r="S191" s="1">
        <v>1297.77</v>
      </c>
      <c r="T191" t="s">
        <v>31</v>
      </c>
      <c r="U191" s="2">
        <v>41030</v>
      </c>
      <c r="V191" s="2">
        <v>41060</v>
      </c>
      <c r="W191" s="2">
        <v>41060</v>
      </c>
      <c r="Y191" t="s">
        <v>6176</v>
      </c>
      <c r="Z191" t="s">
        <v>123</v>
      </c>
      <c r="AA191" t="s">
        <v>5278</v>
      </c>
      <c r="AB191" t="s">
        <v>35</v>
      </c>
      <c r="AC191" t="s">
        <v>36</v>
      </c>
      <c r="AD191">
        <v>97213</v>
      </c>
      <c r="AE191" t="s">
        <v>6091</v>
      </c>
      <c r="AF191" t="str">
        <f t="shared" si="6"/>
        <v>Yes</v>
      </c>
      <c r="AG191" s="9" t="str">
        <f t="shared" si="7"/>
        <v>ATTORNEY GENERALDEMOCRATATTORNEY GENERAL, OFFICE OFStatewide20121297.77DEBT410304106041060TRAVEL/POSTAGE/EVENT FEEWEBB MICHAEL S.4020 AURORA AVE N, #307SEATTLEWA</v>
      </c>
      <c r="AH191">
        <v>100469987</v>
      </c>
      <c r="AI191" s="9" t="str">
        <f t="shared" si="8"/>
        <v>ATTORNEY GENERALDEMOCRATATTORNEY GENERAL, OFFICE OFStatewide</v>
      </c>
    </row>
    <row r="192" spans="1:35" x14ac:dyDescent="0.25">
      <c r="A192" s="15">
        <v>2938</v>
      </c>
      <c r="B192" t="s">
        <v>6177</v>
      </c>
      <c r="C192">
        <v>100469987</v>
      </c>
      <c r="D192" t="s">
        <v>30</v>
      </c>
      <c r="E192" t="s">
        <v>106</v>
      </c>
      <c r="F192" t="s">
        <v>44</v>
      </c>
      <c r="G192" t="s">
        <v>107</v>
      </c>
      <c r="H192" t="s">
        <v>108</v>
      </c>
      <c r="I192" t="s">
        <v>109</v>
      </c>
      <c r="J192" t="s">
        <v>110</v>
      </c>
      <c r="K192" t="s">
        <v>111</v>
      </c>
      <c r="N192" t="s">
        <v>68</v>
      </c>
      <c r="O192" t="s">
        <v>112</v>
      </c>
      <c r="Q192" t="s">
        <v>113</v>
      </c>
      <c r="R192">
        <v>2012</v>
      </c>
      <c r="S192" s="1">
        <v>6200</v>
      </c>
      <c r="T192" t="s">
        <v>31</v>
      </c>
      <c r="U192" s="2">
        <v>41030</v>
      </c>
      <c r="V192" s="2">
        <v>41060</v>
      </c>
      <c r="W192" s="2">
        <v>41060</v>
      </c>
      <c r="Y192" t="s">
        <v>37</v>
      </c>
      <c r="Z192" t="s">
        <v>126</v>
      </c>
      <c r="AA192" t="s">
        <v>127</v>
      </c>
      <c r="AB192" t="s">
        <v>35</v>
      </c>
      <c r="AC192" t="s">
        <v>36</v>
      </c>
      <c r="AD192">
        <v>98122</v>
      </c>
      <c r="AE192" t="s">
        <v>6091</v>
      </c>
      <c r="AF192" t="str">
        <f t="shared" si="6"/>
        <v>Yes</v>
      </c>
      <c r="AG192" s="9" t="str">
        <f t="shared" si="7"/>
        <v>ATTORNEY GENERALDEMOCRATATTORNEY GENERAL, OFFICE OFStatewide20126200DEBT410304106041060CONSULTINGNEWMAN PARTNERS712 35TH AVESEATTLEWA</v>
      </c>
      <c r="AH192">
        <v>100469987</v>
      </c>
      <c r="AI192" s="9" t="str">
        <f t="shared" si="8"/>
        <v>ATTORNEY GENERALDEMOCRATATTORNEY GENERAL, OFFICE OFStatewide</v>
      </c>
    </row>
    <row r="193" spans="1:35" x14ac:dyDescent="0.25">
      <c r="A193" s="15">
        <v>2939</v>
      </c>
      <c r="B193" t="s">
        <v>6178</v>
      </c>
      <c r="C193">
        <v>100469987</v>
      </c>
      <c r="D193" t="s">
        <v>30</v>
      </c>
      <c r="E193" t="s">
        <v>106</v>
      </c>
      <c r="F193" t="s">
        <v>44</v>
      </c>
      <c r="G193" t="s">
        <v>107</v>
      </c>
      <c r="H193" t="s">
        <v>108</v>
      </c>
      <c r="I193" t="s">
        <v>109</v>
      </c>
      <c r="J193" t="s">
        <v>110</v>
      </c>
      <c r="K193" t="s">
        <v>111</v>
      </c>
      <c r="N193" t="s">
        <v>68</v>
      </c>
      <c r="O193" t="s">
        <v>112</v>
      </c>
      <c r="Q193" t="s">
        <v>113</v>
      </c>
      <c r="R193">
        <v>2012</v>
      </c>
      <c r="S193" s="1">
        <v>1768.11</v>
      </c>
      <c r="T193" t="s">
        <v>31</v>
      </c>
      <c r="U193" s="2">
        <v>41030</v>
      </c>
      <c r="V193" s="2">
        <v>41060</v>
      </c>
      <c r="W193" s="2">
        <v>41060</v>
      </c>
      <c r="Y193" t="s">
        <v>6179</v>
      </c>
      <c r="Z193" t="s">
        <v>6180</v>
      </c>
      <c r="AA193" t="s">
        <v>6181</v>
      </c>
      <c r="AB193" t="s">
        <v>35</v>
      </c>
      <c r="AC193" t="s">
        <v>36</v>
      </c>
      <c r="AD193">
        <v>98115</v>
      </c>
      <c r="AE193" t="s">
        <v>6091</v>
      </c>
      <c r="AF193" t="str">
        <f t="shared" si="6"/>
        <v>Yes</v>
      </c>
      <c r="AG193" s="9" t="str">
        <f t="shared" si="7"/>
        <v>ATTORNEY GENERALDEMOCRATATTORNEY GENERAL, OFFICE OFStatewide20121768.11DEBT410304106041060AIRCRAFT RENTALDEMBOWSKI RODRICK6538 48TH AVE NESEATTLEWA</v>
      </c>
      <c r="AH193">
        <v>100469987</v>
      </c>
      <c r="AI193" s="9" t="str">
        <f t="shared" si="8"/>
        <v>ATTORNEY GENERALDEMOCRATATTORNEY GENERAL, OFFICE OFStatewide</v>
      </c>
    </row>
    <row r="194" spans="1:35" x14ac:dyDescent="0.25">
      <c r="A194" s="15">
        <v>2940</v>
      </c>
      <c r="B194" t="s">
        <v>6182</v>
      </c>
      <c r="C194">
        <v>100469987</v>
      </c>
      <c r="D194" t="s">
        <v>30</v>
      </c>
      <c r="E194" t="s">
        <v>106</v>
      </c>
      <c r="F194" t="s">
        <v>44</v>
      </c>
      <c r="G194" t="s">
        <v>107</v>
      </c>
      <c r="H194" t="s">
        <v>108</v>
      </c>
      <c r="I194" t="s">
        <v>109</v>
      </c>
      <c r="J194" t="s">
        <v>110</v>
      </c>
      <c r="K194" t="s">
        <v>111</v>
      </c>
      <c r="N194" t="s">
        <v>68</v>
      </c>
      <c r="O194" t="s">
        <v>112</v>
      </c>
      <c r="Q194" t="s">
        <v>113</v>
      </c>
      <c r="R194">
        <v>2012</v>
      </c>
      <c r="S194" s="1">
        <v>1800</v>
      </c>
      <c r="T194" t="s">
        <v>31</v>
      </c>
      <c r="U194" s="2">
        <v>41030</v>
      </c>
      <c r="V194" s="2">
        <v>41060</v>
      </c>
      <c r="W194" s="2">
        <v>41060</v>
      </c>
      <c r="Y194" t="s">
        <v>6183</v>
      </c>
      <c r="Z194" t="s">
        <v>1024</v>
      </c>
      <c r="AA194" t="s">
        <v>2849</v>
      </c>
      <c r="AB194" t="s">
        <v>152</v>
      </c>
      <c r="AC194" t="s">
        <v>153</v>
      </c>
      <c r="AD194">
        <v>20005</v>
      </c>
      <c r="AE194" t="s">
        <v>6091</v>
      </c>
      <c r="AF194" t="str">
        <f t="shared" ref="AF194:AF257" si="9">IF(ISNA(VLOOKUP($C194,schooldata,1,FALSE)),"NO","Yes")</f>
        <v>Yes</v>
      </c>
      <c r="AG194" s="9" t="str">
        <f t="shared" ref="AG194:AG257" si="10">CONCATENATE(K194,L194,M194,N194,O194,P194,Q194,R194,S194,T194,U194,V194,W194,X194,Y194,Z194,AA194,AB194,AC194)</f>
        <v>ATTORNEY GENERALDEMOCRATATTORNEY GENERAL, OFFICE OFStatewide20121800DEBT410304106041060EMAIL SERVICENGP VAN INC.1101 15TH ST NW STE 500WASHINGTONDC</v>
      </c>
      <c r="AH194">
        <v>100469987</v>
      </c>
      <c r="AI194" s="9" t="str">
        <f t="shared" ref="AI194:AI257" si="11">CONCATENATE(K194,L194,M194,N194,O194,P194,Q194)</f>
        <v>ATTORNEY GENERALDEMOCRATATTORNEY GENERAL, OFFICE OFStatewide</v>
      </c>
    </row>
    <row r="195" spans="1:35" x14ac:dyDescent="0.25">
      <c r="A195" s="15">
        <v>2941</v>
      </c>
      <c r="B195" t="s">
        <v>6184</v>
      </c>
      <c r="C195">
        <v>100469987</v>
      </c>
      <c r="D195" t="s">
        <v>30</v>
      </c>
      <c r="E195" t="s">
        <v>106</v>
      </c>
      <c r="F195" t="s">
        <v>44</v>
      </c>
      <c r="G195" t="s">
        <v>107</v>
      </c>
      <c r="H195" t="s">
        <v>108</v>
      </c>
      <c r="I195" t="s">
        <v>109</v>
      </c>
      <c r="J195" t="s">
        <v>110</v>
      </c>
      <c r="K195" t="s">
        <v>111</v>
      </c>
      <c r="N195" t="s">
        <v>68</v>
      </c>
      <c r="O195" t="s">
        <v>112</v>
      </c>
      <c r="Q195" t="s">
        <v>113</v>
      </c>
      <c r="R195">
        <v>2012</v>
      </c>
      <c r="S195" s="1">
        <v>1105.71</v>
      </c>
      <c r="T195" t="s">
        <v>31</v>
      </c>
      <c r="U195" s="2">
        <v>41030</v>
      </c>
      <c r="V195" s="2">
        <v>41060</v>
      </c>
      <c r="W195" s="2">
        <v>41060</v>
      </c>
      <c r="Y195" t="s">
        <v>2737</v>
      </c>
      <c r="Z195" t="s">
        <v>1523</v>
      </c>
      <c r="AA195" t="s">
        <v>1524</v>
      </c>
      <c r="AB195" t="s">
        <v>1525</v>
      </c>
      <c r="AC195" t="s">
        <v>155</v>
      </c>
      <c r="AD195">
        <v>94611</v>
      </c>
      <c r="AE195" t="s">
        <v>6091</v>
      </c>
      <c r="AF195" t="str">
        <f t="shared" si="9"/>
        <v>Yes</v>
      </c>
      <c r="AG195" s="9" t="str">
        <f t="shared" si="10"/>
        <v>ATTORNEY GENERALDEMOCRATATTORNEY GENERAL, OFFICE OFStatewide20121105.71DEBT410304106041060TRAVEL/MEETING FOODFERGUSON THOMAS F.230 EL CERRITO AVEPIEDMONTCA</v>
      </c>
      <c r="AH195">
        <v>100469987</v>
      </c>
      <c r="AI195" s="9" t="str">
        <f t="shared" si="11"/>
        <v>ATTORNEY GENERALDEMOCRATATTORNEY GENERAL, OFFICE OFStatewide</v>
      </c>
    </row>
    <row r="196" spans="1:35" x14ac:dyDescent="0.25">
      <c r="A196" s="15">
        <v>2942</v>
      </c>
      <c r="B196" t="s">
        <v>6185</v>
      </c>
      <c r="C196">
        <v>100469987</v>
      </c>
      <c r="D196" t="s">
        <v>30</v>
      </c>
      <c r="E196" t="s">
        <v>106</v>
      </c>
      <c r="F196" t="s">
        <v>44</v>
      </c>
      <c r="G196" t="s">
        <v>107</v>
      </c>
      <c r="H196" t="s">
        <v>108</v>
      </c>
      <c r="I196" t="s">
        <v>109</v>
      </c>
      <c r="J196" t="s">
        <v>110</v>
      </c>
      <c r="K196" t="s">
        <v>111</v>
      </c>
      <c r="N196" t="s">
        <v>68</v>
      </c>
      <c r="O196" t="s">
        <v>112</v>
      </c>
      <c r="Q196" t="s">
        <v>113</v>
      </c>
      <c r="R196">
        <v>2012</v>
      </c>
      <c r="S196" s="1">
        <v>28000</v>
      </c>
      <c r="T196" t="s">
        <v>31</v>
      </c>
      <c r="U196" s="2">
        <v>41030</v>
      </c>
      <c r="V196" s="2">
        <v>41060</v>
      </c>
      <c r="W196" s="2">
        <v>41060</v>
      </c>
      <c r="Y196" t="s">
        <v>164</v>
      </c>
      <c r="Z196" t="s">
        <v>2669</v>
      </c>
      <c r="AA196" t="s">
        <v>3140</v>
      </c>
      <c r="AB196" t="s">
        <v>35</v>
      </c>
      <c r="AC196" t="s">
        <v>36</v>
      </c>
      <c r="AD196">
        <v>98104</v>
      </c>
      <c r="AE196" t="s">
        <v>6091</v>
      </c>
      <c r="AF196" t="str">
        <f t="shared" si="9"/>
        <v>Yes</v>
      </c>
      <c r="AG196" s="9" t="str">
        <f t="shared" si="10"/>
        <v>ATTORNEY GENERALDEMOCRATATTORNEY GENERAL, OFFICE OFStatewide201228000DEBT410304106041060OPINION RESEARCHEMC RESEARCH811 1ST AVE STE 451SEATTLEWA</v>
      </c>
      <c r="AH196">
        <v>100469987</v>
      </c>
      <c r="AI196" s="9" t="str">
        <f t="shared" si="11"/>
        <v>ATTORNEY GENERALDEMOCRATATTORNEY GENERAL, OFFICE OFStatewide</v>
      </c>
    </row>
    <row r="197" spans="1:35" x14ac:dyDescent="0.25">
      <c r="A197" s="15">
        <v>2936</v>
      </c>
      <c r="B197" t="s">
        <v>6173</v>
      </c>
      <c r="C197">
        <v>100469987</v>
      </c>
      <c r="D197" t="s">
        <v>30</v>
      </c>
      <c r="E197" t="s">
        <v>106</v>
      </c>
      <c r="F197" t="s">
        <v>44</v>
      </c>
      <c r="G197" t="s">
        <v>107</v>
      </c>
      <c r="H197" t="s">
        <v>108</v>
      </c>
      <c r="I197" t="s">
        <v>109</v>
      </c>
      <c r="J197" t="s">
        <v>110</v>
      </c>
      <c r="K197" t="s">
        <v>111</v>
      </c>
      <c r="N197" t="s">
        <v>68</v>
      </c>
      <c r="O197" t="s">
        <v>112</v>
      </c>
      <c r="Q197" t="s">
        <v>113</v>
      </c>
      <c r="R197">
        <v>2012</v>
      </c>
      <c r="S197" s="1">
        <v>1598.9</v>
      </c>
      <c r="T197" t="s">
        <v>31</v>
      </c>
      <c r="U197" s="2">
        <v>41030</v>
      </c>
      <c r="V197" s="2">
        <v>41060</v>
      </c>
      <c r="W197" s="2">
        <v>41060</v>
      </c>
      <c r="Y197" t="s">
        <v>6174</v>
      </c>
      <c r="Z197" t="s">
        <v>114</v>
      </c>
      <c r="AA197" t="s">
        <v>115</v>
      </c>
      <c r="AB197" t="s">
        <v>35</v>
      </c>
      <c r="AC197" t="s">
        <v>36</v>
      </c>
      <c r="AD197">
        <v>98103</v>
      </c>
      <c r="AE197" t="s">
        <v>6091</v>
      </c>
      <c r="AF197" t="str">
        <f t="shared" si="9"/>
        <v>Yes</v>
      </c>
      <c r="AG197" s="9" t="str">
        <f t="shared" si="10"/>
        <v>ATTORNEY GENERALDEMOCRATATTORNEY GENERAL, OFFICE OFStatewide20121598.9DEBT410304106041060CONSULTING/TELEPHONINGNORTHWEST PASSAGE CONSULTING146 N CANAL ST #303SEATTLEWA</v>
      </c>
      <c r="AH197">
        <v>100469987</v>
      </c>
      <c r="AI197" s="9" t="str">
        <f t="shared" si="11"/>
        <v>ATTORNEY GENERALDEMOCRATATTORNEY GENERAL, OFFICE OFStatewide</v>
      </c>
    </row>
    <row r="198" spans="1:35" x14ac:dyDescent="0.25">
      <c r="A198" s="15">
        <v>1011</v>
      </c>
      <c r="B198" t="s">
        <v>2776</v>
      </c>
      <c r="C198">
        <v>100599472</v>
      </c>
      <c r="D198" t="s">
        <v>30</v>
      </c>
      <c r="E198" t="s">
        <v>106</v>
      </c>
      <c r="F198" t="s">
        <v>44</v>
      </c>
      <c r="G198" t="s">
        <v>107</v>
      </c>
      <c r="H198" t="s">
        <v>108</v>
      </c>
      <c r="I198" t="s">
        <v>109</v>
      </c>
      <c r="J198" t="s">
        <v>110</v>
      </c>
      <c r="K198" t="s">
        <v>111</v>
      </c>
      <c r="N198" t="s">
        <v>68</v>
      </c>
      <c r="O198" t="s">
        <v>112</v>
      </c>
      <c r="Q198" t="s">
        <v>113</v>
      </c>
      <c r="R198">
        <v>2012</v>
      </c>
      <c r="S198" s="1">
        <v>199.6</v>
      </c>
      <c r="T198" t="s">
        <v>31</v>
      </c>
      <c r="U198" s="2">
        <v>41061</v>
      </c>
      <c r="V198" s="2">
        <v>41106</v>
      </c>
      <c r="W198" s="2">
        <v>41061</v>
      </c>
      <c r="Y198" t="s">
        <v>1010</v>
      </c>
      <c r="Z198" t="s">
        <v>1520</v>
      </c>
      <c r="AA198" t="s">
        <v>1521</v>
      </c>
      <c r="AB198" t="s">
        <v>35</v>
      </c>
      <c r="AC198" t="s">
        <v>36</v>
      </c>
      <c r="AD198">
        <v>98115</v>
      </c>
      <c r="AE198" t="s">
        <v>2775</v>
      </c>
      <c r="AF198" t="str">
        <f t="shared" si="9"/>
        <v>Yes</v>
      </c>
      <c r="AG198" s="9" t="str">
        <f t="shared" si="10"/>
        <v>ATTORNEY GENERALDEMOCRATATTORNEY GENERAL, OFFICE OFStatewide2012199.6DEBT410614110641061TRAVELFERGUSON ROBERT WATSON8255 2ND AVE NESEATTLEWA</v>
      </c>
      <c r="AH198">
        <v>100599472</v>
      </c>
      <c r="AI198" s="9" t="str">
        <f t="shared" si="11"/>
        <v>ATTORNEY GENERALDEMOCRATATTORNEY GENERAL, OFFICE OFStatewide</v>
      </c>
    </row>
    <row r="199" spans="1:35" x14ac:dyDescent="0.25">
      <c r="A199" s="15">
        <v>1010</v>
      </c>
      <c r="B199" t="s">
        <v>2774</v>
      </c>
      <c r="C199">
        <v>100599472</v>
      </c>
      <c r="D199" t="s">
        <v>30</v>
      </c>
      <c r="E199" t="s">
        <v>106</v>
      </c>
      <c r="F199" t="s">
        <v>44</v>
      </c>
      <c r="G199" t="s">
        <v>107</v>
      </c>
      <c r="H199" t="s">
        <v>108</v>
      </c>
      <c r="I199" t="s">
        <v>109</v>
      </c>
      <c r="J199" t="s">
        <v>110</v>
      </c>
      <c r="K199" t="s">
        <v>111</v>
      </c>
      <c r="N199" t="s">
        <v>68</v>
      </c>
      <c r="O199" t="s">
        <v>112</v>
      </c>
      <c r="Q199" t="s">
        <v>113</v>
      </c>
      <c r="R199">
        <v>2012</v>
      </c>
      <c r="S199" s="1">
        <v>2500</v>
      </c>
      <c r="T199" t="s">
        <v>31</v>
      </c>
      <c r="U199" s="2">
        <v>41061</v>
      </c>
      <c r="V199" s="2">
        <v>41106</v>
      </c>
      <c r="W199" s="2">
        <v>41065</v>
      </c>
      <c r="Y199" t="s">
        <v>37</v>
      </c>
      <c r="Z199" t="s">
        <v>114</v>
      </c>
      <c r="AA199" t="s">
        <v>115</v>
      </c>
      <c r="AB199" t="s">
        <v>35</v>
      </c>
      <c r="AC199" t="s">
        <v>36</v>
      </c>
      <c r="AD199">
        <v>98103</v>
      </c>
      <c r="AE199" t="s">
        <v>2775</v>
      </c>
      <c r="AF199" t="str">
        <f t="shared" si="9"/>
        <v>Yes</v>
      </c>
      <c r="AG199" s="9" t="str">
        <f t="shared" si="10"/>
        <v>ATTORNEY GENERALDEMOCRATATTORNEY GENERAL, OFFICE OFStatewide20122500DEBT410614110641065CONSULTINGNORTHWEST PASSAGE CONSULTING146 N CANAL ST #303SEATTLEWA</v>
      </c>
      <c r="AH199">
        <v>100599472</v>
      </c>
      <c r="AI199" s="9" t="str">
        <f t="shared" si="11"/>
        <v>ATTORNEY GENERALDEMOCRATATTORNEY GENERAL, OFFICE OFStatewide</v>
      </c>
    </row>
    <row r="200" spans="1:35" x14ac:dyDescent="0.25">
      <c r="A200" s="15">
        <v>1012</v>
      </c>
      <c r="B200" t="s">
        <v>2777</v>
      </c>
      <c r="C200">
        <v>100599472</v>
      </c>
      <c r="D200" t="s">
        <v>30</v>
      </c>
      <c r="E200" t="s">
        <v>106</v>
      </c>
      <c r="F200" t="s">
        <v>44</v>
      </c>
      <c r="G200" t="s">
        <v>107</v>
      </c>
      <c r="H200" t="s">
        <v>108</v>
      </c>
      <c r="I200" t="s">
        <v>109</v>
      </c>
      <c r="J200" t="s">
        <v>110</v>
      </c>
      <c r="K200" t="s">
        <v>111</v>
      </c>
      <c r="N200" t="s">
        <v>68</v>
      </c>
      <c r="O200" t="s">
        <v>112</v>
      </c>
      <c r="Q200" t="s">
        <v>113</v>
      </c>
      <c r="R200">
        <v>2012</v>
      </c>
      <c r="S200" s="1">
        <v>576.73</v>
      </c>
      <c r="T200" t="s">
        <v>31</v>
      </c>
      <c r="U200" s="2">
        <v>41061</v>
      </c>
      <c r="V200" s="2">
        <v>41106</v>
      </c>
      <c r="W200" s="2">
        <v>41106</v>
      </c>
      <c r="Y200" t="s">
        <v>2778</v>
      </c>
      <c r="Z200" t="s">
        <v>123</v>
      </c>
      <c r="AA200" t="s">
        <v>124</v>
      </c>
      <c r="AB200" t="s">
        <v>35</v>
      </c>
      <c r="AC200" t="s">
        <v>36</v>
      </c>
      <c r="AD200">
        <v>98103</v>
      </c>
      <c r="AE200" t="s">
        <v>2775</v>
      </c>
      <c r="AF200" t="str">
        <f t="shared" si="9"/>
        <v>Yes</v>
      </c>
      <c r="AG200" s="9" t="str">
        <f t="shared" si="10"/>
        <v>ATTORNEY GENERALDEMOCRATATTORNEY GENERAL, OFFICE OFStatewide2012576.73DEBT410614110641106LODGING/TRAVEL/PRINTING/FEEWEBB MICHAEL S.2208 N 54TH STSEATTLEWA</v>
      </c>
      <c r="AH200">
        <v>100599472</v>
      </c>
      <c r="AI200" s="9" t="str">
        <f t="shared" si="11"/>
        <v>ATTORNEY GENERALDEMOCRATATTORNEY GENERAL, OFFICE OFStatewide</v>
      </c>
    </row>
    <row r="201" spans="1:35" x14ac:dyDescent="0.25">
      <c r="A201" s="15">
        <v>1013</v>
      </c>
      <c r="B201" t="s">
        <v>2779</v>
      </c>
      <c r="C201">
        <v>100599472</v>
      </c>
      <c r="D201" t="s">
        <v>30</v>
      </c>
      <c r="E201" t="s">
        <v>106</v>
      </c>
      <c r="F201" t="s">
        <v>44</v>
      </c>
      <c r="G201" t="s">
        <v>107</v>
      </c>
      <c r="H201" t="s">
        <v>108</v>
      </c>
      <c r="I201" t="s">
        <v>109</v>
      </c>
      <c r="J201" t="s">
        <v>110</v>
      </c>
      <c r="K201" t="s">
        <v>111</v>
      </c>
      <c r="N201" t="s">
        <v>68</v>
      </c>
      <c r="O201" t="s">
        <v>112</v>
      </c>
      <c r="Q201" t="s">
        <v>113</v>
      </c>
      <c r="R201">
        <v>2012</v>
      </c>
      <c r="S201" s="1">
        <v>2000</v>
      </c>
      <c r="T201" t="s">
        <v>31</v>
      </c>
      <c r="U201" s="2">
        <v>41061</v>
      </c>
      <c r="V201" s="2">
        <v>41106</v>
      </c>
      <c r="W201" s="2">
        <v>41106</v>
      </c>
      <c r="Y201" t="s">
        <v>37</v>
      </c>
      <c r="Z201" t="s">
        <v>114</v>
      </c>
      <c r="AA201" t="s">
        <v>115</v>
      </c>
      <c r="AB201" t="s">
        <v>35</v>
      </c>
      <c r="AC201" t="s">
        <v>36</v>
      </c>
      <c r="AD201">
        <v>98103</v>
      </c>
      <c r="AE201" t="s">
        <v>2775</v>
      </c>
      <c r="AF201" t="str">
        <f t="shared" si="9"/>
        <v>Yes</v>
      </c>
      <c r="AG201" s="9" t="str">
        <f t="shared" si="10"/>
        <v>ATTORNEY GENERALDEMOCRATATTORNEY GENERAL, OFFICE OFStatewide20122000DEBT410614110641106CONSULTINGNORTHWEST PASSAGE CONSULTING146 N CANAL ST #303SEATTLEWA</v>
      </c>
      <c r="AH201">
        <v>100599472</v>
      </c>
      <c r="AI201" s="9" t="str">
        <f t="shared" si="11"/>
        <v>ATTORNEY GENERALDEMOCRATATTORNEY GENERAL, OFFICE OFStatewide</v>
      </c>
    </row>
    <row r="202" spans="1:35" x14ac:dyDescent="0.25">
      <c r="A202" s="15">
        <v>1014</v>
      </c>
      <c r="B202" t="s">
        <v>2792</v>
      </c>
      <c r="C202">
        <v>100599472</v>
      </c>
      <c r="D202" t="s">
        <v>30</v>
      </c>
      <c r="E202" t="s">
        <v>106</v>
      </c>
      <c r="F202" t="s">
        <v>44</v>
      </c>
      <c r="G202" t="s">
        <v>107</v>
      </c>
      <c r="H202" t="s">
        <v>108</v>
      </c>
      <c r="I202" t="s">
        <v>109</v>
      </c>
      <c r="J202" t="s">
        <v>110</v>
      </c>
      <c r="K202" t="s">
        <v>111</v>
      </c>
      <c r="N202" t="s">
        <v>68</v>
      </c>
      <c r="O202" t="s">
        <v>112</v>
      </c>
      <c r="Q202" t="s">
        <v>113</v>
      </c>
      <c r="R202">
        <v>2012</v>
      </c>
      <c r="S202" s="1">
        <v>1200</v>
      </c>
      <c r="T202" t="s">
        <v>31</v>
      </c>
      <c r="U202" s="2">
        <v>41061</v>
      </c>
      <c r="V202" s="2">
        <v>41106</v>
      </c>
      <c r="W202" s="2">
        <v>41106</v>
      </c>
      <c r="Y202" t="s">
        <v>32</v>
      </c>
      <c r="Z202" t="s">
        <v>33</v>
      </c>
      <c r="AA202" t="s">
        <v>34</v>
      </c>
      <c r="AB202" t="s">
        <v>35</v>
      </c>
      <c r="AC202" t="s">
        <v>36</v>
      </c>
      <c r="AD202">
        <v>98101</v>
      </c>
      <c r="AE202" t="s">
        <v>2775</v>
      </c>
      <c r="AF202" t="str">
        <f t="shared" si="9"/>
        <v>Yes</v>
      </c>
      <c r="AG202" s="9" t="str">
        <f t="shared" si="10"/>
        <v>ATTORNEY GENERALDEMOCRATATTORNEY GENERAL, OFFICE OFStatewide20121200DEBT410614110641106ACCOUNTING/COMPLIANCE (EST.)PROJECT ACCOUNTING SERVICES603 STEWART ST STE 819SEATTLEWA</v>
      </c>
      <c r="AH202">
        <v>100599472</v>
      </c>
      <c r="AI202" s="9" t="str">
        <f t="shared" si="11"/>
        <v>ATTORNEY GENERALDEMOCRATATTORNEY GENERAL, OFFICE OFStatewide</v>
      </c>
    </row>
    <row r="203" spans="1:35" x14ac:dyDescent="0.25">
      <c r="A203" s="15">
        <v>2732</v>
      </c>
      <c r="B203" t="s">
        <v>5807</v>
      </c>
      <c r="C203">
        <v>100480939</v>
      </c>
      <c r="D203" t="s">
        <v>30</v>
      </c>
      <c r="E203" t="s">
        <v>106</v>
      </c>
      <c r="F203" t="s">
        <v>44</v>
      </c>
      <c r="G203" t="s">
        <v>107</v>
      </c>
      <c r="H203" t="s">
        <v>108</v>
      </c>
      <c r="I203" t="s">
        <v>109</v>
      </c>
      <c r="J203" t="s">
        <v>110</v>
      </c>
      <c r="K203" t="s">
        <v>111</v>
      </c>
      <c r="N203" t="s">
        <v>68</v>
      </c>
      <c r="O203" t="s">
        <v>112</v>
      </c>
      <c r="Q203" t="s">
        <v>113</v>
      </c>
      <c r="R203">
        <v>2012</v>
      </c>
      <c r="S203" s="1">
        <v>2500</v>
      </c>
      <c r="T203" t="s">
        <v>31</v>
      </c>
      <c r="U203" s="2">
        <v>41107</v>
      </c>
      <c r="V203" s="2">
        <v>41120</v>
      </c>
      <c r="W203" s="2">
        <v>41065</v>
      </c>
      <c r="Y203" t="s">
        <v>37</v>
      </c>
      <c r="Z203" t="s">
        <v>114</v>
      </c>
      <c r="AA203" t="s">
        <v>115</v>
      </c>
      <c r="AB203" t="s">
        <v>35</v>
      </c>
      <c r="AC203" t="s">
        <v>36</v>
      </c>
      <c r="AD203">
        <v>98103</v>
      </c>
      <c r="AE203" t="s">
        <v>5804</v>
      </c>
      <c r="AF203" t="str">
        <f t="shared" si="9"/>
        <v>Yes</v>
      </c>
      <c r="AG203" s="9" t="str">
        <f t="shared" si="10"/>
        <v>ATTORNEY GENERALDEMOCRATATTORNEY GENERAL, OFFICE OFStatewide20122500DEBT411074112041065CONSULTINGNORTHWEST PASSAGE CONSULTING146 N CANAL ST #303SEATTLEWA</v>
      </c>
      <c r="AH203">
        <v>100480939</v>
      </c>
      <c r="AI203" s="9" t="str">
        <f t="shared" si="11"/>
        <v>ATTORNEY GENERALDEMOCRATATTORNEY GENERAL, OFFICE OFStatewide</v>
      </c>
    </row>
    <row r="204" spans="1:35" x14ac:dyDescent="0.25">
      <c r="A204" s="15">
        <v>2733</v>
      </c>
      <c r="B204" t="s">
        <v>5808</v>
      </c>
      <c r="C204">
        <v>100480939</v>
      </c>
      <c r="D204" t="s">
        <v>30</v>
      </c>
      <c r="E204" t="s">
        <v>106</v>
      </c>
      <c r="F204" t="s">
        <v>44</v>
      </c>
      <c r="G204" t="s">
        <v>107</v>
      </c>
      <c r="H204" t="s">
        <v>108</v>
      </c>
      <c r="I204" t="s">
        <v>109</v>
      </c>
      <c r="J204" t="s">
        <v>110</v>
      </c>
      <c r="K204" t="s">
        <v>111</v>
      </c>
      <c r="N204" t="s">
        <v>68</v>
      </c>
      <c r="O204" t="s">
        <v>112</v>
      </c>
      <c r="Q204" t="s">
        <v>113</v>
      </c>
      <c r="R204">
        <v>2012</v>
      </c>
      <c r="S204" s="1">
        <v>2500</v>
      </c>
      <c r="T204" t="s">
        <v>31</v>
      </c>
      <c r="U204" s="2">
        <v>41107</v>
      </c>
      <c r="V204" s="2">
        <v>41120</v>
      </c>
      <c r="W204" s="2">
        <v>41120</v>
      </c>
      <c r="Y204" t="s">
        <v>37</v>
      </c>
      <c r="Z204" t="s">
        <v>114</v>
      </c>
      <c r="AA204" t="s">
        <v>115</v>
      </c>
      <c r="AB204" t="s">
        <v>35</v>
      </c>
      <c r="AC204" t="s">
        <v>36</v>
      </c>
      <c r="AD204">
        <v>98103</v>
      </c>
      <c r="AE204" t="s">
        <v>5804</v>
      </c>
      <c r="AF204" t="str">
        <f t="shared" si="9"/>
        <v>Yes</v>
      </c>
      <c r="AG204" s="9" t="str">
        <f t="shared" si="10"/>
        <v>ATTORNEY GENERALDEMOCRATATTORNEY GENERAL, OFFICE OFStatewide20122500DEBT411074112041120CONSULTINGNORTHWEST PASSAGE CONSULTING146 N CANAL ST #303SEATTLEWA</v>
      </c>
      <c r="AH204">
        <v>100480939</v>
      </c>
      <c r="AI204" s="9" t="str">
        <f t="shared" si="11"/>
        <v>ATTORNEY GENERALDEMOCRATATTORNEY GENERAL, OFFICE OFStatewide</v>
      </c>
    </row>
    <row r="205" spans="1:35" x14ac:dyDescent="0.25">
      <c r="A205" s="15">
        <v>2734</v>
      </c>
      <c r="B205" t="s">
        <v>5809</v>
      </c>
      <c r="C205">
        <v>100480939</v>
      </c>
      <c r="D205" t="s">
        <v>30</v>
      </c>
      <c r="E205" t="s">
        <v>106</v>
      </c>
      <c r="F205" t="s">
        <v>44</v>
      </c>
      <c r="G205" t="s">
        <v>107</v>
      </c>
      <c r="H205" t="s">
        <v>108</v>
      </c>
      <c r="I205" t="s">
        <v>109</v>
      </c>
      <c r="J205" t="s">
        <v>110</v>
      </c>
      <c r="K205" t="s">
        <v>111</v>
      </c>
      <c r="N205" t="s">
        <v>68</v>
      </c>
      <c r="O205" t="s">
        <v>112</v>
      </c>
      <c r="Q205" t="s">
        <v>113</v>
      </c>
      <c r="R205">
        <v>2012</v>
      </c>
      <c r="S205" s="1">
        <v>1800</v>
      </c>
      <c r="T205" t="s">
        <v>31</v>
      </c>
      <c r="U205" s="2">
        <v>41107</v>
      </c>
      <c r="V205" s="2">
        <v>41120</v>
      </c>
      <c r="W205" s="2">
        <v>41120</v>
      </c>
      <c r="Y205" t="s">
        <v>32</v>
      </c>
      <c r="Z205" t="s">
        <v>33</v>
      </c>
      <c r="AA205" t="s">
        <v>34</v>
      </c>
      <c r="AB205" t="s">
        <v>35</v>
      </c>
      <c r="AC205" t="s">
        <v>36</v>
      </c>
      <c r="AD205">
        <v>98101</v>
      </c>
      <c r="AE205" t="s">
        <v>5804</v>
      </c>
      <c r="AF205" t="str">
        <f t="shared" si="9"/>
        <v>Yes</v>
      </c>
      <c r="AG205" s="9" t="str">
        <f t="shared" si="10"/>
        <v>ATTORNEY GENERALDEMOCRATATTORNEY GENERAL, OFFICE OFStatewide20121800DEBT411074112041120ACCOUNTING/COMPLIANCE (EST.)PROJECT ACCOUNTING SERVICES603 STEWART ST STE 819SEATTLEWA</v>
      </c>
      <c r="AH205">
        <v>100480939</v>
      </c>
      <c r="AI205" s="9" t="str">
        <f t="shared" si="11"/>
        <v>ATTORNEY GENERALDEMOCRATATTORNEY GENERAL, OFFICE OFStatewide</v>
      </c>
    </row>
    <row r="206" spans="1:35" x14ac:dyDescent="0.25">
      <c r="A206" s="15">
        <v>2735</v>
      </c>
      <c r="B206" t="s">
        <v>5810</v>
      </c>
      <c r="C206">
        <v>100480939</v>
      </c>
      <c r="D206" t="s">
        <v>30</v>
      </c>
      <c r="E206" t="s">
        <v>106</v>
      </c>
      <c r="F206" t="s">
        <v>44</v>
      </c>
      <c r="G206" t="s">
        <v>107</v>
      </c>
      <c r="H206" t="s">
        <v>108</v>
      </c>
      <c r="I206" t="s">
        <v>109</v>
      </c>
      <c r="J206" t="s">
        <v>110</v>
      </c>
      <c r="K206" t="s">
        <v>111</v>
      </c>
      <c r="N206" t="s">
        <v>68</v>
      </c>
      <c r="O206" t="s">
        <v>112</v>
      </c>
      <c r="Q206" t="s">
        <v>113</v>
      </c>
      <c r="R206">
        <v>2012</v>
      </c>
      <c r="S206" s="1">
        <v>330.49</v>
      </c>
      <c r="T206" t="s">
        <v>31</v>
      </c>
      <c r="U206" s="2">
        <v>41107</v>
      </c>
      <c r="V206" s="2">
        <v>41120</v>
      </c>
      <c r="W206" s="2">
        <v>41120</v>
      </c>
      <c r="Y206" t="s">
        <v>5811</v>
      </c>
      <c r="Z206" t="s">
        <v>3997</v>
      </c>
      <c r="AA206" t="s">
        <v>1551</v>
      </c>
      <c r="AB206" t="s">
        <v>516</v>
      </c>
      <c r="AC206" t="s">
        <v>36</v>
      </c>
      <c r="AD206">
        <v>98057</v>
      </c>
      <c r="AE206" t="s">
        <v>5804</v>
      </c>
      <c r="AF206" t="str">
        <f t="shared" si="9"/>
        <v>Yes</v>
      </c>
      <c r="AG206" s="9" t="str">
        <f t="shared" si="10"/>
        <v>ATTORNEY GENERALDEMOCRATATTORNEY GENERAL, OFFICE OFStatewide2012330.49DEBT411074112041120TRAVEL/TELEPHONING/POSTAGE/OFFICE SUPPLIESGARRETT HOLBROOK600 SW 5TH CT #J403RENTONWA</v>
      </c>
      <c r="AH206">
        <v>100480939</v>
      </c>
      <c r="AI206" s="9" t="str">
        <f t="shared" si="11"/>
        <v>ATTORNEY GENERALDEMOCRATATTORNEY GENERAL, OFFICE OFStatewide</v>
      </c>
    </row>
    <row r="207" spans="1:35" x14ac:dyDescent="0.25">
      <c r="A207" s="15">
        <v>2730</v>
      </c>
      <c r="B207" t="s">
        <v>5802</v>
      </c>
      <c r="C207">
        <v>100480939</v>
      </c>
      <c r="D207" t="s">
        <v>30</v>
      </c>
      <c r="E207" t="s">
        <v>106</v>
      </c>
      <c r="F207" t="s">
        <v>44</v>
      </c>
      <c r="G207" t="s">
        <v>107</v>
      </c>
      <c r="H207" t="s">
        <v>108</v>
      </c>
      <c r="I207" t="s">
        <v>109</v>
      </c>
      <c r="J207" t="s">
        <v>110</v>
      </c>
      <c r="K207" t="s">
        <v>111</v>
      </c>
      <c r="N207" t="s">
        <v>68</v>
      </c>
      <c r="O207" t="s">
        <v>112</v>
      </c>
      <c r="Q207" t="s">
        <v>113</v>
      </c>
      <c r="R207">
        <v>2012</v>
      </c>
      <c r="S207" s="1">
        <v>489.5</v>
      </c>
      <c r="T207" t="s">
        <v>31</v>
      </c>
      <c r="U207" s="2">
        <v>41107</v>
      </c>
      <c r="V207" s="2">
        <v>41120</v>
      </c>
      <c r="W207" s="2">
        <v>41120</v>
      </c>
      <c r="Y207" t="s">
        <v>5803</v>
      </c>
      <c r="Z207" t="s">
        <v>114</v>
      </c>
      <c r="AA207" t="s">
        <v>115</v>
      </c>
      <c r="AB207" t="s">
        <v>35</v>
      </c>
      <c r="AC207" t="s">
        <v>36</v>
      </c>
      <c r="AD207">
        <v>98103</v>
      </c>
      <c r="AE207" t="s">
        <v>5804</v>
      </c>
      <c r="AF207" t="str">
        <f t="shared" si="9"/>
        <v>Yes</v>
      </c>
      <c r="AG207" s="9" t="str">
        <f t="shared" si="10"/>
        <v>ATTORNEY GENERALDEMOCRATATTORNEY GENERAL, OFFICE OFStatewide2012489.5DEBT411074112041120ADVERTISEMENT &amp; DESIGNNORTHWEST PASSAGE CONSULTING146 N CANAL ST #303SEATTLEWA</v>
      </c>
      <c r="AH207">
        <v>100480939</v>
      </c>
      <c r="AI207" s="9" t="str">
        <f t="shared" si="11"/>
        <v>ATTORNEY GENERALDEMOCRATATTORNEY GENERAL, OFFICE OFStatewide</v>
      </c>
    </row>
    <row r="208" spans="1:35" x14ac:dyDescent="0.25">
      <c r="A208" s="15">
        <v>2731</v>
      </c>
      <c r="B208" t="s">
        <v>5805</v>
      </c>
      <c r="C208">
        <v>100480939</v>
      </c>
      <c r="D208" t="s">
        <v>30</v>
      </c>
      <c r="E208" t="s">
        <v>106</v>
      </c>
      <c r="F208" t="s">
        <v>44</v>
      </c>
      <c r="G208" t="s">
        <v>107</v>
      </c>
      <c r="H208" t="s">
        <v>108</v>
      </c>
      <c r="I208" t="s">
        <v>109</v>
      </c>
      <c r="J208" t="s">
        <v>110</v>
      </c>
      <c r="K208" t="s">
        <v>111</v>
      </c>
      <c r="N208" t="s">
        <v>68</v>
      </c>
      <c r="O208" t="s">
        <v>112</v>
      </c>
      <c r="Q208" t="s">
        <v>113</v>
      </c>
      <c r="R208">
        <v>2012</v>
      </c>
      <c r="S208" s="1">
        <v>519.12</v>
      </c>
      <c r="T208" t="s">
        <v>31</v>
      </c>
      <c r="U208" s="2">
        <v>41107</v>
      </c>
      <c r="V208" s="2">
        <v>41120</v>
      </c>
      <c r="W208" s="2">
        <v>41120</v>
      </c>
      <c r="Y208" t="s">
        <v>5806</v>
      </c>
      <c r="Z208" t="s">
        <v>123</v>
      </c>
      <c r="AA208" t="s">
        <v>124</v>
      </c>
      <c r="AB208" t="s">
        <v>35</v>
      </c>
      <c r="AC208" t="s">
        <v>36</v>
      </c>
      <c r="AD208">
        <v>98103</v>
      </c>
      <c r="AE208" t="s">
        <v>5804</v>
      </c>
      <c r="AF208" t="str">
        <f t="shared" si="9"/>
        <v>Yes</v>
      </c>
      <c r="AG208" s="9" t="str">
        <f t="shared" si="10"/>
        <v>ATTORNEY GENERALDEMOCRATATTORNEY GENERAL, OFFICE OFStatewide2012519.12DEBT411074112041120POSTAGE/PRINTING/TRAVELWEBB MICHAEL S.2208 N 54TH STSEATTLEWA</v>
      </c>
      <c r="AH208">
        <v>100480939</v>
      </c>
      <c r="AI208" s="9" t="str">
        <f t="shared" si="11"/>
        <v>ATTORNEY GENERALDEMOCRATATTORNEY GENERAL, OFFICE OFStatewide</v>
      </c>
    </row>
    <row r="209" spans="1:35" x14ac:dyDescent="0.25">
      <c r="A209" s="15">
        <v>3321</v>
      </c>
      <c r="B209" t="s">
        <v>6839</v>
      </c>
      <c r="C209">
        <v>100488574</v>
      </c>
      <c r="D209" t="s">
        <v>30</v>
      </c>
      <c r="E209" t="s">
        <v>106</v>
      </c>
      <c r="F209" t="s">
        <v>44</v>
      </c>
      <c r="G209" t="s">
        <v>107</v>
      </c>
      <c r="H209" t="s">
        <v>108</v>
      </c>
      <c r="I209" t="s">
        <v>109</v>
      </c>
      <c r="J209" t="s">
        <v>110</v>
      </c>
      <c r="K209" t="s">
        <v>111</v>
      </c>
      <c r="N209" t="s">
        <v>68</v>
      </c>
      <c r="O209" t="s">
        <v>112</v>
      </c>
      <c r="Q209" t="s">
        <v>113</v>
      </c>
      <c r="R209">
        <v>2012</v>
      </c>
      <c r="S209" s="1">
        <v>3500</v>
      </c>
      <c r="T209" t="s">
        <v>31</v>
      </c>
      <c r="U209" s="2">
        <v>41121</v>
      </c>
      <c r="V209" s="2">
        <v>41152</v>
      </c>
      <c r="W209" s="2">
        <v>41152</v>
      </c>
      <c r="Y209" t="s">
        <v>37</v>
      </c>
      <c r="Z209" t="s">
        <v>114</v>
      </c>
      <c r="AA209" t="s">
        <v>115</v>
      </c>
      <c r="AB209" t="s">
        <v>35</v>
      </c>
      <c r="AC209" t="s">
        <v>36</v>
      </c>
      <c r="AD209">
        <v>98103</v>
      </c>
      <c r="AE209" t="s">
        <v>6582</v>
      </c>
      <c r="AF209" t="str">
        <f t="shared" si="9"/>
        <v>Yes</v>
      </c>
      <c r="AG209" s="9" t="str">
        <f t="shared" si="10"/>
        <v>ATTORNEY GENERALDEMOCRATATTORNEY GENERAL, OFFICE OFStatewide20123500DEBT411214115241152CONSULTINGNORTHWEST PASSAGE CONSULTING146 N CANAL ST #303SEATTLEWA</v>
      </c>
      <c r="AH209">
        <v>100488574</v>
      </c>
      <c r="AI209" s="9" t="str">
        <f t="shared" si="11"/>
        <v>ATTORNEY GENERALDEMOCRATATTORNEY GENERAL, OFFICE OFStatewide</v>
      </c>
    </row>
    <row r="210" spans="1:35" x14ac:dyDescent="0.25">
      <c r="A210" s="15">
        <v>3331</v>
      </c>
      <c r="B210" t="s">
        <v>6852</v>
      </c>
      <c r="C210">
        <v>100488574</v>
      </c>
      <c r="D210" t="s">
        <v>30</v>
      </c>
      <c r="E210" t="s">
        <v>106</v>
      </c>
      <c r="F210" t="s">
        <v>44</v>
      </c>
      <c r="G210" t="s">
        <v>107</v>
      </c>
      <c r="H210" t="s">
        <v>108</v>
      </c>
      <c r="I210" t="s">
        <v>109</v>
      </c>
      <c r="J210" t="s">
        <v>110</v>
      </c>
      <c r="K210" t="s">
        <v>111</v>
      </c>
      <c r="N210" t="s">
        <v>68</v>
      </c>
      <c r="O210" t="s">
        <v>112</v>
      </c>
      <c r="Q210" t="s">
        <v>113</v>
      </c>
      <c r="R210">
        <v>2012</v>
      </c>
      <c r="S210" s="1">
        <v>9812.6</v>
      </c>
      <c r="T210" t="s">
        <v>31</v>
      </c>
      <c r="U210" s="2">
        <v>41121</v>
      </c>
      <c r="V210" s="2">
        <v>41152</v>
      </c>
      <c r="W210" s="2">
        <v>41152</v>
      </c>
      <c r="Y210" t="s">
        <v>37</v>
      </c>
      <c r="Z210" t="s">
        <v>126</v>
      </c>
      <c r="AA210" t="s">
        <v>127</v>
      </c>
      <c r="AB210" t="s">
        <v>35</v>
      </c>
      <c r="AC210" t="s">
        <v>36</v>
      </c>
      <c r="AD210">
        <v>98122</v>
      </c>
      <c r="AE210" t="s">
        <v>6582</v>
      </c>
      <c r="AF210" t="str">
        <f t="shared" si="9"/>
        <v>Yes</v>
      </c>
      <c r="AG210" s="9" t="str">
        <f t="shared" si="10"/>
        <v>ATTORNEY GENERALDEMOCRATATTORNEY GENERAL, OFFICE OFStatewide20129812.6DEBT411214115241152CONSULTINGNEWMAN PARTNERS712 35TH AVESEATTLEWA</v>
      </c>
      <c r="AH210">
        <v>100488574</v>
      </c>
      <c r="AI210" s="9" t="str">
        <f t="shared" si="11"/>
        <v>ATTORNEY GENERALDEMOCRATATTORNEY GENERAL, OFFICE OFStatewide</v>
      </c>
    </row>
    <row r="211" spans="1:35" x14ac:dyDescent="0.25">
      <c r="A211" s="15">
        <v>3332</v>
      </c>
      <c r="B211" t="s">
        <v>6853</v>
      </c>
      <c r="C211">
        <v>100488574</v>
      </c>
      <c r="D211" t="s">
        <v>30</v>
      </c>
      <c r="E211" t="s">
        <v>106</v>
      </c>
      <c r="F211" t="s">
        <v>44</v>
      </c>
      <c r="G211" t="s">
        <v>107</v>
      </c>
      <c r="H211" t="s">
        <v>108</v>
      </c>
      <c r="I211" t="s">
        <v>109</v>
      </c>
      <c r="J211" t="s">
        <v>110</v>
      </c>
      <c r="K211" t="s">
        <v>111</v>
      </c>
      <c r="N211" t="s">
        <v>68</v>
      </c>
      <c r="O211" t="s">
        <v>112</v>
      </c>
      <c r="Q211" t="s">
        <v>113</v>
      </c>
      <c r="R211">
        <v>2012</v>
      </c>
      <c r="S211" s="1">
        <v>1788.3</v>
      </c>
      <c r="T211" t="s">
        <v>31</v>
      </c>
      <c r="U211" s="2">
        <v>41121</v>
      </c>
      <c r="V211" s="2">
        <v>41152</v>
      </c>
      <c r="W211" s="2">
        <v>41152</v>
      </c>
      <c r="Y211" t="s">
        <v>330</v>
      </c>
      <c r="Z211" t="s">
        <v>33</v>
      </c>
      <c r="AA211" t="s">
        <v>34</v>
      </c>
      <c r="AB211" t="s">
        <v>35</v>
      </c>
      <c r="AC211" t="s">
        <v>36</v>
      </c>
      <c r="AD211">
        <v>98101</v>
      </c>
      <c r="AE211" t="s">
        <v>6582</v>
      </c>
      <c r="AF211" t="str">
        <f t="shared" si="9"/>
        <v>Yes</v>
      </c>
      <c r="AG211" s="9" t="str">
        <f t="shared" si="10"/>
        <v>ATTORNEY GENERALDEMOCRATATTORNEY GENERAL, OFFICE OFStatewide20121788.3DEBT411214115241152ACCOUNTING/COMPLIANCEPROJECT ACCOUNTING SERVICES603 STEWART ST STE 819SEATTLEWA</v>
      </c>
      <c r="AH211">
        <v>100488574</v>
      </c>
      <c r="AI211" s="9" t="str">
        <f t="shared" si="11"/>
        <v>ATTORNEY GENERALDEMOCRATATTORNEY GENERAL, OFFICE OFStatewide</v>
      </c>
    </row>
    <row r="212" spans="1:35" x14ac:dyDescent="0.25">
      <c r="A212" s="15">
        <v>3170</v>
      </c>
      <c r="B212" t="s">
        <v>6581</v>
      </c>
      <c r="C212">
        <v>100488574</v>
      </c>
      <c r="D212" t="s">
        <v>30</v>
      </c>
      <c r="E212" t="s">
        <v>106</v>
      </c>
      <c r="F212" t="s">
        <v>44</v>
      </c>
      <c r="G212" t="s">
        <v>107</v>
      </c>
      <c r="H212" t="s">
        <v>108</v>
      </c>
      <c r="I212" t="s">
        <v>109</v>
      </c>
      <c r="J212" t="s">
        <v>110</v>
      </c>
      <c r="K212" t="s">
        <v>111</v>
      </c>
      <c r="N212" t="s">
        <v>68</v>
      </c>
      <c r="O212" t="s">
        <v>112</v>
      </c>
      <c r="Q212" t="s">
        <v>113</v>
      </c>
      <c r="R212">
        <v>2012</v>
      </c>
      <c r="S212" s="1">
        <v>336.6</v>
      </c>
      <c r="T212" t="s">
        <v>31</v>
      </c>
      <c r="U212" s="2">
        <v>41121</v>
      </c>
      <c r="V212" s="2">
        <v>41152</v>
      </c>
      <c r="W212" s="2">
        <v>41152</v>
      </c>
      <c r="Y212" t="s">
        <v>118</v>
      </c>
      <c r="Z212" t="s">
        <v>119</v>
      </c>
      <c r="AA212" t="s">
        <v>120</v>
      </c>
      <c r="AB212" t="s">
        <v>35</v>
      </c>
      <c r="AC212" t="s">
        <v>36</v>
      </c>
      <c r="AD212">
        <v>98101</v>
      </c>
      <c r="AE212" t="s">
        <v>6582</v>
      </c>
      <c r="AF212" t="str">
        <f t="shared" si="9"/>
        <v>Yes</v>
      </c>
      <c r="AG212" s="9" t="str">
        <f t="shared" si="10"/>
        <v>ATTORNEY GENERALDEMOCRATATTORNEY GENERAL, OFFICE OFStatewide2012336.6DEBT411214115241152PRINTINGOVERNIGHT PRINTING &amp; GRAPHICS INC.1025 STEWART STSEATTLEWA</v>
      </c>
      <c r="AH212">
        <v>100488574</v>
      </c>
      <c r="AI212" s="9" t="str">
        <f t="shared" si="11"/>
        <v>ATTORNEY GENERALDEMOCRATATTORNEY GENERAL, OFFICE OFStatewide</v>
      </c>
    </row>
    <row r="213" spans="1:35" x14ac:dyDescent="0.25">
      <c r="A213" s="15">
        <v>3171</v>
      </c>
      <c r="B213" t="s">
        <v>6583</v>
      </c>
      <c r="C213">
        <v>100488574</v>
      </c>
      <c r="D213" t="s">
        <v>30</v>
      </c>
      <c r="E213" t="s">
        <v>106</v>
      </c>
      <c r="F213" t="s">
        <v>44</v>
      </c>
      <c r="G213" t="s">
        <v>107</v>
      </c>
      <c r="H213" t="s">
        <v>108</v>
      </c>
      <c r="I213" t="s">
        <v>109</v>
      </c>
      <c r="J213" t="s">
        <v>110</v>
      </c>
      <c r="K213" t="s">
        <v>111</v>
      </c>
      <c r="N213" t="s">
        <v>68</v>
      </c>
      <c r="O213" t="s">
        <v>112</v>
      </c>
      <c r="Q213" t="s">
        <v>113</v>
      </c>
      <c r="R213">
        <v>2012</v>
      </c>
      <c r="S213" s="1">
        <v>1106.5999999999999</v>
      </c>
      <c r="T213" t="s">
        <v>31</v>
      </c>
      <c r="U213" s="2">
        <v>41121</v>
      </c>
      <c r="V213" s="2">
        <v>41152</v>
      </c>
      <c r="W213" s="2">
        <v>41152</v>
      </c>
      <c r="Y213" t="s">
        <v>5274</v>
      </c>
      <c r="Z213" t="s">
        <v>6584</v>
      </c>
      <c r="AA213" t="s">
        <v>5515</v>
      </c>
      <c r="AB213" t="s">
        <v>35</v>
      </c>
      <c r="AC213" t="s">
        <v>36</v>
      </c>
      <c r="AD213">
        <v>98101</v>
      </c>
      <c r="AE213" t="s">
        <v>6582</v>
      </c>
      <c r="AF213" t="str">
        <f t="shared" si="9"/>
        <v>Yes</v>
      </c>
      <c r="AG213" s="9" t="str">
        <f t="shared" si="10"/>
        <v>ATTORNEY GENERALDEMOCRATATTORNEY GENERAL, OFFICE OFStatewide20121106.6DEBT411214115241152EVENT SPACE &amp; CATERINGWA STATE CONVENTION CENTER800 CONVENTION PLSEATTLEWA</v>
      </c>
      <c r="AH213">
        <v>100488574</v>
      </c>
      <c r="AI213" s="9" t="str">
        <f t="shared" si="11"/>
        <v>ATTORNEY GENERALDEMOCRATATTORNEY GENERAL, OFFICE OFStatewide</v>
      </c>
    </row>
    <row r="214" spans="1:35" x14ac:dyDescent="0.25">
      <c r="A214" s="15">
        <v>3320</v>
      </c>
      <c r="B214" t="s">
        <v>6837</v>
      </c>
      <c r="C214">
        <v>100488574</v>
      </c>
      <c r="D214" t="s">
        <v>30</v>
      </c>
      <c r="E214" t="s">
        <v>106</v>
      </c>
      <c r="F214" t="s">
        <v>44</v>
      </c>
      <c r="G214" t="s">
        <v>107</v>
      </c>
      <c r="H214" t="s">
        <v>108</v>
      </c>
      <c r="I214" t="s">
        <v>109</v>
      </c>
      <c r="J214" t="s">
        <v>110</v>
      </c>
      <c r="K214" t="s">
        <v>111</v>
      </c>
      <c r="N214" t="s">
        <v>68</v>
      </c>
      <c r="O214" t="s">
        <v>112</v>
      </c>
      <c r="Q214" t="s">
        <v>113</v>
      </c>
      <c r="R214">
        <v>2012</v>
      </c>
      <c r="S214" s="1">
        <v>1396.57</v>
      </c>
      <c r="T214" t="s">
        <v>31</v>
      </c>
      <c r="U214" s="2">
        <v>41121</v>
      </c>
      <c r="V214" s="2">
        <v>41152</v>
      </c>
      <c r="W214" s="2">
        <v>41152</v>
      </c>
      <c r="Y214" t="s">
        <v>6838</v>
      </c>
      <c r="Z214" t="s">
        <v>123</v>
      </c>
      <c r="AA214" t="s">
        <v>124</v>
      </c>
      <c r="AB214" t="s">
        <v>35</v>
      </c>
      <c r="AC214" t="s">
        <v>36</v>
      </c>
      <c r="AD214">
        <v>98103</v>
      </c>
      <c r="AE214" t="s">
        <v>6582</v>
      </c>
      <c r="AF214" t="str">
        <f t="shared" si="9"/>
        <v>Yes</v>
      </c>
      <c r="AG214" s="9" t="str">
        <f t="shared" si="10"/>
        <v>ATTORNEY GENERALDEMOCRATATTORNEY GENERAL, OFFICE OFStatewide20121396.57DEBT411214115241152TRAVEL/PRINTING/WEBSITE/POSTAGEWEBB MICHAEL S.2208 N 54TH STSEATTLEWA</v>
      </c>
      <c r="AH214">
        <v>100488574</v>
      </c>
      <c r="AI214" s="9" t="str">
        <f t="shared" si="11"/>
        <v>ATTORNEY GENERALDEMOCRATATTORNEY GENERAL, OFFICE OFStatewide</v>
      </c>
    </row>
    <row r="215" spans="1:35" x14ac:dyDescent="0.25">
      <c r="A215" s="15">
        <v>13</v>
      </c>
      <c r="B215" t="s">
        <v>105</v>
      </c>
      <c r="C215">
        <v>100496270</v>
      </c>
      <c r="D215" t="s">
        <v>30</v>
      </c>
      <c r="E215" t="s">
        <v>106</v>
      </c>
      <c r="F215" t="s">
        <v>44</v>
      </c>
      <c r="G215" t="s">
        <v>107</v>
      </c>
      <c r="H215" t="s">
        <v>108</v>
      </c>
      <c r="I215" t="s">
        <v>109</v>
      </c>
      <c r="J215" t="s">
        <v>110</v>
      </c>
      <c r="K215" t="s">
        <v>111</v>
      </c>
      <c r="N215" t="s">
        <v>68</v>
      </c>
      <c r="O215" t="s">
        <v>112</v>
      </c>
      <c r="Q215" t="s">
        <v>113</v>
      </c>
      <c r="R215">
        <v>2012</v>
      </c>
      <c r="S215" s="1">
        <v>4510.5</v>
      </c>
      <c r="T215" t="s">
        <v>31</v>
      </c>
      <c r="U215" s="2">
        <v>41153</v>
      </c>
      <c r="V215" s="2">
        <v>41197</v>
      </c>
      <c r="W215" s="2">
        <v>41197</v>
      </c>
      <c r="Y215" t="s">
        <v>37</v>
      </c>
      <c r="Z215" t="s">
        <v>114</v>
      </c>
      <c r="AA215" t="s">
        <v>115</v>
      </c>
      <c r="AB215" t="s">
        <v>35</v>
      </c>
      <c r="AC215" t="s">
        <v>36</v>
      </c>
      <c r="AD215">
        <v>98103</v>
      </c>
      <c r="AE215" t="s">
        <v>116</v>
      </c>
      <c r="AF215" t="str">
        <f t="shared" si="9"/>
        <v>Yes</v>
      </c>
      <c r="AG215" s="9" t="str">
        <f t="shared" si="10"/>
        <v>ATTORNEY GENERALDEMOCRATATTORNEY GENERAL, OFFICE OFStatewide20124510.5DEBT411534119741197CONSULTINGNORTHWEST PASSAGE CONSULTING146 N CANAL ST #303SEATTLEWA</v>
      </c>
      <c r="AH215">
        <v>100496270</v>
      </c>
      <c r="AI215" s="9" t="str">
        <f t="shared" si="11"/>
        <v>ATTORNEY GENERALDEMOCRATATTORNEY GENERAL, OFFICE OFStatewide</v>
      </c>
    </row>
    <row r="216" spans="1:35" x14ac:dyDescent="0.25">
      <c r="A216" s="15">
        <v>14</v>
      </c>
      <c r="B216" t="s">
        <v>117</v>
      </c>
      <c r="C216">
        <v>100496270</v>
      </c>
      <c r="D216" t="s">
        <v>30</v>
      </c>
      <c r="E216" t="s">
        <v>106</v>
      </c>
      <c r="F216" t="s">
        <v>44</v>
      </c>
      <c r="G216" t="s">
        <v>107</v>
      </c>
      <c r="H216" t="s">
        <v>108</v>
      </c>
      <c r="I216" t="s">
        <v>109</v>
      </c>
      <c r="J216" t="s">
        <v>110</v>
      </c>
      <c r="K216" t="s">
        <v>111</v>
      </c>
      <c r="N216" t="s">
        <v>68</v>
      </c>
      <c r="O216" t="s">
        <v>112</v>
      </c>
      <c r="Q216" t="s">
        <v>113</v>
      </c>
      <c r="R216">
        <v>2012</v>
      </c>
      <c r="S216" s="1">
        <v>1196.1600000000001</v>
      </c>
      <c r="T216" t="s">
        <v>31</v>
      </c>
      <c r="U216" s="2">
        <v>41153</v>
      </c>
      <c r="V216" s="2">
        <v>41197</v>
      </c>
      <c r="W216" s="2">
        <v>41197</v>
      </c>
      <c r="Y216" t="s">
        <v>118</v>
      </c>
      <c r="Z216" t="s">
        <v>119</v>
      </c>
      <c r="AA216" t="s">
        <v>120</v>
      </c>
      <c r="AB216" t="s">
        <v>35</v>
      </c>
      <c r="AC216" t="s">
        <v>36</v>
      </c>
      <c r="AD216">
        <v>98101</v>
      </c>
      <c r="AE216" t="s">
        <v>116</v>
      </c>
      <c r="AF216" t="str">
        <f t="shared" si="9"/>
        <v>Yes</v>
      </c>
      <c r="AG216" s="9" t="str">
        <f t="shared" si="10"/>
        <v>ATTORNEY GENERALDEMOCRATATTORNEY GENERAL, OFFICE OFStatewide20121196.16DEBT411534119741197PRINTINGOVERNIGHT PRINTING &amp; GRAPHICS INC.1025 STEWART STSEATTLEWA</v>
      </c>
      <c r="AH216">
        <v>100496270</v>
      </c>
      <c r="AI216" s="9" t="str">
        <f t="shared" si="11"/>
        <v>ATTORNEY GENERALDEMOCRATATTORNEY GENERAL, OFFICE OFStatewide</v>
      </c>
    </row>
    <row r="217" spans="1:35" x14ac:dyDescent="0.25">
      <c r="A217" s="15">
        <v>15</v>
      </c>
      <c r="B217" t="s">
        <v>121</v>
      </c>
      <c r="C217">
        <v>100496270</v>
      </c>
      <c r="D217" t="s">
        <v>30</v>
      </c>
      <c r="E217" t="s">
        <v>106</v>
      </c>
      <c r="F217" t="s">
        <v>44</v>
      </c>
      <c r="G217" t="s">
        <v>107</v>
      </c>
      <c r="H217" t="s">
        <v>108</v>
      </c>
      <c r="I217" t="s">
        <v>109</v>
      </c>
      <c r="J217" t="s">
        <v>110</v>
      </c>
      <c r="K217" t="s">
        <v>111</v>
      </c>
      <c r="N217" t="s">
        <v>68</v>
      </c>
      <c r="O217" t="s">
        <v>112</v>
      </c>
      <c r="Q217" t="s">
        <v>113</v>
      </c>
      <c r="R217">
        <v>2012</v>
      </c>
      <c r="S217" s="1">
        <v>909.83</v>
      </c>
      <c r="T217" t="s">
        <v>31</v>
      </c>
      <c r="U217" s="2">
        <v>41153</v>
      </c>
      <c r="V217" s="2">
        <v>41197</v>
      </c>
      <c r="W217" s="2">
        <v>41197</v>
      </c>
      <c r="Y217" t="s">
        <v>122</v>
      </c>
      <c r="Z217" t="s">
        <v>123</v>
      </c>
      <c r="AA217" t="s">
        <v>124</v>
      </c>
      <c r="AB217" t="s">
        <v>35</v>
      </c>
      <c r="AC217" t="s">
        <v>36</v>
      </c>
      <c r="AD217">
        <v>98103</v>
      </c>
      <c r="AE217" t="s">
        <v>116</v>
      </c>
      <c r="AF217" t="str">
        <f t="shared" si="9"/>
        <v>Yes</v>
      </c>
      <c r="AG217" s="9" t="str">
        <f t="shared" si="10"/>
        <v>ATTORNEY GENERALDEMOCRATATTORNEY GENERAL, OFFICE OFStatewide2012909.83DEBT411534119741197TRAVEL/POSTAGE/PRINTING/WEBSITEWEBB MICHAEL S.2208 N 54TH STSEATTLEWA</v>
      </c>
      <c r="AH217">
        <v>100496270</v>
      </c>
      <c r="AI217" s="9" t="str">
        <f t="shared" si="11"/>
        <v>ATTORNEY GENERALDEMOCRATATTORNEY GENERAL, OFFICE OFStatewide</v>
      </c>
    </row>
    <row r="218" spans="1:35" x14ac:dyDescent="0.25">
      <c r="A218" s="15">
        <v>16</v>
      </c>
      <c r="B218" t="s">
        <v>125</v>
      </c>
      <c r="C218">
        <v>100496270</v>
      </c>
      <c r="D218" t="s">
        <v>30</v>
      </c>
      <c r="E218" t="s">
        <v>106</v>
      </c>
      <c r="F218" t="s">
        <v>44</v>
      </c>
      <c r="G218" t="s">
        <v>107</v>
      </c>
      <c r="H218" t="s">
        <v>108</v>
      </c>
      <c r="I218" t="s">
        <v>109</v>
      </c>
      <c r="J218" t="s">
        <v>110</v>
      </c>
      <c r="K218" t="s">
        <v>111</v>
      </c>
      <c r="N218" t="s">
        <v>68</v>
      </c>
      <c r="O218" t="s">
        <v>112</v>
      </c>
      <c r="Q218" t="s">
        <v>113</v>
      </c>
      <c r="R218">
        <v>2012</v>
      </c>
      <c r="S218" s="1">
        <v>2275</v>
      </c>
      <c r="T218" t="s">
        <v>31</v>
      </c>
      <c r="U218" s="2">
        <v>41153</v>
      </c>
      <c r="V218" s="2">
        <v>41197</v>
      </c>
      <c r="W218" s="2">
        <v>41197</v>
      </c>
      <c r="Y218" t="s">
        <v>32</v>
      </c>
      <c r="Z218" t="s">
        <v>33</v>
      </c>
      <c r="AA218" t="s">
        <v>34</v>
      </c>
      <c r="AB218" t="s">
        <v>35</v>
      </c>
      <c r="AC218" t="s">
        <v>36</v>
      </c>
      <c r="AD218">
        <v>98101</v>
      </c>
      <c r="AE218" t="s">
        <v>116</v>
      </c>
      <c r="AF218" t="str">
        <f t="shared" si="9"/>
        <v>Yes</v>
      </c>
      <c r="AG218" s="9" t="str">
        <f t="shared" si="10"/>
        <v>ATTORNEY GENERALDEMOCRATATTORNEY GENERAL, OFFICE OFStatewide20122275DEBT411534119741197ACCOUNTING/COMPLIANCE (EST.)PROJECT ACCOUNTING SERVICES603 STEWART ST STE 819SEATTLEWA</v>
      </c>
      <c r="AH218">
        <v>100496270</v>
      </c>
      <c r="AI218" s="9" t="str">
        <f t="shared" si="11"/>
        <v>ATTORNEY GENERALDEMOCRATATTORNEY GENERAL, OFFICE OFStatewide</v>
      </c>
    </row>
    <row r="219" spans="1:35" x14ac:dyDescent="0.25">
      <c r="A219" s="15">
        <v>382</v>
      </c>
      <c r="B219" t="s">
        <v>1532</v>
      </c>
      <c r="C219">
        <v>100499616</v>
      </c>
      <c r="D219" t="s">
        <v>30</v>
      </c>
      <c r="E219" t="s">
        <v>106</v>
      </c>
      <c r="F219" t="s">
        <v>44</v>
      </c>
      <c r="G219" t="s">
        <v>107</v>
      </c>
      <c r="H219" t="s">
        <v>108</v>
      </c>
      <c r="I219" t="s">
        <v>109</v>
      </c>
      <c r="J219" t="s">
        <v>110</v>
      </c>
      <c r="K219" t="s">
        <v>111</v>
      </c>
      <c r="N219" t="s">
        <v>68</v>
      </c>
      <c r="O219" t="s">
        <v>112</v>
      </c>
      <c r="Q219" t="s">
        <v>113</v>
      </c>
      <c r="R219">
        <v>2012</v>
      </c>
      <c r="S219" s="1">
        <v>1196.1600000000001</v>
      </c>
      <c r="T219" t="s">
        <v>31</v>
      </c>
      <c r="U219" s="2">
        <v>41198</v>
      </c>
      <c r="V219" s="2">
        <v>41211</v>
      </c>
      <c r="W219" s="2">
        <v>41197</v>
      </c>
      <c r="Y219" t="s">
        <v>118</v>
      </c>
      <c r="Z219" t="s">
        <v>119</v>
      </c>
      <c r="AA219" t="s">
        <v>120</v>
      </c>
      <c r="AB219" t="s">
        <v>35</v>
      </c>
      <c r="AC219" t="s">
        <v>36</v>
      </c>
      <c r="AD219">
        <v>98101</v>
      </c>
      <c r="AE219" t="s">
        <v>1531</v>
      </c>
      <c r="AF219" t="str">
        <f t="shared" si="9"/>
        <v>Yes</v>
      </c>
      <c r="AG219" s="9" t="str">
        <f t="shared" si="10"/>
        <v>ATTORNEY GENERALDEMOCRATATTORNEY GENERAL, OFFICE OFStatewide20121196.16DEBT411984121141197PRINTINGOVERNIGHT PRINTING &amp; GRAPHICS INC.1025 STEWART STSEATTLEWA</v>
      </c>
      <c r="AH219">
        <v>100499616</v>
      </c>
      <c r="AI219" s="9" t="str">
        <f t="shared" si="11"/>
        <v>ATTORNEY GENERALDEMOCRATATTORNEY GENERAL, OFFICE OFStatewide</v>
      </c>
    </row>
    <row r="220" spans="1:35" x14ac:dyDescent="0.25">
      <c r="A220" s="15">
        <v>381</v>
      </c>
      <c r="B220" t="s">
        <v>1530</v>
      </c>
      <c r="C220">
        <v>100499616</v>
      </c>
      <c r="D220" t="s">
        <v>30</v>
      </c>
      <c r="E220" t="s">
        <v>106</v>
      </c>
      <c r="F220" t="s">
        <v>44</v>
      </c>
      <c r="G220" t="s">
        <v>107</v>
      </c>
      <c r="H220" t="s">
        <v>108</v>
      </c>
      <c r="I220" t="s">
        <v>109</v>
      </c>
      <c r="J220" t="s">
        <v>110</v>
      </c>
      <c r="K220" t="s">
        <v>111</v>
      </c>
      <c r="N220" t="s">
        <v>68</v>
      </c>
      <c r="O220" t="s">
        <v>112</v>
      </c>
      <c r="Q220" t="s">
        <v>113</v>
      </c>
      <c r="R220">
        <v>2012</v>
      </c>
      <c r="S220" s="1">
        <v>2500</v>
      </c>
      <c r="T220" t="s">
        <v>31</v>
      </c>
      <c r="U220" s="2">
        <v>41198</v>
      </c>
      <c r="V220" s="2">
        <v>41211</v>
      </c>
      <c r="W220" s="2">
        <v>41211</v>
      </c>
      <c r="Y220" t="s">
        <v>37</v>
      </c>
      <c r="Z220" t="s">
        <v>114</v>
      </c>
      <c r="AA220" t="s">
        <v>115</v>
      </c>
      <c r="AB220" t="s">
        <v>35</v>
      </c>
      <c r="AC220" t="s">
        <v>36</v>
      </c>
      <c r="AD220">
        <v>98103</v>
      </c>
      <c r="AE220" t="s">
        <v>1531</v>
      </c>
      <c r="AF220" t="str">
        <f t="shared" si="9"/>
        <v>Yes</v>
      </c>
      <c r="AG220" s="9" t="str">
        <f t="shared" si="10"/>
        <v>ATTORNEY GENERALDEMOCRATATTORNEY GENERAL, OFFICE OFStatewide20122500DEBT411984121141211CONSULTINGNORTHWEST PASSAGE CONSULTING146 N CANAL ST #303SEATTLEWA</v>
      </c>
      <c r="AH220">
        <v>100499616</v>
      </c>
      <c r="AI220" s="9" t="str">
        <f t="shared" si="11"/>
        <v>ATTORNEY GENERALDEMOCRATATTORNEY GENERAL, OFFICE OFStatewide</v>
      </c>
    </row>
    <row r="221" spans="1:35" x14ac:dyDescent="0.25">
      <c r="A221" s="15">
        <v>387</v>
      </c>
      <c r="B221" t="s">
        <v>1541</v>
      </c>
      <c r="C221">
        <v>100499616</v>
      </c>
      <c r="D221" t="s">
        <v>30</v>
      </c>
      <c r="E221" t="s">
        <v>106</v>
      </c>
      <c r="F221" t="s">
        <v>44</v>
      </c>
      <c r="G221" t="s">
        <v>107</v>
      </c>
      <c r="H221" t="s">
        <v>108</v>
      </c>
      <c r="I221" t="s">
        <v>109</v>
      </c>
      <c r="J221" t="s">
        <v>110</v>
      </c>
      <c r="K221" t="s">
        <v>111</v>
      </c>
      <c r="N221" t="s">
        <v>68</v>
      </c>
      <c r="O221" t="s">
        <v>112</v>
      </c>
      <c r="Q221" t="s">
        <v>113</v>
      </c>
      <c r="R221">
        <v>2012</v>
      </c>
      <c r="S221" s="1">
        <v>4900.5</v>
      </c>
      <c r="T221" t="s">
        <v>31</v>
      </c>
      <c r="U221" s="2">
        <v>41198</v>
      </c>
      <c r="V221" s="2">
        <v>41211</v>
      </c>
      <c r="W221" s="2">
        <v>41211</v>
      </c>
      <c r="Y221" t="s">
        <v>32</v>
      </c>
      <c r="Z221" t="s">
        <v>33</v>
      </c>
      <c r="AA221" t="s">
        <v>34</v>
      </c>
      <c r="AB221" t="s">
        <v>35</v>
      </c>
      <c r="AC221" t="s">
        <v>36</v>
      </c>
      <c r="AD221">
        <v>98101</v>
      </c>
      <c r="AE221" t="s">
        <v>1531</v>
      </c>
      <c r="AF221" t="str">
        <f t="shared" si="9"/>
        <v>Yes</v>
      </c>
      <c r="AG221" s="9" t="str">
        <f t="shared" si="10"/>
        <v>ATTORNEY GENERALDEMOCRATATTORNEY GENERAL, OFFICE OFStatewide20124900.5DEBT411984121141211ACCOUNTING/COMPLIANCE (EST.)PROJECT ACCOUNTING SERVICES603 STEWART ST STE 819SEATTLEWA</v>
      </c>
      <c r="AH221">
        <v>100499616</v>
      </c>
      <c r="AI221" s="9" t="str">
        <f t="shared" si="11"/>
        <v>ATTORNEY GENERALDEMOCRATATTORNEY GENERAL, OFFICE OFStatewide</v>
      </c>
    </row>
    <row r="222" spans="1:35" x14ac:dyDescent="0.25">
      <c r="A222" s="15">
        <v>388</v>
      </c>
      <c r="B222" t="s">
        <v>1542</v>
      </c>
      <c r="C222">
        <v>100499616</v>
      </c>
      <c r="D222" t="s">
        <v>30</v>
      </c>
      <c r="E222" t="s">
        <v>106</v>
      </c>
      <c r="F222" t="s">
        <v>44</v>
      </c>
      <c r="G222" t="s">
        <v>107</v>
      </c>
      <c r="H222" t="s">
        <v>108</v>
      </c>
      <c r="I222" t="s">
        <v>109</v>
      </c>
      <c r="J222" t="s">
        <v>110</v>
      </c>
      <c r="K222" t="s">
        <v>111</v>
      </c>
      <c r="N222" t="s">
        <v>68</v>
      </c>
      <c r="O222" t="s">
        <v>112</v>
      </c>
      <c r="Q222" t="s">
        <v>113</v>
      </c>
      <c r="R222">
        <v>2012</v>
      </c>
      <c r="S222" s="1">
        <v>1654</v>
      </c>
      <c r="T222" t="s">
        <v>31</v>
      </c>
      <c r="U222" s="2">
        <v>41198</v>
      </c>
      <c r="V222" s="2">
        <v>41211</v>
      </c>
      <c r="W222" s="2">
        <v>41211</v>
      </c>
      <c r="Y222" t="s">
        <v>158</v>
      </c>
      <c r="Z222" t="s">
        <v>123</v>
      </c>
      <c r="AA222" t="s">
        <v>124</v>
      </c>
      <c r="AB222" t="s">
        <v>35</v>
      </c>
      <c r="AC222" t="s">
        <v>36</v>
      </c>
      <c r="AD222">
        <v>98103</v>
      </c>
      <c r="AE222" t="s">
        <v>1531</v>
      </c>
      <c r="AF222" t="str">
        <f t="shared" si="9"/>
        <v>Yes</v>
      </c>
      <c r="AG222" s="9" t="str">
        <f t="shared" si="10"/>
        <v>ATTORNEY GENERALDEMOCRATATTORNEY GENERAL, OFFICE OFStatewide20121654DEBT411984121141211WAGESWEBB MICHAEL S.2208 N 54TH STSEATTLEWA</v>
      </c>
      <c r="AH222">
        <v>100499616</v>
      </c>
      <c r="AI222" s="9" t="str">
        <f t="shared" si="11"/>
        <v>ATTORNEY GENERALDEMOCRATATTORNEY GENERAL, OFFICE OFStatewide</v>
      </c>
    </row>
    <row r="223" spans="1:35" x14ac:dyDescent="0.25">
      <c r="A223" s="15">
        <v>389</v>
      </c>
      <c r="B223" t="s">
        <v>1543</v>
      </c>
      <c r="C223">
        <v>100499616</v>
      </c>
      <c r="D223" t="s">
        <v>30</v>
      </c>
      <c r="E223" t="s">
        <v>106</v>
      </c>
      <c r="F223" t="s">
        <v>44</v>
      </c>
      <c r="G223" t="s">
        <v>107</v>
      </c>
      <c r="H223" t="s">
        <v>108</v>
      </c>
      <c r="I223" t="s">
        <v>109</v>
      </c>
      <c r="J223" t="s">
        <v>110</v>
      </c>
      <c r="K223" t="s">
        <v>111</v>
      </c>
      <c r="N223" t="s">
        <v>68</v>
      </c>
      <c r="O223" t="s">
        <v>112</v>
      </c>
      <c r="Q223" t="s">
        <v>113</v>
      </c>
      <c r="R223">
        <v>2012</v>
      </c>
      <c r="S223" s="1">
        <v>10000</v>
      </c>
      <c r="T223" t="s">
        <v>31</v>
      </c>
      <c r="U223" s="2">
        <v>41198</v>
      </c>
      <c r="V223" s="2">
        <v>41211</v>
      </c>
      <c r="W223" s="2">
        <v>41211</v>
      </c>
      <c r="Y223" t="s">
        <v>37</v>
      </c>
      <c r="Z223" t="s">
        <v>126</v>
      </c>
      <c r="AA223" t="s">
        <v>127</v>
      </c>
      <c r="AB223" t="s">
        <v>35</v>
      </c>
      <c r="AC223" t="s">
        <v>36</v>
      </c>
      <c r="AD223">
        <v>98122</v>
      </c>
      <c r="AE223" t="s">
        <v>1531</v>
      </c>
      <c r="AF223" t="str">
        <f t="shared" si="9"/>
        <v>Yes</v>
      </c>
      <c r="AG223" s="9" t="str">
        <f t="shared" si="10"/>
        <v>ATTORNEY GENERALDEMOCRATATTORNEY GENERAL, OFFICE OFStatewide201210000DEBT411984121141211CONSULTINGNEWMAN PARTNERS712 35TH AVESEATTLEWA</v>
      </c>
      <c r="AH223">
        <v>100499616</v>
      </c>
      <c r="AI223" s="9" t="str">
        <f t="shared" si="11"/>
        <v>ATTORNEY GENERALDEMOCRATATTORNEY GENERAL, OFFICE OFStatewide</v>
      </c>
    </row>
    <row r="224" spans="1:35" x14ac:dyDescent="0.25">
      <c r="A224" s="15">
        <v>390</v>
      </c>
      <c r="B224" t="s">
        <v>1544</v>
      </c>
      <c r="C224">
        <v>100499616</v>
      </c>
      <c r="D224" t="s">
        <v>30</v>
      </c>
      <c r="E224" t="s">
        <v>106</v>
      </c>
      <c r="F224" t="s">
        <v>44</v>
      </c>
      <c r="G224" t="s">
        <v>107</v>
      </c>
      <c r="H224" t="s">
        <v>108</v>
      </c>
      <c r="I224" t="s">
        <v>109</v>
      </c>
      <c r="J224" t="s">
        <v>110</v>
      </c>
      <c r="K224" t="s">
        <v>111</v>
      </c>
      <c r="N224" t="s">
        <v>68</v>
      </c>
      <c r="O224" t="s">
        <v>112</v>
      </c>
      <c r="Q224" t="s">
        <v>113</v>
      </c>
      <c r="R224">
        <v>2012</v>
      </c>
      <c r="S224" s="1">
        <v>650</v>
      </c>
      <c r="T224" t="s">
        <v>31</v>
      </c>
      <c r="U224" s="2">
        <v>41198</v>
      </c>
      <c r="V224" s="2">
        <v>41211</v>
      </c>
      <c r="W224" s="2">
        <v>41211</v>
      </c>
      <c r="Y224" t="s">
        <v>1545</v>
      </c>
      <c r="Z224" t="s">
        <v>1546</v>
      </c>
      <c r="AA224" t="s">
        <v>1547</v>
      </c>
      <c r="AB224" t="s">
        <v>35</v>
      </c>
      <c r="AC224" t="s">
        <v>36</v>
      </c>
      <c r="AD224">
        <v>98114</v>
      </c>
      <c r="AE224" t="s">
        <v>1531</v>
      </c>
      <c r="AF224" t="str">
        <f t="shared" si="9"/>
        <v>Yes</v>
      </c>
      <c r="AG224" s="9" t="str">
        <f t="shared" si="10"/>
        <v>ATTORNEY GENERALDEMOCRATATTORNEY GENERAL, OFFICE OFStatewide2012650DEBT411984121141211ADVERTISEMENTSNORTHWEST ASIAN WEEKLYPO BOX 3468SEATTLEWA</v>
      </c>
      <c r="AH224">
        <v>100499616</v>
      </c>
      <c r="AI224" s="9" t="str">
        <f t="shared" si="11"/>
        <v>ATTORNEY GENERALDEMOCRATATTORNEY GENERAL, OFFICE OFStatewide</v>
      </c>
    </row>
    <row r="225" spans="1:35" x14ac:dyDescent="0.25">
      <c r="A225" s="15">
        <v>391</v>
      </c>
      <c r="B225" t="s">
        <v>1548</v>
      </c>
      <c r="C225">
        <v>100499616</v>
      </c>
      <c r="D225" t="s">
        <v>30</v>
      </c>
      <c r="E225" t="s">
        <v>106</v>
      </c>
      <c r="F225" t="s">
        <v>44</v>
      </c>
      <c r="G225" t="s">
        <v>107</v>
      </c>
      <c r="H225" t="s">
        <v>108</v>
      </c>
      <c r="I225" t="s">
        <v>109</v>
      </c>
      <c r="J225" t="s">
        <v>110</v>
      </c>
      <c r="K225" t="s">
        <v>111</v>
      </c>
      <c r="N225" t="s">
        <v>68</v>
      </c>
      <c r="O225" t="s">
        <v>112</v>
      </c>
      <c r="Q225" t="s">
        <v>113</v>
      </c>
      <c r="R225">
        <v>2012</v>
      </c>
      <c r="S225" s="1">
        <v>289.39</v>
      </c>
      <c r="T225" t="s">
        <v>31</v>
      </c>
      <c r="U225" s="2">
        <v>41198</v>
      </c>
      <c r="V225" s="2">
        <v>41211</v>
      </c>
      <c r="W225" s="2">
        <v>41211</v>
      </c>
      <c r="Y225" t="s">
        <v>1549</v>
      </c>
      <c r="Z225" t="s">
        <v>1550</v>
      </c>
      <c r="AA225" t="s">
        <v>1551</v>
      </c>
      <c r="AB225" t="s">
        <v>516</v>
      </c>
      <c r="AC225" t="s">
        <v>36</v>
      </c>
      <c r="AD225">
        <v>98057</v>
      </c>
      <c r="AE225" t="s">
        <v>1531</v>
      </c>
      <c r="AF225" t="str">
        <f t="shared" si="9"/>
        <v>Yes</v>
      </c>
      <c r="AG225" s="9" t="str">
        <f t="shared" si="10"/>
        <v>ATTORNEY GENERALDEMOCRATATTORNEY GENERAL, OFFICE OFStatewide2012289.39DEBT411984121141211TELEPHONING/EVENT FOODHOLBROOK GARRETT600 SW 5TH CT #J403RENTONWA</v>
      </c>
      <c r="AH225">
        <v>100499616</v>
      </c>
      <c r="AI225" s="9" t="str">
        <f t="shared" si="11"/>
        <v>ATTORNEY GENERALDEMOCRATATTORNEY GENERAL, OFFICE OFStatewide</v>
      </c>
    </row>
    <row r="226" spans="1:35" x14ac:dyDescent="0.25">
      <c r="A226" s="15">
        <v>392</v>
      </c>
      <c r="B226" t="s">
        <v>1552</v>
      </c>
      <c r="C226">
        <v>100499616</v>
      </c>
      <c r="D226" t="s">
        <v>30</v>
      </c>
      <c r="E226" t="s">
        <v>106</v>
      </c>
      <c r="F226" t="s">
        <v>44</v>
      </c>
      <c r="G226" t="s">
        <v>107</v>
      </c>
      <c r="H226" t="s">
        <v>108</v>
      </c>
      <c r="I226" t="s">
        <v>109</v>
      </c>
      <c r="J226" t="s">
        <v>110</v>
      </c>
      <c r="K226" t="s">
        <v>111</v>
      </c>
      <c r="N226" t="s">
        <v>68</v>
      </c>
      <c r="O226" t="s">
        <v>112</v>
      </c>
      <c r="Q226" t="s">
        <v>113</v>
      </c>
      <c r="R226">
        <v>2012</v>
      </c>
      <c r="S226" s="1">
        <v>690.44</v>
      </c>
      <c r="T226" t="s">
        <v>31</v>
      </c>
      <c r="U226" s="2">
        <v>41198</v>
      </c>
      <c r="V226" s="2">
        <v>41211</v>
      </c>
      <c r="W226" s="2">
        <v>41211</v>
      </c>
      <c r="Y226" t="s">
        <v>1553</v>
      </c>
      <c r="Z226" t="s">
        <v>123</v>
      </c>
      <c r="AA226" t="s">
        <v>124</v>
      </c>
      <c r="AB226" t="s">
        <v>35</v>
      </c>
      <c r="AC226" t="s">
        <v>36</v>
      </c>
      <c r="AD226">
        <v>98103</v>
      </c>
      <c r="AE226" t="s">
        <v>1531</v>
      </c>
      <c r="AF226" t="str">
        <f t="shared" si="9"/>
        <v>Yes</v>
      </c>
      <c r="AG226" s="9" t="str">
        <f t="shared" si="10"/>
        <v>ATTORNEY GENERALDEMOCRATATTORNEY GENERAL, OFFICE OFStatewide2012690.44DEBT411984121141211PRINTING/TRAVELWEBB MICHAEL S.2208 N 54TH STSEATTLEWA</v>
      </c>
      <c r="AH226">
        <v>100499616</v>
      </c>
      <c r="AI226" s="9" t="str">
        <f t="shared" si="11"/>
        <v>ATTORNEY GENERALDEMOCRATATTORNEY GENERAL, OFFICE OFStatewide</v>
      </c>
    </row>
    <row r="227" spans="1:35" x14ac:dyDescent="0.25">
      <c r="A227" s="15">
        <v>377</v>
      </c>
      <c r="B227" t="s">
        <v>1517</v>
      </c>
      <c r="C227">
        <v>100503796</v>
      </c>
      <c r="D227" t="s">
        <v>30</v>
      </c>
      <c r="E227" t="s">
        <v>106</v>
      </c>
      <c r="F227" t="s">
        <v>44</v>
      </c>
      <c r="G227" t="s">
        <v>107</v>
      </c>
      <c r="H227" t="s">
        <v>108</v>
      </c>
      <c r="I227" t="s">
        <v>109</v>
      </c>
      <c r="J227" t="s">
        <v>110</v>
      </c>
      <c r="K227" t="s">
        <v>111</v>
      </c>
      <c r="N227" t="s">
        <v>68</v>
      </c>
      <c r="O227" t="s">
        <v>112</v>
      </c>
      <c r="Q227" t="s">
        <v>113</v>
      </c>
      <c r="R227">
        <v>2012</v>
      </c>
      <c r="S227" s="1">
        <v>1106.25</v>
      </c>
      <c r="T227" t="s">
        <v>31</v>
      </c>
      <c r="U227" s="2">
        <v>41212</v>
      </c>
      <c r="V227" s="2">
        <v>41243</v>
      </c>
      <c r="W227" s="2">
        <v>41243</v>
      </c>
      <c r="Y227" t="s">
        <v>330</v>
      </c>
      <c r="Z227" t="s">
        <v>33</v>
      </c>
      <c r="AA227" t="s">
        <v>34</v>
      </c>
      <c r="AB227" t="s">
        <v>35</v>
      </c>
      <c r="AC227" t="s">
        <v>36</v>
      </c>
      <c r="AD227">
        <v>98101</v>
      </c>
      <c r="AE227" t="s">
        <v>1518</v>
      </c>
      <c r="AF227" t="str">
        <f t="shared" si="9"/>
        <v>Yes</v>
      </c>
      <c r="AG227" s="9" t="str">
        <f t="shared" si="10"/>
        <v>ATTORNEY GENERALDEMOCRATATTORNEY GENERAL, OFFICE OFStatewide20121106.25DEBT412124124341243ACCOUNTING/COMPLIANCEPROJECT ACCOUNTING SERVICES603 STEWART ST STE 819SEATTLEWA</v>
      </c>
      <c r="AH227">
        <v>100503796</v>
      </c>
      <c r="AI227" s="9" t="str">
        <f t="shared" si="11"/>
        <v>ATTORNEY GENERALDEMOCRATATTORNEY GENERAL, OFFICE OFStatewide</v>
      </c>
    </row>
    <row r="228" spans="1:35" x14ac:dyDescent="0.25">
      <c r="A228" s="15">
        <v>378</v>
      </c>
      <c r="B228" t="s">
        <v>1519</v>
      </c>
      <c r="C228">
        <v>100503796</v>
      </c>
      <c r="D228" t="s">
        <v>30</v>
      </c>
      <c r="E228" t="s">
        <v>106</v>
      </c>
      <c r="F228" t="s">
        <v>44</v>
      </c>
      <c r="G228" t="s">
        <v>107</v>
      </c>
      <c r="H228" t="s">
        <v>108</v>
      </c>
      <c r="I228" t="s">
        <v>109</v>
      </c>
      <c r="J228" t="s">
        <v>110</v>
      </c>
      <c r="K228" t="s">
        <v>111</v>
      </c>
      <c r="N228" t="s">
        <v>68</v>
      </c>
      <c r="O228" t="s">
        <v>112</v>
      </c>
      <c r="Q228" t="s">
        <v>113</v>
      </c>
      <c r="R228">
        <v>2012</v>
      </c>
      <c r="S228" s="1">
        <v>317.60000000000002</v>
      </c>
      <c r="T228" t="s">
        <v>31</v>
      </c>
      <c r="U228" s="2">
        <v>41212</v>
      </c>
      <c r="V228" s="2">
        <v>41243</v>
      </c>
      <c r="W228" s="2">
        <v>41243</v>
      </c>
      <c r="Y228" t="s">
        <v>1010</v>
      </c>
      <c r="Z228" t="s">
        <v>1520</v>
      </c>
      <c r="AA228" t="s">
        <v>1521</v>
      </c>
      <c r="AB228" t="s">
        <v>35</v>
      </c>
      <c r="AC228" t="s">
        <v>36</v>
      </c>
      <c r="AD228">
        <v>98115</v>
      </c>
      <c r="AE228" t="s">
        <v>1518</v>
      </c>
      <c r="AF228" t="str">
        <f t="shared" si="9"/>
        <v>Yes</v>
      </c>
      <c r="AG228" s="9" t="str">
        <f t="shared" si="10"/>
        <v>ATTORNEY GENERALDEMOCRATATTORNEY GENERAL, OFFICE OFStatewide2012317.6DEBT412124124341243TRAVELFERGUSON ROBERT WATSON8255 2ND AVE NESEATTLEWA</v>
      </c>
      <c r="AH228">
        <v>100503796</v>
      </c>
      <c r="AI228" s="9" t="str">
        <f t="shared" si="11"/>
        <v>ATTORNEY GENERALDEMOCRATATTORNEY GENERAL, OFFICE OFStatewide</v>
      </c>
    </row>
    <row r="229" spans="1:35" x14ac:dyDescent="0.25">
      <c r="A229" s="15">
        <v>379</v>
      </c>
      <c r="B229" t="s">
        <v>1522</v>
      </c>
      <c r="C229">
        <v>100503796</v>
      </c>
      <c r="D229" t="s">
        <v>30</v>
      </c>
      <c r="E229" t="s">
        <v>106</v>
      </c>
      <c r="F229" t="s">
        <v>44</v>
      </c>
      <c r="G229" t="s">
        <v>107</v>
      </c>
      <c r="H229" t="s">
        <v>108</v>
      </c>
      <c r="I229" t="s">
        <v>109</v>
      </c>
      <c r="J229" t="s">
        <v>110</v>
      </c>
      <c r="K229" t="s">
        <v>111</v>
      </c>
      <c r="N229" t="s">
        <v>68</v>
      </c>
      <c r="O229" t="s">
        <v>112</v>
      </c>
      <c r="Q229" t="s">
        <v>113</v>
      </c>
      <c r="R229">
        <v>2012</v>
      </c>
      <c r="S229" s="1">
        <v>353.6</v>
      </c>
      <c r="T229" t="s">
        <v>31</v>
      </c>
      <c r="U229" s="2">
        <v>41212</v>
      </c>
      <c r="V229" s="2">
        <v>41243</v>
      </c>
      <c r="W229" s="2">
        <v>41243</v>
      </c>
      <c r="Y229" t="s">
        <v>1010</v>
      </c>
      <c r="Z229" t="s">
        <v>1523</v>
      </c>
      <c r="AA229" t="s">
        <v>1524</v>
      </c>
      <c r="AB229" t="s">
        <v>1525</v>
      </c>
      <c r="AC229" t="s">
        <v>155</v>
      </c>
      <c r="AD229">
        <v>94611</v>
      </c>
      <c r="AE229" t="s">
        <v>1518</v>
      </c>
      <c r="AF229" t="str">
        <f t="shared" si="9"/>
        <v>Yes</v>
      </c>
      <c r="AG229" s="9" t="str">
        <f t="shared" si="10"/>
        <v>ATTORNEY GENERALDEMOCRATATTORNEY GENERAL, OFFICE OFStatewide2012353.6DEBT412124124341243TRAVELFERGUSON THOMAS F.230 EL CERRITO AVEPIEDMONTCA</v>
      </c>
      <c r="AH229">
        <v>100503796</v>
      </c>
      <c r="AI229" s="9" t="str">
        <f t="shared" si="11"/>
        <v>ATTORNEY GENERALDEMOCRATATTORNEY GENERAL, OFFICE OFStatewide</v>
      </c>
    </row>
    <row r="230" spans="1:35" x14ac:dyDescent="0.25">
      <c r="A230" s="15">
        <v>380</v>
      </c>
      <c r="B230" t="s">
        <v>1526</v>
      </c>
      <c r="C230">
        <v>100503796</v>
      </c>
      <c r="D230" t="s">
        <v>30</v>
      </c>
      <c r="E230" t="s">
        <v>106</v>
      </c>
      <c r="F230" t="s">
        <v>44</v>
      </c>
      <c r="G230" t="s">
        <v>107</v>
      </c>
      <c r="H230" t="s">
        <v>108</v>
      </c>
      <c r="I230" t="s">
        <v>109</v>
      </c>
      <c r="J230" t="s">
        <v>110</v>
      </c>
      <c r="K230" t="s">
        <v>111</v>
      </c>
      <c r="N230" t="s">
        <v>68</v>
      </c>
      <c r="O230" t="s">
        <v>112</v>
      </c>
      <c r="Q230" t="s">
        <v>113</v>
      </c>
      <c r="R230">
        <v>2012</v>
      </c>
      <c r="S230" s="1">
        <v>258.49</v>
      </c>
      <c r="T230" t="s">
        <v>31</v>
      </c>
      <c r="U230" s="2">
        <v>41212</v>
      </c>
      <c r="V230" s="2">
        <v>41243</v>
      </c>
      <c r="W230" s="2">
        <v>41243</v>
      </c>
      <c r="Y230" t="s">
        <v>1527</v>
      </c>
      <c r="Z230" t="s">
        <v>1528</v>
      </c>
      <c r="AA230" t="s">
        <v>1529</v>
      </c>
      <c r="AB230" t="s">
        <v>35</v>
      </c>
      <c r="AC230" t="s">
        <v>36</v>
      </c>
      <c r="AD230">
        <v>98101</v>
      </c>
      <c r="AE230" t="s">
        <v>1518</v>
      </c>
      <c r="AF230" t="str">
        <f t="shared" si="9"/>
        <v>Yes</v>
      </c>
      <c r="AG230" s="9" t="str">
        <f t="shared" si="10"/>
        <v>ATTORNEY GENERALDEMOCRATATTORNEY GENERAL, OFFICE OFStatewide2012258.49DEBT412124124341243EVENT SPACETHE WESTIN SEATTLE1900 5TH AVESEATTLEWA</v>
      </c>
      <c r="AH230">
        <v>100503796</v>
      </c>
      <c r="AI230" s="9" t="str">
        <f t="shared" si="11"/>
        <v>ATTORNEY GENERALDEMOCRATATTORNEY GENERAL, OFFICE OFStatewide</v>
      </c>
    </row>
    <row r="231" spans="1:35" x14ac:dyDescent="0.25">
      <c r="A231" s="15">
        <v>957</v>
      </c>
      <c r="B231" t="s">
        <v>2659</v>
      </c>
      <c r="C231">
        <v>100518831</v>
      </c>
      <c r="D231" t="s">
        <v>30</v>
      </c>
      <c r="E231" t="s">
        <v>106</v>
      </c>
      <c r="F231" t="s">
        <v>44</v>
      </c>
      <c r="G231" t="s">
        <v>107</v>
      </c>
      <c r="H231" t="s">
        <v>108</v>
      </c>
      <c r="I231" t="s">
        <v>109</v>
      </c>
      <c r="J231" t="s">
        <v>110</v>
      </c>
      <c r="K231" t="s">
        <v>111</v>
      </c>
      <c r="N231" t="s">
        <v>68</v>
      </c>
      <c r="O231" t="s">
        <v>112</v>
      </c>
      <c r="Q231" t="s">
        <v>113</v>
      </c>
      <c r="R231">
        <v>2012</v>
      </c>
      <c r="S231" s="1">
        <v>820.98</v>
      </c>
      <c r="T231" t="s">
        <v>31</v>
      </c>
      <c r="U231" s="2">
        <v>41244</v>
      </c>
      <c r="V231" s="2">
        <v>41274</v>
      </c>
      <c r="W231" s="2">
        <v>41274</v>
      </c>
      <c r="Y231" t="s">
        <v>1658</v>
      </c>
      <c r="Z231" t="s">
        <v>2627</v>
      </c>
      <c r="AA231" t="s">
        <v>1638</v>
      </c>
      <c r="AB231" t="s">
        <v>1188</v>
      </c>
      <c r="AC231" t="s">
        <v>1189</v>
      </c>
      <c r="AD231">
        <v>80203</v>
      </c>
      <c r="AE231" t="s">
        <v>2660</v>
      </c>
      <c r="AF231" t="str">
        <f t="shared" si="9"/>
        <v>Yes</v>
      </c>
      <c r="AG231" s="9" t="str">
        <f t="shared" si="10"/>
        <v>ATTORNEY GENERALDEMOCRATATTORNEY GENERAL, OFFICE OFStatewide2012820.98DEBT412444127441274TRAVEL REIMBURSEMENTDAGA INC.1580 LINCOLN ST STE 1125DENVERCO</v>
      </c>
      <c r="AH231">
        <v>100518831</v>
      </c>
      <c r="AI231" s="9" t="str">
        <f t="shared" si="11"/>
        <v>ATTORNEY GENERALDEMOCRATATTORNEY GENERAL, OFFICE OFStatewide</v>
      </c>
    </row>
    <row r="232" spans="1:35" x14ac:dyDescent="0.25">
      <c r="A232" s="15">
        <v>942</v>
      </c>
      <c r="B232" t="s">
        <v>2629</v>
      </c>
      <c r="C232">
        <v>100514602</v>
      </c>
      <c r="D232" t="s">
        <v>30</v>
      </c>
      <c r="E232" t="s">
        <v>2630</v>
      </c>
      <c r="F232" t="s">
        <v>44</v>
      </c>
      <c r="G232" t="s">
        <v>1372</v>
      </c>
      <c r="H232" t="s">
        <v>108</v>
      </c>
      <c r="I232" t="s">
        <v>273</v>
      </c>
      <c r="J232" t="s">
        <v>1373</v>
      </c>
      <c r="K232" t="s">
        <v>111</v>
      </c>
      <c r="N232" t="s">
        <v>50</v>
      </c>
      <c r="O232" t="s">
        <v>112</v>
      </c>
      <c r="Q232" t="s">
        <v>113</v>
      </c>
      <c r="R232">
        <v>2012</v>
      </c>
      <c r="S232" s="1">
        <v>172.19</v>
      </c>
      <c r="T232" t="s">
        <v>31</v>
      </c>
      <c r="U232" s="2">
        <v>40634</v>
      </c>
      <c r="V232" s="2">
        <v>40663</v>
      </c>
      <c r="W232" s="2">
        <v>40659</v>
      </c>
      <c r="X232" t="s">
        <v>72</v>
      </c>
      <c r="Y232" t="s">
        <v>2631</v>
      </c>
      <c r="Z232" t="s">
        <v>1461</v>
      </c>
      <c r="AA232" t="s">
        <v>1462</v>
      </c>
      <c r="AB232" t="s">
        <v>558</v>
      </c>
      <c r="AC232" t="s">
        <v>36</v>
      </c>
      <c r="AD232">
        <v>98072</v>
      </c>
      <c r="AE232" t="s">
        <v>2632</v>
      </c>
      <c r="AF232" t="str">
        <f t="shared" si="9"/>
        <v>Yes</v>
      </c>
      <c r="AG232" s="9" t="str">
        <f t="shared" si="10"/>
        <v>ATTORNEY GENERALREPUBLICANATTORNEY GENERAL, OFFICE OFStatewide2012172.19DEBT406344066340659Operation and OverheadREIMBURSEMENT---FEDEX OFFICE   $48.20,OFFICE MAX   $123.99,PC EVENTS15501 128TH CT NE WOODINVILLEWA</v>
      </c>
      <c r="AH232">
        <v>100514602</v>
      </c>
      <c r="AI232" s="9" t="str">
        <f t="shared" si="11"/>
        <v>ATTORNEY GENERALREPUBLICANATTORNEY GENERAL, OFFICE OFStatewide</v>
      </c>
    </row>
    <row r="233" spans="1:35" x14ac:dyDescent="0.25">
      <c r="A233" s="15">
        <v>3025</v>
      </c>
      <c r="B233" t="s">
        <v>6325</v>
      </c>
      <c r="C233">
        <v>100469682</v>
      </c>
      <c r="D233" t="s">
        <v>30</v>
      </c>
      <c r="E233" t="s">
        <v>517</v>
      </c>
      <c r="F233" t="s">
        <v>44</v>
      </c>
      <c r="G233" t="s">
        <v>518</v>
      </c>
      <c r="H233" t="s">
        <v>519</v>
      </c>
      <c r="I233" t="s">
        <v>520</v>
      </c>
      <c r="J233" t="s">
        <v>521</v>
      </c>
      <c r="K233" t="s">
        <v>111</v>
      </c>
      <c r="N233" t="s">
        <v>50</v>
      </c>
      <c r="O233" t="s">
        <v>112</v>
      </c>
      <c r="Q233" t="s">
        <v>113</v>
      </c>
      <c r="R233">
        <v>2012</v>
      </c>
      <c r="S233" s="1">
        <v>1256.7</v>
      </c>
      <c r="T233" t="s">
        <v>31</v>
      </c>
      <c r="U233" s="2">
        <v>41030</v>
      </c>
      <c r="V233" s="2">
        <v>41060</v>
      </c>
      <c r="W233" s="2">
        <v>41060</v>
      </c>
      <c r="X233" t="s">
        <v>72</v>
      </c>
      <c r="Y233" t="s">
        <v>6326</v>
      </c>
      <c r="Z233" t="s">
        <v>6327</v>
      </c>
      <c r="AA233" t="s">
        <v>6328</v>
      </c>
      <c r="AB233" t="s">
        <v>353</v>
      </c>
      <c r="AC233" t="s">
        <v>155</v>
      </c>
      <c r="AD233">
        <v>90405</v>
      </c>
      <c r="AE233" t="s">
        <v>6329</v>
      </c>
      <c r="AF233" t="str">
        <f t="shared" si="9"/>
        <v>Yes</v>
      </c>
      <c r="AG233" s="9" t="str">
        <f t="shared" si="10"/>
        <v>ATTORNEY GENERALREPUBLICANATTORNEY GENERAL, OFFICE OFStatewide20121256.7DEBT410304106041060Operation and OverheadBUMPER STICKERS/FLYERSIMPACT SIGNS2021  OCEAN AVENUE SANTA MONICACA</v>
      </c>
      <c r="AH233">
        <v>100469682</v>
      </c>
      <c r="AI233" s="9" t="str">
        <f t="shared" si="11"/>
        <v>ATTORNEY GENERALREPUBLICANATTORNEY GENERAL, OFFICE OFStatewide</v>
      </c>
    </row>
    <row r="234" spans="1:35" x14ac:dyDescent="0.25">
      <c r="A234" s="15">
        <v>3018</v>
      </c>
      <c r="B234" t="s">
        <v>6312</v>
      </c>
      <c r="C234">
        <v>100477403</v>
      </c>
      <c r="D234" t="s">
        <v>30</v>
      </c>
      <c r="E234" t="s">
        <v>517</v>
      </c>
      <c r="F234" t="s">
        <v>44</v>
      </c>
      <c r="G234" t="s">
        <v>518</v>
      </c>
      <c r="H234" t="s">
        <v>519</v>
      </c>
      <c r="I234" t="s">
        <v>520</v>
      </c>
      <c r="J234" t="s">
        <v>521</v>
      </c>
      <c r="K234" t="s">
        <v>111</v>
      </c>
      <c r="N234" t="s">
        <v>50</v>
      </c>
      <c r="O234" t="s">
        <v>112</v>
      </c>
      <c r="Q234" t="s">
        <v>113</v>
      </c>
      <c r="R234">
        <v>2012</v>
      </c>
      <c r="S234" s="1">
        <v>23500</v>
      </c>
      <c r="T234" t="s">
        <v>31</v>
      </c>
      <c r="U234" s="2">
        <v>41061</v>
      </c>
      <c r="V234" s="2">
        <v>41106</v>
      </c>
      <c r="W234" s="2">
        <v>41106</v>
      </c>
      <c r="X234" t="s">
        <v>72</v>
      </c>
      <c r="Y234" t="s">
        <v>6313</v>
      </c>
      <c r="Z234" t="s">
        <v>895</v>
      </c>
      <c r="AA234" t="s">
        <v>896</v>
      </c>
      <c r="AB234" t="s">
        <v>35</v>
      </c>
      <c r="AC234" t="s">
        <v>36</v>
      </c>
      <c r="AD234">
        <v>98109</v>
      </c>
      <c r="AE234" t="s">
        <v>6314</v>
      </c>
      <c r="AF234" t="str">
        <f t="shared" si="9"/>
        <v>Yes</v>
      </c>
      <c r="AG234" s="9" t="str">
        <f t="shared" si="10"/>
        <v>ATTORNEY GENERALREPUBLICANATTORNEY GENERAL, OFFICE OFStatewide201223500DEBT410614110641106Operation and OverheadMEDIA RESERVE PRIMARY RADIO ADSMEDIA PLUS160  ROY STREET SEATTLEWA</v>
      </c>
      <c r="AH234">
        <v>100477403</v>
      </c>
      <c r="AI234" s="9" t="str">
        <f t="shared" si="11"/>
        <v>ATTORNEY GENERALREPUBLICANATTORNEY GENERAL, OFFICE OFStatewide</v>
      </c>
    </row>
    <row r="235" spans="1:35" x14ac:dyDescent="0.25">
      <c r="A235" s="15">
        <v>3019</v>
      </c>
      <c r="B235" t="s">
        <v>6315</v>
      </c>
      <c r="C235">
        <v>100477403</v>
      </c>
      <c r="D235" t="s">
        <v>30</v>
      </c>
      <c r="E235" t="s">
        <v>517</v>
      </c>
      <c r="F235" t="s">
        <v>44</v>
      </c>
      <c r="G235" t="s">
        <v>518</v>
      </c>
      <c r="H235" t="s">
        <v>519</v>
      </c>
      <c r="I235" t="s">
        <v>520</v>
      </c>
      <c r="J235" t="s">
        <v>521</v>
      </c>
      <c r="K235" t="s">
        <v>111</v>
      </c>
      <c r="N235" t="s">
        <v>50</v>
      </c>
      <c r="O235" t="s">
        <v>112</v>
      </c>
      <c r="Q235" t="s">
        <v>113</v>
      </c>
      <c r="R235">
        <v>2012</v>
      </c>
      <c r="S235" s="1">
        <v>395000</v>
      </c>
      <c r="T235" t="s">
        <v>31</v>
      </c>
      <c r="U235" s="2">
        <v>41061</v>
      </c>
      <c r="V235" s="2">
        <v>41106</v>
      </c>
      <c r="W235" s="2">
        <v>41106</v>
      </c>
      <c r="X235" t="s">
        <v>72</v>
      </c>
      <c r="Y235" t="s">
        <v>6316</v>
      </c>
      <c r="Z235" t="s">
        <v>895</v>
      </c>
      <c r="AA235" t="s">
        <v>896</v>
      </c>
      <c r="AB235" t="s">
        <v>35</v>
      </c>
      <c r="AC235" t="s">
        <v>36</v>
      </c>
      <c r="AD235">
        <v>98109</v>
      </c>
      <c r="AE235" t="s">
        <v>6314</v>
      </c>
      <c r="AF235" t="str">
        <f t="shared" si="9"/>
        <v>Yes</v>
      </c>
      <c r="AG235" s="9" t="str">
        <f t="shared" si="10"/>
        <v>ATTORNEY GENERALREPUBLICANATTORNEY GENERAL, OFFICE OFStatewide2012395000DEBT410614110641106Operation and OverheadMEDIA RESERVE GENERAL ELECTION TV ADSMEDIA PLUS160  ROY STREET SEATTLEWA</v>
      </c>
      <c r="AH235">
        <v>100477403</v>
      </c>
      <c r="AI235" s="9" t="str">
        <f t="shared" si="11"/>
        <v>ATTORNEY GENERALREPUBLICANATTORNEY GENERAL, OFFICE OFStatewide</v>
      </c>
    </row>
    <row r="236" spans="1:35" x14ac:dyDescent="0.25">
      <c r="A236" s="15">
        <v>3261</v>
      </c>
      <c r="B236" t="s">
        <v>6748</v>
      </c>
      <c r="C236">
        <v>100480749</v>
      </c>
      <c r="D236" t="s">
        <v>30</v>
      </c>
      <c r="E236" t="s">
        <v>517</v>
      </c>
      <c r="F236" t="s">
        <v>44</v>
      </c>
      <c r="G236" t="s">
        <v>518</v>
      </c>
      <c r="H236" t="s">
        <v>519</v>
      </c>
      <c r="I236" t="s">
        <v>520</v>
      </c>
      <c r="J236" t="s">
        <v>521</v>
      </c>
      <c r="K236" t="s">
        <v>111</v>
      </c>
      <c r="N236" t="s">
        <v>50</v>
      </c>
      <c r="O236" t="s">
        <v>112</v>
      </c>
      <c r="Q236" t="s">
        <v>113</v>
      </c>
      <c r="R236">
        <v>2012</v>
      </c>
      <c r="S236" s="1">
        <v>395000</v>
      </c>
      <c r="T236" t="s">
        <v>31</v>
      </c>
      <c r="U236" s="2">
        <v>41107</v>
      </c>
      <c r="V236" s="2">
        <v>41120</v>
      </c>
      <c r="W236" s="2">
        <v>41106</v>
      </c>
      <c r="X236" t="s">
        <v>72</v>
      </c>
      <c r="Y236" t="s">
        <v>6316</v>
      </c>
      <c r="Z236" t="s">
        <v>895</v>
      </c>
      <c r="AA236" t="s">
        <v>896</v>
      </c>
      <c r="AB236" t="s">
        <v>35</v>
      </c>
      <c r="AC236" t="s">
        <v>36</v>
      </c>
      <c r="AD236">
        <v>98109</v>
      </c>
      <c r="AE236" t="s">
        <v>6749</v>
      </c>
      <c r="AF236" t="str">
        <f t="shared" si="9"/>
        <v>Yes</v>
      </c>
      <c r="AG236" s="9" t="str">
        <f t="shared" si="10"/>
        <v>ATTORNEY GENERALREPUBLICANATTORNEY GENERAL, OFFICE OFStatewide2012395000DEBT411074112041106Operation and OverheadMEDIA RESERVE GENERAL ELECTION TV ADSMEDIA PLUS160  ROY STREET SEATTLEWA</v>
      </c>
      <c r="AH236">
        <v>100480749</v>
      </c>
      <c r="AI236" s="9" t="str">
        <f t="shared" si="11"/>
        <v>ATTORNEY GENERALREPUBLICANATTORNEY GENERAL, OFFICE OFStatewide</v>
      </c>
    </row>
    <row r="237" spans="1:35" x14ac:dyDescent="0.25">
      <c r="A237" s="15">
        <v>3262</v>
      </c>
      <c r="B237" t="s">
        <v>6750</v>
      </c>
      <c r="C237">
        <v>100480749</v>
      </c>
      <c r="D237" t="s">
        <v>30</v>
      </c>
      <c r="E237" t="s">
        <v>517</v>
      </c>
      <c r="F237" t="s">
        <v>44</v>
      </c>
      <c r="G237" t="s">
        <v>518</v>
      </c>
      <c r="H237" t="s">
        <v>519</v>
      </c>
      <c r="I237" t="s">
        <v>520</v>
      </c>
      <c r="J237" t="s">
        <v>521</v>
      </c>
      <c r="K237" t="s">
        <v>111</v>
      </c>
      <c r="N237" t="s">
        <v>50</v>
      </c>
      <c r="O237" t="s">
        <v>112</v>
      </c>
      <c r="Q237" t="s">
        <v>113</v>
      </c>
      <c r="R237">
        <v>2012</v>
      </c>
      <c r="S237" s="1">
        <v>924.25</v>
      </c>
      <c r="T237" t="s">
        <v>31</v>
      </c>
      <c r="U237" s="2">
        <v>41107</v>
      </c>
      <c r="V237" s="2">
        <v>41120</v>
      </c>
      <c r="W237" s="2">
        <v>41120</v>
      </c>
      <c r="X237" t="s">
        <v>72</v>
      </c>
      <c r="Y237" t="s">
        <v>2500</v>
      </c>
      <c r="Z237" t="s">
        <v>2501</v>
      </c>
      <c r="AA237" t="s">
        <v>2502</v>
      </c>
      <c r="AB237" t="s">
        <v>2503</v>
      </c>
      <c r="AC237" t="s">
        <v>2504</v>
      </c>
      <c r="AD237">
        <v>89074</v>
      </c>
      <c r="AE237" t="s">
        <v>6749</v>
      </c>
      <c r="AF237" t="str">
        <f t="shared" si="9"/>
        <v>Yes</v>
      </c>
      <c r="AG237" s="9" t="str">
        <f t="shared" si="10"/>
        <v>ATTORNEY GENERALREPUBLICANATTORNEY GENERAL, OFFICE OFStatewide2012924.25DEBT411074112041120Operation and OverheadSALARYBOWERS ROBERT263  PLAZA MARQUESSA COURT HENDERSONNV</v>
      </c>
      <c r="AH237">
        <v>100480749</v>
      </c>
      <c r="AI237" s="9" t="str">
        <f t="shared" si="11"/>
        <v>ATTORNEY GENERALREPUBLICANATTORNEY GENERAL, OFFICE OFStatewide</v>
      </c>
    </row>
    <row r="238" spans="1:35" x14ac:dyDescent="0.25">
      <c r="A238" s="15">
        <v>3263</v>
      </c>
      <c r="B238" t="s">
        <v>6751</v>
      </c>
      <c r="C238">
        <v>100480749</v>
      </c>
      <c r="D238" t="s">
        <v>30</v>
      </c>
      <c r="E238" t="s">
        <v>517</v>
      </c>
      <c r="F238" t="s">
        <v>44</v>
      </c>
      <c r="G238" t="s">
        <v>518</v>
      </c>
      <c r="H238" t="s">
        <v>519</v>
      </c>
      <c r="I238" t="s">
        <v>520</v>
      </c>
      <c r="J238" t="s">
        <v>521</v>
      </c>
      <c r="K238" t="s">
        <v>111</v>
      </c>
      <c r="N238" t="s">
        <v>50</v>
      </c>
      <c r="O238" t="s">
        <v>112</v>
      </c>
      <c r="Q238" t="s">
        <v>113</v>
      </c>
      <c r="R238">
        <v>2012</v>
      </c>
      <c r="S238" s="1">
        <v>872.56</v>
      </c>
      <c r="T238" t="s">
        <v>31</v>
      </c>
      <c r="U238" s="2">
        <v>41107</v>
      </c>
      <c r="V238" s="2">
        <v>41120</v>
      </c>
      <c r="W238" s="2">
        <v>41120</v>
      </c>
      <c r="X238" t="s">
        <v>72</v>
      </c>
      <c r="Y238" t="s">
        <v>2500</v>
      </c>
      <c r="Z238" t="s">
        <v>2507</v>
      </c>
      <c r="AA238" t="s">
        <v>2508</v>
      </c>
      <c r="AB238" t="s">
        <v>1312</v>
      </c>
      <c r="AC238" t="s">
        <v>36</v>
      </c>
      <c r="AD238">
        <v>98177</v>
      </c>
      <c r="AE238" t="s">
        <v>6749</v>
      </c>
      <c r="AF238" t="str">
        <f t="shared" si="9"/>
        <v>Yes</v>
      </c>
      <c r="AG238" s="9" t="str">
        <f t="shared" si="10"/>
        <v>ATTORNEY GENERALREPUBLICANATTORNEY GENERAL, OFFICE OFStatewide2012872.56DEBT411074112041120Operation and OverheadSALARYCHEUNG REBECCA20221  10TH AVENUE NW SHORELINEWA</v>
      </c>
      <c r="AH238">
        <v>100480749</v>
      </c>
      <c r="AI238" s="9" t="str">
        <f t="shared" si="11"/>
        <v>ATTORNEY GENERALREPUBLICANATTORNEY GENERAL, OFFICE OFStatewide</v>
      </c>
    </row>
    <row r="239" spans="1:35" x14ac:dyDescent="0.25">
      <c r="A239" s="15">
        <v>3264</v>
      </c>
      <c r="B239" t="s">
        <v>6752</v>
      </c>
      <c r="C239">
        <v>100480749</v>
      </c>
      <c r="D239" t="s">
        <v>30</v>
      </c>
      <c r="E239" t="s">
        <v>517</v>
      </c>
      <c r="F239" t="s">
        <v>44</v>
      </c>
      <c r="G239" t="s">
        <v>518</v>
      </c>
      <c r="H239" t="s">
        <v>519</v>
      </c>
      <c r="I239" t="s">
        <v>520</v>
      </c>
      <c r="J239" t="s">
        <v>521</v>
      </c>
      <c r="K239" t="s">
        <v>111</v>
      </c>
      <c r="N239" t="s">
        <v>50</v>
      </c>
      <c r="O239" t="s">
        <v>112</v>
      </c>
      <c r="Q239" t="s">
        <v>113</v>
      </c>
      <c r="R239">
        <v>2012</v>
      </c>
      <c r="S239" s="1">
        <v>2070.62</v>
      </c>
      <c r="T239" t="s">
        <v>31</v>
      </c>
      <c r="U239" s="2">
        <v>41107</v>
      </c>
      <c r="V239" s="2">
        <v>41120</v>
      </c>
      <c r="W239" s="2">
        <v>41120</v>
      </c>
      <c r="X239" t="s">
        <v>72</v>
      </c>
      <c r="Y239" t="s">
        <v>2500</v>
      </c>
      <c r="Z239" t="s">
        <v>2510</v>
      </c>
      <c r="AA239" t="s">
        <v>2511</v>
      </c>
      <c r="AB239" t="s">
        <v>733</v>
      </c>
      <c r="AC239" t="s">
        <v>36</v>
      </c>
      <c r="AD239">
        <v>98001</v>
      </c>
      <c r="AE239" t="s">
        <v>6749</v>
      </c>
      <c r="AF239" t="str">
        <f t="shared" si="9"/>
        <v>Yes</v>
      </c>
      <c r="AG239" s="9" t="str">
        <f t="shared" si="10"/>
        <v>ATTORNEY GENERALREPUBLICANATTORNEY GENERAL, OFFICE OFStatewide20122070.62DEBT411074112041120Operation and OverheadSALARYFAIN JOE1020  W STREET NW AUBURNWA</v>
      </c>
      <c r="AH239">
        <v>100480749</v>
      </c>
      <c r="AI239" s="9" t="str">
        <f t="shared" si="11"/>
        <v>ATTORNEY GENERALREPUBLICANATTORNEY GENERAL, OFFICE OFStatewide</v>
      </c>
    </row>
    <row r="240" spans="1:35" x14ac:dyDescent="0.25">
      <c r="A240" s="15">
        <v>3265</v>
      </c>
      <c r="B240" t="s">
        <v>6753</v>
      </c>
      <c r="C240">
        <v>100480749</v>
      </c>
      <c r="D240" t="s">
        <v>30</v>
      </c>
      <c r="E240" t="s">
        <v>517</v>
      </c>
      <c r="F240" t="s">
        <v>44</v>
      </c>
      <c r="G240" t="s">
        <v>518</v>
      </c>
      <c r="H240" t="s">
        <v>519</v>
      </c>
      <c r="I240" t="s">
        <v>520</v>
      </c>
      <c r="J240" t="s">
        <v>521</v>
      </c>
      <c r="K240" t="s">
        <v>111</v>
      </c>
      <c r="N240" t="s">
        <v>50</v>
      </c>
      <c r="O240" t="s">
        <v>112</v>
      </c>
      <c r="Q240" t="s">
        <v>113</v>
      </c>
      <c r="R240">
        <v>2012</v>
      </c>
      <c r="S240" s="1">
        <v>745.71</v>
      </c>
      <c r="T240" t="s">
        <v>31</v>
      </c>
      <c r="U240" s="2">
        <v>41107</v>
      </c>
      <c r="V240" s="2">
        <v>41120</v>
      </c>
      <c r="W240" s="2">
        <v>41120</v>
      </c>
      <c r="X240" t="s">
        <v>72</v>
      </c>
      <c r="Y240" t="s">
        <v>2500</v>
      </c>
      <c r="Z240" t="s">
        <v>2513</v>
      </c>
      <c r="AA240" t="s">
        <v>2514</v>
      </c>
      <c r="AB240" t="s">
        <v>2478</v>
      </c>
      <c r="AC240" t="s">
        <v>36</v>
      </c>
      <c r="AD240">
        <v>98036</v>
      </c>
      <c r="AE240" t="s">
        <v>6749</v>
      </c>
      <c r="AF240" t="str">
        <f t="shared" si="9"/>
        <v>Yes</v>
      </c>
      <c r="AG240" s="9" t="str">
        <f t="shared" si="10"/>
        <v>ATTORNEY GENERALREPUBLICANATTORNEY GENERAL, OFFICE OFStatewide2012745.71DEBT411074112041120Operation and OverheadSALARYPORTER ASHLEY20827  36TH PLACE W LYNNWOODWA</v>
      </c>
      <c r="AH240">
        <v>100480749</v>
      </c>
      <c r="AI240" s="9" t="str">
        <f t="shared" si="11"/>
        <v>ATTORNEY GENERALREPUBLICANATTORNEY GENERAL, OFFICE OFStatewide</v>
      </c>
    </row>
    <row r="241" spans="1:35" x14ac:dyDescent="0.25">
      <c r="A241" s="15">
        <v>3266</v>
      </c>
      <c r="B241" t="s">
        <v>6754</v>
      </c>
      <c r="C241">
        <v>100480749</v>
      </c>
      <c r="D241" t="s">
        <v>30</v>
      </c>
      <c r="E241" t="s">
        <v>517</v>
      </c>
      <c r="F241" t="s">
        <v>44</v>
      </c>
      <c r="G241" t="s">
        <v>518</v>
      </c>
      <c r="H241" t="s">
        <v>519</v>
      </c>
      <c r="I241" t="s">
        <v>520</v>
      </c>
      <c r="J241" t="s">
        <v>521</v>
      </c>
      <c r="K241" t="s">
        <v>111</v>
      </c>
      <c r="N241" t="s">
        <v>50</v>
      </c>
      <c r="O241" t="s">
        <v>112</v>
      </c>
      <c r="Q241" t="s">
        <v>113</v>
      </c>
      <c r="R241">
        <v>2012</v>
      </c>
      <c r="S241" s="1">
        <v>56</v>
      </c>
      <c r="T241" t="s">
        <v>31</v>
      </c>
      <c r="U241" s="2">
        <v>41107</v>
      </c>
      <c r="V241" s="2">
        <v>41120</v>
      </c>
      <c r="W241" s="2">
        <v>41120</v>
      </c>
      <c r="X241" t="s">
        <v>72</v>
      </c>
      <c r="Y241" t="s">
        <v>6755</v>
      </c>
      <c r="Z241" t="s">
        <v>2516</v>
      </c>
      <c r="AA241" t="s">
        <v>2517</v>
      </c>
      <c r="AB241" t="s">
        <v>516</v>
      </c>
      <c r="AC241" t="s">
        <v>36</v>
      </c>
      <c r="AD241">
        <v>98057</v>
      </c>
      <c r="AE241" t="s">
        <v>6749</v>
      </c>
      <c r="AF241" t="str">
        <f t="shared" si="9"/>
        <v>Yes</v>
      </c>
      <c r="AG241" s="9" t="str">
        <f t="shared" si="10"/>
        <v>ATTORNEY GENERALREPUBLICANATTORNEY GENERAL, OFFICE OFStatewide201256DEBT411074112041120Operation and OverheadPAYCHEX FEEPAYCHEX1601 E  VALLEY ROAD SUITE 200RENTONWA</v>
      </c>
      <c r="AH241">
        <v>100480749</v>
      </c>
      <c r="AI241" s="9" t="str">
        <f t="shared" si="11"/>
        <v>ATTORNEY GENERALREPUBLICANATTORNEY GENERAL, OFFICE OFStatewide</v>
      </c>
    </row>
    <row r="242" spans="1:35" x14ac:dyDescent="0.25">
      <c r="A242" s="15">
        <v>3267</v>
      </c>
      <c r="B242" t="s">
        <v>6756</v>
      </c>
      <c r="C242">
        <v>100480749</v>
      </c>
      <c r="D242" t="s">
        <v>30</v>
      </c>
      <c r="E242" t="s">
        <v>517</v>
      </c>
      <c r="F242" t="s">
        <v>44</v>
      </c>
      <c r="G242" t="s">
        <v>518</v>
      </c>
      <c r="H242" t="s">
        <v>519</v>
      </c>
      <c r="I242" t="s">
        <v>520</v>
      </c>
      <c r="J242" t="s">
        <v>521</v>
      </c>
      <c r="K242" t="s">
        <v>111</v>
      </c>
      <c r="N242" t="s">
        <v>50</v>
      </c>
      <c r="O242" t="s">
        <v>112</v>
      </c>
      <c r="Q242" t="s">
        <v>113</v>
      </c>
      <c r="R242">
        <v>2012</v>
      </c>
      <c r="S242" s="1">
        <v>1417.4</v>
      </c>
      <c r="T242" t="s">
        <v>31</v>
      </c>
      <c r="U242" s="2">
        <v>41107</v>
      </c>
      <c r="V242" s="2">
        <v>41120</v>
      </c>
      <c r="W242" s="2">
        <v>41120</v>
      </c>
      <c r="X242" t="s">
        <v>72</v>
      </c>
      <c r="Y242" t="s">
        <v>177</v>
      </c>
      <c r="Z242" t="s">
        <v>2516</v>
      </c>
      <c r="AA242" t="s">
        <v>2517</v>
      </c>
      <c r="AB242" t="s">
        <v>516</v>
      </c>
      <c r="AC242" t="s">
        <v>36</v>
      </c>
      <c r="AD242">
        <v>98057</v>
      </c>
      <c r="AE242" t="s">
        <v>6749</v>
      </c>
      <c r="AF242" t="str">
        <f t="shared" si="9"/>
        <v>Yes</v>
      </c>
      <c r="AG242" s="9" t="str">
        <f t="shared" si="10"/>
        <v>ATTORNEY GENERALREPUBLICANATTORNEY GENERAL, OFFICE OFStatewide20121417.4DEBT411074112041120Operation and OverheadPAYROLL TAXESPAYCHEX1601 E  VALLEY ROAD SUITE 200RENTONWA</v>
      </c>
      <c r="AH242">
        <v>100480749</v>
      </c>
      <c r="AI242" s="9" t="str">
        <f t="shared" si="11"/>
        <v>ATTORNEY GENERALREPUBLICANATTORNEY GENERAL, OFFICE OFStatewide</v>
      </c>
    </row>
    <row r="243" spans="1:35" x14ac:dyDescent="0.25">
      <c r="A243" s="15">
        <v>3247</v>
      </c>
      <c r="B243" t="s">
        <v>6720</v>
      </c>
      <c r="C243">
        <v>100488679</v>
      </c>
      <c r="D243" t="s">
        <v>30</v>
      </c>
      <c r="E243" t="s">
        <v>517</v>
      </c>
      <c r="F243" t="s">
        <v>44</v>
      </c>
      <c r="G243" t="s">
        <v>518</v>
      </c>
      <c r="H243" t="s">
        <v>519</v>
      </c>
      <c r="I243" t="s">
        <v>520</v>
      </c>
      <c r="J243" t="s">
        <v>521</v>
      </c>
      <c r="K243" t="s">
        <v>111</v>
      </c>
      <c r="N243" t="s">
        <v>50</v>
      </c>
      <c r="O243" t="s">
        <v>112</v>
      </c>
      <c r="Q243" t="s">
        <v>113</v>
      </c>
      <c r="R243">
        <v>2012</v>
      </c>
      <c r="S243" s="1">
        <v>395000</v>
      </c>
      <c r="T243" t="s">
        <v>31</v>
      </c>
      <c r="U243" s="2">
        <v>41121</v>
      </c>
      <c r="V243" s="2">
        <v>41152</v>
      </c>
      <c r="W243" s="2">
        <v>41106</v>
      </c>
      <c r="X243" t="s">
        <v>72</v>
      </c>
      <c r="Y243" t="s">
        <v>6316</v>
      </c>
      <c r="Z243" t="s">
        <v>895</v>
      </c>
      <c r="AA243" t="s">
        <v>896</v>
      </c>
      <c r="AB243" t="s">
        <v>35</v>
      </c>
      <c r="AC243" t="s">
        <v>36</v>
      </c>
      <c r="AD243">
        <v>98109</v>
      </c>
      <c r="AE243" t="s">
        <v>6721</v>
      </c>
      <c r="AF243" t="str">
        <f t="shared" si="9"/>
        <v>Yes</v>
      </c>
      <c r="AG243" s="9" t="str">
        <f t="shared" si="10"/>
        <v>ATTORNEY GENERALREPUBLICANATTORNEY GENERAL, OFFICE OFStatewide2012395000DEBT411214115241106Operation and OverheadMEDIA RESERVE GENERAL ELECTION TV ADSMEDIA PLUS160  ROY STREET SEATTLEWA</v>
      </c>
      <c r="AH243">
        <v>100488679</v>
      </c>
      <c r="AI243" s="9" t="str">
        <f t="shared" si="11"/>
        <v>ATTORNEY GENERALREPUBLICANATTORNEY GENERAL, OFFICE OFStatewide</v>
      </c>
    </row>
    <row r="244" spans="1:35" x14ac:dyDescent="0.25">
      <c r="A244" s="15">
        <v>3248</v>
      </c>
      <c r="B244" t="s">
        <v>6722</v>
      </c>
      <c r="C244">
        <v>100488679</v>
      </c>
      <c r="D244" t="s">
        <v>30</v>
      </c>
      <c r="E244" t="s">
        <v>517</v>
      </c>
      <c r="F244" t="s">
        <v>44</v>
      </c>
      <c r="G244" t="s">
        <v>518</v>
      </c>
      <c r="H244" t="s">
        <v>519</v>
      </c>
      <c r="I244" t="s">
        <v>520</v>
      </c>
      <c r="J244" t="s">
        <v>521</v>
      </c>
      <c r="K244" t="s">
        <v>111</v>
      </c>
      <c r="N244" t="s">
        <v>50</v>
      </c>
      <c r="O244" t="s">
        <v>112</v>
      </c>
      <c r="Q244" t="s">
        <v>113</v>
      </c>
      <c r="R244">
        <v>2012</v>
      </c>
      <c r="S244" s="1">
        <v>5100</v>
      </c>
      <c r="T244" t="s">
        <v>31</v>
      </c>
      <c r="U244" s="2">
        <v>41121</v>
      </c>
      <c r="V244" s="2">
        <v>41152</v>
      </c>
      <c r="W244" s="2">
        <v>41122</v>
      </c>
      <c r="X244" t="s">
        <v>72</v>
      </c>
      <c r="Y244" t="s">
        <v>6723</v>
      </c>
      <c r="Z244" t="s">
        <v>6724</v>
      </c>
      <c r="AA244" t="s">
        <v>6725</v>
      </c>
      <c r="AB244" t="s">
        <v>984</v>
      </c>
      <c r="AC244" t="s">
        <v>36</v>
      </c>
      <c r="AD244">
        <v>98004</v>
      </c>
      <c r="AE244" t="s">
        <v>6721</v>
      </c>
      <c r="AF244" t="str">
        <f t="shared" si="9"/>
        <v>Yes</v>
      </c>
      <c r="AG244" s="9" t="str">
        <f t="shared" si="10"/>
        <v>ATTORNEY GENERALREPUBLICANATTORNEY GENERAL, OFFICE OFStatewide20125100DEBT411214115241122Operation and OverheadEVENT FEEMEYDENBAUER CONVENTION CENTER11100 NE 6TH STREET BELLEVUEWA</v>
      </c>
      <c r="AH244">
        <v>100488679</v>
      </c>
      <c r="AI244" s="9" t="str">
        <f t="shared" si="11"/>
        <v>ATTORNEY GENERALREPUBLICANATTORNEY GENERAL, OFFICE OFStatewide</v>
      </c>
    </row>
    <row r="245" spans="1:35" x14ac:dyDescent="0.25">
      <c r="A245" s="15">
        <v>3249</v>
      </c>
      <c r="B245" t="s">
        <v>6726</v>
      </c>
      <c r="C245">
        <v>100488679</v>
      </c>
      <c r="D245" t="s">
        <v>30</v>
      </c>
      <c r="E245" t="s">
        <v>517</v>
      </c>
      <c r="F245" t="s">
        <v>44</v>
      </c>
      <c r="G245" t="s">
        <v>518</v>
      </c>
      <c r="H245" t="s">
        <v>519</v>
      </c>
      <c r="I245" t="s">
        <v>520</v>
      </c>
      <c r="J245" t="s">
        <v>521</v>
      </c>
      <c r="K245" t="s">
        <v>111</v>
      </c>
      <c r="N245" t="s">
        <v>50</v>
      </c>
      <c r="O245" t="s">
        <v>112</v>
      </c>
      <c r="Q245" t="s">
        <v>113</v>
      </c>
      <c r="R245">
        <v>2012</v>
      </c>
      <c r="S245" s="1">
        <v>8000</v>
      </c>
      <c r="T245" t="s">
        <v>31</v>
      </c>
      <c r="U245" s="2">
        <v>41121</v>
      </c>
      <c r="V245" s="2">
        <v>41152</v>
      </c>
      <c r="W245" s="2">
        <v>41139</v>
      </c>
      <c r="X245" t="s">
        <v>72</v>
      </c>
      <c r="Y245" t="s">
        <v>6727</v>
      </c>
      <c r="Z245" t="s">
        <v>2812</v>
      </c>
      <c r="AA245" t="s">
        <v>2813</v>
      </c>
      <c r="AB245" t="s">
        <v>984</v>
      </c>
      <c r="AC245" t="s">
        <v>36</v>
      </c>
      <c r="AD245">
        <v>98005</v>
      </c>
      <c r="AE245" t="s">
        <v>6721</v>
      </c>
      <c r="AF245" t="str">
        <f t="shared" si="9"/>
        <v>Yes</v>
      </c>
      <c r="AG245" s="9" t="str">
        <f t="shared" si="10"/>
        <v>ATTORNEY GENERALREPUBLICANATTORNEY GENERAL, OFFICE OFStatewide20128000DEBT411214115241139Operation and OverheadEVENT CONSULTANT FEECARLSON LISA13000 NE 10TH PLACE BELLEVUEWA</v>
      </c>
      <c r="AH245">
        <v>100488679</v>
      </c>
      <c r="AI245" s="9" t="str">
        <f t="shared" si="11"/>
        <v>ATTORNEY GENERALREPUBLICANATTORNEY GENERAL, OFFICE OFStatewide</v>
      </c>
    </row>
    <row r="246" spans="1:35" x14ac:dyDescent="0.25">
      <c r="A246" s="15">
        <v>168</v>
      </c>
      <c r="B246" t="s">
        <v>893</v>
      </c>
      <c r="C246">
        <v>100499000</v>
      </c>
      <c r="D246" t="s">
        <v>30</v>
      </c>
      <c r="E246" t="s">
        <v>517</v>
      </c>
      <c r="F246" t="s">
        <v>44</v>
      </c>
      <c r="G246" t="s">
        <v>518</v>
      </c>
      <c r="H246" t="s">
        <v>519</v>
      </c>
      <c r="I246" t="s">
        <v>520</v>
      </c>
      <c r="J246" t="s">
        <v>521</v>
      </c>
      <c r="K246" t="s">
        <v>111</v>
      </c>
      <c r="N246" t="s">
        <v>50</v>
      </c>
      <c r="O246" t="s">
        <v>112</v>
      </c>
      <c r="Q246" t="s">
        <v>113</v>
      </c>
      <c r="R246">
        <v>2012</v>
      </c>
      <c r="S246" s="1">
        <v>5734</v>
      </c>
      <c r="T246" t="s">
        <v>31</v>
      </c>
      <c r="U246" s="2">
        <v>41153</v>
      </c>
      <c r="V246" s="2">
        <v>41197</v>
      </c>
      <c r="W246" s="2">
        <v>41106</v>
      </c>
      <c r="X246" t="s">
        <v>72</v>
      </c>
      <c r="Y246" t="s">
        <v>894</v>
      </c>
      <c r="Z246" t="s">
        <v>895</v>
      </c>
      <c r="AA246" t="s">
        <v>896</v>
      </c>
      <c r="AB246" t="s">
        <v>35</v>
      </c>
      <c r="AC246" t="s">
        <v>36</v>
      </c>
      <c r="AD246">
        <v>98109</v>
      </c>
      <c r="AE246" t="s">
        <v>897</v>
      </c>
      <c r="AF246" t="str">
        <f t="shared" si="9"/>
        <v>Yes</v>
      </c>
      <c r="AG246" s="9" t="str">
        <f t="shared" si="10"/>
        <v>ATTORNEY GENERALREPUBLICANATTORNEY GENERAL, OFFICE OFStatewide20125734DEBT411534119741106Operation and OverheadKAPP/KVEW TV 10/29-11/5MEDIA PLUS160  ROY STREET SEATTLEWA</v>
      </c>
      <c r="AH246">
        <v>100499000</v>
      </c>
      <c r="AI246" s="9" t="str">
        <f t="shared" si="11"/>
        <v>ATTORNEY GENERALREPUBLICANATTORNEY GENERAL, OFFICE OFStatewide</v>
      </c>
    </row>
    <row r="247" spans="1:35" x14ac:dyDescent="0.25">
      <c r="A247" s="15">
        <v>169</v>
      </c>
      <c r="B247" t="s">
        <v>898</v>
      </c>
      <c r="C247">
        <v>100499000</v>
      </c>
      <c r="D247" t="s">
        <v>30</v>
      </c>
      <c r="E247" t="s">
        <v>517</v>
      </c>
      <c r="F247" t="s">
        <v>44</v>
      </c>
      <c r="G247" t="s">
        <v>518</v>
      </c>
      <c r="H247" t="s">
        <v>519</v>
      </c>
      <c r="I247" t="s">
        <v>520</v>
      </c>
      <c r="J247" t="s">
        <v>521</v>
      </c>
      <c r="K247" t="s">
        <v>111</v>
      </c>
      <c r="N247" t="s">
        <v>50</v>
      </c>
      <c r="O247" t="s">
        <v>112</v>
      </c>
      <c r="Q247" t="s">
        <v>113</v>
      </c>
      <c r="R247">
        <v>2012</v>
      </c>
      <c r="S247" s="1">
        <v>9280</v>
      </c>
      <c r="T247" t="s">
        <v>31</v>
      </c>
      <c r="U247" s="2">
        <v>41153</v>
      </c>
      <c r="V247" s="2">
        <v>41197</v>
      </c>
      <c r="W247" s="2">
        <v>41106</v>
      </c>
      <c r="X247" t="s">
        <v>72</v>
      </c>
      <c r="Y247" t="s">
        <v>899</v>
      </c>
      <c r="Z247" t="s">
        <v>895</v>
      </c>
      <c r="AA247" t="s">
        <v>896</v>
      </c>
      <c r="AB247" t="s">
        <v>35</v>
      </c>
      <c r="AC247" t="s">
        <v>36</v>
      </c>
      <c r="AD247">
        <v>98109</v>
      </c>
      <c r="AE247" t="s">
        <v>897</v>
      </c>
      <c r="AF247" t="str">
        <f t="shared" si="9"/>
        <v>Yes</v>
      </c>
      <c r="AG247" s="9" t="str">
        <f t="shared" si="10"/>
        <v>ATTORNEY GENERALREPUBLICANATTORNEY GENERAL, OFFICE OFStatewide20129280DEBT411534119741106Operation and OverheadKHQ-TV 10/22-10/28MEDIA PLUS160  ROY STREET SEATTLEWA</v>
      </c>
      <c r="AH247">
        <v>100499000</v>
      </c>
      <c r="AI247" s="9" t="str">
        <f t="shared" si="11"/>
        <v>ATTORNEY GENERALREPUBLICANATTORNEY GENERAL, OFFICE OFStatewide</v>
      </c>
    </row>
    <row r="248" spans="1:35" x14ac:dyDescent="0.25">
      <c r="A248" s="15">
        <v>170</v>
      </c>
      <c r="B248" t="s">
        <v>900</v>
      </c>
      <c r="C248">
        <v>100499000</v>
      </c>
      <c r="D248" t="s">
        <v>30</v>
      </c>
      <c r="E248" t="s">
        <v>517</v>
      </c>
      <c r="F248" t="s">
        <v>44</v>
      </c>
      <c r="G248" t="s">
        <v>518</v>
      </c>
      <c r="H248" t="s">
        <v>519</v>
      </c>
      <c r="I248" t="s">
        <v>520</v>
      </c>
      <c r="J248" t="s">
        <v>521</v>
      </c>
      <c r="K248" t="s">
        <v>111</v>
      </c>
      <c r="N248" t="s">
        <v>50</v>
      </c>
      <c r="O248" t="s">
        <v>112</v>
      </c>
      <c r="Q248" t="s">
        <v>113</v>
      </c>
      <c r="R248">
        <v>2012</v>
      </c>
      <c r="S248" s="1">
        <v>10300</v>
      </c>
      <c r="T248" t="s">
        <v>31</v>
      </c>
      <c r="U248" s="2">
        <v>41153</v>
      </c>
      <c r="V248" s="2">
        <v>41197</v>
      </c>
      <c r="W248" s="2">
        <v>41106</v>
      </c>
      <c r="X248" t="s">
        <v>72</v>
      </c>
      <c r="Y248" t="s">
        <v>901</v>
      </c>
      <c r="Z248" t="s">
        <v>895</v>
      </c>
      <c r="AA248" t="s">
        <v>896</v>
      </c>
      <c r="AB248" t="s">
        <v>35</v>
      </c>
      <c r="AC248" t="s">
        <v>36</v>
      </c>
      <c r="AD248">
        <v>98109</v>
      </c>
      <c r="AE248" t="s">
        <v>897</v>
      </c>
      <c r="AF248" t="str">
        <f t="shared" si="9"/>
        <v>Yes</v>
      </c>
      <c r="AG248" s="9" t="str">
        <f t="shared" si="10"/>
        <v>ATTORNEY GENERALREPUBLICANATTORNEY GENERAL, OFFICE OFStatewide201210300DEBT411534119741106Operation and OverheadKREM-TV 10/22-10/28MEDIA PLUS160  ROY STREET SEATTLEWA</v>
      </c>
      <c r="AH248">
        <v>100499000</v>
      </c>
      <c r="AI248" s="9" t="str">
        <f t="shared" si="11"/>
        <v>ATTORNEY GENERALREPUBLICANATTORNEY GENERAL, OFFICE OFStatewide</v>
      </c>
    </row>
    <row r="249" spans="1:35" x14ac:dyDescent="0.25">
      <c r="A249" s="15">
        <v>180</v>
      </c>
      <c r="B249" t="s">
        <v>920</v>
      </c>
      <c r="C249">
        <v>100499000</v>
      </c>
      <c r="D249" t="s">
        <v>30</v>
      </c>
      <c r="E249" t="s">
        <v>517</v>
      </c>
      <c r="F249" t="s">
        <v>44</v>
      </c>
      <c r="G249" t="s">
        <v>518</v>
      </c>
      <c r="H249" t="s">
        <v>519</v>
      </c>
      <c r="I249" t="s">
        <v>520</v>
      </c>
      <c r="J249" t="s">
        <v>521</v>
      </c>
      <c r="K249" t="s">
        <v>111</v>
      </c>
      <c r="N249" t="s">
        <v>50</v>
      </c>
      <c r="O249" t="s">
        <v>112</v>
      </c>
      <c r="Q249" t="s">
        <v>113</v>
      </c>
      <c r="R249">
        <v>2012</v>
      </c>
      <c r="S249" s="1">
        <v>4580</v>
      </c>
      <c r="T249" t="s">
        <v>31</v>
      </c>
      <c r="U249" s="2">
        <v>41153</v>
      </c>
      <c r="V249" s="2">
        <v>41197</v>
      </c>
      <c r="W249" s="2">
        <v>41106</v>
      </c>
      <c r="X249" t="s">
        <v>72</v>
      </c>
      <c r="Y249" t="s">
        <v>921</v>
      </c>
      <c r="Z249" t="s">
        <v>895</v>
      </c>
      <c r="AA249" t="s">
        <v>896</v>
      </c>
      <c r="AB249" t="s">
        <v>35</v>
      </c>
      <c r="AC249" t="s">
        <v>36</v>
      </c>
      <c r="AD249">
        <v>98109</v>
      </c>
      <c r="AE249" t="s">
        <v>897</v>
      </c>
      <c r="AF249" t="str">
        <f t="shared" si="9"/>
        <v>Yes</v>
      </c>
      <c r="AG249" s="9" t="str">
        <f t="shared" si="10"/>
        <v>ATTORNEY GENERALREPUBLICANATTORNEY GENERAL, OFFICE OFStatewide20124580DEBT411534119741106Operation and OverheadKXLY-TV 10/22-10/28MEDIA PLUS160  ROY STREET SEATTLEWA</v>
      </c>
      <c r="AH249">
        <v>100499000</v>
      </c>
      <c r="AI249" s="9" t="str">
        <f t="shared" si="11"/>
        <v>ATTORNEY GENERALREPUBLICANATTORNEY GENERAL, OFFICE OFStatewide</v>
      </c>
    </row>
    <row r="250" spans="1:35" x14ac:dyDescent="0.25">
      <c r="A250" s="15">
        <v>181</v>
      </c>
      <c r="B250" t="s">
        <v>922</v>
      </c>
      <c r="C250">
        <v>100499000</v>
      </c>
      <c r="D250" t="s">
        <v>30</v>
      </c>
      <c r="E250" t="s">
        <v>517</v>
      </c>
      <c r="F250" t="s">
        <v>44</v>
      </c>
      <c r="G250" t="s">
        <v>518</v>
      </c>
      <c r="H250" t="s">
        <v>519</v>
      </c>
      <c r="I250" t="s">
        <v>520</v>
      </c>
      <c r="J250" t="s">
        <v>521</v>
      </c>
      <c r="K250" t="s">
        <v>111</v>
      </c>
      <c r="N250" t="s">
        <v>50</v>
      </c>
      <c r="O250" t="s">
        <v>112</v>
      </c>
      <c r="Q250" t="s">
        <v>113</v>
      </c>
      <c r="R250">
        <v>2012</v>
      </c>
      <c r="S250" s="1">
        <v>5395</v>
      </c>
      <c r="T250" t="s">
        <v>31</v>
      </c>
      <c r="U250" s="2">
        <v>41153</v>
      </c>
      <c r="V250" s="2">
        <v>41197</v>
      </c>
      <c r="W250" s="2">
        <v>41106</v>
      </c>
      <c r="X250" t="s">
        <v>72</v>
      </c>
      <c r="Y250" t="s">
        <v>923</v>
      </c>
      <c r="Z250" t="s">
        <v>895</v>
      </c>
      <c r="AA250" t="s">
        <v>896</v>
      </c>
      <c r="AB250" t="s">
        <v>35</v>
      </c>
      <c r="AC250" t="s">
        <v>36</v>
      </c>
      <c r="AD250">
        <v>98109</v>
      </c>
      <c r="AE250" t="s">
        <v>897</v>
      </c>
      <c r="AF250" t="str">
        <f t="shared" si="9"/>
        <v>Yes</v>
      </c>
      <c r="AG250" s="9" t="str">
        <f t="shared" si="10"/>
        <v>ATTORNEY GENERALREPUBLICANATTORNEY GENERAL, OFFICE OFStatewide20125395DEBT411534119741106Operation and OverheadKAYU-TV 10/22-10/28MEDIA PLUS160  ROY STREET SEATTLEWA</v>
      </c>
      <c r="AH250">
        <v>100499000</v>
      </c>
      <c r="AI250" s="9" t="str">
        <f t="shared" si="11"/>
        <v>ATTORNEY GENERALREPUBLICANATTORNEY GENERAL, OFFICE OFStatewide</v>
      </c>
    </row>
    <row r="251" spans="1:35" x14ac:dyDescent="0.25">
      <c r="A251" s="15">
        <v>182</v>
      </c>
      <c r="B251" t="s">
        <v>924</v>
      </c>
      <c r="C251">
        <v>100499000</v>
      </c>
      <c r="D251" t="s">
        <v>30</v>
      </c>
      <c r="E251" t="s">
        <v>517</v>
      </c>
      <c r="F251" t="s">
        <v>44</v>
      </c>
      <c r="G251" t="s">
        <v>518</v>
      </c>
      <c r="H251" t="s">
        <v>519</v>
      </c>
      <c r="I251" t="s">
        <v>520</v>
      </c>
      <c r="J251" t="s">
        <v>521</v>
      </c>
      <c r="K251" t="s">
        <v>111</v>
      </c>
      <c r="N251" t="s">
        <v>50</v>
      </c>
      <c r="O251" t="s">
        <v>112</v>
      </c>
      <c r="Q251" t="s">
        <v>113</v>
      </c>
      <c r="R251">
        <v>2012</v>
      </c>
      <c r="S251" s="1">
        <v>4466</v>
      </c>
      <c r="T251" t="s">
        <v>31</v>
      </c>
      <c r="U251" s="2">
        <v>41153</v>
      </c>
      <c r="V251" s="2">
        <v>41197</v>
      </c>
      <c r="W251" s="2">
        <v>41106</v>
      </c>
      <c r="X251" t="s">
        <v>72</v>
      </c>
      <c r="Y251" t="s">
        <v>925</v>
      </c>
      <c r="Z251" t="s">
        <v>895</v>
      </c>
      <c r="AA251" t="s">
        <v>896</v>
      </c>
      <c r="AB251" t="s">
        <v>35</v>
      </c>
      <c r="AC251" t="s">
        <v>36</v>
      </c>
      <c r="AD251">
        <v>98109</v>
      </c>
      <c r="AE251" t="s">
        <v>897</v>
      </c>
      <c r="AF251" t="str">
        <f t="shared" si="9"/>
        <v>Yes</v>
      </c>
      <c r="AG251" s="9" t="str">
        <f t="shared" si="10"/>
        <v>ATTORNEY GENERALREPUBLICANATTORNEY GENERAL, OFFICE OFStatewide20124466DEBT411534119741106Operation and OverheadSPOKANE INTERCONNECT 10/25-11/5MEDIA PLUS160  ROY STREET SEATTLEWA</v>
      </c>
      <c r="AH251">
        <v>100499000</v>
      </c>
      <c r="AI251" s="9" t="str">
        <f t="shared" si="11"/>
        <v>ATTORNEY GENERALREPUBLICANATTORNEY GENERAL, OFFICE OFStatewide</v>
      </c>
    </row>
    <row r="252" spans="1:35" x14ac:dyDescent="0.25">
      <c r="A252" s="15">
        <v>183</v>
      </c>
      <c r="B252" t="s">
        <v>926</v>
      </c>
      <c r="C252">
        <v>100499000</v>
      </c>
      <c r="D252" t="s">
        <v>30</v>
      </c>
      <c r="E252" t="s">
        <v>517</v>
      </c>
      <c r="F252" t="s">
        <v>44</v>
      </c>
      <c r="G252" t="s">
        <v>518</v>
      </c>
      <c r="H252" t="s">
        <v>519</v>
      </c>
      <c r="I252" t="s">
        <v>520</v>
      </c>
      <c r="J252" t="s">
        <v>521</v>
      </c>
      <c r="K252" t="s">
        <v>111</v>
      </c>
      <c r="N252" t="s">
        <v>50</v>
      </c>
      <c r="O252" t="s">
        <v>112</v>
      </c>
      <c r="Q252" t="s">
        <v>113</v>
      </c>
      <c r="R252">
        <v>2012</v>
      </c>
      <c r="S252" s="1">
        <v>690</v>
      </c>
      <c r="T252" t="s">
        <v>31</v>
      </c>
      <c r="U252" s="2">
        <v>41153</v>
      </c>
      <c r="V252" s="2">
        <v>41197</v>
      </c>
      <c r="W252" s="2">
        <v>41106</v>
      </c>
      <c r="X252" t="s">
        <v>72</v>
      </c>
      <c r="Y252" t="s">
        <v>927</v>
      </c>
      <c r="Z252" t="s">
        <v>895</v>
      </c>
      <c r="AA252" t="s">
        <v>896</v>
      </c>
      <c r="AB252" t="s">
        <v>35</v>
      </c>
      <c r="AC252" t="s">
        <v>36</v>
      </c>
      <c r="AD252">
        <v>98109</v>
      </c>
      <c r="AE252" t="s">
        <v>897</v>
      </c>
      <c r="AF252" t="str">
        <f t="shared" si="9"/>
        <v>Yes</v>
      </c>
      <c r="AG252" s="9" t="str">
        <f t="shared" si="10"/>
        <v>ATTORNEY GENERALREPUBLICANATTORNEY GENERAL, OFFICE OFStatewide2012690DEBT411534119741106Operation and OverheadPAC-12 ADD SYSTEM 646 10/22-10/28MEDIA PLUS160  ROY STREET SEATTLEWA</v>
      </c>
      <c r="AH252">
        <v>100499000</v>
      </c>
      <c r="AI252" s="9" t="str">
        <f t="shared" si="11"/>
        <v>ATTORNEY GENERALREPUBLICANATTORNEY GENERAL, OFFICE OFStatewide</v>
      </c>
    </row>
    <row r="253" spans="1:35" x14ac:dyDescent="0.25">
      <c r="A253" s="15">
        <v>184</v>
      </c>
      <c r="B253" t="s">
        <v>928</v>
      </c>
      <c r="C253">
        <v>100499000</v>
      </c>
      <c r="D253" t="s">
        <v>30</v>
      </c>
      <c r="E253" t="s">
        <v>517</v>
      </c>
      <c r="F253" t="s">
        <v>44</v>
      </c>
      <c r="G253" t="s">
        <v>518</v>
      </c>
      <c r="H253" t="s">
        <v>519</v>
      </c>
      <c r="I253" t="s">
        <v>520</v>
      </c>
      <c r="J253" t="s">
        <v>521</v>
      </c>
      <c r="K253" t="s">
        <v>111</v>
      </c>
      <c r="N253" t="s">
        <v>50</v>
      </c>
      <c r="O253" t="s">
        <v>112</v>
      </c>
      <c r="Q253" t="s">
        <v>113</v>
      </c>
      <c r="R253">
        <v>2012</v>
      </c>
      <c r="S253" s="1">
        <v>1540</v>
      </c>
      <c r="T253" t="s">
        <v>31</v>
      </c>
      <c r="U253" s="2">
        <v>41153</v>
      </c>
      <c r="V253" s="2">
        <v>41197</v>
      </c>
      <c r="W253" s="2">
        <v>41106</v>
      </c>
      <c r="X253" t="s">
        <v>72</v>
      </c>
      <c r="Y253" t="s">
        <v>929</v>
      </c>
      <c r="Z253" t="s">
        <v>895</v>
      </c>
      <c r="AA253" t="s">
        <v>896</v>
      </c>
      <c r="AB253" t="s">
        <v>35</v>
      </c>
      <c r="AC253" t="s">
        <v>36</v>
      </c>
      <c r="AD253">
        <v>98109</v>
      </c>
      <c r="AE253" t="s">
        <v>897</v>
      </c>
      <c r="AF253" t="str">
        <f t="shared" si="9"/>
        <v>Yes</v>
      </c>
      <c r="AG253" s="9" t="str">
        <f t="shared" si="10"/>
        <v>ATTORNEY GENERALREPUBLICANATTORNEY GENERAL, OFFICE OFStatewide20121540DEBT411534119741106Operation and OverheadKAPP/KVEW 10/22-10/28MEDIA PLUS160  ROY STREET SEATTLEWA</v>
      </c>
      <c r="AH253">
        <v>100499000</v>
      </c>
      <c r="AI253" s="9" t="str">
        <f t="shared" si="11"/>
        <v>ATTORNEY GENERALREPUBLICANATTORNEY GENERAL, OFFICE OFStatewide</v>
      </c>
    </row>
    <row r="254" spans="1:35" x14ac:dyDescent="0.25">
      <c r="A254" s="15">
        <v>185</v>
      </c>
      <c r="B254" t="s">
        <v>930</v>
      </c>
      <c r="C254">
        <v>100499000</v>
      </c>
      <c r="D254" t="s">
        <v>30</v>
      </c>
      <c r="E254" t="s">
        <v>517</v>
      </c>
      <c r="F254" t="s">
        <v>44</v>
      </c>
      <c r="G254" t="s">
        <v>518</v>
      </c>
      <c r="H254" t="s">
        <v>519</v>
      </c>
      <c r="I254" t="s">
        <v>520</v>
      </c>
      <c r="J254" t="s">
        <v>521</v>
      </c>
      <c r="K254" t="s">
        <v>111</v>
      </c>
      <c r="N254" t="s">
        <v>50</v>
      </c>
      <c r="O254" t="s">
        <v>112</v>
      </c>
      <c r="Q254" t="s">
        <v>113</v>
      </c>
      <c r="R254">
        <v>2012</v>
      </c>
      <c r="S254" s="1">
        <v>7410</v>
      </c>
      <c r="T254" t="s">
        <v>31</v>
      </c>
      <c r="U254" s="2">
        <v>41153</v>
      </c>
      <c r="V254" s="2">
        <v>41197</v>
      </c>
      <c r="W254" s="2">
        <v>41106</v>
      </c>
      <c r="X254" t="s">
        <v>72</v>
      </c>
      <c r="Y254" t="s">
        <v>931</v>
      </c>
      <c r="Z254" t="s">
        <v>895</v>
      </c>
      <c r="AA254" t="s">
        <v>896</v>
      </c>
      <c r="AB254" t="s">
        <v>35</v>
      </c>
      <c r="AC254" t="s">
        <v>36</v>
      </c>
      <c r="AD254">
        <v>98109</v>
      </c>
      <c r="AE254" t="s">
        <v>897</v>
      </c>
      <c r="AF254" t="str">
        <f t="shared" si="9"/>
        <v>Yes</v>
      </c>
      <c r="AG254" s="9" t="str">
        <f t="shared" si="10"/>
        <v>ATTORNEY GENERALREPUBLICANATTORNEY GENERAL, OFFICE OFStatewide20127410DEBT411534119741106Operation and OverheadKNDO/DU TV 10/22-10/28MEDIA PLUS160  ROY STREET SEATTLEWA</v>
      </c>
      <c r="AH254">
        <v>100499000</v>
      </c>
      <c r="AI254" s="9" t="str">
        <f t="shared" si="11"/>
        <v>ATTORNEY GENERALREPUBLICANATTORNEY GENERAL, OFFICE OFStatewide</v>
      </c>
    </row>
    <row r="255" spans="1:35" x14ac:dyDescent="0.25">
      <c r="A255" s="15">
        <v>174</v>
      </c>
      <c r="B255" t="s">
        <v>908</v>
      </c>
      <c r="C255">
        <v>100499000</v>
      </c>
      <c r="D255" t="s">
        <v>30</v>
      </c>
      <c r="E255" t="s">
        <v>517</v>
      </c>
      <c r="F255" t="s">
        <v>44</v>
      </c>
      <c r="G255" t="s">
        <v>518</v>
      </c>
      <c r="H255" t="s">
        <v>519</v>
      </c>
      <c r="I255" t="s">
        <v>520</v>
      </c>
      <c r="J255" t="s">
        <v>521</v>
      </c>
      <c r="K255" t="s">
        <v>111</v>
      </c>
      <c r="N255" t="s">
        <v>50</v>
      </c>
      <c r="O255" t="s">
        <v>112</v>
      </c>
      <c r="Q255" t="s">
        <v>113</v>
      </c>
      <c r="R255">
        <v>2012</v>
      </c>
      <c r="S255" s="1">
        <v>6490</v>
      </c>
      <c r="T255" t="s">
        <v>31</v>
      </c>
      <c r="U255" s="2">
        <v>41153</v>
      </c>
      <c r="V255" s="2">
        <v>41197</v>
      </c>
      <c r="W255" s="2">
        <v>41106</v>
      </c>
      <c r="X255" t="s">
        <v>72</v>
      </c>
      <c r="Y255" t="s">
        <v>909</v>
      </c>
      <c r="Z255" t="s">
        <v>895</v>
      </c>
      <c r="AA255" t="s">
        <v>896</v>
      </c>
      <c r="AB255" t="s">
        <v>35</v>
      </c>
      <c r="AC255" t="s">
        <v>36</v>
      </c>
      <c r="AD255">
        <v>98109</v>
      </c>
      <c r="AE255" t="s">
        <v>897</v>
      </c>
      <c r="AF255" t="str">
        <f t="shared" si="9"/>
        <v>Yes</v>
      </c>
      <c r="AG255" s="9" t="str">
        <f t="shared" si="10"/>
        <v>ATTORNEY GENERALREPUBLICANATTORNEY GENERAL, OFFICE OFStatewide20126490DEBT411534119741106Operation and OverheadKIMA/KEPR TV  10/22-10/28MEDIA PLUS160  ROY STREET SEATTLEWA</v>
      </c>
      <c r="AH255">
        <v>100499000</v>
      </c>
      <c r="AI255" s="9" t="str">
        <f t="shared" si="11"/>
        <v>ATTORNEY GENERALREPUBLICANATTORNEY GENERAL, OFFICE OFStatewide</v>
      </c>
    </row>
    <row r="256" spans="1:35" x14ac:dyDescent="0.25">
      <c r="A256" s="15">
        <v>175</v>
      </c>
      <c r="B256" t="s">
        <v>910</v>
      </c>
      <c r="C256">
        <v>100499000</v>
      </c>
      <c r="D256" t="s">
        <v>30</v>
      </c>
      <c r="E256" t="s">
        <v>517</v>
      </c>
      <c r="F256" t="s">
        <v>44</v>
      </c>
      <c r="G256" t="s">
        <v>518</v>
      </c>
      <c r="H256" t="s">
        <v>519</v>
      </c>
      <c r="I256" t="s">
        <v>520</v>
      </c>
      <c r="J256" t="s">
        <v>521</v>
      </c>
      <c r="K256" t="s">
        <v>111</v>
      </c>
      <c r="N256" t="s">
        <v>50</v>
      </c>
      <c r="O256" t="s">
        <v>112</v>
      </c>
      <c r="Q256" t="s">
        <v>113</v>
      </c>
      <c r="R256">
        <v>2012</v>
      </c>
      <c r="S256" s="1">
        <v>4300</v>
      </c>
      <c r="T256" t="s">
        <v>31</v>
      </c>
      <c r="U256" s="2">
        <v>41153</v>
      </c>
      <c r="V256" s="2">
        <v>41197</v>
      </c>
      <c r="W256" s="2">
        <v>41106</v>
      </c>
      <c r="X256" t="s">
        <v>72</v>
      </c>
      <c r="Y256" t="s">
        <v>911</v>
      </c>
      <c r="Z256" t="s">
        <v>895</v>
      </c>
      <c r="AA256" t="s">
        <v>896</v>
      </c>
      <c r="AB256" t="s">
        <v>35</v>
      </c>
      <c r="AC256" t="s">
        <v>36</v>
      </c>
      <c r="AD256">
        <v>98109</v>
      </c>
      <c r="AE256" t="s">
        <v>897</v>
      </c>
      <c r="AF256" t="str">
        <f t="shared" si="9"/>
        <v>Yes</v>
      </c>
      <c r="AG256" s="9" t="str">
        <f t="shared" si="10"/>
        <v>ATTORNEY GENERALREPUBLICANATTORNEY GENERAL, OFFICE OFStatewide20124300DEBT411534119741106Operation and OverheadKCYU TV 10/22-10/28MEDIA PLUS160  ROY STREET SEATTLEWA</v>
      </c>
      <c r="AH256">
        <v>100499000</v>
      </c>
      <c r="AI256" s="9" t="str">
        <f t="shared" si="11"/>
        <v>ATTORNEY GENERALREPUBLICANATTORNEY GENERAL, OFFICE OFStatewide</v>
      </c>
    </row>
    <row r="257" spans="1:35" x14ac:dyDescent="0.25">
      <c r="A257" s="15">
        <v>176</v>
      </c>
      <c r="B257" t="s">
        <v>912</v>
      </c>
      <c r="C257">
        <v>100499000</v>
      </c>
      <c r="D257" t="s">
        <v>30</v>
      </c>
      <c r="E257" t="s">
        <v>517</v>
      </c>
      <c r="F257" t="s">
        <v>44</v>
      </c>
      <c r="G257" t="s">
        <v>518</v>
      </c>
      <c r="H257" t="s">
        <v>519</v>
      </c>
      <c r="I257" t="s">
        <v>520</v>
      </c>
      <c r="J257" t="s">
        <v>521</v>
      </c>
      <c r="K257" t="s">
        <v>111</v>
      </c>
      <c r="N257" t="s">
        <v>50</v>
      </c>
      <c r="O257" t="s">
        <v>112</v>
      </c>
      <c r="Q257" t="s">
        <v>113</v>
      </c>
      <c r="R257">
        <v>2012</v>
      </c>
      <c r="S257" s="1">
        <v>440</v>
      </c>
      <c r="T257" t="s">
        <v>31</v>
      </c>
      <c r="U257" s="2">
        <v>41153</v>
      </c>
      <c r="V257" s="2">
        <v>41197</v>
      </c>
      <c r="W257" s="2">
        <v>41106</v>
      </c>
      <c r="X257" t="s">
        <v>72</v>
      </c>
      <c r="Y257" t="s">
        <v>913</v>
      </c>
      <c r="Z257" t="s">
        <v>895</v>
      </c>
      <c r="AA257" t="s">
        <v>896</v>
      </c>
      <c r="AB257" t="s">
        <v>35</v>
      </c>
      <c r="AC257" t="s">
        <v>36</v>
      </c>
      <c r="AD257">
        <v>98109</v>
      </c>
      <c r="AE257" t="s">
        <v>897</v>
      </c>
      <c r="AF257" t="str">
        <f t="shared" si="9"/>
        <v>Yes</v>
      </c>
      <c r="AG257" s="9" t="str">
        <f t="shared" si="10"/>
        <v>ATTORNEY GENERALREPUBLICANATTORNEY GENERAL, OFFICE OFStatewide2012440DEBT411534119741106Operation and OverheadYAKIMA INTERCONNECT #3838 (10/25-11/5)MEDIA PLUS160  ROY STREET SEATTLEWA</v>
      </c>
      <c r="AH257">
        <v>100499000</v>
      </c>
      <c r="AI257" s="9" t="str">
        <f t="shared" si="11"/>
        <v>ATTORNEY GENERALREPUBLICANATTORNEY GENERAL, OFFICE OFStatewide</v>
      </c>
    </row>
    <row r="258" spans="1:35" x14ac:dyDescent="0.25">
      <c r="A258" s="15">
        <v>177</v>
      </c>
      <c r="B258" t="s">
        <v>914</v>
      </c>
      <c r="C258">
        <v>100499000</v>
      </c>
      <c r="D258" t="s">
        <v>30</v>
      </c>
      <c r="E258" t="s">
        <v>517</v>
      </c>
      <c r="F258" t="s">
        <v>44</v>
      </c>
      <c r="G258" t="s">
        <v>518</v>
      </c>
      <c r="H258" t="s">
        <v>519</v>
      </c>
      <c r="I258" t="s">
        <v>520</v>
      </c>
      <c r="J258" t="s">
        <v>521</v>
      </c>
      <c r="K258" t="s">
        <v>111</v>
      </c>
      <c r="N258" t="s">
        <v>50</v>
      </c>
      <c r="O258" t="s">
        <v>112</v>
      </c>
      <c r="Q258" t="s">
        <v>113</v>
      </c>
      <c r="R258">
        <v>2012</v>
      </c>
      <c r="S258" s="1">
        <v>63350</v>
      </c>
      <c r="T258" t="s">
        <v>31</v>
      </c>
      <c r="U258" s="2">
        <v>41153</v>
      </c>
      <c r="V258" s="2">
        <v>41197</v>
      </c>
      <c r="W258" s="2">
        <v>41106</v>
      </c>
      <c r="X258" t="s">
        <v>72</v>
      </c>
      <c r="Y258" t="s">
        <v>915</v>
      </c>
      <c r="Z258" t="s">
        <v>895</v>
      </c>
      <c r="AA258" t="s">
        <v>896</v>
      </c>
      <c r="AB258" t="s">
        <v>35</v>
      </c>
      <c r="AC258" t="s">
        <v>36</v>
      </c>
      <c r="AD258">
        <v>98109</v>
      </c>
      <c r="AE258" t="s">
        <v>897</v>
      </c>
      <c r="AF258" t="str">
        <f t="shared" ref="AF258:AF321" si="12">IF(ISNA(VLOOKUP($C258,schooldata,1,FALSE)),"NO","Yes")</f>
        <v>Yes</v>
      </c>
      <c r="AG258" s="9" t="str">
        <f t="shared" ref="AG258:AG321" si="13">CONCATENATE(K258,L258,M258,N258,O258,P258,Q258,R258,S258,T258,U258,V258,W258,X258,Y258,Z258,AA258,AB258,AC258)</f>
        <v>ATTORNEY GENERALREPUBLICANATTORNEY GENERAL, OFFICE OFStatewide201263350DEBT411534119741106Operation and OverheadKIRO TV 10/22-10/28MEDIA PLUS160  ROY STREET SEATTLEWA</v>
      </c>
      <c r="AH258">
        <v>100499000</v>
      </c>
      <c r="AI258" s="9" t="str">
        <f t="shared" ref="AI258:AI321" si="14">CONCATENATE(K258,L258,M258,N258,O258,P258,Q258)</f>
        <v>ATTORNEY GENERALREPUBLICANATTORNEY GENERAL, OFFICE OFStatewide</v>
      </c>
    </row>
    <row r="259" spans="1:35" x14ac:dyDescent="0.25">
      <c r="A259" s="15">
        <v>178</v>
      </c>
      <c r="B259" t="s">
        <v>916</v>
      </c>
      <c r="C259">
        <v>100499000</v>
      </c>
      <c r="D259" t="s">
        <v>30</v>
      </c>
      <c r="E259" t="s">
        <v>517</v>
      </c>
      <c r="F259" t="s">
        <v>44</v>
      </c>
      <c r="G259" t="s">
        <v>518</v>
      </c>
      <c r="H259" t="s">
        <v>519</v>
      </c>
      <c r="I259" t="s">
        <v>520</v>
      </c>
      <c r="J259" t="s">
        <v>521</v>
      </c>
      <c r="K259" t="s">
        <v>111</v>
      </c>
      <c r="N259" t="s">
        <v>50</v>
      </c>
      <c r="O259" t="s">
        <v>112</v>
      </c>
      <c r="Q259" t="s">
        <v>113</v>
      </c>
      <c r="R259">
        <v>2012</v>
      </c>
      <c r="S259" s="1">
        <v>52625</v>
      </c>
      <c r="T259" t="s">
        <v>31</v>
      </c>
      <c r="U259" s="2">
        <v>41153</v>
      </c>
      <c r="V259" s="2">
        <v>41197</v>
      </c>
      <c r="W259" s="2">
        <v>41106</v>
      </c>
      <c r="X259" t="s">
        <v>72</v>
      </c>
      <c r="Y259" t="s">
        <v>917</v>
      </c>
      <c r="Z259" t="s">
        <v>895</v>
      </c>
      <c r="AA259" t="s">
        <v>896</v>
      </c>
      <c r="AB259" t="s">
        <v>35</v>
      </c>
      <c r="AC259" t="s">
        <v>36</v>
      </c>
      <c r="AD259">
        <v>98109</v>
      </c>
      <c r="AE259" t="s">
        <v>897</v>
      </c>
      <c r="AF259" t="str">
        <f t="shared" si="12"/>
        <v>Yes</v>
      </c>
      <c r="AG259" s="9" t="str">
        <f t="shared" si="13"/>
        <v>ATTORNEY GENERALREPUBLICANATTORNEY GENERAL, OFFICE OFStatewide201252625DEBT411534119741106Operation and OverheadKOMO TV 10/22-10/28MEDIA PLUS160  ROY STREET SEATTLEWA</v>
      </c>
      <c r="AH259">
        <v>100499000</v>
      </c>
      <c r="AI259" s="9" t="str">
        <f t="shared" si="14"/>
        <v>ATTORNEY GENERALREPUBLICANATTORNEY GENERAL, OFFICE OFStatewide</v>
      </c>
    </row>
    <row r="260" spans="1:35" x14ac:dyDescent="0.25">
      <c r="A260" s="15">
        <v>179</v>
      </c>
      <c r="B260" t="s">
        <v>918</v>
      </c>
      <c r="C260">
        <v>100499000</v>
      </c>
      <c r="D260" t="s">
        <v>30</v>
      </c>
      <c r="E260" t="s">
        <v>517</v>
      </c>
      <c r="F260" t="s">
        <v>44</v>
      </c>
      <c r="G260" t="s">
        <v>518</v>
      </c>
      <c r="H260" t="s">
        <v>519</v>
      </c>
      <c r="I260" t="s">
        <v>520</v>
      </c>
      <c r="J260" t="s">
        <v>521</v>
      </c>
      <c r="K260" t="s">
        <v>111</v>
      </c>
      <c r="N260" t="s">
        <v>50</v>
      </c>
      <c r="O260" t="s">
        <v>112</v>
      </c>
      <c r="Q260" t="s">
        <v>113</v>
      </c>
      <c r="R260">
        <v>2012</v>
      </c>
      <c r="S260" s="1">
        <v>24625</v>
      </c>
      <c r="T260" t="s">
        <v>31</v>
      </c>
      <c r="U260" s="2">
        <v>41153</v>
      </c>
      <c r="V260" s="2">
        <v>41197</v>
      </c>
      <c r="W260" s="2">
        <v>41106</v>
      </c>
      <c r="X260" t="s">
        <v>72</v>
      </c>
      <c r="Y260" t="s">
        <v>919</v>
      </c>
      <c r="Z260" t="s">
        <v>895</v>
      </c>
      <c r="AA260" t="s">
        <v>896</v>
      </c>
      <c r="AB260" t="s">
        <v>35</v>
      </c>
      <c r="AC260" t="s">
        <v>36</v>
      </c>
      <c r="AD260">
        <v>98109</v>
      </c>
      <c r="AE260" t="s">
        <v>897</v>
      </c>
      <c r="AF260" t="str">
        <f t="shared" si="12"/>
        <v>Yes</v>
      </c>
      <c r="AG260" s="9" t="str">
        <f t="shared" si="13"/>
        <v>ATTORNEY GENERALREPUBLICANATTORNEY GENERAL, OFFICE OFStatewide201224625DEBT411534119741106Operation and OverheadKING TV 10/22-10/28MEDIA PLUS160  ROY STREET SEATTLEWA</v>
      </c>
      <c r="AH260">
        <v>100499000</v>
      </c>
      <c r="AI260" s="9" t="str">
        <f t="shared" si="14"/>
        <v>ATTORNEY GENERALREPUBLICANATTORNEY GENERAL, OFFICE OFStatewide</v>
      </c>
    </row>
    <row r="261" spans="1:35" x14ac:dyDescent="0.25">
      <c r="A261" s="15">
        <v>171</v>
      </c>
      <c r="B261" t="s">
        <v>902</v>
      </c>
      <c r="C261">
        <v>100499000</v>
      </c>
      <c r="D261" t="s">
        <v>30</v>
      </c>
      <c r="E261" t="s">
        <v>517</v>
      </c>
      <c r="F261" t="s">
        <v>44</v>
      </c>
      <c r="G261" t="s">
        <v>518</v>
      </c>
      <c r="H261" t="s">
        <v>519</v>
      </c>
      <c r="I261" t="s">
        <v>520</v>
      </c>
      <c r="J261" t="s">
        <v>521</v>
      </c>
      <c r="K261" t="s">
        <v>111</v>
      </c>
      <c r="N261" t="s">
        <v>50</v>
      </c>
      <c r="O261" t="s">
        <v>112</v>
      </c>
      <c r="Q261" t="s">
        <v>113</v>
      </c>
      <c r="R261">
        <v>2012</v>
      </c>
      <c r="S261" s="1">
        <v>33300</v>
      </c>
      <c r="T261" t="s">
        <v>31</v>
      </c>
      <c r="U261" s="2">
        <v>41153</v>
      </c>
      <c r="V261" s="2">
        <v>41197</v>
      </c>
      <c r="W261" s="2">
        <v>41106</v>
      </c>
      <c r="X261" t="s">
        <v>72</v>
      </c>
      <c r="Y261" t="s">
        <v>903</v>
      </c>
      <c r="Z261" t="s">
        <v>895</v>
      </c>
      <c r="AA261" t="s">
        <v>896</v>
      </c>
      <c r="AB261" t="s">
        <v>35</v>
      </c>
      <c r="AC261" t="s">
        <v>36</v>
      </c>
      <c r="AD261">
        <v>98109</v>
      </c>
      <c r="AE261" t="s">
        <v>897</v>
      </c>
      <c r="AF261" t="str">
        <f t="shared" si="12"/>
        <v>Yes</v>
      </c>
      <c r="AG261" s="9" t="str">
        <f t="shared" si="13"/>
        <v>ATTORNEY GENERALREPUBLICANATTORNEY GENERAL, OFFICE OFStatewide201233300DEBT411534119741106Operation and OverheadKCPQ TV 10/22-10/28MEDIA PLUS160  ROY STREET SEATTLEWA</v>
      </c>
      <c r="AH261">
        <v>100499000</v>
      </c>
      <c r="AI261" s="9" t="str">
        <f t="shared" si="14"/>
        <v>ATTORNEY GENERALREPUBLICANATTORNEY GENERAL, OFFICE OFStatewide</v>
      </c>
    </row>
    <row r="262" spans="1:35" x14ac:dyDescent="0.25">
      <c r="A262" s="15">
        <v>172</v>
      </c>
      <c r="B262" t="s">
        <v>904</v>
      </c>
      <c r="C262">
        <v>100499000</v>
      </c>
      <c r="D262" t="s">
        <v>30</v>
      </c>
      <c r="E262" t="s">
        <v>517</v>
      </c>
      <c r="F262" t="s">
        <v>44</v>
      </c>
      <c r="G262" t="s">
        <v>518</v>
      </c>
      <c r="H262" t="s">
        <v>519</v>
      </c>
      <c r="I262" t="s">
        <v>520</v>
      </c>
      <c r="J262" t="s">
        <v>521</v>
      </c>
      <c r="K262" t="s">
        <v>111</v>
      </c>
      <c r="N262" t="s">
        <v>50</v>
      </c>
      <c r="O262" t="s">
        <v>112</v>
      </c>
      <c r="Q262" t="s">
        <v>113</v>
      </c>
      <c r="R262">
        <v>2012</v>
      </c>
      <c r="S262" s="1">
        <v>19550</v>
      </c>
      <c r="T262" t="s">
        <v>31</v>
      </c>
      <c r="U262" s="2">
        <v>41153</v>
      </c>
      <c r="V262" s="2">
        <v>41197</v>
      </c>
      <c r="W262" s="2">
        <v>41106</v>
      </c>
      <c r="X262" t="s">
        <v>72</v>
      </c>
      <c r="Y262" t="s">
        <v>905</v>
      </c>
      <c r="Z262" t="s">
        <v>895</v>
      </c>
      <c r="AA262" t="s">
        <v>896</v>
      </c>
      <c r="AB262" t="s">
        <v>35</v>
      </c>
      <c r="AC262" t="s">
        <v>36</v>
      </c>
      <c r="AD262">
        <v>98109</v>
      </c>
      <c r="AE262" t="s">
        <v>897</v>
      </c>
      <c r="AF262" t="str">
        <f t="shared" si="12"/>
        <v>Yes</v>
      </c>
      <c r="AG262" s="9" t="str">
        <f t="shared" si="13"/>
        <v>ATTORNEY GENERALREPUBLICANATTORNEY GENERAL, OFFICE OFStatewide201219550DEBT411534119741106Operation and OverheadSEATTLE INTERCONNECT #6156 10/22-10/28MEDIA PLUS160  ROY STREET SEATTLEWA</v>
      </c>
      <c r="AH262">
        <v>100499000</v>
      </c>
      <c r="AI262" s="9" t="str">
        <f t="shared" si="14"/>
        <v>ATTORNEY GENERALREPUBLICANATTORNEY GENERAL, OFFICE OFStatewide</v>
      </c>
    </row>
    <row r="263" spans="1:35" x14ac:dyDescent="0.25">
      <c r="A263" s="15">
        <v>173</v>
      </c>
      <c r="B263" t="s">
        <v>906</v>
      </c>
      <c r="C263">
        <v>100499000</v>
      </c>
      <c r="D263" t="s">
        <v>30</v>
      </c>
      <c r="E263" t="s">
        <v>517</v>
      </c>
      <c r="F263" t="s">
        <v>44</v>
      </c>
      <c r="G263" t="s">
        <v>518</v>
      </c>
      <c r="H263" t="s">
        <v>519</v>
      </c>
      <c r="I263" t="s">
        <v>520</v>
      </c>
      <c r="J263" t="s">
        <v>521</v>
      </c>
      <c r="K263" t="s">
        <v>111</v>
      </c>
      <c r="N263" t="s">
        <v>50</v>
      </c>
      <c r="O263" t="s">
        <v>112</v>
      </c>
      <c r="Q263" t="s">
        <v>113</v>
      </c>
      <c r="R263">
        <v>2012</v>
      </c>
      <c r="S263" s="1">
        <v>140925</v>
      </c>
      <c r="T263" t="s">
        <v>31</v>
      </c>
      <c r="U263" s="2">
        <v>41153</v>
      </c>
      <c r="V263" s="2">
        <v>41197</v>
      </c>
      <c r="W263" s="2">
        <v>41106</v>
      </c>
      <c r="X263" t="s">
        <v>72</v>
      </c>
      <c r="Y263" t="s">
        <v>907</v>
      </c>
      <c r="Z263" t="s">
        <v>895</v>
      </c>
      <c r="AA263" t="s">
        <v>896</v>
      </c>
      <c r="AB263" t="s">
        <v>35</v>
      </c>
      <c r="AC263" t="s">
        <v>36</v>
      </c>
      <c r="AD263">
        <v>98109</v>
      </c>
      <c r="AE263" t="s">
        <v>897</v>
      </c>
      <c r="AF263" t="str">
        <f t="shared" si="12"/>
        <v>Yes</v>
      </c>
      <c r="AG263" s="9" t="str">
        <f t="shared" si="13"/>
        <v>ATTORNEY GENERALREPUBLICANATTORNEY GENERAL, OFFICE OFStatewide2012140925DEBT411534119741106Operation and OverheadKOMO TV 10/29 - 11/5MEDIA PLUS160  ROY STREET SEATTLEWA</v>
      </c>
      <c r="AH263">
        <v>100499000</v>
      </c>
      <c r="AI263" s="9" t="str">
        <f t="shared" si="14"/>
        <v>ATTORNEY GENERALREPUBLICANATTORNEY GENERAL, OFFICE OFStatewide</v>
      </c>
    </row>
    <row r="264" spans="1:35" x14ac:dyDescent="0.25">
      <c r="A264" s="15">
        <v>882</v>
      </c>
      <c r="B264" t="s">
        <v>2499</v>
      </c>
      <c r="C264">
        <v>100501613</v>
      </c>
      <c r="D264" t="s">
        <v>30</v>
      </c>
      <c r="E264" t="s">
        <v>517</v>
      </c>
      <c r="F264" t="s">
        <v>44</v>
      </c>
      <c r="G264" t="s">
        <v>518</v>
      </c>
      <c r="H264" t="s">
        <v>519</v>
      </c>
      <c r="I264" t="s">
        <v>520</v>
      </c>
      <c r="J264" t="s">
        <v>521</v>
      </c>
      <c r="K264" t="s">
        <v>111</v>
      </c>
      <c r="N264" t="s">
        <v>50</v>
      </c>
      <c r="O264" t="s">
        <v>112</v>
      </c>
      <c r="Q264" t="s">
        <v>113</v>
      </c>
      <c r="R264">
        <v>2012</v>
      </c>
      <c r="S264" s="1">
        <v>924.24</v>
      </c>
      <c r="T264" t="s">
        <v>31</v>
      </c>
      <c r="U264" s="2">
        <v>41198</v>
      </c>
      <c r="V264" s="2">
        <v>41211</v>
      </c>
      <c r="W264" s="2">
        <v>41211</v>
      </c>
      <c r="X264" t="s">
        <v>72</v>
      </c>
      <c r="Y264" t="s">
        <v>2500</v>
      </c>
      <c r="Z264" t="s">
        <v>2501</v>
      </c>
      <c r="AA264" t="s">
        <v>2502</v>
      </c>
      <c r="AB264" t="s">
        <v>2503</v>
      </c>
      <c r="AC264" t="s">
        <v>2504</v>
      </c>
      <c r="AD264">
        <v>89074</v>
      </c>
      <c r="AE264" t="s">
        <v>2505</v>
      </c>
      <c r="AF264" t="str">
        <f t="shared" si="12"/>
        <v>Yes</v>
      </c>
      <c r="AG264" s="9" t="str">
        <f t="shared" si="13"/>
        <v>ATTORNEY GENERALREPUBLICANATTORNEY GENERAL, OFFICE OFStatewide2012924.24DEBT411984121141211Operation and OverheadSALARYBOWERS ROBERT263  PLAZA MARQUESSA COURT HENDERSONNV</v>
      </c>
      <c r="AH264">
        <v>100501613</v>
      </c>
      <c r="AI264" s="9" t="str">
        <f t="shared" si="14"/>
        <v>ATTORNEY GENERALREPUBLICANATTORNEY GENERAL, OFFICE OFStatewide</v>
      </c>
    </row>
    <row r="265" spans="1:35" x14ac:dyDescent="0.25">
      <c r="A265" s="15">
        <v>883</v>
      </c>
      <c r="B265" t="s">
        <v>2506</v>
      </c>
      <c r="C265">
        <v>100501613</v>
      </c>
      <c r="D265" t="s">
        <v>30</v>
      </c>
      <c r="E265" t="s">
        <v>517</v>
      </c>
      <c r="F265" t="s">
        <v>44</v>
      </c>
      <c r="G265" t="s">
        <v>518</v>
      </c>
      <c r="H265" t="s">
        <v>519</v>
      </c>
      <c r="I265" t="s">
        <v>520</v>
      </c>
      <c r="J265" t="s">
        <v>521</v>
      </c>
      <c r="K265" t="s">
        <v>111</v>
      </c>
      <c r="N265" t="s">
        <v>50</v>
      </c>
      <c r="O265" t="s">
        <v>112</v>
      </c>
      <c r="Q265" t="s">
        <v>113</v>
      </c>
      <c r="R265">
        <v>2012</v>
      </c>
      <c r="S265" s="1">
        <v>872.56</v>
      </c>
      <c r="T265" t="s">
        <v>31</v>
      </c>
      <c r="U265" s="2">
        <v>41198</v>
      </c>
      <c r="V265" s="2">
        <v>41211</v>
      </c>
      <c r="W265" s="2">
        <v>41211</v>
      </c>
      <c r="X265" t="s">
        <v>72</v>
      </c>
      <c r="Y265" t="s">
        <v>2500</v>
      </c>
      <c r="Z265" t="s">
        <v>2507</v>
      </c>
      <c r="AA265" t="s">
        <v>2508</v>
      </c>
      <c r="AB265" t="s">
        <v>1312</v>
      </c>
      <c r="AC265" t="s">
        <v>36</v>
      </c>
      <c r="AD265">
        <v>98177</v>
      </c>
      <c r="AE265" t="s">
        <v>2505</v>
      </c>
      <c r="AF265" t="str">
        <f t="shared" si="12"/>
        <v>Yes</v>
      </c>
      <c r="AG265" s="9" t="str">
        <f t="shared" si="13"/>
        <v>ATTORNEY GENERALREPUBLICANATTORNEY GENERAL, OFFICE OFStatewide2012872.56DEBT411984121141211Operation and OverheadSALARYCHEUNG REBECCA20221  10TH AVENUE NW SHORELINEWA</v>
      </c>
      <c r="AH265">
        <v>100501613</v>
      </c>
      <c r="AI265" s="9" t="str">
        <f t="shared" si="14"/>
        <v>ATTORNEY GENERALREPUBLICANATTORNEY GENERAL, OFFICE OFStatewide</v>
      </c>
    </row>
    <row r="266" spans="1:35" x14ac:dyDescent="0.25">
      <c r="A266" s="15">
        <v>884</v>
      </c>
      <c r="B266" t="s">
        <v>2509</v>
      </c>
      <c r="C266">
        <v>100501613</v>
      </c>
      <c r="D266" t="s">
        <v>30</v>
      </c>
      <c r="E266" t="s">
        <v>517</v>
      </c>
      <c r="F266" t="s">
        <v>44</v>
      </c>
      <c r="G266" t="s">
        <v>518</v>
      </c>
      <c r="H266" t="s">
        <v>519</v>
      </c>
      <c r="I266" t="s">
        <v>520</v>
      </c>
      <c r="J266" t="s">
        <v>521</v>
      </c>
      <c r="K266" t="s">
        <v>111</v>
      </c>
      <c r="N266" t="s">
        <v>50</v>
      </c>
      <c r="O266" t="s">
        <v>112</v>
      </c>
      <c r="Q266" t="s">
        <v>113</v>
      </c>
      <c r="R266">
        <v>2012</v>
      </c>
      <c r="S266" s="1">
        <v>2070.62</v>
      </c>
      <c r="T266" t="s">
        <v>31</v>
      </c>
      <c r="U266" s="2">
        <v>41198</v>
      </c>
      <c r="V266" s="2">
        <v>41211</v>
      </c>
      <c r="W266" s="2">
        <v>41211</v>
      </c>
      <c r="X266" t="s">
        <v>72</v>
      </c>
      <c r="Y266" t="s">
        <v>2500</v>
      </c>
      <c r="Z266" t="s">
        <v>2510</v>
      </c>
      <c r="AA266" t="s">
        <v>2511</v>
      </c>
      <c r="AB266" t="s">
        <v>733</v>
      </c>
      <c r="AC266" t="s">
        <v>36</v>
      </c>
      <c r="AD266">
        <v>98001</v>
      </c>
      <c r="AE266" t="s">
        <v>2505</v>
      </c>
      <c r="AF266" t="str">
        <f t="shared" si="12"/>
        <v>Yes</v>
      </c>
      <c r="AG266" s="9" t="str">
        <f t="shared" si="13"/>
        <v>ATTORNEY GENERALREPUBLICANATTORNEY GENERAL, OFFICE OFStatewide20122070.62DEBT411984121141211Operation and OverheadSALARYFAIN JOE1020  W STREET NW AUBURNWA</v>
      </c>
      <c r="AH266">
        <v>100501613</v>
      </c>
      <c r="AI266" s="9" t="str">
        <f t="shared" si="14"/>
        <v>ATTORNEY GENERALREPUBLICANATTORNEY GENERAL, OFFICE OFStatewide</v>
      </c>
    </row>
    <row r="267" spans="1:35" x14ac:dyDescent="0.25">
      <c r="A267" s="15">
        <v>885</v>
      </c>
      <c r="B267" t="s">
        <v>2512</v>
      </c>
      <c r="C267">
        <v>100501613</v>
      </c>
      <c r="D267" t="s">
        <v>30</v>
      </c>
      <c r="E267" t="s">
        <v>517</v>
      </c>
      <c r="F267" t="s">
        <v>44</v>
      </c>
      <c r="G267" t="s">
        <v>518</v>
      </c>
      <c r="H267" t="s">
        <v>519</v>
      </c>
      <c r="I267" t="s">
        <v>520</v>
      </c>
      <c r="J267" t="s">
        <v>521</v>
      </c>
      <c r="K267" t="s">
        <v>111</v>
      </c>
      <c r="N267" t="s">
        <v>50</v>
      </c>
      <c r="O267" t="s">
        <v>112</v>
      </c>
      <c r="Q267" t="s">
        <v>113</v>
      </c>
      <c r="R267">
        <v>2012</v>
      </c>
      <c r="S267" s="1">
        <v>745.71</v>
      </c>
      <c r="T267" t="s">
        <v>31</v>
      </c>
      <c r="U267" s="2">
        <v>41198</v>
      </c>
      <c r="V267" s="2">
        <v>41211</v>
      </c>
      <c r="W267" s="2">
        <v>41211</v>
      </c>
      <c r="X267" t="s">
        <v>72</v>
      </c>
      <c r="Y267" t="s">
        <v>2500</v>
      </c>
      <c r="Z267" t="s">
        <v>2513</v>
      </c>
      <c r="AA267" t="s">
        <v>2514</v>
      </c>
      <c r="AB267" t="s">
        <v>2478</v>
      </c>
      <c r="AC267" t="s">
        <v>36</v>
      </c>
      <c r="AD267">
        <v>98036</v>
      </c>
      <c r="AE267" t="s">
        <v>2505</v>
      </c>
      <c r="AF267" t="str">
        <f t="shared" si="12"/>
        <v>Yes</v>
      </c>
      <c r="AG267" s="9" t="str">
        <f t="shared" si="13"/>
        <v>ATTORNEY GENERALREPUBLICANATTORNEY GENERAL, OFFICE OFStatewide2012745.71DEBT411984121141211Operation and OverheadSALARYPORTER ASHLEY20827  36TH PLACE W LYNNWOODWA</v>
      </c>
      <c r="AH267">
        <v>100501613</v>
      </c>
      <c r="AI267" s="9" t="str">
        <f t="shared" si="14"/>
        <v>ATTORNEY GENERALREPUBLICANATTORNEY GENERAL, OFFICE OFStatewide</v>
      </c>
    </row>
    <row r="268" spans="1:35" x14ac:dyDescent="0.25">
      <c r="A268" s="15">
        <v>886</v>
      </c>
      <c r="B268" t="s">
        <v>2515</v>
      </c>
      <c r="C268">
        <v>100501613</v>
      </c>
      <c r="D268" t="s">
        <v>30</v>
      </c>
      <c r="E268" t="s">
        <v>517</v>
      </c>
      <c r="F268" t="s">
        <v>44</v>
      </c>
      <c r="G268" t="s">
        <v>518</v>
      </c>
      <c r="H268" t="s">
        <v>519</v>
      </c>
      <c r="I268" t="s">
        <v>520</v>
      </c>
      <c r="J268" t="s">
        <v>521</v>
      </c>
      <c r="K268" t="s">
        <v>111</v>
      </c>
      <c r="N268" t="s">
        <v>50</v>
      </c>
      <c r="O268" t="s">
        <v>112</v>
      </c>
      <c r="Q268" t="s">
        <v>113</v>
      </c>
      <c r="R268">
        <v>2012</v>
      </c>
      <c r="S268" s="1">
        <v>1417.41</v>
      </c>
      <c r="T268" t="s">
        <v>31</v>
      </c>
      <c r="U268" s="2">
        <v>41198</v>
      </c>
      <c r="V268" s="2">
        <v>41211</v>
      </c>
      <c r="W268" s="2">
        <v>41211</v>
      </c>
      <c r="X268" t="s">
        <v>72</v>
      </c>
      <c r="Y268" t="s">
        <v>177</v>
      </c>
      <c r="Z268" t="s">
        <v>2516</v>
      </c>
      <c r="AA268" t="s">
        <v>2517</v>
      </c>
      <c r="AB268" t="s">
        <v>516</v>
      </c>
      <c r="AC268" t="s">
        <v>36</v>
      </c>
      <c r="AD268">
        <v>98057</v>
      </c>
      <c r="AE268" t="s">
        <v>2505</v>
      </c>
      <c r="AF268" t="str">
        <f t="shared" si="12"/>
        <v>Yes</v>
      </c>
      <c r="AG268" s="9" t="str">
        <f t="shared" si="13"/>
        <v>ATTORNEY GENERALREPUBLICANATTORNEY GENERAL, OFFICE OFStatewide20121417.41DEBT411984121141211Operation and OverheadPAYROLL TAXESPAYCHEX1601 E  VALLEY ROAD SUITE 200RENTONWA</v>
      </c>
      <c r="AH268">
        <v>100501613</v>
      </c>
      <c r="AI268" s="9" t="str">
        <f t="shared" si="14"/>
        <v>ATTORNEY GENERALREPUBLICANATTORNEY GENERAL, OFFICE OFStatewide</v>
      </c>
    </row>
    <row r="269" spans="1:35" x14ac:dyDescent="0.25">
      <c r="A269" s="15">
        <v>661</v>
      </c>
      <c r="B269" t="s">
        <v>2058</v>
      </c>
      <c r="C269">
        <v>100503998</v>
      </c>
      <c r="D269" t="s">
        <v>30</v>
      </c>
      <c r="E269" t="s">
        <v>517</v>
      </c>
      <c r="F269" t="s">
        <v>44</v>
      </c>
      <c r="G269" t="s">
        <v>518</v>
      </c>
      <c r="H269" t="s">
        <v>519</v>
      </c>
      <c r="I269" t="s">
        <v>520</v>
      </c>
      <c r="J269" t="s">
        <v>521</v>
      </c>
      <c r="K269" t="s">
        <v>111</v>
      </c>
      <c r="N269" t="s">
        <v>50</v>
      </c>
      <c r="O269" t="s">
        <v>112</v>
      </c>
      <c r="Q269" t="s">
        <v>113</v>
      </c>
      <c r="R269">
        <v>2012</v>
      </c>
      <c r="S269" s="1">
        <v>7030.88</v>
      </c>
      <c r="T269" t="s">
        <v>31</v>
      </c>
      <c r="U269" s="2">
        <v>41212</v>
      </c>
      <c r="V269" s="2">
        <v>41243</v>
      </c>
      <c r="W269" s="2">
        <v>41242</v>
      </c>
      <c r="X269" t="s">
        <v>72</v>
      </c>
      <c r="Y269" t="s">
        <v>2059</v>
      </c>
      <c r="Z269" t="s">
        <v>1290</v>
      </c>
      <c r="AA269" t="s">
        <v>1291</v>
      </c>
      <c r="AB269" t="s">
        <v>1292</v>
      </c>
      <c r="AC269" t="s">
        <v>147</v>
      </c>
      <c r="AD269">
        <v>97035</v>
      </c>
      <c r="AE269" t="s">
        <v>2060</v>
      </c>
      <c r="AF269" t="str">
        <f t="shared" si="12"/>
        <v>Yes</v>
      </c>
      <c r="AG269" s="9" t="str">
        <f t="shared" si="13"/>
        <v>ATTORNEY GENERALREPUBLICANATTORNEY GENERAL, OFFICE OFStatewide20127030.88DEBT412124124341242Operation and OverheadCONSULTING &amp; PRINTINGQUINN THOMAS PUBLIC AFFAIRS5  CENTERPOINTE DRIVE SUITE 400LAKE OSWEGOOR</v>
      </c>
      <c r="AH269">
        <v>100503998</v>
      </c>
      <c r="AI269" s="9" t="str">
        <f t="shared" si="14"/>
        <v>ATTORNEY GENERALREPUBLICANATTORNEY GENERAL, OFFICE OFStatewide</v>
      </c>
    </row>
    <row r="270" spans="1:35" x14ac:dyDescent="0.25">
      <c r="A270" s="15">
        <v>303</v>
      </c>
      <c r="B270" t="s">
        <v>1288</v>
      </c>
      <c r="C270">
        <v>100510140</v>
      </c>
      <c r="D270" t="s">
        <v>30</v>
      </c>
      <c r="E270" t="s">
        <v>517</v>
      </c>
      <c r="F270" t="s">
        <v>44</v>
      </c>
      <c r="G270" t="s">
        <v>518</v>
      </c>
      <c r="H270" t="s">
        <v>519</v>
      </c>
      <c r="I270" t="s">
        <v>520</v>
      </c>
      <c r="J270" t="s">
        <v>521</v>
      </c>
      <c r="K270" t="s">
        <v>111</v>
      </c>
      <c r="N270" t="s">
        <v>50</v>
      </c>
      <c r="O270" t="s">
        <v>112</v>
      </c>
      <c r="Q270" t="s">
        <v>113</v>
      </c>
      <c r="R270">
        <v>2012</v>
      </c>
      <c r="S270" s="1">
        <v>7030.88</v>
      </c>
      <c r="T270" t="s">
        <v>31</v>
      </c>
      <c r="U270" s="2">
        <v>41244</v>
      </c>
      <c r="V270" s="2">
        <v>41274</v>
      </c>
      <c r="W270" s="2">
        <v>41242</v>
      </c>
      <c r="X270" t="s">
        <v>72</v>
      </c>
      <c r="Y270" t="s">
        <v>1289</v>
      </c>
      <c r="Z270" t="s">
        <v>1290</v>
      </c>
      <c r="AA270" t="s">
        <v>1291</v>
      </c>
      <c r="AB270" t="s">
        <v>1292</v>
      </c>
      <c r="AC270" t="s">
        <v>147</v>
      </c>
      <c r="AD270">
        <v>97035</v>
      </c>
      <c r="AE270" t="s">
        <v>1293</v>
      </c>
      <c r="AF270" t="str">
        <f t="shared" si="12"/>
        <v>Yes</v>
      </c>
      <c r="AG270" s="9" t="str">
        <f t="shared" si="13"/>
        <v>ATTORNEY GENERALREPUBLICANATTORNEY GENERAL, OFFICE OFStatewide20127030.88DEBT412444127441242Operation and OverheadCONSULTING &amp; PRINTING - DEBT TO BE TRANSFERREDQUINN THOMAS PUBLIC AFFAIRS5  CENTERPOINTE DRIVE SUITE 400LAKE OSWEGOOR</v>
      </c>
      <c r="AH270">
        <v>100510140</v>
      </c>
      <c r="AI270" s="9" t="str">
        <f t="shared" si="14"/>
        <v>ATTORNEY GENERALREPUBLICANATTORNEY GENERAL, OFFICE OFStatewide</v>
      </c>
    </row>
    <row r="271" spans="1:35" x14ac:dyDescent="0.25">
      <c r="A271" s="15">
        <v>1677</v>
      </c>
      <c r="B271" t="s">
        <v>4087</v>
      </c>
      <c r="C271">
        <v>100430582</v>
      </c>
      <c r="D271" t="s">
        <v>30</v>
      </c>
      <c r="E271" t="s">
        <v>608</v>
      </c>
      <c r="F271" t="s">
        <v>44</v>
      </c>
      <c r="G271" t="s">
        <v>609</v>
      </c>
      <c r="H271" t="s">
        <v>46</v>
      </c>
      <c r="I271" t="s">
        <v>273</v>
      </c>
      <c r="J271" t="s">
        <v>610</v>
      </c>
      <c r="K271" t="s">
        <v>611</v>
      </c>
      <c r="N271" t="s">
        <v>132</v>
      </c>
      <c r="O271" t="s">
        <v>546</v>
      </c>
      <c r="P271" t="s">
        <v>70</v>
      </c>
      <c r="Q271" t="s">
        <v>53</v>
      </c>
      <c r="R271">
        <v>2012</v>
      </c>
      <c r="S271" s="1">
        <v>225</v>
      </c>
      <c r="T271" t="s">
        <v>31</v>
      </c>
      <c r="U271" s="2">
        <v>40725</v>
      </c>
      <c r="V271" s="2">
        <v>40755</v>
      </c>
      <c r="W271" s="2">
        <v>40735</v>
      </c>
      <c r="Y271" t="s">
        <v>1813</v>
      </c>
      <c r="Z271" t="s">
        <v>2781</v>
      </c>
      <c r="AA271" t="s">
        <v>4088</v>
      </c>
      <c r="AB271" t="s">
        <v>1439</v>
      </c>
      <c r="AC271" t="s">
        <v>36</v>
      </c>
      <c r="AD271">
        <v>98335</v>
      </c>
      <c r="AE271" t="s">
        <v>4089</v>
      </c>
      <c r="AF271" t="str">
        <f t="shared" si="12"/>
        <v>Yes</v>
      </c>
      <c r="AG271" s="9" t="str">
        <f t="shared" si="13"/>
        <v>COUNTY ASSESSORNON PARTISANPIERCE COPIERCELocal2012225DEBT407254075540735PHOTOGRAPHYPROGRESSIVE STRATEGIES NWP. O. BOX 722GIG HARBORWA</v>
      </c>
      <c r="AH271">
        <v>100430582</v>
      </c>
      <c r="AI271" s="9" t="str">
        <f t="shared" si="14"/>
        <v>COUNTY ASSESSORNON PARTISANPIERCE COPIERCELocal</v>
      </c>
    </row>
    <row r="272" spans="1:35" x14ac:dyDescent="0.25">
      <c r="A272" s="15">
        <v>1716</v>
      </c>
      <c r="B272" t="s">
        <v>4148</v>
      </c>
      <c r="C272">
        <v>100430583</v>
      </c>
      <c r="D272" t="s">
        <v>30</v>
      </c>
      <c r="E272" t="s">
        <v>608</v>
      </c>
      <c r="F272" t="s">
        <v>44</v>
      </c>
      <c r="G272" t="s">
        <v>609</v>
      </c>
      <c r="H272" t="s">
        <v>46</v>
      </c>
      <c r="I272" t="s">
        <v>273</v>
      </c>
      <c r="J272" t="s">
        <v>610</v>
      </c>
      <c r="K272" t="s">
        <v>611</v>
      </c>
      <c r="N272" t="s">
        <v>132</v>
      </c>
      <c r="O272" t="s">
        <v>546</v>
      </c>
      <c r="P272" t="s">
        <v>70</v>
      </c>
      <c r="Q272" t="s">
        <v>53</v>
      </c>
      <c r="R272">
        <v>2012</v>
      </c>
      <c r="S272" s="1">
        <v>225</v>
      </c>
      <c r="T272" t="s">
        <v>31</v>
      </c>
      <c r="U272" s="2">
        <v>40756</v>
      </c>
      <c r="V272" s="2">
        <v>40786</v>
      </c>
      <c r="W272" s="2">
        <v>40735</v>
      </c>
      <c r="Y272" t="s">
        <v>1813</v>
      </c>
      <c r="Z272" t="s">
        <v>2781</v>
      </c>
      <c r="AA272" t="s">
        <v>4088</v>
      </c>
      <c r="AB272" t="s">
        <v>1439</v>
      </c>
      <c r="AC272" t="s">
        <v>36</v>
      </c>
      <c r="AD272">
        <v>98335</v>
      </c>
      <c r="AE272" t="s">
        <v>4149</v>
      </c>
      <c r="AF272" t="str">
        <f t="shared" si="12"/>
        <v>Yes</v>
      </c>
      <c r="AG272" s="9" t="str">
        <f t="shared" si="13"/>
        <v>COUNTY ASSESSORNON PARTISANPIERCE COPIERCELocal2012225DEBT407564078640735PHOTOGRAPHYPROGRESSIVE STRATEGIES NWP. O. BOX 722GIG HARBORWA</v>
      </c>
      <c r="AH272">
        <v>100430583</v>
      </c>
      <c r="AI272" s="9" t="str">
        <f t="shared" si="14"/>
        <v>COUNTY ASSESSORNON PARTISANPIERCE COPIERCELocal</v>
      </c>
    </row>
    <row r="273" spans="1:35" x14ac:dyDescent="0.25">
      <c r="A273" s="15">
        <v>1717</v>
      </c>
      <c r="B273" t="s">
        <v>4150</v>
      </c>
      <c r="C273">
        <v>100430583</v>
      </c>
      <c r="D273" t="s">
        <v>30</v>
      </c>
      <c r="E273" t="s">
        <v>608</v>
      </c>
      <c r="F273" t="s">
        <v>44</v>
      </c>
      <c r="G273" t="s">
        <v>609</v>
      </c>
      <c r="H273" t="s">
        <v>46</v>
      </c>
      <c r="I273" t="s">
        <v>273</v>
      </c>
      <c r="J273" t="s">
        <v>610</v>
      </c>
      <c r="K273" t="s">
        <v>611</v>
      </c>
      <c r="N273" t="s">
        <v>132</v>
      </c>
      <c r="O273" t="s">
        <v>546</v>
      </c>
      <c r="P273" t="s">
        <v>70</v>
      </c>
      <c r="Q273" t="s">
        <v>53</v>
      </c>
      <c r="R273">
        <v>2012</v>
      </c>
      <c r="S273" s="1">
        <v>1678.85</v>
      </c>
      <c r="T273" t="s">
        <v>31</v>
      </c>
      <c r="U273" s="2">
        <v>40756</v>
      </c>
      <c r="V273" s="2">
        <v>40786</v>
      </c>
      <c r="W273" s="2">
        <v>40778</v>
      </c>
      <c r="Y273" t="s">
        <v>4151</v>
      </c>
      <c r="Z273" t="s">
        <v>2781</v>
      </c>
      <c r="AA273" t="s">
        <v>4088</v>
      </c>
      <c r="AB273" t="s">
        <v>1439</v>
      </c>
      <c r="AC273" t="s">
        <v>36</v>
      </c>
      <c r="AD273">
        <v>98335</v>
      </c>
      <c r="AE273" t="s">
        <v>4149</v>
      </c>
      <c r="AF273" t="str">
        <f t="shared" si="12"/>
        <v>Yes</v>
      </c>
      <c r="AG273" s="9" t="str">
        <f t="shared" si="13"/>
        <v>COUNTY ASSESSORNON PARTISANPIERCE COPIERCELocal20121678.85DEBT407564078640778DOORBELL CARDPROGRESSIVE STRATEGIES NWP. O. BOX 722GIG HARBORWA</v>
      </c>
      <c r="AH273">
        <v>100430583</v>
      </c>
      <c r="AI273" s="9" t="str">
        <f t="shared" si="14"/>
        <v>COUNTY ASSESSORNON PARTISANPIERCE COPIERCELocal</v>
      </c>
    </row>
    <row r="274" spans="1:35" x14ac:dyDescent="0.25">
      <c r="A274" s="15">
        <v>1736</v>
      </c>
      <c r="B274" t="s">
        <v>4179</v>
      </c>
      <c r="C274">
        <v>100430583</v>
      </c>
      <c r="D274" t="s">
        <v>30</v>
      </c>
      <c r="E274" t="s">
        <v>608</v>
      </c>
      <c r="F274" t="s">
        <v>44</v>
      </c>
      <c r="G274" t="s">
        <v>609</v>
      </c>
      <c r="H274" t="s">
        <v>46</v>
      </c>
      <c r="I274" t="s">
        <v>273</v>
      </c>
      <c r="J274" t="s">
        <v>610</v>
      </c>
      <c r="K274" t="s">
        <v>611</v>
      </c>
      <c r="N274" t="s">
        <v>132</v>
      </c>
      <c r="O274" t="s">
        <v>546</v>
      </c>
      <c r="P274" t="s">
        <v>70</v>
      </c>
      <c r="Q274" t="s">
        <v>53</v>
      </c>
      <c r="R274">
        <v>2012</v>
      </c>
      <c r="S274" s="1">
        <v>370</v>
      </c>
      <c r="T274" t="s">
        <v>31</v>
      </c>
      <c r="U274" s="2">
        <v>40756</v>
      </c>
      <c r="V274" s="2">
        <v>40786</v>
      </c>
      <c r="W274" s="2">
        <v>40778</v>
      </c>
      <c r="Y274" t="s">
        <v>4180</v>
      </c>
      <c r="Z274" t="s">
        <v>2781</v>
      </c>
      <c r="AA274" t="s">
        <v>4088</v>
      </c>
      <c r="AB274" t="s">
        <v>1439</v>
      </c>
      <c r="AC274" t="s">
        <v>36</v>
      </c>
      <c r="AD274">
        <v>98335</v>
      </c>
      <c r="AE274" t="s">
        <v>4149</v>
      </c>
      <c r="AF274" t="str">
        <f t="shared" si="12"/>
        <v>Yes</v>
      </c>
      <c r="AG274" s="9" t="str">
        <f t="shared" si="13"/>
        <v>COUNTY ASSESSORNON PARTISANPIERCE COPIERCELocal2012370DEBT407564078640778GRAPHICS FOR DOORBELL CARDPROGRESSIVE STRATEGIES NWP. O. BOX 722GIG HARBORWA</v>
      </c>
      <c r="AH274">
        <v>100430583</v>
      </c>
      <c r="AI274" s="9" t="str">
        <f t="shared" si="14"/>
        <v>COUNTY ASSESSORNON PARTISANPIERCE COPIERCELocal</v>
      </c>
    </row>
    <row r="275" spans="1:35" x14ac:dyDescent="0.25">
      <c r="A275" s="15">
        <v>2176</v>
      </c>
      <c r="B275" t="s">
        <v>4863</v>
      </c>
      <c r="C275">
        <v>100447221</v>
      </c>
      <c r="D275" t="s">
        <v>30</v>
      </c>
      <c r="E275" t="s">
        <v>608</v>
      </c>
      <c r="F275" t="s">
        <v>44</v>
      </c>
      <c r="G275" t="s">
        <v>609</v>
      </c>
      <c r="H275" t="s">
        <v>46</v>
      </c>
      <c r="I275" t="s">
        <v>273</v>
      </c>
      <c r="J275" t="s">
        <v>610</v>
      </c>
      <c r="K275" t="s">
        <v>611</v>
      </c>
      <c r="N275" t="s">
        <v>132</v>
      </c>
      <c r="O275" t="s">
        <v>546</v>
      </c>
      <c r="P275" t="s">
        <v>70</v>
      </c>
      <c r="Q275" t="s">
        <v>53</v>
      </c>
      <c r="R275">
        <v>2012</v>
      </c>
      <c r="S275" s="1">
        <v>289.07</v>
      </c>
      <c r="T275" t="s">
        <v>31</v>
      </c>
      <c r="U275" s="2">
        <v>40878</v>
      </c>
      <c r="V275" s="2">
        <v>40908</v>
      </c>
      <c r="W275" s="2">
        <v>40900</v>
      </c>
      <c r="Y275" t="s">
        <v>4864</v>
      </c>
      <c r="Z275" t="s">
        <v>2781</v>
      </c>
      <c r="AA275" t="s">
        <v>4088</v>
      </c>
      <c r="AB275" t="s">
        <v>1439</v>
      </c>
      <c r="AC275" t="s">
        <v>36</v>
      </c>
      <c r="AD275">
        <v>98335</v>
      </c>
      <c r="AE275" t="s">
        <v>4865</v>
      </c>
      <c r="AF275" t="str">
        <f t="shared" si="12"/>
        <v>Yes</v>
      </c>
      <c r="AG275" s="9" t="str">
        <f t="shared" si="13"/>
        <v>COUNTY ASSESSORNON PARTISANPIERCE COPIERCELocal2012289.07DEBT408784090840900FUND RAISING MAILINGPROGRESSIVE STRATEGIES NWP. O. BOX 722GIG HARBORWA</v>
      </c>
      <c r="AH275">
        <v>100447221</v>
      </c>
      <c r="AI275" s="9" t="str">
        <f t="shared" si="14"/>
        <v>COUNTY ASSESSORNON PARTISANPIERCE COPIERCELocal</v>
      </c>
    </row>
    <row r="276" spans="1:35" x14ac:dyDescent="0.25">
      <c r="A276" s="15">
        <v>2203</v>
      </c>
      <c r="B276" t="s">
        <v>4910</v>
      </c>
      <c r="C276">
        <v>100450278</v>
      </c>
      <c r="D276" t="s">
        <v>30</v>
      </c>
      <c r="E276" t="s">
        <v>608</v>
      </c>
      <c r="F276" t="s">
        <v>44</v>
      </c>
      <c r="G276" t="s">
        <v>609</v>
      </c>
      <c r="H276" t="s">
        <v>46</v>
      </c>
      <c r="I276" t="s">
        <v>273</v>
      </c>
      <c r="J276" t="s">
        <v>610</v>
      </c>
      <c r="K276" t="s">
        <v>611</v>
      </c>
      <c r="N276" t="s">
        <v>132</v>
      </c>
      <c r="O276" t="s">
        <v>546</v>
      </c>
      <c r="P276" t="s">
        <v>70</v>
      </c>
      <c r="Q276" t="s">
        <v>53</v>
      </c>
      <c r="R276">
        <v>2012</v>
      </c>
      <c r="S276" s="1">
        <v>41</v>
      </c>
      <c r="T276" t="s">
        <v>31</v>
      </c>
      <c r="U276" s="2">
        <v>40909</v>
      </c>
      <c r="V276" s="2">
        <v>40939</v>
      </c>
      <c r="W276" s="2">
        <v>40933</v>
      </c>
      <c r="Y276" t="s">
        <v>612</v>
      </c>
      <c r="Z276" t="s">
        <v>613</v>
      </c>
      <c r="AA276" t="s">
        <v>614</v>
      </c>
      <c r="AB276" t="s">
        <v>92</v>
      </c>
      <c r="AC276" t="s">
        <v>36</v>
      </c>
      <c r="AD276">
        <v>98403</v>
      </c>
      <c r="AE276" t="s">
        <v>4911</v>
      </c>
      <c r="AF276" t="str">
        <f t="shared" si="12"/>
        <v>Yes</v>
      </c>
      <c r="AG276" s="9" t="str">
        <f t="shared" si="13"/>
        <v>COUNTY ASSESSORNON PARTISANPIERCE COPIERCELocal201241DEBT409094093940933STAMPSFARRELL TIMOTHY411 NORTH K STREETTACOMAWA</v>
      </c>
      <c r="AH276">
        <v>100450278</v>
      </c>
      <c r="AI276" s="9" t="str">
        <f t="shared" si="14"/>
        <v>COUNTY ASSESSORNON PARTISANPIERCE COPIERCELocal</v>
      </c>
    </row>
    <row r="277" spans="1:35" x14ac:dyDescent="0.25">
      <c r="A277" s="15">
        <v>2103</v>
      </c>
      <c r="B277" t="s">
        <v>4737</v>
      </c>
      <c r="C277">
        <v>100453947</v>
      </c>
      <c r="D277" t="s">
        <v>30</v>
      </c>
      <c r="E277" t="s">
        <v>608</v>
      </c>
      <c r="F277" t="s">
        <v>44</v>
      </c>
      <c r="G277" t="s">
        <v>609</v>
      </c>
      <c r="H277" t="s">
        <v>46</v>
      </c>
      <c r="I277" t="s">
        <v>273</v>
      </c>
      <c r="J277" t="s">
        <v>610</v>
      </c>
      <c r="K277" t="s">
        <v>611</v>
      </c>
      <c r="N277" t="s">
        <v>132</v>
      </c>
      <c r="O277" t="s">
        <v>546</v>
      </c>
      <c r="P277" t="s">
        <v>70</v>
      </c>
      <c r="Q277" t="s">
        <v>53</v>
      </c>
      <c r="R277">
        <v>2012</v>
      </c>
      <c r="S277" s="1">
        <v>41</v>
      </c>
      <c r="T277" t="s">
        <v>31</v>
      </c>
      <c r="U277" s="2">
        <v>40940</v>
      </c>
      <c r="V277" s="2">
        <v>40968</v>
      </c>
      <c r="W277" s="2">
        <v>40933</v>
      </c>
      <c r="Y277" t="s">
        <v>612</v>
      </c>
      <c r="Z277" t="s">
        <v>613</v>
      </c>
      <c r="AA277" t="s">
        <v>614</v>
      </c>
      <c r="AB277" t="s">
        <v>92</v>
      </c>
      <c r="AC277" t="s">
        <v>36</v>
      </c>
      <c r="AD277">
        <v>98403</v>
      </c>
      <c r="AE277" t="s">
        <v>4738</v>
      </c>
      <c r="AF277" t="str">
        <f t="shared" si="12"/>
        <v>Yes</v>
      </c>
      <c r="AG277" s="9" t="str">
        <f t="shared" si="13"/>
        <v>COUNTY ASSESSORNON PARTISANPIERCE COPIERCELocal201241DEBT409404096840933STAMPSFARRELL TIMOTHY411 NORTH K STREETTACOMAWA</v>
      </c>
      <c r="AH277">
        <v>100453947</v>
      </c>
      <c r="AI277" s="9" t="str">
        <f t="shared" si="14"/>
        <v>COUNTY ASSESSORNON PARTISANPIERCE COPIERCELocal</v>
      </c>
    </row>
    <row r="278" spans="1:35" x14ac:dyDescent="0.25">
      <c r="A278" s="15">
        <v>2195</v>
      </c>
      <c r="B278" t="s">
        <v>4894</v>
      </c>
      <c r="C278">
        <v>100458801</v>
      </c>
      <c r="D278" t="s">
        <v>30</v>
      </c>
      <c r="E278" t="s">
        <v>608</v>
      </c>
      <c r="F278" t="s">
        <v>44</v>
      </c>
      <c r="G278" t="s">
        <v>609</v>
      </c>
      <c r="H278" t="s">
        <v>46</v>
      </c>
      <c r="I278" t="s">
        <v>273</v>
      </c>
      <c r="J278" t="s">
        <v>610</v>
      </c>
      <c r="K278" t="s">
        <v>611</v>
      </c>
      <c r="N278" t="s">
        <v>132</v>
      </c>
      <c r="O278" t="s">
        <v>546</v>
      </c>
      <c r="P278" t="s">
        <v>70</v>
      </c>
      <c r="Q278" t="s">
        <v>53</v>
      </c>
      <c r="R278">
        <v>2012</v>
      </c>
      <c r="S278" s="1">
        <v>41</v>
      </c>
      <c r="T278" t="s">
        <v>31</v>
      </c>
      <c r="U278" s="2">
        <v>40969</v>
      </c>
      <c r="V278" s="2">
        <v>40999</v>
      </c>
      <c r="W278" s="2">
        <v>40933</v>
      </c>
      <c r="Y278" t="s">
        <v>612</v>
      </c>
      <c r="Z278" t="s">
        <v>613</v>
      </c>
      <c r="AA278" t="s">
        <v>614</v>
      </c>
      <c r="AB278" t="s">
        <v>92</v>
      </c>
      <c r="AC278" t="s">
        <v>36</v>
      </c>
      <c r="AD278">
        <v>98403</v>
      </c>
      <c r="AE278" t="s">
        <v>4895</v>
      </c>
      <c r="AF278" t="str">
        <f t="shared" si="12"/>
        <v>Yes</v>
      </c>
      <c r="AG278" s="9" t="str">
        <f t="shared" si="13"/>
        <v>COUNTY ASSESSORNON PARTISANPIERCE COPIERCELocal201241DEBT409694099940933STAMPSFARRELL TIMOTHY411 NORTH K STREETTACOMAWA</v>
      </c>
      <c r="AH278">
        <v>100458801</v>
      </c>
      <c r="AI278" s="9" t="str">
        <f t="shared" si="14"/>
        <v>COUNTY ASSESSORNON PARTISANPIERCE COPIERCELocal</v>
      </c>
    </row>
    <row r="279" spans="1:35" x14ac:dyDescent="0.25">
      <c r="A279" s="15">
        <v>2420</v>
      </c>
      <c r="B279" t="s">
        <v>5265</v>
      </c>
      <c r="C279">
        <v>100463365</v>
      </c>
      <c r="D279" t="s">
        <v>30</v>
      </c>
      <c r="E279" t="s">
        <v>608</v>
      </c>
      <c r="F279" t="s">
        <v>44</v>
      </c>
      <c r="G279" t="s">
        <v>609</v>
      </c>
      <c r="H279" t="s">
        <v>46</v>
      </c>
      <c r="I279" t="s">
        <v>273</v>
      </c>
      <c r="J279" t="s">
        <v>610</v>
      </c>
      <c r="K279" t="s">
        <v>611</v>
      </c>
      <c r="N279" t="s">
        <v>132</v>
      </c>
      <c r="O279" t="s">
        <v>546</v>
      </c>
      <c r="P279" t="s">
        <v>70</v>
      </c>
      <c r="Q279" t="s">
        <v>53</v>
      </c>
      <c r="R279">
        <v>2012</v>
      </c>
      <c r="S279" s="1">
        <v>41</v>
      </c>
      <c r="T279" t="s">
        <v>31</v>
      </c>
      <c r="U279" s="2">
        <v>41000</v>
      </c>
      <c r="V279" s="2">
        <v>41029</v>
      </c>
      <c r="W279" s="2">
        <v>40933</v>
      </c>
      <c r="Y279" t="s">
        <v>612</v>
      </c>
      <c r="Z279" t="s">
        <v>613</v>
      </c>
      <c r="AA279" t="s">
        <v>614</v>
      </c>
      <c r="AB279" t="s">
        <v>92</v>
      </c>
      <c r="AC279" t="s">
        <v>36</v>
      </c>
      <c r="AD279">
        <v>98403</v>
      </c>
      <c r="AE279" t="s">
        <v>5266</v>
      </c>
      <c r="AF279" t="str">
        <f t="shared" si="12"/>
        <v>Yes</v>
      </c>
      <c r="AG279" s="9" t="str">
        <f t="shared" si="13"/>
        <v>COUNTY ASSESSORNON PARTISANPIERCE COPIERCELocal201241DEBT410004102940933STAMPSFARRELL TIMOTHY411 NORTH K STREETTACOMAWA</v>
      </c>
      <c r="AH279">
        <v>100463365</v>
      </c>
      <c r="AI279" s="9" t="str">
        <f t="shared" si="14"/>
        <v>COUNTY ASSESSORNON PARTISANPIERCE COPIERCELocal</v>
      </c>
    </row>
    <row r="280" spans="1:35" x14ac:dyDescent="0.25">
      <c r="A280" s="15">
        <v>2717</v>
      </c>
      <c r="B280" t="s">
        <v>5783</v>
      </c>
      <c r="C280">
        <v>100467544</v>
      </c>
      <c r="D280" t="s">
        <v>30</v>
      </c>
      <c r="E280" t="s">
        <v>608</v>
      </c>
      <c r="F280" t="s">
        <v>44</v>
      </c>
      <c r="G280" t="s">
        <v>609</v>
      </c>
      <c r="H280" t="s">
        <v>46</v>
      </c>
      <c r="I280" t="s">
        <v>273</v>
      </c>
      <c r="J280" t="s">
        <v>610</v>
      </c>
      <c r="K280" t="s">
        <v>611</v>
      </c>
      <c r="N280" t="s">
        <v>132</v>
      </c>
      <c r="O280" t="s">
        <v>546</v>
      </c>
      <c r="P280" t="s">
        <v>70</v>
      </c>
      <c r="Q280" t="s">
        <v>53</v>
      </c>
      <c r="R280">
        <v>2012</v>
      </c>
      <c r="S280" s="1">
        <v>41</v>
      </c>
      <c r="T280" t="s">
        <v>31</v>
      </c>
      <c r="U280" s="2">
        <v>41030</v>
      </c>
      <c r="V280" s="2">
        <v>41060</v>
      </c>
      <c r="W280" s="2">
        <v>40933</v>
      </c>
      <c r="Y280" t="s">
        <v>612</v>
      </c>
      <c r="Z280" t="s">
        <v>613</v>
      </c>
      <c r="AA280" t="s">
        <v>614</v>
      </c>
      <c r="AB280" t="s">
        <v>92</v>
      </c>
      <c r="AC280" t="s">
        <v>36</v>
      </c>
      <c r="AD280">
        <v>98403</v>
      </c>
      <c r="AE280" t="s">
        <v>5784</v>
      </c>
      <c r="AF280" t="str">
        <f t="shared" si="12"/>
        <v>Yes</v>
      </c>
      <c r="AG280" s="9" t="str">
        <f t="shared" si="13"/>
        <v>COUNTY ASSESSORNON PARTISANPIERCE COPIERCELocal201241DEBT410304106040933STAMPSFARRELL TIMOTHY411 NORTH K STREETTACOMAWA</v>
      </c>
      <c r="AH280">
        <v>100467544</v>
      </c>
      <c r="AI280" s="9" t="str">
        <f t="shared" si="14"/>
        <v>COUNTY ASSESSORNON PARTISANPIERCE COPIERCELocal</v>
      </c>
    </row>
    <row r="281" spans="1:35" x14ac:dyDescent="0.25">
      <c r="A281" s="15">
        <v>2673</v>
      </c>
      <c r="B281" t="s">
        <v>5708</v>
      </c>
      <c r="C281">
        <v>100468733</v>
      </c>
      <c r="D281" t="s">
        <v>30</v>
      </c>
      <c r="E281" t="s">
        <v>2383</v>
      </c>
      <c r="F281" t="s">
        <v>44</v>
      </c>
      <c r="G281" t="s">
        <v>2384</v>
      </c>
      <c r="H281" t="s">
        <v>2385</v>
      </c>
      <c r="I281" t="s">
        <v>404</v>
      </c>
      <c r="J281" t="s">
        <v>2386</v>
      </c>
      <c r="K281" t="s">
        <v>611</v>
      </c>
      <c r="N281" t="s">
        <v>132</v>
      </c>
      <c r="O281" t="s">
        <v>546</v>
      </c>
      <c r="P281" t="s">
        <v>70</v>
      </c>
      <c r="Q281" t="s">
        <v>53</v>
      </c>
      <c r="R281">
        <v>2012</v>
      </c>
      <c r="S281" s="1">
        <v>125.81</v>
      </c>
      <c r="T281" t="s">
        <v>31</v>
      </c>
      <c r="U281" s="2">
        <v>41030</v>
      </c>
      <c r="V281" s="2">
        <v>41060</v>
      </c>
      <c r="W281" s="2">
        <v>41060</v>
      </c>
      <c r="Y281" t="s">
        <v>2138</v>
      </c>
      <c r="Z281" t="s">
        <v>5709</v>
      </c>
      <c r="AA281" t="s">
        <v>5710</v>
      </c>
      <c r="AB281" t="s">
        <v>92</v>
      </c>
      <c r="AC281" t="s">
        <v>36</v>
      </c>
      <c r="AD281">
        <v>98445</v>
      </c>
      <c r="AE281" t="s">
        <v>5711</v>
      </c>
      <c r="AF281" t="str">
        <f t="shared" si="12"/>
        <v>Yes</v>
      </c>
      <c r="AG281" s="9" t="str">
        <f t="shared" si="13"/>
        <v>COUNTY ASSESSORNON PARTISANPIERCE COPIERCELocal2012125.81DEBT410304106041060MAILING SERVICESDOYLE PRINTING COMPANY1702 112TH STREET EASTTACOMAWA</v>
      </c>
      <c r="AH281">
        <v>100468733</v>
      </c>
      <c r="AI281" s="9" t="str">
        <f t="shared" si="14"/>
        <v>COUNTY ASSESSORNON PARTISANPIERCE COPIERCELocal</v>
      </c>
    </row>
    <row r="282" spans="1:35" x14ac:dyDescent="0.25">
      <c r="A282" s="15">
        <v>2784</v>
      </c>
      <c r="B282" t="s">
        <v>5899</v>
      </c>
      <c r="C282">
        <v>100468733</v>
      </c>
      <c r="D282" t="s">
        <v>30</v>
      </c>
      <c r="E282" t="s">
        <v>2383</v>
      </c>
      <c r="F282" t="s">
        <v>44</v>
      </c>
      <c r="G282" t="s">
        <v>2384</v>
      </c>
      <c r="H282" t="s">
        <v>2385</v>
      </c>
      <c r="I282" t="s">
        <v>404</v>
      </c>
      <c r="J282" t="s">
        <v>2386</v>
      </c>
      <c r="K282" t="s">
        <v>611</v>
      </c>
      <c r="N282" t="s">
        <v>132</v>
      </c>
      <c r="O282" t="s">
        <v>546</v>
      </c>
      <c r="P282" t="s">
        <v>70</v>
      </c>
      <c r="Q282" t="s">
        <v>53</v>
      </c>
      <c r="R282">
        <v>2012</v>
      </c>
      <c r="S282" s="1">
        <v>92.51</v>
      </c>
      <c r="T282" t="s">
        <v>31</v>
      </c>
      <c r="U282" s="2">
        <v>41030</v>
      </c>
      <c r="V282" s="2">
        <v>41060</v>
      </c>
      <c r="W282" s="2">
        <v>41060</v>
      </c>
      <c r="Y282" t="s">
        <v>2835</v>
      </c>
      <c r="Z282" t="s">
        <v>5709</v>
      </c>
      <c r="AA282" t="s">
        <v>5710</v>
      </c>
      <c r="AB282" t="s">
        <v>92</v>
      </c>
      <c r="AC282" t="s">
        <v>36</v>
      </c>
      <c r="AD282">
        <v>98445</v>
      </c>
      <c r="AE282" t="s">
        <v>5711</v>
      </c>
      <c r="AF282" t="str">
        <f t="shared" si="12"/>
        <v>Yes</v>
      </c>
      <c r="AG282" s="9" t="str">
        <f t="shared" si="13"/>
        <v>COUNTY ASSESSORNON PARTISANPIERCE COPIERCELocal201292.51DEBT410304106041060POSTAGE FOR MAILERSDOYLE PRINTING COMPANY1702 112TH STREET EASTTACOMAWA</v>
      </c>
      <c r="AH282">
        <v>100468733</v>
      </c>
      <c r="AI282" s="9" t="str">
        <f t="shared" si="14"/>
        <v>COUNTY ASSESSORNON PARTISANPIERCE COPIERCELocal</v>
      </c>
    </row>
    <row r="283" spans="1:35" x14ac:dyDescent="0.25">
      <c r="A283" s="15">
        <v>2943</v>
      </c>
      <c r="B283" t="s">
        <v>6186</v>
      </c>
      <c r="C283">
        <v>100476774</v>
      </c>
      <c r="D283" t="s">
        <v>30</v>
      </c>
      <c r="E283" t="s">
        <v>608</v>
      </c>
      <c r="F283" t="s">
        <v>44</v>
      </c>
      <c r="G283" t="s">
        <v>609</v>
      </c>
      <c r="H283" t="s">
        <v>46</v>
      </c>
      <c r="I283" t="s">
        <v>273</v>
      </c>
      <c r="J283" t="s">
        <v>610</v>
      </c>
      <c r="K283" t="s">
        <v>611</v>
      </c>
      <c r="N283" t="s">
        <v>132</v>
      </c>
      <c r="O283" t="s">
        <v>546</v>
      </c>
      <c r="P283" t="s">
        <v>70</v>
      </c>
      <c r="Q283" t="s">
        <v>53</v>
      </c>
      <c r="R283">
        <v>2012</v>
      </c>
      <c r="S283" s="1">
        <v>41</v>
      </c>
      <c r="T283" t="s">
        <v>31</v>
      </c>
      <c r="U283" s="2">
        <v>41061</v>
      </c>
      <c r="V283" s="2">
        <v>41106</v>
      </c>
      <c r="W283" s="2">
        <v>40933</v>
      </c>
      <c r="Y283" t="s">
        <v>612</v>
      </c>
      <c r="Z283" t="s">
        <v>613</v>
      </c>
      <c r="AA283" t="s">
        <v>614</v>
      </c>
      <c r="AB283" t="s">
        <v>92</v>
      </c>
      <c r="AC283" t="s">
        <v>36</v>
      </c>
      <c r="AD283">
        <v>98403</v>
      </c>
      <c r="AE283" t="s">
        <v>6187</v>
      </c>
      <c r="AF283" t="str">
        <f t="shared" si="12"/>
        <v>Yes</v>
      </c>
      <c r="AG283" s="9" t="str">
        <f t="shared" si="13"/>
        <v>COUNTY ASSESSORNON PARTISANPIERCE COPIERCELocal201241DEBT410614110640933STAMPSFARRELL TIMOTHY411 NORTH K STREETTACOMAWA</v>
      </c>
      <c r="AH283">
        <v>100476774</v>
      </c>
      <c r="AI283" s="9" t="str">
        <f t="shared" si="14"/>
        <v>COUNTY ASSESSORNON PARTISANPIERCE COPIERCELocal</v>
      </c>
    </row>
    <row r="284" spans="1:35" x14ac:dyDescent="0.25">
      <c r="A284" s="15">
        <v>3183</v>
      </c>
      <c r="B284" t="s">
        <v>6605</v>
      </c>
      <c r="C284">
        <v>100477412</v>
      </c>
      <c r="D284" t="s">
        <v>30</v>
      </c>
      <c r="E284" t="s">
        <v>6606</v>
      </c>
      <c r="F284" t="s">
        <v>44</v>
      </c>
      <c r="G284" t="s">
        <v>6607</v>
      </c>
      <c r="H284" t="s">
        <v>6608</v>
      </c>
      <c r="J284" t="s">
        <v>6609</v>
      </c>
      <c r="K284" t="s">
        <v>611</v>
      </c>
      <c r="N284" t="s">
        <v>132</v>
      </c>
      <c r="O284" t="s">
        <v>546</v>
      </c>
      <c r="P284" t="s">
        <v>70</v>
      </c>
      <c r="Q284" t="s">
        <v>53</v>
      </c>
      <c r="R284">
        <v>2012</v>
      </c>
      <c r="S284" s="1">
        <v>305.62</v>
      </c>
      <c r="T284" t="s">
        <v>31</v>
      </c>
      <c r="U284" s="2">
        <v>41061</v>
      </c>
      <c r="V284" s="2">
        <v>41106</v>
      </c>
      <c r="W284" s="2">
        <v>41070</v>
      </c>
      <c r="Y284" t="s">
        <v>2942</v>
      </c>
      <c r="Z284" t="s">
        <v>6610</v>
      </c>
      <c r="AA284" t="s">
        <v>2808</v>
      </c>
      <c r="AB284" t="s">
        <v>1270</v>
      </c>
      <c r="AC284" t="s">
        <v>36</v>
      </c>
      <c r="AD284">
        <v>98464</v>
      </c>
      <c r="AE284" t="s">
        <v>6611</v>
      </c>
      <c r="AF284" t="str">
        <f t="shared" si="12"/>
        <v>Yes</v>
      </c>
      <c r="AG284" s="9" t="str">
        <f t="shared" si="13"/>
        <v>COUNTY ASSESSORNON PARTISANPIERCE COPIERCELocal2012305.62DEBT410614110641070PRINTING SERVICESBDC RESOURCES, LLCPO BOX 65692UNIVERSITY PLACEWA</v>
      </c>
      <c r="AH284">
        <v>100477412</v>
      </c>
      <c r="AI284" s="9" t="str">
        <f t="shared" si="14"/>
        <v>COUNTY ASSESSORNON PARTISANPIERCE COPIERCELocal</v>
      </c>
    </row>
    <row r="285" spans="1:35" x14ac:dyDescent="0.25">
      <c r="A285" s="15">
        <v>250</v>
      </c>
      <c r="B285" t="s">
        <v>1115</v>
      </c>
      <c r="C285">
        <v>100503258</v>
      </c>
      <c r="D285" t="s">
        <v>30</v>
      </c>
      <c r="E285" t="s">
        <v>608</v>
      </c>
      <c r="F285" t="s">
        <v>44</v>
      </c>
      <c r="G285" t="s">
        <v>609</v>
      </c>
      <c r="H285" t="s">
        <v>46</v>
      </c>
      <c r="I285" t="s">
        <v>273</v>
      </c>
      <c r="J285" t="s">
        <v>610</v>
      </c>
      <c r="K285" t="s">
        <v>611</v>
      </c>
      <c r="N285" t="s">
        <v>132</v>
      </c>
      <c r="O285" t="s">
        <v>546</v>
      </c>
      <c r="P285" t="s">
        <v>70</v>
      </c>
      <c r="Q285" t="s">
        <v>53</v>
      </c>
      <c r="R285">
        <v>2012</v>
      </c>
      <c r="S285" s="1">
        <v>41</v>
      </c>
      <c r="T285" t="s">
        <v>31</v>
      </c>
      <c r="U285" s="2">
        <v>41107</v>
      </c>
      <c r="V285" s="2">
        <v>41120</v>
      </c>
      <c r="W285" s="2">
        <v>40933</v>
      </c>
      <c r="Y285" t="s">
        <v>612</v>
      </c>
      <c r="Z285" t="s">
        <v>613</v>
      </c>
      <c r="AA285" t="s">
        <v>614</v>
      </c>
      <c r="AB285" t="s">
        <v>92</v>
      </c>
      <c r="AC285" t="s">
        <v>36</v>
      </c>
      <c r="AD285">
        <v>98403</v>
      </c>
      <c r="AE285" t="s">
        <v>1116</v>
      </c>
      <c r="AF285" t="str">
        <f t="shared" si="12"/>
        <v>Yes</v>
      </c>
      <c r="AG285" s="9" t="str">
        <f t="shared" si="13"/>
        <v>COUNTY ASSESSORNON PARTISANPIERCE COPIERCELocal201241DEBT411074112040933STAMPSFARRELL TIMOTHY411 NORTH K STREETTACOMAWA</v>
      </c>
      <c r="AH285">
        <v>100503258</v>
      </c>
      <c r="AI285" s="9" t="str">
        <f t="shared" si="14"/>
        <v>COUNTY ASSESSORNON PARTISANPIERCE COPIERCELocal</v>
      </c>
    </row>
    <row r="286" spans="1:35" x14ac:dyDescent="0.25">
      <c r="A286" s="15">
        <v>3337</v>
      </c>
      <c r="B286" t="s">
        <v>6863</v>
      </c>
      <c r="C286">
        <v>100481121</v>
      </c>
      <c r="D286" t="s">
        <v>30</v>
      </c>
      <c r="E286" t="s">
        <v>6606</v>
      </c>
      <c r="F286" t="s">
        <v>44</v>
      </c>
      <c r="G286" t="s">
        <v>6607</v>
      </c>
      <c r="H286" t="s">
        <v>6608</v>
      </c>
      <c r="J286" t="s">
        <v>6609</v>
      </c>
      <c r="K286" t="s">
        <v>611</v>
      </c>
      <c r="N286" t="s">
        <v>132</v>
      </c>
      <c r="O286" t="s">
        <v>546</v>
      </c>
      <c r="P286" t="s">
        <v>70</v>
      </c>
      <c r="Q286" t="s">
        <v>53</v>
      </c>
      <c r="R286">
        <v>2012</v>
      </c>
      <c r="S286" s="1">
        <v>305.62</v>
      </c>
      <c r="T286" t="s">
        <v>31</v>
      </c>
      <c r="U286" s="2">
        <v>41107</v>
      </c>
      <c r="V286" s="2">
        <v>41120</v>
      </c>
      <c r="W286" s="2">
        <v>41070</v>
      </c>
      <c r="Y286" t="s">
        <v>2942</v>
      </c>
      <c r="Z286" t="s">
        <v>6610</v>
      </c>
      <c r="AA286" t="s">
        <v>2808</v>
      </c>
      <c r="AB286" t="s">
        <v>1270</v>
      </c>
      <c r="AC286" t="s">
        <v>36</v>
      </c>
      <c r="AD286">
        <v>98464</v>
      </c>
      <c r="AE286" t="s">
        <v>6864</v>
      </c>
      <c r="AF286" t="str">
        <f t="shared" si="12"/>
        <v>Yes</v>
      </c>
      <c r="AG286" s="9" t="str">
        <f t="shared" si="13"/>
        <v>COUNTY ASSESSORNON PARTISANPIERCE COPIERCELocal2012305.62DEBT411074112041070PRINTING SERVICESBDC RESOURCES, LLCPO BOX 65692UNIVERSITY PLACEWA</v>
      </c>
      <c r="AH286">
        <v>100481121</v>
      </c>
      <c r="AI286" s="9" t="str">
        <f t="shared" si="14"/>
        <v>COUNTY ASSESSORNON PARTISANPIERCE COPIERCELocal</v>
      </c>
    </row>
    <row r="287" spans="1:35" x14ac:dyDescent="0.25">
      <c r="A287" s="15">
        <v>251</v>
      </c>
      <c r="B287" t="s">
        <v>1117</v>
      </c>
      <c r="C287">
        <v>100503258</v>
      </c>
      <c r="D287" t="s">
        <v>30</v>
      </c>
      <c r="E287" t="s">
        <v>608</v>
      </c>
      <c r="F287" t="s">
        <v>44</v>
      </c>
      <c r="G287" t="s">
        <v>609</v>
      </c>
      <c r="H287" t="s">
        <v>46</v>
      </c>
      <c r="I287" t="s">
        <v>273</v>
      </c>
      <c r="J287" t="s">
        <v>610</v>
      </c>
      <c r="K287" t="s">
        <v>611</v>
      </c>
      <c r="N287" t="s">
        <v>132</v>
      </c>
      <c r="O287" t="s">
        <v>546</v>
      </c>
      <c r="P287" t="s">
        <v>70</v>
      </c>
      <c r="Q287" t="s">
        <v>53</v>
      </c>
      <c r="R287">
        <v>2012</v>
      </c>
      <c r="S287" s="1">
        <v>500</v>
      </c>
      <c r="T287" t="s">
        <v>31</v>
      </c>
      <c r="U287" s="2">
        <v>41107</v>
      </c>
      <c r="V287" s="2">
        <v>41120</v>
      </c>
      <c r="W287" s="2">
        <v>41117</v>
      </c>
      <c r="Y287" t="s">
        <v>612</v>
      </c>
      <c r="Z287" t="s">
        <v>613</v>
      </c>
      <c r="AA287" t="s">
        <v>614</v>
      </c>
      <c r="AB287" t="s">
        <v>92</v>
      </c>
      <c r="AC287" t="s">
        <v>36</v>
      </c>
      <c r="AD287">
        <v>98403</v>
      </c>
      <c r="AE287" t="s">
        <v>1116</v>
      </c>
      <c r="AF287" t="str">
        <f t="shared" si="12"/>
        <v>Yes</v>
      </c>
      <c r="AG287" s="9" t="str">
        <f t="shared" si="13"/>
        <v>COUNTY ASSESSORNON PARTISANPIERCE COPIERCELocal2012500DEBT411074112041117STAMPSFARRELL TIMOTHY411 NORTH K STREETTACOMAWA</v>
      </c>
      <c r="AH287">
        <v>100503258</v>
      </c>
      <c r="AI287" s="9" t="str">
        <f t="shared" si="14"/>
        <v>COUNTY ASSESSORNON PARTISANPIERCE COPIERCELocal</v>
      </c>
    </row>
    <row r="288" spans="1:35" x14ac:dyDescent="0.25">
      <c r="A288" s="15">
        <v>252</v>
      </c>
      <c r="B288" t="s">
        <v>1118</v>
      </c>
      <c r="C288">
        <v>100503258</v>
      </c>
      <c r="D288" t="s">
        <v>30</v>
      </c>
      <c r="E288" t="s">
        <v>608</v>
      </c>
      <c r="F288" t="s">
        <v>44</v>
      </c>
      <c r="G288" t="s">
        <v>609</v>
      </c>
      <c r="H288" t="s">
        <v>46</v>
      </c>
      <c r="I288" t="s">
        <v>273</v>
      </c>
      <c r="J288" t="s">
        <v>610</v>
      </c>
      <c r="K288" t="s">
        <v>611</v>
      </c>
      <c r="N288" t="s">
        <v>132</v>
      </c>
      <c r="O288" t="s">
        <v>546</v>
      </c>
      <c r="P288" t="s">
        <v>70</v>
      </c>
      <c r="Q288" t="s">
        <v>53</v>
      </c>
      <c r="R288">
        <v>2012</v>
      </c>
      <c r="S288" s="1">
        <v>149.04</v>
      </c>
      <c r="T288" t="s">
        <v>31</v>
      </c>
      <c r="U288" s="2">
        <v>41107</v>
      </c>
      <c r="V288" s="2">
        <v>41120</v>
      </c>
      <c r="W288" s="2">
        <v>41117</v>
      </c>
      <c r="Y288" t="s">
        <v>1081</v>
      </c>
      <c r="Z288" t="s">
        <v>613</v>
      </c>
      <c r="AA288" t="s">
        <v>614</v>
      </c>
      <c r="AB288" t="s">
        <v>92</v>
      </c>
      <c r="AC288" t="s">
        <v>36</v>
      </c>
      <c r="AD288">
        <v>98403</v>
      </c>
      <c r="AE288" t="s">
        <v>1116</v>
      </c>
      <c r="AF288" t="str">
        <f t="shared" si="12"/>
        <v>Yes</v>
      </c>
      <c r="AG288" s="9" t="str">
        <f t="shared" si="13"/>
        <v>COUNTY ASSESSORNON PARTISANPIERCE COPIERCELocal2012149.04DEBT411074112041117YARD SIGN STAKES AND LATHFARRELL TIMOTHY411 NORTH K STREETTACOMAWA</v>
      </c>
      <c r="AH288">
        <v>100503258</v>
      </c>
      <c r="AI288" s="9" t="str">
        <f t="shared" si="14"/>
        <v>COUNTY ASSESSORNON PARTISANPIERCE COPIERCELocal</v>
      </c>
    </row>
    <row r="289" spans="1:35" x14ac:dyDescent="0.25">
      <c r="A289" s="15">
        <v>253</v>
      </c>
      <c r="B289" t="s">
        <v>1119</v>
      </c>
      <c r="C289">
        <v>100503258</v>
      </c>
      <c r="D289" t="s">
        <v>30</v>
      </c>
      <c r="E289" t="s">
        <v>608</v>
      </c>
      <c r="F289" t="s">
        <v>44</v>
      </c>
      <c r="G289" t="s">
        <v>609</v>
      </c>
      <c r="H289" t="s">
        <v>46</v>
      </c>
      <c r="I289" t="s">
        <v>273</v>
      </c>
      <c r="J289" t="s">
        <v>610</v>
      </c>
      <c r="K289" t="s">
        <v>611</v>
      </c>
      <c r="N289" t="s">
        <v>132</v>
      </c>
      <c r="O289" t="s">
        <v>546</v>
      </c>
      <c r="P289" t="s">
        <v>70</v>
      </c>
      <c r="Q289" t="s">
        <v>53</v>
      </c>
      <c r="R289">
        <v>2012</v>
      </c>
      <c r="S289" s="1">
        <v>94.92</v>
      </c>
      <c r="T289" t="s">
        <v>31</v>
      </c>
      <c r="U289" s="2">
        <v>41107</v>
      </c>
      <c r="V289" s="2">
        <v>41120</v>
      </c>
      <c r="W289" s="2">
        <v>41117</v>
      </c>
      <c r="Y289" t="s">
        <v>1083</v>
      </c>
      <c r="Z289" t="s">
        <v>613</v>
      </c>
      <c r="AA289" t="s">
        <v>614</v>
      </c>
      <c r="AB289" t="s">
        <v>92</v>
      </c>
      <c r="AC289" t="s">
        <v>36</v>
      </c>
      <c r="AD289">
        <v>98403</v>
      </c>
      <c r="AE289" t="s">
        <v>1116</v>
      </c>
      <c r="AF289" t="str">
        <f t="shared" si="12"/>
        <v>Yes</v>
      </c>
      <c r="AG289" s="9" t="str">
        <f t="shared" si="13"/>
        <v>COUNTY ASSESSORNON PARTISANPIERCE COPIERCELocal201294.92DEBT411074112041117PAPERFARRELL TIMOTHY411 NORTH K STREETTACOMAWA</v>
      </c>
      <c r="AH289">
        <v>100503258</v>
      </c>
      <c r="AI289" s="9" t="str">
        <f t="shared" si="14"/>
        <v>COUNTY ASSESSORNON PARTISANPIERCE COPIERCELocal</v>
      </c>
    </row>
    <row r="290" spans="1:35" x14ac:dyDescent="0.25">
      <c r="A290" s="15">
        <v>254</v>
      </c>
      <c r="B290" t="s">
        <v>1120</v>
      </c>
      <c r="C290">
        <v>100503258</v>
      </c>
      <c r="D290" t="s">
        <v>30</v>
      </c>
      <c r="E290" t="s">
        <v>608</v>
      </c>
      <c r="F290" t="s">
        <v>44</v>
      </c>
      <c r="G290" t="s">
        <v>609</v>
      </c>
      <c r="H290" t="s">
        <v>46</v>
      </c>
      <c r="I290" t="s">
        <v>273</v>
      </c>
      <c r="J290" t="s">
        <v>610</v>
      </c>
      <c r="K290" t="s">
        <v>611</v>
      </c>
      <c r="N290" t="s">
        <v>132</v>
      </c>
      <c r="O290" t="s">
        <v>546</v>
      </c>
      <c r="P290" t="s">
        <v>70</v>
      </c>
      <c r="Q290" t="s">
        <v>53</v>
      </c>
      <c r="R290">
        <v>2012</v>
      </c>
      <c r="S290" s="1">
        <v>54.62</v>
      </c>
      <c r="T290" t="s">
        <v>31</v>
      </c>
      <c r="U290" s="2">
        <v>41107</v>
      </c>
      <c r="V290" s="2">
        <v>41120</v>
      </c>
      <c r="W290" s="2">
        <v>41117</v>
      </c>
      <c r="Y290" t="s">
        <v>1085</v>
      </c>
      <c r="Z290" t="s">
        <v>613</v>
      </c>
      <c r="AA290" t="s">
        <v>614</v>
      </c>
      <c r="AB290" t="s">
        <v>92</v>
      </c>
      <c r="AC290" t="s">
        <v>36</v>
      </c>
      <c r="AD290">
        <v>98403</v>
      </c>
      <c r="AE290" t="s">
        <v>1116</v>
      </c>
      <c r="AF290" t="str">
        <f t="shared" si="12"/>
        <v>Yes</v>
      </c>
      <c r="AG290" s="9" t="str">
        <f t="shared" si="13"/>
        <v>COUNTY ASSESSORNON PARTISANPIERCE COPIERCELocal201254.62DEBT411074112041117CANOPY FOR FREEDOM FAIRFARRELL TIMOTHY411 NORTH K STREETTACOMAWA</v>
      </c>
      <c r="AH290">
        <v>100503258</v>
      </c>
      <c r="AI290" s="9" t="str">
        <f t="shared" si="14"/>
        <v>COUNTY ASSESSORNON PARTISANPIERCE COPIERCELocal</v>
      </c>
    </row>
    <row r="291" spans="1:35" x14ac:dyDescent="0.25">
      <c r="A291" s="15">
        <v>108</v>
      </c>
      <c r="B291" t="s">
        <v>607</v>
      </c>
      <c r="C291">
        <v>100503263</v>
      </c>
      <c r="D291" t="s">
        <v>30</v>
      </c>
      <c r="E291" t="s">
        <v>608</v>
      </c>
      <c r="F291" t="s">
        <v>44</v>
      </c>
      <c r="G291" t="s">
        <v>609</v>
      </c>
      <c r="H291" t="s">
        <v>46</v>
      </c>
      <c r="I291" t="s">
        <v>273</v>
      </c>
      <c r="J291" t="s">
        <v>610</v>
      </c>
      <c r="K291" t="s">
        <v>611</v>
      </c>
      <c r="N291" t="s">
        <v>132</v>
      </c>
      <c r="O291" t="s">
        <v>546</v>
      </c>
      <c r="P291" t="s">
        <v>70</v>
      </c>
      <c r="Q291" t="s">
        <v>53</v>
      </c>
      <c r="R291">
        <v>2012</v>
      </c>
      <c r="S291" s="1">
        <v>41</v>
      </c>
      <c r="T291" t="s">
        <v>31</v>
      </c>
      <c r="U291" s="2">
        <v>41121</v>
      </c>
      <c r="V291" s="2">
        <v>41152</v>
      </c>
      <c r="W291" s="2">
        <v>40933</v>
      </c>
      <c r="Y291" t="s">
        <v>612</v>
      </c>
      <c r="Z291" t="s">
        <v>613</v>
      </c>
      <c r="AA291" t="s">
        <v>614</v>
      </c>
      <c r="AB291" t="s">
        <v>92</v>
      </c>
      <c r="AC291" t="s">
        <v>36</v>
      </c>
      <c r="AD291">
        <v>98403</v>
      </c>
      <c r="AE291" t="s">
        <v>615</v>
      </c>
      <c r="AF291" t="str">
        <f t="shared" si="12"/>
        <v>Yes</v>
      </c>
      <c r="AG291" s="9" t="str">
        <f t="shared" si="13"/>
        <v>COUNTY ASSESSORNON PARTISANPIERCE COPIERCELocal201241DEBT411214115240933STAMPSFARRELL TIMOTHY411 NORTH K STREETTACOMAWA</v>
      </c>
      <c r="AH291">
        <v>100503263</v>
      </c>
      <c r="AI291" s="9" t="str">
        <f t="shared" si="14"/>
        <v>COUNTY ASSESSORNON PARTISANPIERCE COPIERCELocal</v>
      </c>
    </row>
    <row r="292" spans="1:35" x14ac:dyDescent="0.25">
      <c r="A292" s="15">
        <v>236</v>
      </c>
      <c r="B292" t="s">
        <v>1079</v>
      </c>
      <c r="C292">
        <v>100503263</v>
      </c>
      <c r="D292" t="s">
        <v>30</v>
      </c>
      <c r="E292" t="s">
        <v>608</v>
      </c>
      <c r="F292" t="s">
        <v>44</v>
      </c>
      <c r="G292" t="s">
        <v>609</v>
      </c>
      <c r="H292" t="s">
        <v>46</v>
      </c>
      <c r="I292" t="s">
        <v>273</v>
      </c>
      <c r="J292" t="s">
        <v>610</v>
      </c>
      <c r="K292" t="s">
        <v>611</v>
      </c>
      <c r="N292" t="s">
        <v>132</v>
      </c>
      <c r="O292" t="s">
        <v>546</v>
      </c>
      <c r="P292" t="s">
        <v>70</v>
      </c>
      <c r="Q292" t="s">
        <v>53</v>
      </c>
      <c r="R292">
        <v>2012</v>
      </c>
      <c r="S292" s="1">
        <v>500</v>
      </c>
      <c r="T292" t="s">
        <v>31</v>
      </c>
      <c r="U292" s="2">
        <v>41121</v>
      </c>
      <c r="V292" s="2">
        <v>41152</v>
      </c>
      <c r="W292" s="2">
        <v>41117</v>
      </c>
      <c r="Y292" t="s">
        <v>612</v>
      </c>
      <c r="Z292" t="s">
        <v>613</v>
      </c>
      <c r="AA292" t="s">
        <v>614</v>
      </c>
      <c r="AB292" t="s">
        <v>92</v>
      </c>
      <c r="AC292" t="s">
        <v>36</v>
      </c>
      <c r="AD292">
        <v>98403</v>
      </c>
      <c r="AE292" t="s">
        <v>615</v>
      </c>
      <c r="AF292" t="str">
        <f t="shared" si="12"/>
        <v>Yes</v>
      </c>
      <c r="AG292" s="9" t="str">
        <f t="shared" si="13"/>
        <v>COUNTY ASSESSORNON PARTISANPIERCE COPIERCELocal2012500DEBT411214115241117STAMPSFARRELL TIMOTHY411 NORTH K STREETTACOMAWA</v>
      </c>
      <c r="AH292">
        <v>100503263</v>
      </c>
      <c r="AI292" s="9" t="str">
        <f t="shared" si="14"/>
        <v>COUNTY ASSESSORNON PARTISANPIERCE COPIERCELocal</v>
      </c>
    </row>
    <row r="293" spans="1:35" x14ac:dyDescent="0.25">
      <c r="A293" s="15">
        <v>237</v>
      </c>
      <c r="B293" t="s">
        <v>1080</v>
      </c>
      <c r="C293">
        <v>100503263</v>
      </c>
      <c r="D293" t="s">
        <v>30</v>
      </c>
      <c r="E293" t="s">
        <v>608</v>
      </c>
      <c r="F293" t="s">
        <v>44</v>
      </c>
      <c r="G293" t="s">
        <v>609</v>
      </c>
      <c r="H293" t="s">
        <v>46</v>
      </c>
      <c r="I293" t="s">
        <v>273</v>
      </c>
      <c r="J293" t="s">
        <v>610</v>
      </c>
      <c r="K293" t="s">
        <v>611</v>
      </c>
      <c r="N293" t="s">
        <v>132</v>
      </c>
      <c r="O293" t="s">
        <v>546</v>
      </c>
      <c r="P293" t="s">
        <v>70</v>
      </c>
      <c r="Q293" t="s">
        <v>53</v>
      </c>
      <c r="R293">
        <v>2012</v>
      </c>
      <c r="S293" s="1">
        <v>149.04</v>
      </c>
      <c r="T293" t="s">
        <v>31</v>
      </c>
      <c r="U293" s="2">
        <v>41121</v>
      </c>
      <c r="V293" s="2">
        <v>41152</v>
      </c>
      <c r="W293" s="2">
        <v>41117</v>
      </c>
      <c r="Y293" t="s">
        <v>1081</v>
      </c>
      <c r="Z293" t="s">
        <v>613</v>
      </c>
      <c r="AA293" t="s">
        <v>614</v>
      </c>
      <c r="AB293" t="s">
        <v>92</v>
      </c>
      <c r="AC293" t="s">
        <v>36</v>
      </c>
      <c r="AD293">
        <v>98403</v>
      </c>
      <c r="AE293" t="s">
        <v>615</v>
      </c>
      <c r="AF293" t="str">
        <f t="shared" si="12"/>
        <v>Yes</v>
      </c>
      <c r="AG293" s="9" t="str">
        <f t="shared" si="13"/>
        <v>COUNTY ASSESSORNON PARTISANPIERCE COPIERCELocal2012149.04DEBT411214115241117YARD SIGN STAKES AND LATHFARRELL TIMOTHY411 NORTH K STREETTACOMAWA</v>
      </c>
      <c r="AH293">
        <v>100503263</v>
      </c>
      <c r="AI293" s="9" t="str">
        <f t="shared" si="14"/>
        <v>COUNTY ASSESSORNON PARTISANPIERCE COPIERCELocal</v>
      </c>
    </row>
    <row r="294" spans="1:35" x14ac:dyDescent="0.25">
      <c r="A294" s="15">
        <v>238</v>
      </c>
      <c r="B294" t="s">
        <v>1082</v>
      </c>
      <c r="C294">
        <v>100503263</v>
      </c>
      <c r="D294" t="s">
        <v>30</v>
      </c>
      <c r="E294" t="s">
        <v>608</v>
      </c>
      <c r="F294" t="s">
        <v>44</v>
      </c>
      <c r="G294" t="s">
        <v>609</v>
      </c>
      <c r="H294" t="s">
        <v>46</v>
      </c>
      <c r="I294" t="s">
        <v>273</v>
      </c>
      <c r="J294" t="s">
        <v>610</v>
      </c>
      <c r="K294" t="s">
        <v>611</v>
      </c>
      <c r="N294" t="s">
        <v>132</v>
      </c>
      <c r="O294" t="s">
        <v>546</v>
      </c>
      <c r="P294" t="s">
        <v>70</v>
      </c>
      <c r="Q294" t="s">
        <v>53</v>
      </c>
      <c r="R294">
        <v>2012</v>
      </c>
      <c r="S294" s="1">
        <v>94.92</v>
      </c>
      <c r="T294" t="s">
        <v>31</v>
      </c>
      <c r="U294" s="2">
        <v>41121</v>
      </c>
      <c r="V294" s="2">
        <v>41152</v>
      </c>
      <c r="W294" s="2">
        <v>41117</v>
      </c>
      <c r="Y294" t="s">
        <v>1083</v>
      </c>
      <c r="Z294" t="s">
        <v>613</v>
      </c>
      <c r="AA294" t="s">
        <v>614</v>
      </c>
      <c r="AB294" t="s">
        <v>92</v>
      </c>
      <c r="AC294" t="s">
        <v>36</v>
      </c>
      <c r="AD294">
        <v>98403</v>
      </c>
      <c r="AE294" t="s">
        <v>615</v>
      </c>
      <c r="AF294" t="str">
        <f t="shared" si="12"/>
        <v>Yes</v>
      </c>
      <c r="AG294" s="9" t="str">
        <f t="shared" si="13"/>
        <v>COUNTY ASSESSORNON PARTISANPIERCE COPIERCELocal201294.92DEBT411214115241117PAPERFARRELL TIMOTHY411 NORTH K STREETTACOMAWA</v>
      </c>
      <c r="AH294">
        <v>100503263</v>
      </c>
      <c r="AI294" s="9" t="str">
        <f t="shared" si="14"/>
        <v>COUNTY ASSESSORNON PARTISANPIERCE COPIERCELocal</v>
      </c>
    </row>
    <row r="295" spans="1:35" x14ac:dyDescent="0.25">
      <c r="A295" s="15">
        <v>239</v>
      </c>
      <c r="B295" t="s">
        <v>1084</v>
      </c>
      <c r="C295">
        <v>100503263</v>
      </c>
      <c r="D295" t="s">
        <v>30</v>
      </c>
      <c r="E295" t="s">
        <v>608</v>
      </c>
      <c r="F295" t="s">
        <v>44</v>
      </c>
      <c r="G295" t="s">
        <v>609</v>
      </c>
      <c r="H295" t="s">
        <v>46</v>
      </c>
      <c r="I295" t="s">
        <v>273</v>
      </c>
      <c r="J295" t="s">
        <v>610</v>
      </c>
      <c r="K295" t="s">
        <v>611</v>
      </c>
      <c r="N295" t="s">
        <v>132</v>
      </c>
      <c r="O295" t="s">
        <v>546</v>
      </c>
      <c r="P295" t="s">
        <v>70</v>
      </c>
      <c r="Q295" t="s">
        <v>53</v>
      </c>
      <c r="R295">
        <v>2012</v>
      </c>
      <c r="S295" s="1">
        <v>54.62</v>
      </c>
      <c r="T295" t="s">
        <v>31</v>
      </c>
      <c r="U295" s="2">
        <v>41121</v>
      </c>
      <c r="V295" s="2">
        <v>41152</v>
      </c>
      <c r="W295" s="2">
        <v>41117</v>
      </c>
      <c r="Y295" t="s">
        <v>1085</v>
      </c>
      <c r="Z295" t="s">
        <v>613</v>
      </c>
      <c r="AA295" t="s">
        <v>614</v>
      </c>
      <c r="AB295" t="s">
        <v>92</v>
      </c>
      <c r="AC295" t="s">
        <v>36</v>
      </c>
      <c r="AD295">
        <v>98403</v>
      </c>
      <c r="AE295" t="s">
        <v>615</v>
      </c>
      <c r="AF295" t="str">
        <f t="shared" si="12"/>
        <v>Yes</v>
      </c>
      <c r="AG295" s="9" t="str">
        <f t="shared" si="13"/>
        <v>COUNTY ASSESSORNON PARTISANPIERCE COPIERCELocal201254.62DEBT411214115241117CANOPY FOR FREEDOM FAIRFARRELL TIMOTHY411 NORTH K STREETTACOMAWA</v>
      </c>
      <c r="AH295">
        <v>100503263</v>
      </c>
      <c r="AI295" s="9" t="str">
        <f t="shared" si="14"/>
        <v>COUNTY ASSESSORNON PARTISANPIERCE COPIERCELocal</v>
      </c>
    </row>
    <row r="296" spans="1:35" x14ac:dyDescent="0.25">
      <c r="A296" s="15">
        <v>240</v>
      </c>
      <c r="B296" t="s">
        <v>1086</v>
      </c>
      <c r="C296">
        <v>100503264</v>
      </c>
      <c r="D296" t="s">
        <v>30</v>
      </c>
      <c r="E296" t="s">
        <v>608</v>
      </c>
      <c r="F296" t="s">
        <v>44</v>
      </c>
      <c r="G296" t="s">
        <v>609</v>
      </c>
      <c r="H296" t="s">
        <v>46</v>
      </c>
      <c r="I296" t="s">
        <v>273</v>
      </c>
      <c r="J296" t="s">
        <v>610</v>
      </c>
      <c r="K296" t="s">
        <v>611</v>
      </c>
      <c r="N296" t="s">
        <v>132</v>
      </c>
      <c r="O296" t="s">
        <v>546</v>
      </c>
      <c r="P296" t="s">
        <v>70</v>
      </c>
      <c r="Q296" t="s">
        <v>53</v>
      </c>
      <c r="R296">
        <v>2012</v>
      </c>
      <c r="S296" s="1">
        <v>41</v>
      </c>
      <c r="T296" t="s">
        <v>31</v>
      </c>
      <c r="U296" s="2">
        <v>41153</v>
      </c>
      <c r="V296" s="2">
        <v>41197</v>
      </c>
      <c r="W296" s="2">
        <v>40933</v>
      </c>
      <c r="Y296" t="s">
        <v>612</v>
      </c>
      <c r="Z296" t="s">
        <v>613</v>
      </c>
      <c r="AA296" t="s">
        <v>614</v>
      </c>
      <c r="AB296" t="s">
        <v>92</v>
      </c>
      <c r="AC296" t="s">
        <v>36</v>
      </c>
      <c r="AD296">
        <v>98403</v>
      </c>
      <c r="AE296" t="s">
        <v>1087</v>
      </c>
      <c r="AF296" t="str">
        <f t="shared" si="12"/>
        <v>Yes</v>
      </c>
      <c r="AG296" s="9" t="str">
        <f t="shared" si="13"/>
        <v>COUNTY ASSESSORNON PARTISANPIERCE COPIERCELocal201241DEBT411534119740933STAMPSFARRELL TIMOTHY411 NORTH K STREETTACOMAWA</v>
      </c>
      <c r="AH296">
        <v>100503264</v>
      </c>
      <c r="AI296" s="9" t="str">
        <f t="shared" si="14"/>
        <v>COUNTY ASSESSORNON PARTISANPIERCE COPIERCELocal</v>
      </c>
    </row>
    <row r="297" spans="1:35" x14ac:dyDescent="0.25">
      <c r="A297" s="15">
        <v>241</v>
      </c>
      <c r="B297" t="s">
        <v>1088</v>
      </c>
      <c r="C297">
        <v>100503264</v>
      </c>
      <c r="D297" t="s">
        <v>30</v>
      </c>
      <c r="E297" t="s">
        <v>608</v>
      </c>
      <c r="F297" t="s">
        <v>44</v>
      </c>
      <c r="G297" t="s">
        <v>609</v>
      </c>
      <c r="H297" t="s">
        <v>46</v>
      </c>
      <c r="I297" t="s">
        <v>273</v>
      </c>
      <c r="J297" t="s">
        <v>610</v>
      </c>
      <c r="K297" t="s">
        <v>611</v>
      </c>
      <c r="N297" t="s">
        <v>132</v>
      </c>
      <c r="O297" t="s">
        <v>546</v>
      </c>
      <c r="P297" t="s">
        <v>70</v>
      </c>
      <c r="Q297" t="s">
        <v>53</v>
      </c>
      <c r="R297">
        <v>2012</v>
      </c>
      <c r="S297" s="1">
        <v>500</v>
      </c>
      <c r="T297" t="s">
        <v>31</v>
      </c>
      <c r="U297" s="2">
        <v>41153</v>
      </c>
      <c r="V297" s="2">
        <v>41197</v>
      </c>
      <c r="W297" s="2">
        <v>41117</v>
      </c>
      <c r="Y297" t="s">
        <v>612</v>
      </c>
      <c r="Z297" t="s">
        <v>613</v>
      </c>
      <c r="AA297" t="s">
        <v>614</v>
      </c>
      <c r="AB297" t="s">
        <v>92</v>
      </c>
      <c r="AC297" t="s">
        <v>36</v>
      </c>
      <c r="AD297">
        <v>98403</v>
      </c>
      <c r="AE297" t="s">
        <v>1087</v>
      </c>
      <c r="AF297" t="str">
        <f t="shared" si="12"/>
        <v>Yes</v>
      </c>
      <c r="AG297" s="9" t="str">
        <f t="shared" si="13"/>
        <v>COUNTY ASSESSORNON PARTISANPIERCE COPIERCELocal2012500DEBT411534119741117STAMPSFARRELL TIMOTHY411 NORTH K STREETTACOMAWA</v>
      </c>
      <c r="AH297">
        <v>100503264</v>
      </c>
      <c r="AI297" s="9" t="str">
        <f t="shared" si="14"/>
        <v>COUNTY ASSESSORNON PARTISANPIERCE COPIERCELocal</v>
      </c>
    </row>
    <row r="298" spans="1:35" x14ac:dyDescent="0.25">
      <c r="A298" s="15">
        <v>242</v>
      </c>
      <c r="B298" t="s">
        <v>1089</v>
      </c>
      <c r="C298">
        <v>100503264</v>
      </c>
      <c r="D298" t="s">
        <v>30</v>
      </c>
      <c r="E298" t="s">
        <v>608</v>
      </c>
      <c r="F298" t="s">
        <v>44</v>
      </c>
      <c r="G298" t="s">
        <v>609</v>
      </c>
      <c r="H298" t="s">
        <v>46</v>
      </c>
      <c r="I298" t="s">
        <v>273</v>
      </c>
      <c r="J298" t="s">
        <v>610</v>
      </c>
      <c r="K298" t="s">
        <v>611</v>
      </c>
      <c r="N298" t="s">
        <v>132</v>
      </c>
      <c r="O298" t="s">
        <v>546</v>
      </c>
      <c r="P298" t="s">
        <v>70</v>
      </c>
      <c r="Q298" t="s">
        <v>53</v>
      </c>
      <c r="R298">
        <v>2012</v>
      </c>
      <c r="S298" s="1">
        <v>149.04</v>
      </c>
      <c r="T298" t="s">
        <v>31</v>
      </c>
      <c r="U298" s="2">
        <v>41153</v>
      </c>
      <c r="V298" s="2">
        <v>41197</v>
      </c>
      <c r="W298" s="2">
        <v>41117</v>
      </c>
      <c r="Y298" t="s">
        <v>1081</v>
      </c>
      <c r="Z298" t="s">
        <v>613</v>
      </c>
      <c r="AA298" t="s">
        <v>614</v>
      </c>
      <c r="AB298" t="s">
        <v>92</v>
      </c>
      <c r="AC298" t="s">
        <v>36</v>
      </c>
      <c r="AD298">
        <v>98403</v>
      </c>
      <c r="AE298" t="s">
        <v>1087</v>
      </c>
      <c r="AF298" t="str">
        <f t="shared" si="12"/>
        <v>Yes</v>
      </c>
      <c r="AG298" s="9" t="str">
        <f t="shared" si="13"/>
        <v>COUNTY ASSESSORNON PARTISANPIERCE COPIERCELocal2012149.04DEBT411534119741117YARD SIGN STAKES AND LATHFARRELL TIMOTHY411 NORTH K STREETTACOMAWA</v>
      </c>
      <c r="AH298">
        <v>100503264</v>
      </c>
      <c r="AI298" s="9" t="str">
        <f t="shared" si="14"/>
        <v>COUNTY ASSESSORNON PARTISANPIERCE COPIERCELocal</v>
      </c>
    </row>
    <row r="299" spans="1:35" x14ac:dyDescent="0.25">
      <c r="A299" s="15">
        <v>243</v>
      </c>
      <c r="B299" t="s">
        <v>1090</v>
      </c>
      <c r="C299">
        <v>100503264</v>
      </c>
      <c r="D299" t="s">
        <v>30</v>
      </c>
      <c r="E299" t="s">
        <v>608</v>
      </c>
      <c r="F299" t="s">
        <v>44</v>
      </c>
      <c r="G299" t="s">
        <v>609</v>
      </c>
      <c r="H299" t="s">
        <v>46</v>
      </c>
      <c r="I299" t="s">
        <v>273</v>
      </c>
      <c r="J299" t="s">
        <v>610</v>
      </c>
      <c r="K299" t="s">
        <v>611</v>
      </c>
      <c r="N299" t="s">
        <v>132</v>
      </c>
      <c r="O299" t="s">
        <v>546</v>
      </c>
      <c r="P299" t="s">
        <v>70</v>
      </c>
      <c r="Q299" t="s">
        <v>53</v>
      </c>
      <c r="R299">
        <v>2012</v>
      </c>
      <c r="S299" s="1">
        <v>94.92</v>
      </c>
      <c r="T299" t="s">
        <v>31</v>
      </c>
      <c r="U299" s="2">
        <v>41153</v>
      </c>
      <c r="V299" s="2">
        <v>41197</v>
      </c>
      <c r="W299" s="2">
        <v>41117</v>
      </c>
      <c r="Y299" t="s">
        <v>1083</v>
      </c>
      <c r="Z299" t="s">
        <v>613</v>
      </c>
      <c r="AA299" t="s">
        <v>614</v>
      </c>
      <c r="AB299" t="s">
        <v>92</v>
      </c>
      <c r="AC299" t="s">
        <v>36</v>
      </c>
      <c r="AD299">
        <v>98403</v>
      </c>
      <c r="AE299" t="s">
        <v>1087</v>
      </c>
      <c r="AF299" t="str">
        <f t="shared" si="12"/>
        <v>Yes</v>
      </c>
      <c r="AG299" s="9" t="str">
        <f t="shared" si="13"/>
        <v>COUNTY ASSESSORNON PARTISANPIERCE COPIERCELocal201294.92DEBT411534119741117PAPERFARRELL TIMOTHY411 NORTH K STREETTACOMAWA</v>
      </c>
      <c r="AH299">
        <v>100503264</v>
      </c>
      <c r="AI299" s="9" t="str">
        <f t="shared" si="14"/>
        <v>COUNTY ASSESSORNON PARTISANPIERCE COPIERCELocal</v>
      </c>
    </row>
    <row r="300" spans="1:35" x14ac:dyDescent="0.25">
      <c r="A300" s="15">
        <v>244</v>
      </c>
      <c r="B300" t="s">
        <v>1091</v>
      </c>
      <c r="C300">
        <v>100503264</v>
      </c>
      <c r="D300" t="s">
        <v>30</v>
      </c>
      <c r="E300" t="s">
        <v>608</v>
      </c>
      <c r="F300" t="s">
        <v>44</v>
      </c>
      <c r="G300" t="s">
        <v>609</v>
      </c>
      <c r="H300" t="s">
        <v>46</v>
      </c>
      <c r="I300" t="s">
        <v>273</v>
      </c>
      <c r="J300" t="s">
        <v>610</v>
      </c>
      <c r="K300" t="s">
        <v>611</v>
      </c>
      <c r="N300" t="s">
        <v>132</v>
      </c>
      <c r="O300" t="s">
        <v>546</v>
      </c>
      <c r="P300" t="s">
        <v>70</v>
      </c>
      <c r="Q300" t="s">
        <v>53</v>
      </c>
      <c r="R300">
        <v>2012</v>
      </c>
      <c r="S300" s="1">
        <v>54.62</v>
      </c>
      <c r="T300" t="s">
        <v>31</v>
      </c>
      <c r="U300" s="2">
        <v>41153</v>
      </c>
      <c r="V300" s="2">
        <v>41197</v>
      </c>
      <c r="W300" s="2">
        <v>41117</v>
      </c>
      <c r="Y300" t="s">
        <v>1085</v>
      </c>
      <c r="Z300" t="s">
        <v>613</v>
      </c>
      <c r="AA300" t="s">
        <v>614</v>
      </c>
      <c r="AB300" t="s">
        <v>92</v>
      </c>
      <c r="AC300" t="s">
        <v>36</v>
      </c>
      <c r="AD300">
        <v>98403</v>
      </c>
      <c r="AE300" t="s">
        <v>1087</v>
      </c>
      <c r="AF300" t="str">
        <f t="shared" si="12"/>
        <v>Yes</v>
      </c>
      <c r="AG300" s="9" t="str">
        <f t="shared" si="13"/>
        <v>COUNTY ASSESSORNON PARTISANPIERCE COPIERCELocal201254.62DEBT411534119741117CANOPY FOR FREEDOM FAIRFARRELL TIMOTHY411 NORTH K STREETTACOMAWA</v>
      </c>
      <c r="AH300">
        <v>100503264</v>
      </c>
      <c r="AI300" s="9" t="str">
        <f t="shared" si="14"/>
        <v>COUNTY ASSESSORNON PARTISANPIERCE COPIERCELocal</v>
      </c>
    </row>
    <row r="301" spans="1:35" x14ac:dyDescent="0.25">
      <c r="A301" s="15">
        <v>578</v>
      </c>
      <c r="B301" t="s">
        <v>1913</v>
      </c>
      <c r="C301">
        <v>100503265</v>
      </c>
      <c r="D301" t="s">
        <v>30</v>
      </c>
      <c r="E301" t="s">
        <v>608</v>
      </c>
      <c r="F301" t="s">
        <v>44</v>
      </c>
      <c r="G301" t="s">
        <v>609</v>
      </c>
      <c r="H301" t="s">
        <v>46</v>
      </c>
      <c r="I301" t="s">
        <v>273</v>
      </c>
      <c r="J301" t="s">
        <v>610</v>
      </c>
      <c r="K301" t="s">
        <v>611</v>
      </c>
      <c r="N301" t="s">
        <v>132</v>
      </c>
      <c r="O301" t="s">
        <v>546</v>
      </c>
      <c r="P301" t="s">
        <v>70</v>
      </c>
      <c r="Q301" t="s">
        <v>53</v>
      </c>
      <c r="R301">
        <v>2012</v>
      </c>
      <c r="S301" s="1">
        <v>41</v>
      </c>
      <c r="T301" t="s">
        <v>31</v>
      </c>
      <c r="U301" s="2">
        <v>41198</v>
      </c>
      <c r="V301" s="2">
        <v>41211</v>
      </c>
      <c r="W301" s="2">
        <v>40933</v>
      </c>
      <c r="Y301" t="s">
        <v>612</v>
      </c>
      <c r="Z301" t="s">
        <v>613</v>
      </c>
      <c r="AA301" t="s">
        <v>614</v>
      </c>
      <c r="AB301" t="s">
        <v>92</v>
      </c>
      <c r="AC301" t="s">
        <v>36</v>
      </c>
      <c r="AD301">
        <v>98403</v>
      </c>
      <c r="AE301" t="s">
        <v>1914</v>
      </c>
      <c r="AF301" t="str">
        <f t="shared" si="12"/>
        <v>Yes</v>
      </c>
      <c r="AG301" s="9" t="str">
        <f t="shared" si="13"/>
        <v>COUNTY ASSESSORNON PARTISANPIERCE COPIERCELocal201241DEBT411984121140933STAMPSFARRELL TIMOTHY411 NORTH K STREETTACOMAWA</v>
      </c>
      <c r="AH301">
        <v>100503265</v>
      </c>
      <c r="AI301" s="9" t="str">
        <f t="shared" si="14"/>
        <v>COUNTY ASSESSORNON PARTISANPIERCE COPIERCELocal</v>
      </c>
    </row>
    <row r="302" spans="1:35" x14ac:dyDescent="0.25">
      <c r="A302" s="15">
        <v>579</v>
      </c>
      <c r="B302" t="s">
        <v>1915</v>
      </c>
      <c r="C302">
        <v>100503265</v>
      </c>
      <c r="D302" t="s">
        <v>30</v>
      </c>
      <c r="E302" t="s">
        <v>608</v>
      </c>
      <c r="F302" t="s">
        <v>44</v>
      </c>
      <c r="G302" t="s">
        <v>609</v>
      </c>
      <c r="H302" t="s">
        <v>46</v>
      </c>
      <c r="I302" t="s">
        <v>273</v>
      </c>
      <c r="J302" t="s">
        <v>610</v>
      </c>
      <c r="K302" t="s">
        <v>611</v>
      </c>
      <c r="N302" t="s">
        <v>132</v>
      </c>
      <c r="O302" t="s">
        <v>546</v>
      </c>
      <c r="P302" t="s">
        <v>70</v>
      </c>
      <c r="Q302" t="s">
        <v>53</v>
      </c>
      <c r="R302">
        <v>2012</v>
      </c>
      <c r="S302" s="1">
        <v>500</v>
      </c>
      <c r="T302" t="s">
        <v>31</v>
      </c>
      <c r="U302" s="2">
        <v>41198</v>
      </c>
      <c r="V302" s="2">
        <v>41211</v>
      </c>
      <c r="W302" s="2">
        <v>41117</v>
      </c>
      <c r="Y302" t="s">
        <v>612</v>
      </c>
      <c r="Z302" t="s">
        <v>613</v>
      </c>
      <c r="AA302" t="s">
        <v>614</v>
      </c>
      <c r="AB302" t="s">
        <v>92</v>
      </c>
      <c r="AC302" t="s">
        <v>36</v>
      </c>
      <c r="AD302">
        <v>98403</v>
      </c>
      <c r="AE302" t="s">
        <v>1914</v>
      </c>
      <c r="AF302" t="str">
        <f t="shared" si="12"/>
        <v>Yes</v>
      </c>
      <c r="AG302" s="9" t="str">
        <f t="shared" si="13"/>
        <v>COUNTY ASSESSORNON PARTISANPIERCE COPIERCELocal2012500DEBT411984121141117STAMPSFARRELL TIMOTHY411 NORTH K STREETTACOMAWA</v>
      </c>
      <c r="AH302">
        <v>100503265</v>
      </c>
      <c r="AI302" s="9" t="str">
        <f t="shared" si="14"/>
        <v>COUNTY ASSESSORNON PARTISANPIERCE COPIERCELocal</v>
      </c>
    </row>
    <row r="303" spans="1:35" x14ac:dyDescent="0.25">
      <c r="A303" s="15">
        <v>580</v>
      </c>
      <c r="B303" t="s">
        <v>1916</v>
      </c>
      <c r="C303">
        <v>100503265</v>
      </c>
      <c r="D303" t="s">
        <v>30</v>
      </c>
      <c r="E303" t="s">
        <v>608</v>
      </c>
      <c r="F303" t="s">
        <v>44</v>
      </c>
      <c r="G303" t="s">
        <v>609</v>
      </c>
      <c r="H303" t="s">
        <v>46</v>
      </c>
      <c r="I303" t="s">
        <v>273</v>
      </c>
      <c r="J303" t="s">
        <v>610</v>
      </c>
      <c r="K303" t="s">
        <v>611</v>
      </c>
      <c r="N303" t="s">
        <v>132</v>
      </c>
      <c r="O303" t="s">
        <v>546</v>
      </c>
      <c r="P303" t="s">
        <v>70</v>
      </c>
      <c r="Q303" t="s">
        <v>53</v>
      </c>
      <c r="R303">
        <v>2012</v>
      </c>
      <c r="S303" s="1">
        <v>149.04</v>
      </c>
      <c r="T303" t="s">
        <v>31</v>
      </c>
      <c r="U303" s="2">
        <v>41198</v>
      </c>
      <c r="V303" s="2">
        <v>41211</v>
      </c>
      <c r="W303" s="2">
        <v>41117</v>
      </c>
      <c r="Y303" t="s">
        <v>1081</v>
      </c>
      <c r="Z303" t="s">
        <v>613</v>
      </c>
      <c r="AA303" t="s">
        <v>614</v>
      </c>
      <c r="AB303" t="s">
        <v>92</v>
      </c>
      <c r="AC303" t="s">
        <v>36</v>
      </c>
      <c r="AD303">
        <v>98403</v>
      </c>
      <c r="AE303" t="s">
        <v>1914</v>
      </c>
      <c r="AF303" t="str">
        <f t="shared" si="12"/>
        <v>Yes</v>
      </c>
      <c r="AG303" s="9" t="str">
        <f t="shared" si="13"/>
        <v>COUNTY ASSESSORNON PARTISANPIERCE COPIERCELocal2012149.04DEBT411984121141117YARD SIGN STAKES AND LATHFARRELL TIMOTHY411 NORTH K STREETTACOMAWA</v>
      </c>
      <c r="AH303">
        <v>100503265</v>
      </c>
      <c r="AI303" s="9" t="str">
        <f t="shared" si="14"/>
        <v>COUNTY ASSESSORNON PARTISANPIERCE COPIERCELocal</v>
      </c>
    </row>
    <row r="304" spans="1:35" x14ac:dyDescent="0.25">
      <c r="A304" s="15">
        <v>581</v>
      </c>
      <c r="B304" t="s">
        <v>1917</v>
      </c>
      <c r="C304">
        <v>100503265</v>
      </c>
      <c r="D304" t="s">
        <v>30</v>
      </c>
      <c r="E304" t="s">
        <v>608</v>
      </c>
      <c r="F304" t="s">
        <v>44</v>
      </c>
      <c r="G304" t="s">
        <v>609</v>
      </c>
      <c r="H304" t="s">
        <v>46</v>
      </c>
      <c r="I304" t="s">
        <v>273</v>
      </c>
      <c r="J304" t="s">
        <v>610</v>
      </c>
      <c r="K304" t="s">
        <v>611</v>
      </c>
      <c r="N304" t="s">
        <v>132</v>
      </c>
      <c r="O304" t="s">
        <v>546</v>
      </c>
      <c r="P304" t="s">
        <v>70</v>
      </c>
      <c r="Q304" t="s">
        <v>53</v>
      </c>
      <c r="R304">
        <v>2012</v>
      </c>
      <c r="S304" s="1">
        <v>94.92</v>
      </c>
      <c r="T304" t="s">
        <v>31</v>
      </c>
      <c r="U304" s="2">
        <v>41198</v>
      </c>
      <c r="V304" s="2">
        <v>41211</v>
      </c>
      <c r="W304" s="2">
        <v>41117</v>
      </c>
      <c r="Y304" t="s">
        <v>1083</v>
      </c>
      <c r="Z304" t="s">
        <v>613</v>
      </c>
      <c r="AA304" t="s">
        <v>614</v>
      </c>
      <c r="AB304" t="s">
        <v>92</v>
      </c>
      <c r="AC304" t="s">
        <v>36</v>
      </c>
      <c r="AD304">
        <v>98403</v>
      </c>
      <c r="AE304" t="s">
        <v>1914</v>
      </c>
      <c r="AF304" t="str">
        <f t="shared" si="12"/>
        <v>Yes</v>
      </c>
      <c r="AG304" s="9" t="str">
        <f t="shared" si="13"/>
        <v>COUNTY ASSESSORNON PARTISANPIERCE COPIERCELocal201294.92DEBT411984121141117PAPERFARRELL TIMOTHY411 NORTH K STREETTACOMAWA</v>
      </c>
      <c r="AH304">
        <v>100503265</v>
      </c>
      <c r="AI304" s="9" t="str">
        <f t="shared" si="14"/>
        <v>COUNTY ASSESSORNON PARTISANPIERCE COPIERCELocal</v>
      </c>
    </row>
    <row r="305" spans="1:35" x14ac:dyDescent="0.25">
      <c r="A305" s="15">
        <v>582</v>
      </c>
      <c r="B305" t="s">
        <v>1918</v>
      </c>
      <c r="C305">
        <v>100503265</v>
      </c>
      <c r="D305" t="s">
        <v>30</v>
      </c>
      <c r="E305" t="s">
        <v>608</v>
      </c>
      <c r="F305" t="s">
        <v>44</v>
      </c>
      <c r="G305" t="s">
        <v>609</v>
      </c>
      <c r="H305" t="s">
        <v>46</v>
      </c>
      <c r="I305" t="s">
        <v>273</v>
      </c>
      <c r="J305" t="s">
        <v>610</v>
      </c>
      <c r="K305" t="s">
        <v>611</v>
      </c>
      <c r="N305" t="s">
        <v>132</v>
      </c>
      <c r="O305" t="s">
        <v>546</v>
      </c>
      <c r="P305" t="s">
        <v>70</v>
      </c>
      <c r="Q305" t="s">
        <v>53</v>
      </c>
      <c r="R305">
        <v>2012</v>
      </c>
      <c r="S305" s="1">
        <v>54.62</v>
      </c>
      <c r="T305" t="s">
        <v>31</v>
      </c>
      <c r="U305" s="2">
        <v>41198</v>
      </c>
      <c r="V305" s="2">
        <v>41211</v>
      </c>
      <c r="W305" s="2">
        <v>41117</v>
      </c>
      <c r="Y305" t="s">
        <v>1085</v>
      </c>
      <c r="Z305" t="s">
        <v>613</v>
      </c>
      <c r="AA305" t="s">
        <v>614</v>
      </c>
      <c r="AB305" t="s">
        <v>92</v>
      </c>
      <c r="AC305" t="s">
        <v>36</v>
      </c>
      <c r="AD305">
        <v>98403</v>
      </c>
      <c r="AE305" t="s">
        <v>1914</v>
      </c>
      <c r="AF305" t="str">
        <f t="shared" si="12"/>
        <v>Yes</v>
      </c>
      <c r="AG305" s="9" t="str">
        <f t="shared" si="13"/>
        <v>COUNTY ASSESSORNON PARTISANPIERCE COPIERCELocal201254.62DEBT411984121141117CANOPY FOR FREEDOM FAIRFARRELL TIMOTHY411 NORTH K STREETTACOMAWA</v>
      </c>
      <c r="AH305">
        <v>100503265</v>
      </c>
      <c r="AI305" s="9" t="str">
        <f t="shared" si="14"/>
        <v>COUNTY ASSESSORNON PARTISANPIERCE COPIERCELocal</v>
      </c>
    </row>
    <row r="306" spans="1:35" x14ac:dyDescent="0.25">
      <c r="A306" s="15">
        <v>828</v>
      </c>
      <c r="B306" t="s">
        <v>2382</v>
      </c>
      <c r="C306">
        <v>100500300</v>
      </c>
      <c r="D306" t="s">
        <v>30</v>
      </c>
      <c r="E306" t="s">
        <v>2383</v>
      </c>
      <c r="F306" t="s">
        <v>44</v>
      </c>
      <c r="G306" t="s">
        <v>2384</v>
      </c>
      <c r="H306" t="s">
        <v>2385</v>
      </c>
      <c r="I306" t="s">
        <v>404</v>
      </c>
      <c r="J306" t="s">
        <v>2386</v>
      </c>
      <c r="K306" t="s">
        <v>611</v>
      </c>
      <c r="N306" t="s">
        <v>132</v>
      </c>
      <c r="O306" t="s">
        <v>546</v>
      </c>
      <c r="P306" t="s">
        <v>70</v>
      </c>
      <c r="Q306" t="s">
        <v>53</v>
      </c>
      <c r="R306">
        <v>2012</v>
      </c>
      <c r="S306" s="1">
        <v>180</v>
      </c>
      <c r="T306" t="s">
        <v>31</v>
      </c>
      <c r="U306" s="2">
        <v>41198</v>
      </c>
      <c r="V306" s="2">
        <v>41211</v>
      </c>
      <c r="W306" s="2">
        <v>41211</v>
      </c>
      <c r="Y306" t="s">
        <v>314</v>
      </c>
      <c r="Z306" t="s">
        <v>2387</v>
      </c>
      <c r="AA306" t="s">
        <v>2388</v>
      </c>
      <c r="AB306" t="s">
        <v>984</v>
      </c>
      <c r="AC306" t="s">
        <v>36</v>
      </c>
      <c r="AD306">
        <v>98015</v>
      </c>
      <c r="AE306" t="s">
        <v>2389</v>
      </c>
      <c r="AF306" t="str">
        <f t="shared" si="12"/>
        <v>Yes</v>
      </c>
      <c r="AG306" s="9" t="str">
        <f t="shared" si="13"/>
        <v>COUNTY ASSESSORNON PARTISANPIERCE COPIERCELocal2012180DEBT411984121141211ADVERTISINGRIM PUBLICATIONPO BOX 50750BELLEVUEWA</v>
      </c>
      <c r="AH306">
        <v>100500300</v>
      </c>
      <c r="AI306" s="9" t="str">
        <f t="shared" si="14"/>
        <v>COUNTY ASSESSORNON PARTISANPIERCE COPIERCELocal</v>
      </c>
    </row>
    <row r="307" spans="1:35" x14ac:dyDescent="0.25">
      <c r="A307" s="15">
        <v>583</v>
      </c>
      <c r="B307" t="s">
        <v>1919</v>
      </c>
      <c r="C307">
        <v>100503266</v>
      </c>
      <c r="D307" t="s">
        <v>30</v>
      </c>
      <c r="E307" t="s">
        <v>608</v>
      </c>
      <c r="F307" t="s">
        <v>44</v>
      </c>
      <c r="G307" t="s">
        <v>609</v>
      </c>
      <c r="H307" t="s">
        <v>46</v>
      </c>
      <c r="I307" t="s">
        <v>273</v>
      </c>
      <c r="J307" t="s">
        <v>610</v>
      </c>
      <c r="K307" t="s">
        <v>611</v>
      </c>
      <c r="N307" t="s">
        <v>132</v>
      </c>
      <c r="O307" t="s">
        <v>546</v>
      </c>
      <c r="P307" t="s">
        <v>70</v>
      </c>
      <c r="Q307" t="s">
        <v>53</v>
      </c>
      <c r="R307">
        <v>2012</v>
      </c>
      <c r="S307" s="1">
        <v>41</v>
      </c>
      <c r="T307" t="s">
        <v>31</v>
      </c>
      <c r="U307" s="2">
        <v>41212</v>
      </c>
      <c r="V307" s="2">
        <v>41243</v>
      </c>
      <c r="W307" s="2">
        <v>40933</v>
      </c>
      <c r="Y307" t="s">
        <v>612</v>
      </c>
      <c r="Z307" t="s">
        <v>613</v>
      </c>
      <c r="AA307" t="s">
        <v>614</v>
      </c>
      <c r="AB307" t="s">
        <v>92</v>
      </c>
      <c r="AC307" t="s">
        <v>36</v>
      </c>
      <c r="AD307">
        <v>98403</v>
      </c>
      <c r="AE307" t="s">
        <v>1920</v>
      </c>
      <c r="AF307" t="str">
        <f t="shared" si="12"/>
        <v>Yes</v>
      </c>
      <c r="AG307" s="9" t="str">
        <f t="shared" si="13"/>
        <v>COUNTY ASSESSORNON PARTISANPIERCE COPIERCELocal201241DEBT412124124340933STAMPSFARRELL TIMOTHY411 NORTH K STREETTACOMAWA</v>
      </c>
      <c r="AH307">
        <v>100503266</v>
      </c>
      <c r="AI307" s="9" t="str">
        <f t="shared" si="14"/>
        <v>COUNTY ASSESSORNON PARTISANPIERCE COPIERCELocal</v>
      </c>
    </row>
    <row r="308" spans="1:35" x14ac:dyDescent="0.25">
      <c r="A308" s="15">
        <v>584</v>
      </c>
      <c r="B308" t="s">
        <v>1921</v>
      </c>
      <c r="C308">
        <v>100503266</v>
      </c>
      <c r="D308" t="s">
        <v>30</v>
      </c>
      <c r="E308" t="s">
        <v>608</v>
      </c>
      <c r="F308" t="s">
        <v>44</v>
      </c>
      <c r="G308" t="s">
        <v>609</v>
      </c>
      <c r="H308" t="s">
        <v>46</v>
      </c>
      <c r="I308" t="s">
        <v>273</v>
      </c>
      <c r="J308" t="s">
        <v>610</v>
      </c>
      <c r="K308" t="s">
        <v>611</v>
      </c>
      <c r="N308" t="s">
        <v>132</v>
      </c>
      <c r="O308" t="s">
        <v>546</v>
      </c>
      <c r="P308" t="s">
        <v>70</v>
      </c>
      <c r="Q308" t="s">
        <v>53</v>
      </c>
      <c r="R308">
        <v>2012</v>
      </c>
      <c r="S308" s="1">
        <v>500</v>
      </c>
      <c r="T308" t="s">
        <v>31</v>
      </c>
      <c r="U308" s="2">
        <v>41212</v>
      </c>
      <c r="V308" s="2">
        <v>41243</v>
      </c>
      <c r="W308" s="2">
        <v>41117</v>
      </c>
      <c r="Y308" t="s">
        <v>612</v>
      </c>
      <c r="Z308" t="s">
        <v>613</v>
      </c>
      <c r="AA308" t="s">
        <v>614</v>
      </c>
      <c r="AB308" t="s">
        <v>92</v>
      </c>
      <c r="AC308" t="s">
        <v>36</v>
      </c>
      <c r="AD308">
        <v>98403</v>
      </c>
      <c r="AE308" t="s">
        <v>1920</v>
      </c>
      <c r="AF308" t="str">
        <f t="shared" si="12"/>
        <v>Yes</v>
      </c>
      <c r="AG308" s="9" t="str">
        <f t="shared" si="13"/>
        <v>COUNTY ASSESSORNON PARTISANPIERCE COPIERCELocal2012500DEBT412124124341117STAMPSFARRELL TIMOTHY411 NORTH K STREETTACOMAWA</v>
      </c>
      <c r="AH308">
        <v>100503266</v>
      </c>
      <c r="AI308" s="9" t="str">
        <f t="shared" si="14"/>
        <v>COUNTY ASSESSORNON PARTISANPIERCE COPIERCELocal</v>
      </c>
    </row>
    <row r="309" spans="1:35" x14ac:dyDescent="0.25">
      <c r="A309" s="15">
        <v>585</v>
      </c>
      <c r="B309" t="s">
        <v>1922</v>
      </c>
      <c r="C309">
        <v>100503266</v>
      </c>
      <c r="D309" t="s">
        <v>30</v>
      </c>
      <c r="E309" t="s">
        <v>608</v>
      </c>
      <c r="F309" t="s">
        <v>44</v>
      </c>
      <c r="G309" t="s">
        <v>609</v>
      </c>
      <c r="H309" t="s">
        <v>46</v>
      </c>
      <c r="I309" t="s">
        <v>273</v>
      </c>
      <c r="J309" t="s">
        <v>610</v>
      </c>
      <c r="K309" t="s">
        <v>611</v>
      </c>
      <c r="N309" t="s">
        <v>132</v>
      </c>
      <c r="O309" t="s">
        <v>546</v>
      </c>
      <c r="P309" t="s">
        <v>70</v>
      </c>
      <c r="Q309" t="s">
        <v>53</v>
      </c>
      <c r="R309">
        <v>2012</v>
      </c>
      <c r="S309" s="1">
        <v>149.04</v>
      </c>
      <c r="T309" t="s">
        <v>31</v>
      </c>
      <c r="U309" s="2">
        <v>41212</v>
      </c>
      <c r="V309" s="2">
        <v>41243</v>
      </c>
      <c r="W309" s="2">
        <v>41117</v>
      </c>
      <c r="Y309" t="s">
        <v>1081</v>
      </c>
      <c r="Z309" t="s">
        <v>613</v>
      </c>
      <c r="AA309" t="s">
        <v>614</v>
      </c>
      <c r="AB309" t="s">
        <v>92</v>
      </c>
      <c r="AC309" t="s">
        <v>36</v>
      </c>
      <c r="AD309">
        <v>98403</v>
      </c>
      <c r="AE309" t="s">
        <v>1920</v>
      </c>
      <c r="AF309" t="str">
        <f t="shared" si="12"/>
        <v>Yes</v>
      </c>
      <c r="AG309" s="9" t="str">
        <f t="shared" si="13"/>
        <v>COUNTY ASSESSORNON PARTISANPIERCE COPIERCELocal2012149.04DEBT412124124341117YARD SIGN STAKES AND LATHFARRELL TIMOTHY411 NORTH K STREETTACOMAWA</v>
      </c>
      <c r="AH309">
        <v>100503266</v>
      </c>
      <c r="AI309" s="9" t="str">
        <f t="shared" si="14"/>
        <v>COUNTY ASSESSORNON PARTISANPIERCE COPIERCELocal</v>
      </c>
    </row>
    <row r="310" spans="1:35" x14ac:dyDescent="0.25">
      <c r="A310" s="15">
        <v>586</v>
      </c>
      <c r="B310" t="s">
        <v>1923</v>
      </c>
      <c r="C310">
        <v>100503266</v>
      </c>
      <c r="D310" t="s">
        <v>30</v>
      </c>
      <c r="E310" t="s">
        <v>608</v>
      </c>
      <c r="F310" t="s">
        <v>44</v>
      </c>
      <c r="G310" t="s">
        <v>609</v>
      </c>
      <c r="H310" t="s">
        <v>46</v>
      </c>
      <c r="I310" t="s">
        <v>273</v>
      </c>
      <c r="J310" t="s">
        <v>610</v>
      </c>
      <c r="K310" t="s">
        <v>611</v>
      </c>
      <c r="N310" t="s">
        <v>132</v>
      </c>
      <c r="O310" t="s">
        <v>546</v>
      </c>
      <c r="P310" t="s">
        <v>70</v>
      </c>
      <c r="Q310" t="s">
        <v>53</v>
      </c>
      <c r="R310">
        <v>2012</v>
      </c>
      <c r="S310" s="1">
        <v>94.92</v>
      </c>
      <c r="T310" t="s">
        <v>31</v>
      </c>
      <c r="U310" s="2">
        <v>41212</v>
      </c>
      <c r="V310" s="2">
        <v>41243</v>
      </c>
      <c r="W310" s="2">
        <v>41117</v>
      </c>
      <c r="Y310" t="s">
        <v>1083</v>
      </c>
      <c r="Z310" t="s">
        <v>613</v>
      </c>
      <c r="AA310" t="s">
        <v>614</v>
      </c>
      <c r="AB310" t="s">
        <v>92</v>
      </c>
      <c r="AC310" t="s">
        <v>36</v>
      </c>
      <c r="AD310">
        <v>98403</v>
      </c>
      <c r="AE310" t="s">
        <v>1920</v>
      </c>
      <c r="AF310" t="str">
        <f t="shared" si="12"/>
        <v>Yes</v>
      </c>
      <c r="AG310" s="9" t="str">
        <f t="shared" si="13"/>
        <v>COUNTY ASSESSORNON PARTISANPIERCE COPIERCELocal201294.92DEBT412124124341117PAPERFARRELL TIMOTHY411 NORTH K STREETTACOMAWA</v>
      </c>
      <c r="AH310">
        <v>100503266</v>
      </c>
      <c r="AI310" s="9" t="str">
        <f t="shared" si="14"/>
        <v>COUNTY ASSESSORNON PARTISANPIERCE COPIERCELocal</v>
      </c>
    </row>
    <row r="311" spans="1:35" x14ac:dyDescent="0.25">
      <c r="A311" s="15">
        <v>587</v>
      </c>
      <c r="B311" t="s">
        <v>1924</v>
      </c>
      <c r="C311">
        <v>100503266</v>
      </c>
      <c r="D311" t="s">
        <v>30</v>
      </c>
      <c r="E311" t="s">
        <v>608</v>
      </c>
      <c r="F311" t="s">
        <v>44</v>
      </c>
      <c r="G311" t="s">
        <v>609</v>
      </c>
      <c r="H311" t="s">
        <v>46</v>
      </c>
      <c r="I311" t="s">
        <v>273</v>
      </c>
      <c r="J311" t="s">
        <v>610</v>
      </c>
      <c r="K311" t="s">
        <v>611</v>
      </c>
      <c r="N311" t="s">
        <v>132</v>
      </c>
      <c r="O311" t="s">
        <v>546</v>
      </c>
      <c r="P311" t="s">
        <v>70</v>
      </c>
      <c r="Q311" t="s">
        <v>53</v>
      </c>
      <c r="R311">
        <v>2012</v>
      </c>
      <c r="S311" s="1">
        <v>54.62</v>
      </c>
      <c r="T311" t="s">
        <v>31</v>
      </c>
      <c r="U311" s="2">
        <v>41212</v>
      </c>
      <c r="V311" s="2">
        <v>41243</v>
      </c>
      <c r="W311" s="2">
        <v>41117</v>
      </c>
      <c r="Y311" t="s">
        <v>1085</v>
      </c>
      <c r="Z311" t="s">
        <v>613</v>
      </c>
      <c r="AA311" t="s">
        <v>614</v>
      </c>
      <c r="AB311" t="s">
        <v>92</v>
      </c>
      <c r="AC311" t="s">
        <v>36</v>
      </c>
      <c r="AD311">
        <v>98403</v>
      </c>
      <c r="AE311" t="s">
        <v>1920</v>
      </c>
      <c r="AF311" t="str">
        <f t="shared" si="12"/>
        <v>Yes</v>
      </c>
      <c r="AG311" s="9" t="str">
        <f t="shared" si="13"/>
        <v>COUNTY ASSESSORNON PARTISANPIERCE COPIERCELocal201254.62DEBT412124124341117CANOPY FOR FREEDOM FAIRFARRELL TIMOTHY411 NORTH K STREETTACOMAWA</v>
      </c>
      <c r="AH311">
        <v>100503266</v>
      </c>
      <c r="AI311" s="9" t="str">
        <f t="shared" si="14"/>
        <v>COUNTY ASSESSORNON PARTISANPIERCE COPIERCELocal</v>
      </c>
    </row>
    <row r="312" spans="1:35" x14ac:dyDescent="0.25">
      <c r="A312" s="15">
        <v>601</v>
      </c>
      <c r="B312" t="s">
        <v>1948</v>
      </c>
      <c r="C312">
        <v>100504832</v>
      </c>
      <c r="D312" t="s">
        <v>30</v>
      </c>
      <c r="E312" t="s">
        <v>608</v>
      </c>
      <c r="F312" t="s">
        <v>44</v>
      </c>
      <c r="G312" t="s">
        <v>609</v>
      </c>
      <c r="H312" t="s">
        <v>46</v>
      </c>
      <c r="I312" t="s">
        <v>273</v>
      </c>
      <c r="J312" t="s">
        <v>610</v>
      </c>
      <c r="K312" t="s">
        <v>611</v>
      </c>
      <c r="N312" t="s">
        <v>132</v>
      </c>
      <c r="O312" t="s">
        <v>546</v>
      </c>
      <c r="P312" t="s">
        <v>70</v>
      </c>
      <c r="Q312" t="s">
        <v>53</v>
      </c>
      <c r="R312">
        <v>2012</v>
      </c>
      <c r="S312" s="1">
        <v>41</v>
      </c>
      <c r="T312" t="s">
        <v>31</v>
      </c>
      <c r="U312" s="2">
        <v>41244</v>
      </c>
      <c r="V312" s="2">
        <v>41274</v>
      </c>
      <c r="W312" s="2">
        <v>40933</v>
      </c>
      <c r="Y312" t="s">
        <v>612</v>
      </c>
      <c r="Z312" t="s">
        <v>613</v>
      </c>
      <c r="AA312" t="s">
        <v>614</v>
      </c>
      <c r="AB312" t="s">
        <v>92</v>
      </c>
      <c r="AC312" t="s">
        <v>36</v>
      </c>
      <c r="AD312">
        <v>98403</v>
      </c>
      <c r="AE312" t="s">
        <v>1949</v>
      </c>
      <c r="AF312" t="str">
        <f t="shared" si="12"/>
        <v>Yes</v>
      </c>
      <c r="AG312" s="9" t="str">
        <f t="shared" si="13"/>
        <v>COUNTY ASSESSORNON PARTISANPIERCE COPIERCELocal201241DEBT412444127440933STAMPSFARRELL TIMOTHY411 NORTH K STREETTACOMAWA</v>
      </c>
      <c r="AH312">
        <v>100504832</v>
      </c>
      <c r="AI312" s="9" t="str">
        <f t="shared" si="14"/>
        <v>COUNTY ASSESSORNON PARTISANPIERCE COPIERCELocal</v>
      </c>
    </row>
    <row r="313" spans="1:35" x14ac:dyDescent="0.25">
      <c r="A313" s="15">
        <v>953</v>
      </c>
      <c r="B313" t="s">
        <v>2655</v>
      </c>
      <c r="C313">
        <v>100504832</v>
      </c>
      <c r="D313" t="s">
        <v>30</v>
      </c>
      <c r="E313" t="s">
        <v>608</v>
      </c>
      <c r="F313" t="s">
        <v>44</v>
      </c>
      <c r="G313" t="s">
        <v>609</v>
      </c>
      <c r="H313" t="s">
        <v>46</v>
      </c>
      <c r="I313" t="s">
        <v>273</v>
      </c>
      <c r="J313" t="s">
        <v>610</v>
      </c>
      <c r="K313" t="s">
        <v>611</v>
      </c>
      <c r="N313" t="s">
        <v>132</v>
      </c>
      <c r="O313" t="s">
        <v>546</v>
      </c>
      <c r="P313" t="s">
        <v>70</v>
      </c>
      <c r="Q313" t="s">
        <v>53</v>
      </c>
      <c r="R313">
        <v>2012</v>
      </c>
      <c r="S313" s="1">
        <v>500</v>
      </c>
      <c r="T313" t="s">
        <v>31</v>
      </c>
      <c r="U313" s="2">
        <v>41244</v>
      </c>
      <c r="V313" s="2">
        <v>41274</v>
      </c>
      <c r="W313" s="2">
        <v>41117</v>
      </c>
      <c r="Y313" t="s">
        <v>612</v>
      </c>
      <c r="Z313" t="s">
        <v>613</v>
      </c>
      <c r="AA313" t="s">
        <v>614</v>
      </c>
      <c r="AB313" t="s">
        <v>92</v>
      </c>
      <c r="AC313" t="s">
        <v>36</v>
      </c>
      <c r="AD313">
        <v>98403</v>
      </c>
      <c r="AE313" t="s">
        <v>1949</v>
      </c>
      <c r="AF313" t="str">
        <f t="shared" si="12"/>
        <v>Yes</v>
      </c>
      <c r="AG313" s="9" t="str">
        <f t="shared" si="13"/>
        <v>COUNTY ASSESSORNON PARTISANPIERCE COPIERCELocal2012500DEBT412444127441117STAMPSFARRELL TIMOTHY411 NORTH K STREETTACOMAWA</v>
      </c>
      <c r="AH313">
        <v>100504832</v>
      </c>
      <c r="AI313" s="9" t="str">
        <f t="shared" si="14"/>
        <v>COUNTY ASSESSORNON PARTISANPIERCE COPIERCELocal</v>
      </c>
    </row>
    <row r="314" spans="1:35" x14ac:dyDescent="0.25">
      <c r="A314" s="15">
        <v>954</v>
      </c>
      <c r="B314" t="s">
        <v>2656</v>
      </c>
      <c r="C314">
        <v>100504832</v>
      </c>
      <c r="D314" t="s">
        <v>30</v>
      </c>
      <c r="E314" t="s">
        <v>608</v>
      </c>
      <c r="F314" t="s">
        <v>44</v>
      </c>
      <c r="G314" t="s">
        <v>609</v>
      </c>
      <c r="H314" t="s">
        <v>46</v>
      </c>
      <c r="I314" t="s">
        <v>273</v>
      </c>
      <c r="J314" t="s">
        <v>610</v>
      </c>
      <c r="K314" t="s">
        <v>611</v>
      </c>
      <c r="N314" t="s">
        <v>132</v>
      </c>
      <c r="O314" t="s">
        <v>546</v>
      </c>
      <c r="P314" t="s">
        <v>70</v>
      </c>
      <c r="Q314" t="s">
        <v>53</v>
      </c>
      <c r="R314">
        <v>2012</v>
      </c>
      <c r="S314" s="1">
        <v>149.04</v>
      </c>
      <c r="T314" t="s">
        <v>31</v>
      </c>
      <c r="U314" s="2">
        <v>41244</v>
      </c>
      <c r="V314" s="2">
        <v>41274</v>
      </c>
      <c r="W314" s="2">
        <v>41117</v>
      </c>
      <c r="Y314" t="s">
        <v>1081</v>
      </c>
      <c r="Z314" t="s">
        <v>613</v>
      </c>
      <c r="AA314" t="s">
        <v>614</v>
      </c>
      <c r="AB314" t="s">
        <v>92</v>
      </c>
      <c r="AC314" t="s">
        <v>36</v>
      </c>
      <c r="AD314">
        <v>98403</v>
      </c>
      <c r="AE314" t="s">
        <v>1949</v>
      </c>
      <c r="AF314" t="str">
        <f t="shared" si="12"/>
        <v>Yes</v>
      </c>
      <c r="AG314" s="9" t="str">
        <f t="shared" si="13"/>
        <v>COUNTY ASSESSORNON PARTISANPIERCE COPIERCELocal2012149.04DEBT412444127441117YARD SIGN STAKES AND LATHFARRELL TIMOTHY411 NORTH K STREETTACOMAWA</v>
      </c>
      <c r="AH314">
        <v>100504832</v>
      </c>
      <c r="AI314" s="9" t="str">
        <f t="shared" si="14"/>
        <v>COUNTY ASSESSORNON PARTISANPIERCE COPIERCELocal</v>
      </c>
    </row>
    <row r="315" spans="1:35" x14ac:dyDescent="0.25">
      <c r="A315" s="15">
        <v>955</v>
      </c>
      <c r="B315" t="s">
        <v>2657</v>
      </c>
      <c r="C315">
        <v>100504832</v>
      </c>
      <c r="D315" t="s">
        <v>30</v>
      </c>
      <c r="E315" t="s">
        <v>608</v>
      </c>
      <c r="F315" t="s">
        <v>44</v>
      </c>
      <c r="G315" t="s">
        <v>609</v>
      </c>
      <c r="H315" t="s">
        <v>46</v>
      </c>
      <c r="I315" t="s">
        <v>273</v>
      </c>
      <c r="J315" t="s">
        <v>610</v>
      </c>
      <c r="K315" t="s">
        <v>611</v>
      </c>
      <c r="N315" t="s">
        <v>132</v>
      </c>
      <c r="O315" t="s">
        <v>546</v>
      </c>
      <c r="P315" t="s">
        <v>70</v>
      </c>
      <c r="Q315" t="s">
        <v>53</v>
      </c>
      <c r="R315">
        <v>2012</v>
      </c>
      <c r="S315" s="1">
        <v>94.92</v>
      </c>
      <c r="T315" t="s">
        <v>31</v>
      </c>
      <c r="U315" s="2">
        <v>41244</v>
      </c>
      <c r="V315" s="2">
        <v>41274</v>
      </c>
      <c r="W315" s="2">
        <v>41117</v>
      </c>
      <c r="Y315" t="s">
        <v>1083</v>
      </c>
      <c r="Z315" t="s">
        <v>613</v>
      </c>
      <c r="AA315" t="s">
        <v>614</v>
      </c>
      <c r="AB315" t="s">
        <v>92</v>
      </c>
      <c r="AC315" t="s">
        <v>36</v>
      </c>
      <c r="AD315">
        <v>98403</v>
      </c>
      <c r="AE315" t="s">
        <v>1949</v>
      </c>
      <c r="AF315" t="str">
        <f t="shared" si="12"/>
        <v>Yes</v>
      </c>
      <c r="AG315" s="9" t="str">
        <f t="shared" si="13"/>
        <v>COUNTY ASSESSORNON PARTISANPIERCE COPIERCELocal201294.92DEBT412444127441117PAPERFARRELL TIMOTHY411 NORTH K STREETTACOMAWA</v>
      </c>
      <c r="AH315">
        <v>100504832</v>
      </c>
      <c r="AI315" s="9" t="str">
        <f t="shared" si="14"/>
        <v>COUNTY ASSESSORNON PARTISANPIERCE COPIERCELocal</v>
      </c>
    </row>
    <row r="316" spans="1:35" x14ac:dyDescent="0.25">
      <c r="A316" s="15">
        <v>956</v>
      </c>
      <c r="B316" t="s">
        <v>2658</v>
      </c>
      <c r="C316">
        <v>100504832</v>
      </c>
      <c r="D316" t="s">
        <v>30</v>
      </c>
      <c r="E316" t="s">
        <v>608</v>
      </c>
      <c r="F316" t="s">
        <v>44</v>
      </c>
      <c r="G316" t="s">
        <v>609</v>
      </c>
      <c r="H316" t="s">
        <v>46</v>
      </c>
      <c r="I316" t="s">
        <v>273</v>
      </c>
      <c r="J316" t="s">
        <v>610</v>
      </c>
      <c r="K316" t="s">
        <v>611</v>
      </c>
      <c r="N316" t="s">
        <v>132</v>
      </c>
      <c r="O316" t="s">
        <v>546</v>
      </c>
      <c r="P316" t="s">
        <v>70</v>
      </c>
      <c r="Q316" t="s">
        <v>53</v>
      </c>
      <c r="R316">
        <v>2012</v>
      </c>
      <c r="S316" s="1">
        <v>54.62</v>
      </c>
      <c r="T316" t="s">
        <v>31</v>
      </c>
      <c r="U316" s="2">
        <v>41244</v>
      </c>
      <c r="V316" s="2">
        <v>41274</v>
      </c>
      <c r="W316" s="2">
        <v>41117</v>
      </c>
      <c r="Y316" t="s">
        <v>1085</v>
      </c>
      <c r="Z316" t="s">
        <v>613</v>
      </c>
      <c r="AA316" t="s">
        <v>614</v>
      </c>
      <c r="AB316" t="s">
        <v>92</v>
      </c>
      <c r="AC316" t="s">
        <v>36</v>
      </c>
      <c r="AD316">
        <v>98403</v>
      </c>
      <c r="AE316" t="s">
        <v>1949</v>
      </c>
      <c r="AF316" t="str">
        <f t="shared" si="12"/>
        <v>Yes</v>
      </c>
      <c r="AG316" s="9" t="str">
        <f t="shared" si="13"/>
        <v>COUNTY ASSESSORNON PARTISANPIERCE COPIERCELocal201254.62DEBT412444127441117CANOPY FOR FREEDOM FAIRFARRELL TIMOTHY411 NORTH K STREETTACOMAWA</v>
      </c>
      <c r="AH316">
        <v>100504832</v>
      </c>
      <c r="AI316" s="9" t="str">
        <f t="shared" si="14"/>
        <v>COUNTY ASSESSORNON PARTISANPIERCE COPIERCELocal</v>
      </c>
    </row>
    <row r="317" spans="1:35" x14ac:dyDescent="0.25">
      <c r="A317" s="15">
        <v>3576</v>
      </c>
      <c r="B317" t="s">
        <v>7241</v>
      </c>
      <c r="C317">
        <v>100484235</v>
      </c>
      <c r="D317" t="s">
        <v>30</v>
      </c>
      <c r="E317" t="s">
        <v>933</v>
      </c>
      <c r="F317" t="s">
        <v>44</v>
      </c>
      <c r="G317" t="s">
        <v>934</v>
      </c>
      <c r="H317" t="s">
        <v>935</v>
      </c>
      <c r="I317" t="s">
        <v>191</v>
      </c>
      <c r="J317" t="s">
        <v>936</v>
      </c>
      <c r="K317" t="s">
        <v>49</v>
      </c>
      <c r="M317">
        <v>1</v>
      </c>
      <c r="N317" t="s">
        <v>68</v>
      </c>
      <c r="O317" t="s">
        <v>937</v>
      </c>
      <c r="P317" t="s">
        <v>938</v>
      </c>
      <c r="Q317" t="s">
        <v>53</v>
      </c>
      <c r="R317">
        <v>2012</v>
      </c>
      <c r="S317" s="1">
        <v>6560</v>
      </c>
      <c r="T317" t="s">
        <v>31</v>
      </c>
      <c r="U317" s="2">
        <v>41107</v>
      </c>
      <c r="V317" s="2">
        <v>41120</v>
      </c>
      <c r="W317" s="2">
        <v>41115</v>
      </c>
      <c r="Y317" t="s">
        <v>6731</v>
      </c>
      <c r="Z317" t="s">
        <v>74</v>
      </c>
      <c r="AA317" t="s">
        <v>157</v>
      </c>
      <c r="AB317" t="s">
        <v>35</v>
      </c>
      <c r="AC317" t="s">
        <v>36</v>
      </c>
      <c r="AD317">
        <v>98103</v>
      </c>
      <c r="AE317" t="s">
        <v>7242</v>
      </c>
      <c r="AF317" t="str">
        <f t="shared" si="12"/>
        <v>Yes</v>
      </c>
      <c r="AG317" s="9" t="str">
        <f t="shared" si="13"/>
        <v>COUNTY COMMISSIONER1DEMOCRATCLARK COCLARKLocal20126560DEBT411074112041115DESIGN AND PRINTING OF MAILERNORTHWEST PASSAGE146 N CANAL STREET #303SEATTLEWA</v>
      </c>
      <c r="AH317">
        <v>100484235</v>
      </c>
      <c r="AI317" s="9" t="str">
        <f t="shared" si="14"/>
        <v>COUNTY COMMISSIONER1DEMOCRATCLARK COCLARKLocal</v>
      </c>
    </row>
    <row r="318" spans="1:35" x14ac:dyDescent="0.25">
      <c r="A318" s="15">
        <v>3577</v>
      </c>
      <c r="B318" t="s">
        <v>7243</v>
      </c>
      <c r="C318">
        <v>100484235</v>
      </c>
      <c r="D318" t="s">
        <v>30</v>
      </c>
      <c r="E318" t="s">
        <v>933</v>
      </c>
      <c r="F318" t="s">
        <v>44</v>
      </c>
      <c r="G318" t="s">
        <v>934</v>
      </c>
      <c r="H318" t="s">
        <v>935</v>
      </c>
      <c r="I318" t="s">
        <v>191</v>
      </c>
      <c r="J318" t="s">
        <v>936</v>
      </c>
      <c r="K318" t="s">
        <v>49</v>
      </c>
      <c r="M318">
        <v>1</v>
      </c>
      <c r="N318" t="s">
        <v>68</v>
      </c>
      <c r="O318" t="s">
        <v>937</v>
      </c>
      <c r="P318" t="s">
        <v>938</v>
      </c>
      <c r="Q318" t="s">
        <v>53</v>
      </c>
      <c r="R318">
        <v>2012</v>
      </c>
      <c r="S318" s="1">
        <v>6560</v>
      </c>
      <c r="T318" t="s">
        <v>31</v>
      </c>
      <c r="U318" s="2">
        <v>41107</v>
      </c>
      <c r="V318" s="2">
        <v>41120</v>
      </c>
      <c r="W318" s="2">
        <v>41115</v>
      </c>
      <c r="Y318" t="s">
        <v>6734</v>
      </c>
      <c r="Z318" t="s">
        <v>74</v>
      </c>
      <c r="AA318" t="s">
        <v>157</v>
      </c>
      <c r="AB318" t="s">
        <v>35</v>
      </c>
      <c r="AC318" t="s">
        <v>36</v>
      </c>
      <c r="AD318">
        <v>98103</v>
      </c>
      <c r="AE318" t="s">
        <v>7242</v>
      </c>
      <c r="AF318" t="str">
        <f t="shared" si="12"/>
        <v>Yes</v>
      </c>
      <c r="AG318" s="9" t="str">
        <f t="shared" si="13"/>
        <v>COUNTY COMMISSIONER1DEMOCRATCLARK COCLARKLocal20126560DEBT411074112041115DESIGN AND PRINTING OF 2ND MAILINGNORTHWEST PASSAGE146 N CANAL STREET #303SEATTLEWA</v>
      </c>
      <c r="AH318">
        <v>100484235</v>
      </c>
      <c r="AI318" s="9" t="str">
        <f t="shared" si="14"/>
        <v>COUNTY COMMISSIONER1DEMOCRATCLARK COCLARKLocal</v>
      </c>
    </row>
    <row r="319" spans="1:35" x14ac:dyDescent="0.25">
      <c r="A319" s="15">
        <v>3251</v>
      </c>
      <c r="B319" t="s">
        <v>6730</v>
      </c>
      <c r="C319">
        <v>100489763</v>
      </c>
      <c r="D319" t="s">
        <v>30</v>
      </c>
      <c r="E319" t="s">
        <v>933</v>
      </c>
      <c r="F319" t="s">
        <v>44</v>
      </c>
      <c r="G319" t="s">
        <v>934</v>
      </c>
      <c r="H319" t="s">
        <v>935</v>
      </c>
      <c r="I319" t="s">
        <v>191</v>
      </c>
      <c r="J319" t="s">
        <v>936</v>
      </c>
      <c r="K319" t="s">
        <v>49</v>
      </c>
      <c r="M319">
        <v>1</v>
      </c>
      <c r="N319" t="s">
        <v>68</v>
      </c>
      <c r="O319" t="s">
        <v>937</v>
      </c>
      <c r="P319" t="s">
        <v>938</v>
      </c>
      <c r="Q319" t="s">
        <v>53</v>
      </c>
      <c r="R319">
        <v>2012</v>
      </c>
      <c r="S319" s="1">
        <v>6560</v>
      </c>
      <c r="T319" t="s">
        <v>31</v>
      </c>
      <c r="U319" s="2">
        <v>41121</v>
      </c>
      <c r="V319" s="2">
        <v>41152</v>
      </c>
      <c r="W319" s="2">
        <v>41115</v>
      </c>
      <c r="Y319" t="s">
        <v>6731</v>
      </c>
      <c r="Z319" t="s">
        <v>74</v>
      </c>
      <c r="AA319" t="s">
        <v>157</v>
      </c>
      <c r="AB319" t="s">
        <v>35</v>
      </c>
      <c r="AC319" t="s">
        <v>36</v>
      </c>
      <c r="AD319">
        <v>98103</v>
      </c>
      <c r="AE319" t="s">
        <v>6732</v>
      </c>
      <c r="AF319" t="str">
        <f t="shared" si="12"/>
        <v>Yes</v>
      </c>
      <c r="AG319" s="9" t="str">
        <f t="shared" si="13"/>
        <v>COUNTY COMMISSIONER1DEMOCRATCLARK COCLARKLocal20126560DEBT411214115241115DESIGN AND PRINTING OF MAILERNORTHWEST PASSAGE146 N CANAL STREET #303SEATTLEWA</v>
      </c>
      <c r="AH319">
        <v>100489763</v>
      </c>
      <c r="AI319" s="9" t="str">
        <f t="shared" si="14"/>
        <v>COUNTY COMMISSIONER1DEMOCRATCLARK COCLARKLocal</v>
      </c>
    </row>
    <row r="320" spans="1:35" x14ac:dyDescent="0.25">
      <c r="A320" s="15">
        <v>3252</v>
      </c>
      <c r="B320" t="s">
        <v>6733</v>
      </c>
      <c r="C320">
        <v>100489763</v>
      </c>
      <c r="D320" t="s">
        <v>30</v>
      </c>
      <c r="E320" t="s">
        <v>933</v>
      </c>
      <c r="F320" t="s">
        <v>44</v>
      </c>
      <c r="G320" t="s">
        <v>934</v>
      </c>
      <c r="H320" t="s">
        <v>935</v>
      </c>
      <c r="I320" t="s">
        <v>191</v>
      </c>
      <c r="J320" t="s">
        <v>936</v>
      </c>
      <c r="K320" t="s">
        <v>49</v>
      </c>
      <c r="M320">
        <v>1</v>
      </c>
      <c r="N320" t="s">
        <v>68</v>
      </c>
      <c r="O320" t="s">
        <v>937</v>
      </c>
      <c r="P320" t="s">
        <v>938</v>
      </c>
      <c r="Q320" t="s">
        <v>53</v>
      </c>
      <c r="R320">
        <v>2012</v>
      </c>
      <c r="S320" s="1">
        <v>6560</v>
      </c>
      <c r="T320" t="s">
        <v>31</v>
      </c>
      <c r="U320" s="2">
        <v>41121</v>
      </c>
      <c r="V320" s="2">
        <v>41152</v>
      </c>
      <c r="W320" s="2">
        <v>41115</v>
      </c>
      <c r="Y320" t="s">
        <v>6734</v>
      </c>
      <c r="Z320" t="s">
        <v>74</v>
      </c>
      <c r="AA320" t="s">
        <v>157</v>
      </c>
      <c r="AB320" t="s">
        <v>35</v>
      </c>
      <c r="AC320" t="s">
        <v>36</v>
      </c>
      <c r="AD320">
        <v>98103</v>
      </c>
      <c r="AE320" t="s">
        <v>6732</v>
      </c>
      <c r="AF320" t="str">
        <f t="shared" si="12"/>
        <v>Yes</v>
      </c>
      <c r="AG320" s="9" t="str">
        <f t="shared" si="13"/>
        <v>COUNTY COMMISSIONER1DEMOCRATCLARK COCLARKLocal20126560DEBT411214115241115DESIGN AND PRINTING OF 2ND MAILINGNORTHWEST PASSAGE146 N CANAL STREET #303SEATTLEWA</v>
      </c>
      <c r="AH320">
        <v>100489763</v>
      </c>
      <c r="AI320" s="9" t="str">
        <f t="shared" si="14"/>
        <v>COUNTY COMMISSIONER1DEMOCRATCLARK COCLARKLocal</v>
      </c>
    </row>
    <row r="321" spans="1:35" x14ac:dyDescent="0.25">
      <c r="A321" s="15">
        <v>3253</v>
      </c>
      <c r="B321" t="s">
        <v>6735</v>
      </c>
      <c r="C321">
        <v>100489763</v>
      </c>
      <c r="D321" t="s">
        <v>30</v>
      </c>
      <c r="E321" t="s">
        <v>933</v>
      </c>
      <c r="F321" t="s">
        <v>44</v>
      </c>
      <c r="G321" t="s">
        <v>934</v>
      </c>
      <c r="H321" t="s">
        <v>935</v>
      </c>
      <c r="I321" t="s">
        <v>191</v>
      </c>
      <c r="J321" t="s">
        <v>936</v>
      </c>
      <c r="K321" t="s">
        <v>49</v>
      </c>
      <c r="M321">
        <v>1</v>
      </c>
      <c r="N321" t="s">
        <v>68</v>
      </c>
      <c r="O321" t="s">
        <v>937</v>
      </c>
      <c r="P321" t="s">
        <v>938</v>
      </c>
      <c r="Q321" t="s">
        <v>53</v>
      </c>
      <c r="R321">
        <v>2012</v>
      </c>
      <c r="S321" s="1">
        <v>2686.95</v>
      </c>
      <c r="T321" t="s">
        <v>31</v>
      </c>
      <c r="U321" s="2">
        <v>41121</v>
      </c>
      <c r="V321" s="2">
        <v>41152</v>
      </c>
      <c r="W321" s="2">
        <v>41122</v>
      </c>
      <c r="Y321" t="s">
        <v>973</v>
      </c>
      <c r="Z321" t="s">
        <v>74</v>
      </c>
      <c r="AA321" t="s">
        <v>157</v>
      </c>
      <c r="AB321" t="s">
        <v>35</v>
      </c>
      <c r="AC321" t="s">
        <v>36</v>
      </c>
      <c r="AD321">
        <v>98103</v>
      </c>
      <c r="AE321" t="s">
        <v>6732</v>
      </c>
      <c r="AF321" t="str">
        <f t="shared" si="12"/>
        <v>Yes</v>
      </c>
      <c r="AG321" s="9" t="str">
        <f t="shared" si="13"/>
        <v>COUNTY COMMISSIONER1DEMOCRATCLARK COCLARKLocal20122686.95DEBT411214115241122ENDORSEMENT AND LEADERSHIP MAILERNORTHWEST PASSAGE146 N CANAL STREET #303SEATTLEWA</v>
      </c>
      <c r="AH321">
        <v>100489763</v>
      </c>
      <c r="AI321" s="9" t="str">
        <f t="shared" si="14"/>
        <v>COUNTY COMMISSIONER1DEMOCRATCLARK COCLARKLocal</v>
      </c>
    </row>
    <row r="322" spans="1:35" x14ac:dyDescent="0.25">
      <c r="A322" s="15">
        <v>198</v>
      </c>
      <c r="B322" t="s">
        <v>972</v>
      </c>
      <c r="C322">
        <v>100497944</v>
      </c>
      <c r="D322" t="s">
        <v>30</v>
      </c>
      <c r="E322" t="s">
        <v>933</v>
      </c>
      <c r="F322" t="s">
        <v>44</v>
      </c>
      <c r="G322" t="s">
        <v>934</v>
      </c>
      <c r="H322" t="s">
        <v>935</v>
      </c>
      <c r="I322" t="s">
        <v>191</v>
      </c>
      <c r="J322" t="s">
        <v>936</v>
      </c>
      <c r="K322" t="s">
        <v>49</v>
      </c>
      <c r="M322">
        <v>1</v>
      </c>
      <c r="N322" t="s">
        <v>68</v>
      </c>
      <c r="O322" t="s">
        <v>937</v>
      </c>
      <c r="P322" t="s">
        <v>938</v>
      </c>
      <c r="Q322" t="s">
        <v>53</v>
      </c>
      <c r="R322">
        <v>2012</v>
      </c>
      <c r="S322" s="1">
        <v>2686.95</v>
      </c>
      <c r="T322" t="s">
        <v>31</v>
      </c>
      <c r="U322" s="2">
        <v>41153</v>
      </c>
      <c r="V322" s="2">
        <v>41197</v>
      </c>
      <c r="W322" s="2">
        <v>41122</v>
      </c>
      <c r="Y322" t="s">
        <v>973</v>
      </c>
      <c r="Z322" t="s">
        <v>74</v>
      </c>
      <c r="AA322" t="s">
        <v>157</v>
      </c>
      <c r="AB322" t="s">
        <v>35</v>
      </c>
      <c r="AC322" t="s">
        <v>36</v>
      </c>
      <c r="AD322">
        <v>98103</v>
      </c>
      <c r="AE322" t="s">
        <v>974</v>
      </c>
      <c r="AF322" t="str">
        <f t="shared" ref="AF322:AF385" si="15">IF(ISNA(VLOOKUP($C322,schooldata,1,FALSE)),"NO","Yes")</f>
        <v>Yes</v>
      </c>
      <c r="AG322" s="9" t="str">
        <f t="shared" ref="AG322:AG385" si="16">CONCATENATE(K322,L322,M322,N322,O322,P322,Q322,R322,S322,T322,U322,V322,W322,X322,Y322,Z322,AA322,AB322,AC322)</f>
        <v>COUNTY COMMISSIONER1DEMOCRATCLARK COCLARKLocal20122686.95DEBT411534119741122ENDORSEMENT AND LEADERSHIP MAILERNORTHWEST PASSAGE146 N CANAL STREET #303SEATTLEWA</v>
      </c>
      <c r="AH322">
        <v>100497944</v>
      </c>
      <c r="AI322" s="9" t="str">
        <f t="shared" ref="AI322:AI385" si="17">CONCATENATE(K322,L322,M322,N322,O322,P322,Q322)</f>
        <v>COUNTY COMMISSIONER1DEMOCRATCLARK COCLARKLocal</v>
      </c>
    </row>
    <row r="323" spans="1:35" x14ac:dyDescent="0.25">
      <c r="A323" s="15">
        <v>186</v>
      </c>
      <c r="B323" t="s">
        <v>932</v>
      </c>
      <c r="C323">
        <v>100499199</v>
      </c>
      <c r="D323" t="s">
        <v>30</v>
      </c>
      <c r="E323" t="s">
        <v>933</v>
      </c>
      <c r="F323" t="s">
        <v>44</v>
      </c>
      <c r="G323" t="s">
        <v>934</v>
      </c>
      <c r="H323" t="s">
        <v>935</v>
      </c>
      <c r="I323" t="s">
        <v>191</v>
      </c>
      <c r="J323" t="s">
        <v>936</v>
      </c>
      <c r="K323" t="s">
        <v>49</v>
      </c>
      <c r="M323">
        <v>1</v>
      </c>
      <c r="N323" t="s">
        <v>68</v>
      </c>
      <c r="O323" t="s">
        <v>937</v>
      </c>
      <c r="P323" t="s">
        <v>938</v>
      </c>
      <c r="Q323" t="s">
        <v>53</v>
      </c>
      <c r="R323">
        <v>2012</v>
      </c>
      <c r="S323" s="1">
        <v>6266.07</v>
      </c>
      <c r="T323" t="s">
        <v>31</v>
      </c>
      <c r="U323" s="2">
        <v>41198</v>
      </c>
      <c r="V323" s="2">
        <v>41211</v>
      </c>
      <c r="W323" s="2">
        <v>41211</v>
      </c>
      <c r="Y323" t="s">
        <v>939</v>
      </c>
      <c r="Z323" t="s">
        <v>940</v>
      </c>
      <c r="AA323" t="s">
        <v>941</v>
      </c>
      <c r="AB323" t="s">
        <v>309</v>
      </c>
      <c r="AC323" t="s">
        <v>147</v>
      </c>
      <c r="AD323">
        <v>97218</v>
      </c>
      <c r="AE323" t="s">
        <v>942</v>
      </c>
      <c r="AF323" t="str">
        <f t="shared" si="15"/>
        <v>Yes</v>
      </c>
      <c r="AG323" s="9" t="str">
        <f t="shared" si="16"/>
        <v>COUNTY COMMISSIONER1DEMOCRATCLARK COCLARKLocal20126266.07DEBT411984121141211SUPERCARD MAILING INV 12-7049MOREL INK4824 NE 42ND ST STE APORTLANDOR</v>
      </c>
      <c r="AH323">
        <v>100499199</v>
      </c>
      <c r="AI323" s="9" t="str">
        <f t="shared" si="17"/>
        <v>COUNTY COMMISSIONER1DEMOCRATCLARK COCLARKLocal</v>
      </c>
    </row>
    <row r="324" spans="1:35" x14ac:dyDescent="0.25">
      <c r="A324" s="15">
        <v>224</v>
      </c>
      <c r="B324" t="s">
        <v>1057</v>
      </c>
      <c r="C324">
        <v>100499199</v>
      </c>
      <c r="D324" t="s">
        <v>30</v>
      </c>
      <c r="E324" t="s">
        <v>933</v>
      </c>
      <c r="F324" t="s">
        <v>44</v>
      </c>
      <c r="G324" t="s">
        <v>934</v>
      </c>
      <c r="H324" t="s">
        <v>935</v>
      </c>
      <c r="I324" t="s">
        <v>191</v>
      </c>
      <c r="J324" t="s">
        <v>936</v>
      </c>
      <c r="K324" t="s">
        <v>49</v>
      </c>
      <c r="M324">
        <v>1</v>
      </c>
      <c r="N324" t="s">
        <v>68</v>
      </c>
      <c r="O324" t="s">
        <v>937</v>
      </c>
      <c r="P324" t="s">
        <v>938</v>
      </c>
      <c r="Q324" t="s">
        <v>53</v>
      </c>
      <c r="R324">
        <v>2012</v>
      </c>
      <c r="S324" s="1">
        <v>8000</v>
      </c>
      <c r="T324" t="s">
        <v>31</v>
      </c>
      <c r="U324" s="2">
        <v>41198</v>
      </c>
      <c r="V324" s="2">
        <v>41211</v>
      </c>
      <c r="W324" s="2">
        <v>41211</v>
      </c>
      <c r="Y324" t="s">
        <v>1058</v>
      </c>
      <c r="Z324" t="s">
        <v>74</v>
      </c>
      <c r="AA324" t="s">
        <v>157</v>
      </c>
      <c r="AB324" t="s">
        <v>35</v>
      </c>
      <c r="AC324" t="s">
        <v>36</v>
      </c>
      <c r="AD324">
        <v>98103</v>
      </c>
      <c r="AE324" t="s">
        <v>942</v>
      </c>
      <c r="AF324" t="str">
        <f t="shared" si="15"/>
        <v>Yes</v>
      </c>
      <c r="AG324" s="9" t="str">
        <f t="shared" si="16"/>
        <v>COUNTY COMMISSIONER1DEMOCRATCLARK COCLARKLocal20128000DEBT411984121141211MAILING INTRO  25000 PCS INV 7009NORTHWEST PASSAGE146 N CANAL STREET #303SEATTLEWA</v>
      </c>
      <c r="AH324">
        <v>100499199</v>
      </c>
      <c r="AI324" s="9" t="str">
        <f t="shared" si="17"/>
        <v>COUNTY COMMISSIONER1DEMOCRATCLARK COCLARKLocal</v>
      </c>
    </row>
    <row r="325" spans="1:35" x14ac:dyDescent="0.25">
      <c r="A325" s="15">
        <v>225</v>
      </c>
      <c r="B325" t="s">
        <v>1059</v>
      </c>
      <c r="C325">
        <v>100499199</v>
      </c>
      <c r="D325" t="s">
        <v>30</v>
      </c>
      <c r="E325" t="s">
        <v>933</v>
      </c>
      <c r="F325" t="s">
        <v>44</v>
      </c>
      <c r="G325" t="s">
        <v>934</v>
      </c>
      <c r="H325" t="s">
        <v>935</v>
      </c>
      <c r="I325" t="s">
        <v>191</v>
      </c>
      <c r="J325" t="s">
        <v>936</v>
      </c>
      <c r="K325" t="s">
        <v>49</v>
      </c>
      <c r="M325">
        <v>1</v>
      </c>
      <c r="N325" t="s">
        <v>68</v>
      </c>
      <c r="O325" t="s">
        <v>937</v>
      </c>
      <c r="P325" t="s">
        <v>938</v>
      </c>
      <c r="Q325" t="s">
        <v>53</v>
      </c>
      <c r="R325">
        <v>2012</v>
      </c>
      <c r="S325" s="1">
        <v>7294.08</v>
      </c>
      <c r="T325" t="s">
        <v>31</v>
      </c>
      <c r="U325" s="2">
        <v>41198</v>
      </c>
      <c r="V325" s="2">
        <v>41211</v>
      </c>
      <c r="W325" s="2">
        <v>41211</v>
      </c>
      <c r="Y325" t="s">
        <v>1060</v>
      </c>
      <c r="Z325" t="s">
        <v>74</v>
      </c>
      <c r="AA325" t="s">
        <v>157</v>
      </c>
      <c r="AB325" t="s">
        <v>35</v>
      </c>
      <c r="AC325" t="s">
        <v>36</v>
      </c>
      <c r="AD325">
        <v>98103</v>
      </c>
      <c r="AE325" t="s">
        <v>942</v>
      </c>
      <c r="AF325" t="str">
        <f t="shared" si="15"/>
        <v>Yes</v>
      </c>
      <c r="AG325" s="9" t="str">
        <f t="shared" si="16"/>
        <v>COUNTY COMMISSIONER1DEMOCRATCLARK COCLARKLocal20127294.08DEBT411984121141211MAILING CONTRAST 22,794 PCS INV 7008NORTHWEST PASSAGE146 N CANAL STREET #303SEATTLEWA</v>
      </c>
      <c r="AH325">
        <v>100499199</v>
      </c>
      <c r="AI325" s="9" t="str">
        <f t="shared" si="17"/>
        <v>COUNTY COMMISSIONER1DEMOCRATCLARK COCLARKLocal</v>
      </c>
    </row>
    <row r="326" spans="1:35" x14ac:dyDescent="0.25">
      <c r="A326" s="15">
        <v>226</v>
      </c>
      <c r="B326" t="s">
        <v>1061</v>
      </c>
      <c r="C326">
        <v>100499199</v>
      </c>
      <c r="D326" t="s">
        <v>30</v>
      </c>
      <c r="E326" t="s">
        <v>933</v>
      </c>
      <c r="F326" t="s">
        <v>44</v>
      </c>
      <c r="G326" t="s">
        <v>934</v>
      </c>
      <c r="H326" t="s">
        <v>935</v>
      </c>
      <c r="I326" t="s">
        <v>191</v>
      </c>
      <c r="J326" t="s">
        <v>936</v>
      </c>
      <c r="K326" t="s">
        <v>49</v>
      </c>
      <c r="M326">
        <v>1</v>
      </c>
      <c r="N326" t="s">
        <v>68</v>
      </c>
      <c r="O326" t="s">
        <v>937</v>
      </c>
      <c r="P326" t="s">
        <v>938</v>
      </c>
      <c r="Q326" t="s">
        <v>53</v>
      </c>
      <c r="R326">
        <v>2012</v>
      </c>
      <c r="S326" s="1">
        <v>7101.45</v>
      </c>
      <c r="T326" t="s">
        <v>31</v>
      </c>
      <c r="U326" s="2">
        <v>41198</v>
      </c>
      <c r="V326" s="2">
        <v>41211</v>
      </c>
      <c r="W326" s="2">
        <v>41211</v>
      </c>
      <c r="Y326" t="s">
        <v>1062</v>
      </c>
      <c r="Z326" t="s">
        <v>940</v>
      </c>
      <c r="AA326" t="s">
        <v>941</v>
      </c>
      <c r="AB326" t="s">
        <v>309</v>
      </c>
      <c r="AC326" t="s">
        <v>147</v>
      </c>
      <c r="AD326">
        <v>97218</v>
      </c>
      <c r="AE326" t="s">
        <v>942</v>
      </c>
      <c r="AF326" t="str">
        <f t="shared" si="15"/>
        <v>Yes</v>
      </c>
      <c r="AG326" s="9" t="str">
        <f t="shared" si="16"/>
        <v>COUNTY COMMISSIONER1DEMOCRATCLARK COCLARKLocal20127101.45DEBT411984121141211MAILING INTRODUCE SUPERCARD INV 12-7048MOREL INK4824 NE 42ND ST STE APORTLANDOR</v>
      </c>
      <c r="AH326">
        <v>100499199</v>
      </c>
      <c r="AI326" s="9" t="str">
        <f t="shared" si="17"/>
        <v>COUNTY COMMISSIONER1DEMOCRATCLARK COCLARKLocal</v>
      </c>
    </row>
    <row r="327" spans="1:35" x14ac:dyDescent="0.25">
      <c r="A327" s="15">
        <v>887</v>
      </c>
      <c r="B327" t="s">
        <v>2518</v>
      </c>
      <c r="C327">
        <v>100502768</v>
      </c>
      <c r="D327" t="s">
        <v>30</v>
      </c>
      <c r="E327" t="s">
        <v>933</v>
      </c>
      <c r="F327" t="s">
        <v>44</v>
      </c>
      <c r="G327" t="s">
        <v>934</v>
      </c>
      <c r="H327" t="s">
        <v>935</v>
      </c>
      <c r="I327" t="s">
        <v>191</v>
      </c>
      <c r="J327" t="s">
        <v>936</v>
      </c>
      <c r="K327" t="s">
        <v>49</v>
      </c>
      <c r="M327">
        <v>1</v>
      </c>
      <c r="N327" t="s">
        <v>68</v>
      </c>
      <c r="O327" t="s">
        <v>937</v>
      </c>
      <c r="P327" t="s">
        <v>938</v>
      </c>
      <c r="Q327" t="s">
        <v>53</v>
      </c>
      <c r="R327">
        <v>2012</v>
      </c>
      <c r="S327" s="1">
        <v>6266.07</v>
      </c>
      <c r="T327" t="s">
        <v>31</v>
      </c>
      <c r="U327" s="2">
        <v>41212</v>
      </c>
      <c r="V327" s="2">
        <v>41243</v>
      </c>
      <c r="W327" s="2">
        <v>41211</v>
      </c>
      <c r="Y327" t="s">
        <v>939</v>
      </c>
      <c r="Z327" t="s">
        <v>940</v>
      </c>
      <c r="AA327" t="s">
        <v>941</v>
      </c>
      <c r="AB327" t="s">
        <v>309</v>
      </c>
      <c r="AC327" t="s">
        <v>147</v>
      </c>
      <c r="AD327">
        <v>97218</v>
      </c>
      <c r="AE327" t="s">
        <v>2519</v>
      </c>
      <c r="AF327" t="str">
        <f t="shared" si="15"/>
        <v>Yes</v>
      </c>
      <c r="AG327" s="9" t="str">
        <f t="shared" si="16"/>
        <v>COUNTY COMMISSIONER1DEMOCRATCLARK COCLARKLocal20126266.07DEBT412124124341211SUPERCARD MAILING INV 12-7049MOREL INK4824 NE 42ND ST STE APORTLANDOR</v>
      </c>
      <c r="AH327">
        <v>100502768</v>
      </c>
      <c r="AI327" s="9" t="str">
        <f t="shared" si="17"/>
        <v>COUNTY COMMISSIONER1DEMOCRATCLARK COCLARKLocal</v>
      </c>
    </row>
    <row r="328" spans="1:35" x14ac:dyDescent="0.25">
      <c r="A328" s="15">
        <v>888</v>
      </c>
      <c r="B328" t="s">
        <v>2520</v>
      </c>
      <c r="C328">
        <v>100502768</v>
      </c>
      <c r="D328" t="s">
        <v>30</v>
      </c>
      <c r="E328" t="s">
        <v>933</v>
      </c>
      <c r="F328" t="s">
        <v>44</v>
      </c>
      <c r="G328" t="s">
        <v>934</v>
      </c>
      <c r="H328" t="s">
        <v>935</v>
      </c>
      <c r="I328" t="s">
        <v>191</v>
      </c>
      <c r="J328" t="s">
        <v>936</v>
      </c>
      <c r="K328" t="s">
        <v>49</v>
      </c>
      <c r="M328">
        <v>1</v>
      </c>
      <c r="N328" t="s">
        <v>68</v>
      </c>
      <c r="O328" t="s">
        <v>937</v>
      </c>
      <c r="P328" t="s">
        <v>938</v>
      </c>
      <c r="Q328" t="s">
        <v>53</v>
      </c>
      <c r="R328">
        <v>2012</v>
      </c>
      <c r="S328" s="1">
        <v>8000</v>
      </c>
      <c r="T328" t="s">
        <v>31</v>
      </c>
      <c r="U328" s="2">
        <v>41212</v>
      </c>
      <c r="V328" s="2">
        <v>41243</v>
      </c>
      <c r="W328" s="2">
        <v>41211</v>
      </c>
      <c r="Y328" t="s">
        <v>1058</v>
      </c>
      <c r="Z328" t="s">
        <v>74</v>
      </c>
      <c r="AA328" t="s">
        <v>157</v>
      </c>
      <c r="AB328" t="s">
        <v>35</v>
      </c>
      <c r="AC328" t="s">
        <v>36</v>
      </c>
      <c r="AD328">
        <v>98103</v>
      </c>
      <c r="AE328" t="s">
        <v>2519</v>
      </c>
      <c r="AF328" t="str">
        <f t="shared" si="15"/>
        <v>Yes</v>
      </c>
      <c r="AG328" s="9" t="str">
        <f t="shared" si="16"/>
        <v>COUNTY COMMISSIONER1DEMOCRATCLARK COCLARKLocal20128000DEBT412124124341211MAILING INTRO  25000 PCS INV 7009NORTHWEST PASSAGE146 N CANAL STREET #303SEATTLEWA</v>
      </c>
      <c r="AH328">
        <v>100502768</v>
      </c>
      <c r="AI328" s="9" t="str">
        <f t="shared" si="17"/>
        <v>COUNTY COMMISSIONER1DEMOCRATCLARK COCLARKLocal</v>
      </c>
    </row>
    <row r="329" spans="1:35" x14ac:dyDescent="0.25">
      <c r="A329" s="15">
        <v>889</v>
      </c>
      <c r="B329" t="s">
        <v>2521</v>
      </c>
      <c r="C329">
        <v>100502768</v>
      </c>
      <c r="D329" t="s">
        <v>30</v>
      </c>
      <c r="E329" t="s">
        <v>933</v>
      </c>
      <c r="F329" t="s">
        <v>44</v>
      </c>
      <c r="G329" t="s">
        <v>934</v>
      </c>
      <c r="H329" t="s">
        <v>935</v>
      </c>
      <c r="I329" t="s">
        <v>191</v>
      </c>
      <c r="J329" t="s">
        <v>936</v>
      </c>
      <c r="K329" t="s">
        <v>49</v>
      </c>
      <c r="M329">
        <v>1</v>
      </c>
      <c r="N329" t="s">
        <v>68</v>
      </c>
      <c r="O329" t="s">
        <v>937</v>
      </c>
      <c r="P329" t="s">
        <v>938</v>
      </c>
      <c r="Q329" t="s">
        <v>53</v>
      </c>
      <c r="R329">
        <v>2012</v>
      </c>
      <c r="S329" s="1">
        <v>7294.08</v>
      </c>
      <c r="T329" t="s">
        <v>31</v>
      </c>
      <c r="U329" s="2">
        <v>41212</v>
      </c>
      <c r="V329" s="2">
        <v>41243</v>
      </c>
      <c r="W329" s="2">
        <v>41211</v>
      </c>
      <c r="Y329" t="s">
        <v>1060</v>
      </c>
      <c r="Z329" t="s">
        <v>74</v>
      </c>
      <c r="AA329" t="s">
        <v>157</v>
      </c>
      <c r="AB329" t="s">
        <v>35</v>
      </c>
      <c r="AC329" t="s">
        <v>36</v>
      </c>
      <c r="AD329">
        <v>98103</v>
      </c>
      <c r="AE329" t="s">
        <v>2519</v>
      </c>
      <c r="AF329" t="str">
        <f t="shared" si="15"/>
        <v>Yes</v>
      </c>
      <c r="AG329" s="9" t="str">
        <f t="shared" si="16"/>
        <v>COUNTY COMMISSIONER1DEMOCRATCLARK COCLARKLocal20127294.08DEBT412124124341211MAILING CONTRAST 22,794 PCS INV 7008NORTHWEST PASSAGE146 N CANAL STREET #303SEATTLEWA</v>
      </c>
      <c r="AH329">
        <v>100502768</v>
      </c>
      <c r="AI329" s="9" t="str">
        <f t="shared" si="17"/>
        <v>COUNTY COMMISSIONER1DEMOCRATCLARK COCLARKLocal</v>
      </c>
    </row>
    <row r="330" spans="1:35" x14ac:dyDescent="0.25">
      <c r="A330" s="15">
        <v>890</v>
      </c>
      <c r="B330" t="s">
        <v>2522</v>
      </c>
      <c r="C330">
        <v>100502768</v>
      </c>
      <c r="D330" t="s">
        <v>30</v>
      </c>
      <c r="E330" t="s">
        <v>933</v>
      </c>
      <c r="F330" t="s">
        <v>44</v>
      </c>
      <c r="G330" t="s">
        <v>934</v>
      </c>
      <c r="H330" t="s">
        <v>935</v>
      </c>
      <c r="I330" t="s">
        <v>191</v>
      </c>
      <c r="J330" t="s">
        <v>936</v>
      </c>
      <c r="K330" t="s">
        <v>49</v>
      </c>
      <c r="M330">
        <v>1</v>
      </c>
      <c r="N330" t="s">
        <v>68</v>
      </c>
      <c r="O330" t="s">
        <v>937</v>
      </c>
      <c r="P330" t="s">
        <v>938</v>
      </c>
      <c r="Q330" t="s">
        <v>53</v>
      </c>
      <c r="R330">
        <v>2012</v>
      </c>
      <c r="S330" s="1">
        <v>7101.45</v>
      </c>
      <c r="T330" t="s">
        <v>31</v>
      </c>
      <c r="U330" s="2">
        <v>41212</v>
      </c>
      <c r="V330" s="2">
        <v>41243</v>
      </c>
      <c r="W330" s="2">
        <v>41211</v>
      </c>
      <c r="Y330" t="s">
        <v>1062</v>
      </c>
      <c r="Z330" t="s">
        <v>940</v>
      </c>
      <c r="AA330" t="s">
        <v>941</v>
      </c>
      <c r="AB330" t="s">
        <v>309</v>
      </c>
      <c r="AC330" t="s">
        <v>147</v>
      </c>
      <c r="AD330">
        <v>97218</v>
      </c>
      <c r="AE330" t="s">
        <v>2519</v>
      </c>
      <c r="AF330" t="str">
        <f t="shared" si="15"/>
        <v>Yes</v>
      </c>
      <c r="AG330" s="9" t="str">
        <f t="shared" si="16"/>
        <v>COUNTY COMMISSIONER1DEMOCRATCLARK COCLARKLocal20127101.45DEBT412124124341211MAILING INTRODUCE SUPERCARD INV 12-7048MOREL INK4824 NE 42ND ST STE APORTLANDOR</v>
      </c>
      <c r="AH330">
        <v>100502768</v>
      </c>
      <c r="AI330" s="9" t="str">
        <f t="shared" si="17"/>
        <v>COUNTY COMMISSIONER1DEMOCRATCLARK COCLARKLocal</v>
      </c>
    </row>
    <row r="331" spans="1:35" x14ac:dyDescent="0.25">
      <c r="A331" s="15">
        <v>914</v>
      </c>
      <c r="B331" t="s">
        <v>2568</v>
      </c>
      <c r="C331">
        <v>100508830</v>
      </c>
      <c r="D331" t="s">
        <v>30</v>
      </c>
      <c r="E331" t="s">
        <v>933</v>
      </c>
      <c r="F331" t="s">
        <v>44</v>
      </c>
      <c r="G331" t="s">
        <v>934</v>
      </c>
      <c r="H331" t="s">
        <v>935</v>
      </c>
      <c r="I331" t="s">
        <v>191</v>
      </c>
      <c r="J331" t="s">
        <v>936</v>
      </c>
      <c r="K331" t="s">
        <v>49</v>
      </c>
      <c r="M331">
        <v>1</v>
      </c>
      <c r="N331" t="s">
        <v>68</v>
      </c>
      <c r="O331" t="s">
        <v>937</v>
      </c>
      <c r="P331" t="s">
        <v>938</v>
      </c>
      <c r="Q331" t="s">
        <v>53</v>
      </c>
      <c r="R331">
        <v>2012</v>
      </c>
      <c r="S331" s="1">
        <v>6266.07</v>
      </c>
      <c r="T331" t="s">
        <v>31</v>
      </c>
      <c r="U331" s="2">
        <v>41244</v>
      </c>
      <c r="V331" s="2">
        <v>41274</v>
      </c>
      <c r="W331" s="2">
        <v>41211</v>
      </c>
      <c r="Y331" t="s">
        <v>939</v>
      </c>
      <c r="Z331" t="s">
        <v>940</v>
      </c>
      <c r="AA331" t="s">
        <v>941</v>
      </c>
      <c r="AB331" t="s">
        <v>309</v>
      </c>
      <c r="AC331" t="s">
        <v>147</v>
      </c>
      <c r="AD331">
        <v>97218</v>
      </c>
      <c r="AE331" t="s">
        <v>2569</v>
      </c>
      <c r="AF331" t="str">
        <f t="shared" si="15"/>
        <v>Yes</v>
      </c>
      <c r="AG331" s="9" t="str">
        <f t="shared" si="16"/>
        <v>COUNTY COMMISSIONER1DEMOCRATCLARK COCLARKLocal20126266.07DEBT412444127441211SUPERCARD MAILING INV 12-7049MOREL INK4824 NE 42ND ST STE APORTLANDOR</v>
      </c>
      <c r="AH331">
        <v>100508830</v>
      </c>
      <c r="AI331" s="9" t="str">
        <f t="shared" si="17"/>
        <v>COUNTY COMMISSIONER1DEMOCRATCLARK COCLARKLocal</v>
      </c>
    </row>
    <row r="332" spans="1:35" x14ac:dyDescent="0.25">
      <c r="A332" s="15">
        <v>915</v>
      </c>
      <c r="B332" t="s">
        <v>2570</v>
      </c>
      <c r="C332">
        <v>100508830</v>
      </c>
      <c r="D332" t="s">
        <v>30</v>
      </c>
      <c r="E332" t="s">
        <v>933</v>
      </c>
      <c r="F332" t="s">
        <v>44</v>
      </c>
      <c r="G332" t="s">
        <v>934</v>
      </c>
      <c r="H332" t="s">
        <v>935</v>
      </c>
      <c r="I332" t="s">
        <v>191</v>
      </c>
      <c r="J332" t="s">
        <v>936</v>
      </c>
      <c r="K332" t="s">
        <v>49</v>
      </c>
      <c r="M332">
        <v>1</v>
      </c>
      <c r="N332" t="s">
        <v>68</v>
      </c>
      <c r="O332" t="s">
        <v>937</v>
      </c>
      <c r="P332" t="s">
        <v>938</v>
      </c>
      <c r="Q332" t="s">
        <v>53</v>
      </c>
      <c r="R332">
        <v>2012</v>
      </c>
      <c r="S332" s="1">
        <v>8000</v>
      </c>
      <c r="T332" t="s">
        <v>31</v>
      </c>
      <c r="U332" s="2">
        <v>41244</v>
      </c>
      <c r="V332" s="2">
        <v>41274</v>
      </c>
      <c r="W332" s="2">
        <v>41211</v>
      </c>
      <c r="Y332" t="s">
        <v>1058</v>
      </c>
      <c r="Z332" t="s">
        <v>74</v>
      </c>
      <c r="AA332" t="s">
        <v>157</v>
      </c>
      <c r="AB332" t="s">
        <v>35</v>
      </c>
      <c r="AC332" t="s">
        <v>36</v>
      </c>
      <c r="AD332">
        <v>98103</v>
      </c>
      <c r="AE332" t="s">
        <v>2569</v>
      </c>
      <c r="AF332" t="str">
        <f t="shared" si="15"/>
        <v>Yes</v>
      </c>
      <c r="AG332" s="9" t="str">
        <f t="shared" si="16"/>
        <v>COUNTY COMMISSIONER1DEMOCRATCLARK COCLARKLocal20128000DEBT412444127441211MAILING INTRO  25000 PCS INV 7009NORTHWEST PASSAGE146 N CANAL STREET #303SEATTLEWA</v>
      </c>
      <c r="AH332">
        <v>100508830</v>
      </c>
      <c r="AI332" s="9" t="str">
        <f t="shared" si="17"/>
        <v>COUNTY COMMISSIONER1DEMOCRATCLARK COCLARKLocal</v>
      </c>
    </row>
    <row r="333" spans="1:35" x14ac:dyDescent="0.25">
      <c r="A333" s="15">
        <v>916</v>
      </c>
      <c r="B333" t="s">
        <v>2571</v>
      </c>
      <c r="C333">
        <v>100508830</v>
      </c>
      <c r="D333" t="s">
        <v>30</v>
      </c>
      <c r="E333" t="s">
        <v>933</v>
      </c>
      <c r="F333" t="s">
        <v>44</v>
      </c>
      <c r="G333" t="s">
        <v>934</v>
      </c>
      <c r="H333" t="s">
        <v>935</v>
      </c>
      <c r="I333" t="s">
        <v>191</v>
      </c>
      <c r="J333" t="s">
        <v>936</v>
      </c>
      <c r="K333" t="s">
        <v>49</v>
      </c>
      <c r="M333">
        <v>1</v>
      </c>
      <c r="N333" t="s">
        <v>68</v>
      </c>
      <c r="O333" t="s">
        <v>937</v>
      </c>
      <c r="P333" t="s">
        <v>938</v>
      </c>
      <c r="Q333" t="s">
        <v>53</v>
      </c>
      <c r="R333">
        <v>2012</v>
      </c>
      <c r="S333" s="1">
        <v>7294.08</v>
      </c>
      <c r="T333" t="s">
        <v>31</v>
      </c>
      <c r="U333" s="2">
        <v>41244</v>
      </c>
      <c r="V333" s="2">
        <v>41274</v>
      </c>
      <c r="W333" s="2">
        <v>41211</v>
      </c>
      <c r="Y333" t="s">
        <v>1060</v>
      </c>
      <c r="Z333" t="s">
        <v>74</v>
      </c>
      <c r="AA333" t="s">
        <v>157</v>
      </c>
      <c r="AB333" t="s">
        <v>35</v>
      </c>
      <c r="AC333" t="s">
        <v>36</v>
      </c>
      <c r="AD333">
        <v>98103</v>
      </c>
      <c r="AE333" t="s">
        <v>2569</v>
      </c>
      <c r="AF333" t="str">
        <f t="shared" si="15"/>
        <v>Yes</v>
      </c>
      <c r="AG333" s="9" t="str">
        <f t="shared" si="16"/>
        <v>COUNTY COMMISSIONER1DEMOCRATCLARK COCLARKLocal20127294.08DEBT412444127441211MAILING CONTRAST 22,794 PCS INV 7008NORTHWEST PASSAGE146 N CANAL STREET #303SEATTLEWA</v>
      </c>
      <c r="AH333">
        <v>100508830</v>
      </c>
      <c r="AI333" s="9" t="str">
        <f t="shared" si="17"/>
        <v>COUNTY COMMISSIONER1DEMOCRATCLARK COCLARKLocal</v>
      </c>
    </row>
    <row r="334" spans="1:35" x14ac:dyDescent="0.25">
      <c r="A334" s="15">
        <v>917</v>
      </c>
      <c r="B334" t="s">
        <v>2572</v>
      </c>
      <c r="C334">
        <v>100508830</v>
      </c>
      <c r="D334" t="s">
        <v>30</v>
      </c>
      <c r="E334" t="s">
        <v>933</v>
      </c>
      <c r="F334" t="s">
        <v>44</v>
      </c>
      <c r="G334" t="s">
        <v>934</v>
      </c>
      <c r="H334" t="s">
        <v>935</v>
      </c>
      <c r="I334" t="s">
        <v>191</v>
      </c>
      <c r="J334" t="s">
        <v>936</v>
      </c>
      <c r="K334" t="s">
        <v>49</v>
      </c>
      <c r="M334">
        <v>1</v>
      </c>
      <c r="N334" t="s">
        <v>68</v>
      </c>
      <c r="O334" t="s">
        <v>937</v>
      </c>
      <c r="P334" t="s">
        <v>938</v>
      </c>
      <c r="Q334" t="s">
        <v>53</v>
      </c>
      <c r="R334">
        <v>2012</v>
      </c>
      <c r="S334" s="1">
        <v>7101.45</v>
      </c>
      <c r="T334" t="s">
        <v>31</v>
      </c>
      <c r="U334" s="2">
        <v>41244</v>
      </c>
      <c r="V334" s="2">
        <v>41274</v>
      </c>
      <c r="W334" s="2">
        <v>41211</v>
      </c>
      <c r="Y334" t="s">
        <v>1062</v>
      </c>
      <c r="Z334" t="s">
        <v>940</v>
      </c>
      <c r="AA334" t="s">
        <v>941</v>
      </c>
      <c r="AB334" t="s">
        <v>309</v>
      </c>
      <c r="AC334" t="s">
        <v>147</v>
      </c>
      <c r="AD334">
        <v>97218</v>
      </c>
      <c r="AE334" t="s">
        <v>2569</v>
      </c>
      <c r="AF334" t="str">
        <f t="shared" si="15"/>
        <v>Yes</v>
      </c>
      <c r="AG334" s="9" t="str">
        <f t="shared" si="16"/>
        <v>COUNTY COMMISSIONER1DEMOCRATCLARK COCLARKLocal20127101.45DEBT412444127441211MAILING INTRODUCE SUPERCARD INV 12-7048MOREL INK4824 NE 42ND ST STE APORTLANDOR</v>
      </c>
      <c r="AH334">
        <v>100508830</v>
      </c>
      <c r="AI334" s="9" t="str">
        <f t="shared" si="17"/>
        <v>COUNTY COMMISSIONER1DEMOCRATCLARK COCLARKLocal</v>
      </c>
    </row>
    <row r="335" spans="1:35" x14ac:dyDescent="0.25">
      <c r="A335" s="15">
        <v>918</v>
      </c>
      <c r="B335" t="s">
        <v>2573</v>
      </c>
      <c r="C335">
        <v>100508830</v>
      </c>
      <c r="D335" t="s">
        <v>30</v>
      </c>
      <c r="E335" t="s">
        <v>933</v>
      </c>
      <c r="F335" t="s">
        <v>44</v>
      </c>
      <c r="G335" t="s">
        <v>934</v>
      </c>
      <c r="H335" t="s">
        <v>935</v>
      </c>
      <c r="I335" t="s">
        <v>191</v>
      </c>
      <c r="J335" t="s">
        <v>936</v>
      </c>
      <c r="K335" t="s">
        <v>49</v>
      </c>
      <c r="M335">
        <v>1</v>
      </c>
      <c r="N335" t="s">
        <v>68</v>
      </c>
      <c r="O335" t="s">
        <v>937</v>
      </c>
      <c r="P335" t="s">
        <v>938</v>
      </c>
      <c r="Q335" t="s">
        <v>53</v>
      </c>
      <c r="R335">
        <v>2012</v>
      </c>
      <c r="S335" s="1">
        <v>1000</v>
      </c>
      <c r="T335" t="s">
        <v>31</v>
      </c>
      <c r="U335" s="2">
        <v>41244</v>
      </c>
      <c r="V335" s="2">
        <v>41274</v>
      </c>
      <c r="W335" s="2">
        <v>41274</v>
      </c>
      <c r="Y335" t="s">
        <v>2574</v>
      </c>
      <c r="Z335" t="s">
        <v>2575</v>
      </c>
      <c r="AA335" t="s">
        <v>2576</v>
      </c>
      <c r="AB335" t="s">
        <v>1625</v>
      </c>
      <c r="AC335" t="s">
        <v>36</v>
      </c>
      <c r="AD335">
        <v>98660</v>
      </c>
      <c r="AE335" t="s">
        <v>2569</v>
      </c>
      <c r="AF335" t="str">
        <f t="shared" si="15"/>
        <v>Yes</v>
      </c>
      <c r="AG335" s="9" t="str">
        <f t="shared" si="16"/>
        <v>COUNTY COMMISSIONER1DEMOCRATCLARK COCLARKLocal20121000DEBT412444127441274ACCOUNTING SERVICESCURRIE AND MCLAIN1111 MAIN STREET #400VANCOUVERWA</v>
      </c>
      <c r="AH335">
        <v>100508830</v>
      </c>
      <c r="AI335" s="9" t="str">
        <f t="shared" si="17"/>
        <v>COUNTY COMMISSIONER1DEMOCRATCLARK COCLARKLocal</v>
      </c>
    </row>
    <row r="336" spans="1:35" x14ac:dyDescent="0.25">
      <c r="A336" s="15">
        <v>1919</v>
      </c>
      <c r="B336" t="s">
        <v>4458</v>
      </c>
      <c r="C336">
        <v>100453763</v>
      </c>
      <c r="D336" t="s">
        <v>30</v>
      </c>
      <c r="E336" t="s">
        <v>976</v>
      </c>
      <c r="F336" t="s">
        <v>44</v>
      </c>
      <c r="G336" t="s">
        <v>977</v>
      </c>
      <c r="H336" t="s">
        <v>224</v>
      </c>
      <c r="I336" t="s">
        <v>346</v>
      </c>
      <c r="J336" t="s">
        <v>978</v>
      </c>
      <c r="K336" t="s">
        <v>49</v>
      </c>
      <c r="M336">
        <v>1</v>
      </c>
      <c r="N336" t="s">
        <v>68</v>
      </c>
      <c r="O336" t="s">
        <v>819</v>
      </c>
      <c r="P336" t="s">
        <v>591</v>
      </c>
      <c r="Q336" t="s">
        <v>53</v>
      </c>
      <c r="R336">
        <v>2012</v>
      </c>
      <c r="S336" s="1">
        <v>1000</v>
      </c>
      <c r="T336" t="s">
        <v>31</v>
      </c>
      <c r="U336" s="2">
        <v>40940</v>
      </c>
      <c r="V336" s="2">
        <v>40968</v>
      </c>
      <c r="W336" s="2">
        <v>40940</v>
      </c>
      <c r="Y336" t="s">
        <v>979</v>
      </c>
      <c r="Z336" t="s">
        <v>980</v>
      </c>
      <c r="AA336" t="s">
        <v>981</v>
      </c>
      <c r="AB336" t="s">
        <v>982</v>
      </c>
      <c r="AC336" t="s">
        <v>36</v>
      </c>
      <c r="AD336">
        <v>98528</v>
      </c>
      <c r="AE336" t="s">
        <v>4459</v>
      </c>
      <c r="AF336" t="str">
        <f t="shared" si="15"/>
        <v>Yes</v>
      </c>
      <c r="AG336" s="9" t="str">
        <f t="shared" si="16"/>
        <v>COUNTY COMMISSIONER1DEMOCRATMASON COMASONLocal20121000DEBT409404096840940JANUARY SERVICESTRAINING ASSOCIATES PACIFIC381 NE TIGER WAY EBELFAIRWA</v>
      </c>
      <c r="AH336">
        <v>100453763</v>
      </c>
      <c r="AI336" s="9" t="str">
        <f t="shared" si="17"/>
        <v>COUNTY COMMISSIONER1DEMOCRATMASON COMASONLocal</v>
      </c>
    </row>
    <row r="337" spans="1:35" x14ac:dyDescent="0.25">
      <c r="A337" s="15">
        <v>2538</v>
      </c>
      <c r="B337" t="s">
        <v>5475</v>
      </c>
      <c r="C337">
        <v>100458621</v>
      </c>
      <c r="D337" t="s">
        <v>30</v>
      </c>
      <c r="E337" t="s">
        <v>976</v>
      </c>
      <c r="F337" t="s">
        <v>44</v>
      </c>
      <c r="G337" t="s">
        <v>977</v>
      </c>
      <c r="H337" t="s">
        <v>224</v>
      </c>
      <c r="I337" t="s">
        <v>346</v>
      </c>
      <c r="J337" t="s">
        <v>978</v>
      </c>
      <c r="K337" t="s">
        <v>49</v>
      </c>
      <c r="M337">
        <v>1</v>
      </c>
      <c r="N337" t="s">
        <v>68</v>
      </c>
      <c r="O337" t="s">
        <v>819</v>
      </c>
      <c r="P337" t="s">
        <v>591</v>
      </c>
      <c r="Q337" t="s">
        <v>53</v>
      </c>
      <c r="R337">
        <v>2012</v>
      </c>
      <c r="S337" s="1">
        <v>1000</v>
      </c>
      <c r="T337" t="s">
        <v>31</v>
      </c>
      <c r="U337" s="2">
        <v>40969</v>
      </c>
      <c r="V337" s="2">
        <v>40999</v>
      </c>
      <c r="W337" s="2">
        <v>40940</v>
      </c>
      <c r="Y337" t="s">
        <v>979</v>
      </c>
      <c r="Z337" t="s">
        <v>980</v>
      </c>
      <c r="AA337" t="s">
        <v>981</v>
      </c>
      <c r="AB337" t="s">
        <v>982</v>
      </c>
      <c r="AC337" t="s">
        <v>36</v>
      </c>
      <c r="AD337">
        <v>98528</v>
      </c>
      <c r="AE337" t="s">
        <v>5476</v>
      </c>
      <c r="AF337" t="str">
        <f t="shared" si="15"/>
        <v>Yes</v>
      </c>
      <c r="AG337" s="9" t="str">
        <f t="shared" si="16"/>
        <v>COUNTY COMMISSIONER1DEMOCRATMASON COMASONLocal20121000DEBT409694099940940JANUARY SERVICESTRAINING ASSOCIATES PACIFIC381 NE TIGER WAY EBELFAIRWA</v>
      </c>
      <c r="AH337">
        <v>100458621</v>
      </c>
      <c r="AI337" s="9" t="str">
        <f t="shared" si="17"/>
        <v>COUNTY COMMISSIONER1DEMOCRATMASON COMASONLocal</v>
      </c>
    </row>
    <row r="338" spans="1:35" x14ac:dyDescent="0.25">
      <c r="A338" s="15">
        <v>2276</v>
      </c>
      <c r="B338" t="s">
        <v>5017</v>
      </c>
      <c r="C338">
        <v>100461976</v>
      </c>
      <c r="D338" t="s">
        <v>30</v>
      </c>
      <c r="E338" t="s">
        <v>976</v>
      </c>
      <c r="F338" t="s">
        <v>44</v>
      </c>
      <c r="G338" t="s">
        <v>977</v>
      </c>
      <c r="H338" t="s">
        <v>224</v>
      </c>
      <c r="I338" t="s">
        <v>346</v>
      </c>
      <c r="J338" t="s">
        <v>978</v>
      </c>
      <c r="K338" t="s">
        <v>49</v>
      </c>
      <c r="M338">
        <v>1</v>
      </c>
      <c r="N338" t="s">
        <v>68</v>
      </c>
      <c r="O338" t="s">
        <v>819</v>
      </c>
      <c r="P338" t="s">
        <v>591</v>
      </c>
      <c r="Q338" t="s">
        <v>53</v>
      </c>
      <c r="R338">
        <v>2012</v>
      </c>
      <c r="S338" s="1">
        <v>1000</v>
      </c>
      <c r="T338" t="s">
        <v>31</v>
      </c>
      <c r="U338" s="2">
        <v>41000</v>
      </c>
      <c r="V338" s="2">
        <v>41029</v>
      </c>
      <c r="W338" s="2">
        <v>40940</v>
      </c>
      <c r="Y338" t="s">
        <v>979</v>
      </c>
      <c r="Z338" t="s">
        <v>980</v>
      </c>
      <c r="AA338" t="s">
        <v>981</v>
      </c>
      <c r="AB338" t="s">
        <v>982</v>
      </c>
      <c r="AC338" t="s">
        <v>36</v>
      </c>
      <c r="AD338">
        <v>98528</v>
      </c>
      <c r="AE338" t="s">
        <v>5018</v>
      </c>
      <c r="AF338" t="str">
        <f t="shared" si="15"/>
        <v>Yes</v>
      </c>
      <c r="AG338" s="9" t="str">
        <f t="shared" si="16"/>
        <v>COUNTY COMMISSIONER1DEMOCRATMASON COMASONLocal20121000DEBT410004102940940JANUARY SERVICESTRAINING ASSOCIATES PACIFIC381 NE TIGER WAY EBELFAIRWA</v>
      </c>
      <c r="AH338">
        <v>100461976</v>
      </c>
      <c r="AI338" s="9" t="str">
        <f t="shared" si="17"/>
        <v>COUNTY COMMISSIONER1DEMOCRATMASON COMASONLocal</v>
      </c>
    </row>
    <row r="339" spans="1:35" x14ac:dyDescent="0.25">
      <c r="A339" s="15">
        <v>2962</v>
      </c>
      <c r="B339" t="s">
        <v>6226</v>
      </c>
      <c r="C339">
        <v>100470512</v>
      </c>
      <c r="D339" t="s">
        <v>30</v>
      </c>
      <c r="E339" t="s">
        <v>976</v>
      </c>
      <c r="F339" t="s">
        <v>44</v>
      </c>
      <c r="G339" t="s">
        <v>977</v>
      </c>
      <c r="H339" t="s">
        <v>224</v>
      </c>
      <c r="I339" t="s">
        <v>346</v>
      </c>
      <c r="J339" t="s">
        <v>978</v>
      </c>
      <c r="K339" t="s">
        <v>49</v>
      </c>
      <c r="M339">
        <v>1</v>
      </c>
      <c r="N339" t="s">
        <v>68</v>
      </c>
      <c r="O339" t="s">
        <v>819</v>
      </c>
      <c r="P339" t="s">
        <v>591</v>
      </c>
      <c r="Q339" t="s">
        <v>53</v>
      </c>
      <c r="R339">
        <v>2012</v>
      </c>
      <c r="S339" s="1">
        <v>1000</v>
      </c>
      <c r="T339" t="s">
        <v>31</v>
      </c>
      <c r="U339" s="2">
        <v>41030</v>
      </c>
      <c r="V339" s="2">
        <v>41060</v>
      </c>
      <c r="W339" s="2">
        <v>40940</v>
      </c>
      <c r="Y339" t="s">
        <v>979</v>
      </c>
      <c r="Z339" t="s">
        <v>980</v>
      </c>
      <c r="AA339" t="s">
        <v>981</v>
      </c>
      <c r="AB339" t="s">
        <v>982</v>
      </c>
      <c r="AC339" t="s">
        <v>36</v>
      </c>
      <c r="AD339">
        <v>98528</v>
      </c>
      <c r="AE339" t="s">
        <v>6227</v>
      </c>
      <c r="AF339" t="str">
        <f t="shared" si="15"/>
        <v>Yes</v>
      </c>
      <c r="AG339" s="9" t="str">
        <f t="shared" si="16"/>
        <v>COUNTY COMMISSIONER1DEMOCRATMASON COMASONLocal20121000DEBT410304106040940JANUARY SERVICESTRAINING ASSOCIATES PACIFIC381 NE TIGER WAY EBELFAIRWA</v>
      </c>
      <c r="AH339">
        <v>100470512</v>
      </c>
      <c r="AI339" s="9" t="str">
        <f t="shared" si="17"/>
        <v>COUNTY COMMISSIONER1DEMOCRATMASON COMASONLocal</v>
      </c>
    </row>
    <row r="340" spans="1:35" x14ac:dyDescent="0.25">
      <c r="A340" s="15">
        <v>199</v>
      </c>
      <c r="B340" t="s">
        <v>975</v>
      </c>
      <c r="C340">
        <v>100492336</v>
      </c>
      <c r="D340" t="s">
        <v>30</v>
      </c>
      <c r="E340" t="s">
        <v>976</v>
      </c>
      <c r="F340" t="s">
        <v>44</v>
      </c>
      <c r="G340" t="s">
        <v>977</v>
      </c>
      <c r="H340" t="s">
        <v>224</v>
      </c>
      <c r="I340" t="s">
        <v>346</v>
      </c>
      <c r="J340" t="s">
        <v>978</v>
      </c>
      <c r="K340" t="s">
        <v>49</v>
      </c>
      <c r="M340">
        <v>1</v>
      </c>
      <c r="N340" t="s">
        <v>68</v>
      </c>
      <c r="O340" t="s">
        <v>819</v>
      </c>
      <c r="P340" t="s">
        <v>591</v>
      </c>
      <c r="Q340" t="s">
        <v>53</v>
      </c>
      <c r="R340">
        <v>2012</v>
      </c>
      <c r="S340" s="1">
        <v>1000</v>
      </c>
      <c r="T340" t="s">
        <v>31</v>
      </c>
      <c r="U340" s="2">
        <v>41061</v>
      </c>
      <c r="V340" s="2">
        <v>41106</v>
      </c>
      <c r="W340" s="2">
        <v>40940</v>
      </c>
      <c r="Y340" t="s">
        <v>979</v>
      </c>
      <c r="Z340" t="s">
        <v>980</v>
      </c>
      <c r="AA340" t="s">
        <v>981</v>
      </c>
      <c r="AB340" t="s">
        <v>982</v>
      </c>
      <c r="AC340" t="s">
        <v>36</v>
      </c>
      <c r="AD340">
        <v>98528</v>
      </c>
      <c r="AE340" t="s">
        <v>983</v>
      </c>
      <c r="AF340" t="str">
        <f t="shared" si="15"/>
        <v>Yes</v>
      </c>
      <c r="AG340" s="9" t="str">
        <f t="shared" si="16"/>
        <v>COUNTY COMMISSIONER1DEMOCRATMASON COMASONLocal20121000DEBT410614110640940JANUARY SERVICESTRAINING ASSOCIATES PACIFIC381 NE TIGER WAY EBELFAIRWA</v>
      </c>
      <c r="AH340">
        <v>100492336</v>
      </c>
      <c r="AI340" s="9" t="str">
        <f t="shared" si="17"/>
        <v>COUNTY COMMISSIONER1DEMOCRATMASON COMASONLocal</v>
      </c>
    </row>
    <row r="341" spans="1:35" x14ac:dyDescent="0.25">
      <c r="A341" s="15">
        <v>3518</v>
      </c>
      <c r="B341" t="s">
        <v>7142</v>
      </c>
      <c r="C341">
        <v>100482143</v>
      </c>
      <c r="D341" t="s">
        <v>30</v>
      </c>
      <c r="E341" t="s">
        <v>976</v>
      </c>
      <c r="F341" t="s">
        <v>44</v>
      </c>
      <c r="G341" t="s">
        <v>977</v>
      </c>
      <c r="H341" t="s">
        <v>224</v>
      </c>
      <c r="I341" t="s">
        <v>346</v>
      </c>
      <c r="J341" t="s">
        <v>978</v>
      </c>
      <c r="K341" t="s">
        <v>49</v>
      </c>
      <c r="M341">
        <v>1</v>
      </c>
      <c r="N341" t="s">
        <v>68</v>
      </c>
      <c r="O341" t="s">
        <v>819</v>
      </c>
      <c r="P341" t="s">
        <v>591</v>
      </c>
      <c r="Q341" t="s">
        <v>53</v>
      </c>
      <c r="R341">
        <v>2012</v>
      </c>
      <c r="S341" s="1">
        <v>1000</v>
      </c>
      <c r="T341" t="s">
        <v>31</v>
      </c>
      <c r="U341" s="2">
        <v>41107</v>
      </c>
      <c r="V341" s="2">
        <v>41120</v>
      </c>
      <c r="W341" s="2">
        <v>40940</v>
      </c>
      <c r="Y341" t="s">
        <v>979</v>
      </c>
      <c r="Z341" t="s">
        <v>980</v>
      </c>
      <c r="AA341" t="s">
        <v>981</v>
      </c>
      <c r="AB341" t="s">
        <v>982</v>
      </c>
      <c r="AC341" t="s">
        <v>36</v>
      </c>
      <c r="AD341">
        <v>98528</v>
      </c>
      <c r="AE341" t="s">
        <v>7143</v>
      </c>
      <c r="AF341" t="str">
        <f t="shared" si="15"/>
        <v>Yes</v>
      </c>
      <c r="AG341" s="9" t="str">
        <f t="shared" si="16"/>
        <v>COUNTY COMMISSIONER1DEMOCRATMASON COMASONLocal20121000DEBT411074112040940JANUARY SERVICESTRAINING ASSOCIATES PACIFIC381 NE TIGER WAY EBELFAIRWA</v>
      </c>
      <c r="AH341">
        <v>100482143</v>
      </c>
      <c r="AI341" s="9" t="str">
        <f t="shared" si="17"/>
        <v>COUNTY COMMISSIONER1DEMOCRATMASON COMASONLocal</v>
      </c>
    </row>
    <row r="342" spans="1:35" x14ac:dyDescent="0.25">
      <c r="A342" s="15">
        <v>3649</v>
      </c>
      <c r="B342" t="s">
        <v>7365</v>
      </c>
      <c r="C342">
        <v>100487043</v>
      </c>
      <c r="D342" t="s">
        <v>30</v>
      </c>
      <c r="E342" t="s">
        <v>976</v>
      </c>
      <c r="F342" t="s">
        <v>44</v>
      </c>
      <c r="G342" t="s">
        <v>977</v>
      </c>
      <c r="H342" t="s">
        <v>224</v>
      </c>
      <c r="I342" t="s">
        <v>346</v>
      </c>
      <c r="J342" t="s">
        <v>978</v>
      </c>
      <c r="K342" t="s">
        <v>49</v>
      </c>
      <c r="M342">
        <v>1</v>
      </c>
      <c r="N342" t="s">
        <v>68</v>
      </c>
      <c r="O342" t="s">
        <v>819</v>
      </c>
      <c r="P342" t="s">
        <v>591</v>
      </c>
      <c r="Q342" t="s">
        <v>53</v>
      </c>
      <c r="R342">
        <v>2012</v>
      </c>
      <c r="S342" s="1">
        <v>1000</v>
      </c>
      <c r="T342" t="s">
        <v>31</v>
      </c>
      <c r="U342" s="2">
        <v>41121</v>
      </c>
      <c r="V342" s="2">
        <v>41152</v>
      </c>
      <c r="W342" s="2">
        <v>40940</v>
      </c>
      <c r="Y342" t="s">
        <v>979</v>
      </c>
      <c r="Z342" t="s">
        <v>980</v>
      </c>
      <c r="AA342" t="s">
        <v>981</v>
      </c>
      <c r="AB342" t="s">
        <v>982</v>
      </c>
      <c r="AC342" t="s">
        <v>36</v>
      </c>
      <c r="AD342">
        <v>98528</v>
      </c>
      <c r="AE342" t="s">
        <v>7366</v>
      </c>
      <c r="AF342" t="str">
        <f t="shared" si="15"/>
        <v>Yes</v>
      </c>
      <c r="AG342" s="9" t="str">
        <f t="shared" si="16"/>
        <v>COUNTY COMMISSIONER1DEMOCRATMASON COMASONLocal20121000DEBT411214115240940JANUARY SERVICESTRAINING ASSOCIATES PACIFIC381 NE TIGER WAY EBELFAIRWA</v>
      </c>
      <c r="AH342">
        <v>100487043</v>
      </c>
      <c r="AI342" s="9" t="str">
        <f t="shared" si="17"/>
        <v>COUNTY COMMISSIONER1DEMOCRATMASON COMASONLocal</v>
      </c>
    </row>
    <row r="343" spans="1:35" x14ac:dyDescent="0.25">
      <c r="A343" s="15">
        <v>200</v>
      </c>
      <c r="B343" t="s">
        <v>985</v>
      </c>
      <c r="C343">
        <v>100495138</v>
      </c>
      <c r="D343" t="s">
        <v>30</v>
      </c>
      <c r="E343" t="s">
        <v>976</v>
      </c>
      <c r="F343" t="s">
        <v>44</v>
      </c>
      <c r="G343" t="s">
        <v>977</v>
      </c>
      <c r="H343" t="s">
        <v>224</v>
      </c>
      <c r="I343" t="s">
        <v>346</v>
      </c>
      <c r="J343" t="s">
        <v>978</v>
      </c>
      <c r="K343" t="s">
        <v>49</v>
      </c>
      <c r="M343">
        <v>1</v>
      </c>
      <c r="N343" t="s">
        <v>68</v>
      </c>
      <c r="O343" t="s">
        <v>819</v>
      </c>
      <c r="P343" t="s">
        <v>591</v>
      </c>
      <c r="Q343" t="s">
        <v>53</v>
      </c>
      <c r="R343">
        <v>2012</v>
      </c>
      <c r="S343" s="1">
        <v>1000</v>
      </c>
      <c r="T343" t="s">
        <v>31</v>
      </c>
      <c r="U343" s="2">
        <v>41153</v>
      </c>
      <c r="V343" s="2">
        <v>41197</v>
      </c>
      <c r="W343" s="2">
        <v>40940</v>
      </c>
      <c r="Y343" t="s">
        <v>979</v>
      </c>
      <c r="Z343" t="s">
        <v>980</v>
      </c>
      <c r="AA343" t="s">
        <v>981</v>
      </c>
      <c r="AB343" t="s">
        <v>982</v>
      </c>
      <c r="AC343" t="s">
        <v>36</v>
      </c>
      <c r="AD343">
        <v>98528</v>
      </c>
      <c r="AE343" t="s">
        <v>986</v>
      </c>
      <c r="AF343" t="str">
        <f t="shared" si="15"/>
        <v>Yes</v>
      </c>
      <c r="AG343" s="9" t="str">
        <f t="shared" si="16"/>
        <v>COUNTY COMMISSIONER1DEMOCRATMASON COMASONLocal20121000DEBT411534119740940JANUARY SERVICESTRAINING ASSOCIATES PACIFIC381 NE TIGER WAY EBELFAIRWA</v>
      </c>
      <c r="AH343">
        <v>100495138</v>
      </c>
      <c r="AI343" s="9" t="str">
        <f t="shared" si="17"/>
        <v>COUNTY COMMISSIONER1DEMOCRATMASON COMASONLocal</v>
      </c>
    </row>
    <row r="344" spans="1:35" x14ac:dyDescent="0.25">
      <c r="A344" s="15">
        <v>876</v>
      </c>
      <c r="B344" t="s">
        <v>2486</v>
      </c>
      <c r="C344">
        <v>100500174</v>
      </c>
      <c r="D344" t="s">
        <v>30</v>
      </c>
      <c r="E344" t="s">
        <v>976</v>
      </c>
      <c r="F344" t="s">
        <v>44</v>
      </c>
      <c r="G344" t="s">
        <v>977</v>
      </c>
      <c r="H344" t="s">
        <v>224</v>
      </c>
      <c r="I344" t="s">
        <v>346</v>
      </c>
      <c r="J344" t="s">
        <v>978</v>
      </c>
      <c r="K344" t="s">
        <v>49</v>
      </c>
      <c r="M344">
        <v>1</v>
      </c>
      <c r="N344" t="s">
        <v>68</v>
      </c>
      <c r="O344" t="s">
        <v>819</v>
      </c>
      <c r="P344" t="s">
        <v>591</v>
      </c>
      <c r="Q344" t="s">
        <v>53</v>
      </c>
      <c r="R344">
        <v>2012</v>
      </c>
      <c r="S344" s="1">
        <v>1000</v>
      </c>
      <c r="T344" t="s">
        <v>31</v>
      </c>
      <c r="U344" s="2">
        <v>41198</v>
      </c>
      <c r="V344" s="2">
        <v>41211</v>
      </c>
      <c r="W344" s="2">
        <v>40940</v>
      </c>
      <c r="Y344" t="s">
        <v>979</v>
      </c>
      <c r="Z344" t="s">
        <v>980</v>
      </c>
      <c r="AA344" t="s">
        <v>981</v>
      </c>
      <c r="AB344" t="s">
        <v>982</v>
      </c>
      <c r="AC344" t="s">
        <v>36</v>
      </c>
      <c r="AD344">
        <v>98528</v>
      </c>
      <c r="AE344" t="s">
        <v>2487</v>
      </c>
      <c r="AF344" t="str">
        <f t="shared" si="15"/>
        <v>Yes</v>
      </c>
      <c r="AG344" s="9" t="str">
        <f t="shared" si="16"/>
        <v>COUNTY COMMISSIONER1DEMOCRATMASON COMASONLocal20121000DEBT411984121140940JANUARY SERVICESTRAINING ASSOCIATES PACIFIC381 NE TIGER WAY EBELFAIRWA</v>
      </c>
      <c r="AH344">
        <v>100500174</v>
      </c>
      <c r="AI344" s="9" t="str">
        <f t="shared" si="17"/>
        <v>COUNTY COMMISSIONER1DEMOCRATMASON COMASONLocal</v>
      </c>
    </row>
    <row r="345" spans="1:35" x14ac:dyDescent="0.25">
      <c r="A345" s="15">
        <v>304</v>
      </c>
      <c r="B345" t="s">
        <v>1295</v>
      </c>
      <c r="C345">
        <v>100503374</v>
      </c>
      <c r="D345" t="s">
        <v>30</v>
      </c>
      <c r="E345" t="s">
        <v>976</v>
      </c>
      <c r="F345" t="s">
        <v>44</v>
      </c>
      <c r="G345" t="s">
        <v>977</v>
      </c>
      <c r="H345" t="s">
        <v>224</v>
      </c>
      <c r="I345" t="s">
        <v>346</v>
      </c>
      <c r="J345" t="s">
        <v>978</v>
      </c>
      <c r="K345" t="s">
        <v>49</v>
      </c>
      <c r="M345">
        <v>1</v>
      </c>
      <c r="N345" t="s">
        <v>68</v>
      </c>
      <c r="O345" t="s">
        <v>819</v>
      </c>
      <c r="P345" t="s">
        <v>591</v>
      </c>
      <c r="Q345" t="s">
        <v>53</v>
      </c>
      <c r="R345">
        <v>2012</v>
      </c>
      <c r="S345" s="1">
        <v>1000</v>
      </c>
      <c r="T345" t="s">
        <v>31</v>
      </c>
      <c r="U345" s="2">
        <v>41212</v>
      </c>
      <c r="V345" s="2">
        <v>41243</v>
      </c>
      <c r="W345" s="2">
        <v>40940</v>
      </c>
      <c r="Y345" t="s">
        <v>979</v>
      </c>
      <c r="Z345" t="s">
        <v>980</v>
      </c>
      <c r="AA345" t="s">
        <v>981</v>
      </c>
      <c r="AB345" t="s">
        <v>982</v>
      </c>
      <c r="AC345" t="s">
        <v>36</v>
      </c>
      <c r="AD345">
        <v>98528</v>
      </c>
      <c r="AE345" t="s">
        <v>1296</v>
      </c>
      <c r="AF345" t="str">
        <f t="shared" si="15"/>
        <v>Yes</v>
      </c>
      <c r="AG345" s="9" t="str">
        <f t="shared" si="16"/>
        <v>COUNTY COMMISSIONER1DEMOCRATMASON COMASONLocal20121000DEBT412124124340940JANUARY SERVICESTRAINING ASSOCIATES PACIFIC381 NE TIGER WAY EBELFAIRWA</v>
      </c>
      <c r="AH345">
        <v>100503374</v>
      </c>
      <c r="AI345" s="9" t="str">
        <f t="shared" si="17"/>
        <v>COUNTY COMMISSIONER1DEMOCRATMASON COMASONLocal</v>
      </c>
    </row>
    <row r="346" spans="1:35" x14ac:dyDescent="0.25">
      <c r="A346" s="15">
        <v>988</v>
      </c>
      <c r="B346" t="s">
        <v>2728</v>
      </c>
      <c r="C346">
        <v>100508862</v>
      </c>
      <c r="D346" t="s">
        <v>30</v>
      </c>
      <c r="E346" t="s">
        <v>976</v>
      </c>
      <c r="F346" t="s">
        <v>44</v>
      </c>
      <c r="G346" t="s">
        <v>977</v>
      </c>
      <c r="H346" t="s">
        <v>224</v>
      </c>
      <c r="I346" t="s">
        <v>346</v>
      </c>
      <c r="J346" t="s">
        <v>978</v>
      </c>
      <c r="K346" t="s">
        <v>49</v>
      </c>
      <c r="M346">
        <v>1</v>
      </c>
      <c r="N346" t="s">
        <v>68</v>
      </c>
      <c r="O346" t="s">
        <v>819</v>
      </c>
      <c r="P346" t="s">
        <v>591</v>
      </c>
      <c r="Q346" t="s">
        <v>53</v>
      </c>
      <c r="R346">
        <v>2012</v>
      </c>
      <c r="S346" s="1">
        <v>1000</v>
      </c>
      <c r="T346" t="s">
        <v>31</v>
      </c>
      <c r="U346" s="2">
        <v>41244</v>
      </c>
      <c r="V346" s="2">
        <v>41274</v>
      </c>
      <c r="W346" s="2">
        <v>40940</v>
      </c>
      <c r="Y346" t="s">
        <v>979</v>
      </c>
      <c r="Z346" t="s">
        <v>980</v>
      </c>
      <c r="AA346" t="s">
        <v>981</v>
      </c>
      <c r="AB346" t="s">
        <v>982</v>
      </c>
      <c r="AC346" t="s">
        <v>36</v>
      </c>
      <c r="AD346">
        <v>98528</v>
      </c>
      <c r="AE346" t="s">
        <v>2729</v>
      </c>
      <c r="AF346" t="str">
        <f t="shared" si="15"/>
        <v>Yes</v>
      </c>
      <c r="AG346" s="9" t="str">
        <f t="shared" si="16"/>
        <v>COUNTY COMMISSIONER1DEMOCRATMASON COMASONLocal20121000DEBT412444127440940JANUARY SERVICESTRAINING ASSOCIATES PACIFIC381 NE TIGER WAY EBELFAIRWA</v>
      </c>
      <c r="AH346">
        <v>100508862</v>
      </c>
      <c r="AI346" s="9" t="str">
        <f t="shared" si="17"/>
        <v>COUNTY COMMISSIONER1DEMOCRATMASON COMASONLocal</v>
      </c>
    </row>
    <row r="347" spans="1:35" x14ac:dyDescent="0.25">
      <c r="A347" s="15">
        <v>3201</v>
      </c>
      <c r="B347" t="s">
        <v>6642</v>
      </c>
      <c r="C347">
        <v>100476998</v>
      </c>
      <c r="D347" t="s">
        <v>30</v>
      </c>
      <c r="E347" t="s">
        <v>875</v>
      </c>
      <c r="F347" t="s">
        <v>44</v>
      </c>
      <c r="G347" t="s">
        <v>876</v>
      </c>
      <c r="H347" t="s">
        <v>486</v>
      </c>
      <c r="I347" t="s">
        <v>130</v>
      </c>
      <c r="J347" t="s">
        <v>877</v>
      </c>
      <c r="K347" t="s">
        <v>49</v>
      </c>
      <c r="M347">
        <v>1</v>
      </c>
      <c r="N347" t="s">
        <v>68</v>
      </c>
      <c r="O347" t="s">
        <v>406</v>
      </c>
      <c r="P347" t="s">
        <v>176</v>
      </c>
      <c r="Q347" t="s">
        <v>53</v>
      </c>
      <c r="R347">
        <v>2012</v>
      </c>
      <c r="S347" s="1">
        <v>4500</v>
      </c>
      <c r="T347" t="s">
        <v>31</v>
      </c>
      <c r="U347" s="2">
        <v>41061</v>
      </c>
      <c r="V347" s="2">
        <v>41106</v>
      </c>
      <c r="W347" s="2">
        <v>41104</v>
      </c>
      <c r="Y347" t="s">
        <v>6643</v>
      </c>
      <c r="Z347" t="s">
        <v>469</v>
      </c>
      <c r="AA347" t="s">
        <v>721</v>
      </c>
      <c r="AB347" t="s">
        <v>176</v>
      </c>
      <c r="AC347" t="s">
        <v>36</v>
      </c>
      <c r="AD347">
        <v>99205</v>
      </c>
      <c r="AE347" t="s">
        <v>6644</v>
      </c>
      <c r="AF347" t="str">
        <f t="shared" si="15"/>
        <v>Yes</v>
      </c>
      <c r="AG347" s="9" t="str">
        <f t="shared" si="16"/>
        <v>COUNTY COMMISSIONER1DEMOCRATSPOKANE COSPOKANELocal20124500DEBT410614110641104PRINT AND MAIL EXPENSEPAPERMILL PRINTING14 W INDIANA AVENUESPOKANEWA</v>
      </c>
      <c r="AH347">
        <v>100476998</v>
      </c>
      <c r="AI347" s="9" t="str">
        <f t="shared" si="17"/>
        <v>COUNTY COMMISSIONER1DEMOCRATSPOKANE COSPOKANELocal</v>
      </c>
    </row>
    <row r="348" spans="1:35" x14ac:dyDescent="0.25">
      <c r="A348" s="15">
        <v>3202</v>
      </c>
      <c r="B348" t="s">
        <v>6645</v>
      </c>
      <c r="C348">
        <v>100476998</v>
      </c>
      <c r="D348" t="s">
        <v>30</v>
      </c>
      <c r="E348" t="s">
        <v>875</v>
      </c>
      <c r="F348" t="s">
        <v>44</v>
      </c>
      <c r="G348" t="s">
        <v>876</v>
      </c>
      <c r="H348" t="s">
        <v>486</v>
      </c>
      <c r="I348" t="s">
        <v>130</v>
      </c>
      <c r="J348" t="s">
        <v>877</v>
      </c>
      <c r="K348" t="s">
        <v>49</v>
      </c>
      <c r="M348">
        <v>1</v>
      </c>
      <c r="N348" t="s">
        <v>68</v>
      </c>
      <c r="O348" t="s">
        <v>406</v>
      </c>
      <c r="P348" t="s">
        <v>176</v>
      </c>
      <c r="Q348" t="s">
        <v>53</v>
      </c>
      <c r="R348">
        <v>2012</v>
      </c>
      <c r="S348" s="1">
        <v>700</v>
      </c>
      <c r="T348" t="s">
        <v>31</v>
      </c>
      <c r="U348" s="2">
        <v>41061</v>
      </c>
      <c r="V348" s="2">
        <v>41106</v>
      </c>
      <c r="W348" s="2">
        <v>41105</v>
      </c>
      <c r="Y348" t="s">
        <v>878</v>
      </c>
      <c r="Z348" t="s">
        <v>879</v>
      </c>
      <c r="AA348" t="s">
        <v>880</v>
      </c>
      <c r="AB348" t="s">
        <v>176</v>
      </c>
      <c r="AC348" t="s">
        <v>36</v>
      </c>
      <c r="AD348">
        <v>99201</v>
      </c>
      <c r="AE348" t="s">
        <v>6644</v>
      </c>
      <c r="AF348" t="str">
        <f t="shared" si="15"/>
        <v>Yes</v>
      </c>
      <c r="AG348" s="9" t="str">
        <f t="shared" si="16"/>
        <v>COUNTY COMMISSIONER1DEMOCRATSPOKANE COSPOKANELocal2012700DEBT410614110641105AD PURCHASEPACIFIC NW INLANDER9 S WASHINGTON STREET 4TH FLSPOKANEWA</v>
      </c>
      <c r="AH348">
        <v>100476998</v>
      </c>
      <c r="AI348" s="9" t="str">
        <f t="shared" si="17"/>
        <v>COUNTY COMMISSIONER1DEMOCRATSPOKANE COSPOKANELocal</v>
      </c>
    </row>
    <row r="349" spans="1:35" x14ac:dyDescent="0.25">
      <c r="A349" s="15">
        <v>3364</v>
      </c>
      <c r="B349" t="s">
        <v>6906</v>
      </c>
      <c r="C349">
        <v>100481013</v>
      </c>
      <c r="D349" t="s">
        <v>30</v>
      </c>
      <c r="E349" t="s">
        <v>875</v>
      </c>
      <c r="F349" t="s">
        <v>44</v>
      </c>
      <c r="G349" t="s">
        <v>876</v>
      </c>
      <c r="H349" t="s">
        <v>486</v>
      </c>
      <c r="I349" t="s">
        <v>130</v>
      </c>
      <c r="J349" t="s">
        <v>877</v>
      </c>
      <c r="K349" t="s">
        <v>49</v>
      </c>
      <c r="M349">
        <v>1</v>
      </c>
      <c r="N349" t="s">
        <v>68</v>
      </c>
      <c r="O349" t="s">
        <v>406</v>
      </c>
      <c r="P349" t="s">
        <v>176</v>
      </c>
      <c r="Q349" t="s">
        <v>53</v>
      </c>
      <c r="R349">
        <v>2012</v>
      </c>
      <c r="S349" s="1">
        <v>3363.17</v>
      </c>
      <c r="T349" t="s">
        <v>31</v>
      </c>
      <c r="U349" s="2">
        <v>41107</v>
      </c>
      <c r="V349" s="2">
        <v>41120</v>
      </c>
      <c r="W349" s="2">
        <v>41104</v>
      </c>
      <c r="Y349" t="s">
        <v>6643</v>
      </c>
      <c r="Z349" t="s">
        <v>469</v>
      </c>
      <c r="AA349" t="s">
        <v>721</v>
      </c>
      <c r="AB349" t="s">
        <v>176</v>
      </c>
      <c r="AC349" t="s">
        <v>36</v>
      </c>
      <c r="AD349">
        <v>99205</v>
      </c>
      <c r="AE349" t="s">
        <v>6907</v>
      </c>
      <c r="AF349" t="str">
        <f t="shared" si="15"/>
        <v>Yes</v>
      </c>
      <c r="AG349" s="9" t="str">
        <f t="shared" si="16"/>
        <v>COUNTY COMMISSIONER1DEMOCRATSPOKANE COSPOKANELocal20123363.17DEBT411074112041104PRINT AND MAIL EXPENSEPAPERMILL PRINTING14 W INDIANA AVENUESPOKANEWA</v>
      </c>
      <c r="AH349">
        <v>100481013</v>
      </c>
      <c r="AI349" s="9" t="str">
        <f t="shared" si="17"/>
        <v>COUNTY COMMISSIONER1DEMOCRATSPOKANE COSPOKANELocal</v>
      </c>
    </row>
    <row r="350" spans="1:35" x14ac:dyDescent="0.25">
      <c r="A350" s="15">
        <v>3365</v>
      </c>
      <c r="B350" t="s">
        <v>6908</v>
      </c>
      <c r="C350">
        <v>100481013</v>
      </c>
      <c r="D350" t="s">
        <v>30</v>
      </c>
      <c r="E350" t="s">
        <v>875</v>
      </c>
      <c r="F350" t="s">
        <v>44</v>
      </c>
      <c r="G350" t="s">
        <v>876</v>
      </c>
      <c r="H350" t="s">
        <v>486</v>
      </c>
      <c r="I350" t="s">
        <v>130</v>
      </c>
      <c r="J350" t="s">
        <v>877</v>
      </c>
      <c r="K350" t="s">
        <v>49</v>
      </c>
      <c r="M350">
        <v>1</v>
      </c>
      <c r="N350" t="s">
        <v>68</v>
      </c>
      <c r="O350" t="s">
        <v>406</v>
      </c>
      <c r="P350" t="s">
        <v>176</v>
      </c>
      <c r="Q350" t="s">
        <v>53</v>
      </c>
      <c r="R350">
        <v>2012</v>
      </c>
      <c r="S350" s="1">
        <v>265</v>
      </c>
      <c r="T350" t="s">
        <v>31</v>
      </c>
      <c r="U350" s="2">
        <v>41107</v>
      </c>
      <c r="V350" s="2">
        <v>41120</v>
      </c>
      <c r="W350" s="2">
        <v>41105</v>
      </c>
      <c r="Y350" t="s">
        <v>878</v>
      </c>
      <c r="Z350" t="s">
        <v>879</v>
      </c>
      <c r="AA350" t="s">
        <v>880</v>
      </c>
      <c r="AB350" t="s">
        <v>176</v>
      </c>
      <c r="AC350" t="s">
        <v>36</v>
      </c>
      <c r="AD350">
        <v>99201</v>
      </c>
      <c r="AE350" t="s">
        <v>6907</v>
      </c>
      <c r="AF350" t="str">
        <f t="shared" si="15"/>
        <v>Yes</v>
      </c>
      <c r="AG350" s="9" t="str">
        <f t="shared" si="16"/>
        <v>COUNTY COMMISSIONER1DEMOCRATSPOKANE COSPOKANELocal2012265DEBT411074112041105AD PURCHASEPACIFIC NW INLANDER9 S WASHINGTON STREET 4TH FLSPOKANEWA</v>
      </c>
      <c r="AH350">
        <v>100481013</v>
      </c>
      <c r="AI350" s="9" t="str">
        <f t="shared" si="17"/>
        <v>COUNTY COMMISSIONER1DEMOCRATSPOKANE COSPOKANELocal</v>
      </c>
    </row>
    <row r="351" spans="1:35" x14ac:dyDescent="0.25">
      <c r="A351" s="15">
        <v>3669</v>
      </c>
      <c r="B351" t="s">
        <v>7398</v>
      </c>
      <c r="C351">
        <v>100487579</v>
      </c>
      <c r="D351" t="s">
        <v>30</v>
      </c>
      <c r="E351" t="s">
        <v>875</v>
      </c>
      <c r="F351" t="s">
        <v>44</v>
      </c>
      <c r="G351" t="s">
        <v>876</v>
      </c>
      <c r="H351" t="s">
        <v>486</v>
      </c>
      <c r="I351" t="s">
        <v>130</v>
      </c>
      <c r="J351" t="s">
        <v>877</v>
      </c>
      <c r="K351" t="s">
        <v>49</v>
      </c>
      <c r="M351">
        <v>1</v>
      </c>
      <c r="N351" t="s">
        <v>68</v>
      </c>
      <c r="O351" t="s">
        <v>406</v>
      </c>
      <c r="P351" t="s">
        <v>176</v>
      </c>
      <c r="Q351" t="s">
        <v>53</v>
      </c>
      <c r="R351">
        <v>2012</v>
      </c>
      <c r="S351" s="1">
        <v>213</v>
      </c>
      <c r="T351" t="s">
        <v>31</v>
      </c>
      <c r="U351" s="2">
        <v>41121</v>
      </c>
      <c r="V351" s="2">
        <v>41152</v>
      </c>
      <c r="W351" s="2">
        <v>41105</v>
      </c>
      <c r="Y351" t="s">
        <v>878</v>
      </c>
      <c r="Z351" t="s">
        <v>879</v>
      </c>
      <c r="AA351" t="s">
        <v>880</v>
      </c>
      <c r="AB351" t="s">
        <v>176</v>
      </c>
      <c r="AC351" t="s">
        <v>36</v>
      </c>
      <c r="AD351">
        <v>99201</v>
      </c>
      <c r="AE351" t="s">
        <v>7399</v>
      </c>
      <c r="AF351" t="str">
        <f t="shared" si="15"/>
        <v>Yes</v>
      </c>
      <c r="AG351" s="9" t="str">
        <f t="shared" si="16"/>
        <v>COUNTY COMMISSIONER1DEMOCRATSPOKANE COSPOKANELocal2012213DEBT411214115241105AD PURCHASEPACIFIC NW INLANDER9 S WASHINGTON STREET 4TH FLSPOKANEWA</v>
      </c>
      <c r="AH351">
        <v>100487579</v>
      </c>
      <c r="AI351" s="9" t="str">
        <f t="shared" si="17"/>
        <v>COUNTY COMMISSIONER1DEMOCRATSPOKANE COSPOKANELocal</v>
      </c>
    </row>
    <row r="352" spans="1:35" x14ac:dyDescent="0.25">
      <c r="A352" s="15">
        <v>166</v>
      </c>
      <c r="B352" t="s">
        <v>874</v>
      </c>
      <c r="C352">
        <v>100496318</v>
      </c>
      <c r="D352" t="s">
        <v>30</v>
      </c>
      <c r="E352" t="s">
        <v>875</v>
      </c>
      <c r="F352" t="s">
        <v>44</v>
      </c>
      <c r="G352" t="s">
        <v>876</v>
      </c>
      <c r="H352" t="s">
        <v>486</v>
      </c>
      <c r="I352" t="s">
        <v>130</v>
      </c>
      <c r="J352" t="s">
        <v>877</v>
      </c>
      <c r="K352" t="s">
        <v>49</v>
      </c>
      <c r="M352">
        <v>1</v>
      </c>
      <c r="N352" t="s">
        <v>68</v>
      </c>
      <c r="O352" t="s">
        <v>406</v>
      </c>
      <c r="P352" t="s">
        <v>176</v>
      </c>
      <c r="Q352" t="s">
        <v>53</v>
      </c>
      <c r="R352">
        <v>2012</v>
      </c>
      <c r="S352" s="1">
        <v>135</v>
      </c>
      <c r="T352" t="s">
        <v>31</v>
      </c>
      <c r="U352" s="2">
        <v>41153</v>
      </c>
      <c r="V352" s="2">
        <v>41197</v>
      </c>
      <c r="W352" s="2">
        <v>41105</v>
      </c>
      <c r="Y352" t="s">
        <v>878</v>
      </c>
      <c r="Z352" t="s">
        <v>879</v>
      </c>
      <c r="AA352" t="s">
        <v>880</v>
      </c>
      <c r="AB352" t="s">
        <v>176</v>
      </c>
      <c r="AC352" t="s">
        <v>36</v>
      </c>
      <c r="AD352">
        <v>99201</v>
      </c>
      <c r="AE352" t="s">
        <v>881</v>
      </c>
      <c r="AF352" t="str">
        <f t="shared" si="15"/>
        <v>Yes</v>
      </c>
      <c r="AG352" s="9" t="str">
        <f t="shared" si="16"/>
        <v>COUNTY COMMISSIONER1DEMOCRATSPOKANE COSPOKANELocal2012135DEBT411534119741105AD PURCHASEPACIFIC NW INLANDER9 S WASHINGTON STREET 4TH FLSPOKANEWA</v>
      </c>
      <c r="AH352">
        <v>100496318</v>
      </c>
      <c r="AI352" s="9" t="str">
        <f t="shared" si="17"/>
        <v>COUNTY COMMISSIONER1DEMOCRATSPOKANE COSPOKANELocal</v>
      </c>
    </row>
    <row r="353" spans="1:35" x14ac:dyDescent="0.25">
      <c r="A353" s="15">
        <v>895</v>
      </c>
      <c r="B353" t="s">
        <v>2528</v>
      </c>
      <c r="C353">
        <v>100503237</v>
      </c>
      <c r="D353" t="s">
        <v>30</v>
      </c>
      <c r="E353" t="s">
        <v>875</v>
      </c>
      <c r="F353" t="s">
        <v>44</v>
      </c>
      <c r="G353" t="s">
        <v>876</v>
      </c>
      <c r="H353" t="s">
        <v>486</v>
      </c>
      <c r="I353" t="s">
        <v>130</v>
      </c>
      <c r="J353" t="s">
        <v>877</v>
      </c>
      <c r="K353" t="s">
        <v>49</v>
      </c>
      <c r="M353">
        <v>1</v>
      </c>
      <c r="N353" t="s">
        <v>68</v>
      </c>
      <c r="O353" t="s">
        <v>406</v>
      </c>
      <c r="P353" t="s">
        <v>176</v>
      </c>
      <c r="Q353" t="s">
        <v>53</v>
      </c>
      <c r="R353">
        <v>2012</v>
      </c>
      <c r="S353" s="1">
        <v>930</v>
      </c>
      <c r="T353" t="s">
        <v>31</v>
      </c>
      <c r="U353" s="2">
        <v>41198</v>
      </c>
      <c r="V353" s="2">
        <v>41211</v>
      </c>
      <c r="W353" s="2">
        <v>41045</v>
      </c>
      <c r="Y353" t="s">
        <v>2529</v>
      </c>
      <c r="Z353" t="s">
        <v>2530</v>
      </c>
      <c r="AA353" t="s">
        <v>2531</v>
      </c>
      <c r="AB353" t="s">
        <v>2532</v>
      </c>
      <c r="AC353" t="s">
        <v>36</v>
      </c>
      <c r="AD353">
        <v>99021</v>
      </c>
      <c r="AE353" t="s">
        <v>2533</v>
      </c>
      <c r="AF353" t="str">
        <f t="shared" si="15"/>
        <v>Yes</v>
      </c>
      <c r="AG353" s="9" t="str">
        <f t="shared" si="16"/>
        <v>COUNTY COMMISSIONER1DEMOCRATSPOKANE COSPOKANELocal2012930DEBT411984121141045FILING FEEROSKELLEY JOHN10121 E HERON VIEW LANEMEADWA</v>
      </c>
      <c r="AH353">
        <v>100503237</v>
      </c>
      <c r="AI353" s="9" t="str">
        <f t="shared" si="17"/>
        <v>COUNTY COMMISSIONER1DEMOCRATSPOKANE COSPOKANELocal</v>
      </c>
    </row>
    <row r="354" spans="1:35" x14ac:dyDescent="0.25">
      <c r="A354" s="15">
        <v>896</v>
      </c>
      <c r="B354" t="s">
        <v>2534</v>
      </c>
      <c r="C354">
        <v>100503237</v>
      </c>
      <c r="D354" t="s">
        <v>30</v>
      </c>
      <c r="E354" t="s">
        <v>875</v>
      </c>
      <c r="F354" t="s">
        <v>44</v>
      </c>
      <c r="G354" t="s">
        <v>876</v>
      </c>
      <c r="H354" t="s">
        <v>486</v>
      </c>
      <c r="I354" t="s">
        <v>130</v>
      </c>
      <c r="J354" t="s">
        <v>877</v>
      </c>
      <c r="K354" t="s">
        <v>49</v>
      </c>
      <c r="M354">
        <v>1</v>
      </c>
      <c r="N354" t="s">
        <v>68</v>
      </c>
      <c r="O354" t="s">
        <v>406</v>
      </c>
      <c r="P354" t="s">
        <v>176</v>
      </c>
      <c r="Q354" t="s">
        <v>53</v>
      </c>
      <c r="R354">
        <v>2012</v>
      </c>
      <c r="S354" s="1">
        <v>109</v>
      </c>
      <c r="T354" t="s">
        <v>31</v>
      </c>
      <c r="U354" s="2">
        <v>41198</v>
      </c>
      <c r="V354" s="2">
        <v>41211</v>
      </c>
      <c r="W354" s="2">
        <v>41105</v>
      </c>
      <c r="Y354" t="s">
        <v>878</v>
      </c>
      <c r="Z354" t="s">
        <v>879</v>
      </c>
      <c r="AA354" t="s">
        <v>880</v>
      </c>
      <c r="AB354" t="s">
        <v>176</v>
      </c>
      <c r="AC354" t="s">
        <v>36</v>
      </c>
      <c r="AD354">
        <v>99201</v>
      </c>
      <c r="AE354" t="s">
        <v>2533</v>
      </c>
      <c r="AF354" t="str">
        <f t="shared" si="15"/>
        <v>Yes</v>
      </c>
      <c r="AG354" s="9" t="str">
        <f t="shared" si="16"/>
        <v>COUNTY COMMISSIONER1DEMOCRATSPOKANE COSPOKANELocal2012109DEBT411984121141105AD PURCHASEPACIFIC NW INLANDER9 S WASHINGTON STREET 4TH FLSPOKANEWA</v>
      </c>
      <c r="AH354">
        <v>100503237</v>
      </c>
      <c r="AI354" s="9" t="str">
        <f t="shared" si="17"/>
        <v>COUNTY COMMISSIONER1DEMOCRATSPOKANE COSPOKANELocal</v>
      </c>
    </row>
    <row r="355" spans="1:35" x14ac:dyDescent="0.25">
      <c r="A355" s="15">
        <v>3039</v>
      </c>
      <c r="B355" t="s">
        <v>6353</v>
      </c>
      <c r="C355">
        <v>100478803</v>
      </c>
      <c r="D355" t="s">
        <v>30</v>
      </c>
      <c r="E355" t="s">
        <v>6354</v>
      </c>
      <c r="F355" t="s">
        <v>44</v>
      </c>
      <c r="G355" t="s">
        <v>6355</v>
      </c>
      <c r="H355" t="s">
        <v>6356</v>
      </c>
      <c r="I355" t="s">
        <v>273</v>
      </c>
      <c r="J355" t="s">
        <v>2682</v>
      </c>
      <c r="K355" t="s">
        <v>49</v>
      </c>
      <c r="M355">
        <v>1</v>
      </c>
      <c r="N355" t="s">
        <v>68</v>
      </c>
      <c r="O355" t="s">
        <v>811</v>
      </c>
      <c r="P355" t="s">
        <v>812</v>
      </c>
      <c r="Q355" t="s">
        <v>53</v>
      </c>
      <c r="R355">
        <v>2012</v>
      </c>
      <c r="S355" s="1">
        <v>1821.48</v>
      </c>
      <c r="T355" t="s">
        <v>31</v>
      </c>
      <c r="U355" s="2">
        <v>41061</v>
      </c>
      <c r="V355" s="2">
        <v>41106</v>
      </c>
      <c r="W355" s="2">
        <v>41106</v>
      </c>
      <c r="Z355" t="s">
        <v>6357</v>
      </c>
      <c r="AE355" t="s">
        <v>6358</v>
      </c>
      <c r="AF355" t="str">
        <f t="shared" si="15"/>
        <v>Yes</v>
      </c>
      <c r="AG355" s="9" t="str">
        <f t="shared" si="16"/>
        <v>COUNTY COMMISSIONER1DEMOCRATTHURSTON COTHURSTONLocal20121821.48DEBT410614110641106WOLFE -PERSONAL</v>
      </c>
      <c r="AH355">
        <v>100478803</v>
      </c>
      <c r="AI355" s="9" t="str">
        <f t="shared" si="17"/>
        <v>COUNTY COMMISSIONER1DEMOCRATTHURSTON COTHURSTONLocal</v>
      </c>
    </row>
    <row r="356" spans="1:35" x14ac:dyDescent="0.25">
      <c r="A356" s="15">
        <v>2463</v>
      </c>
      <c r="B356" t="s">
        <v>5329</v>
      </c>
      <c r="C356">
        <v>100468917</v>
      </c>
      <c r="D356" t="s">
        <v>30</v>
      </c>
      <c r="E356" t="s">
        <v>5330</v>
      </c>
      <c r="F356" t="s">
        <v>44</v>
      </c>
      <c r="G356" t="s">
        <v>5331</v>
      </c>
      <c r="H356" t="s">
        <v>805</v>
      </c>
      <c r="I356" t="s">
        <v>346</v>
      </c>
      <c r="J356" t="s">
        <v>1020</v>
      </c>
      <c r="K356" t="s">
        <v>49</v>
      </c>
      <c r="M356">
        <v>1</v>
      </c>
      <c r="N356" t="s">
        <v>50</v>
      </c>
      <c r="O356" t="s">
        <v>5332</v>
      </c>
      <c r="P356" t="s">
        <v>1121</v>
      </c>
      <c r="Q356" t="s">
        <v>53</v>
      </c>
      <c r="R356">
        <v>2012</v>
      </c>
      <c r="S356" s="1">
        <v>0.65</v>
      </c>
      <c r="T356" t="s">
        <v>31</v>
      </c>
      <c r="U356" s="2">
        <v>41030</v>
      </c>
      <c r="V356" s="2">
        <v>41060</v>
      </c>
      <c r="W356" s="2">
        <v>41038</v>
      </c>
      <c r="Y356" t="s">
        <v>5333</v>
      </c>
      <c r="Z356" t="s">
        <v>5331</v>
      </c>
      <c r="AA356" t="s">
        <v>5334</v>
      </c>
      <c r="AB356" t="s">
        <v>1121</v>
      </c>
      <c r="AC356" t="s">
        <v>36</v>
      </c>
      <c r="AD356">
        <v>99362</v>
      </c>
      <c r="AE356" t="s">
        <v>5335</v>
      </c>
      <c r="AF356" t="str">
        <f t="shared" si="15"/>
        <v>Yes</v>
      </c>
      <c r="AG356" s="9" t="str">
        <f t="shared" si="16"/>
        <v>COUNTY COMMISSIONER1REPUBLICANWALLA WALLA COWALLA WALLALocal20120.65DEBT410304106041038MAILING TO PDCJOHNSON JAMES K8 W MAIN STWALLA WALLAWA</v>
      </c>
      <c r="AH356">
        <v>100468917</v>
      </c>
      <c r="AI356" s="9" t="str">
        <f t="shared" si="17"/>
        <v>COUNTY COMMISSIONER1REPUBLICANWALLA WALLA COWALLA WALLALocal</v>
      </c>
    </row>
    <row r="357" spans="1:35" x14ac:dyDescent="0.25">
      <c r="A357" s="15">
        <v>2464</v>
      </c>
      <c r="B357" t="s">
        <v>5336</v>
      </c>
      <c r="C357">
        <v>100468917</v>
      </c>
      <c r="D357" t="s">
        <v>30</v>
      </c>
      <c r="E357" t="s">
        <v>5330</v>
      </c>
      <c r="F357" t="s">
        <v>44</v>
      </c>
      <c r="G357" t="s">
        <v>5331</v>
      </c>
      <c r="H357" t="s">
        <v>805</v>
      </c>
      <c r="I357" t="s">
        <v>346</v>
      </c>
      <c r="J357" t="s">
        <v>1020</v>
      </c>
      <c r="K357" t="s">
        <v>49</v>
      </c>
      <c r="M357">
        <v>1</v>
      </c>
      <c r="N357" t="s">
        <v>50</v>
      </c>
      <c r="O357" t="s">
        <v>5332</v>
      </c>
      <c r="P357" t="s">
        <v>1121</v>
      </c>
      <c r="Q357" t="s">
        <v>53</v>
      </c>
      <c r="R357">
        <v>2012</v>
      </c>
      <c r="S357" s="1">
        <v>1.1000000000000001</v>
      </c>
      <c r="T357" t="s">
        <v>31</v>
      </c>
      <c r="U357" s="2">
        <v>41030</v>
      </c>
      <c r="V357" s="2">
        <v>41060</v>
      </c>
      <c r="W357" s="2">
        <v>41040</v>
      </c>
      <c r="Y357" t="s">
        <v>5333</v>
      </c>
      <c r="Z357" t="s">
        <v>5331</v>
      </c>
      <c r="AA357" t="s">
        <v>5334</v>
      </c>
      <c r="AB357" t="s">
        <v>1121</v>
      </c>
      <c r="AC357" t="s">
        <v>36</v>
      </c>
      <c r="AD357">
        <v>99362</v>
      </c>
      <c r="AE357" t="s">
        <v>5335</v>
      </c>
      <c r="AF357" t="str">
        <f t="shared" si="15"/>
        <v>Yes</v>
      </c>
      <c r="AG357" s="9" t="str">
        <f t="shared" si="16"/>
        <v>COUNTY COMMISSIONER1REPUBLICANWALLA WALLA COWALLA WALLALocal20121.1DEBT410304106041040MAILING TO PDCJOHNSON JAMES K8 W MAIN STWALLA WALLAWA</v>
      </c>
      <c r="AH357">
        <v>100468917</v>
      </c>
      <c r="AI357" s="9" t="str">
        <f t="shared" si="17"/>
        <v>COUNTY COMMISSIONER1REPUBLICANWALLA WALLA COWALLA WALLALocal</v>
      </c>
    </row>
    <row r="358" spans="1:35" x14ac:dyDescent="0.25">
      <c r="A358" s="15">
        <v>2867</v>
      </c>
      <c r="B358" t="s">
        <v>6040</v>
      </c>
      <c r="C358">
        <v>100468483</v>
      </c>
      <c r="D358" t="s">
        <v>30</v>
      </c>
      <c r="E358" t="s">
        <v>6041</v>
      </c>
      <c r="F358" t="s">
        <v>44</v>
      </c>
      <c r="G358" t="s">
        <v>6042</v>
      </c>
      <c r="H358" t="s">
        <v>2786</v>
      </c>
      <c r="I358" t="s">
        <v>404</v>
      </c>
      <c r="J358" t="s">
        <v>959</v>
      </c>
      <c r="K358" t="s">
        <v>49</v>
      </c>
      <c r="M358">
        <v>2</v>
      </c>
      <c r="N358" t="s">
        <v>68</v>
      </c>
      <c r="O358" t="s">
        <v>6043</v>
      </c>
      <c r="P358" t="s">
        <v>540</v>
      </c>
      <c r="Q358" t="s">
        <v>53</v>
      </c>
      <c r="R358">
        <v>2012</v>
      </c>
      <c r="S358" s="1">
        <v>251</v>
      </c>
      <c r="T358" t="s">
        <v>31</v>
      </c>
      <c r="U358" s="2">
        <v>41048</v>
      </c>
      <c r="V358" s="2">
        <v>41060</v>
      </c>
      <c r="W358" s="2">
        <v>41060</v>
      </c>
      <c r="Z358" t="s">
        <v>3195</v>
      </c>
      <c r="AA358" t="s">
        <v>6044</v>
      </c>
      <c r="AB358" t="s">
        <v>2904</v>
      </c>
      <c r="AC358" t="s">
        <v>36</v>
      </c>
      <c r="AD358">
        <v>98382</v>
      </c>
      <c r="AE358" t="s">
        <v>6045</v>
      </c>
      <c r="AF358" t="str">
        <f t="shared" si="15"/>
        <v>Yes</v>
      </c>
      <c r="AG358" s="9" t="str">
        <f t="shared" si="16"/>
        <v>COUNTY COMMISSIONER2DEMOCRATCLALLAM COCLALLAMLocal2012251DEBT410484106041060HOME DEPOT1145 WASHINGTON STSEQUIMWA</v>
      </c>
      <c r="AH358">
        <v>100468483</v>
      </c>
      <c r="AI358" s="9" t="str">
        <f t="shared" si="17"/>
        <v>COUNTY COMMISSIONER2DEMOCRATCLALLAM COCLALLAMLocal</v>
      </c>
    </row>
    <row r="359" spans="1:35" x14ac:dyDescent="0.25">
      <c r="A359" s="15">
        <v>2868</v>
      </c>
      <c r="B359" t="s">
        <v>6046</v>
      </c>
      <c r="C359">
        <v>100468483</v>
      </c>
      <c r="D359" t="s">
        <v>30</v>
      </c>
      <c r="E359" t="s">
        <v>6041</v>
      </c>
      <c r="F359" t="s">
        <v>44</v>
      </c>
      <c r="G359" t="s">
        <v>6042</v>
      </c>
      <c r="H359" t="s">
        <v>2786</v>
      </c>
      <c r="I359" t="s">
        <v>404</v>
      </c>
      <c r="J359" t="s">
        <v>959</v>
      </c>
      <c r="K359" t="s">
        <v>49</v>
      </c>
      <c r="M359">
        <v>2</v>
      </c>
      <c r="N359" t="s">
        <v>68</v>
      </c>
      <c r="O359" t="s">
        <v>6043</v>
      </c>
      <c r="P359" t="s">
        <v>540</v>
      </c>
      <c r="Q359" t="s">
        <v>53</v>
      </c>
      <c r="R359">
        <v>2012</v>
      </c>
      <c r="S359" s="1">
        <v>241.89</v>
      </c>
      <c r="T359" t="s">
        <v>31</v>
      </c>
      <c r="U359" s="2">
        <v>41048</v>
      </c>
      <c r="V359" s="2">
        <v>41060</v>
      </c>
      <c r="W359" s="2">
        <v>41060</v>
      </c>
      <c r="Z359" t="s">
        <v>1035</v>
      </c>
      <c r="AE359" t="s">
        <v>6045</v>
      </c>
      <c r="AF359" t="str">
        <f t="shared" si="15"/>
        <v>Yes</v>
      </c>
      <c r="AG359" s="9" t="str">
        <f t="shared" si="16"/>
        <v>COUNTY COMMISSIONER2DEMOCRATCLALLAM COCLALLAMLocal2012241.89DEBT410484106041060AMERICAN EXPRESS</v>
      </c>
      <c r="AH359">
        <v>100468483</v>
      </c>
      <c r="AI359" s="9" t="str">
        <f t="shared" si="17"/>
        <v>COUNTY COMMISSIONER2DEMOCRATCLALLAM COCLALLAMLocal</v>
      </c>
    </row>
    <row r="360" spans="1:35" x14ac:dyDescent="0.25">
      <c r="A360" s="15">
        <v>2905</v>
      </c>
      <c r="B360" t="s">
        <v>6119</v>
      </c>
      <c r="C360">
        <v>100476647</v>
      </c>
      <c r="D360" t="s">
        <v>30</v>
      </c>
      <c r="E360" t="s">
        <v>6041</v>
      </c>
      <c r="F360" t="s">
        <v>44</v>
      </c>
      <c r="G360" t="s">
        <v>6042</v>
      </c>
      <c r="H360" t="s">
        <v>2786</v>
      </c>
      <c r="I360" t="s">
        <v>404</v>
      </c>
      <c r="J360" t="s">
        <v>959</v>
      </c>
      <c r="K360" t="s">
        <v>49</v>
      </c>
      <c r="M360">
        <v>2</v>
      </c>
      <c r="N360" t="s">
        <v>68</v>
      </c>
      <c r="O360" t="s">
        <v>6043</v>
      </c>
      <c r="P360" t="s">
        <v>540</v>
      </c>
      <c r="Q360" t="s">
        <v>53</v>
      </c>
      <c r="R360">
        <v>2012</v>
      </c>
      <c r="S360" s="1">
        <v>474.46</v>
      </c>
      <c r="T360" t="s">
        <v>31</v>
      </c>
      <c r="U360" s="2">
        <v>41061</v>
      </c>
      <c r="V360" s="2">
        <v>41106</v>
      </c>
      <c r="W360" s="2">
        <v>41106</v>
      </c>
      <c r="Z360" t="s">
        <v>3195</v>
      </c>
      <c r="AA360" t="s">
        <v>6044</v>
      </c>
      <c r="AB360" t="s">
        <v>2904</v>
      </c>
      <c r="AC360" t="s">
        <v>36</v>
      </c>
      <c r="AD360">
        <v>98382</v>
      </c>
      <c r="AE360" t="s">
        <v>6120</v>
      </c>
      <c r="AF360" t="str">
        <f t="shared" si="15"/>
        <v>Yes</v>
      </c>
      <c r="AG360" s="9" t="str">
        <f t="shared" si="16"/>
        <v>COUNTY COMMISSIONER2DEMOCRATCLALLAM COCLALLAMLocal2012474.46DEBT410614110641106HOME DEPOT1145 WASHINGTON STSEQUIMWA</v>
      </c>
      <c r="AH360">
        <v>100476647</v>
      </c>
      <c r="AI360" s="9" t="str">
        <f t="shared" si="17"/>
        <v>COUNTY COMMISSIONER2DEMOCRATCLALLAM COCLALLAMLocal</v>
      </c>
    </row>
    <row r="361" spans="1:35" x14ac:dyDescent="0.25">
      <c r="A361" s="15">
        <v>2906</v>
      </c>
      <c r="B361" t="s">
        <v>6121</v>
      </c>
      <c r="C361">
        <v>100476647</v>
      </c>
      <c r="D361" t="s">
        <v>30</v>
      </c>
      <c r="E361" t="s">
        <v>6041</v>
      </c>
      <c r="F361" t="s">
        <v>44</v>
      </c>
      <c r="G361" t="s">
        <v>6042</v>
      </c>
      <c r="H361" t="s">
        <v>2786</v>
      </c>
      <c r="I361" t="s">
        <v>404</v>
      </c>
      <c r="J361" t="s">
        <v>959</v>
      </c>
      <c r="K361" t="s">
        <v>49</v>
      </c>
      <c r="M361">
        <v>2</v>
      </c>
      <c r="N361" t="s">
        <v>68</v>
      </c>
      <c r="O361" t="s">
        <v>6043</v>
      </c>
      <c r="P361" t="s">
        <v>540</v>
      </c>
      <c r="Q361" t="s">
        <v>53</v>
      </c>
      <c r="R361">
        <v>2012</v>
      </c>
      <c r="S361" s="1">
        <v>486.14</v>
      </c>
      <c r="T361" t="s">
        <v>31</v>
      </c>
      <c r="U361" s="2">
        <v>41061</v>
      </c>
      <c r="V361" s="2">
        <v>41106</v>
      </c>
      <c r="W361" s="2">
        <v>41106</v>
      </c>
      <c r="Z361" t="s">
        <v>1035</v>
      </c>
      <c r="AE361" t="s">
        <v>6120</v>
      </c>
      <c r="AF361" t="str">
        <f t="shared" si="15"/>
        <v>Yes</v>
      </c>
      <c r="AG361" s="9" t="str">
        <f t="shared" si="16"/>
        <v>COUNTY COMMISSIONER2DEMOCRATCLALLAM COCLALLAMLocal2012486.14DEBT410614110641106AMERICAN EXPRESS</v>
      </c>
      <c r="AH361">
        <v>100476647</v>
      </c>
      <c r="AI361" s="9" t="str">
        <f t="shared" si="17"/>
        <v>COUNTY COMMISSIONER2DEMOCRATCLALLAM COCLALLAMLocal</v>
      </c>
    </row>
    <row r="362" spans="1:35" x14ac:dyDescent="0.25">
      <c r="A362" s="15">
        <v>2907</v>
      </c>
      <c r="B362" t="s">
        <v>6122</v>
      </c>
      <c r="C362">
        <v>100476647</v>
      </c>
      <c r="D362" t="s">
        <v>30</v>
      </c>
      <c r="E362" t="s">
        <v>6041</v>
      </c>
      <c r="F362" t="s">
        <v>44</v>
      </c>
      <c r="G362" t="s">
        <v>6042</v>
      </c>
      <c r="H362" t="s">
        <v>2786</v>
      </c>
      <c r="I362" t="s">
        <v>404</v>
      </c>
      <c r="J362" t="s">
        <v>959</v>
      </c>
      <c r="K362" t="s">
        <v>49</v>
      </c>
      <c r="M362">
        <v>2</v>
      </c>
      <c r="N362" t="s">
        <v>68</v>
      </c>
      <c r="O362" t="s">
        <v>6043</v>
      </c>
      <c r="P362" t="s">
        <v>540</v>
      </c>
      <c r="Q362" t="s">
        <v>53</v>
      </c>
      <c r="R362">
        <v>2012</v>
      </c>
      <c r="S362" s="1">
        <v>30.12</v>
      </c>
      <c r="T362" t="s">
        <v>31</v>
      </c>
      <c r="U362" s="2">
        <v>41061</v>
      </c>
      <c r="V362" s="2">
        <v>41106</v>
      </c>
      <c r="W362" s="2">
        <v>41106</v>
      </c>
      <c r="Z362" t="s">
        <v>6123</v>
      </c>
      <c r="AE362" t="s">
        <v>6120</v>
      </c>
      <c r="AF362" t="str">
        <f t="shared" si="15"/>
        <v>Yes</v>
      </c>
      <c r="AG362" s="9" t="str">
        <f t="shared" si="16"/>
        <v>COUNTY COMMISSIONER2DEMOCRATCLALLAM COCLALLAMLocal201230.12DEBT410614110641106VISA 3125</v>
      </c>
      <c r="AH362">
        <v>100476647</v>
      </c>
      <c r="AI362" s="9" t="str">
        <f t="shared" si="17"/>
        <v>COUNTY COMMISSIONER2DEMOCRATCLALLAM COCLALLAMLocal</v>
      </c>
    </row>
    <row r="363" spans="1:35" x14ac:dyDescent="0.25">
      <c r="A363" s="15">
        <v>2908</v>
      </c>
      <c r="B363" t="s">
        <v>6124</v>
      </c>
      <c r="C363">
        <v>100476647</v>
      </c>
      <c r="D363" t="s">
        <v>30</v>
      </c>
      <c r="E363" t="s">
        <v>6041</v>
      </c>
      <c r="F363" t="s">
        <v>44</v>
      </c>
      <c r="G363" t="s">
        <v>6042</v>
      </c>
      <c r="H363" t="s">
        <v>2786</v>
      </c>
      <c r="I363" t="s">
        <v>404</v>
      </c>
      <c r="J363" t="s">
        <v>959</v>
      </c>
      <c r="K363" t="s">
        <v>49</v>
      </c>
      <c r="M363">
        <v>2</v>
      </c>
      <c r="N363" t="s">
        <v>68</v>
      </c>
      <c r="O363" t="s">
        <v>6043</v>
      </c>
      <c r="P363" t="s">
        <v>540</v>
      </c>
      <c r="Q363" t="s">
        <v>53</v>
      </c>
      <c r="R363">
        <v>2012</v>
      </c>
      <c r="S363" s="1">
        <v>20.36</v>
      </c>
      <c r="T363" t="s">
        <v>31</v>
      </c>
      <c r="U363" s="2">
        <v>41061</v>
      </c>
      <c r="V363" s="2">
        <v>41106</v>
      </c>
      <c r="W363" s="2">
        <v>41106</v>
      </c>
      <c r="Z363" t="s">
        <v>6125</v>
      </c>
      <c r="AE363" t="s">
        <v>6120</v>
      </c>
      <c r="AF363" t="str">
        <f t="shared" si="15"/>
        <v>Yes</v>
      </c>
      <c r="AG363" s="9" t="str">
        <f t="shared" si="16"/>
        <v>COUNTY COMMISSIONER2DEMOCRATCLALLAM COCLALLAMLocal201220.36DEBT410614110641106MASTERCARD 7494</v>
      </c>
      <c r="AH363">
        <v>100476647</v>
      </c>
      <c r="AI363" s="9" t="str">
        <f t="shared" si="17"/>
        <v>COUNTY COMMISSIONER2DEMOCRATCLALLAM COCLALLAMLocal</v>
      </c>
    </row>
    <row r="364" spans="1:35" x14ac:dyDescent="0.25">
      <c r="A364" s="15">
        <v>2909</v>
      </c>
      <c r="B364" t="s">
        <v>6126</v>
      </c>
      <c r="C364">
        <v>100476647</v>
      </c>
      <c r="D364" t="s">
        <v>30</v>
      </c>
      <c r="E364" t="s">
        <v>6041</v>
      </c>
      <c r="F364" t="s">
        <v>44</v>
      </c>
      <c r="G364" t="s">
        <v>6042</v>
      </c>
      <c r="H364" t="s">
        <v>2786</v>
      </c>
      <c r="I364" t="s">
        <v>404</v>
      </c>
      <c r="J364" t="s">
        <v>959</v>
      </c>
      <c r="K364" t="s">
        <v>49</v>
      </c>
      <c r="M364">
        <v>2</v>
      </c>
      <c r="N364" t="s">
        <v>68</v>
      </c>
      <c r="O364" t="s">
        <v>6043</v>
      </c>
      <c r="P364" t="s">
        <v>540</v>
      </c>
      <c r="Q364" t="s">
        <v>53</v>
      </c>
      <c r="R364">
        <v>2012</v>
      </c>
      <c r="S364" s="1">
        <v>212.51</v>
      </c>
      <c r="T364" t="s">
        <v>31</v>
      </c>
      <c r="U364" s="2">
        <v>41061</v>
      </c>
      <c r="V364" s="2">
        <v>41106</v>
      </c>
      <c r="W364" s="2">
        <v>41106</v>
      </c>
      <c r="Z364" t="s">
        <v>6127</v>
      </c>
      <c r="AE364" t="s">
        <v>6120</v>
      </c>
      <c r="AF364" t="str">
        <f t="shared" si="15"/>
        <v>Yes</v>
      </c>
      <c r="AG364" s="9" t="str">
        <f t="shared" si="16"/>
        <v>COUNTY COMMISSIONER2DEMOCRATCLALLAM COCLALLAMLocal2012212.51DEBT410614110641106MASTERCARD 7502</v>
      </c>
      <c r="AH364">
        <v>100476647</v>
      </c>
      <c r="AI364" s="9" t="str">
        <f t="shared" si="17"/>
        <v>COUNTY COMMISSIONER2DEMOCRATCLALLAM COCLALLAMLocal</v>
      </c>
    </row>
    <row r="365" spans="1:35" x14ac:dyDescent="0.25">
      <c r="A365" s="15">
        <v>2910</v>
      </c>
      <c r="B365" t="s">
        <v>6128</v>
      </c>
      <c r="C365">
        <v>100476647</v>
      </c>
      <c r="D365" t="s">
        <v>30</v>
      </c>
      <c r="E365" t="s">
        <v>6041</v>
      </c>
      <c r="F365" t="s">
        <v>44</v>
      </c>
      <c r="G365" t="s">
        <v>6042</v>
      </c>
      <c r="H365" t="s">
        <v>2786</v>
      </c>
      <c r="I365" t="s">
        <v>404</v>
      </c>
      <c r="J365" t="s">
        <v>959</v>
      </c>
      <c r="K365" t="s">
        <v>49</v>
      </c>
      <c r="M365">
        <v>2</v>
      </c>
      <c r="N365" t="s">
        <v>68</v>
      </c>
      <c r="O365" t="s">
        <v>6043</v>
      </c>
      <c r="P365" t="s">
        <v>540</v>
      </c>
      <c r="Q365" t="s">
        <v>53</v>
      </c>
      <c r="R365">
        <v>2012</v>
      </c>
      <c r="S365" s="1">
        <v>312.14999999999998</v>
      </c>
      <c r="T365" t="s">
        <v>31</v>
      </c>
      <c r="U365" s="2">
        <v>41061</v>
      </c>
      <c r="V365" s="2">
        <v>41106</v>
      </c>
      <c r="W365" s="2">
        <v>41106</v>
      </c>
      <c r="Z365" t="s">
        <v>6129</v>
      </c>
      <c r="AE365" t="s">
        <v>6120</v>
      </c>
      <c r="AF365" t="str">
        <f t="shared" si="15"/>
        <v>Yes</v>
      </c>
      <c r="AG365" s="9" t="str">
        <f t="shared" si="16"/>
        <v>COUNTY COMMISSIONER2DEMOCRATCLALLAM COCLALLAMLocal2012312.15DEBT410614110641106VISA 0581</v>
      </c>
      <c r="AH365">
        <v>100476647</v>
      </c>
      <c r="AI365" s="9" t="str">
        <f t="shared" si="17"/>
        <v>COUNTY COMMISSIONER2DEMOCRATCLALLAM COCLALLAMLocal</v>
      </c>
    </row>
    <row r="366" spans="1:35" x14ac:dyDescent="0.25">
      <c r="A366" s="15">
        <v>3499</v>
      </c>
      <c r="B366" t="s">
        <v>7105</v>
      </c>
      <c r="C366">
        <v>100481434</v>
      </c>
      <c r="D366" t="s">
        <v>30</v>
      </c>
      <c r="E366" t="s">
        <v>6041</v>
      </c>
      <c r="F366" t="s">
        <v>44</v>
      </c>
      <c r="G366" t="s">
        <v>6042</v>
      </c>
      <c r="H366" t="s">
        <v>2786</v>
      </c>
      <c r="I366" t="s">
        <v>404</v>
      </c>
      <c r="J366" t="s">
        <v>959</v>
      </c>
      <c r="K366" t="s">
        <v>49</v>
      </c>
      <c r="M366">
        <v>2</v>
      </c>
      <c r="N366" t="s">
        <v>68</v>
      </c>
      <c r="O366" t="s">
        <v>6043</v>
      </c>
      <c r="P366" t="s">
        <v>540</v>
      </c>
      <c r="Q366" t="s">
        <v>53</v>
      </c>
      <c r="R366">
        <v>2012</v>
      </c>
      <c r="S366" s="1">
        <v>30.12</v>
      </c>
      <c r="T366" t="s">
        <v>31</v>
      </c>
      <c r="U366" s="2">
        <v>41107</v>
      </c>
      <c r="V366" s="2">
        <v>41120</v>
      </c>
      <c r="W366" s="2">
        <v>41120</v>
      </c>
      <c r="Z366" t="s">
        <v>6123</v>
      </c>
      <c r="AE366" t="s">
        <v>7106</v>
      </c>
      <c r="AF366" t="str">
        <f t="shared" si="15"/>
        <v>Yes</v>
      </c>
      <c r="AG366" s="9" t="str">
        <f t="shared" si="16"/>
        <v>COUNTY COMMISSIONER2DEMOCRATCLALLAM COCLALLAMLocal201230.12DEBT411074112041120VISA 3125</v>
      </c>
      <c r="AH366">
        <v>100481434</v>
      </c>
      <c r="AI366" s="9" t="str">
        <f t="shared" si="17"/>
        <v>COUNTY COMMISSIONER2DEMOCRATCLALLAM COCLALLAMLocal</v>
      </c>
    </row>
    <row r="367" spans="1:35" x14ac:dyDescent="0.25">
      <c r="A367" s="15">
        <v>3500</v>
      </c>
      <c r="B367" t="s">
        <v>7107</v>
      </c>
      <c r="C367">
        <v>100481434</v>
      </c>
      <c r="D367" t="s">
        <v>30</v>
      </c>
      <c r="E367" t="s">
        <v>6041</v>
      </c>
      <c r="F367" t="s">
        <v>44</v>
      </c>
      <c r="G367" t="s">
        <v>6042</v>
      </c>
      <c r="H367" t="s">
        <v>2786</v>
      </c>
      <c r="I367" t="s">
        <v>404</v>
      </c>
      <c r="J367" t="s">
        <v>959</v>
      </c>
      <c r="K367" t="s">
        <v>49</v>
      </c>
      <c r="M367">
        <v>2</v>
      </c>
      <c r="N367" t="s">
        <v>68</v>
      </c>
      <c r="O367" t="s">
        <v>6043</v>
      </c>
      <c r="P367" t="s">
        <v>540</v>
      </c>
      <c r="Q367" t="s">
        <v>53</v>
      </c>
      <c r="R367">
        <v>2012</v>
      </c>
      <c r="S367" s="1">
        <v>20.36</v>
      </c>
      <c r="T367" t="s">
        <v>31</v>
      </c>
      <c r="U367" s="2">
        <v>41107</v>
      </c>
      <c r="V367" s="2">
        <v>41120</v>
      </c>
      <c r="W367" s="2">
        <v>41120</v>
      </c>
      <c r="Z367" t="s">
        <v>6125</v>
      </c>
      <c r="AE367" t="s">
        <v>7106</v>
      </c>
      <c r="AF367" t="str">
        <f t="shared" si="15"/>
        <v>Yes</v>
      </c>
      <c r="AG367" s="9" t="str">
        <f t="shared" si="16"/>
        <v>COUNTY COMMISSIONER2DEMOCRATCLALLAM COCLALLAMLocal201220.36DEBT411074112041120MASTERCARD 7494</v>
      </c>
      <c r="AH367">
        <v>100481434</v>
      </c>
      <c r="AI367" s="9" t="str">
        <f t="shared" si="17"/>
        <v>COUNTY COMMISSIONER2DEMOCRATCLALLAM COCLALLAMLocal</v>
      </c>
    </row>
    <row r="368" spans="1:35" x14ac:dyDescent="0.25">
      <c r="A368" s="15">
        <v>3501</v>
      </c>
      <c r="B368" t="s">
        <v>7108</v>
      </c>
      <c r="C368">
        <v>100481434</v>
      </c>
      <c r="D368" t="s">
        <v>30</v>
      </c>
      <c r="E368" t="s">
        <v>6041</v>
      </c>
      <c r="F368" t="s">
        <v>44</v>
      </c>
      <c r="G368" t="s">
        <v>6042</v>
      </c>
      <c r="H368" t="s">
        <v>2786</v>
      </c>
      <c r="I368" t="s">
        <v>404</v>
      </c>
      <c r="J368" t="s">
        <v>959</v>
      </c>
      <c r="K368" t="s">
        <v>49</v>
      </c>
      <c r="M368">
        <v>2</v>
      </c>
      <c r="N368" t="s">
        <v>68</v>
      </c>
      <c r="O368" t="s">
        <v>6043</v>
      </c>
      <c r="P368" t="s">
        <v>540</v>
      </c>
      <c r="Q368" t="s">
        <v>53</v>
      </c>
      <c r="R368">
        <v>2012</v>
      </c>
      <c r="S368" s="1">
        <v>312.14999999999998</v>
      </c>
      <c r="T368" t="s">
        <v>31</v>
      </c>
      <c r="U368" s="2">
        <v>41107</v>
      </c>
      <c r="V368" s="2">
        <v>41120</v>
      </c>
      <c r="W368" s="2">
        <v>41120</v>
      </c>
      <c r="Z368" t="s">
        <v>6129</v>
      </c>
      <c r="AE368" t="s">
        <v>7106</v>
      </c>
      <c r="AF368" t="str">
        <f t="shared" si="15"/>
        <v>Yes</v>
      </c>
      <c r="AG368" s="9" t="str">
        <f t="shared" si="16"/>
        <v>COUNTY COMMISSIONER2DEMOCRATCLALLAM COCLALLAMLocal2012312.15DEBT411074112041120VISA 0581</v>
      </c>
      <c r="AH368">
        <v>100481434</v>
      </c>
      <c r="AI368" s="9" t="str">
        <f t="shared" si="17"/>
        <v>COUNTY COMMISSIONER2DEMOCRATCLALLAM COCLALLAMLocal</v>
      </c>
    </row>
    <row r="369" spans="1:35" x14ac:dyDescent="0.25">
      <c r="A369" s="15">
        <v>3646</v>
      </c>
      <c r="B369" t="s">
        <v>7359</v>
      </c>
      <c r="C369">
        <v>100487475</v>
      </c>
      <c r="D369" t="s">
        <v>30</v>
      </c>
      <c r="E369" t="s">
        <v>7280</v>
      </c>
      <c r="F369" t="s">
        <v>44</v>
      </c>
      <c r="G369" t="s">
        <v>7281</v>
      </c>
      <c r="H369" t="s">
        <v>2935</v>
      </c>
      <c r="I369" t="s">
        <v>299</v>
      </c>
      <c r="J369" t="s">
        <v>7282</v>
      </c>
      <c r="K369" t="s">
        <v>49</v>
      </c>
      <c r="M369">
        <v>2</v>
      </c>
      <c r="N369" t="s">
        <v>68</v>
      </c>
      <c r="O369" t="s">
        <v>406</v>
      </c>
      <c r="P369" t="s">
        <v>176</v>
      </c>
      <c r="Q369" t="s">
        <v>53</v>
      </c>
      <c r="R369">
        <v>2012</v>
      </c>
      <c r="S369" s="1">
        <v>796.89</v>
      </c>
      <c r="T369" t="s">
        <v>31</v>
      </c>
      <c r="U369" s="2">
        <v>41030</v>
      </c>
      <c r="V369" s="2">
        <v>41060</v>
      </c>
      <c r="W369" s="2">
        <v>41030</v>
      </c>
      <c r="Y369" t="s">
        <v>135</v>
      </c>
      <c r="Z369" t="s">
        <v>2839</v>
      </c>
      <c r="AA369" t="s">
        <v>3163</v>
      </c>
      <c r="AB369" t="s">
        <v>176</v>
      </c>
      <c r="AC369" t="s">
        <v>36</v>
      </c>
      <c r="AD369">
        <v>99207</v>
      </c>
      <c r="AE369" t="s">
        <v>7360</v>
      </c>
      <c r="AF369" t="str">
        <f t="shared" si="15"/>
        <v>Yes</v>
      </c>
      <c r="AG369" s="9" t="str">
        <f t="shared" si="16"/>
        <v>COUNTY COMMISSIONER2DEMOCRATSPOKANE COSPOKANELocal2012796.89DEBT410304106041030CARRY FORWARD DEBTPREFERRED LABOR SIGNS2704 N. HOGAN #3SPOKANEWA</v>
      </c>
      <c r="AH369">
        <v>100487475</v>
      </c>
      <c r="AI369" s="9" t="str">
        <f t="shared" si="17"/>
        <v>COUNTY COMMISSIONER2DEMOCRATSPOKANE COSPOKANELocal</v>
      </c>
    </row>
    <row r="370" spans="1:35" x14ac:dyDescent="0.25">
      <c r="A370" s="15">
        <v>3678</v>
      </c>
      <c r="B370" t="s">
        <v>7426</v>
      </c>
      <c r="C370">
        <v>100487476</v>
      </c>
      <c r="D370" t="s">
        <v>30</v>
      </c>
      <c r="E370" t="s">
        <v>7280</v>
      </c>
      <c r="F370" t="s">
        <v>44</v>
      </c>
      <c r="G370" t="s">
        <v>7281</v>
      </c>
      <c r="H370" t="s">
        <v>2935</v>
      </c>
      <c r="I370" t="s">
        <v>299</v>
      </c>
      <c r="J370" t="s">
        <v>7282</v>
      </c>
      <c r="K370" t="s">
        <v>49</v>
      </c>
      <c r="M370">
        <v>2</v>
      </c>
      <c r="N370" t="s">
        <v>68</v>
      </c>
      <c r="O370" t="s">
        <v>406</v>
      </c>
      <c r="P370" t="s">
        <v>176</v>
      </c>
      <c r="Q370" t="s">
        <v>53</v>
      </c>
      <c r="R370">
        <v>2012</v>
      </c>
      <c r="S370" s="1">
        <v>796.89</v>
      </c>
      <c r="T370" t="s">
        <v>31</v>
      </c>
      <c r="U370" s="2">
        <v>41061</v>
      </c>
      <c r="V370" s="2">
        <v>41106</v>
      </c>
      <c r="W370" s="2">
        <v>41030</v>
      </c>
      <c r="Y370" t="s">
        <v>135</v>
      </c>
      <c r="Z370" t="s">
        <v>2839</v>
      </c>
      <c r="AA370" t="s">
        <v>3163</v>
      </c>
      <c r="AB370" t="s">
        <v>176</v>
      </c>
      <c r="AC370" t="s">
        <v>36</v>
      </c>
      <c r="AD370">
        <v>99207</v>
      </c>
      <c r="AE370" t="s">
        <v>7427</v>
      </c>
      <c r="AF370" t="str">
        <f t="shared" si="15"/>
        <v>Yes</v>
      </c>
      <c r="AG370" s="9" t="str">
        <f t="shared" si="16"/>
        <v>COUNTY COMMISSIONER2DEMOCRATSPOKANE COSPOKANELocal2012796.89DEBT410614110641030CARRY FORWARD DEBTPREFERRED LABOR SIGNS2704 N. HOGAN #3SPOKANEWA</v>
      </c>
      <c r="AH370">
        <v>100487476</v>
      </c>
      <c r="AI370" s="9" t="str">
        <f t="shared" si="17"/>
        <v>COUNTY COMMISSIONER2DEMOCRATSPOKANE COSPOKANELocal</v>
      </c>
    </row>
    <row r="371" spans="1:35" x14ac:dyDescent="0.25">
      <c r="A371" s="15">
        <v>3647</v>
      </c>
      <c r="B371" t="s">
        <v>7361</v>
      </c>
      <c r="C371">
        <v>100487477</v>
      </c>
      <c r="D371" t="s">
        <v>30</v>
      </c>
      <c r="E371" t="s">
        <v>7280</v>
      </c>
      <c r="F371" t="s">
        <v>44</v>
      </c>
      <c r="G371" t="s">
        <v>7281</v>
      </c>
      <c r="H371" t="s">
        <v>2935</v>
      </c>
      <c r="I371" t="s">
        <v>299</v>
      </c>
      <c r="J371" t="s">
        <v>7282</v>
      </c>
      <c r="K371" t="s">
        <v>49</v>
      </c>
      <c r="M371">
        <v>2</v>
      </c>
      <c r="N371" t="s">
        <v>68</v>
      </c>
      <c r="O371" t="s">
        <v>406</v>
      </c>
      <c r="P371" t="s">
        <v>176</v>
      </c>
      <c r="Q371" t="s">
        <v>53</v>
      </c>
      <c r="R371">
        <v>2012</v>
      </c>
      <c r="S371" s="1">
        <v>796.89</v>
      </c>
      <c r="T371" t="s">
        <v>31</v>
      </c>
      <c r="U371" s="2">
        <v>41107</v>
      </c>
      <c r="V371" s="2">
        <v>41120</v>
      </c>
      <c r="W371" s="2">
        <v>41030</v>
      </c>
      <c r="Y371" t="s">
        <v>135</v>
      </c>
      <c r="Z371" t="s">
        <v>2839</v>
      </c>
      <c r="AA371" t="s">
        <v>3163</v>
      </c>
      <c r="AB371" t="s">
        <v>176</v>
      </c>
      <c r="AC371" t="s">
        <v>36</v>
      </c>
      <c r="AD371">
        <v>99207</v>
      </c>
      <c r="AE371" t="s">
        <v>7362</v>
      </c>
      <c r="AF371" t="str">
        <f t="shared" si="15"/>
        <v>Yes</v>
      </c>
      <c r="AG371" s="9" t="str">
        <f t="shared" si="16"/>
        <v>COUNTY COMMISSIONER2DEMOCRATSPOKANE COSPOKANELocal2012796.89DEBT411074112041030CARRY FORWARD DEBTPREFERRED LABOR SIGNS2704 N. HOGAN #3SPOKANEWA</v>
      </c>
      <c r="AH371">
        <v>100487477</v>
      </c>
      <c r="AI371" s="9" t="str">
        <f t="shared" si="17"/>
        <v>COUNTY COMMISSIONER2DEMOCRATSPOKANE COSPOKANELocal</v>
      </c>
    </row>
    <row r="372" spans="1:35" x14ac:dyDescent="0.25">
      <c r="A372" s="15">
        <v>3596</v>
      </c>
      <c r="B372" t="s">
        <v>7279</v>
      </c>
      <c r="C372">
        <v>100487478</v>
      </c>
      <c r="D372" t="s">
        <v>30</v>
      </c>
      <c r="E372" t="s">
        <v>7280</v>
      </c>
      <c r="F372" t="s">
        <v>44</v>
      </c>
      <c r="G372" t="s">
        <v>7281</v>
      </c>
      <c r="H372" t="s">
        <v>2935</v>
      </c>
      <c r="I372" t="s">
        <v>299</v>
      </c>
      <c r="J372" t="s">
        <v>7282</v>
      </c>
      <c r="K372" t="s">
        <v>49</v>
      </c>
      <c r="M372">
        <v>2</v>
      </c>
      <c r="N372" t="s">
        <v>68</v>
      </c>
      <c r="O372" t="s">
        <v>406</v>
      </c>
      <c r="P372" t="s">
        <v>176</v>
      </c>
      <c r="Q372" t="s">
        <v>53</v>
      </c>
      <c r="R372">
        <v>2012</v>
      </c>
      <c r="S372" s="1">
        <v>796.89</v>
      </c>
      <c r="T372" t="s">
        <v>31</v>
      </c>
      <c r="U372" s="2">
        <v>41121</v>
      </c>
      <c r="V372" s="2">
        <v>41152</v>
      </c>
      <c r="W372" s="2">
        <v>41030</v>
      </c>
      <c r="Y372" t="s">
        <v>135</v>
      </c>
      <c r="Z372" t="s">
        <v>2839</v>
      </c>
      <c r="AA372" t="s">
        <v>3163</v>
      </c>
      <c r="AB372" t="s">
        <v>176</v>
      </c>
      <c r="AC372" t="s">
        <v>36</v>
      </c>
      <c r="AD372">
        <v>99207</v>
      </c>
      <c r="AE372" t="s">
        <v>7283</v>
      </c>
      <c r="AF372" t="str">
        <f t="shared" si="15"/>
        <v>Yes</v>
      </c>
      <c r="AG372" s="9" t="str">
        <f t="shared" si="16"/>
        <v>COUNTY COMMISSIONER2DEMOCRATSPOKANE COSPOKANELocal2012796.89DEBT411214115241030CARRY FORWARD DEBTPREFERRED LABOR SIGNS2704 N. HOGAN #3SPOKANEWA</v>
      </c>
      <c r="AH372">
        <v>100487478</v>
      </c>
      <c r="AI372" s="9" t="str">
        <f t="shared" si="17"/>
        <v>COUNTY COMMISSIONER2DEMOCRATSPOKANE COSPOKANELocal</v>
      </c>
    </row>
    <row r="373" spans="1:35" x14ac:dyDescent="0.25">
      <c r="A373" s="15">
        <v>3398</v>
      </c>
      <c r="B373" t="s">
        <v>6954</v>
      </c>
      <c r="C373">
        <v>100481203</v>
      </c>
      <c r="D373" t="s">
        <v>30</v>
      </c>
      <c r="E373" t="s">
        <v>6955</v>
      </c>
      <c r="F373" t="s">
        <v>44</v>
      </c>
      <c r="G373" t="s">
        <v>6956</v>
      </c>
      <c r="H373" t="s">
        <v>395</v>
      </c>
      <c r="I373" t="s">
        <v>404</v>
      </c>
      <c r="J373" t="s">
        <v>6957</v>
      </c>
      <c r="K373" t="s">
        <v>49</v>
      </c>
      <c r="M373">
        <v>2</v>
      </c>
      <c r="N373" t="s">
        <v>50</v>
      </c>
      <c r="O373" t="s">
        <v>937</v>
      </c>
      <c r="P373" t="s">
        <v>938</v>
      </c>
      <c r="Q373" t="s">
        <v>53</v>
      </c>
      <c r="R373">
        <v>2012</v>
      </c>
      <c r="S373" s="1">
        <v>2000</v>
      </c>
      <c r="T373" t="s">
        <v>31</v>
      </c>
      <c r="U373" s="2">
        <v>41107</v>
      </c>
      <c r="V373" s="2">
        <v>41120</v>
      </c>
      <c r="W373" s="2">
        <v>41117</v>
      </c>
      <c r="Y373" t="s">
        <v>6958</v>
      </c>
      <c r="Z373" t="s">
        <v>6959</v>
      </c>
      <c r="AA373" t="s">
        <v>6960</v>
      </c>
      <c r="AB373" t="s">
        <v>1625</v>
      </c>
      <c r="AC373" t="s">
        <v>36</v>
      </c>
      <c r="AD373">
        <v>98686</v>
      </c>
      <c r="AE373" t="s">
        <v>6961</v>
      </c>
      <c r="AF373" t="str">
        <f t="shared" si="15"/>
        <v>Yes</v>
      </c>
      <c r="AG373" s="9" t="str">
        <f t="shared" si="16"/>
        <v>COUNTY COMMISSIONER2REPUBLICANCLARK COCLARKLocal20122000DEBT411074112041117MANAGMENTMARKETING MATTERS13023 NE HWY 99 SUITE 7VANCOUVERWA</v>
      </c>
      <c r="AH373">
        <v>100481203</v>
      </c>
      <c r="AI373" s="9" t="str">
        <f t="shared" si="17"/>
        <v>COUNTY COMMISSIONER2REPUBLICANCLARK COCLARKLocal</v>
      </c>
    </row>
    <row r="374" spans="1:35" x14ac:dyDescent="0.25">
      <c r="A374" s="15">
        <v>3399</v>
      </c>
      <c r="B374" t="s">
        <v>6962</v>
      </c>
      <c r="C374">
        <v>100481203</v>
      </c>
      <c r="D374" t="s">
        <v>30</v>
      </c>
      <c r="E374" t="s">
        <v>6955</v>
      </c>
      <c r="F374" t="s">
        <v>44</v>
      </c>
      <c r="G374" t="s">
        <v>6956</v>
      </c>
      <c r="H374" t="s">
        <v>395</v>
      </c>
      <c r="I374" t="s">
        <v>404</v>
      </c>
      <c r="J374" t="s">
        <v>6957</v>
      </c>
      <c r="K374" t="s">
        <v>49</v>
      </c>
      <c r="M374">
        <v>2</v>
      </c>
      <c r="N374" t="s">
        <v>50</v>
      </c>
      <c r="O374" t="s">
        <v>937</v>
      </c>
      <c r="P374" t="s">
        <v>938</v>
      </c>
      <c r="Q374" t="s">
        <v>53</v>
      </c>
      <c r="R374">
        <v>2012</v>
      </c>
      <c r="S374" s="1">
        <v>251</v>
      </c>
      <c r="T374" t="s">
        <v>31</v>
      </c>
      <c r="U374" s="2">
        <v>41107</v>
      </c>
      <c r="V374" s="2">
        <v>41120</v>
      </c>
      <c r="W374" s="2">
        <v>41120</v>
      </c>
      <c r="Y374" t="s">
        <v>6963</v>
      </c>
      <c r="Z374" t="s">
        <v>6964</v>
      </c>
      <c r="AB374" t="s">
        <v>6965</v>
      </c>
      <c r="AC374" t="s">
        <v>36</v>
      </c>
      <c r="AE374" t="s">
        <v>6961</v>
      </c>
      <c r="AF374" t="str">
        <f t="shared" si="15"/>
        <v>Yes</v>
      </c>
      <c r="AG374" s="9" t="str">
        <f t="shared" si="16"/>
        <v>COUNTY COMMISSIONER2REPUBLICANCLARK COCLARKLocal2012251DEBT411074112041120NEWS PAPER ADTHE REFLECTORBATTLE GROUND WA</v>
      </c>
      <c r="AH374">
        <v>100481203</v>
      </c>
      <c r="AI374" s="9" t="str">
        <f t="shared" si="17"/>
        <v>COUNTY COMMISSIONER2REPUBLICANCLARK COCLARKLocal</v>
      </c>
    </row>
    <row r="375" spans="1:35" x14ac:dyDescent="0.25">
      <c r="A375" s="15">
        <v>255</v>
      </c>
      <c r="B375" t="s">
        <v>1122</v>
      </c>
      <c r="C375">
        <v>100492657</v>
      </c>
      <c r="D375" t="s">
        <v>30</v>
      </c>
      <c r="E375" t="s">
        <v>222</v>
      </c>
      <c r="F375" t="s">
        <v>44</v>
      </c>
      <c r="G375" t="s">
        <v>223</v>
      </c>
      <c r="H375" t="s">
        <v>224</v>
      </c>
      <c r="I375" t="s">
        <v>225</v>
      </c>
      <c r="J375" t="s">
        <v>226</v>
      </c>
      <c r="K375" t="s">
        <v>49</v>
      </c>
      <c r="M375">
        <v>2</v>
      </c>
      <c r="N375" t="s">
        <v>50</v>
      </c>
      <c r="O375" t="s">
        <v>227</v>
      </c>
      <c r="P375" t="s">
        <v>228</v>
      </c>
      <c r="Q375" t="s">
        <v>53</v>
      </c>
      <c r="R375">
        <v>2012</v>
      </c>
      <c r="S375" s="1">
        <v>1096.26</v>
      </c>
      <c r="T375" t="s">
        <v>31</v>
      </c>
      <c r="U375" s="2">
        <v>41121</v>
      </c>
      <c r="V375" s="2">
        <v>41152</v>
      </c>
      <c r="W375" s="2">
        <v>41128</v>
      </c>
      <c r="Y375" t="s">
        <v>1123</v>
      </c>
      <c r="Z375" t="s">
        <v>1124</v>
      </c>
      <c r="AA375" t="s">
        <v>1125</v>
      </c>
      <c r="AB375" t="s">
        <v>1022</v>
      </c>
      <c r="AC375" t="s">
        <v>36</v>
      </c>
      <c r="AD375">
        <v>98632</v>
      </c>
      <c r="AE375" t="s">
        <v>1126</v>
      </c>
      <c r="AF375" t="str">
        <f t="shared" si="15"/>
        <v>Yes</v>
      </c>
      <c r="AG375" s="9" t="str">
        <f t="shared" si="16"/>
        <v>COUNTY COMMISSIONER2REPUBLICANCOWLITZ COCOWLITZLocal20121096.26DEBT411214115241128BROCHURESREPROGRAPHICSP. O. BOX 125LONGVIEWWA</v>
      </c>
      <c r="AH375">
        <v>100492657</v>
      </c>
      <c r="AI375" s="9" t="str">
        <f t="shared" si="17"/>
        <v>COUNTY COMMISSIONER2REPUBLICANCOWLITZ COCOWLITZLocal</v>
      </c>
    </row>
    <row r="376" spans="1:35" x14ac:dyDescent="0.25">
      <c r="A376" s="15">
        <v>256</v>
      </c>
      <c r="B376" t="s">
        <v>1127</v>
      </c>
      <c r="C376">
        <v>100492657</v>
      </c>
      <c r="D376" t="s">
        <v>30</v>
      </c>
      <c r="E376" t="s">
        <v>222</v>
      </c>
      <c r="F376" t="s">
        <v>44</v>
      </c>
      <c r="G376" t="s">
        <v>223</v>
      </c>
      <c r="H376" t="s">
        <v>224</v>
      </c>
      <c r="I376" t="s">
        <v>225</v>
      </c>
      <c r="J376" t="s">
        <v>226</v>
      </c>
      <c r="K376" t="s">
        <v>49</v>
      </c>
      <c r="M376">
        <v>2</v>
      </c>
      <c r="N376" t="s">
        <v>50</v>
      </c>
      <c r="O376" t="s">
        <v>227</v>
      </c>
      <c r="P376" t="s">
        <v>228</v>
      </c>
      <c r="Q376" t="s">
        <v>53</v>
      </c>
      <c r="R376">
        <v>2012</v>
      </c>
      <c r="S376" s="1">
        <v>640</v>
      </c>
      <c r="T376" t="s">
        <v>31</v>
      </c>
      <c r="U376" s="2">
        <v>41121</v>
      </c>
      <c r="V376" s="2">
        <v>41152</v>
      </c>
      <c r="W376" s="2">
        <v>41152</v>
      </c>
      <c r="Y376" t="s">
        <v>80</v>
      </c>
      <c r="Z376" t="s">
        <v>1128</v>
      </c>
      <c r="AA376" t="s">
        <v>1129</v>
      </c>
      <c r="AB376" t="s">
        <v>1130</v>
      </c>
      <c r="AC376" t="s">
        <v>36</v>
      </c>
      <c r="AD376">
        <v>98674</v>
      </c>
      <c r="AE376" t="s">
        <v>1126</v>
      </c>
      <c r="AF376" t="str">
        <f t="shared" si="15"/>
        <v>Yes</v>
      </c>
      <c r="AG376" s="9" t="str">
        <f t="shared" si="16"/>
        <v>COUNTY COMMISSIONER2REPUBLICANCOWLITZ COCOWLITZLocal2012640DEBT411214115241152YARD SIGNSYARD SIGNS DOT BIZ115 WIOODAGE LOOP RD.WOODLANDWA</v>
      </c>
      <c r="AH376">
        <v>100492657</v>
      </c>
      <c r="AI376" s="9" t="str">
        <f t="shared" si="17"/>
        <v>COUNTY COMMISSIONER2REPUBLICANCOWLITZ COCOWLITZLocal</v>
      </c>
    </row>
    <row r="377" spans="1:35" x14ac:dyDescent="0.25">
      <c r="A377" s="15">
        <v>27</v>
      </c>
      <c r="B377" t="s">
        <v>221</v>
      </c>
      <c r="C377">
        <v>100499005</v>
      </c>
      <c r="D377" t="s">
        <v>30</v>
      </c>
      <c r="E377" t="s">
        <v>222</v>
      </c>
      <c r="F377" t="s">
        <v>44</v>
      </c>
      <c r="G377" t="s">
        <v>223</v>
      </c>
      <c r="H377" t="s">
        <v>224</v>
      </c>
      <c r="I377" t="s">
        <v>225</v>
      </c>
      <c r="J377" t="s">
        <v>226</v>
      </c>
      <c r="K377" t="s">
        <v>49</v>
      </c>
      <c r="M377">
        <v>2</v>
      </c>
      <c r="N377" t="s">
        <v>50</v>
      </c>
      <c r="O377" t="s">
        <v>227</v>
      </c>
      <c r="P377" t="s">
        <v>228</v>
      </c>
      <c r="Q377" t="s">
        <v>53</v>
      </c>
      <c r="R377">
        <v>2012</v>
      </c>
      <c r="S377" s="1">
        <v>200</v>
      </c>
      <c r="T377" t="s">
        <v>31</v>
      </c>
      <c r="U377" s="2">
        <v>41198</v>
      </c>
      <c r="V377" s="2">
        <v>41211</v>
      </c>
      <c r="W377" s="2">
        <v>41203</v>
      </c>
      <c r="Y377" t="s">
        <v>229</v>
      </c>
      <c r="Z377" t="s">
        <v>230</v>
      </c>
      <c r="AA377" t="s">
        <v>231</v>
      </c>
      <c r="AB377" t="s">
        <v>232</v>
      </c>
      <c r="AC377" t="s">
        <v>36</v>
      </c>
      <c r="AD377">
        <v>98596</v>
      </c>
      <c r="AE377" t="s">
        <v>233</v>
      </c>
      <c r="AF377" t="str">
        <f t="shared" si="15"/>
        <v>Yes</v>
      </c>
      <c r="AG377" s="9" t="str">
        <f t="shared" si="16"/>
        <v>COUNTY COMMISSIONER2REPUBLICANCOWLITZ COCOWLITZLocal2012200DEBT411984121141203NEWSPAPER ADTOWN CRIERP. O. BOX 10WINLOCKWA</v>
      </c>
      <c r="AH377">
        <v>100499005</v>
      </c>
      <c r="AI377" s="9" t="str">
        <f t="shared" si="17"/>
        <v>COUNTY COMMISSIONER2REPUBLICANCOWLITZ COCOWLITZLocal</v>
      </c>
    </row>
    <row r="378" spans="1:35" x14ac:dyDescent="0.25">
      <c r="A378" s="15">
        <v>2707</v>
      </c>
      <c r="B378" t="s">
        <v>5763</v>
      </c>
      <c r="C378">
        <v>100466650</v>
      </c>
      <c r="D378" t="s">
        <v>30</v>
      </c>
      <c r="E378" t="s">
        <v>1760</v>
      </c>
      <c r="F378" t="s">
        <v>44</v>
      </c>
      <c r="G378" t="s">
        <v>1761</v>
      </c>
      <c r="H378" t="s">
        <v>1762</v>
      </c>
      <c r="I378" t="s">
        <v>191</v>
      </c>
      <c r="J378" t="s">
        <v>1020</v>
      </c>
      <c r="K378" t="s">
        <v>49</v>
      </c>
      <c r="M378">
        <v>2</v>
      </c>
      <c r="N378" t="s">
        <v>50</v>
      </c>
      <c r="O378" t="s">
        <v>1763</v>
      </c>
      <c r="P378" t="s">
        <v>1764</v>
      </c>
      <c r="Q378" t="s">
        <v>53</v>
      </c>
      <c r="R378">
        <v>2012</v>
      </c>
      <c r="S378" s="1">
        <v>3.24</v>
      </c>
      <c r="T378" t="s">
        <v>31</v>
      </c>
      <c r="U378" s="2">
        <v>41000</v>
      </c>
      <c r="V378" s="2">
        <v>41029</v>
      </c>
      <c r="W378" s="2">
        <v>40999</v>
      </c>
      <c r="Y378" t="s">
        <v>1765</v>
      </c>
      <c r="Z378" t="s">
        <v>1766</v>
      </c>
      <c r="AA378" t="s">
        <v>1767</v>
      </c>
      <c r="AB378" t="s">
        <v>1768</v>
      </c>
      <c r="AC378" t="s">
        <v>36</v>
      </c>
      <c r="AD378">
        <v>98277</v>
      </c>
      <c r="AE378" t="s">
        <v>5764</v>
      </c>
      <c r="AF378" t="str">
        <f t="shared" si="15"/>
        <v>Yes</v>
      </c>
      <c r="AG378" s="9" t="str">
        <f t="shared" si="16"/>
        <v>COUNTY COMMISSIONER2REPUBLICANISLAND COISLANDLocal20123.24DEBT410004102940999KEY JOHNSON  JILLP.O. BOX 818OAK HARBOR WA</v>
      </c>
      <c r="AH378">
        <v>100466650</v>
      </c>
      <c r="AI378" s="9" t="str">
        <f t="shared" si="17"/>
        <v>COUNTY COMMISSIONER2REPUBLICANISLAND COISLANDLocal</v>
      </c>
    </row>
    <row r="379" spans="1:35" x14ac:dyDescent="0.25">
      <c r="A379" s="15">
        <v>2511</v>
      </c>
      <c r="B379" t="s">
        <v>5416</v>
      </c>
      <c r="C379">
        <v>100474498</v>
      </c>
      <c r="D379" t="s">
        <v>30</v>
      </c>
      <c r="E379" t="s">
        <v>1760</v>
      </c>
      <c r="F379" t="s">
        <v>44</v>
      </c>
      <c r="G379" t="s">
        <v>1761</v>
      </c>
      <c r="H379" t="s">
        <v>1762</v>
      </c>
      <c r="I379" t="s">
        <v>191</v>
      </c>
      <c r="J379" t="s">
        <v>1020</v>
      </c>
      <c r="K379" t="s">
        <v>49</v>
      </c>
      <c r="M379">
        <v>2</v>
      </c>
      <c r="N379" t="s">
        <v>50</v>
      </c>
      <c r="O379" t="s">
        <v>1763</v>
      </c>
      <c r="P379" t="s">
        <v>1764</v>
      </c>
      <c r="Q379" t="s">
        <v>53</v>
      </c>
      <c r="R379">
        <v>2012</v>
      </c>
      <c r="S379" s="1">
        <v>704.5</v>
      </c>
      <c r="T379" t="s">
        <v>31</v>
      </c>
      <c r="U379" s="2">
        <v>41030</v>
      </c>
      <c r="V379" s="2">
        <v>41060</v>
      </c>
      <c r="W379" s="2">
        <v>40969</v>
      </c>
      <c r="Y379" t="s">
        <v>5417</v>
      </c>
      <c r="Z379" t="s">
        <v>1766</v>
      </c>
      <c r="AA379" t="s">
        <v>1767</v>
      </c>
      <c r="AB379" t="s">
        <v>1768</v>
      </c>
      <c r="AC379" t="s">
        <v>36</v>
      </c>
      <c r="AD379">
        <v>98277</v>
      </c>
      <c r="AE379" t="s">
        <v>5418</v>
      </c>
      <c r="AF379" t="str">
        <f t="shared" si="15"/>
        <v>Yes</v>
      </c>
      <c r="AG379" s="9" t="str">
        <f t="shared" si="16"/>
        <v>COUNTY COMMISSIONER2REPUBLICANISLAND COISLANDLocal2012704.5DEBT410304106040969NEWSPAPER ADS FOR MAY JOHNSON  JILLP.O. BOX 818OAK HARBOR WA</v>
      </c>
      <c r="AH379">
        <v>100474498</v>
      </c>
      <c r="AI379" s="9" t="str">
        <f t="shared" si="17"/>
        <v>COUNTY COMMISSIONER2REPUBLICANISLAND COISLANDLocal</v>
      </c>
    </row>
    <row r="380" spans="1:35" x14ac:dyDescent="0.25">
      <c r="A380" s="15">
        <v>2512</v>
      </c>
      <c r="B380" t="s">
        <v>5419</v>
      </c>
      <c r="C380">
        <v>100474498</v>
      </c>
      <c r="D380" t="s">
        <v>30</v>
      </c>
      <c r="E380" t="s">
        <v>1760</v>
      </c>
      <c r="F380" t="s">
        <v>44</v>
      </c>
      <c r="G380" t="s">
        <v>1761</v>
      </c>
      <c r="H380" t="s">
        <v>1762</v>
      </c>
      <c r="I380" t="s">
        <v>191</v>
      </c>
      <c r="J380" t="s">
        <v>1020</v>
      </c>
      <c r="K380" t="s">
        <v>49</v>
      </c>
      <c r="M380">
        <v>2</v>
      </c>
      <c r="N380" t="s">
        <v>50</v>
      </c>
      <c r="O380" t="s">
        <v>1763</v>
      </c>
      <c r="P380" t="s">
        <v>1764</v>
      </c>
      <c r="Q380" t="s">
        <v>53</v>
      </c>
      <c r="R380">
        <v>2012</v>
      </c>
      <c r="S380" s="1">
        <v>3.24</v>
      </c>
      <c r="T380" t="s">
        <v>31</v>
      </c>
      <c r="U380" s="2">
        <v>41030</v>
      </c>
      <c r="V380" s="2">
        <v>41060</v>
      </c>
      <c r="W380" s="2">
        <v>40999</v>
      </c>
      <c r="Y380" t="s">
        <v>1765</v>
      </c>
      <c r="Z380" t="s">
        <v>1766</v>
      </c>
      <c r="AA380" t="s">
        <v>1767</v>
      </c>
      <c r="AB380" t="s">
        <v>1768</v>
      </c>
      <c r="AC380" t="s">
        <v>36</v>
      </c>
      <c r="AD380">
        <v>98277</v>
      </c>
      <c r="AE380" t="s">
        <v>5418</v>
      </c>
      <c r="AF380" t="str">
        <f t="shared" si="15"/>
        <v>Yes</v>
      </c>
      <c r="AG380" s="9" t="str">
        <f t="shared" si="16"/>
        <v>COUNTY COMMISSIONER2REPUBLICANISLAND COISLANDLocal20123.24DEBT410304106040999KEY JOHNSON  JILLP.O. BOX 818OAK HARBOR WA</v>
      </c>
      <c r="AH380">
        <v>100474498</v>
      </c>
      <c r="AI380" s="9" t="str">
        <f t="shared" si="17"/>
        <v>COUNTY COMMISSIONER2REPUBLICANISLAND COISLANDLocal</v>
      </c>
    </row>
    <row r="381" spans="1:35" x14ac:dyDescent="0.25">
      <c r="A381" s="15">
        <v>3144</v>
      </c>
      <c r="B381" t="s">
        <v>6529</v>
      </c>
      <c r="C381">
        <v>100477185</v>
      </c>
      <c r="D381" t="s">
        <v>30</v>
      </c>
      <c r="E381" t="s">
        <v>1760</v>
      </c>
      <c r="F381" t="s">
        <v>44</v>
      </c>
      <c r="G381" t="s">
        <v>1761</v>
      </c>
      <c r="H381" t="s">
        <v>1762</v>
      </c>
      <c r="I381" t="s">
        <v>191</v>
      </c>
      <c r="J381" t="s">
        <v>1020</v>
      </c>
      <c r="K381" t="s">
        <v>49</v>
      </c>
      <c r="M381">
        <v>2</v>
      </c>
      <c r="N381" t="s">
        <v>50</v>
      </c>
      <c r="O381" t="s">
        <v>1763</v>
      </c>
      <c r="P381" t="s">
        <v>1764</v>
      </c>
      <c r="Q381" t="s">
        <v>53</v>
      </c>
      <c r="R381">
        <v>2012</v>
      </c>
      <c r="S381" s="1">
        <v>3.24</v>
      </c>
      <c r="T381" t="s">
        <v>31</v>
      </c>
      <c r="U381" s="2">
        <v>41061</v>
      </c>
      <c r="V381" s="2">
        <v>41106</v>
      </c>
      <c r="W381" s="2">
        <v>40999</v>
      </c>
      <c r="Y381" t="s">
        <v>1765</v>
      </c>
      <c r="Z381" t="s">
        <v>1766</v>
      </c>
      <c r="AA381" t="s">
        <v>1767</v>
      </c>
      <c r="AB381" t="s">
        <v>1768</v>
      </c>
      <c r="AC381" t="s">
        <v>36</v>
      </c>
      <c r="AD381">
        <v>98277</v>
      </c>
      <c r="AE381" t="s">
        <v>6530</v>
      </c>
      <c r="AF381" t="str">
        <f t="shared" si="15"/>
        <v>Yes</v>
      </c>
      <c r="AG381" s="9" t="str">
        <f t="shared" si="16"/>
        <v>COUNTY COMMISSIONER2REPUBLICANISLAND COISLANDLocal20123.24DEBT410614110640999KEY JOHNSON  JILLP.O. BOX 818OAK HARBOR WA</v>
      </c>
      <c r="AH381">
        <v>100477185</v>
      </c>
      <c r="AI381" s="9" t="str">
        <f t="shared" si="17"/>
        <v>COUNTY COMMISSIONER2REPUBLICANISLAND COISLANDLocal</v>
      </c>
    </row>
    <row r="382" spans="1:35" x14ac:dyDescent="0.25">
      <c r="A382" s="15">
        <v>3489</v>
      </c>
      <c r="B382" t="s">
        <v>7090</v>
      </c>
      <c r="C382">
        <v>100480671</v>
      </c>
      <c r="D382" t="s">
        <v>30</v>
      </c>
      <c r="E382" t="s">
        <v>1760</v>
      </c>
      <c r="F382" t="s">
        <v>44</v>
      </c>
      <c r="G382" t="s">
        <v>1761</v>
      </c>
      <c r="H382" t="s">
        <v>1762</v>
      </c>
      <c r="I382" t="s">
        <v>191</v>
      </c>
      <c r="J382" t="s">
        <v>1020</v>
      </c>
      <c r="K382" t="s">
        <v>49</v>
      </c>
      <c r="M382">
        <v>2</v>
      </c>
      <c r="N382" t="s">
        <v>50</v>
      </c>
      <c r="O382" t="s">
        <v>1763</v>
      </c>
      <c r="P382" t="s">
        <v>1764</v>
      </c>
      <c r="Q382" t="s">
        <v>53</v>
      </c>
      <c r="R382">
        <v>2012</v>
      </c>
      <c r="S382" s="1">
        <v>3.24</v>
      </c>
      <c r="T382" t="s">
        <v>31</v>
      </c>
      <c r="U382" s="2">
        <v>41107</v>
      </c>
      <c r="V382" s="2">
        <v>41120</v>
      </c>
      <c r="W382" s="2">
        <v>40999</v>
      </c>
      <c r="Y382" t="s">
        <v>1765</v>
      </c>
      <c r="Z382" t="s">
        <v>1766</v>
      </c>
      <c r="AA382" t="s">
        <v>1767</v>
      </c>
      <c r="AB382" t="s">
        <v>1768</v>
      </c>
      <c r="AC382" t="s">
        <v>36</v>
      </c>
      <c r="AD382">
        <v>98277</v>
      </c>
      <c r="AE382" t="s">
        <v>7091</v>
      </c>
      <c r="AF382" t="str">
        <f t="shared" si="15"/>
        <v>Yes</v>
      </c>
      <c r="AG382" s="9" t="str">
        <f t="shared" si="16"/>
        <v>COUNTY COMMISSIONER2REPUBLICANISLAND COISLANDLocal20123.24DEBT411074112040999KEY JOHNSON  JILLP.O. BOX 818OAK HARBOR WA</v>
      </c>
      <c r="AH382">
        <v>100480671</v>
      </c>
      <c r="AI382" s="9" t="str">
        <f t="shared" si="17"/>
        <v>COUNTY COMMISSIONER2REPUBLICANISLAND COISLANDLocal</v>
      </c>
    </row>
    <row r="383" spans="1:35" x14ac:dyDescent="0.25">
      <c r="A383" s="15">
        <v>3677</v>
      </c>
      <c r="B383" t="s">
        <v>7424</v>
      </c>
      <c r="C383">
        <v>100487428</v>
      </c>
      <c r="D383" t="s">
        <v>30</v>
      </c>
      <c r="E383" t="s">
        <v>1760</v>
      </c>
      <c r="F383" t="s">
        <v>44</v>
      </c>
      <c r="G383" t="s">
        <v>1761</v>
      </c>
      <c r="H383" t="s">
        <v>1762</v>
      </c>
      <c r="I383" t="s">
        <v>191</v>
      </c>
      <c r="J383" t="s">
        <v>1020</v>
      </c>
      <c r="K383" t="s">
        <v>49</v>
      </c>
      <c r="M383">
        <v>2</v>
      </c>
      <c r="N383" t="s">
        <v>50</v>
      </c>
      <c r="O383" t="s">
        <v>1763</v>
      </c>
      <c r="P383" t="s">
        <v>1764</v>
      </c>
      <c r="Q383" t="s">
        <v>53</v>
      </c>
      <c r="R383">
        <v>2012</v>
      </c>
      <c r="S383" s="1">
        <v>3.24</v>
      </c>
      <c r="T383" t="s">
        <v>31</v>
      </c>
      <c r="U383" s="2">
        <v>41121</v>
      </c>
      <c r="V383" s="2">
        <v>41152</v>
      </c>
      <c r="W383" s="2">
        <v>40999</v>
      </c>
      <c r="Y383" t="s">
        <v>1765</v>
      </c>
      <c r="Z383" t="s">
        <v>1766</v>
      </c>
      <c r="AA383" t="s">
        <v>1767</v>
      </c>
      <c r="AB383" t="s">
        <v>1768</v>
      </c>
      <c r="AC383" t="s">
        <v>36</v>
      </c>
      <c r="AD383">
        <v>98277</v>
      </c>
      <c r="AE383" t="s">
        <v>7425</v>
      </c>
      <c r="AF383" t="str">
        <f t="shared" si="15"/>
        <v>Yes</v>
      </c>
      <c r="AG383" s="9" t="str">
        <f t="shared" si="16"/>
        <v>COUNTY COMMISSIONER2REPUBLICANISLAND COISLANDLocal20123.24DEBT411214115240999KEY JOHNSON  JILLP.O. BOX 818OAK HARBOR WA</v>
      </c>
      <c r="AH383">
        <v>100487428</v>
      </c>
      <c r="AI383" s="9" t="str">
        <f t="shared" si="17"/>
        <v>COUNTY COMMISSIONER2REPUBLICANISLAND COISLANDLocal</v>
      </c>
    </row>
    <row r="384" spans="1:35" x14ac:dyDescent="0.25">
      <c r="A384" s="15">
        <v>493</v>
      </c>
      <c r="B384" t="s">
        <v>1759</v>
      </c>
      <c r="C384">
        <v>100495927</v>
      </c>
      <c r="D384" t="s">
        <v>30</v>
      </c>
      <c r="E384" t="s">
        <v>1760</v>
      </c>
      <c r="F384" t="s">
        <v>44</v>
      </c>
      <c r="G384" t="s">
        <v>1761</v>
      </c>
      <c r="H384" t="s">
        <v>1762</v>
      </c>
      <c r="I384" t="s">
        <v>191</v>
      </c>
      <c r="J384" t="s">
        <v>1020</v>
      </c>
      <c r="K384" t="s">
        <v>49</v>
      </c>
      <c r="M384">
        <v>2</v>
      </c>
      <c r="N384" t="s">
        <v>50</v>
      </c>
      <c r="O384" t="s">
        <v>1763</v>
      </c>
      <c r="P384" t="s">
        <v>1764</v>
      </c>
      <c r="Q384" t="s">
        <v>53</v>
      </c>
      <c r="R384">
        <v>2012</v>
      </c>
      <c r="S384" s="1">
        <v>3.24</v>
      </c>
      <c r="T384" t="s">
        <v>31</v>
      </c>
      <c r="U384" s="2">
        <v>41153</v>
      </c>
      <c r="V384" s="2">
        <v>41197</v>
      </c>
      <c r="W384" s="2">
        <v>40999</v>
      </c>
      <c r="Y384" t="s">
        <v>1765</v>
      </c>
      <c r="Z384" t="s">
        <v>1766</v>
      </c>
      <c r="AA384" t="s">
        <v>1767</v>
      </c>
      <c r="AB384" t="s">
        <v>1768</v>
      </c>
      <c r="AC384" t="s">
        <v>36</v>
      </c>
      <c r="AD384">
        <v>98277</v>
      </c>
      <c r="AE384" t="s">
        <v>1769</v>
      </c>
      <c r="AF384" t="str">
        <f t="shared" si="15"/>
        <v>Yes</v>
      </c>
      <c r="AG384" s="9" t="str">
        <f t="shared" si="16"/>
        <v>COUNTY COMMISSIONER2REPUBLICANISLAND COISLANDLocal20123.24DEBT411534119740999KEY JOHNSON  JILLP.O. BOX 818OAK HARBOR WA</v>
      </c>
      <c r="AH384">
        <v>100495927</v>
      </c>
      <c r="AI384" s="9" t="str">
        <f t="shared" si="17"/>
        <v>COUNTY COMMISSIONER2REPUBLICANISLAND COISLANDLocal</v>
      </c>
    </row>
    <row r="385" spans="1:35" x14ac:dyDescent="0.25">
      <c r="A385" s="15">
        <v>674</v>
      </c>
      <c r="B385" t="s">
        <v>2085</v>
      </c>
      <c r="C385">
        <v>100499579</v>
      </c>
      <c r="D385" t="s">
        <v>30</v>
      </c>
      <c r="E385" t="s">
        <v>1760</v>
      </c>
      <c r="F385" t="s">
        <v>44</v>
      </c>
      <c r="G385" t="s">
        <v>1761</v>
      </c>
      <c r="H385" t="s">
        <v>1762</v>
      </c>
      <c r="I385" t="s">
        <v>191</v>
      </c>
      <c r="J385" t="s">
        <v>1020</v>
      </c>
      <c r="K385" t="s">
        <v>49</v>
      </c>
      <c r="M385">
        <v>2</v>
      </c>
      <c r="N385" t="s">
        <v>50</v>
      </c>
      <c r="O385" t="s">
        <v>1763</v>
      </c>
      <c r="P385" t="s">
        <v>1764</v>
      </c>
      <c r="Q385" t="s">
        <v>53</v>
      </c>
      <c r="R385">
        <v>2012</v>
      </c>
      <c r="S385" s="1">
        <v>3.24</v>
      </c>
      <c r="T385" t="s">
        <v>31</v>
      </c>
      <c r="U385" s="2">
        <v>41198</v>
      </c>
      <c r="V385" s="2">
        <v>41211</v>
      </c>
      <c r="W385" s="2">
        <v>40999</v>
      </c>
      <c r="Y385" t="s">
        <v>1765</v>
      </c>
      <c r="Z385" t="s">
        <v>1766</v>
      </c>
      <c r="AA385" t="s">
        <v>1767</v>
      </c>
      <c r="AB385" t="s">
        <v>1768</v>
      </c>
      <c r="AC385" t="s">
        <v>36</v>
      </c>
      <c r="AD385">
        <v>98277</v>
      </c>
      <c r="AE385" t="s">
        <v>2086</v>
      </c>
      <c r="AF385" t="str">
        <f t="shared" si="15"/>
        <v>Yes</v>
      </c>
      <c r="AG385" s="9" t="str">
        <f t="shared" si="16"/>
        <v>COUNTY COMMISSIONER2REPUBLICANISLAND COISLANDLocal20123.24DEBT411984121140999KEY JOHNSON  JILLP.O. BOX 818OAK HARBOR WA</v>
      </c>
      <c r="AH385">
        <v>100499579</v>
      </c>
      <c r="AI385" s="9" t="str">
        <f t="shared" si="17"/>
        <v>COUNTY COMMISSIONER2REPUBLICANISLAND COISLANDLocal</v>
      </c>
    </row>
    <row r="386" spans="1:35" x14ac:dyDescent="0.25">
      <c r="A386" s="15">
        <v>873</v>
      </c>
      <c r="B386" t="s">
        <v>2481</v>
      </c>
      <c r="C386">
        <v>100504263</v>
      </c>
      <c r="D386" t="s">
        <v>30</v>
      </c>
      <c r="E386" t="s">
        <v>1760</v>
      </c>
      <c r="F386" t="s">
        <v>44</v>
      </c>
      <c r="G386" t="s">
        <v>1761</v>
      </c>
      <c r="H386" t="s">
        <v>1762</v>
      </c>
      <c r="I386" t="s">
        <v>191</v>
      </c>
      <c r="J386" t="s">
        <v>1020</v>
      </c>
      <c r="K386" t="s">
        <v>49</v>
      </c>
      <c r="M386">
        <v>2</v>
      </c>
      <c r="N386" t="s">
        <v>50</v>
      </c>
      <c r="O386" t="s">
        <v>1763</v>
      </c>
      <c r="P386" t="s">
        <v>1764</v>
      </c>
      <c r="Q386" t="s">
        <v>53</v>
      </c>
      <c r="R386">
        <v>2012</v>
      </c>
      <c r="S386" s="1">
        <v>3.24</v>
      </c>
      <c r="T386" t="s">
        <v>31</v>
      </c>
      <c r="U386" s="2">
        <v>41212</v>
      </c>
      <c r="V386" s="2">
        <v>41243</v>
      </c>
      <c r="W386" s="2">
        <v>40999</v>
      </c>
      <c r="Y386" t="s">
        <v>1765</v>
      </c>
      <c r="Z386" t="s">
        <v>1766</v>
      </c>
      <c r="AA386" t="s">
        <v>1767</v>
      </c>
      <c r="AB386" t="s">
        <v>1768</v>
      </c>
      <c r="AC386" t="s">
        <v>36</v>
      </c>
      <c r="AD386">
        <v>98277</v>
      </c>
      <c r="AE386" t="s">
        <v>2482</v>
      </c>
      <c r="AF386" t="str">
        <f t="shared" ref="AF386:AF449" si="18">IF(ISNA(VLOOKUP($C386,schooldata,1,FALSE)),"NO","Yes")</f>
        <v>Yes</v>
      </c>
      <c r="AG386" s="9" t="str">
        <f t="shared" ref="AG386:AG449" si="19">CONCATENATE(K386,L386,M386,N386,O386,P386,Q386,R386,S386,T386,U386,V386,W386,X386,Y386,Z386,AA386,AB386,AC386)</f>
        <v>COUNTY COMMISSIONER2REPUBLICANISLAND COISLANDLocal20123.24DEBT412124124340999KEY JOHNSON  JILLP.O. BOX 818OAK HARBOR WA</v>
      </c>
      <c r="AH386">
        <v>100504263</v>
      </c>
      <c r="AI386" s="9" t="str">
        <f t="shared" ref="AI386:AI449" si="20">CONCATENATE(K386,L386,M386,N386,O386,P386,Q386)</f>
        <v>COUNTY COMMISSIONER2REPUBLICANISLAND COISLANDLocal</v>
      </c>
    </row>
    <row r="387" spans="1:35" x14ac:dyDescent="0.25">
      <c r="A387" s="15">
        <v>874</v>
      </c>
      <c r="B387" t="s">
        <v>2483</v>
      </c>
      <c r="C387">
        <v>100504263</v>
      </c>
      <c r="D387" t="s">
        <v>30</v>
      </c>
      <c r="E387" t="s">
        <v>1760</v>
      </c>
      <c r="F387" t="s">
        <v>44</v>
      </c>
      <c r="G387" t="s">
        <v>1761</v>
      </c>
      <c r="H387" t="s">
        <v>1762</v>
      </c>
      <c r="I387" t="s">
        <v>191</v>
      </c>
      <c r="J387" t="s">
        <v>1020</v>
      </c>
      <c r="K387" t="s">
        <v>49</v>
      </c>
      <c r="M387">
        <v>2</v>
      </c>
      <c r="N387" t="s">
        <v>50</v>
      </c>
      <c r="O387" t="s">
        <v>1763</v>
      </c>
      <c r="P387" t="s">
        <v>1764</v>
      </c>
      <c r="Q387" t="s">
        <v>53</v>
      </c>
      <c r="R387">
        <v>2012</v>
      </c>
      <c r="S387" s="1">
        <v>23.25</v>
      </c>
      <c r="T387" t="s">
        <v>31</v>
      </c>
      <c r="U387" s="2">
        <v>41212</v>
      </c>
      <c r="V387" s="2">
        <v>41243</v>
      </c>
      <c r="W387" s="2">
        <v>41107</v>
      </c>
      <c r="Y387" t="s">
        <v>2484</v>
      </c>
      <c r="Z387" t="s">
        <v>1766</v>
      </c>
      <c r="AA387" t="s">
        <v>1767</v>
      </c>
      <c r="AB387" t="s">
        <v>1768</v>
      </c>
      <c r="AC387" t="s">
        <v>36</v>
      </c>
      <c r="AD387">
        <v>98277</v>
      </c>
      <c r="AE387" t="s">
        <v>2482</v>
      </c>
      <c r="AF387" t="str">
        <f t="shared" si="18"/>
        <v>Yes</v>
      </c>
      <c r="AG387" s="9" t="str">
        <f t="shared" si="19"/>
        <v>COUNTY COMMISSIONER2REPUBLICANISLAND COISLANDLocal201223.25DEBT412124124341107MAILING LISTS JOHNSON  JILLP.O. BOX 818OAK HARBOR WA</v>
      </c>
      <c r="AH387">
        <v>100504263</v>
      </c>
      <c r="AI387" s="9" t="str">
        <f t="shared" si="20"/>
        <v>COUNTY COMMISSIONER2REPUBLICANISLAND COISLANDLocal</v>
      </c>
    </row>
    <row r="388" spans="1:35" x14ac:dyDescent="0.25">
      <c r="A388" s="15">
        <v>2826</v>
      </c>
      <c r="B388" t="s">
        <v>5974</v>
      </c>
      <c r="C388">
        <v>100476408</v>
      </c>
      <c r="D388" t="s">
        <v>30</v>
      </c>
      <c r="E388" t="s">
        <v>43</v>
      </c>
      <c r="F388" t="s">
        <v>44</v>
      </c>
      <c r="G388" t="s">
        <v>45</v>
      </c>
      <c r="H388" t="s">
        <v>46</v>
      </c>
      <c r="I388" t="s">
        <v>47</v>
      </c>
      <c r="J388" t="s">
        <v>48</v>
      </c>
      <c r="K388" t="s">
        <v>49</v>
      </c>
      <c r="M388">
        <v>2</v>
      </c>
      <c r="N388" t="s">
        <v>50</v>
      </c>
      <c r="O388" t="s">
        <v>51</v>
      </c>
      <c r="P388" t="s">
        <v>52</v>
      </c>
      <c r="Q388" t="s">
        <v>53</v>
      </c>
      <c r="R388">
        <v>2012</v>
      </c>
      <c r="S388" s="1">
        <v>1888.41</v>
      </c>
      <c r="T388" t="s">
        <v>31</v>
      </c>
      <c r="U388" s="2">
        <v>41061</v>
      </c>
      <c r="V388" s="2">
        <v>41106</v>
      </c>
      <c r="W388" s="2">
        <v>41106</v>
      </c>
      <c r="Z388" t="s">
        <v>2157</v>
      </c>
      <c r="AA388" t="s">
        <v>5975</v>
      </c>
      <c r="AB388" t="s">
        <v>57</v>
      </c>
      <c r="AC388" t="s">
        <v>36</v>
      </c>
      <c r="AD388">
        <v>98368</v>
      </c>
      <c r="AE388" t="s">
        <v>5976</v>
      </c>
      <c r="AF388" t="str">
        <f t="shared" si="18"/>
        <v>Yes</v>
      </c>
      <c r="AG388" s="9" t="str">
        <f t="shared" si="19"/>
        <v>COUNTY COMMISSIONER2REPUBLICANJEFFERSON COJEFFERSONLocal20121888.41DEBT410614110641106VISA2281 HASTINGS AVE. WPORT TOWNSENDWA</v>
      </c>
      <c r="AH388">
        <v>100476408</v>
      </c>
      <c r="AI388" s="9" t="str">
        <f t="shared" si="20"/>
        <v>COUNTY COMMISSIONER2REPUBLICANJEFFERSON COJEFFERSONLocal</v>
      </c>
    </row>
    <row r="389" spans="1:35" x14ac:dyDescent="0.25">
      <c r="A389" s="15">
        <v>3103</v>
      </c>
      <c r="B389" t="s">
        <v>6466</v>
      </c>
      <c r="C389">
        <v>100488348</v>
      </c>
      <c r="D389" t="s">
        <v>30</v>
      </c>
      <c r="E389" t="s">
        <v>43</v>
      </c>
      <c r="F389" t="s">
        <v>44</v>
      </c>
      <c r="G389" t="s">
        <v>45</v>
      </c>
      <c r="H389" t="s">
        <v>46</v>
      </c>
      <c r="I389" t="s">
        <v>47</v>
      </c>
      <c r="J389" t="s">
        <v>48</v>
      </c>
      <c r="K389" t="s">
        <v>49</v>
      </c>
      <c r="M389">
        <v>2</v>
      </c>
      <c r="N389" t="s">
        <v>50</v>
      </c>
      <c r="O389" t="s">
        <v>51</v>
      </c>
      <c r="P389" t="s">
        <v>52</v>
      </c>
      <c r="Q389" t="s">
        <v>53</v>
      </c>
      <c r="R389">
        <v>2012</v>
      </c>
      <c r="S389" s="1">
        <v>1888.41</v>
      </c>
      <c r="T389" t="s">
        <v>31</v>
      </c>
      <c r="U389" s="2">
        <v>41107</v>
      </c>
      <c r="V389" s="2">
        <v>41120</v>
      </c>
      <c r="W389" s="2">
        <v>41120</v>
      </c>
      <c r="Z389" t="s">
        <v>2157</v>
      </c>
      <c r="AA389" t="s">
        <v>5975</v>
      </c>
      <c r="AB389" t="s">
        <v>57</v>
      </c>
      <c r="AC389" t="s">
        <v>36</v>
      </c>
      <c r="AD389">
        <v>98368</v>
      </c>
      <c r="AE389" t="s">
        <v>6467</v>
      </c>
      <c r="AF389" t="str">
        <f t="shared" si="18"/>
        <v>Yes</v>
      </c>
      <c r="AG389" s="9" t="str">
        <f t="shared" si="19"/>
        <v>COUNTY COMMISSIONER2REPUBLICANJEFFERSON COJEFFERSONLocal20121888.41DEBT411074112041120VISA2281 HASTINGS AVE. WPORT TOWNSENDWA</v>
      </c>
      <c r="AH389">
        <v>100488348</v>
      </c>
      <c r="AI389" s="9" t="str">
        <f t="shared" si="20"/>
        <v>COUNTY COMMISSIONER2REPUBLICANJEFFERSON COJEFFERSONLocal</v>
      </c>
    </row>
    <row r="390" spans="1:35" x14ac:dyDescent="0.25">
      <c r="A390" s="15">
        <v>3061</v>
      </c>
      <c r="B390" t="s">
        <v>6401</v>
      </c>
      <c r="C390">
        <v>100488349</v>
      </c>
      <c r="D390" t="s">
        <v>30</v>
      </c>
      <c r="E390" t="s">
        <v>43</v>
      </c>
      <c r="F390" t="s">
        <v>44</v>
      </c>
      <c r="G390" t="s">
        <v>45</v>
      </c>
      <c r="H390" t="s">
        <v>46</v>
      </c>
      <c r="I390" t="s">
        <v>47</v>
      </c>
      <c r="J390" t="s">
        <v>48</v>
      </c>
      <c r="K390" t="s">
        <v>49</v>
      </c>
      <c r="M390">
        <v>2</v>
      </c>
      <c r="N390" t="s">
        <v>50</v>
      </c>
      <c r="O390" t="s">
        <v>51</v>
      </c>
      <c r="P390" t="s">
        <v>52</v>
      </c>
      <c r="Q390" t="s">
        <v>53</v>
      </c>
      <c r="R390">
        <v>2012</v>
      </c>
      <c r="S390" s="1">
        <v>1888.41</v>
      </c>
      <c r="T390" t="s">
        <v>31</v>
      </c>
      <c r="U390" s="2">
        <v>41121</v>
      </c>
      <c r="V390" s="2">
        <v>41152</v>
      </c>
      <c r="W390" s="2">
        <v>41152</v>
      </c>
      <c r="Z390" t="s">
        <v>2157</v>
      </c>
      <c r="AA390" t="s">
        <v>5975</v>
      </c>
      <c r="AB390" t="s">
        <v>57</v>
      </c>
      <c r="AC390" t="s">
        <v>36</v>
      </c>
      <c r="AD390">
        <v>98368</v>
      </c>
      <c r="AE390" t="s">
        <v>6402</v>
      </c>
      <c r="AF390" t="str">
        <f t="shared" si="18"/>
        <v>Yes</v>
      </c>
      <c r="AG390" s="9" t="str">
        <f t="shared" si="19"/>
        <v>COUNTY COMMISSIONER2REPUBLICANJEFFERSON COJEFFERSONLocal20121888.41DEBT411214115241152VISA2281 HASTINGS AVE. WPORT TOWNSENDWA</v>
      </c>
      <c r="AH390">
        <v>100488349</v>
      </c>
      <c r="AI390" s="9" t="str">
        <f t="shared" si="20"/>
        <v>COUNTY COMMISSIONER2REPUBLICANJEFFERSON COJEFFERSONLocal</v>
      </c>
    </row>
    <row r="391" spans="1:35" x14ac:dyDescent="0.25">
      <c r="A391" s="15">
        <v>1</v>
      </c>
      <c r="B391" t="s">
        <v>42</v>
      </c>
      <c r="C391">
        <v>100496548</v>
      </c>
      <c r="D391" t="s">
        <v>30</v>
      </c>
      <c r="E391" t="s">
        <v>43</v>
      </c>
      <c r="F391" t="s">
        <v>44</v>
      </c>
      <c r="G391" t="s">
        <v>45</v>
      </c>
      <c r="H391" t="s">
        <v>46</v>
      </c>
      <c r="I391" t="s">
        <v>47</v>
      </c>
      <c r="J391" t="s">
        <v>48</v>
      </c>
      <c r="K391" t="s">
        <v>49</v>
      </c>
      <c r="M391">
        <v>2</v>
      </c>
      <c r="N391" t="s">
        <v>50</v>
      </c>
      <c r="O391" t="s">
        <v>51</v>
      </c>
      <c r="P391" t="s">
        <v>52</v>
      </c>
      <c r="Q391" t="s">
        <v>53</v>
      </c>
      <c r="R391">
        <v>2012</v>
      </c>
      <c r="S391" s="1">
        <v>287.8</v>
      </c>
      <c r="T391" t="s">
        <v>31</v>
      </c>
      <c r="U391" s="2">
        <v>41153</v>
      </c>
      <c r="V391" s="2">
        <v>41197</v>
      </c>
      <c r="W391" s="2">
        <v>41185</v>
      </c>
      <c r="Y391" t="s">
        <v>54</v>
      </c>
      <c r="Z391" t="s">
        <v>55</v>
      </c>
      <c r="AA391" t="s">
        <v>56</v>
      </c>
      <c r="AB391" t="s">
        <v>57</v>
      </c>
      <c r="AC391" t="s">
        <v>36</v>
      </c>
      <c r="AD391">
        <v>98368</v>
      </c>
      <c r="AE391" t="s">
        <v>58</v>
      </c>
      <c r="AF391" t="str">
        <f t="shared" si="18"/>
        <v>Yes</v>
      </c>
      <c r="AG391" s="9" t="str">
        <f t="shared" si="19"/>
        <v>COUNTY COMMISSIONER2REPUBLICANJEFFERSON COJEFFERSONLocal2012287.8DEBT41153411974118510/3 VOICE ADPT LEADER226 ADAMS STPORT TOWNSENDWA</v>
      </c>
      <c r="AH391">
        <v>100496548</v>
      </c>
      <c r="AI391" s="9" t="str">
        <f t="shared" si="20"/>
        <v>COUNTY COMMISSIONER2REPUBLICANJEFFERSON COJEFFERSONLocal</v>
      </c>
    </row>
    <row r="392" spans="1:35" x14ac:dyDescent="0.25">
      <c r="A392" s="15">
        <v>2</v>
      </c>
      <c r="B392" t="s">
        <v>59</v>
      </c>
      <c r="C392">
        <v>100496548</v>
      </c>
      <c r="D392" t="s">
        <v>30</v>
      </c>
      <c r="E392" t="s">
        <v>43</v>
      </c>
      <c r="F392" t="s">
        <v>44</v>
      </c>
      <c r="G392" t="s">
        <v>45</v>
      </c>
      <c r="H392" t="s">
        <v>46</v>
      </c>
      <c r="I392" t="s">
        <v>47</v>
      </c>
      <c r="J392" t="s">
        <v>48</v>
      </c>
      <c r="K392" t="s">
        <v>49</v>
      </c>
      <c r="M392">
        <v>2</v>
      </c>
      <c r="N392" t="s">
        <v>50</v>
      </c>
      <c r="O392" t="s">
        <v>51</v>
      </c>
      <c r="P392" t="s">
        <v>52</v>
      </c>
      <c r="Q392" t="s">
        <v>53</v>
      </c>
      <c r="R392">
        <v>2012</v>
      </c>
      <c r="S392" s="1">
        <v>287.8</v>
      </c>
      <c r="T392" t="s">
        <v>31</v>
      </c>
      <c r="U392" s="2">
        <v>41153</v>
      </c>
      <c r="V392" s="2">
        <v>41197</v>
      </c>
      <c r="W392" s="2">
        <v>41192</v>
      </c>
      <c r="Y392" t="s">
        <v>60</v>
      </c>
      <c r="Z392" t="s">
        <v>55</v>
      </c>
      <c r="AA392" t="s">
        <v>56</v>
      </c>
      <c r="AB392" t="s">
        <v>57</v>
      </c>
      <c r="AC392" t="s">
        <v>36</v>
      </c>
      <c r="AD392">
        <v>98368</v>
      </c>
      <c r="AE392" t="s">
        <v>58</v>
      </c>
      <c r="AF392" t="str">
        <f t="shared" si="18"/>
        <v>Yes</v>
      </c>
      <c r="AG392" s="9" t="str">
        <f t="shared" si="19"/>
        <v>COUNTY COMMISSIONER2REPUBLICANJEFFERSON COJEFFERSONLocal2012287.8DEBT411534119741192FARM ADPT LEADER226 ADAMS STPORT TOWNSENDWA</v>
      </c>
      <c r="AH392">
        <v>100496548</v>
      </c>
      <c r="AI392" s="9" t="str">
        <f t="shared" si="20"/>
        <v>COUNTY COMMISSIONER2REPUBLICANJEFFERSON COJEFFERSONLocal</v>
      </c>
    </row>
    <row r="393" spans="1:35" x14ac:dyDescent="0.25">
      <c r="A393" s="15">
        <v>221</v>
      </c>
      <c r="B393" t="s">
        <v>1046</v>
      </c>
      <c r="C393">
        <v>100499806</v>
      </c>
      <c r="D393" t="s">
        <v>30</v>
      </c>
      <c r="E393" t="s">
        <v>43</v>
      </c>
      <c r="F393" t="s">
        <v>44</v>
      </c>
      <c r="G393" t="s">
        <v>45</v>
      </c>
      <c r="H393" t="s">
        <v>46</v>
      </c>
      <c r="I393" t="s">
        <v>47</v>
      </c>
      <c r="J393" t="s">
        <v>48</v>
      </c>
      <c r="K393" t="s">
        <v>49</v>
      </c>
      <c r="M393">
        <v>2</v>
      </c>
      <c r="N393" t="s">
        <v>50</v>
      </c>
      <c r="O393" t="s">
        <v>51</v>
      </c>
      <c r="P393" t="s">
        <v>52</v>
      </c>
      <c r="Q393" t="s">
        <v>53</v>
      </c>
      <c r="R393">
        <v>2012</v>
      </c>
      <c r="S393" s="1">
        <v>287.8</v>
      </c>
      <c r="T393" t="s">
        <v>31</v>
      </c>
      <c r="U393" s="2">
        <v>41198</v>
      </c>
      <c r="V393" s="2">
        <v>41211</v>
      </c>
      <c r="W393" s="2">
        <v>41185</v>
      </c>
      <c r="Y393" t="s">
        <v>54</v>
      </c>
      <c r="Z393" t="s">
        <v>55</v>
      </c>
      <c r="AA393" t="s">
        <v>56</v>
      </c>
      <c r="AB393" t="s">
        <v>57</v>
      </c>
      <c r="AC393" t="s">
        <v>36</v>
      </c>
      <c r="AD393">
        <v>98368</v>
      </c>
      <c r="AE393" t="s">
        <v>1047</v>
      </c>
      <c r="AF393" t="str">
        <f t="shared" si="18"/>
        <v>Yes</v>
      </c>
      <c r="AG393" s="9" t="str">
        <f t="shared" si="19"/>
        <v>COUNTY COMMISSIONER2REPUBLICANJEFFERSON COJEFFERSONLocal2012287.8DEBT41198412114118510/3 VOICE ADPT LEADER226 ADAMS STPORT TOWNSENDWA</v>
      </c>
      <c r="AH393">
        <v>100499806</v>
      </c>
      <c r="AI393" s="9" t="str">
        <f t="shared" si="20"/>
        <v>COUNTY COMMISSIONER2REPUBLICANJEFFERSON COJEFFERSONLocal</v>
      </c>
    </row>
    <row r="394" spans="1:35" x14ac:dyDescent="0.25">
      <c r="A394" s="15">
        <v>222</v>
      </c>
      <c r="B394" t="s">
        <v>1048</v>
      </c>
      <c r="C394">
        <v>100499806</v>
      </c>
      <c r="D394" t="s">
        <v>30</v>
      </c>
      <c r="E394" t="s">
        <v>43</v>
      </c>
      <c r="F394" t="s">
        <v>44</v>
      </c>
      <c r="G394" t="s">
        <v>45</v>
      </c>
      <c r="H394" t="s">
        <v>46</v>
      </c>
      <c r="I394" t="s">
        <v>47</v>
      </c>
      <c r="J394" t="s">
        <v>48</v>
      </c>
      <c r="K394" t="s">
        <v>49</v>
      </c>
      <c r="M394">
        <v>2</v>
      </c>
      <c r="N394" t="s">
        <v>50</v>
      </c>
      <c r="O394" t="s">
        <v>51</v>
      </c>
      <c r="P394" t="s">
        <v>52</v>
      </c>
      <c r="Q394" t="s">
        <v>53</v>
      </c>
      <c r="R394">
        <v>2012</v>
      </c>
      <c r="S394" s="1">
        <v>287.8</v>
      </c>
      <c r="T394" t="s">
        <v>31</v>
      </c>
      <c r="U394" s="2">
        <v>41198</v>
      </c>
      <c r="V394" s="2">
        <v>41211</v>
      </c>
      <c r="W394" s="2">
        <v>41192</v>
      </c>
      <c r="Y394" t="s">
        <v>60</v>
      </c>
      <c r="Z394" t="s">
        <v>55</v>
      </c>
      <c r="AA394" t="s">
        <v>56</v>
      </c>
      <c r="AB394" t="s">
        <v>57</v>
      </c>
      <c r="AC394" t="s">
        <v>36</v>
      </c>
      <c r="AD394">
        <v>98368</v>
      </c>
      <c r="AE394" t="s">
        <v>1047</v>
      </c>
      <c r="AF394" t="str">
        <f t="shared" si="18"/>
        <v>Yes</v>
      </c>
      <c r="AG394" s="9" t="str">
        <f t="shared" si="19"/>
        <v>COUNTY COMMISSIONER2REPUBLICANJEFFERSON COJEFFERSONLocal2012287.8DEBT411984121141192FARM ADPT LEADER226 ADAMS STPORT TOWNSENDWA</v>
      </c>
      <c r="AH394">
        <v>100499806</v>
      </c>
      <c r="AI394" s="9" t="str">
        <f t="shared" si="20"/>
        <v>COUNTY COMMISSIONER2REPUBLICANJEFFERSON COJEFFERSONLocal</v>
      </c>
    </row>
    <row r="395" spans="1:35" x14ac:dyDescent="0.25">
      <c r="A395" s="15">
        <v>3673</v>
      </c>
      <c r="B395" t="s">
        <v>7406</v>
      </c>
      <c r="C395">
        <v>100487505</v>
      </c>
      <c r="D395" t="s">
        <v>30</v>
      </c>
      <c r="E395" t="s">
        <v>7407</v>
      </c>
      <c r="F395" t="s">
        <v>44</v>
      </c>
      <c r="G395" t="s">
        <v>7408</v>
      </c>
      <c r="H395" t="s">
        <v>190</v>
      </c>
      <c r="I395" t="s">
        <v>602</v>
      </c>
      <c r="J395" t="s">
        <v>7409</v>
      </c>
      <c r="K395" t="s">
        <v>49</v>
      </c>
      <c r="M395">
        <v>2</v>
      </c>
      <c r="N395" t="s">
        <v>50</v>
      </c>
      <c r="O395" t="s">
        <v>7116</v>
      </c>
      <c r="P395" t="s">
        <v>2156</v>
      </c>
      <c r="Q395" t="s">
        <v>53</v>
      </c>
      <c r="R395">
        <v>2012</v>
      </c>
      <c r="S395" s="1">
        <v>500.64</v>
      </c>
      <c r="T395" t="s">
        <v>31</v>
      </c>
      <c r="U395" s="2">
        <v>41121</v>
      </c>
      <c r="V395" s="2">
        <v>41152</v>
      </c>
      <c r="W395" s="2">
        <v>41103</v>
      </c>
      <c r="Y395" t="s">
        <v>80</v>
      </c>
      <c r="Z395" t="s">
        <v>7410</v>
      </c>
      <c r="AA395" t="s">
        <v>6398</v>
      </c>
      <c r="AB395" t="s">
        <v>6399</v>
      </c>
      <c r="AC395" t="s">
        <v>36</v>
      </c>
      <c r="AD395">
        <v>99005</v>
      </c>
      <c r="AE395" t="s">
        <v>7411</v>
      </c>
      <c r="AF395" t="str">
        <f t="shared" si="18"/>
        <v>Yes</v>
      </c>
      <c r="AG395" s="9" t="str">
        <f t="shared" si="19"/>
        <v>COUNTY COMMISSIONER2REPUBLICANKITTITAS COKITTITASLocal2012500.64DEBT411214115241103YARD SIGNSPRESSCATS.COM18219 N LIDGERWOOD CTCOLBERTWA</v>
      </c>
      <c r="AH395">
        <v>100487505</v>
      </c>
      <c r="AI395" s="9" t="str">
        <f t="shared" si="20"/>
        <v>COUNTY COMMISSIONER2REPUBLICANKITTITAS COKITTITASLocal</v>
      </c>
    </row>
    <row r="396" spans="1:35" x14ac:dyDescent="0.25">
      <c r="A396" s="15">
        <v>3674</v>
      </c>
      <c r="B396" t="s">
        <v>7412</v>
      </c>
      <c r="C396">
        <v>100487505</v>
      </c>
      <c r="D396" t="s">
        <v>30</v>
      </c>
      <c r="E396" t="s">
        <v>7407</v>
      </c>
      <c r="F396" t="s">
        <v>44</v>
      </c>
      <c r="G396" t="s">
        <v>7408</v>
      </c>
      <c r="H396" t="s">
        <v>190</v>
      </c>
      <c r="I396" t="s">
        <v>602</v>
      </c>
      <c r="J396" t="s">
        <v>7409</v>
      </c>
      <c r="K396" t="s">
        <v>49</v>
      </c>
      <c r="M396">
        <v>2</v>
      </c>
      <c r="N396" t="s">
        <v>50</v>
      </c>
      <c r="O396" t="s">
        <v>7116</v>
      </c>
      <c r="P396" t="s">
        <v>2156</v>
      </c>
      <c r="Q396" t="s">
        <v>53</v>
      </c>
      <c r="R396">
        <v>2012</v>
      </c>
      <c r="S396" s="1">
        <v>500</v>
      </c>
      <c r="T396" t="s">
        <v>31</v>
      </c>
      <c r="U396" s="2">
        <v>41121</v>
      </c>
      <c r="V396" s="2">
        <v>41152</v>
      </c>
      <c r="W396" s="2">
        <v>41115</v>
      </c>
      <c r="Y396" t="s">
        <v>7413</v>
      </c>
      <c r="Z396" t="s">
        <v>7414</v>
      </c>
      <c r="AA396" t="s">
        <v>7415</v>
      </c>
      <c r="AB396" t="s">
        <v>7416</v>
      </c>
      <c r="AC396" t="s">
        <v>36</v>
      </c>
      <c r="AD396">
        <v>98922</v>
      </c>
      <c r="AE396" t="s">
        <v>7411</v>
      </c>
      <c r="AF396" t="str">
        <f t="shared" si="18"/>
        <v>Yes</v>
      </c>
      <c r="AG396" s="9" t="str">
        <f t="shared" si="19"/>
        <v>COUNTY COMMISSIONER2REPUBLICANKITTITAS COKITTITASLocal2012500DEBT411214115241115WEBDESIGNCOLTS ARTPO BOX 727CLE ELUMWA</v>
      </c>
      <c r="AH396">
        <v>100487505</v>
      </c>
      <c r="AI396" s="9" t="str">
        <f t="shared" si="20"/>
        <v>COUNTY COMMISSIONER2REPUBLICANKITTITAS COKITTITASLocal</v>
      </c>
    </row>
    <row r="397" spans="1:35" x14ac:dyDescent="0.25">
      <c r="A397" s="15">
        <v>3675</v>
      </c>
      <c r="B397" t="s">
        <v>7417</v>
      </c>
      <c r="C397">
        <v>100487505</v>
      </c>
      <c r="D397" t="s">
        <v>30</v>
      </c>
      <c r="E397" t="s">
        <v>7407</v>
      </c>
      <c r="F397" t="s">
        <v>44</v>
      </c>
      <c r="G397" t="s">
        <v>7408</v>
      </c>
      <c r="H397" t="s">
        <v>190</v>
      </c>
      <c r="I397" t="s">
        <v>602</v>
      </c>
      <c r="J397" t="s">
        <v>7409</v>
      </c>
      <c r="K397" t="s">
        <v>49</v>
      </c>
      <c r="M397">
        <v>2</v>
      </c>
      <c r="N397" t="s">
        <v>50</v>
      </c>
      <c r="O397" t="s">
        <v>7116</v>
      </c>
      <c r="P397" t="s">
        <v>2156</v>
      </c>
      <c r="Q397" t="s">
        <v>53</v>
      </c>
      <c r="R397">
        <v>2012</v>
      </c>
      <c r="S397" s="1">
        <v>166.96</v>
      </c>
      <c r="T397" t="s">
        <v>31</v>
      </c>
      <c r="U397" s="2">
        <v>41121</v>
      </c>
      <c r="V397" s="2">
        <v>41152</v>
      </c>
      <c r="W397" s="2">
        <v>41116</v>
      </c>
      <c r="Y397" t="s">
        <v>2847</v>
      </c>
      <c r="Z397" t="s">
        <v>7418</v>
      </c>
      <c r="AA397" t="s">
        <v>7419</v>
      </c>
      <c r="AB397" t="s">
        <v>7420</v>
      </c>
      <c r="AC397" t="s">
        <v>36</v>
      </c>
      <c r="AD397">
        <v>98826</v>
      </c>
      <c r="AE397" t="s">
        <v>7411</v>
      </c>
      <c r="AF397" t="str">
        <f t="shared" si="18"/>
        <v>Yes</v>
      </c>
      <c r="AG397" s="9" t="str">
        <f t="shared" si="19"/>
        <v>COUNTY COMMISSIONER2REPUBLICANKITTITAS COKITTITASLocal2012166.96DEBT411214115241116SUPPLIESMARSON AND MARSON LUMBER INCPO BOX 218LEAVENWORTHWA</v>
      </c>
      <c r="AH397">
        <v>100487505</v>
      </c>
      <c r="AI397" s="9" t="str">
        <f t="shared" si="20"/>
        <v>COUNTY COMMISSIONER2REPUBLICANKITTITAS COKITTITASLocal</v>
      </c>
    </row>
    <row r="398" spans="1:35" x14ac:dyDescent="0.25">
      <c r="A398" s="15">
        <v>3676</v>
      </c>
      <c r="B398" t="s">
        <v>7421</v>
      </c>
      <c r="C398">
        <v>100487505</v>
      </c>
      <c r="D398" t="s">
        <v>30</v>
      </c>
      <c r="E398" t="s">
        <v>7407</v>
      </c>
      <c r="F398" t="s">
        <v>44</v>
      </c>
      <c r="G398" t="s">
        <v>7408</v>
      </c>
      <c r="H398" t="s">
        <v>190</v>
      </c>
      <c r="I398" t="s">
        <v>602</v>
      </c>
      <c r="J398" t="s">
        <v>7409</v>
      </c>
      <c r="K398" t="s">
        <v>49</v>
      </c>
      <c r="M398">
        <v>2</v>
      </c>
      <c r="N398" t="s">
        <v>50</v>
      </c>
      <c r="O398" t="s">
        <v>7116</v>
      </c>
      <c r="P398" t="s">
        <v>2156</v>
      </c>
      <c r="Q398" t="s">
        <v>53</v>
      </c>
      <c r="R398">
        <v>2012</v>
      </c>
      <c r="S398" s="1">
        <v>584</v>
      </c>
      <c r="T398" t="s">
        <v>31</v>
      </c>
      <c r="U398" s="2">
        <v>41121</v>
      </c>
      <c r="V398" s="2">
        <v>41152</v>
      </c>
      <c r="W398" s="2">
        <v>41130</v>
      </c>
      <c r="Y398" t="s">
        <v>3473</v>
      </c>
      <c r="Z398" t="s">
        <v>7422</v>
      </c>
      <c r="AA398" t="s">
        <v>7423</v>
      </c>
      <c r="AB398" t="s">
        <v>2906</v>
      </c>
      <c r="AC398" t="s">
        <v>36</v>
      </c>
      <c r="AD398">
        <v>98926</v>
      </c>
      <c r="AE398" t="s">
        <v>7411</v>
      </c>
      <c r="AF398" t="str">
        <f t="shared" si="18"/>
        <v>Yes</v>
      </c>
      <c r="AG398" s="9" t="str">
        <f t="shared" si="19"/>
        <v>COUNTY COMMISSIONER2REPUBLICANKITTITAS COKITTITASLocal2012584DEBT411214115241130RADIO ADSKXLE1311 VANTAGE HWYELLENSBURGWA</v>
      </c>
      <c r="AH398">
        <v>100487505</v>
      </c>
      <c r="AI398" s="9" t="str">
        <f t="shared" si="20"/>
        <v>COUNTY COMMISSIONER2REPUBLICANKITTITAS COKITTITASLocal</v>
      </c>
    </row>
    <row r="399" spans="1:35" x14ac:dyDescent="0.25">
      <c r="A399" s="15">
        <v>3185</v>
      </c>
      <c r="B399" t="s">
        <v>6614</v>
      </c>
      <c r="C399">
        <v>100471642</v>
      </c>
      <c r="D399" t="s">
        <v>30</v>
      </c>
      <c r="E399" t="s">
        <v>6615</v>
      </c>
      <c r="F399" t="s">
        <v>44</v>
      </c>
      <c r="G399" t="s">
        <v>6616</v>
      </c>
      <c r="H399" t="s">
        <v>776</v>
      </c>
      <c r="I399" t="s">
        <v>602</v>
      </c>
      <c r="J399" t="s">
        <v>6617</v>
      </c>
      <c r="K399" t="s">
        <v>49</v>
      </c>
      <c r="M399">
        <v>2</v>
      </c>
      <c r="N399" t="s">
        <v>50</v>
      </c>
      <c r="O399" t="s">
        <v>819</v>
      </c>
      <c r="P399" t="s">
        <v>591</v>
      </c>
      <c r="Q399" t="s">
        <v>53</v>
      </c>
      <c r="R399">
        <v>2012</v>
      </c>
      <c r="S399" s="1">
        <v>916.17</v>
      </c>
      <c r="T399" t="s">
        <v>31</v>
      </c>
      <c r="U399" s="2">
        <v>41046</v>
      </c>
      <c r="V399" s="2">
        <v>41060</v>
      </c>
      <c r="W399" s="2">
        <v>41054</v>
      </c>
      <c r="Y399" t="s">
        <v>2814</v>
      </c>
      <c r="Z399" t="s">
        <v>6618</v>
      </c>
      <c r="AA399" t="s">
        <v>6619</v>
      </c>
      <c r="AB399" t="s">
        <v>6620</v>
      </c>
      <c r="AC399" t="s">
        <v>36</v>
      </c>
      <c r="AD399">
        <v>98584</v>
      </c>
      <c r="AE399" t="s">
        <v>6621</v>
      </c>
      <c r="AF399" t="str">
        <f t="shared" si="18"/>
        <v>Yes</v>
      </c>
      <c r="AG399" s="9" t="str">
        <f t="shared" si="19"/>
        <v>COUNTY COMMISSIONER2REPUBLICANMASON COMASONLocal2012916.17DEBT410464106041054CAMPAIGN SIGNSBLACKSTAR510 E MASON LAKE ROADSHELTON,WA</v>
      </c>
      <c r="AH399">
        <v>100471642</v>
      </c>
      <c r="AI399" s="9" t="str">
        <f t="shared" si="20"/>
        <v>COUNTY COMMISSIONER2REPUBLICANMASON COMASONLocal</v>
      </c>
    </row>
    <row r="400" spans="1:35" x14ac:dyDescent="0.25">
      <c r="A400" s="15">
        <v>3186</v>
      </c>
      <c r="B400" t="s">
        <v>6622</v>
      </c>
      <c r="C400">
        <v>100471642</v>
      </c>
      <c r="D400" t="s">
        <v>30</v>
      </c>
      <c r="E400" t="s">
        <v>6615</v>
      </c>
      <c r="F400" t="s">
        <v>44</v>
      </c>
      <c r="G400" t="s">
        <v>6616</v>
      </c>
      <c r="H400" t="s">
        <v>776</v>
      </c>
      <c r="I400" t="s">
        <v>602</v>
      </c>
      <c r="J400" t="s">
        <v>6617</v>
      </c>
      <c r="K400" t="s">
        <v>49</v>
      </c>
      <c r="M400">
        <v>2</v>
      </c>
      <c r="N400" t="s">
        <v>50</v>
      </c>
      <c r="O400" t="s">
        <v>819</v>
      </c>
      <c r="P400" t="s">
        <v>591</v>
      </c>
      <c r="Q400" t="s">
        <v>53</v>
      </c>
      <c r="R400">
        <v>2012</v>
      </c>
      <c r="S400" s="1">
        <v>310.19</v>
      </c>
      <c r="T400" t="s">
        <v>31</v>
      </c>
      <c r="U400" s="2">
        <v>41046</v>
      </c>
      <c r="V400" s="2">
        <v>41060</v>
      </c>
      <c r="W400" s="2">
        <v>41060</v>
      </c>
      <c r="Y400" t="s">
        <v>6623</v>
      </c>
      <c r="Z400" t="s">
        <v>2851</v>
      </c>
      <c r="AA400" t="s">
        <v>40</v>
      </c>
      <c r="AB400" t="s">
        <v>41</v>
      </c>
      <c r="AC400" t="s">
        <v>36</v>
      </c>
      <c r="AD400">
        <v>98512</v>
      </c>
      <c r="AE400" t="s">
        <v>6621</v>
      </c>
      <c r="AF400" t="str">
        <f t="shared" si="18"/>
        <v>Yes</v>
      </c>
      <c r="AG400" s="9" t="str">
        <f t="shared" si="19"/>
        <v>COUNTY COMMISSIONER2REPUBLICANMASON COMASONLocal2012310.19DEBT410464106041060CAMPAIGN ENVELOPESCAPITAL CITY PRESS2975 37TH AVE SWTUMWATERWA</v>
      </c>
      <c r="AH400">
        <v>100471642</v>
      </c>
      <c r="AI400" s="9" t="str">
        <f t="shared" si="20"/>
        <v>COUNTY COMMISSIONER2REPUBLICANMASON COMASONLocal</v>
      </c>
    </row>
    <row r="401" spans="1:35" x14ac:dyDescent="0.25">
      <c r="A401" s="15">
        <v>2513</v>
      </c>
      <c r="B401" t="s">
        <v>5420</v>
      </c>
      <c r="C401">
        <v>100468074</v>
      </c>
      <c r="D401" t="s">
        <v>30</v>
      </c>
      <c r="E401" t="s">
        <v>5421</v>
      </c>
      <c r="F401" t="s">
        <v>44</v>
      </c>
      <c r="G401" t="s">
        <v>5422</v>
      </c>
      <c r="H401" t="s">
        <v>486</v>
      </c>
      <c r="I401" t="s">
        <v>404</v>
      </c>
      <c r="J401" t="s">
        <v>5423</v>
      </c>
      <c r="K401" t="s">
        <v>49</v>
      </c>
      <c r="M401">
        <v>2</v>
      </c>
      <c r="N401" t="s">
        <v>50</v>
      </c>
      <c r="O401" t="s">
        <v>1155</v>
      </c>
      <c r="P401" t="s">
        <v>205</v>
      </c>
      <c r="Q401" t="s">
        <v>53</v>
      </c>
      <c r="R401">
        <v>2012</v>
      </c>
      <c r="S401" s="1">
        <v>457.98</v>
      </c>
      <c r="T401" t="s">
        <v>31</v>
      </c>
      <c r="U401" s="2">
        <v>41036</v>
      </c>
      <c r="V401" s="2">
        <v>41060</v>
      </c>
      <c r="W401" s="2">
        <v>41060</v>
      </c>
      <c r="Z401" t="s">
        <v>5424</v>
      </c>
      <c r="AE401" t="s">
        <v>5425</v>
      </c>
      <c r="AF401" t="str">
        <f t="shared" si="18"/>
        <v>Yes</v>
      </c>
      <c r="AG401" s="9" t="str">
        <f t="shared" si="19"/>
        <v>COUNTY COMMISSIONER2REPUBLICANSKAGIT COSKAGITLocal2012457.98DEBT410364106041060BANK OF AMERICA (VISA)</v>
      </c>
      <c r="AH401">
        <v>100468074</v>
      </c>
      <c r="AI401" s="9" t="str">
        <f t="shared" si="20"/>
        <v>COUNTY COMMISSIONER2REPUBLICANSKAGIT COSKAGITLocal</v>
      </c>
    </row>
    <row r="402" spans="1:35" x14ac:dyDescent="0.25">
      <c r="A402" s="15">
        <v>3230</v>
      </c>
      <c r="B402" t="s">
        <v>6689</v>
      </c>
      <c r="C402">
        <v>100476529</v>
      </c>
      <c r="D402" t="s">
        <v>30</v>
      </c>
      <c r="E402" t="s">
        <v>5421</v>
      </c>
      <c r="F402" t="s">
        <v>44</v>
      </c>
      <c r="G402" t="s">
        <v>5422</v>
      </c>
      <c r="H402" t="s">
        <v>486</v>
      </c>
      <c r="I402" t="s">
        <v>404</v>
      </c>
      <c r="J402" t="s">
        <v>5423</v>
      </c>
      <c r="K402" t="s">
        <v>49</v>
      </c>
      <c r="M402">
        <v>2</v>
      </c>
      <c r="N402" t="s">
        <v>50</v>
      </c>
      <c r="O402" t="s">
        <v>1155</v>
      </c>
      <c r="P402" t="s">
        <v>205</v>
      </c>
      <c r="Q402" t="s">
        <v>53</v>
      </c>
      <c r="R402">
        <v>2012</v>
      </c>
      <c r="S402" s="1">
        <v>457.98</v>
      </c>
      <c r="T402" t="s">
        <v>31</v>
      </c>
      <c r="U402" s="2">
        <v>41061</v>
      </c>
      <c r="V402" s="2">
        <v>41106</v>
      </c>
      <c r="W402" s="2">
        <v>41106</v>
      </c>
      <c r="Z402" t="s">
        <v>5424</v>
      </c>
      <c r="AE402" t="s">
        <v>6690</v>
      </c>
      <c r="AF402" t="str">
        <f t="shared" si="18"/>
        <v>Yes</v>
      </c>
      <c r="AG402" s="9" t="str">
        <f t="shared" si="19"/>
        <v>COUNTY COMMISSIONER2REPUBLICANSKAGIT COSKAGITLocal2012457.98DEBT410614110641106BANK OF AMERICA (VISA)</v>
      </c>
      <c r="AH402">
        <v>100476529</v>
      </c>
      <c r="AI402" s="9" t="str">
        <f t="shared" si="20"/>
        <v>COUNTY COMMISSIONER2REPUBLICANSKAGIT COSKAGITLocal</v>
      </c>
    </row>
    <row r="403" spans="1:35" x14ac:dyDescent="0.25">
      <c r="A403" s="15">
        <v>3231</v>
      </c>
      <c r="B403" t="s">
        <v>6691</v>
      </c>
      <c r="C403">
        <v>100476529</v>
      </c>
      <c r="D403" t="s">
        <v>30</v>
      </c>
      <c r="E403" t="s">
        <v>5421</v>
      </c>
      <c r="F403" t="s">
        <v>44</v>
      </c>
      <c r="G403" t="s">
        <v>5422</v>
      </c>
      <c r="H403" t="s">
        <v>486</v>
      </c>
      <c r="I403" t="s">
        <v>404</v>
      </c>
      <c r="J403" t="s">
        <v>5423</v>
      </c>
      <c r="K403" t="s">
        <v>49</v>
      </c>
      <c r="M403">
        <v>2</v>
      </c>
      <c r="N403" t="s">
        <v>50</v>
      </c>
      <c r="O403" t="s">
        <v>1155</v>
      </c>
      <c r="P403" t="s">
        <v>205</v>
      </c>
      <c r="Q403" t="s">
        <v>53</v>
      </c>
      <c r="R403">
        <v>2012</v>
      </c>
      <c r="S403" s="1">
        <v>6481.18</v>
      </c>
      <c r="T403" t="s">
        <v>31</v>
      </c>
      <c r="U403" s="2">
        <v>41061</v>
      </c>
      <c r="V403" s="2">
        <v>41106</v>
      </c>
      <c r="W403" s="2">
        <v>41106</v>
      </c>
      <c r="Z403" t="s">
        <v>6692</v>
      </c>
      <c r="AE403" t="s">
        <v>6690</v>
      </c>
      <c r="AF403" t="str">
        <f t="shared" si="18"/>
        <v>Yes</v>
      </c>
      <c r="AG403" s="9" t="str">
        <f t="shared" si="19"/>
        <v>COUNTY COMMISSIONER2REPUBLICANSKAGIT COSKAGITLocal20126481.18DEBT410614110641106CABELA'S (VISA)</v>
      </c>
      <c r="AH403">
        <v>100476529</v>
      </c>
      <c r="AI403" s="9" t="str">
        <f t="shared" si="20"/>
        <v>COUNTY COMMISSIONER2REPUBLICANSKAGIT COSKAGITLocal</v>
      </c>
    </row>
    <row r="404" spans="1:35" x14ac:dyDescent="0.25">
      <c r="A404" s="15">
        <v>3567</v>
      </c>
      <c r="B404" t="s">
        <v>7223</v>
      </c>
      <c r="C404">
        <v>100484337</v>
      </c>
      <c r="D404" t="s">
        <v>30</v>
      </c>
      <c r="E404" t="s">
        <v>1151</v>
      </c>
      <c r="F404" t="s">
        <v>44</v>
      </c>
      <c r="G404" t="s">
        <v>1152</v>
      </c>
      <c r="H404" t="s">
        <v>1153</v>
      </c>
      <c r="I404" t="s">
        <v>336</v>
      </c>
      <c r="J404" t="s">
        <v>1154</v>
      </c>
      <c r="K404" t="s">
        <v>49</v>
      </c>
      <c r="M404">
        <v>2</v>
      </c>
      <c r="N404" t="s">
        <v>50</v>
      </c>
      <c r="O404" t="s">
        <v>1155</v>
      </c>
      <c r="P404" t="s">
        <v>205</v>
      </c>
      <c r="Q404" t="s">
        <v>53</v>
      </c>
      <c r="R404">
        <v>2012</v>
      </c>
      <c r="S404" s="1">
        <v>200</v>
      </c>
      <c r="T404" t="s">
        <v>31</v>
      </c>
      <c r="U404" s="2">
        <v>41061</v>
      </c>
      <c r="V404" s="2">
        <v>41106</v>
      </c>
      <c r="W404" s="2">
        <v>41106</v>
      </c>
      <c r="Y404" t="s">
        <v>7224</v>
      </c>
      <c r="Z404" t="s">
        <v>7225</v>
      </c>
      <c r="AA404" t="s">
        <v>7226</v>
      </c>
      <c r="AB404" t="s">
        <v>1700</v>
      </c>
      <c r="AC404" t="s">
        <v>36</v>
      </c>
      <c r="AD404">
        <v>98273</v>
      </c>
      <c r="AE404" t="s">
        <v>7227</v>
      </c>
      <c r="AF404" t="str">
        <f t="shared" si="18"/>
        <v>Yes</v>
      </c>
      <c r="AG404" s="9" t="str">
        <f t="shared" si="19"/>
        <v>COUNTY COMMISSIONER2REPUBLICANSKAGIT COSKAGITLocal2012200DEBT410614110641106INV#1566 - ROBO CALLPRODO2204 RIVERSIDE DR. SUITE 110MOUNT VERNONWA</v>
      </c>
      <c r="AH404">
        <v>100484337</v>
      </c>
      <c r="AI404" s="9" t="str">
        <f t="shared" si="20"/>
        <v>COUNTY COMMISSIONER2REPUBLICANSKAGIT COSKAGITLocal</v>
      </c>
    </row>
    <row r="405" spans="1:35" x14ac:dyDescent="0.25">
      <c r="A405" s="15">
        <v>3568</v>
      </c>
      <c r="B405" t="s">
        <v>7228</v>
      </c>
      <c r="C405">
        <v>100484337</v>
      </c>
      <c r="D405" t="s">
        <v>30</v>
      </c>
      <c r="E405" t="s">
        <v>1151</v>
      </c>
      <c r="F405" t="s">
        <v>44</v>
      </c>
      <c r="G405" t="s">
        <v>1152</v>
      </c>
      <c r="H405" t="s">
        <v>1153</v>
      </c>
      <c r="I405" t="s">
        <v>336</v>
      </c>
      <c r="J405" t="s">
        <v>1154</v>
      </c>
      <c r="K405" t="s">
        <v>49</v>
      </c>
      <c r="M405">
        <v>2</v>
      </c>
      <c r="N405" t="s">
        <v>50</v>
      </c>
      <c r="O405" t="s">
        <v>1155</v>
      </c>
      <c r="P405" t="s">
        <v>205</v>
      </c>
      <c r="Q405" t="s">
        <v>53</v>
      </c>
      <c r="R405">
        <v>2012</v>
      </c>
      <c r="S405" s="1">
        <v>2423.5300000000002</v>
      </c>
      <c r="T405" t="s">
        <v>31</v>
      </c>
      <c r="U405" s="2">
        <v>41061</v>
      </c>
      <c r="V405" s="2">
        <v>41106</v>
      </c>
      <c r="W405" s="2">
        <v>41106</v>
      </c>
      <c r="Z405" t="s">
        <v>1156</v>
      </c>
      <c r="AA405" t="s">
        <v>1157</v>
      </c>
      <c r="AB405" t="s">
        <v>1158</v>
      </c>
      <c r="AC405" t="s">
        <v>1159</v>
      </c>
      <c r="AD405">
        <v>75285</v>
      </c>
      <c r="AE405" t="s">
        <v>7227</v>
      </c>
      <c r="AF405" t="str">
        <f t="shared" si="18"/>
        <v>Yes</v>
      </c>
      <c r="AG405" s="9" t="str">
        <f t="shared" si="19"/>
        <v>COUNTY COMMISSIONER2REPUBLICANSKAGIT COSKAGITLocal20122423.53DEBT410614110641106BANK OF AMERICA VISAPO BOX 851001DALLASTX</v>
      </c>
      <c r="AH405">
        <v>100484337</v>
      </c>
      <c r="AI405" s="9" t="str">
        <f t="shared" si="20"/>
        <v>COUNTY COMMISSIONER2REPUBLICANSKAGIT COSKAGITLocal</v>
      </c>
    </row>
    <row r="406" spans="1:35" x14ac:dyDescent="0.25">
      <c r="A406" s="15">
        <v>3569</v>
      </c>
      <c r="B406" t="s">
        <v>7229</v>
      </c>
      <c r="C406">
        <v>100484338</v>
      </c>
      <c r="D406" t="s">
        <v>30</v>
      </c>
      <c r="E406" t="s">
        <v>1151</v>
      </c>
      <c r="F406" t="s">
        <v>44</v>
      </c>
      <c r="G406" t="s">
        <v>1152</v>
      </c>
      <c r="H406" t="s">
        <v>1153</v>
      </c>
      <c r="I406" t="s">
        <v>336</v>
      </c>
      <c r="J406" t="s">
        <v>1154</v>
      </c>
      <c r="K406" t="s">
        <v>49</v>
      </c>
      <c r="M406">
        <v>2</v>
      </c>
      <c r="N406" t="s">
        <v>50</v>
      </c>
      <c r="O406" t="s">
        <v>1155</v>
      </c>
      <c r="P406" t="s">
        <v>205</v>
      </c>
      <c r="Q406" t="s">
        <v>53</v>
      </c>
      <c r="R406">
        <v>2012</v>
      </c>
      <c r="S406" s="1">
        <v>200</v>
      </c>
      <c r="T406" t="s">
        <v>31</v>
      </c>
      <c r="U406" s="2">
        <v>41107</v>
      </c>
      <c r="V406" s="2">
        <v>41120</v>
      </c>
      <c r="W406" s="2">
        <v>41106</v>
      </c>
      <c r="Y406" t="s">
        <v>7224</v>
      </c>
      <c r="Z406" t="s">
        <v>7225</v>
      </c>
      <c r="AA406" t="s">
        <v>7226</v>
      </c>
      <c r="AB406" t="s">
        <v>1700</v>
      </c>
      <c r="AC406" t="s">
        <v>36</v>
      </c>
      <c r="AD406">
        <v>98273</v>
      </c>
      <c r="AE406" t="s">
        <v>7230</v>
      </c>
      <c r="AF406" t="str">
        <f t="shared" si="18"/>
        <v>Yes</v>
      </c>
      <c r="AG406" s="9" t="str">
        <f t="shared" si="19"/>
        <v>COUNTY COMMISSIONER2REPUBLICANSKAGIT COSKAGITLocal2012200DEBT411074112041106INV#1566 - ROBO CALLPRODO2204 RIVERSIDE DR. SUITE 110MOUNT VERNONWA</v>
      </c>
      <c r="AH406">
        <v>100484338</v>
      </c>
      <c r="AI406" s="9" t="str">
        <f t="shared" si="20"/>
        <v>COUNTY COMMISSIONER2REPUBLICANSKAGIT COSKAGITLocal</v>
      </c>
    </row>
    <row r="407" spans="1:35" x14ac:dyDescent="0.25">
      <c r="A407" s="15">
        <v>3608</v>
      </c>
      <c r="B407" t="s">
        <v>7301</v>
      </c>
      <c r="C407">
        <v>100484338</v>
      </c>
      <c r="D407" t="s">
        <v>30</v>
      </c>
      <c r="E407" t="s">
        <v>1151</v>
      </c>
      <c r="F407" t="s">
        <v>44</v>
      </c>
      <c r="G407" t="s">
        <v>1152</v>
      </c>
      <c r="H407" t="s">
        <v>1153</v>
      </c>
      <c r="I407" t="s">
        <v>336</v>
      </c>
      <c r="J407" t="s">
        <v>1154</v>
      </c>
      <c r="K407" t="s">
        <v>49</v>
      </c>
      <c r="M407">
        <v>2</v>
      </c>
      <c r="N407" t="s">
        <v>50</v>
      </c>
      <c r="O407" t="s">
        <v>1155</v>
      </c>
      <c r="P407" t="s">
        <v>205</v>
      </c>
      <c r="Q407" t="s">
        <v>53</v>
      </c>
      <c r="R407">
        <v>2012</v>
      </c>
      <c r="S407" s="1">
        <v>605.91999999999996</v>
      </c>
      <c r="T407" t="s">
        <v>31</v>
      </c>
      <c r="U407" s="2">
        <v>41107</v>
      </c>
      <c r="V407" s="2">
        <v>41120</v>
      </c>
      <c r="W407" s="2">
        <v>41113</v>
      </c>
      <c r="Y407" t="s">
        <v>7302</v>
      </c>
      <c r="Z407" t="s">
        <v>7303</v>
      </c>
      <c r="AA407" t="s">
        <v>7304</v>
      </c>
      <c r="AB407" t="s">
        <v>1700</v>
      </c>
      <c r="AC407" t="s">
        <v>36</v>
      </c>
      <c r="AD407">
        <v>98273</v>
      </c>
      <c r="AE407" t="s">
        <v>7230</v>
      </c>
      <c r="AF407" t="str">
        <f t="shared" si="18"/>
        <v>Yes</v>
      </c>
      <c r="AG407" s="9" t="str">
        <f t="shared" si="19"/>
        <v>COUNTY COMMISSIONER2REPUBLICANSKAGIT COSKAGITLocal2012605.92DEBT411074112041113INV#0011809-IN / YARD SIGNSMEYER SIGN &amp; ADVERTISING2608 HIGHWAY 99 SOUTHMOUNT VERNONWA</v>
      </c>
      <c r="AH407">
        <v>100484338</v>
      </c>
      <c r="AI407" s="9" t="str">
        <f t="shared" si="20"/>
        <v>COUNTY COMMISSIONER2REPUBLICANSKAGIT COSKAGITLocal</v>
      </c>
    </row>
    <row r="408" spans="1:35" x14ac:dyDescent="0.25">
      <c r="A408" s="15">
        <v>3609</v>
      </c>
      <c r="B408" t="s">
        <v>7305</v>
      </c>
      <c r="C408">
        <v>100484338</v>
      </c>
      <c r="D408" t="s">
        <v>30</v>
      </c>
      <c r="E408" t="s">
        <v>1151</v>
      </c>
      <c r="F408" t="s">
        <v>44</v>
      </c>
      <c r="G408" t="s">
        <v>1152</v>
      </c>
      <c r="H408" t="s">
        <v>1153</v>
      </c>
      <c r="I408" t="s">
        <v>336</v>
      </c>
      <c r="J408" t="s">
        <v>1154</v>
      </c>
      <c r="K408" t="s">
        <v>49</v>
      </c>
      <c r="M408">
        <v>2</v>
      </c>
      <c r="N408" t="s">
        <v>50</v>
      </c>
      <c r="O408" t="s">
        <v>1155</v>
      </c>
      <c r="P408" t="s">
        <v>205</v>
      </c>
      <c r="Q408" t="s">
        <v>53</v>
      </c>
      <c r="R408">
        <v>2012</v>
      </c>
      <c r="S408" s="1">
        <v>50</v>
      </c>
      <c r="T408" t="s">
        <v>31</v>
      </c>
      <c r="U408" s="2">
        <v>41107</v>
      </c>
      <c r="V408" s="2">
        <v>41120</v>
      </c>
      <c r="W408" s="2">
        <v>41115</v>
      </c>
      <c r="Y408" t="s">
        <v>7306</v>
      </c>
      <c r="Z408" t="s">
        <v>7225</v>
      </c>
      <c r="AA408" t="s">
        <v>7226</v>
      </c>
      <c r="AB408" t="s">
        <v>1700</v>
      </c>
      <c r="AC408" t="s">
        <v>36</v>
      </c>
      <c r="AD408">
        <v>98273</v>
      </c>
      <c r="AE408" t="s">
        <v>7230</v>
      </c>
      <c r="AF408" t="str">
        <f t="shared" si="18"/>
        <v>Yes</v>
      </c>
      <c r="AG408" s="9" t="str">
        <f t="shared" si="19"/>
        <v>COUNTY COMMISSIONER2REPUBLICANSKAGIT COSKAGITLocal201250DEBT411074112041115INV#1568 - DATA MERGE PHONE NUMBER LISTPRODO2204 RIVERSIDE DR. SUITE 110MOUNT VERNONWA</v>
      </c>
      <c r="AH408">
        <v>100484338</v>
      </c>
      <c r="AI408" s="9" t="str">
        <f t="shared" si="20"/>
        <v>COUNTY COMMISSIONER2REPUBLICANSKAGIT COSKAGITLocal</v>
      </c>
    </row>
    <row r="409" spans="1:35" x14ac:dyDescent="0.25">
      <c r="A409" s="15">
        <v>3384</v>
      </c>
      <c r="B409" t="s">
        <v>6932</v>
      </c>
      <c r="C409">
        <v>100480841</v>
      </c>
      <c r="D409" t="s">
        <v>30</v>
      </c>
      <c r="E409" t="s">
        <v>5421</v>
      </c>
      <c r="F409" t="s">
        <v>44</v>
      </c>
      <c r="G409" t="s">
        <v>5422</v>
      </c>
      <c r="H409" t="s">
        <v>486</v>
      </c>
      <c r="I409" t="s">
        <v>404</v>
      </c>
      <c r="J409" t="s">
        <v>5423</v>
      </c>
      <c r="K409" t="s">
        <v>49</v>
      </c>
      <c r="M409">
        <v>2</v>
      </c>
      <c r="N409" t="s">
        <v>50</v>
      </c>
      <c r="O409" t="s">
        <v>1155</v>
      </c>
      <c r="P409" t="s">
        <v>205</v>
      </c>
      <c r="Q409" t="s">
        <v>53</v>
      </c>
      <c r="R409">
        <v>2012</v>
      </c>
      <c r="S409" s="1">
        <v>500.8</v>
      </c>
      <c r="T409" t="s">
        <v>31</v>
      </c>
      <c r="U409" s="2">
        <v>41107</v>
      </c>
      <c r="V409" s="2">
        <v>41120</v>
      </c>
      <c r="W409" s="2">
        <v>41120</v>
      </c>
      <c r="Z409" t="s">
        <v>5424</v>
      </c>
      <c r="AE409" t="s">
        <v>6933</v>
      </c>
      <c r="AF409" t="str">
        <f t="shared" si="18"/>
        <v>Yes</v>
      </c>
      <c r="AG409" s="9" t="str">
        <f t="shared" si="19"/>
        <v>COUNTY COMMISSIONER2REPUBLICANSKAGIT COSKAGITLocal2012500.8DEBT411074112041120BANK OF AMERICA (VISA)</v>
      </c>
      <c r="AH409">
        <v>100480841</v>
      </c>
      <c r="AI409" s="9" t="str">
        <f t="shared" si="20"/>
        <v>COUNTY COMMISSIONER2REPUBLICANSKAGIT COSKAGITLocal</v>
      </c>
    </row>
    <row r="410" spans="1:35" x14ac:dyDescent="0.25">
      <c r="A410" s="15">
        <v>3385</v>
      </c>
      <c r="B410" t="s">
        <v>6934</v>
      </c>
      <c r="C410">
        <v>100480841</v>
      </c>
      <c r="D410" t="s">
        <v>30</v>
      </c>
      <c r="E410" t="s">
        <v>5421</v>
      </c>
      <c r="F410" t="s">
        <v>44</v>
      </c>
      <c r="G410" t="s">
        <v>5422</v>
      </c>
      <c r="H410" t="s">
        <v>486</v>
      </c>
      <c r="I410" t="s">
        <v>404</v>
      </c>
      <c r="J410" t="s">
        <v>5423</v>
      </c>
      <c r="K410" t="s">
        <v>49</v>
      </c>
      <c r="M410">
        <v>2</v>
      </c>
      <c r="N410" t="s">
        <v>50</v>
      </c>
      <c r="O410" t="s">
        <v>1155</v>
      </c>
      <c r="P410" t="s">
        <v>205</v>
      </c>
      <c r="Q410" t="s">
        <v>53</v>
      </c>
      <c r="R410">
        <v>2012</v>
      </c>
      <c r="S410" s="1">
        <v>4858.2700000000004</v>
      </c>
      <c r="T410" t="s">
        <v>31</v>
      </c>
      <c r="U410" s="2">
        <v>41107</v>
      </c>
      <c r="V410" s="2">
        <v>41120</v>
      </c>
      <c r="W410" s="2">
        <v>41120</v>
      </c>
      <c r="Z410" t="s">
        <v>6692</v>
      </c>
      <c r="AE410" t="s">
        <v>6933</v>
      </c>
      <c r="AF410" t="str">
        <f t="shared" si="18"/>
        <v>Yes</v>
      </c>
      <c r="AG410" s="9" t="str">
        <f t="shared" si="19"/>
        <v>COUNTY COMMISSIONER2REPUBLICANSKAGIT COSKAGITLocal20124858.27DEBT411074112041120CABELA'S (VISA)</v>
      </c>
      <c r="AH410">
        <v>100480841</v>
      </c>
      <c r="AI410" s="9" t="str">
        <f t="shared" si="20"/>
        <v>COUNTY COMMISSIONER2REPUBLICANSKAGIT COSKAGITLocal</v>
      </c>
    </row>
    <row r="411" spans="1:35" x14ac:dyDescent="0.25">
      <c r="A411" s="15">
        <v>3386</v>
      </c>
      <c r="B411" t="s">
        <v>6935</v>
      </c>
      <c r="C411">
        <v>100480841</v>
      </c>
      <c r="D411" t="s">
        <v>30</v>
      </c>
      <c r="E411" t="s">
        <v>5421</v>
      </c>
      <c r="F411" t="s">
        <v>44</v>
      </c>
      <c r="G411" t="s">
        <v>5422</v>
      </c>
      <c r="H411" t="s">
        <v>486</v>
      </c>
      <c r="I411" t="s">
        <v>404</v>
      </c>
      <c r="J411" t="s">
        <v>5423</v>
      </c>
      <c r="K411" t="s">
        <v>49</v>
      </c>
      <c r="M411">
        <v>2</v>
      </c>
      <c r="N411" t="s">
        <v>50</v>
      </c>
      <c r="O411" t="s">
        <v>1155</v>
      </c>
      <c r="P411" t="s">
        <v>205</v>
      </c>
      <c r="Q411" t="s">
        <v>53</v>
      </c>
      <c r="R411">
        <v>2012</v>
      </c>
      <c r="S411" s="1">
        <v>150.63</v>
      </c>
      <c r="T411" t="s">
        <v>31</v>
      </c>
      <c r="U411" s="2">
        <v>41107</v>
      </c>
      <c r="V411" s="2">
        <v>41120</v>
      </c>
      <c r="W411" s="2">
        <v>41120</v>
      </c>
      <c r="Z411" t="s">
        <v>6701</v>
      </c>
      <c r="AE411" t="s">
        <v>6933</v>
      </c>
      <c r="AF411" t="str">
        <f t="shared" si="18"/>
        <v>Yes</v>
      </c>
      <c r="AG411" s="9" t="str">
        <f t="shared" si="19"/>
        <v>COUNTY COMMISSIONER2REPUBLICANSKAGIT COSKAGITLocal2012150.63DEBT411074112041120AMERICAN EXPRESS LOWES</v>
      </c>
      <c r="AH411">
        <v>100480841</v>
      </c>
      <c r="AI411" s="9" t="str">
        <f t="shared" si="20"/>
        <v>COUNTY COMMISSIONER2REPUBLICANSKAGIT COSKAGITLocal</v>
      </c>
    </row>
    <row r="412" spans="1:35" x14ac:dyDescent="0.25">
      <c r="A412" s="15">
        <v>3610</v>
      </c>
      <c r="B412" t="s">
        <v>7307</v>
      </c>
      <c r="C412">
        <v>100484338</v>
      </c>
      <c r="D412" t="s">
        <v>30</v>
      </c>
      <c r="E412" t="s">
        <v>1151</v>
      </c>
      <c r="F412" t="s">
        <v>44</v>
      </c>
      <c r="G412" t="s">
        <v>1152</v>
      </c>
      <c r="H412" t="s">
        <v>1153</v>
      </c>
      <c r="I412" t="s">
        <v>336</v>
      </c>
      <c r="J412" t="s">
        <v>1154</v>
      </c>
      <c r="K412" t="s">
        <v>49</v>
      </c>
      <c r="M412">
        <v>2</v>
      </c>
      <c r="N412" t="s">
        <v>50</v>
      </c>
      <c r="O412" t="s">
        <v>1155</v>
      </c>
      <c r="P412" t="s">
        <v>205</v>
      </c>
      <c r="Q412" t="s">
        <v>53</v>
      </c>
      <c r="R412">
        <v>2012</v>
      </c>
      <c r="S412" s="1">
        <v>2423.5300000000002</v>
      </c>
      <c r="T412" t="s">
        <v>31</v>
      </c>
      <c r="U412" s="2">
        <v>41107</v>
      </c>
      <c r="V412" s="2">
        <v>41120</v>
      </c>
      <c r="W412" s="2">
        <v>41120</v>
      </c>
      <c r="Z412" t="s">
        <v>1156</v>
      </c>
      <c r="AA412" t="s">
        <v>1157</v>
      </c>
      <c r="AB412" t="s">
        <v>1158</v>
      </c>
      <c r="AC412" t="s">
        <v>1159</v>
      </c>
      <c r="AD412">
        <v>75285</v>
      </c>
      <c r="AE412" t="s">
        <v>7230</v>
      </c>
      <c r="AF412" t="str">
        <f t="shared" si="18"/>
        <v>Yes</v>
      </c>
      <c r="AG412" s="9" t="str">
        <f t="shared" si="19"/>
        <v>COUNTY COMMISSIONER2REPUBLICANSKAGIT COSKAGITLocal20122423.53DEBT411074112041120BANK OF AMERICA VISAPO BOX 851001DALLASTX</v>
      </c>
      <c r="AH412">
        <v>100484338</v>
      </c>
      <c r="AI412" s="9" t="str">
        <f t="shared" si="20"/>
        <v>COUNTY COMMISSIONER2REPUBLICANSKAGIT COSKAGITLocal</v>
      </c>
    </row>
    <row r="413" spans="1:35" x14ac:dyDescent="0.25">
      <c r="A413" s="15">
        <v>3234</v>
      </c>
      <c r="B413" t="s">
        <v>6697</v>
      </c>
      <c r="C413">
        <v>100487845</v>
      </c>
      <c r="D413" t="s">
        <v>30</v>
      </c>
      <c r="E413" t="s">
        <v>5421</v>
      </c>
      <c r="F413" t="s">
        <v>44</v>
      </c>
      <c r="G413" t="s">
        <v>5422</v>
      </c>
      <c r="H413" t="s">
        <v>486</v>
      </c>
      <c r="I413" t="s">
        <v>404</v>
      </c>
      <c r="J413" t="s">
        <v>5423</v>
      </c>
      <c r="K413" t="s">
        <v>49</v>
      </c>
      <c r="M413">
        <v>2</v>
      </c>
      <c r="N413" t="s">
        <v>50</v>
      </c>
      <c r="O413" t="s">
        <v>1155</v>
      </c>
      <c r="P413" t="s">
        <v>205</v>
      </c>
      <c r="Q413" t="s">
        <v>53</v>
      </c>
      <c r="R413">
        <v>2012</v>
      </c>
      <c r="S413" s="1">
        <v>500.8</v>
      </c>
      <c r="T413" t="s">
        <v>31</v>
      </c>
      <c r="U413" s="2">
        <v>41121</v>
      </c>
      <c r="V413" s="2">
        <v>41152</v>
      </c>
      <c r="W413" s="2">
        <v>41152</v>
      </c>
      <c r="Z413" t="s">
        <v>5424</v>
      </c>
      <c r="AE413" t="s">
        <v>6698</v>
      </c>
      <c r="AF413" t="str">
        <f t="shared" si="18"/>
        <v>Yes</v>
      </c>
      <c r="AG413" s="9" t="str">
        <f t="shared" si="19"/>
        <v>COUNTY COMMISSIONER2REPUBLICANSKAGIT COSKAGITLocal2012500.8DEBT411214115241152BANK OF AMERICA (VISA)</v>
      </c>
      <c r="AH413">
        <v>100487845</v>
      </c>
      <c r="AI413" s="9" t="str">
        <f t="shared" si="20"/>
        <v>COUNTY COMMISSIONER2REPUBLICANSKAGIT COSKAGITLocal</v>
      </c>
    </row>
    <row r="414" spans="1:35" x14ac:dyDescent="0.25">
      <c r="A414" s="15">
        <v>3235</v>
      </c>
      <c r="B414" t="s">
        <v>6699</v>
      </c>
      <c r="C414">
        <v>100487845</v>
      </c>
      <c r="D414" t="s">
        <v>30</v>
      </c>
      <c r="E414" t="s">
        <v>5421</v>
      </c>
      <c r="F414" t="s">
        <v>44</v>
      </c>
      <c r="G414" t="s">
        <v>5422</v>
      </c>
      <c r="H414" t="s">
        <v>486</v>
      </c>
      <c r="I414" t="s">
        <v>404</v>
      </c>
      <c r="J414" t="s">
        <v>5423</v>
      </c>
      <c r="K414" t="s">
        <v>49</v>
      </c>
      <c r="M414">
        <v>2</v>
      </c>
      <c r="N414" t="s">
        <v>50</v>
      </c>
      <c r="O414" t="s">
        <v>1155</v>
      </c>
      <c r="P414" t="s">
        <v>205</v>
      </c>
      <c r="Q414" t="s">
        <v>53</v>
      </c>
      <c r="R414">
        <v>2012</v>
      </c>
      <c r="S414" s="1">
        <v>4892.74</v>
      </c>
      <c r="T414" t="s">
        <v>31</v>
      </c>
      <c r="U414" s="2">
        <v>41121</v>
      </c>
      <c r="V414" s="2">
        <v>41152</v>
      </c>
      <c r="W414" s="2">
        <v>41152</v>
      </c>
      <c r="Z414" t="s">
        <v>6692</v>
      </c>
      <c r="AE414" t="s">
        <v>6698</v>
      </c>
      <c r="AF414" t="str">
        <f t="shared" si="18"/>
        <v>Yes</v>
      </c>
      <c r="AG414" s="9" t="str">
        <f t="shared" si="19"/>
        <v>COUNTY COMMISSIONER2REPUBLICANSKAGIT COSKAGITLocal20124892.74DEBT411214115241152CABELA'S (VISA)</v>
      </c>
      <c r="AH414">
        <v>100487845</v>
      </c>
      <c r="AI414" s="9" t="str">
        <f t="shared" si="20"/>
        <v>COUNTY COMMISSIONER2REPUBLICANSKAGIT COSKAGITLocal</v>
      </c>
    </row>
    <row r="415" spans="1:35" x14ac:dyDescent="0.25">
      <c r="A415" s="15">
        <v>3236</v>
      </c>
      <c r="B415" t="s">
        <v>6700</v>
      </c>
      <c r="C415">
        <v>100487845</v>
      </c>
      <c r="D415" t="s">
        <v>30</v>
      </c>
      <c r="E415" t="s">
        <v>5421</v>
      </c>
      <c r="F415" t="s">
        <v>44</v>
      </c>
      <c r="G415" t="s">
        <v>5422</v>
      </c>
      <c r="H415" t="s">
        <v>486</v>
      </c>
      <c r="I415" t="s">
        <v>404</v>
      </c>
      <c r="J415" t="s">
        <v>5423</v>
      </c>
      <c r="K415" t="s">
        <v>49</v>
      </c>
      <c r="M415">
        <v>2</v>
      </c>
      <c r="N415" t="s">
        <v>50</v>
      </c>
      <c r="O415" t="s">
        <v>1155</v>
      </c>
      <c r="P415" t="s">
        <v>205</v>
      </c>
      <c r="Q415" t="s">
        <v>53</v>
      </c>
      <c r="R415">
        <v>2012</v>
      </c>
      <c r="S415" s="1">
        <v>494.24</v>
      </c>
      <c r="T415" t="s">
        <v>31</v>
      </c>
      <c r="U415" s="2">
        <v>41121</v>
      </c>
      <c r="V415" s="2">
        <v>41152</v>
      </c>
      <c r="W415" s="2">
        <v>41152</v>
      </c>
      <c r="Z415" t="s">
        <v>6701</v>
      </c>
      <c r="AE415" t="s">
        <v>6698</v>
      </c>
      <c r="AF415" t="str">
        <f t="shared" si="18"/>
        <v>Yes</v>
      </c>
      <c r="AG415" s="9" t="str">
        <f t="shared" si="19"/>
        <v>COUNTY COMMISSIONER2REPUBLICANSKAGIT COSKAGITLocal2012494.24DEBT411214115241152AMERICAN EXPRESS LOWES</v>
      </c>
      <c r="AH415">
        <v>100487845</v>
      </c>
      <c r="AI415" s="9" t="str">
        <f t="shared" si="20"/>
        <v>COUNTY COMMISSIONER2REPUBLICANSKAGIT COSKAGITLocal</v>
      </c>
    </row>
    <row r="416" spans="1:35" x14ac:dyDescent="0.25">
      <c r="A416" s="15">
        <v>3244</v>
      </c>
      <c r="B416" t="s">
        <v>6714</v>
      </c>
      <c r="C416">
        <v>100488637</v>
      </c>
      <c r="D416" t="s">
        <v>30</v>
      </c>
      <c r="E416" t="s">
        <v>1151</v>
      </c>
      <c r="F416" t="s">
        <v>44</v>
      </c>
      <c r="G416" t="s">
        <v>1152</v>
      </c>
      <c r="H416" t="s">
        <v>1153</v>
      </c>
      <c r="I416" t="s">
        <v>336</v>
      </c>
      <c r="J416" t="s">
        <v>1154</v>
      </c>
      <c r="K416" t="s">
        <v>49</v>
      </c>
      <c r="M416">
        <v>2</v>
      </c>
      <c r="N416" t="s">
        <v>50</v>
      </c>
      <c r="O416" t="s">
        <v>1155</v>
      </c>
      <c r="P416" t="s">
        <v>205</v>
      </c>
      <c r="Q416" t="s">
        <v>53</v>
      </c>
      <c r="R416">
        <v>2012</v>
      </c>
      <c r="S416" s="1">
        <v>2391.0700000000002</v>
      </c>
      <c r="T416" t="s">
        <v>31</v>
      </c>
      <c r="U416" s="2">
        <v>41121</v>
      </c>
      <c r="V416" s="2">
        <v>41152</v>
      </c>
      <c r="W416" s="2">
        <v>41152</v>
      </c>
      <c r="Z416" t="s">
        <v>1156</v>
      </c>
      <c r="AA416" t="s">
        <v>1157</v>
      </c>
      <c r="AB416" t="s">
        <v>1158</v>
      </c>
      <c r="AC416" t="s">
        <v>1159</v>
      </c>
      <c r="AD416">
        <v>75285</v>
      </c>
      <c r="AE416" t="s">
        <v>6715</v>
      </c>
      <c r="AF416" t="str">
        <f t="shared" si="18"/>
        <v>Yes</v>
      </c>
      <c r="AG416" s="9" t="str">
        <f t="shared" si="19"/>
        <v>COUNTY COMMISSIONER2REPUBLICANSKAGIT COSKAGITLocal20122391.07DEBT411214115241152BANK OF AMERICA VISAPO BOX 851001DALLASTX</v>
      </c>
      <c r="AH416">
        <v>100488637</v>
      </c>
      <c r="AI416" s="9" t="str">
        <f t="shared" si="20"/>
        <v>COUNTY COMMISSIONER2REPUBLICANSKAGIT COSKAGITLocal</v>
      </c>
    </row>
    <row r="417" spans="1:35" x14ac:dyDescent="0.25">
      <c r="A417" s="15">
        <v>262</v>
      </c>
      <c r="B417" t="s">
        <v>1150</v>
      </c>
      <c r="C417">
        <v>100495216</v>
      </c>
      <c r="D417" t="s">
        <v>30</v>
      </c>
      <c r="E417" t="s">
        <v>1151</v>
      </c>
      <c r="F417" t="s">
        <v>44</v>
      </c>
      <c r="G417" t="s">
        <v>1152</v>
      </c>
      <c r="H417" t="s">
        <v>1153</v>
      </c>
      <c r="I417" t="s">
        <v>336</v>
      </c>
      <c r="J417" t="s">
        <v>1154</v>
      </c>
      <c r="K417" t="s">
        <v>49</v>
      </c>
      <c r="M417">
        <v>2</v>
      </c>
      <c r="N417" t="s">
        <v>50</v>
      </c>
      <c r="O417" t="s">
        <v>1155</v>
      </c>
      <c r="P417" t="s">
        <v>205</v>
      </c>
      <c r="Q417" t="s">
        <v>53</v>
      </c>
      <c r="R417">
        <v>2012</v>
      </c>
      <c r="S417" s="1">
        <v>2441.81</v>
      </c>
      <c r="T417" t="s">
        <v>31</v>
      </c>
      <c r="U417" s="2">
        <v>41153</v>
      </c>
      <c r="V417" s="2">
        <v>41197</v>
      </c>
      <c r="W417" s="2">
        <v>41197</v>
      </c>
      <c r="Z417" t="s">
        <v>1156</v>
      </c>
      <c r="AA417" t="s">
        <v>1157</v>
      </c>
      <c r="AB417" t="s">
        <v>1158</v>
      </c>
      <c r="AC417" t="s">
        <v>1159</v>
      </c>
      <c r="AD417">
        <v>75285</v>
      </c>
      <c r="AE417" t="s">
        <v>1160</v>
      </c>
      <c r="AF417" t="str">
        <f t="shared" si="18"/>
        <v>Yes</v>
      </c>
      <c r="AG417" s="9" t="str">
        <f t="shared" si="19"/>
        <v>COUNTY COMMISSIONER2REPUBLICANSKAGIT COSKAGITLocal20122441.81DEBT411534119741197BANK OF AMERICA VISAPO BOX 851001DALLASTX</v>
      </c>
      <c r="AH417">
        <v>100495216</v>
      </c>
      <c r="AI417" s="9" t="str">
        <f t="shared" si="20"/>
        <v>COUNTY COMMISSIONER2REPUBLICANSKAGIT COSKAGITLocal</v>
      </c>
    </row>
    <row r="418" spans="1:35" x14ac:dyDescent="0.25">
      <c r="A418" s="15">
        <v>317</v>
      </c>
      <c r="B418" t="s">
        <v>1337</v>
      </c>
      <c r="C418">
        <v>100498814</v>
      </c>
      <c r="D418" t="s">
        <v>30</v>
      </c>
      <c r="E418" t="s">
        <v>1151</v>
      </c>
      <c r="F418" t="s">
        <v>44</v>
      </c>
      <c r="G418" t="s">
        <v>1152</v>
      </c>
      <c r="H418" t="s">
        <v>1153</v>
      </c>
      <c r="I418" t="s">
        <v>336</v>
      </c>
      <c r="J418" t="s">
        <v>1154</v>
      </c>
      <c r="K418" t="s">
        <v>49</v>
      </c>
      <c r="M418">
        <v>2</v>
      </c>
      <c r="N418" t="s">
        <v>50</v>
      </c>
      <c r="O418" t="s">
        <v>1155</v>
      </c>
      <c r="P418" t="s">
        <v>205</v>
      </c>
      <c r="Q418" t="s">
        <v>53</v>
      </c>
      <c r="R418">
        <v>2012</v>
      </c>
      <c r="S418" s="1">
        <v>7149.55</v>
      </c>
      <c r="T418" t="s">
        <v>31</v>
      </c>
      <c r="U418" s="2">
        <v>41198</v>
      </c>
      <c r="V418" s="2">
        <v>41211</v>
      </c>
      <c r="W418" s="2">
        <v>41211</v>
      </c>
      <c r="Z418" t="s">
        <v>1156</v>
      </c>
      <c r="AA418" t="s">
        <v>1157</v>
      </c>
      <c r="AB418" t="s">
        <v>1158</v>
      </c>
      <c r="AC418" t="s">
        <v>1159</v>
      </c>
      <c r="AD418">
        <v>75285</v>
      </c>
      <c r="AE418" t="s">
        <v>1338</v>
      </c>
      <c r="AF418" t="str">
        <f t="shared" si="18"/>
        <v>Yes</v>
      </c>
      <c r="AG418" s="9" t="str">
        <f t="shared" si="19"/>
        <v>COUNTY COMMISSIONER2REPUBLICANSKAGIT COSKAGITLocal20127149.55DEBT411984121141211BANK OF AMERICA VISAPO BOX 851001DALLASTX</v>
      </c>
      <c r="AH418">
        <v>100498814</v>
      </c>
      <c r="AI418" s="9" t="str">
        <f t="shared" si="20"/>
        <v>COUNTY COMMISSIONER2REPUBLICANSKAGIT COSKAGITLocal</v>
      </c>
    </row>
    <row r="419" spans="1:35" x14ac:dyDescent="0.25">
      <c r="A419" s="15">
        <v>399</v>
      </c>
      <c r="B419" t="s">
        <v>1569</v>
      </c>
      <c r="C419">
        <v>100503901</v>
      </c>
      <c r="D419" t="s">
        <v>30</v>
      </c>
      <c r="E419" t="s">
        <v>1151</v>
      </c>
      <c r="F419" t="s">
        <v>44</v>
      </c>
      <c r="G419" t="s">
        <v>1152</v>
      </c>
      <c r="H419" t="s">
        <v>1153</v>
      </c>
      <c r="I419" t="s">
        <v>336</v>
      </c>
      <c r="J419" t="s">
        <v>1154</v>
      </c>
      <c r="K419" t="s">
        <v>49</v>
      </c>
      <c r="M419">
        <v>2</v>
      </c>
      <c r="N419" t="s">
        <v>50</v>
      </c>
      <c r="O419" t="s">
        <v>1155</v>
      </c>
      <c r="P419" t="s">
        <v>205</v>
      </c>
      <c r="Q419" t="s">
        <v>53</v>
      </c>
      <c r="R419">
        <v>2012</v>
      </c>
      <c r="S419" s="1">
        <v>75</v>
      </c>
      <c r="T419" t="s">
        <v>31</v>
      </c>
      <c r="U419" s="2">
        <v>41212</v>
      </c>
      <c r="V419" s="2">
        <v>41243</v>
      </c>
      <c r="W419" s="2">
        <v>41215</v>
      </c>
      <c r="Y419" t="s">
        <v>1570</v>
      </c>
      <c r="Z419" t="s">
        <v>1571</v>
      </c>
      <c r="AA419" t="s">
        <v>1572</v>
      </c>
      <c r="AB419" t="s">
        <v>1573</v>
      </c>
      <c r="AC419" t="s">
        <v>36</v>
      </c>
      <c r="AD419">
        <v>98233</v>
      </c>
      <c r="AE419" t="s">
        <v>1574</v>
      </c>
      <c r="AF419" t="str">
        <f t="shared" si="18"/>
        <v>Yes</v>
      </c>
      <c r="AG419" s="9" t="str">
        <f t="shared" si="19"/>
        <v>COUNTY COMMISSIONER2REPUBLICANSKAGIT COSKAGITLocal201275DEBT412124124341215HOST WEB SITESTEAM HOSTING, LLCPO BOX 1487BURLINGTONWA</v>
      </c>
      <c r="AH419">
        <v>100503901</v>
      </c>
      <c r="AI419" s="9" t="str">
        <f t="shared" si="20"/>
        <v>COUNTY COMMISSIONER2REPUBLICANSKAGIT COSKAGITLocal</v>
      </c>
    </row>
    <row r="420" spans="1:35" x14ac:dyDescent="0.25">
      <c r="A420" s="15">
        <v>400</v>
      </c>
      <c r="B420" t="s">
        <v>1575</v>
      </c>
      <c r="C420">
        <v>100503901</v>
      </c>
      <c r="D420" t="s">
        <v>30</v>
      </c>
      <c r="E420" t="s">
        <v>1151</v>
      </c>
      <c r="F420" t="s">
        <v>44</v>
      </c>
      <c r="G420" t="s">
        <v>1152</v>
      </c>
      <c r="H420" t="s">
        <v>1153</v>
      </c>
      <c r="I420" t="s">
        <v>336</v>
      </c>
      <c r="J420" t="s">
        <v>1154</v>
      </c>
      <c r="K420" t="s">
        <v>49</v>
      </c>
      <c r="M420">
        <v>2</v>
      </c>
      <c r="N420" t="s">
        <v>50</v>
      </c>
      <c r="O420" t="s">
        <v>1155</v>
      </c>
      <c r="P420" t="s">
        <v>205</v>
      </c>
      <c r="Q420" t="s">
        <v>53</v>
      </c>
      <c r="R420">
        <v>2012</v>
      </c>
      <c r="S420" s="1">
        <v>4749.55</v>
      </c>
      <c r="T420" t="s">
        <v>31</v>
      </c>
      <c r="U420" s="2">
        <v>41212</v>
      </c>
      <c r="V420" s="2">
        <v>41243</v>
      </c>
      <c r="W420" s="2">
        <v>41243</v>
      </c>
      <c r="Z420" t="s">
        <v>1156</v>
      </c>
      <c r="AA420" t="s">
        <v>1157</v>
      </c>
      <c r="AB420" t="s">
        <v>1158</v>
      </c>
      <c r="AC420" t="s">
        <v>1159</v>
      </c>
      <c r="AD420">
        <v>75285</v>
      </c>
      <c r="AE420" t="s">
        <v>1574</v>
      </c>
      <c r="AF420" t="str">
        <f t="shared" si="18"/>
        <v>Yes</v>
      </c>
      <c r="AG420" s="9" t="str">
        <f t="shared" si="19"/>
        <v>COUNTY COMMISSIONER2REPUBLICANSKAGIT COSKAGITLocal20124749.55DEBT412124124341243BANK OF AMERICA VISAPO BOX 851001DALLASTX</v>
      </c>
      <c r="AH420">
        <v>100503901</v>
      </c>
      <c r="AI420" s="9" t="str">
        <f t="shared" si="20"/>
        <v>COUNTY COMMISSIONER2REPUBLICANSKAGIT COSKAGITLocal</v>
      </c>
    </row>
    <row r="421" spans="1:35" x14ac:dyDescent="0.25">
      <c r="A421" s="15">
        <v>2394</v>
      </c>
      <c r="B421" t="s">
        <v>5219</v>
      </c>
      <c r="C421">
        <v>100468630</v>
      </c>
      <c r="D421" t="s">
        <v>30</v>
      </c>
      <c r="E421" t="s">
        <v>401</v>
      </c>
      <c r="F421" t="s">
        <v>44</v>
      </c>
      <c r="G421" t="s">
        <v>402</v>
      </c>
      <c r="H421" t="s">
        <v>403</v>
      </c>
      <c r="I421" t="s">
        <v>404</v>
      </c>
      <c r="J421" t="s">
        <v>405</v>
      </c>
      <c r="K421" t="s">
        <v>49</v>
      </c>
      <c r="M421">
        <v>2</v>
      </c>
      <c r="N421" t="s">
        <v>50</v>
      </c>
      <c r="O421" t="s">
        <v>406</v>
      </c>
      <c r="P421" t="s">
        <v>176</v>
      </c>
      <c r="Q421" t="s">
        <v>53</v>
      </c>
      <c r="R421">
        <v>2012</v>
      </c>
      <c r="S421" s="1">
        <v>300</v>
      </c>
      <c r="T421" t="s">
        <v>31</v>
      </c>
      <c r="U421" s="2">
        <v>41030</v>
      </c>
      <c r="V421" s="2">
        <v>41060</v>
      </c>
      <c r="W421" s="2">
        <v>41060</v>
      </c>
      <c r="Y421" t="s">
        <v>5220</v>
      </c>
      <c r="Z421" t="s">
        <v>5221</v>
      </c>
      <c r="AA421" t="s">
        <v>5222</v>
      </c>
      <c r="AB421" t="s">
        <v>176</v>
      </c>
      <c r="AC421" t="s">
        <v>36</v>
      </c>
      <c r="AD421">
        <v>99213</v>
      </c>
      <c r="AE421" t="s">
        <v>5223</v>
      </c>
      <c r="AF421" t="str">
        <f t="shared" si="18"/>
        <v>Yes</v>
      </c>
      <c r="AG421" s="9" t="str">
        <f t="shared" si="19"/>
        <v>COUNTY COMMISSIONER2REPUBLICANSPOKANE COSPOKANELocal2012300DEBT410304106041060APRIL/MAY MONTHLY SUBSCRIPTION FOR CRMS SYSTEMPENTAD SYSTEMS, LLCPO BOX 13128SPOKANEWA</v>
      </c>
      <c r="AH421">
        <v>100468630</v>
      </c>
      <c r="AI421" s="9" t="str">
        <f t="shared" si="20"/>
        <v>COUNTY COMMISSIONER2REPUBLICANSPOKANE COSPOKANELocal</v>
      </c>
    </row>
    <row r="422" spans="1:35" x14ac:dyDescent="0.25">
      <c r="A422" s="15">
        <v>2395</v>
      </c>
      <c r="B422" t="s">
        <v>5224</v>
      </c>
      <c r="C422">
        <v>100468630</v>
      </c>
      <c r="D422" t="s">
        <v>30</v>
      </c>
      <c r="E422" t="s">
        <v>401</v>
      </c>
      <c r="F422" t="s">
        <v>44</v>
      </c>
      <c r="G422" t="s">
        <v>402</v>
      </c>
      <c r="H422" t="s">
        <v>403</v>
      </c>
      <c r="I422" t="s">
        <v>404</v>
      </c>
      <c r="J422" t="s">
        <v>405</v>
      </c>
      <c r="K422" t="s">
        <v>49</v>
      </c>
      <c r="M422">
        <v>2</v>
      </c>
      <c r="N422" t="s">
        <v>50</v>
      </c>
      <c r="O422" t="s">
        <v>406</v>
      </c>
      <c r="P422" t="s">
        <v>176</v>
      </c>
      <c r="Q422" t="s">
        <v>53</v>
      </c>
      <c r="R422">
        <v>2012</v>
      </c>
      <c r="S422" s="1">
        <v>121.6</v>
      </c>
      <c r="T422" t="s">
        <v>31</v>
      </c>
      <c r="U422" s="2">
        <v>41030</v>
      </c>
      <c r="V422" s="2">
        <v>41060</v>
      </c>
      <c r="W422" s="2">
        <v>41060</v>
      </c>
      <c r="Y422" t="s">
        <v>5225</v>
      </c>
      <c r="Z422" t="s">
        <v>5221</v>
      </c>
      <c r="AA422" t="s">
        <v>5222</v>
      </c>
      <c r="AB422" t="s">
        <v>176</v>
      </c>
      <c r="AC422" t="s">
        <v>36</v>
      </c>
      <c r="AD422">
        <v>99213</v>
      </c>
      <c r="AE422" t="s">
        <v>5223</v>
      </c>
      <c r="AF422" t="str">
        <f t="shared" si="18"/>
        <v>Yes</v>
      </c>
      <c r="AG422" s="9" t="str">
        <f t="shared" si="19"/>
        <v>COUNTY COMMISSIONER2REPUBLICANSPOKANE COSPOKANELocal2012121.6DEBT410304106041060CREDIT CARD FEES FOR ONLINE CONTRIBUTIONSPENTAD SYSTEMS, LLCPO BOX 13128SPOKANEWA</v>
      </c>
      <c r="AH422">
        <v>100468630</v>
      </c>
      <c r="AI422" s="9" t="str">
        <f t="shared" si="20"/>
        <v>COUNTY COMMISSIONER2REPUBLICANSPOKANE COSPOKANELocal</v>
      </c>
    </row>
    <row r="423" spans="1:35" x14ac:dyDescent="0.25">
      <c r="A423" s="15">
        <v>2396</v>
      </c>
      <c r="B423" t="s">
        <v>5226</v>
      </c>
      <c r="C423">
        <v>100468630</v>
      </c>
      <c r="D423" t="s">
        <v>30</v>
      </c>
      <c r="E423" t="s">
        <v>401</v>
      </c>
      <c r="F423" t="s">
        <v>44</v>
      </c>
      <c r="G423" t="s">
        <v>402</v>
      </c>
      <c r="H423" t="s">
        <v>403</v>
      </c>
      <c r="I423" t="s">
        <v>404</v>
      </c>
      <c r="J423" t="s">
        <v>405</v>
      </c>
      <c r="K423" t="s">
        <v>49</v>
      </c>
      <c r="M423">
        <v>2</v>
      </c>
      <c r="N423" t="s">
        <v>50</v>
      </c>
      <c r="O423" t="s">
        <v>406</v>
      </c>
      <c r="P423" t="s">
        <v>176</v>
      </c>
      <c r="Q423" t="s">
        <v>53</v>
      </c>
      <c r="R423">
        <v>2012</v>
      </c>
      <c r="S423" s="1">
        <v>120</v>
      </c>
      <c r="T423" t="s">
        <v>31</v>
      </c>
      <c r="U423" s="2">
        <v>41030</v>
      </c>
      <c r="V423" s="2">
        <v>41060</v>
      </c>
      <c r="W423" s="2">
        <v>41060</v>
      </c>
      <c r="Y423" t="s">
        <v>5227</v>
      </c>
      <c r="Z423" t="s">
        <v>5221</v>
      </c>
      <c r="AA423" t="s">
        <v>5222</v>
      </c>
      <c r="AB423" t="s">
        <v>176</v>
      </c>
      <c r="AC423" t="s">
        <v>36</v>
      </c>
      <c r="AD423">
        <v>99213</v>
      </c>
      <c r="AE423" t="s">
        <v>5223</v>
      </c>
      <c r="AF423" t="str">
        <f t="shared" si="18"/>
        <v>Yes</v>
      </c>
      <c r="AG423" s="9" t="str">
        <f t="shared" si="19"/>
        <v>COUNTY COMMISSIONER2REPUBLICANSPOKANE COSPOKANELocal2012120DEBT410304106041060SSL SECURITY CERTIFICATE FOR ONLINE DONATIONSPENTAD SYSTEMS, LLCPO BOX 13128SPOKANEWA</v>
      </c>
      <c r="AH423">
        <v>100468630</v>
      </c>
      <c r="AI423" s="9" t="str">
        <f t="shared" si="20"/>
        <v>COUNTY COMMISSIONER2REPUBLICANSPOKANE COSPOKANELocal</v>
      </c>
    </row>
    <row r="424" spans="1:35" x14ac:dyDescent="0.25">
      <c r="A424" s="15">
        <v>3250</v>
      </c>
      <c r="B424" t="s">
        <v>6728</v>
      </c>
      <c r="C424">
        <v>100488813</v>
      </c>
      <c r="D424" t="s">
        <v>30</v>
      </c>
      <c r="E424" t="s">
        <v>401</v>
      </c>
      <c r="F424" t="s">
        <v>44</v>
      </c>
      <c r="G424" t="s">
        <v>402</v>
      </c>
      <c r="H424" t="s">
        <v>403</v>
      </c>
      <c r="I424" t="s">
        <v>404</v>
      </c>
      <c r="J424" t="s">
        <v>405</v>
      </c>
      <c r="K424" t="s">
        <v>49</v>
      </c>
      <c r="M424">
        <v>2</v>
      </c>
      <c r="N424" t="s">
        <v>50</v>
      </c>
      <c r="O424" t="s">
        <v>406</v>
      </c>
      <c r="P424" t="s">
        <v>176</v>
      </c>
      <c r="Q424" t="s">
        <v>53</v>
      </c>
      <c r="R424">
        <v>2012</v>
      </c>
      <c r="S424" s="1">
        <v>2000</v>
      </c>
      <c r="T424" t="s">
        <v>31</v>
      </c>
      <c r="U424" s="2">
        <v>41121</v>
      </c>
      <c r="V424" s="2">
        <v>41152</v>
      </c>
      <c r="W424" s="2">
        <v>41136</v>
      </c>
      <c r="Y424" t="s">
        <v>3225</v>
      </c>
      <c r="Z424" t="s">
        <v>416</v>
      </c>
      <c r="AA424" t="s">
        <v>417</v>
      </c>
      <c r="AB424" t="s">
        <v>176</v>
      </c>
      <c r="AC424" t="s">
        <v>36</v>
      </c>
      <c r="AD424">
        <v>99223</v>
      </c>
      <c r="AE424" t="s">
        <v>6729</v>
      </c>
      <c r="AF424" t="str">
        <f t="shared" si="18"/>
        <v>Yes</v>
      </c>
      <c r="AG424" s="9" t="str">
        <f t="shared" si="19"/>
        <v>COUNTY COMMISSIONER2REPUBLICANSPOKANE COSPOKANELocal20122000DEBT411214115241136CAMPAIGN CONSULTING FEEMURRAY BRIAN4418 S. GLENVIEWSPOKANEWA</v>
      </c>
      <c r="AH424">
        <v>100488813</v>
      </c>
      <c r="AI424" s="9" t="str">
        <f t="shared" si="20"/>
        <v>COUNTY COMMISSIONER2REPUBLICANSPOKANE COSPOKANELocal</v>
      </c>
    </row>
    <row r="425" spans="1:35" x14ac:dyDescent="0.25">
      <c r="A425" s="15">
        <v>61</v>
      </c>
      <c r="B425" t="s">
        <v>400</v>
      </c>
      <c r="C425">
        <v>100496375</v>
      </c>
      <c r="D425" t="s">
        <v>30</v>
      </c>
      <c r="E425" t="s">
        <v>401</v>
      </c>
      <c r="F425" t="s">
        <v>44</v>
      </c>
      <c r="G425" t="s">
        <v>402</v>
      </c>
      <c r="H425" t="s">
        <v>403</v>
      </c>
      <c r="I425" t="s">
        <v>404</v>
      </c>
      <c r="J425" t="s">
        <v>405</v>
      </c>
      <c r="K425" t="s">
        <v>49</v>
      </c>
      <c r="M425">
        <v>2</v>
      </c>
      <c r="N425" t="s">
        <v>50</v>
      </c>
      <c r="O425" t="s">
        <v>406</v>
      </c>
      <c r="P425" t="s">
        <v>176</v>
      </c>
      <c r="Q425" t="s">
        <v>53</v>
      </c>
      <c r="R425">
        <v>2012</v>
      </c>
      <c r="S425" s="1">
        <v>869.6</v>
      </c>
      <c r="T425" t="s">
        <v>31</v>
      </c>
      <c r="U425" s="2">
        <v>41153</v>
      </c>
      <c r="V425" s="2">
        <v>41197</v>
      </c>
      <c r="W425" s="2">
        <v>41180</v>
      </c>
      <c r="Y425" t="s">
        <v>407</v>
      </c>
      <c r="Z425" t="s">
        <v>408</v>
      </c>
      <c r="AA425" t="s">
        <v>409</v>
      </c>
      <c r="AB425" t="s">
        <v>410</v>
      </c>
      <c r="AC425" t="s">
        <v>36</v>
      </c>
      <c r="AD425">
        <v>99206</v>
      </c>
      <c r="AE425" t="s">
        <v>411</v>
      </c>
      <c r="AF425" t="str">
        <f t="shared" si="18"/>
        <v>Yes</v>
      </c>
      <c r="AG425" s="9" t="str">
        <f t="shared" si="19"/>
        <v>COUNTY COMMISSIONER2REPUBLICANSPOKANE COSPOKANELocal2012869.6DEBT411534119741180SLIM JIM PRINTINGWALTS MAILING SERVICE9610 E 1ST AVE. SPOKANE VALLEYWA</v>
      </c>
      <c r="AH425">
        <v>100496375</v>
      </c>
      <c r="AI425" s="9" t="str">
        <f t="shared" si="20"/>
        <v>COUNTY COMMISSIONER2REPUBLICANSPOKANE COSPOKANELocal</v>
      </c>
    </row>
    <row r="426" spans="1:35" x14ac:dyDescent="0.25">
      <c r="A426" s="15">
        <v>62</v>
      </c>
      <c r="B426" t="s">
        <v>412</v>
      </c>
      <c r="C426">
        <v>100496375</v>
      </c>
      <c r="D426" t="s">
        <v>30</v>
      </c>
      <c r="E426" t="s">
        <v>401</v>
      </c>
      <c r="F426" t="s">
        <v>44</v>
      </c>
      <c r="G426" t="s">
        <v>402</v>
      </c>
      <c r="H426" t="s">
        <v>403</v>
      </c>
      <c r="I426" t="s">
        <v>404</v>
      </c>
      <c r="J426" t="s">
        <v>405</v>
      </c>
      <c r="K426" t="s">
        <v>49</v>
      </c>
      <c r="M426">
        <v>2</v>
      </c>
      <c r="N426" t="s">
        <v>50</v>
      </c>
      <c r="O426" t="s">
        <v>406</v>
      </c>
      <c r="P426" t="s">
        <v>176</v>
      </c>
      <c r="Q426" t="s">
        <v>53</v>
      </c>
      <c r="R426">
        <v>2012</v>
      </c>
      <c r="S426" s="1">
        <v>59.78</v>
      </c>
      <c r="T426" t="s">
        <v>31</v>
      </c>
      <c r="U426" s="2">
        <v>41153</v>
      </c>
      <c r="V426" s="2">
        <v>41197</v>
      </c>
      <c r="W426" s="2">
        <v>41181</v>
      </c>
      <c r="Y426" t="s">
        <v>413</v>
      </c>
      <c r="Z426" t="s">
        <v>408</v>
      </c>
      <c r="AA426" t="s">
        <v>409</v>
      </c>
      <c r="AB426" t="s">
        <v>410</v>
      </c>
      <c r="AC426" t="s">
        <v>36</v>
      </c>
      <c r="AD426">
        <v>99206</v>
      </c>
      <c r="AE426" t="s">
        <v>411</v>
      </c>
      <c r="AF426" t="str">
        <f t="shared" si="18"/>
        <v>Yes</v>
      </c>
      <c r="AG426" s="9" t="str">
        <f t="shared" si="19"/>
        <v>COUNTY COMMISSIONER2REPUBLICANSPOKANE COSPOKANELocal201259.78DEBT411534119741181FUNDRAISING FLYERWALTS MAILING SERVICE9610 E 1ST AVE. SPOKANE VALLEYWA</v>
      </c>
      <c r="AH426">
        <v>100496375</v>
      </c>
      <c r="AI426" s="9" t="str">
        <f t="shared" si="20"/>
        <v>COUNTY COMMISSIONER2REPUBLICANSPOKANE COSPOKANELocal</v>
      </c>
    </row>
    <row r="427" spans="1:35" x14ac:dyDescent="0.25">
      <c r="A427" s="15">
        <v>63</v>
      </c>
      <c r="B427" t="s">
        <v>414</v>
      </c>
      <c r="C427">
        <v>100496375</v>
      </c>
      <c r="D427" t="s">
        <v>30</v>
      </c>
      <c r="E427" t="s">
        <v>401</v>
      </c>
      <c r="F427" t="s">
        <v>44</v>
      </c>
      <c r="G427" t="s">
        <v>402</v>
      </c>
      <c r="H427" t="s">
        <v>403</v>
      </c>
      <c r="I427" t="s">
        <v>404</v>
      </c>
      <c r="J427" t="s">
        <v>405</v>
      </c>
      <c r="K427" t="s">
        <v>49</v>
      </c>
      <c r="M427">
        <v>2</v>
      </c>
      <c r="N427" t="s">
        <v>50</v>
      </c>
      <c r="O427" t="s">
        <v>406</v>
      </c>
      <c r="P427" t="s">
        <v>176</v>
      </c>
      <c r="Q427" t="s">
        <v>53</v>
      </c>
      <c r="R427">
        <v>2012</v>
      </c>
      <c r="S427" s="1">
        <v>2500</v>
      </c>
      <c r="T427" t="s">
        <v>31</v>
      </c>
      <c r="U427" s="2">
        <v>41153</v>
      </c>
      <c r="V427" s="2">
        <v>41197</v>
      </c>
      <c r="W427" s="2">
        <v>41183</v>
      </c>
      <c r="Y427" t="s">
        <v>415</v>
      </c>
      <c r="Z427" t="s">
        <v>416</v>
      </c>
      <c r="AA427" t="s">
        <v>417</v>
      </c>
      <c r="AB427" t="s">
        <v>176</v>
      </c>
      <c r="AC427" t="s">
        <v>36</v>
      </c>
      <c r="AD427">
        <v>99223</v>
      </c>
      <c r="AE427" t="s">
        <v>411</v>
      </c>
      <c r="AF427" t="str">
        <f t="shared" si="18"/>
        <v>Yes</v>
      </c>
      <c r="AG427" s="9" t="str">
        <f t="shared" si="19"/>
        <v>COUNTY COMMISSIONER2REPUBLICANSPOKANE COSPOKANELocal20122500DEBT411534119741183SEPTEMBER 2012 CONSULTING FEESMURRAY BRIAN4418 S. GLENVIEWSPOKANEWA</v>
      </c>
      <c r="AH427">
        <v>100496375</v>
      </c>
      <c r="AI427" s="9" t="str">
        <f t="shared" si="20"/>
        <v>COUNTY COMMISSIONER2REPUBLICANSPOKANE COSPOKANELocal</v>
      </c>
    </row>
    <row r="428" spans="1:35" x14ac:dyDescent="0.25">
      <c r="A428" s="15">
        <v>64</v>
      </c>
      <c r="B428" t="s">
        <v>418</v>
      </c>
      <c r="C428">
        <v>100496375</v>
      </c>
      <c r="D428" t="s">
        <v>30</v>
      </c>
      <c r="E428" t="s">
        <v>401</v>
      </c>
      <c r="F428" t="s">
        <v>44</v>
      </c>
      <c r="G428" t="s">
        <v>402</v>
      </c>
      <c r="H428" t="s">
        <v>403</v>
      </c>
      <c r="I428" t="s">
        <v>404</v>
      </c>
      <c r="J428" t="s">
        <v>405</v>
      </c>
      <c r="K428" t="s">
        <v>49</v>
      </c>
      <c r="M428">
        <v>2</v>
      </c>
      <c r="N428" t="s">
        <v>50</v>
      </c>
      <c r="O428" t="s">
        <v>406</v>
      </c>
      <c r="P428" t="s">
        <v>176</v>
      </c>
      <c r="Q428" t="s">
        <v>53</v>
      </c>
      <c r="R428">
        <v>2012</v>
      </c>
      <c r="S428" s="1">
        <v>348.41</v>
      </c>
      <c r="T428" t="s">
        <v>31</v>
      </c>
      <c r="U428" s="2">
        <v>41153</v>
      </c>
      <c r="V428" s="2">
        <v>41197</v>
      </c>
      <c r="W428" s="2">
        <v>41185</v>
      </c>
      <c r="Y428" t="s">
        <v>419</v>
      </c>
      <c r="Z428" t="s">
        <v>416</v>
      </c>
      <c r="AA428" t="s">
        <v>417</v>
      </c>
      <c r="AB428" t="s">
        <v>176</v>
      </c>
      <c r="AC428" t="s">
        <v>36</v>
      </c>
      <c r="AD428">
        <v>99223</v>
      </c>
      <c r="AE428" t="s">
        <v>411</v>
      </c>
      <c r="AF428" t="str">
        <f t="shared" si="18"/>
        <v>Yes</v>
      </c>
      <c r="AG428" s="9" t="str">
        <f t="shared" si="19"/>
        <v>COUNTY COMMISSIONER2REPUBLICANSPOKANE COSPOKANELocal2012348.41DEBT411534119741185SIGN SUPPLIESMURRAY BRIAN4418 S. GLENVIEWSPOKANEWA</v>
      </c>
      <c r="AH428">
        <v>100496375</v>
      </c>
      <c r="AI428" s="9" t="str">
        <f t="shared" si="20"/>
        <v>COUNTY COMMISSIONER2REPUBLICANSPOKANE COSPOKANELocal</v>
      </c>
    </row>
    <row r="429" spans="1:35" x14ac:dyDescent="0.25">
      <c r="A429" s="15">
        <v>65</v>
      </c>
      <c r="B429" t="s">
        <v>420</v>
      </c>
      <c r="C429">
        <v>100496375</v>
      </c>
      <c r="D429" t="s">
        <v>30</v>
      </c>
      <c r="E429" t="s">
        <v>401</v>
      </c>
      <c r="F429" t="s">
        <v>44</v>
      </c>
      <c r="G429" t="s">
        <v>402</v>
      </c>
      <c r="H429" t="s">
        <v>403</v>
      </c>
      <c r="I429" t="s">
        <v>404</v>
      </c>
      <c r="J429" t="s">
        <v>405</v>
      </c>
      <c r="K429" t="s">
        <v>49</v>
      </c>
      <c r="M429">
        <v>2</v>
      </c>
      <c r="N429" t="s">
        <v>50</v>
      </c>
      <c r="O429" t="s">
        <v>406</v>
      </c>
      <c r="P429" t="s">
        <v>176</v>
      </c>
      <c r="Q429" t="s">
        <v>53</v>
      </c>
      <c r="R429">
        <v>2012</v>
      </c>
      <c r="S429" s="1">
        <v>120.13</v>
      </c>
      <c r="T429" t="s">
        <v>31</v>
      </c>
      <c r="U429" s="2">
        <v>41153</v>
      </c>
      <c r="V429" s="2">
        <v>41197</v>
      </c>
      <c r="W429" s="2">
        <v>41185</v>
      </c>
      <c r="Y429" t="s">
        <v>421</v>
      </c>
      <c r="Z429" t="s">
        <v>416</v>
      </c>
      <c r="AA429" t="s">
        <v>417</v>
      </c>
      <c r="AB429" t="s">
        <v>176</v>
      </c>
      <c r="AC429" t="s">
        <v>36</v>
      </c>
      <c r="AD429">
        <v>99223</v>
      </c>
      <c r="AE429" t="s">
        <v>411</v>
      </c>
      <c r="AF429" t="str">
        <f t="shared" si="18"/>
        <v>Yes</v>
      </c>
      <c r="AG429" s="9" t="str">
        <f t="shared" si="19"/>
        <v>COUNTY COMMISSIONER2REPUBLICANSPOKANE COSPOKANELocal2012120.13DEBT411534119741185FOOD FOR FUNDRAISERMURRAY BRIAN4418 S. GLENVIEWSPOKANEWA</v>
      </c>
      <c r="AH429">
        <v>100496375</v>
      </c>
      <c r="AI429" s="9" t="str">
        <f t="shared" si="20"/>
        <v>COUNTY COMMISSIONER2REPUBLICANSPOKANE COSPOKANELocal</v>
      </c>
    </row>
    <row r="430" spans="1:35" x14ac:dyDescent="0.25">
      <c r="A430" s="15">
        <v>66</v>
      </c>
      <c r="B430" t="s">
        <v>422</v>
      </c>
      <c r="C430">
        <v>100496375</v>
      </c>
      <c r="D430" t="s">
        <v>30</v>
      </c>
      <c r="E430" t="s">
        <v>401</v>
      </c>
      <c r="F430" t="s">
        <v>44</v>
      </c>
      <c r="G430" t="s">
        <v>402</v>
      </c>
      <c r="H430" t="s">
        <v>403</v>
      </c>
      <c r="I430" t="s">
        <v>404</v>
      </c>
      <c r="J430" t="s">
        <v>405</v>
      </c>
      <c r="K430" t="s">
        <v>49</v>
      </c>
      <c r="M430">
        <v>2</v>
      </c>
      <c r="N430" t="s">
        <v>50</v>
      </c>
      <c r="O430" t="s">
        <v>406</v>
      </c>
      <c r="P430" t="s">
        <v>176</v>
      </c>
      <c r="Q430" t="s">
        <v>53</v>
      </c>
      <c r="R430">
        <v>2012</v>
      </c>
      <c r="S430" s="1">
        <v>324.3</v>
      </c>
      <c r="T430" t="s">
        <v>31</v>
      </c>
      <c r="U430" s="2">
        <v>41153</v>
      </c>
      <c r="V430" s="2">
        <v>41197</v>
      </c>
      <c r="W430" s="2">
        <v>41192</v>
      </c>
      <c r="Y430" t="s">
        <v>423</v>
      </c>
      <c r="Z430" t="s">
        <v>424</v>
      </c>
      <c r="AA430" t="s">
        <v>425</v>
      </c>
      <c r="AB430" t="s">
        <v>176</v>
      </c>
      <c r="AC430" t="s">
        <v>36</v>
      </c>
      <c r="AD430">
        <v>99210</v>
      </c>
      <c r="AE430" t="s">
        <v>411</v>
      </c>
      <c r="AF430" t="str">
        <f t="shared" si="18"/>
        <v>Yes</v>
      </c>
      <c r="AG430" s="9" t="str">
        <f t="shared" si="19"/>
        <v>COUNTY COMMISSIONER2REPUBLICANSPOKANE COSPOKANELocal2012324.3DEBT411534119741192FUNDRAISING LETTERWILLIAM REED &amp; ASSOCIATES5207 E ALKI AVENUESPOKANEWA</v>
      </c>
      <c r="AH430">
        <v>100496375</v>
      </c>
      <c r="AI430" s="9" t="str">
        <f t="shared" si="20"/>
        <v>COUNTY COMMISSIONER2REPUBLICANSPOKANE COSPOKANELocal</v>
      </c>
    </row>
    <row r="431" spans="1:35" x14ac:dyDescent="0.25">
      <c r="A431" s="15">
        <v>67</v>
      </c>
      <c r="B431" t="s">
        <v>426</v>
      </c>
      <c r="C431">
        <v>100496375</v>
      </c>
      <c r="D431" t="s">
        <v>30</v>
      </c>
      <c r="E431" t="s">
        <v>401</v>
      </c>
      <c r="F431" t="s">
        <v>44</v>
      </c>
      <c r="G431" t="s">
        <v>402</v>
      </c>
      <c r="H431" t="s">
        <v>403</v>
      </c>
      <c r="I431" t="s">
        <v>404</v>
      </c>
      <c r="J431" t="s">
        <v>405</v>
      </c>
      <c r="K431" t="s">
        <v>49</v>
      </c>
      <c r="M431">
        <v>2</v>
      </c>
      <c r="N431" t="s">
        <v>50</v>
      </c>
      <c r="O431" t="s">
        <v>406</v>
      </c>
      <c r="P431" t="s">
        <v>176</v>
      </c>
      <c r="Q431" t="s">
        <v>53</v>
      </c>
      <c r="R431">
        <v>2012</v>
      </c>
      <c r="S431" s="1">
        <v>670</v>
      </c>
      <c r="T431" t="s">
        <v>31</v>
      </c>
      <c r="U431" s="2">
        <v>41153</v>
      </c>
      <c r="V431" s="2">
        <v>41197</v>
      </c>
      <c r="W431" s="2">
        <v>41197</v>
      </c>
      <c r="Y431" t="s">
        <v>427</v>
      </c>
      <c r="Z431" t="s">
        <v>428</v>
      </c>
      <c r="AA431" t="s">
        <v>429</v>
      </c>
      <c r="AB431" t="s">
        <v>176</v>
      </c>
      <c r="AC431" t="s">
        <v>36</v>
      </c>
      <c r="AD431">
        <v>99210</v>
      </c>
      <c r="AE431" t="s">
        <v>411</v>
      </c>
      <c r="AF431" t="str">
        <f t="shared" si="18"/>
        <v>Yes</v>
      </c>
      <c r="AG431" s="9" t="str">
        <f t="shared" si="19"/>
        <v>COUNTY COMMISSIONER2REPUBLICANSPOKANE COSPOKANELocal2012670DEBT411534119741197AD IN FALL SYMPHONY PROGRAMSSPOKANE SYMPHONY SOCIETYPO BOX 365SPOKANEWA</v>
      </c>
      <c r="AH431">
        <v>100496375</v>
      </c>
      <c r="AI431" s="9" t="str">
        <f t="shared" si="20"/>
        <v>COUNTY COMMISSIONER2REPUBLICANSPOKANE COSPOKANELocal</v>
      </c>
    </row>
    <row r="432" spans="1:35" x14ac:dyDescent="0.25">
      <c r="A432" s="15">
        <v>472</v>
      </c>
      <c r="B432" t="s">
        <v>1716</v>
      </c>
      <c r="C432">
        <v>100499659</v>
      </c>
      <c r="D432" t="s">
        <v>30</v>
      </c>
      <c r="E432" t="s">
        <v>401</v>
      </c>
      <c r="F432" t="s">
        <v>44</v>
      </c>
      <c r="G432" t="s">
        <v>402</v>
      </c>
      <c r="H432" t="s">
        <v>403</v>
      </c>
      <c r="I432" t="s">
        <v>404</v>
      </c>
      <c r="J432" t="s">
        <v>405</v>
      </c>
      <c r="K432" t="s">
        <v>49</v>
      </c>
      <c r="M432">
        <v>2</v>
      </c>
      <c r="N432" t="s">
        <v>50</v>
      </c>
      <c r="O432" t="s">
        <v>406</v>
      </c>
      <c r="P432" t="s">
        <v>176</v>
      </c>
      <c r="Q432" t="s">
        <v>53</v>
      </c>
      <c r="R432">
        <v>2012</v>
      </c>
      <c r="S432" s="1">
        <v>500</v>
      </c>
      <c r="T432" t="s">
        <v>31</v>
      </c>
      <c r="U432" s="2">
        <v>41198</v>
      </c>
      <c r="V432" s="2">
        <v>41211</v>
      </c>
      <c r="W432" s="2">
        <v>41183</v>
      </c>
      <c r="Y432" t="s">
        <v>415</v>
      </c>
      <c r="Z432" t="s">
        <v>416</v>
      </c>
      <c r="AA432" t="s">
        <v>417</v>
      </c>
      <c r="AB432" t="s">
        <v>176</v>
      </c>
      <c r="AC432" t="s">
        <v>36</v>
      </c>
      <c r="AD432">
        <v>99223</v>
      </c>
      <c r="AE432" t="s">
        <v>1717</v>
      </c>
      <c r="AF432" t="str">
        <f t="shared" si="18"/>
        <v>Yes</v>
      </c>
      <c r="AG432" s="9" t="str">
        <f t="shared" si="19"/>
        <v>COUNTY COMMISSIONER2REPUBLICANSPOKANE COSPOKANELocal2012500DEBT411984121141183SEPTEMBER 2012 CONSULTING FEESMURRAY BRIAN4418 S. GLENVIEWSPOKANEWA</v>
      </c>
      <c r="AH432">
        <v>100499659</v>
      </c>
      <c r="AI432" s="9" t="str">
        <f t="shared" si="20"/>
        <v>COUNTY COMMISSIONER2REPUBLICANSPOKANE COSPOKANELocal</v>
      </c>
    </row>
    <row r="433" spans="1:35" x14ac:dyDescent="0.25">
      <c r="A433" s="15">
        <v>589</v>
      </c>
      <c r="B433" t="s">
        <v>1927</v>
      </c>
      <c r="C433">
        <v>100499659</v>
      </c>
      <c r="D433" t="s">
        <v>30</v>
      </c>
      <c r="E433" t="s">
        <v>401</v>
      </c>
      <c r="F433" t="s">
        <v>44</v>
      </c>
      <c r="G433" t="s">
        <v>402</v>
      </c>
      <c r="H433" t="s">
        <v>403</v>
      </c>
      <c r="I433" t="s">
        <v>404</v>
      </c>
      <c r="J433" t="s">
        <v>405</v>
      </c>
      <c r="K433" t="s">
        <v>49</v>
      </c>
      <c r="M433">
        <v>2</v>
      </c>
      <c r="N433" t="s">
        <v>50</v>
      </c>
      <c r="O433" t="s">
        <v>406</v>
      </c>
      <c r="P433" t="s">
        <v>176</v>
      </c>
      <c r="Q433" t="s">
        <v>53</v>
      </c>
      <c r="R433">
        <v>2012</v>
      </c>
      <c r="S433" s="1">
        <v>348.41</v>
      </c>
      <c r="T433" t="s">
        <v>31</v>
      </c>
      <c r="U433" s="2">
        <v>41198</v>
      </c>
      <c r="V433" s="2">
        <v>41211</v>
      </c>
      <c r="W433" s="2">
        <v>41185</v>
      </c>
      <c r="Y433" t="s">
        <v>419</v>
      </c>
      <c r="Z433" t="s">
        <v>416</v>
      </c>
      <c r="AA433" t="s">
        <v>417</v>
      </c>
      <c r="AB433" t="s">
        <v>176</v>
      </c>
      <c r="AC433" t="s">
        <v>36</v>
      </c>
      <c r="AD433">
        <v>99223</v>
      </c>
      <c r="AE433" t="s">
        <v>1717</v>
      </c>
      <c r="AF433" t="str">
        <f t="shared" si="18"/>
        <v>Yes</v>
      </c>
      <c r="AG433" s="9" t="str">
        <f t="shared" si="19"/>
        <v>COUNTY COMMISSIONER2REPUBLICANSPOKANE COSPOKANELocal2012348.41DEBT411984121141185SIGN SUPPLIESMURRAY BRIAN4418 S. GLENVIEWSPOKANEWA</v>
      </c>
      <c r="AH433">
        <v>100499659</v>
      </c>
      <c r="AI433" s="9" t="str">
        <f t="shared" si="20"/>
        <v>COUNTY COMMISSIONER2REPUBLICANSPOKANE COSPOKANELocal</v>
      </c>
    </row>
    <row r="434" spans="1:35" x14ac:dyDescent="0.25">
      <c r="A434" s="15">
        <v>590</v>
      </c>
      <c r="B434" t="s">
        <v>1928</v>
      </c>
      <c r="C434">
        <v>100499659</v>
      </c>
      <c r="D434" t="s">
        <v>30</v>
      </c>
      <c r="E434" t="s">
        <v>401</v>
      </c>
      <c r="F434" t="s">
        <v>44</v>
      </c>
      <c r="G434" t="s">
        <v>402</v>
      </c>
      <c r="H434" t="s">
        <v>403</v>
      </c>
      <c r="I434" t="s">
        <v>404</v>
      </c>
      <c r="J434" t="s">
        <v>405</v>
      </c>
      <c r="K434" t="s">
        <v>49</v>
      </c>
      <c r="M434">
        <v>2</v>
      </c>
      <c r="N434" t="s">
        <v>50</v>
      </c>
      <c r="O434" t="s">
        <v>406</v>
      </c>
      <c r="P434" t="s">
        <v>176</v>
      </c>
      <c r="Q434" t="s">
        <v>53</v>
      </c>
      <c r="R434">
        <v>2012</v>
      </c>
      <c r="S434" s="1">
        <v>120.13</v>
      </c>
      <c r="T434" t="s">
        <v>31</v>
      </c>
      <c r="U434" s="2">
        <v>41198</v>
      </c>
      <c r="V434" s="2">
        <v>41211</v>
      </c>
      <c r="W434" s="2">
        <v>41185</v>
      </c>
      <c r="Y434" t="s">
        <v>421</v>
      </c>
      <c r="Z434" t="s">
        <v>416</v>
      </c>
      <c r="AA434" t="s">
        <v>417</v>
      </c>
      <c r="AB434" t="s">
        <v>176</v>
      </c>
      <c r="AC434" t="s">
        <v>36</v>
      </c>
      <c r="AD434">
        <v>99223</v>
      </c>
      <c r="AE434" t="s">
        <v>1717</v>
      </c>
      <c r="AF434" t="str">
        <f t="shared" si="18"/>
        <v>Yes</v>
      </c>
      <c r="AG434" s="9" t="str">
        <f t="shared" si="19"/>
        <v>COUNTY COMMISSIONER2REPUBLICANSPOKANE COSPOKANELocal2012120.13DEBT411984121141185FOOD FOR FUNDRAISERMURRAY BRIAN4418 S. GLENVIEWSPOKANEWA</v>
      </c>
      <c r="AH434">
        <v>100499659</v>
      </c>
      <c r="AI434" s="9" t="str">
        <f t="shared" si="20"/>
        <v>COUNTY COMMISSIONER2REPUBLICANSPOKANE COSPOKANELocal</v>
      </c>
    </row>
    <row r="435" spans="1:35" x14ac:dyDescent="0.25">
      <c r="A435" s="15">
        <v>591</v>
      </c>
      <c r="B435" t="s">
        <v>1929</v>
      </c>
      <c r="C435">
        <v>100499659</v>
      </c>
      <c r="D435" t="s">
        <v>30</v>
      </c>
      <c r="E435" t="s">
        <v>401</v>
      </c>
      <c r="F435" t="s">
        <v>44</v>
      </c>
      <c r="G435" t="s">
        <v>402</v>
      </c>
      <c r="H435" t="s">
        <v>403</v>
      </c>
      <c r="I435" t="s">
        <v>404</v>
      </c>
      <c r="J435" t="s">
        <v>405</v>
      </c>
      <c r="K435" t="s">
        <v>49</v>
      </c>
      <c r="M435">
        <v>2</v>
      </c>
      <c r="N435" t="s">
        <v>50</v>
      </c>
      <c r="O435" t="s">
        <v>406</v>
      </c>
      <c r="P435" t="s">
        <v>176</v>
      </c>
      <c r="Q435" t="s">
        <v>53</v>
      </c>
      <c r="R435">
        <v>2012</v>
      </c>
      <c r="S435" s="1">
        <v>670</v>
      </c>
      <c r="T435" t="s">
        <v>31</v>
      </c>
      <c r="U435" s="2">
        <v>41198</v>
      </c>
      <c r="V435" s="2">
        <v>41211</v>
      </c>
      <c r="W435" s="2">
        <v>41197</v>
      </c>
      <c r="Y435" t="s">
        <v>427</v>
      </c>
      <c r="Z435" t="s">
        <v>428</v>
      </c>
      <c r="AA435" t="s">
        <v>429</v>
      </c>
      <c r="AB435" t="s">
        <v>176</v>
      </c>
      <c r="AC435" t="s">
        <v>36</v>
      </c>
      <c r="AD435">
        <v>99210</v>
      </c>
      <c r="AE435" t="s">
        <v>1717</v>
      </c>
      <c r="AF435" t="str">
        <f t="shared" si="18"/>
        <v>Yes</v>
      </c>
      <c r="AG435" s="9" t="str">
        <f t="shared" si="19"/>
        <v>COUNTY COMMISSIONER2REPUBLICANSPOKANE COSPOKANELocal2012670DEBT411984121141197AD IN FALL SYMPHONY PROGRAMSSPOKANE SYMPHONY SOCIETYPO BOX 365SPOKANEWA</v>
      </c>
      <c r="AH435">
        <v>100499659</v>
      </c>
      <c r="AI435" s="9" t="str">
        <f t="shared" si="20"/>
        <v>COUNTY COMMISSIONER2REPUBLICANSPOKANE COSPOKANELocal</v>
      </c>
    </row>
    <row r="436" spans="1:35" x14ac:dyDescent="0.25">
      <c r="A436" s="15">
        <v>2355</v>
      </c>
      <c r="B436" t="s">
        <v>5142</v>
      </c>
      <c r="C436">
        <v>100461042</v>
      </c>
      <c r="D436" t="s">
        <v>30</v>
      </c>
      <c r="E436" t="s">
        <v>814</v>
      </c>
      <c r="F436" t="s">
        <v>44</v>
      </c>
      <c r="G436" t="s">
        <v>815</v>
      </c>
      <c r="H436" t="s">
        <v>816</v>
      </c>
      <c r="I436" t="s">
        <v>273</v>
      </c>
      <c r="J436" t="s">
        <v>817</v>
      </c>
      <c r="K436" t="s">
        <v>49</v>
      </c>
      <c r="M436">
        <v>3</v>
      </c>
      <c r="N436" t="s">
        <v>818</v>
      </c>
      <c r="O436" t="s">
        <v>819</v>
      </c>
      <c r="P436" t="s">
        <v>591</v>
      </c>
      <c r="Q436" t="s">
        <v>53</v>
      </c>
      <c r="R436">
        <v>2012</v>
      </c>
      <c r="S436" s="1">
        <v>105</v>
      </c>
      <c r="T436" t="s">
        <v>31</v>
      </c>
      <c r="U436" s="2">
        <v>40977</v>
      </c>
      <c r="V436" s="2">
        <v>41029</v>
      </c>
      <c r="W436" s="2">
        <v>40637</v>
      </c>
      <c r="Y436" t="s">
        <v>820</v>
      </c>
      <c r="Z436" t="s">
        <v>815</v>
      </c>
      <c r="AA436" t="s">
        <v>821</v>
      </c>
      <c r="AB436" t="s">
        <v>578</v>
      </c>
      <c r="AC436" t="s">
        <v>36</v>
      </c>
      <c r="AD436">
        <v>98584</v>
      </c>
      <c r="AE436" t="s">
        <v>5143</v>
      </c>
      <c r="AF436" t="str">
        <f t="shared" si="18"/>
        <v>Yes</v>
      </c>
      <c r="AG436" s="9" t="str">
        <f t="shared" si="19"/>
        <v>COUNTY COMMISSIONER3INDEPENDENTMASON COMASONLocal2012105DEBT409774102940637NORTH MASON CHAMBER DUESJEFFREYS TERRI MPO BOX 382SHELTONWA</v>
      </c>
      <c r="AH436">
        <v>100461042</v>
      </c>
      <c r="AI436" s="9" t="str">
        <f t="shared" si="20"/>
        <v>COUNTY COMMISSIONER3INDEPENDENTMASON COMASONLocal</v>
      </c>
    </row>
    <row r="437" spans="1:35" x14ac:dyDescent="0.25">
      <c r="A437" s="15">
        <v>2356</v>
      </c>
      <c r="B437" t="s">
        <v>5144</v>
      </c>
      <c r="C437">
        <v>100461042</v>
      </c>
      <c r="D437" t="s">
        <v>30</v>
      </c>
      <c r="E437" t="s">
        <v>814</v>
      </c>
      <c r="F437" t="s">
        <v>44</v>
      </c>
      <c r="G437" t="s">
        <v>815</v>
      </c>
      <c r="H437" t="s">
        <v>816</v>
      </c>
      <c r="I437" t="s">
        <v>273</v>
      </c>
      <c r="J437" t="s">
        <v>817</v>
      </c>
      <c r="K437" t="s">
        <v>49</v>
      </c>
      <c r="M437">
        <v>3</v>
      </c>
      <c r="N437" t="s">
        <v>818</v>
      </c>
      <c r="O437" t="s">
        <v>819</v>
      </c>
      <c r="P437" t="s">
        <v>591</v>
      </c>
      <c r="Q437" t="s">
        <v>53</v>
      </c>
      <c r="R437">
        <v>2012</v>
      </c>
      <c r="S437" s="1">
        <v>54</v>
      </c>
      <c r="T437" t="s">
        <v>31</v>
      </c>
      <c r="U437" s="2">
        <v>40977</v>
      </c>
      <c r="V437" s="2">
        <v>41029</v>
      </c>
      <c r="W437" s="2">
        <v>40977</v>
      </c>
      <c r="Y437" t="s">
        <v>824</v>
      </c>
      <c r="Z437" t="s">
        <v>815</v>
      </c>
      <c r="AA437" t="s">
        <v>821</v>
      </c>
      <c r="AB437" t="s">
        <v>578</v>
      </c>
      <c r="AC437" t="s">
        <v>36</v>
      </c>
      <c r="AD437">
        <v>98584</v>
      </c>
      <c r="AE437" t="s">
        <v>5143</v>
      </c>
      <c r="AF437" t="str">
        <f t="shared" si="18"/>
        <v>Yes</v>
      </c>
      <c r="AG437" s="9" t="str">
        <f t="shared" si="19"/>
        <v>COUNTY COMMISSIONER3INDEPENDENTMASON COMASONLocal201254DEBT409774102940977PO BOX FEEJEFFREYS TERRI MPO BOX 382SHELTONWA</v>
      </c>
      <c r="AH437">
        <v>100461042</v>
      </c>
      <c r="AI437" s="9" t="str">
        <f t="shared" si="20"/>
        <v>COUNTY COMMISSIONER3INDEPENDENTMASON COMASONLocal</v>
      </c>
    </row>
    <row r="438" spans="1:35" x14ac:dyDescent="0.25">
      <c r="A438" s="15">
        <v>2367</v>
      </c>
      <c r="B438" t="s">
        <v>5164</v>
      </c>
      <c r="C438">
        <v>100461042</v>
      </c>
      <c r="D438" t="s">
        <v>30</v>
      </c>
      <c r="E438" t="s">
        <v>814</v>
      </c>
      <c r="F438" t="s">
        <v>44</v>
      </c>
      <c r="G438" t="s">
        <v>815</v>
      </c>
      <c r="H438" t="s">
        <v>816</v>
      </c>
      <c r="I438" t="s">
        <v>273</v>
      </c>
      <c r="J438" t="s">
        <v>817</v>
      </c>
      <c r="K438" t="s">
        <v>49</v>
      </c>
      <c r="M438">
        <v>3</v>
      </c>
      <c r="N438" t="s">
        <v>818</v>
      </c>
      <c r="O438" t="s">
        <v>819</v>
      </c>
      <c r="P438" t="s">
        <v>591</v>
      </c>
      <c r="Q438" t="s">
        <v>53</v>
      </c>
      <c r="R438">
        <v>2012</v>
      </c>
      <c r="S438" s="1">
        <v>93.35</v>
      </c>
      <c r="T438" t="s">
        <v>31</v>
      </c>
      <c r="U438" s="2">
        <v>40977</v>
      </c>
      <c r="V438" s="2">
        <v>41029</v>
      </c>
      <c r="W438" s="2">
        <v>40985</v>
      </c>
      <c r="Y438" t="s">
        <v>826</v>
      </c>
      <c r="Z438" t="s">
        <v>815</v>
      </c>
      <c r="AA438" t="s">
        <v>821</v>
      </c>
      <c r="AB438" t="s">
        <v>578</v>
      </c>
      <c r="AC438" t="s">
        <v>36</v>
      </c>
      <c r="AD438">
        <v>98584</v>
      </c>
      <c r="AE438" t="s">
        <v>5143</v>
      </c>
      <c r="AF438" t="str">
        <f t="shared" si="18"/>
        <v>Yes</v>
      </c>
      <c r="AG438" s="9" t="str">
        <f t="shared" si="19"/>
        <v>COUNTY COMMISSIONER3INDEPENDENTMASON COMASONLocal201293.35DEBT409774102940985WEBSITE HOSTINGJEFFREYS TERRI MPO BOX 382SHELTONWA</v>
      </c>
      <c r="AH438">
        <v>100461042</v>
      </c>
      <c r="AI438" s="9" t="str">
        <f t="shared" si="20"/>
        <v>COUNTY COMMISSIONER3INDEPENDENTMASON COMASONLocal</v>
      </c>
    </row>
    <row r="439" spans="1:35" x14ac:dyDescent="0.25">
      <c r="A439" s="15">
        <v>2368</v>
      </c>
      <c r="B439" t="s">
        <v>5165</v>
      </c>
      <c r="C439">
        <v>100461042</v>
      </c>
      <c r="D439" t="s">
        <v>30</v>
      </c>
      <c r="E439" t="s">
        <v>814</v>
      </c>
      <c r="F439" t="s">
        <v>44</v>
      </c>
      <c r="G439" t="s">
        <v>815</v>
      </c>
      <c r="H439" t="s">
        <v>816</v>
      </c>
      <c r="I439" t="s">
        <v>273</v>
      </c>
      <c r="J439" t="s">
        <v>817</v>
      </c>
      <c r="K439" t="s">
        <v>49</v>
      </c>
      <c r="M439">
        <v>3</v>
      </c>
      <c r="N439" t="s">
        <v>818</v>
      </c>
      <c r="O439" t="s">
        <v>819</v>
      </c>
      <c r="P439" t="s">
        <v>591</v>
      </c>
      <c r="Q439" t="s">
        <v>53</v>
      </c>
      <c r="R439">
        <v>2012</v>
      </c>
      <c r="S439" s="1">
        <v>34.229999999999997</v>
      </c>
      <c r="T439" t="s">
        <v>31</v>
      </c>
      <c r="U439" s="2">
        <v>40977</v>
      </c>
      <c r="V439" s="2">
        <v>41029</v>
      </c>
      <c r="W439" s="2">
        <v>40998</v>
      </c>
      <c r="Y439" t="s">
        <v>828</v>
      </c>
      <c r="Z439" t="s">
        <v>815</v>
      </c>
      <c r="AA439" t="s">
        <v>821</v>
      </c>
      <c r="AB439" t="s">
        <v>578</v>
      </c>
      <c r="AC439" t="s">
        <v>36</v>
      </c>
      <c r="AD439">
        <v>98584</v>
      </c>
      <c r="AE439" t="s">
        <v>5143</v>
      </c>
      <c r="AF439" t="str">
        <f t="shared" si="18"/>
        <v>Yes</v>
      </c>
      <c r="AG439" s="9" t="str">
        <f t="shared" si="19"/>
        <v>COUNTY COMMISSIONER3INDEPENDENTMASON COMASONLocal201234.23DEBT409774102940998ENVELOPES AND CARDSJEFFREYS TERRI MPO BOX 382SHELTONWA</v>
      </c>
      <c r="AH439">
        <v>100461042</v>
      </c>
      <c r="AI439" s="9" t="str">
        <f t="shared" si="20"/>
        <v>COUNTY COMMISSIONER3INDEPENDENTMASON COMASONLocal</v>
      </c>
    </row>
    <row r="440" spans="1:35" x14ac:dyDescent="0.25">
      <c r="A440" s="15">
        <v>2369</v>
      </c>
      <c r="B440" t="s">
        <v>5166</v>
      </c>
      <c r="C440">
        <v>100461042</v>
      </c>
      <c r="D440" t="s">
        <v>30</v>
      </c>
      <c r="E440" t="s">
        <v>814</v>
      </c>
      <c r="F440" t="s">
        <v>44</v>
      </c>
      <c r="G440" t="s">
        <v>815</v>
      </c>
      <c r="H440" t="s">
        <v>816</v>
      </c>
      <c r="I440" t="s">
        <v>273</v>
      </c>
      <c r="J440" t="s">
        <v>817</v>
      </c>
      <c r="K440" t="s">
        <v>49</v>
      </c>
      <c r="M440">
        <v>3</v>
      </c>
      <c r="N440" t="s">
        <v>818</v>
      </c>
      <c r="O440" t="s">
        <v>819</v>
      </c>
      <c r="P440" t="s">
        <v>591</v>
      </c>
      <c r="Q440" t="s">
        <v>53</v>
      </c>
      <c r="R440">
        <v>2012</v>
      </c>
      <c r="S440" s="1">
        <v>51.44</v>
      </c>
      <c r="T440" t="s">
        <v>31</v>
      </c>
      <c r="U440" s="2">
        <v>40977</v>
      </c>
      <c r="V440" s="2">
        <v>41029</v>
      </c>
      <c r="W440" s="2">
        <v>41001</v>
      </c>
      <c r="Y440" t="s">
        <v>716</v>
      </c>
      <c r="Z440" t="s">
        <v>815</v>
      </c>
      <c r="AA440" t="s">
        <v>821</v>
      </c>
      <c r="AB440" t="s">
        <v>578</v>
      </c>
      <c r="AC440" t="s">
        <v>36</v>
      </c>
      <c r="AD440">
        <v>98584</v>
      </c>
      <c r="AE440" t="s">
        <v>5143</v>
      </c>
      <c r="AF440" t="str">
        <f t="shared" si="18"/>
        <v>Yes</v>
      </c>
      <c r="AG440" s="9" t="str">
        <f t="shared" si="19"/>
        <v>COUNTY COMMISSIONER3INDEPENDENTMASON COMASONLocal201251.44DEBT409774102941001POSTAGEJEFFREYS TERRI MPO BOX 382SHELTONWA</v>
      </c>
      <c r="AH440">
        <v>100461042</v>
      </c>
      <c r="AI440" s="9" t="str">
        <f t="shared" si="20"/>
        <v>COUNTY COMMISSIONER3INDEPENDENTMASON COMASONLocal</v>
      </c>
    </row>
    <row r="441" spans="1:35" x14ac:dyDescent="0.25">
      <c r="A441" s="15">
        <v>2742</v>
      </c>
      <c r="B441" t="s">
        <v>5823</v>
      </c>
      <c r="C441">
        <v>100467505</v>
      </c>
      <c r="D441" t="s">
        <v>30</v>
      </c>
      <c r="E441" t="s">
        <v>814</v>
      </c>
      <c r="F441" t="s">
        <v>44</v>
      </c>
      <c r="G441" t="s">
        <v>815</v>
      </c>
      <c r="H441" t="s">
        <v>816</v>
      </c>
      <c r="I441" t="s">
        <v>273</v>
      </c>
      <c r="J441" t="s">
        <v>817</v>
      </c>
      <c r="K441" t="s">
        <v>49</v>
      </c>
      <c r="M441">
        <v>3</v>
      </c>
      <c r="N441" t="s">
        <v>818</v>
      </c>
      <c r="O441" t="s">
        <v>819</v>
      </c>
      <c r="P441" t="s">
        <v>591</v>
      </c>
      <c r="Q441" t="s">
        <v>53</v>
      </c>
      <c r="R441">
        <v>2012</v>
      </c>
      <c r="S441" s="1">
        <v>105</v>
      </c>
      <c r="T441" t="s">
        <v>31</v>
      </c>
      <c r="U441" s="2">
        <v>41030</v>
      </c>
      <c r="V441" s="2">
        <v>41060</v>
      </c>
      <c r="W441" s="2">
        <v>40637</v>
      </c>
      <c r="Y441" t="s">
        <v>820</v>
      </c>
      <c r="Z441" t="s">
        <v>815</v>
      </c>
      <c r="AA441" t="s">
        <v>821</v>
      </c>
      <c r="AB441" t="s">
        <v>578</v>
      </c>
      <c r="AC441" t="s">
        <v>36</v>
      </c>
      <c r="AD441">
        <v>98584</v>
      </c>
      <c r="AE441" t="s">
        <v>5824</v>
      </c>
      <c r="AF441" t="str">
        <f t="shared" si="18"/>
        <v>Yes</v>
      </c>
      <c r="AG441" s="9" t="str">
        <f t="shared" si="19"/>
        <v>COUNTY COMMISSIONER3INDEPENDENTMASON COMASONLocal2012105DEBT410304106040637NORTH MASON CHAMBER DUESJEFFREYS TERRI MPO BOX 382SHELTONWA</v>
      </c>
      <c r="AH441">
        <v>100467505</v>
      </c>
      <c r="AI441" s="9" t="str">
        <f t="shared" si="20"/>
        <v>COUNTY COMMISSIONER3INDEPENDENTMASON COMASONLocal</v>
      </c>
    </row>
    <row r="442" spans="1:35" x14ac:dyDescent="0.25">
      <c r="A442" s="15">
        <v>2743</v>
      </c>
      <c r="B442" t="s">
        <v>5825</v>
      </c>
      <c r="C442">
        <v>100467505</v>
      </c>
      <c r="D442" t="s">
        <v>30</v>
      </c>
      <c r="E442" t="s">
        <v>814</v>
      </c>
      <c r="F442" t="s">
        <v>44</v>
      </c>
      <c r="G442" t="s">
        <v>815</v>
      </c>
      <c r="H442" t="s">
        <v>816</v>
      </c>
      <c r="I442" t="s">
        <v>273</v>
      </c>
      <c r="J442" t="s">
        <v>817</v>
      </c>
      <c r="K442" t="s">
        <v>49</v>
      </c>
      <c r="M442">
        <v>3</v>
      </c>
      <c r="N442" t="s">
        <v>818</v>
      </c>
      <c r="O442" t="s">
        <v>819</v>
      </c>
      <c r="P442" t="s">
        <v>591</v>
      </c>
      <c r="Q442" t="s">
        <v>53</v>
      </c>
      <c r="R442">
        <v>2012</v>
      </c>
      <c r="S442" s="1">
        <v>54</v>
      </c>
      <c r="T442" t="s">
        <v>31</v>
      </c>
      <c r="U442" s="2">
        <v>41030</v>
      </c>
      <c r="V442" s="2">
        <v>41060</v>
      </c>
      <c r="W442" s="2">
        <v>40977</v>
      </c>
      <c r="Y442" t="s">
        <v>824</v>
      </c>
      <c r="Z442" t="s">
        <v>815</v>
      </c>
      <c r="AA442" t="s">
        <v>821</v>
      </c>
      <c r="AB442" t="s">
        <v>578</v>
      </c>
      <c r="AC442" t="s">
        <v>36</v>
      </c>
      <c r="AD442">
        <v>98584</v>
      </c>
      <c r="AE442" t="s">
        <v>5824</v>
      </c>
      <c r="AF442" t="str">
        <f t="shared" si="18"/>
        <v>Yes</v>
      </c>
      <c r="AG442" s="9" t="str">
        <f t="shared" si="19"/>
        <v>COUNTY COMMISSIONER3INDEPENDENTMASON COMASONLocal201254DEBT410304106040977PO BOX FEEJEFFREYS TERRI MPO BOX 382SHELTONWA</v>
      </c>
      <c r="AH442">
        <v>100467505</v>
      </c>
      <c r="AI442" s="9" t="str">
        <f t="shared" si="20"/>
        <v>COUNTY COMMISSIONER3INDEPENDENTMASON COMASONLocal</v>
      </c>
    </row>
    <row r="443" spans="1:35" x14ac:dyDescent="0.25">
      <c r="A443" s="15">
        <v>2744</v>
      </c>
      <c r="B443" t="s">
        <v>5826</v>
      </c>
      <c r="C443">
        <v>100467505</v>
      </c>
      <c r="D443" t="s">
        <v>30</v>
      </c>
      <c r="E443" t="s">
        <v>814</v>
      </c>
      <c r="F443" t="s">
        <v>44</v>
      </c>
      <c r="G443" t="s">
        <v>815</v>
      </c>
      <c r="H443" t="s">
        <v>816</v>
      </c>
      <c r="I443" t="s">
        <v>273</v>
      </c>
      <c r="J443" t="s">
        <v>817</v>
      </c>
      <c r="K443" t="s">
        <v>49</v>
      </c>
      <c r="M443">
        <v>3</v>
      </c>
      <c r="N443" t="s">
        <v>818</v>
      </c>
      <c r="O443" t="s">
        <v>819</v>
      </c>
      <c r="P443" t="s">
        <v>591</v>
      </c>
      <c r="Q443" t="s">
        <v>53</v>
      </c>
      <c r="R443">
        <v>2012</v>
      </c>
      <c r="S443" s="1">
        <v>93.35</v>
      </c>
      <c r="T443" t="s">
        <v>31</v>
      </c>
      <c r="U443" s="2">
        <v>41030</v>
      </c>
      <c r="V443" s="2">
        <v>41060</v>
      </c>
      <c r="W443" s="2">
        <v>40985</v>
      </c>
      <c r="Y443" t="s">
        <v>826</v>
      </c>
      <c r="Z443" t="s">
        <v>815</v>
      </c>
      <c r="AA443" t="s">
        <v>821</v>
      </c>
      <c r="AB443" t="s">
        <v>578</v>
      </c>
      <c r="AC443" t="s">
        <v>36</v>
      </c>
      <c r="AD443">
        <v>98584</v>
      </c>
      <c r="AE443" t="s">
        <v>5824</v>
      </c>
      <c r="AF443" t="str">
        <f t="shared" si="18"/>
        <v>Yes</v>
      </c>
      <c r="AG443" s="9" t="str">
        <f t="shared" si="19"/>
        <v>COUNTY COMMISSIONER3INDEPENDENTMASON COMASONLocal201293.35DEBT410304106040985WEBSITE HOSTINGJEFFREYS TERRI MPO BOX 382SHELTONWA</v>
      </c>
      <c r="AH443">
        <v>100467505</v>
      </c>
      <c r="AI443" s="9" t="str">
        <f t="shared" si="20"/>
        <v>COUNTY COMMISSIONER3INDEPENDENTMASON COMASONLocal</v>
      </c>
    </row>
    <row r="444" spans="1:35" x14ac:dyDescent="0.25">
      <c r="A444" s="15">
        <v>2745</v>
      </c>
      <c r="B444" t="s">
        <v>5827</v>
      </c>
      <c r="C444">
        <v>100467505</v>
      </c>
      <c r="D444" t="s">
        <v>30</v>
      </c>
      <c r="E444" t="s">
        <v>814</v>
      </c>
      <c r="F444" t="s">
        <v>44</v>
      </c>
      <c r="G444" t="s">
        <v>815</v>
      </c>
      <c r="H444" t="s">
        <v>816</v>
      </c>
      <c r="I444" t="s">
        <v>273</v>
      </c>
      <c r="J444" t="s">
        <v>817</v>
      </c>
      <c r="K444" t="s">
        <v>49</v>
      </c>
      <c r="M444">
        <v>3</v>
      </c>
      <c r="N444" t="s">
        <v>818</v>
      </c>
      <c r="O444" t="s">
        <v>819</v>
      </c>
      <c r="P444" t="s">
        <v>591</v>
      </c>
      <c r="Q444" t="s">
        <v>53</v>
      </c>
      <c r="R444">
        <v>2012</v>
      </c>
      <c r="S444" s="1">
        <v>34.229999999999997</v>
      </c>
      <c r="T444" t="s">
        <v>31</v>
      </c>
      <c r="U444" s="2">
        <v>41030</v>
      </c>
      <c r="V444" s="2">
        <v>41060</v>
      </c>
      <c r="W444" s="2">
        <v>40998</v>
      </c>
      <c r="Y444" t="s">
        <v>828</v>
      </c>
      <c r="Z444" t="s">
        <v>815</v>
      </c>
      <c r="AA444" t="s">
        <v>821</v>
      </c>
      <c r="AB444" t="s">
        <v>578</v>
      </c>
      <c r="AC444" t="s">
        <v>36</v>
      </c>
      <c r="AD444">
        <v>98584</v>
      </c>
      <c r="AE444" t="s">
        <v>5824</v>
      </c>
      <c r="AF444" t="str">
        <f t="shared" si="18"/>
        <v>Yes</v>
      </c>
      <c r="AG444" s="9" t="str">
        <f t="shared" si="19"/>
        <v>COUNTY COMMISSIONER3INDEPENDENTMASON COMASONLocal201234.23DEBT410304106040998ENVELOPES AND CARDSJEFFREYS TERRI MPO BOX 382SHELTONWA</v>
      </c>
      <c r="AH444">
        <v>100467505</v>
      </c>
      <c r="AI444" s="9" t="str">
        <f t="shared" si="20"/>
        <v>COUNTY COMMISSIONER3INDEPENDENTMASON COMASONLocal</v>
      </c>
    </row>
    <row r="445" spans="1:35" x14ac:dyDescent="0.25">
      <c r="A445" s="15">
        <v>2746</v>
      </c>
      <c r="B445" t="s">
        <v>5828</v>
      </c>
      <c r="C445">
        <v>100467505</v>
      </c>
      <c r="D445" t="s">
        <v>30</v>
      </c>
      <c r="E445" t="s">
        <v>814</v>
      </c>
      <c r="F445" t="s">
        <v>44</v>
      </c>
      <c r="G445" t="s">
        <v>815</v>
      </c>
      <c r="H445" t="s">
        <v>816</v>
      </c>
      <c r="I445" t="s">
        <v>273</v>
      </c>
      <c r="J445" t="s">
        <v>817</v>
      </c>
      <c r="K445" t="s">
        <v>49</v>
      </c>
      <c r="M445">
        <v>3</v>
      </c>
      <c r="N445" t="s">
        <v>818</v>
      </c>
      <c r="O445" t="s">
        <v>819</v>
      </c>
      <c r="P445" t="s">
        <v>591</v>
      </c>
      <c r="Q445" t="s">
        <v>53</v>
      </c>
      <c r="R445">
        <v>2012</v>
      </c>
      <c r="S445" s="1">
        <v>51.44</v>
      </c>
      <c r="T445" t="s">
        <v>31</v>
      </c>
      <c r="U445" s="2">
        <v>41030</v>
      </c>
      <c r="V445" s="2">
        <v>41060</v>
      </c>
      <c r="W445" s="2">
        <v>41001</v>
      </c>
      <c r="Y445" t="s">
        <v>716</v>
      </c>
      <c r="Z445" t="s">
        <v>815</v>
      </c>
      <c r="AA445" t="s">
        <v>821</v>
      </c>
      <c r="AB445" t="s">
        <v>578</v>
      </c>
      <c r="AC445" t="s">
        <v>36</v>
      </c>
      <c r="AD445">
        <v>98584</v>
      </c>
      <c r="AE445" t="s">
        <v>5824</v>
      </c>
      <c r="AF445" t="str">
        <f t="shared" si="18"/>
        <v>Yes</v>
      </c>
      <c r="AG445" s="9" t="str">
        <f t="shared" si="19"/>
        <v>COUNTY COMMISSIONER3INDEPENDENTMASON COMASONLocal201251.44DEBT410304106041001POSTAGEJEFFREYS TERRI MPO BOX 382SHELTONWA</v>
      </c>
      <c r="AH445">
        <v>100467505</v>
      </c>
      <c r="AI445" s="9" t="str">
        <f t="shared" si="20"/>
        <v>COUNTY COMMISSIONER3INDEPENDENTMASON COMASONLocal</v>
      </c>
    </row>
    <row r="446" spans="1:35" x14ac:dyDescent="0.25">
      <c r="A446" s="15">
        <v>3187</v>
      </c>
      <c r="B446" t="s">
        <v>6624</v>
      </c>
      <c r="C446">
        <v>100476909</v>
      </c>
      <c r="D446" t="s">
        <v>30</v>
      </c>
      <c r="E446" t="s">
        <v>814</v>
      </c>
      <c r="F446" t="s">
        <v>44</v>
      </c>
      <c r="G446" t="s">
        <v>815</v>
      </c>
      <c r="H446" t="s">
        <v>816</v>
      </c>
      <c r="I446" t="s">
        <v>273</v>
      </c>
      <c r="J446" t="s">
        <v>817</v>
      </c>
      <c r="K446" t="s">
        <v>49</v>
      </c>
      <c r="M446">
        <v>3</v>
      </c>
      <c r="N446" t="s">
        <v>818</v>
      </c>
      <c r="O446" t="s">
        <v>819</v>
      </c>
      <c r="P446" t="s">
        <v>591</v>
      </c>
      <c r="Q446" t="s">
        <v>53</v>
      </c>
      <c r="R446">
        <v>2012</v>
      </c>
      <c r="S446" s="1">
        <v>105</v>
      </c>
      <c r="T446" t="s">
        <v>31</v>
      </c>
      <c r="U446" s="2">
        <v>41061</v>
      </c>
      <c r="V446" s="2">
        <v>41106</v>
      </c>
      <c r="W446" s="2">
        <v>40637</v>
      </c>
      <c r="Y446" t="s">
        <v>820</v>
      </c>
      <c r="Z446" t="s">
        <v>815</v>
      </c>
      <c r="AA446" t="s">
        <v>821</v>
      </c>
      <c r="AB446" t="s">
        <v>578</v>
      </c>
      <c r="AC446" t="s">
        <v>36</v>
      </c>
      <c r="AD446">
        <v>98584</v>
      </c>
      <c r="AE446" t="s">
        <v>6625</v>
      </c>
      <c r="AF446" t="str">
        <f t="shared" si="18"/>
        <v>Yes</v>
      </c>
      <c r="AG446" s="9" t="str">
        <f t="shared" si="19"/>
        <v>COUNTY COMMISSIONER3INDEPENDENTMASON COMASONLocal2012105DEBT410614110640637NORTH MASON CHAMBER DUESJEFFREYS TERRI MPO BOX 382SHELTONWA</v>
      </c>
      <c r="AH446">
        <v>100476909</v>
      </c>
      <c r="AI446" s="9" t="str">
        <f t="shared" si="20"/>
        <v>COUNTY COMMISSIONER3INDEPENDENTMASON COMASONLocal</v>
      </c>
    </row>
    <row r="447" spans="1:35" x14ac:dyDescent="0.25">
      <c r="A447" s="15">
        <v>3188</v>
      </c>
      <c r="B447" t="s">
        <v>6626</v>
      </c>
      <c r="C447">
        <v>100476909</v>
      </c>
      <c r="D447" t="s">
        <v>30</v>
      </c>
      <c r="E447" t="s">
        <v>814</v>
      </c>
      <c r="F447" t="s">
        <v>44</v>
      </c>
      <c r="G447" t="s">
        <v>815</v>
      </c>
      <c r="H447" t="s">
        <v>816</v>
      </c>
      <c r="I447" t="s">
        <v>273</v>
      </c>
      <c r="J447" t="s">
        <v>817</v>
      </c>
      <c r="K447" t="s">
        <v>49</v>
      </c>
      <c r="M447">
        <v>3</v>
      </c>
      <c r="N447" t="s">
        <v>818</v>
      </c>
      <c r="O447" t="s">
        <v>819</v>
      </c>
      <c r="P447" t="s">
        <v>591</v>
      </c>
      <c r="Q447" t="s">
        <v>53</v>
      </c>
      <c r="R447">
        <v>2012</v>
      </c>
      <c r="S447" s="1">
        <v>54</v>
      </c>
      <c r="T447" t="s">
        <v>31</v>
      </c>
      <c r="U447" s="2">
        <v>41061</v>
      </c>
      <c r="V447" s="2">
        <v>41106</v>
      </c>
      <c r="W447" s="2">
        <v>40977</v>
      </c>
      <c r="Y447" t="s">
        <v>824</v>
      </c>
      <c r="Z447" t="s">
        <v>815</v>
      </c>
      <c r="AA447" t="s">
        <v>821</v>
      </c>
      <c r="AB447" t="s">
        <v>578</v>
      </c>
      <c r="AC447" t="s">
        <v>36</v>
      </c>
      <c r="AD447">
        <v>98584</v>
      </c>
      <c r="AE447" t="s">
        <v>6625</v>
      </c>
      <c r="AF447" t="str">
        <f t="shared" si="18"/>
        <v>Yes</v>
      </c>
      <c r="AG447" s="9" t="str">
        <f t="shared" si="19"/>
        <v>COUNTY COMMISSIONER3INDEPENDENTMASON COMASONLocal201254DEBT410614110640977PO BOX FEEJEFFREYS TERRI MPO BOX 382SHELTONWA</v>
      </c>
      <c r="AH447">
        <v>100476909</v>
      </c>
      <c r="AI447" s="9" t="str">
        <f t="shared" si="20"/>
        <v>COUNTY COMMISSIONER3INDEPENDENTMASON COMASONLocal</v>
      </c>
    </row>
    <row r="448" spans="1:35" x14ac:dyDescent="0.25">
      <c r="A448" s="15">
        <v>3189</v>
      </c>
      <c r="B448" t="s">
        <v>6627</v>
      </c>
      <c r="C448">
        <v>100476909</v>
      </c>
      <c r="D448" t="s">
        <v>30</v>
      </c>
      <c r="E448" t="s">
        <v>814</v>
      </c>
      <c r="F448" t="s">
        <v>44</v>
      </c>
      <c r="G448" t="s">
        <v>815</v>
      </c>
      <c r="H448" t="s">
        <v>816</v>
      </c>
      <c r="I448" t="s">
        <v>273</v>
      </c>
      <c r="J448" t="s">
        <v>817</v>
      </c>
      <c r="K448" t="s">
        <v>49</v>
      </c>
      <c r="M448">
        <v>3</v>
      </c>
      <c r="N448" t="s">
        <v>818</v>
      </c>
      <c r="O448" t="s">
        <v>819</v>
      </c>
      <c r="P448" t="s">
        <v>591</v>
      </c>
      <c r="Q448" t="s">
        <v>53</v>
      </c>
      <c r="R448">
        <v>2012</v>
      </c>
      <c r="S448" s="1">
        <v>93.35</v>
      </c>
      <c r="T448" t="s">
        <v>31</v>
      </c>
      <c r="U448" s="2">
        <v>41061</v>
      </c>
      <c r="V448" s="2">
        <v>41106</v>
      </c>
      <c r="W448" s="2">
        <v>40985</v>
      </c>
      <c r="Y448" t="s">
        <v>826</v>
      </c>
      <c r="Z448" t="s">
        <v>815</v>
      </c>
      <c r="AA448" t="s">
        <v>821</v>
      </c>
      <c r="AB448" t="s">
        <v>578</v>
      </c>
      <c r="AC448" t="s">
        <v>36</v>
      </c>
      <c r="AD448">
        <v>98584</v>
      </c>
      <c r="AE448" t="s">
        <v>6625</v>
      </c>
      <c r="AF448" t="str">
        <f t="shared" si="18"/>
        <v>Yes</v>
      </c>
      <c r="AG448" s="9" t="str">
        <f t="shared" si="19"/>
        <v>COUNTY COMMISSIONER3INDEPENDENTMASON COMASONLocal201293.35DEBT410614110640985WEBSITE HOSTINGJEFFREYS TERRI MPO BOX 382SHELTONWA</v>
      </c>
      <c r="AH448">
        <v>100476909</v>
      </c>
      <c r="AI448" s="9" t="str">
        <f t="shared" si="20"/>
        <v>COUNTY COMMISSIONER3INDEPENDENTMASON COMASONLocal</v>
      </c>
    </row>
    <row r="449" spans="1:35" x14ac:dyDescent="0.25">
      <c r="A449" s="15">
        <v>3190</v>
      </c>
      <c r="B449" t="s">
        <v>6628</v>
      </c>
      <c r="C449">
        <v>100476909</v>
      </c>
      <c r="D449" t="s">
        <v>30</v>
      </c>
      <c r="E449" t="s">
        <v>814</v>
      </c>
      <c r="F449" t="s">
        <v>44</v>
      </c>
      <c r="G449" t="s">
        <v>815</v>
      </c>
      <c r="H449" t="s">
        <v>816</v>
      </c>
      <c r="I449" t="s">
        <v>273</v>
      </c>
      <c r="J449" t="s">
        <v>817</v>
      </c>
      <c r="K449" t="s">
        <v>49</v>
      </c>
      <c r="M449">
        <v>3</v>
      </c>
      <c r="N449" t="s">
        <v>818</v>
      </c>
      <c r="O449" t="s">
        <v>819</v>
      </c>
      <c r="P449" t="s">
        <v>591</v>
      </c>
      <c r="Q449" t="s">
        <v>53</v>
      </c>
      <c r="R449">
        <v>2012</v>
      </c>
      <c r="S449" s="1">
        <v>34.229999999999997</v>
      </c>
      <c r="T449" t="s">
        <v>31</v>
      </c>
      <c r="U449" s="2">
        <v>41061</v>
      </c>
      <c r="V449" s="2">
        <v>41106</v>
      </c>
      <c r="W449" s="2">
        <v>40998</v>
      </c>
      <c r="Y449" t="s">
        <v>828</v>
      </c>
      <c r="Z449" t="s">
        <v>815</v>
      </c>
      <c r="AA449" t="s">
        <v>821</v>
      </c>
      <c r="AB449" t="s">
        <v>578</v>
      </c>
      <c r="AC449" t="s">
        <v>36</v>
      </c>
      <c r="AD449">
        <v>98584</v>
      </c>
      <c r="AE449" t="s">
        <v>6625</v>
      </c>
      <c r="AF449" t="str">
        <f t="shared" si="18"/>
        <v>Yes</v>
      </c>
      <c r="AG449" s="9" t="str">
        <f t="shared" si="19"/>
        <v>COUNTY COMMISSIONER3INDEPENDENTMASON COMASONLocal201234.23DEBT410614110640998ENVELOPES AND CARDSJEFFREYS TERRI MPO BOX 382SHELTONWA</v>
      </c>
      <c r="AH449">
        <v>100476909</v>
      </c>
      <c r="AI449" s="9" t="str">
        <f t="shared" si="20"/>
        <v>COUNTY COMMISSIONER3INDEPENDENTMASON COMASONLocal</v>
      </c>
    </row>
    <row r="450" spans="1:35" x14ac:dyDescent="0.25">
      <c r="A450" s="15">
        <v>3191</v>
      </c>
      <c r="B450" t="s">
        <v>6629</v>
      </c>
      <c r="C450">
        <v>100476909</v>
      </c>
      <c r="D450" t="s">
        <v>30</v>
      </c>
      <c r="E450" t="s">
        <v>814</v>
      </c>
      <c r="F450" t="s">
        <v>44</v>
      </c>
      <c r="G450" t="s">
        <v>815</v>
      </c>
      <c r="H450" t="s">
        <v>816</v>
      </c>
      <c r="I450" t="s">
        <v>273</v>
      </c>
      <c r="J450" t="s">
        <v>817</v>
      </c>
      <c r="K450" t="s">
        <v>49</v>
      </c>
      <c r="M450">
        <v>3</v>
      </c>
      <c r="N450" t="s">
        <v>818</v>
      </c>
      <c r="O450" t="s">
        <v>819</v>
      </c>
      <c r="P450" t="s">
        <v>591</v>
      </c>
      <c r="Q450" t="s">
        <v>53</v>
      </c>
      <c r="R450">
        <v>2012</v>
      </c>
      <c r="S450" s="1">
        <v>51.44</v>
      </c>
      <c r="T450" t="s">
        <v>31</v>
      </c>
      <c r="U450" s="2">
        <v>41061</v>
      </c>
      <c r="V450" s="2">
        <v>41106</v>
      </c>
      <c r="W450" s="2">
        <v>41001</v>
      </c>
      <c r="Y450" t="s">
        <v>716</v>
      </c>
      <c r="Z450" t="s">
        <v>815</v>
      </c>
      <c r="AA450" t="s">
        <v>821</v>
      </c>
      <c r="AB450" t="s">
        <v>578</v>
      </c>
      <c r="AC450" t="s">
        <v>36</v>
      </c>
      <c r="AD450">
        <v>98584</v>
      </c>
      <c r="AE450" t="s">
        <v>6625</v>
      </c>
      <c r="AF450" t="str">
        <f t="shared" ref="AF450:AF513" si="21">IF(ISNA(VLOOKUP($C450,schooldata,1,FALSE)),"NO","Yes")</f>
        <v>Yes</v>
      </c>
      <c r="AG450" s="9" t="str">
        <f t="shared" ref="AG450:AG513" si="22">CONCATENATE(K450,L450,M450,N450,O450,P450,Q450,R450,S450,T450,U450,V450,W450,X450,Y450,Z450,AA450,AB450,AC450)</f>
        <v>COUNTY COMMISSIONER3INDEPENDENTMASON COMASONLocal201251.44DEBT410614110641001POSTAGEJEFFREYS TERRI MPO BOX 382SHELTONWA</v>
      </c>
      <c r="AH450">
        <v>100476909</v>
      </c>
      <c r="AI450" s="9" t="str">
        <f t="shared" ref="AI450:AI513" si="23">CONCATENATE(K450,L450,M450,N450,O450,P450,Q450)</f>
        <v>COUNTY COMMISSIONER3INDEPENDENTMASON COMASONLocal</v>
      </c>
    </row>
    <row r="451" spans="1:35" x14ac:dyDescent="0.25">
      <c r="A451" s="15">
        <v>2752</v>
      </c>
      <c r="B451" t="s">
        <v>5838</v>
      </c>
      <c r="C451">
        <v>100480676</v>
      </c>
      <c r="D451" t="s">
        <v>30</v>
      </c>
      <c r="E451" t="s">
        <v>814</v>
      </c>
      <c r="F451" t="s">
        <v>44</v>
      </c>
      <c r="G451" t="s">
        <v>815</v>
      </c>
      <c r="H451" t="s">
        <v>816</v>
      </c>
      <c r="I451" t="s">
        <v>273</v>
      </c>
      <c r="J451" t="s">
        <v>817</v>
      </c>
      <c r="K451" t="s">
        <v>49</v>
      </c>
      <c r="M451">
        <v>3</v>
      </c>
      <c r="N451" t="s">
        <v>818</v>
      </c>
      <c r="O451" t="s">
        <v>819</v>
      </c>
      <c r="P451" t="s">
        <v>591</v>
      </c>
      <c r="Q451" t="s">
        <v>53</v>
      </c>
      <c r="R451">
        <v>2012</v>
      </c>
      <c r="S451" s="1">
        <v>105</v>
      </c>
      <c r="T451" t="s">
        <v>31</v>
      </c>
      <c r="U451" s="2">
        <v>41107</v>
      </c>
      <c r="V451" s="2">
        <v>41120</v>
      </c>
      <c r="W451" s="2">
        <v>40637</v>
      </c>
      <c r="Y451" t="s">
        <v>820</v>
      </c>
      <c r="Z451" t="s">
        <v>815</v>
      </c>
      <c r="AA451" t="s">
        <v>821</v>
      </c>
      <c r="AB451" t="s">
        <v>578</v>
      </c>
      <c r="AC451" t="s">
        <v>36</v>
      </c>
      <c r="AD451">
        <v>98584</v>
      </c>
      <c r="AE451" t="s">
        <v>5839</v>
      </c>
      <c r="AF451" t="str">
        <f t="shared" si="21"/>
        <v>Yes</v>
      </c>
      <c r="AG451" s="9" t="str">
        <f t="shared" si="22"/>
        <v>COUNTY COMMISSIONER3INDEPENDENTMASON COMASONLocal2012105DEBT411074112040637NORTH MASON CHAMBER DUESJEFFREYS TERRI MPO BOX 382SHELTONWA</v>
      </c>
      <c r="AH451">
        <v>100480676</v>
      </c>
      <c r="AI451" s="9" t="str">
        <f t="shared" si="23"/>
        <v>COUNTY COMMISSIONER3INDEPENDENTMASON COMASONLocal</v>
      </c>
    </row>
    <row r="452" spans="1:35" x14ac:dyDescent="0.25">
      <c r="A452" s="15">
        <v>2753</v>
      </c>
      <c r="B452" t="s">
        <v>5840</v>
      </c>
      <c r="C452">
        <v>100480676</v>
      </c>
      <c r="D452" t="s">
        <v>30</v>
      </c>
      <c r="E452" t="s">
        <v>814</v>
      </c>
      <c r="F452" t="s">
        <v>44</v>
      </c>
      <c r="G452" t="s">
        <v>815</v>
      </c>
      <c r="H452" t="s">
        <v>816</v>
      </c>
      <c r="I452" t="s">
        <v>273</v>
      </c>
      <c r="J452" t="s">
        <v>817</v>
      </c>
      <c r="K452" t="s">
        <v>49</v>
      </c>
      <c r="M452">
        <v>3</v>
      </c>
      <c r="N452" t="s">
        <v>818</v>
      </c>
      <c r="O452" t="s">
        <v>819</v>
      </c>
      <c r="P452" t="s">
        <v>591</v>
      </c>
      <c r="Q452" t="s">
        <v>53</v>
      </c>
      <c r="R452">
        <v>2012</v>
      </c>
      <c r="S452" s="1">
        <v>54</v>
      </c>
      <c r="T452" t="s">
        <v>31</v>
      </c>
      <c r="U452" s="2">
        <v>41107</v>
      </c>
      <c r="V452" s="2">
        <v>41120</v>
      </c>
      <c r="W452" s="2">
        <v>40977</v>
      </c>
      <c r="Y452" t="s">
        <v>824</v>
      </c>
      <c r="Z452" t="s">
        <v>815</v>
      </c>
      <c r="AA452" t="s">
        <v>821</v>
      </c>
      <c r="AB452" t="s">
        <v>578</v>
      </c>
      <c r="AC452" t="s">
        <v>36</v>
      </c>
      <c r="AD452">
        <v>98584</v>
      </c>
      <c r="AE452" t="s">
        <v>5839</v>
      </c>
      <c r="AF452" t="str">
        <f t="shared" si="21"/>
        <v>Yes</v>
      </c>
      <c r="AG452" s="9" t="str">
        <f t="shared" si="22"/>
        <v>COUNTY COMMISSIONER3INDEPENDENTMASON COMASONLocal201254DEBT411074112040977PO BOX FEEJEFFREYS TERRI MPO BOX 382SHELTONWA</v>
      </c>
      <c r="AH452">
        <v>100480676</v>
      </c>
      <c r="AI452" s="9" t="str">
        <f t="shared" si="23"/>
        <v>COUNTY COMMISSIONER3INDEPENDENTMASON COMASONLocal</v>
      </c>
    </row>
    <row r="453" spans="1:35" x14ac:dyDescent="0.25">
      <c r="A453" s="15">
        <v>2754</v>
      </c>
      <c r="B453" t="s">
        <v>5841</v>
      </c>
      <c r="C453">
        <v>100480676</v>
      </c>
      <c r="D453" t="s">
        <v>30</v>
      </c>
      <c r="E453" t="s">
        <v>814</v>
      </c>
      <c r="F453" t="s">
        <v>44</v>
      </c>
      <c r="G453" t="s">
        <v>815</v>
      </c>
      <c r="H453" t="s">
        <v>816</v>
      </c>
      <c r="I453" t="s">
        <v>273</v>
      </c>
      <c r="J453" t="s">
        <v>817</v>
      </c>
      <c r="K453" t="s">
        <v>49</v>
      </c>
      <c r="M453">
        <v>3</v>
      </c>
      <c r="N453" t="s">
        <v>818</v>
      </c>
      <c r="O453" t="s">
        <v>819</v>
      </c>
      <c r="P453" t="s">
        <v>591</v>
      </c>
      <c r="Q453" t="s">
        <v>53</v>
      </c>
      <c r="R453">
        <v>2012</v>
      </c>
      <c r="S453" s="1">
        <v>93.35</v>
      </c>
      <c r="T453" t="s">
        <v>31</v>
      </c>
      <c r="U453" s="2">
        <v>41107</v>
      </c>
      <c r="V453" s="2">
        <v>41120</v>
      </c>
      <c r="W453" s="2">
        <v>40985</v>
      </c>
      <c r="Y453" t="s">
        <v>826</v>
      </c>
      <c r="Z453" t="s">
        <v>815</v>
      </c>
      <c r="AA453" t="s">
        <v>821</v>
      </c>
      <c r="AB453" t="s">
        <v>578</v>
      </c>
      <c r="AC453" t="s">
        <v>36</v>
      </c>
      <c r="AD453">
        <v>98584</v>
      </c>
      <c r="AE453" t="s">
        <v>5839</v>
      </c>
      <c r="AF453" t="str">
        <f t="shared" si="21"/>
        <v>Yes</v>
      </c>
      <c r="AG453" s="9" t="str">
        <f t="shared" si="22"/>
        <v>COUNTY COMMISSIONER3INDEPENDENTMASON COMASONLocal201293.35DEBT411074112040985WEBSITE HOSTINGJEFFREYS TERRI MPO BOX 382SHELTONWA</v>
      </c>
      <c r="AH453">
        <v>100480676</v>
      </c>
      <c r="AI453" s="9" t="str">
        <f t="shared" si="23"/>
        <v>COUNTY COMMISSIONER3INDEPENDENTMASON COMASONLocal</v>
      </c>
    </row>
    <row r="454" spans="1:35" x14ac:dyDescent="0.25">
      <c r="A454" s="15">
        <v>2755</v>
      </c>
      <c r="B454" t="s">
        <v>5842</v>
      </c>
      <c r="C454">
        <v>100480676</v>
      </c>
      <c r="D454" t="s">
        <v>30</v>
      </c>
      <c r="E454" t="s">
        <v>814</v>
      </c>
      <c r="F454" t="s">
        <v>44</v>
      </c>
      <c r="G454" t="s">
        <v>815</v>
      </c>
      <c r="H454" t="s">
        <v>816</v>
      </c>
      <c r="I454" t="s">
        <v>273</v>
      </c>
      <c r="J454" t="s">
        <v>817</v>
      </c>
      <c r="K454" t="s">
        <v>49</v>
      </c>
      <c r="M454">
        <v>3</v>
      </c>
      <c r="N454" t="s">
        <v>818</v>
      </c>
      <c r="O454" t="s">
        <v>819</v>
      </c>
      <c r="P454" t="s">
        <v>591</v>
      </c>
      <c r="Q454" t="s">
        <v>53</v>
      </c>
      <c r="R454">
        <v>2012</v>
      </c>
      <c r="S454" s="1">
        <v>34.229999999999997</v>
      </c>
      <c r="T454" t="s">
        <v>31</v>
      </c>
      <c r="U454" s="2">
        <v>41107</v>
      </c>
      <c r="V454" s="2">
        <v>41120</v>
      </c>
      <c r="W454" s="2">
        <v>40998</v>
      </c>
      <c r="Y454" t="s">
        <v>828</v>
      </c>
      <c r="Z454" t="s">
        <v>815</v>
      </c>
      <c r="AA454" t="s">
        <v>821</v>
      </c>
      <c r="AB454" t="s">
        <v>578</v>
      </c>
      <c r="AC454" t="s">
        <v>36</v>
      </c>
      <c r="AD454">
        <v>98584</v>
      </c>
      <c r="AE454" t="s">
        <v>5839</v>
      </c>
      <c r="AF454" t="str">
        <f t="shared" si="21"/>
        <v>Yes</v>
      </c>
      <c r="AG454" s="9" t="str">
        <f t="shared" si="22"/>
        <v>COUNTY COMMISSIONER3INDEPENDENTMASON COMASONLocal201234.23DEBT411074112040998ENVELOPES AND CARDSJEFFREYS TERRI MPO BOX 382SHELTONWA</v>
      </c>
      <c r="AH454">
        <v>100480676</v>
      </c>
      <c r="AI454" s="9" t="str">
        <f t="shared" si="23"/>
        <v>COUNTY COMMISSIONER3INDEPENDENTMASON COMASONLocal</v>
      </c>
    </row>
    <row r="455" spans="1:35" x14ac:dyDescent="0.25">
      <c r="A455" s="15">
        <v>2756</v>
      </c>
      <c r="B455" t="s">
        <v>5843</v>
      </c>
      <c r="C455">
        <v>100480676</v>
      </c>
      <c r="D455" t="s">
        <v>30</v>
      </c>
      <c r="E455" t="s">
        <v>814</v>
      </c>
      <c r="F455" t="s">
        <v>44</v>
      </c>
      <c r="G455" t="s">
        <v>815</v>
      </c>
      <c r="H455" t="s">
        <v>816</v>
      </c>
      <c r="I455" t="s">
        <v>273</v>
      </c>
      <c r="J455" t="s">
        <v>817</v>
      </c>
      <c r="K455" t="s">
        <v>49</v>
      </c>
      <c r="M455">
        <v>3</v>
      </c>
      <c r="N455" t="s">
        <v>818</v>
      </c>
      <c r="O455" t="s">
        <v>819</v>
      </c>
      <c r="P455" t="s">
        <v>591</v>
      </c>
      <c r="Q455" t="s">
        <v>53</v>
      </c>
      <c r="R455">
        <v>2012</v>
      </c>
      <c r="S455" s="1">
        <v>51.44</v>
      </c>
      <c r="T455" t="s">
        <v>31</v>
      </c>
      <c r="U455" s="2">
        <v>41107</v>
      </c>
      <c r="V455" s="2">
        <v>41120</v>
      </c>
      <c r="W455" s="2">
        <v>41001</v>
      </c>
      <c r="Y455" t="s">
        <v>716</v>
      </c>
      <c r="Z455" t="s">
        <v>815</v>
      </c>
      <c r="AA455" t="s">
        <v>821</v>
      </c>
      <c r="AB455" t="s">
        <v>578</v>
      </c>
      <c r="AC455" t="s">
        <v>36</v>
      </c>
      <c r="AD455">
        <v>98584</v>
      </c>
      <c r="AE455" t="s">
        <v>5839</v>
      </c>
      <c r="AF455" t="str">
        <f t="shared" si="21"/>
        <v>Yes</v>
      </c>
      <c r="AG455" s="9" t="str">
        <f t="shared" si="22"/>
        <v>COUNTY COMMISSIONER3INDEPENDENTMASON COMASONLocal201251.44DEBT411074112041001POSTAGEJEFFREYS TERRI MPO BOX 382SHELTONWA</v>
      </c>
      <c r="AH455">
        <v>100480676</v>
      </c>
      <c r="AI455" s="9" t="str">
        <f t="shared" si="23"/>
        <v>COUNTY COMMISSIONER3INDEPENDENTMASON COMASONLocal</v>
      </c>
    </row>
    <row r="456" spans="1:35" x14ac:dyDescent="0.25">
      <c r="A456" s="15">
        <v>3611</v>
      </c>
      <c r="B456" t="s">
        <v>7308</v>
      </c>
      <c r="C456">
        <v>100486569</v>
      </c>
      <c r="D456" t="s">
        <v>30</v>
      </c>
      <c r="E456" t="s">
        <v>814</v>
      </c>
      <c r="F456" t="s">
        <v>44</v>
      </c>
      <c r="G456" t="s">
        <v>815</v>
      </c>
      <c r="H456" t="s">
        <v>816</v>
      </c>
      <c r="I456" t="s">
        <v>273</v>
      </c>
      <c r="J456" t="s">
        <v>817</v>
      </c>
      <c r="K456" t="s">
        <v>49</v>
      </c>
      <c r="M456">
        <v>3</v>
      </c>
      <c r="N456" t="s">
        <v>818</v>
      </c>
      <c r="O456" t="s">
        <v>819</v>
      </c>
      <c r="P456" t="s">
        <v>591</v>
      </c>
      <c r="Q456" t="s">
        <v>53</v>
      </c>
      <c r="R456">
        <v>2012</v>
      </c>
      <c r="S456" s="1">
        <v>105</v>
      </c>
      <c r="T456" t="s">
        <v>31</v>
      </c>
      <c r="U456" s="2">
        <v>41121</v>
      </c>
      <c r="V456" s="2">
        <v>41152</v>
      </c>
      <c r="W456" s="2">
        <v>40637</v>
      </c>
      <c r="Y456" t="s">
        <v>820</v>
      </c>
      <c r="Z456" t="s">
        <v>815</v>
      </c>
      <c r="AA456" t="s">
        <v>821</v>
      </c>
      <c r="AB456" t="s">
        <v>578</v>
      </c>
      <c r="AC456" t="s">
        <v>36</v>
      </c>
      <c r="AD456">
        <v>98584</v>
      </c>
      <c r="AE456" t="s">
        <v>7309</v>
      </c>
      <c r="AF456" t="str">
        <f t="shared" si="21"/>
        <v>Yes</v>
      </c>
      <c r="AG456" s="9" t="str">
        <f t="shared" si="22"/>
        <v>COUNTY COMMISSIONER3INDEPENDENTMASON COMASONLocal2012105DEBT411214115240637NORTH MASON CHAMBER DUESJEFFREYS TERRI MPO BOX 382SHELTONWA</v>
      </c>
      <c r="AH456">
        <v>100486569</v>
      </c>
      <c r="AI456" s="9" t="str">
        <f t="shared" si="23"/>
        <v>COUNTY COMMISSIONER3INDEPENDENTMASON COMASONLocal</v>
      </c>
    </row>
    <row r="457" spans="1:35" x14ac:dyDescent="0.25">
      <c r="A457" s="15">
        <v>3612</v>
      </c>
      <c r="B457" t="s">
        <v>7310</v>
      </c>
      <c r="C457">
        <v>100486569</v>
      </c>
      <c r="D457" t="s">
        <v>30</v>
      </c>
      <c r="E457" t="s">
        <v>814</v>
      </c>
      <c r="F457" t="s">
        <v>44</v>
      </c>
      <c r="G457" t="s">
        <v>815</v>
      </c>
      <c r="H457" t="s">
        <v>816</v>
      </c>
      <c r="I457" t="s">
        <v>273</v>
      </c>
      <c r="J457" t="s">
        <v>817</v>
      </c>
      <c r="K457" t="s">
        <v>49</v>
      </c>
      <c r="M457">
        <v>3</v>
      </c>
      <c r="N457" t="s">
        <v>818</v>
      </c>
      <c r="O457" t="s">
        <v>819</v>
      </c>
      <c r="P457" t="s">
        <v>591</v>
      </c>
      <c r="Q457" t="s">
        <v>53</v>
      </c>
      <c r="R457">
        <v>2012</v>
      </c>
      <c r="S457" s="1">
        <v>54</v>
      </c>
      <c r="T457" t="s">
        <v>31</v>
      </c>
      <c r="U457" s="2">
        <v>41121</v>
      </c>
      <c r="V457" s="2">
        <v>41152</v>
      </c>
      <c r="W457" s="2">
        <v>40977</v>
      </c>
      <c r="Y457" t="s">
        <v>824</v>
      </c>
      <c r="Z457" t="s">
        <v>815</v>
      </c>
      <c r="AA457" t="s">
        <v>821</v>
      </c>
      <c r="AB457" t="s">
        <v>578</v>
      </c>
      <c r="AC457" t="s">
        <v>36</v>
      </c>
      <c r="AD457">
        <v>98584</v>
      </c>
      <c r="AE457" t="s">
        <v>7309</v>
      </c>
      <c r="AF457" t="str">
        <f t="shared" si="21"/>
        <v>Yes</v>
      </c>
      <c r="AG457" s="9" t="str">
        <f t="shared" si="22"/>
        <v>COUNTY COMMISSIONER3INDEPENDENTMASON COMASONLocal201254DEBT411214115240977PO BOX FEEJEFFREYS TERRI MPO BOX 382SHELTONWA</v>
      </c>
      <c r="AH457">
        <v>100486569</v>
      </c>
      <c r="AI457" s="9" t="str">
        <f t="shared" si="23"/>
        <v>COUNTY COMMISSIONER3INDEPENDENTMASON COMASONLocal</v>
      </c>
    </row>
    <row r="458" spans="1:35" x14ac:dyDescent="0.25">
      <c r="A458" s="15">
        <v>3613</v>
      </c>
      <c r="B458" t="s">
        <v>7311</v>
      </c>
      <c r="C458">
        <v>100486569</v>
      </c>
      <c r="D458" t="s">
        <v>30</v>
      </c>
      <c r="E458" t="s">
        <v>814</v>
      </c>
      <c r="F458" t="s">
        <v>44</v>
      </c>
      <c r="G458" t="s">
        <v>815</v>
      </c>
      <c r="H458" t="s">
        <v>816</v>
      </c>
      <c r="I458" t="s">
        <v>273</v>
      </c>
      <c r="J458" t="s">
        <v>817</v>
      </c>
      <c r="K458" t="s">
        <v>49</v>
      </c>
      <c r="M458">
        <v>3</v>
      </c>
      <c r="N458" t="s">
        <v>818</v>
      </c>
      <c r="O458" t="s">
        <v>819</v>
      </c>
      <c r="P458" t="s">
        <v>591</v>
      </c>
      <c r="Q458" t="s">
        <v>53</v>
      </c>
      <c r="R458">
        <v>2012</v>
      </c>
      <c r="S458" s="1">
        <v>93.35</v>
      </c>
      <c r="T458" t="s">
        <v>31</v>
      </c>
      <c r="U458" s="2">
        <v>41121</v>
      </c>
      <c r="V458" s="2">
        <v>41152</v>
      </c>
      <c r="W458" s="2">
        <v>40985</v>
      </c>
      <c r="Y458" t="s">
        <v>826</v>
      </c>
      <c r="Z458" t="s">
        <v>815</v>
      </c>
      <c r="AA458" t="s">
        <v>821</v>
      </c>
      <c r="AB458" t="s">
        <v>578</v>
      </c>
      <c r="AC458" t="s">
        <v>36</v>
      </c>
      <c r="AD458">
        <v>98584</v>
      </c>
      <c r="AE458" t="s">
        <v>7309</v>
      </c>
      <c r="AF458" t="str">
        <f t="shared" si="21"/>
        <v>Yes</v>
      </c>
      <c r="AG458" s="9" t="str">
        <f t="shared" si="22"/>
        <v>COUNTY COMMISSIONER3INDEPENDENTMASON COMASONLocal201293.35DEBT411214115240985WEBSITE HOSTINGJEFFREYS TERRI MPO BOX 382SHELTONWA</v>
      </c>
      <c r="AH458">
        <v>100486569</v>
      </c>
      <c r="AI458" s="9" t="str">
        <f t="shared" si="23"/>
        <v>COUNTY COMMISSIONER3INDEPENDENTMASON COMASONLocal</v>
      </c>
    </row>
    <row r="459" spans="1:35" x14ac:dyDescent="0.25">
      <c r="A459" s="15">
        <v>3628</v>
      </c>
      <c r="B459" t="s">
        <v>7332</v>
      </c>
      <c r="C459">
        <v>100486569</v>
      </c>
      <c r="D459" t="s">
        <v>30</v>
      </c>
      <c r="E459" t="s">
        <v>814</v>
      </c>
      <c r="F459" t="s">
        <v>44</v>
      </c>
      <c r="G459" t="s">
        <v>815</v>
      </c>
      <c r="H459" t="s">
        <v>816</v>
      </c>
      <c r="I459" t="s">
        <v>273</v>
      </c>
      <c r="J459" t="s">
        <v>817</v>
      </c>
      <c r="K459" t="s">
        <v>49</v>
      </c>
      <c r="M459">
        <v>3</v>
      </c>
      <c r="N459" t="s">
        <v>818</v>
      </c>
      <c r="O459" t="s">
        <v>819</v>
      </c>
      <c r="P459" t="s">
        <v>591</v>
      </c>
      <c r="Q459" t="s">
        <v>53</v>
      </c>
      <c r="R459">
        <v>2012</v>
      </c>
      <c r="S459" s="1">
        <v>34.229999999999997</v>
      </c>
      <c r="T459" t="s">
        <v>31</v>
      </c>
      <c r="U459" s="2">
        <v>41121</v>
      </c>
      <c r="V459" s="2">
        <v>41152</v>
      </c>
      <c r="W459" s="2">
        <v>40998</v>
      </c>
      <c r="Y459" t="s">
        <v>828</v>
      </c>
      <c r="Z459" t="s">
        <v>815</v>
      </c>
      <c r="AA459" t="s">
        <v>821</v>
      </c>
      <c r="AB459" t="s">
        <v>578</v>
      </c>
      <c r="AC459" t="s">
        <v>36</v>
      </c>
      <c r="AD459">
        <v>98584</v>
      </c>
      <c r="AE459" t="s">
        <v>7309</v>
      </c>
      <c r="AF459" t="str">
        <f t="shared" si="21"/>
        <v>Yes</v>
      </c>
      <c r="AG459" s="9" t="str">
        <f t="shared" si="22"/>
        <v>COUNTY COMMISSIONER3INDEPENDENTMASON COMASONLocal201234.23DEBT411214115240998ENVELOPES AND CARDSJEFFREYS TERRI MPO BOX 382SHELTONWA</v>
      </c>
      <c r="AH459">
        <v>100486569</v>
      </c>
      <c r="AI459" s="9" t="str">
        <f t="shared" si="23"/>
        <v>COUNTY COMMISSIONER3INDEPENDENTMASON COMASONLocal</v>
      </c>
    </row>
    <row r="460" spans="1:35" x14ac:dyDescent="0.25">
      <c r="A460" s="15">
        <v>3629</v>
      </c>
      <c r="B460" t="s">
        <v>7333</v>
      </c>
      <c r="C460">
        <v>100486569</v>
      </c>
      <c r="D460" t="s">
        <v>30</v>
      </c>
      <c r="E460" t="s">
        <v>814</v>
      </c>
      <c r="F460" t="s">
        <v>44</v>
      </c>
      <c r="G460" t="s">
        <v>815</v>
      </c>
      <c r="H460" t="s">
        <v>816</v>
      </c>
      <c r="I460" t="s">
        <v>273</v>
      </c>
      <c r="J460" t="s">
        <v>817</v>
      </c>
      <c r="K460" t="s">
        <v>49</v>
      </c>
      <c r="M460">
        <v>3</v>
      </c>
      <c r="N460" t="s">
        <v>818</v>
      </c>
      <c r="O460" t="s">
        <v>819</v>
      </c>
      <c r="P460" t="s">
        <v>591</v>
      </c>
      <c r="Q460" t="s">
        <v>53</v>
      </c>
      <c r="R460">
        <v>2012</v>
      </c>
      <c r="S460" s="1">
        <v>51.44</v>
      </c>
      <c r="T460" t="s">
        <v>31</v>
      </c>
      <c r="U460" s="2">
        <v>41121</v>
      </c>
      <c r="V460" s="2">
        <v>41152</v>
      </c>
      <c r="W460" s="2">
        <v>41001</v>
      </c>
      <c r="Y460" t="s">
        <v>716</v>
      </c>
      <c r="Z460" t="s">
        <v>815</v>
      </c>
      <c r="AA460" t="s">
        <v>821</v>
      </c>
      <c r="AB460" t="s">
        <v>578</v>
      </c>
      <c r="AC460" t="s">
        <v>36</v>
      </c>
      <c r="AD460">
        <v>98584</v>
      </c>
      <c r="AE460" t="s">
        <v>7309</v>
      </c>
      <c r="AF460" t="str">
        <f t="shared" si="21"/>
        <v>Yes</v>
      </c>
      <c r="AG460" s="9" t="str">
        <f t="shared" si="22"/>
        <v>COUNTY COMMISSIONER3INDEPENDENTMASON COMASONLocal201251.44DEBT411214115241001POSTAGEJEFFREYS TERRI MPO BOX 382SHELTONWA</v>
      </c>
      <c r="AH460">
        <v>100486569</v>
      </c>
      <c r="AI460" s="9" t="str">
        <f t="shared" si="23"/>
        <v>COUNTY COMMISSIONER3INDEPENDENTMASON COMASONLocal</v>
      </c>
    </row>
    <row r="461" spans="1:35" x14ac:dyDescent="0.25">
      <c r="A461" s="15">
        <v>146</v>
      </c>
      <c r="B461" t="s">
        <v>813</v>
      </c>
      <c r="C461">
        <v>100494847</v>
      </c>
      <c r="D461" t="s">
        <v>30</v>
      </c>
      <c r="E461" t="s">
        <v>814</v>
      </c>
      <c r="F461" t="s">
        <v>44</v>
      </c>
      <c r="G461" t="s">
        <v>815</v>
      </c>
      <c r="H461" t="s">
        <v>816</v>
      </c>
      <c r="I461" t="s">
        <v>273</v>
      </c>
      <c r="J461" t="s">
        <v>817</v>
      </c>
      <c r="K461" t="s">
        <v>49</v>
      </c>
      <c r="M461">
        <v>3</v>
      </c>
      <c r="N461" t="s">
        <v>818</v>
      </c>
      <c r="O461" t="s">
        <v>819</v>
      </c>
      <c r="P461" t="s">
        <v>591</v>
      </c>
      <c r="Q461" t="s">
        <v>53</v>
      </c>
      <c r="R461">
        <v>2012</v>
      </c>
      <c r="S461" s="1">
        <v>105</v>
      </c>
      <c r="T461" t="s">
        <v>31</v>
      </c>
      <c r="U461" s="2">
        <v>41153</v>
      </c>
      <c r="V461" s="2">
        <v>41197</v>
      </c>
      <c r="W461" s="2">
        <v>40637</v>
      </c>
      <c r="Y461" t="s">
        <v>820</v>
      </c>
      <c r="Z461" t="s">
        <v>815</v>
      </c>
      <c r="AA461" t="s">
        <v>821</v>
      </c>
      <c r="AB461" t="s">
        <v>578</v>
      </c>
      <c r="AC461" t="s">
        <v>36</v>
      </c>
      <c r="AD461">
        <v>98584</v>
      </c>
      <c r="AE461" t="s">
        <v>822</v>
      </c>
      <c r="AF461" t="str">
        <f t="shared" si="21"/>
        <v>Yes</v>
      </c>
      <c r="AG461" s="9" t="str">
        <f t="shared" si="22"/>
        <v>COUNTY COMMISSIONER3INDEPENDENTMASON COMASONLocal2012105DEBT411534119740637NORTH MASON CHAMBER DUESJEFFREYS TERRI MPO BOX 382SHELTONWA</v>
      </c>
      <c r="AH461">
        <v>100494847</v>
      </c>
      <c r="AI461" s="9" t="str">
        <f t="shared" si="23"/>
        <v>COUNTY COMMISSIONER3INDEPENDENTMASON COMASONLocal</v>
      </c>
    </row>
    <row r="462" spans="1:35" x14ac:dyDescent="0.25">
      <c r="A462" s="15">
        <v>147</v>
      </c>
      <c r="B462" t="s">
        <v>823</v>
      </c>
      <c r="C462">
        <v>100494847</v>
      </c>
      <c r="D462" t="s">
        <v>30</v>
      </c>
      <c r="E462" t="s">
        <v>814</v>
      </c>
      <c r="F462" t="s">
        <v>44</v>
      </c>
      <c r="G462" t="s">
        <v>815</v>
      </c>
      <c r="H462" t="s">
        <v>816</v>
      </c>
      <c r="I462" t="s">
        <v>273</v>
      </c>
      <c r="J462" t="s">
        <v>817</v>
      </c>
      <c r="K462" t="s">
        <v>49</v>
      </c>
      <c r="M462">
        <v>3</v>
      </c>
      <c r="N462" t="s">
        <v>818</v>
      </c>
      <c r="O462" t="s">
        <v>819</v>
      </c>
      <c r="P462" t="s">
        <v>591</v>
      </c>
      <c r="Q462" t="s">
        <v>53</v>
      </c>
      <c r="R462">
        <v>2012</v>
      </c>
      <c r="S462" s="1">
        <v>54</v>
      </c>
      <c r="T462" t="s">
        <v>31</v>
      </c>
      <c r="U462" s="2">
        <v>41153</v>
      </c>
      <c r="V462" s="2">
        <v>41197</v>
      </c>
      <c r="W462" s="2">
        <v>40977</v>
      </c>
      <c r="Y462" t="s">
        <v>824</v>
      </c>
      <c r="Z462" t="s">
        <v>815</v>
      </c>
      <c r="AA462" t="s">
        <v>821</v>
      </c>
      <c r="AB462" t="s">
        <v>578</v>
      </c>
      <c r="AC462" t="s">
        <v>36</v>
      </c>
      <c r="AD462">
        <v>98584</v>
      </c>
      <c r="AE462" t="s">
        <v>822</v>
      </c>
      <c r="AF462" t="str">
        <f t="shared" si="21"/>
        <v>Yes</v>
      </c>
      <c r="AG462" s="9" t="str">
        <f t="shared" si="22"/>
        <v>COUNTY COMMISSIONER3INDEPENDENTMASON COMASONLocal201254DEBT411534119740977PO BOX FEEJEFFREYS TERRI MPO BOX 382SHELTONWA</v>
      </c>
      <c r="AH462">
        <v>100494847</v>
      </c>
      <c r="AI462" s="9" t="str">
        <f t="shared" si="23"/>
        <v>COUNTY COMMISSIONER3INDEPENDENTMASON COMASONLocal</v>
      </c>
    </row>
    <row r="463" spans="1:35" x14ac:dyDescent="0.25">
      <c r="A463" s="15">
        <v>148</v>
      </c>
      <c r="B463" t="s">
        <v>825</v>
      </c>
      <c r="C463">
        <v>100494847</v>
      </c>
      <c r="D463" t="s">
        <v>30</v>
      </c>
      <c r="E463" t="s">
        <v>814</v>
      </c>
      <c r="F463" t="s">
        <v>44</v>
      </c>
      <c r="G463" t="s">
        <v>815</v>
      </c>
      <c r="H463" t="s">
        <v>816</v>
      </c>
      <c r="I463" t="s">
        <v>273</v>
      </c>
      <c r="J463" t="s">
        <v>817</v>
      </c>
      <c r="K463" t="s">
        <v>49</v>
      </c>
      <c r="M463">
        <v>3</v>
      </c>
      <c r="N463" t="s">
        <v>818</v>
      </c>
      <c r="O463" t="s">
        <v>819</v>
      </c>
      <c r="P463" t="s">
        <v>591</v>
      </c>
      <c r="Q463" t="s">
        <v>53</v>
      </c>
      <c r="R463">
        <v>2012</v>
      </c>
      <c r="S463" s="1">
        <v>93.35</v>
      </c>
      <c r="T463" t="s">
        <v>31</v>
      </c>
      <c r="U463" s="2">
        <v>41153</v>
      </c>
      <c r="V463" s="2">
        <v>41197</v>
      </c>
      <c r="W463" s="2">
        <v>40985</v>
      </c>
      <c r="Y463" t="s">
        <v>826</v>
      </c>
      <c r="Z463" t="s">
        <v>815</v>
      </c>
      <c r="AA463" t="s">
        <v>821</v>
      </c>
      <c r="AB463" t="s">
        <v>578</v>
      </c>
      <c r="AC463" t="s">
        <v>36</v>
      </c>
      <c r="AD463">
        <v>98584</v>
      </c>
      <c r="AE463" t="s">
        <v>822</v>
      </c>
      <c r="AF463" t="str">
        <f t="shared" si="21"/>
        <v>Yes</v>
      </c>
      <c r="AG463" s="9" t="str">
        <f t="shared" si="22"/>
        <v>COUNTY COMMISSIONER3INDEPENDENTMASON COMASONLocal201293.35DEBT411534119740985WEBSITE HOSTINGJEFFREYS TERRI MPO BOX 382SHELTONWA</v>
      </c>
      <c r="AH463">
        <v>100494847</v>
      </c>
      <c r="AI463" s="9" t="str">
        <f t="shared" si="23"/>
        <v>COUNTY COMMISSIONER3INDEPENDENTMASON COMASONLocal</v>
      </c>
    </row>
    <row r="464" spans="1:35" x14ac:dyDescent="0.25">
      <c r="A464" s="15">
        <v>149</v>
      </c>
      <c r="B464" t="s">
        <v>827</v>
      </c>
      <c r="C464">
        <v>100494847</v>
      </c>
      <c r="D464" t="s">
        <v>30</v>
      </c>
      <c r="E464" t="s">
        <v>814</v>
      </c>
      <c r="F464" t="s">
        <v>44</v>
      </c>
      <c r="G464" t="s">
        <v>815</v>
      </c>
      <c r="H464" t="s">
        <v>816</v>
      </c>
      <c r="I464" t="s">
        <v>273</v>
      </c>
      <c r="J464" t="s">
        <v>817</v>
      </c>
      <c r="K464" t="s">
        <v>49</v>
      </c>
      <c r="M464">
        <v>3</v>
      </c>
      <c r="N464" t="s">
        <v>818</v>
      </c>
      <c r="O464" t="s">
        <v>819</v>
      </c>
      <c r="P464" t="s">
        <v>591</v>
      </c>
      <c r="Q464" t="s">
        <v>53</v>
      </c>
      <c r="R464">
        <v>2012</v>
      </c>
      <c r="S464" s="1">
        <v>34.229999999999997</v>
      </c>
      <c r="T464" t="s">
        <v>31</v>
      </c>
      <c r="U464" s="2">
        <v>41153</v>
      </c>
      <c r="V464" s="2">
        <v>41197</v>
      </c>
      <c r="W464" s="2">
        <v>40998</v>
      </c>
      <c r="Y464" t="s">
        <v>828</v>
      </c>
      <c r="Z464" t="s">
        <v>815</v>
      </c>
      <c r="AA464" t="s">
        <v>821</v>
      </c>
      <c r="AB464" t="s">
        <v>578</v>
      </c>
      <c r="AC464" t="s">
        <v>36</v>
      </c>
      <c r="AD464">
        <v>98584</v>
      </c>
      <c r="AE464" t="s">
        <v>822</v>
      </c>
      <c r="AF464" t="str">
        <f t="shared" si="21"/>
        <v>Yes</v>
      </c>
      <c r="AG464" s="9" t="str">
        <f t="shared" si="22"/>
        <v>COUNTY COMMISSIONER3INDEPENDENTMASON COMASONLocal201234.23DEBT411534119740998ENVELOPES AND CARDSJEFFREYS TERRI MPO BOX 382SHELTONWA</v>
      </c>
      <c r="AH464">
        <v>100494847</v>
      </c>
      <c r="AI464" s="9" t="str">
        <f t="shared" si="23"/>
        <v>COUNTY COMMISSIONER3INDEPENDENTMASON COMASONLocal</v>
      </c>
    </row>
    <row r="465" spans="1:35" x14ac:dyDescent="0.25">
      <c r="A465" s="15">
        <v>192</v>
      </c>
      <c r="B465" t="s">
        <v>952</v>
      </c>
      <c r="C465">
        <v>100494847</v>
      </c>
      <c r="D465" t="s">
        <v>30</v>
      </c>
      <c r="E465" t="s">
        <v>814</v>
      </c>
      <c r="F465" t="s">
        <v>44</v>
      </c>
      <c r="G465" t="s">
        <v>815</v>
      </c>
      <c r="H465" t="s">
        <v>816</v>
      </c>
      <c r="I465" t="s">
        <v>273</v>
      </c>
      <c r="J465" t="s">
        <v>817</v>
      </c>
      <c r="K465" t="s">
        <v>49</v>
      </c>
      <c r="M465">
        <v>3</v>
      </c>
      <c r="N465" t="s">
        <v>818</v>
      </c>
      <c r="O465" t="s">
        <v>819</v>
      </c>
      <c r="P465" t="s">
        <v>591</v>
      </c>
      <c r="Q465" t="s">
        <v>53</v>
      </c>
      <c r="R465">
        <v>2012</v>
      </c>
      <c r="S465" s="1">
        <v>51.44</v>
      </c>
      <c r="T465" t="s">
        <v>31</v>
      </c>
      <c r="U465" s="2">
        <v>41153</v>
      </c>
      <c r="V465" s="2">
        <v>41197</v>
      </c>
      <c r="W465" s="2">
        <v>41001</v>
      </c>
      <c r="Y465" t="s">
        <v>716</v>
      </c>
      <c r="Z465" t="s">
        <v>815</v>
      </c>
      <c r="AA465" t="s">
        <v>821</v>
      </c>
      <c r="AB465" t="s">
        <v>578</v>
      </c>
      <c r="AC465" t="s">
        <v>36</v>
      </c>
      <c r="AD465">
        <v>98584</v>
      </c>
      <c r="AE465" t="s">
        <v>822</v>
      </c>
      <c r="AF465" t="str">
        <f t="shared" si="21"/>
        <v>Yes</v>
      </c>
      <c r="AG465" s="9" t="str">
        <f t="shared" si="22"/>
        <v>COUNTY COMMISSIONER3INDEPENDENTMASON COMASONLocal201251.44DEBT411534119741001POSTAGEJEFFREYS TERRI MPO BOX 382SHELTONWA</v>
      </c>
      <c r="AH465">
        <v>100494847</v>
      </c>
      <c r="AI465" s="9" t="str">
        <f t="shared" si="23"/>
        <v>COUNTY COMMISSIONER3INDEPENDENTMASON COMASONLocal</v>
      </c>
    </row>
    <row r="466" spans="1:35" x14ac:dyDescent="0.25">
      <c r="A466" s="15">
        <v>231</v>
      </c>
      <c r="B466" t="s">
        <v>1073</v>
      </c>
      <c r="C466">
        <v>100499119</v>
      </c>
      <c r="D466" t="s">
        <v>30</v>
      </c>
      <c r="E466" t="s">
        <v>814</v>
      </c>
      <c r="F466" t="s">
        <v>44</v>
      </c>
      <c r="G466" t="s">
        <v>815</v>
      </c>
      <c r="H466" t="s">
        <v>816</v>
      </c>
      <c r="I466" t="s">
        <v>273</v>
      </c>
      <c r="J466" t="s">
        <v>817</v>
      </c>
      <c r="K466" t="s">
        <v>49</v>
      </c>
      <c r="M466">
        <v>3</v>
      </c>
      <c r="N466" t="s">
        <v>818</v>
      </c>
      <c r="O466" t="s">
        <v>819</v>
      </c>
      <c r="P466" t="s">
        <v>591</v>
      </c>
      <c r="Q466" t="s">
        <v>53</v>
      </c>
      <c r="R466">
        <v>2012</v>
      </c>
      <c r="S466" s="1">
        <v>105</v>
      </c>
      <c r="T466" t="s">
        <v>31</v>
      </c>
      <c r="U466" s="2">
        <v>41198</v>
      </c>
      <c r="V466" s="2">
        <v>41211</v>
      </c>
      <c r="W466" s="2">
        <v>40637</v>
      </c>
      <c r="Y466" t="s">
        <v>820</v>
      </c>
      <c r="Z466" t="s">
        <v>815</v>
      </c>
      <c r="AA466" t="s">
        <v>821</v>
      </c>
      <c r="AB466" t="s">
        <v>578</v>
      </c>
      <c r="AC466" t="s">
        <v>36</v>
      </c>
      <c r="AD466">
        <v>98584</v>
      </c>
      <c r="AE466" t="s">
        <v>1074</v>
      </c>
      <c r="AF466" t="str">
        <f t="shared" si="21"/>
        <v>Yes</v>
      </c>
      <c r="AG466" s="9" t="str">
        <f t="shared" si="22"/>
        <v>COUNTY COMMISSIONER3INDEPENDENTMASON COMASONLocal2012105DEBT411984121140637NORTH MASON CHAMBER DUESJEFFREYS TERRI MPO BOX 382SHELTONWA</v>
      </c>
      <c r="AH466">
        <v>100499119</v>
      </c>
      <c r="AI466" s="9" t="str">
        <f t="shared" si="23"/>
        <v>COUNTY COMMISSIONER3INDEPENDENTMASON COMASONLocal</v>
      </c>
    </row>
    <row r="467" spans="1:35" x14ac:dyDescent="0.25">
      <c r="A467" s="15">
        <v>232</v>
      </c>
      <c r="B467" t="s">
        <v>1075</v>
      </c>
      <c r="C467">
        <v>100499119</v>
      </c>
      <c r="D467" t="s">
        <v>30</v>
      </c>
      <c r="E467" t="s">
        <v>814</v>
      </c>
      <c r="F467" t="s">
        <v>44</v>
      </c>
      <c r="G467" t="s">
        <v>815</v>
      </c>
      <c r="H467" t="s">
        <v>816</v>
      </c>
      <c r="I467" t="s">
        <v>273</v>
      </c>
      <c r="J467" t="s">
        <v>817</v>
      </c>
      <c r="K467" t="s">
        <v>49</v>
      </c>
      <c r="M467">
        <v>3</v>
      </c>
      <c r="N467" t="s">
        <v>818</v>
      </c>
      <c r="O467" t="s">
        <v>819</v>
      </c>
      <c r="P467" t="s">
        <v>591</v>
      </c>
      <c r="Q467" t="s">
        <v>53</v>
      </c>
      <c r="R467">
        <v>2012</v>
      </c>
      <c r="S467" s="1">
        <v>54</v>
      </c>
      <c r="T467" t="s">
        <v>31</v>
      </c>
      <c r="U467" s="2">
        <v>41198</v>
      </c>
      <c r="V467" s="2">
        <v>41211</v>
      </c>
      <c r="W467" s="2">
        <v>40977</v>
      </c>
      <c r="Y467" t="s">
        <v>824</v>
      </c>
      <c r="Z467" t="s">
        <v>815</v>
      </c>
      <c r="AA467" t="s">
        <v>821</v>
      </c>
      <c r="AB467" t="s">
        <v>578</v>
      </c>
      <c r="AC467" t="s">
        <v>36</v>
      </c>
      <c r="AD467">
        <v>98584</v>
      </c>
      <c r="AE467" t="s">
        <v>1074</v>
      </c>
      <c r="AF467" t="str">
        <f t="shared" si="21"/>
        <v>Yes</v>
      </c>
      <c r="AG467" s="9" t="str">
        <f t="shared" si="22"/>
        <v>COUNTY COMMISSIONER3INDEPENDENTMASON COMASONLocal201254DEBT411984121140977PO BOX FEEJEFFREYS TERRI MPO BOX 382SHELTONWA</v>
      </c>
      <c r="AH467">
        <v>100499119</v>
      </c>
      <c r="AI467" s="9" t="str">
        <f t="shared" si="23"/>
        <v>COUNTY COMMISSIONER3INDEPENDENTMASON COMASONLocal</v>
      </c>
    </row>
    <row r="468" spans="1:35" x14ac:dyDescent="0.25">
      <c r="A468" s="15">
        <v>233</v>
      </c>
      <c r="B468" t="s">
        <v>1076</v>
      </c>
      <c r="C468">
        <v>100499119</v>
      </c>
      <c r="D468" t="s">
        <v>30</v>
      </c>
      <c r="E468" t="s">
        <v>814</v>
      </c>
      <c r="F468" t="s">
        <v>44</v>
      </c>
      <c r="G468" t="s">
        <v>815</v>
      </c>
      <c r="H468" t="s">
        <v>816</v>
      </c>
      <c r="I468" t="s">
        <v>273</v>
      </c>
      <c r="J468" t="s">
        <v>817</v>
      </c>
      <c r="K468" t="s">
        <v>49</v>
      </c>
      <c r="M468">
        <v>3</v>
      </c>
      <c r="N468" t="s">
        <v>818</v>
      </c>
      <c r="O468" t="s">
        <v>819</v>
      </c>
      <c r="P468" t="s">
        <v>591</v>
      </c>
      <c r="Q468" t="s">
        <v>53</v>
      </c>
      <c r="R468">
        <v>2012</v>
      </c>
      <c r="S468" s="1">
        <v>93.35</v>
      </c>
      <c r="T468" t="s">
        <v>31</v>
      </c>
      <c r="U468" s="2">
        <v>41198</v>
      </c>
      <c r="V468" s="2">
        <v>41211</v>
      </c>
      <c r="W468" s="2">
        <v>40985</v>
      </c>
      <c r="Y468" t="s">
        <v>826</v>
      </c>
      <c r="Z468" t="s">
        <v>815</v>
      </c>
      <c r="AA468" t="s">
        <v>821</v>
      </c>
      <c r="AB468" t="s">
        <v>578</v>
      </c>
      <c r="AC468" t="s">
        <v>36</v>
      </c>
      <c r="AD468">
        <v>98584</v>
      </c>
      <c r="AE468" t="s">
        <v>1074</v>
      </c>
      <c r="AF468" t="str">
        <f t="shared" si="21"/>
        <v>Yes</v>
      </c>
      <c r="AG468" s="9" t="str">
        <f t="shared" si="22"/>
        <v>COUNTY COMMISSIONER3INDEPENDENTMASON COMASONLocal201293.35DEBT411984121140985WEBSITE HOSTINGJEFFREYS TERRI MPO BOX 382SHELTONWA</v>
      </c>
      <c r="AH468">
        <v>100499119</v>
      </c>
      <c r="AI468" s="9" t="str">
        <f t="shared" si="23"/>
        <v>COUNTY COMMISSIONER3INDEPENDENTMASON COMASONLocal</v>
      </c>
    </row>
    <row r="469" spans="1:35" x14ac:dyDescent="0.25">
      <c r="A469" s="15">
        <v>234</v>
      </c>
      <c r="B469" t="s">
        <v>1077</v>
      </c>
      <c r="C469">
        <v>100499119</v>
      </c>
      <c r="D469" t="s">
        <v>30</v>
      </c>
      <c r="E469" t="s">
        <v>814</v>
      </c>
      <c r="F469" t="s">
        <v>44</v>
      </c>
      <c r="G469" t="s">
        <v>815</v>
      </c>
      <c r="H469" t="s">
        <v>816</v>
      </c>
      <c r="I469" t="s">
        <v>273</v>
      </c>
      <c r="J469" t="s">
        <v>817</v>
      </c>
      <c r="K469" t="s">
        <v>49</v>
      </c>
      <c r="M469">
        <v>3</v>
      </c>
      <c r="N469" t="s">
        <v>818</v>
      </c>
      <c r="O469" t="s">
        <v>819</v>
      </c>
      <c r="P469" t="s">
        <v>591</v>
      </c>
      <c r="Q469" t="s">
        <v>53</v>
      </c>
      <c r="R469">
        <v>2012</v>
      </c>
      <c r="S469" s="1">
        <v>34.229999999999997</v>
      </c>
      <c r="T469" t="s">
        <v>31</v>
      </c>
      <c r="U469" s="2">
        <v>41198</v>
      </c>
      <c r="V469" s="2">
        <v>41211</v>
      </c>
      <c r="W469" s="2">
        <v>40998</v>
      </c>
      <c r="Y469" t="s">
        <v>828</v>
      </c>
      <c r="Z469" t="s">
        <v>815</v>
      </c>
      <c r="AA469" t="s">
        <v>821</v>
      </c>
      <c r="AB469" t="s">
        <v>578</v>
      </c>
      <c r="AC469" t="s">
        <v>36</v>
      </c>
      <c r="AD469">
        <v>98584</v>
      </c>
      <c r="AE469" t="s">
        <v>1074</v>
      </c>
      <c r="AF469" t="str">
        <f t="shared" si="21"/>
        <v>Yes</v>
      </c>
      <c r="AG469" s="9" t="str">
        <f t="shared" si="22"/>
        <v>COUNTY COMMISSIONER3INDEPENDENTMASON COMASONLocal201234.23DEBT411984121140998ENVELOPES AND CARDSJEFFREYS TERRI MPO BOX 382SHELTONWA</v>
      </c>
      <c r="AH469">
        <v>100499119</v>
      </c>
      <c r="AI469" s="9" t="str">
        <f t="shared" si="23"/>
        <v>COUNTY COMMISSIONER3INDEPENDENTMASON COMASONLocal</v>
      </c>
    </row>
    <row r="470" spans="1:35" x14ac:dyDescent="0.25">
      <c r="A470" s="15">
        <v>235</v>
      </c>
      <c r="B470" t="s">
        <v>1078</v>
      </c>
      <c r="C470">
        <v>100499119</v>
      </c>
      <c r="D470" t="s">
        <v>30</v>
      </c>
      <c r="E470" t="s">
        <v>814</v>
      </c>
      <c r="F470" t="s">
        <v>44</v>
      </c>
      <c r="G470" t="s">
        <v>815</v>
      </c>
      <c r="H470" t="s">
        <v>816</v>
      </c>
      <c r="I470" t="s">
        <v>273</v>
      </c>
      <c r="J470" t="s">
        <v>817</v>
      </c>
      <c r="K470" t="s">
        <v>49</v>
      </c>
      <c r="M470">
        <v>3</v>
      </c>
      <c r="N470" t="s">
        <v>818</v>
      </c>
      <c r="O470" t="s">
        <v>819</v>
      </c>
      <c r="P470" t="s">
        <v>591</v>
      </c>
      <c r="Q470" t="s">
        <v>53</v>
      </c>
      <c r="R470">
        <v>2012</v>
      </c>
      <c r="S470" s="1">
        <v>51.44</v>
      </c>
      <c r="T470" t="s">
        <v>31</v>
      </c>
      <c r="U470" s="2">
        <v>41198</v>
      </c>
      <c r="V470" s="2">
        <v>41211</v>
      </c>
      <c r="W470" s="2">
        <v>41001</v>
      </c>
      <c r="Y470" t="s">
        <v>716</v>
      </c>
      <c r="Z470" t="s">
        <v>815</v>
      </c>
      <c r="AA470" t="s">
        <v>821</v>
      </c>
      <c r="AB470" t="s">
        <v>578</v>
      </c>
      <c r="AC470" t="s">
        <v>36</v>
      </c>
      <c r="AD470">
        <v>98584</v>
      </c>
      <c r="AE470" t="s">
        <v>1074</v>
      </c>
      <c r="AF470" t="str">
        <f t="shared" si="21"/>
        <v>Yes</v>
      </c>
      <c r="AG470" s="9" t="str">
        <f t="shared" si="22"/>
        <v>COUNTY COMMISSIONER3INDEPENDENTMASON COMASONLocal201251.44DEBT411984121141001POSTAGEJEFFREYS TERRI MPO BOX 382SHELTONWA</v>
      </c>
      <c r="AH470">
        <v>100499119</v>
      </c>
      <c r="AI470" s="9" t="str">
        <f t="shared" si="23"/>
        <v>COUNTY COMMISSIONER3INDEPENDENTMASON COMASONLocal</v>
      </c>
    </row>
    <row r="471" spans="1:35" x14ac:dyDescent="0.25">
      <c r="A471" s="15">
        <v>707</v>
      </c>
      <c r="B471" t="s">
        <v>2161</v>
      </c>
      <c r="C471">
        <v>100504170</v>
      </c>
      <c r="D471" t="s">
        <v>30</v>
      </c>
      <c r="E471" t="s">
        <v>814</v>
      </c>
      <c r="F471" t="s">
        <v>44</v>
      </c>
      <c r="G471" t="s">
        <v>815</v>
      </c>
      <c r="H471" t="s">
        <v>816</v>
      </c>
      <c r="I471" t="s">
        <v>273</v>
      </c>
      <c r="J471" t="s">
        <v>817</v>
      </c>
      <c r="K471" t="s">
        <v>49</v>
      </c>
      <c r="M471">
        <v>3</v>
      </c>
      <c r="N471" t="s">
        <v>818</v>
      </c>
      <c r="O471" t="s">
        <v>819</v>
      </c>
      <c r="P471" t="s">
        <v>591</v>
      </c>
      <c r="Q471" t="s">
        <v>53</v>
      </c>
      <c r="R471">
        <v>2012</v>
      </c>
      <c r="S471" s="1">
        <v>105</v>
      </c>
      <c r="T471" t="s">
        <v>31</v>
      </c>
      <c r="U471" s="2">
        <v>41212</v>
      </c>
      <c r="V471" s="2">
        <v>41243</v>
      </c>
      <c r="W471" s="2">
        <v>40637</v>
      </c>
      <c r="Y471" t="s">
        <v>820</v>
      </c>
      <c r="Z471" t="s">
        <v>815</v>
      </c>
      <c r="AA471" t="s">
        <v>821</v>
      </c>
      <c r="AB471" t="s">
        <v>578</v>
      </c>
      <c r="AC471" t="s">
        <v>36</v>
      </c>
      <c r="AD471">
        <v>98584</v>
      </c>
      <c r="AE471" t="s">
        <v>2162</v>
      </c>
      <c r="AF471" t="str">
        <f t="shared" si="21"/>
        <v>Yes</v>
      </c>
      <c r="AG471" s="9" t="str">
        <f t="shared" si="22"/>
        <v>COUNTY COMMISSIONER3INDEPENDENTMASON COMASONLocal2012105DEBT412124124340637NORTH MASON CHAMBER DUESJEFFREYS TERRI MPO BOX 382SHELTONWA</v>
      </c>
      <c r="AH471">
        <v>100504170</v>
      </c>
      <c r="AI471" s="9" t="str">
        <f t="shared" si="23"/>
        <v>COUNTY COMMISSIONER3INDEPENDENTMASON COMASONLocal</v>
      </c>
    </row>
    <row r="472" spans="1:35" x14ac:dyDescent="0.25">
      <c r="A472" s="15">
        <v>708</v>
      </c>
      <c r="B472" t="s">
        <v>2163</v>
      </c>
      <c r="C472">
        <v>100504170</v>
      </c>
      <c r="D472" t="s">
        <v>30</v>
      </c>
      <c r="E472" t="s">
        <v>814</v>
      </c>
      <c r="F472" t="s">
        <v>44</v>
      </c>
      <c r="G472" t="s">
        <v>815</v>
      </c>
      <c r="H472" t="s">
        <v>816</v>
      </c>
      <c r="I472" t="s">
        <v>273</v>
      </c>
      <c r="J472" t="s">
        <v>817</v>
      </c>
      <c r="K472" t="s">
        <v>49</v>
      </c>
      <c r="M472">
        <v>3</v>
      </c>
      <c r="N472" t="s">
        <v>818</v>
      </c>
      <c r="O472" t="s">
        <v>819</v>
      </c>
      <c r="P472" t="s">
        <v>591</v>
      </c>
      <c r="Q472" t="s">
        <v>53</v>
      </c>
      <c r="R472">
        <v>2012</v>
      </c>
      <c r="S472" s="1">
        <v>54</v>
      </c>
      <c r="T472" t="s">
        <v>31</v>
      </c>
      <c r="U472" s="2">
        <v>41212</v>
      </c>
      <c r="V472" s="2">
        <v>41243</v>
      </c>
      <c r="W472" s="2">
        <v>40977</v>
      </c>
      <c r="Y472" t="s">
        <v>824</v>
      </c>
      <c r="Z472" t="s">
        <v>815</v>
      </c>
      <c r="AA472" t="s">
        <v>821</v>
      </c>
      <c r="AB472" t="s">
        <v>578</v>
      </c>
      <c r="AC472" t="s">
        <v>36</v>
      </c>
      <c r="AD472">
        <v>98584</v>
      </c>
      <c r="AE472" t="s">
        <v>2162</v>
      </c>
      <c r="AF472" t="str">
        <f t="shared" si="21"/>
        <v>Yes</v>
      </c>
      <c r="AG472" s="9" t="str">
        <f t="shared" si="22"/>
        <v>COUNTY COMMISSIONER3INDEPENDENTMASON COMASONLocal201254DEBT412124124340977PO BOX FEEJEFFREYS TERRI MPO BOX 382SHELTONWA</v>
      </c>
      <c r="AH472">
        <v>100504170</v>
      </c>
      <c r="AI472" s="9" t="str">
        <f t="shared" si="23"/>
        <v>COUNTY COMMISSIONER3INDEPENDENTMASON COMASONLocal</v>
      </c>
    </row>
    <row r="473" spans="1:35" x14ac:dyDescent="0.25">
      <c r="A473" s="15">
        <v>709</v>
      </c>
      <c r="B473" t="s">
        <v>2164</v>
      </c>
      <c r="C473">
        <v>100504170</v>
      </c>
      <c r="D473" t="s">
        <v>30</v>
      </c>
      <c r="E473" t="s">
        <v>814</v>
      </c>
      <c r="F473" t="s">
        <v>44</v>
      </c>
      <c r="G473" t="s">
        <v>815</v>
      </c>
      <c r="H473" t="s">
        <v>816</v>
      </c>
      <c r="I473" t="s">
        <v>273</v>
      </c>
      <c r="J473" t="s">
        <v>817</v>
      </c>
      <c r="K473" t="s">
        <v>49</v>
      </c>
      <c r="M473">
        <v>3</v>
      </c>
      <c r="N473" t="s">
        <v>818</v>
      </c>
      <c r="O473" t="s">
        <v>819</v>
      </c>
      <c r="P473" t="s">
        <v>591</v>
      </c>
      <c r="Q473" t="s">
        <v>53</v>
      </c>
      <c r="R473">
        <v>2012</v>
      </c>
      <c r="S473" s="1">
        <v>93.35</v>
      </c>
      <c r="T473" t="s">
        <v>31</v>
      </c>
      <c r="U473" s="2">
        <v>41212</v>
      </c>
      <c r="V473" s="2">
        <v>41243</v>
      </c>
      <c r="W473" s="2">
        <v>40985</v>
      </c>
      <c r="Y473" t="s">
        <v>826</v>
      </c>
      <c r="Z473" t="s">
        <v>815</v>
      </c>
      <c r="AA473" t="s">
        <v>821</v>
      </c>
      <c r="AB473" t="s">
        <v>578</v>
      </c>
      <c r="AC473" t="s">
        <v>36</v>
      </c>
      <c r="AD473">
        <v>98584</v>
      </c>
      <c r="AE473" t="s">
        <v>2162</v>
      </c>
      <c r="AF473" t="str">
        <f t="shared" si="21"/>
        <v>Yes</v>
      </c>
      <c r="AG473" s="9" t="str">
        <f t="shared" si="22"/>
        <v>COUNTY COMMISSIONER3INDEPENDENTMASON COMASONLocal201293.35DEBT412124124340985WEBSITE HOSTINGJEFFREYS TERRI MPO BOX 382SHELTONWA</v>
      </c>
      <c r="AH473">
        <v>100504170</v>
      </c>
      <c r="AI473" s="9" t="str">
        <f t="shared" si="23"/>
        <v>COUNTY COMMISSIONER3INDEPENDENTMASON COMASONLocal</v>
      </c>
    </row>
    <row r="474" spans="1:35" x14ac:dyDescent="0.25">
      <c r="A474" s="15">
        <v>710</v>
      </c>
      <c r="B474" t="s">
        <v>2165</v>
      </c>
      <c r="C474">
        <v>100504170</v>
      </c>
      <c r="D474" t="s">
        <v>30</v>
      </c>
      <c r="E474" t="s">
        <v>814</v>
      </c>
      <c r="F474" t="s">
        <v>44</v>
      </c>
      <c r="G474" t="s">
        <v>815</v>
      </c>
      <c r="H474" t="s">
        <v>816</v>
      </c>
      <c r="I474" t="s">
        <v>273</v>
      </c>
      <c r="J474" t="s">
        <v>817</v>
      </c>
      <c r="K474" t="s">
        <v>49</v>
      </c>
      <c r="M474">
        <v>3</v>
      </c>
      <c r="N474" t="s">
        <v>818</v>
      </c>
      <c r="O474" t="s">
        <v>819</v>
      </c>
      <c r="P474" t="s">
        <v>591</v>
      </c>
      <c r="Q474" t="s">
        <v>53</v>
      </c>
      <c r="R474">
        <v>2012</v>
      </c>
      <c r="S474" s="1">
        <v>34.229999999999997</v>
      </c>
      <c r="T474" t="s">
        <v>31</v>
      </c>
      <c r="U474" s="2">
        <v>41212</v>
      </c>
      <c r="V474" s="2">
        <v>41243</v>
      </c>
      <c r="W474" s="2">
        <v>40998</v>
      </c>
      <c r="Y474" t="s">
        <v>828</v>
      </c>
      <c r="Z474" t="s">
        <v>815</v>
      </c>
      <c r="AA474" t="s">
        <v>821</v>
      </c>
      <c r="AB474" t="s">
        <v>578</v>
      </c>
      <c r="AC474" t="s">
        <v>36</v>
      </c>
      <c r="AD474">
        <v>98584</v>
      </c>
      <c r="AE474" t="s">
        <v>2162</v>
      </c>
      <c r="AF474" t="str">
        <f t="shared" si="21"/>
        <v>Yes</v>
      </c>
      <c r="AG474" s="9" t="str">
        <f t="shared" si="22"/>
        <v>COUNTY COMMISSIONER3INDEPENDENTMASON COMASONLocal201234.23DEBT412124124340998ENVELOPES AND CARDSJEFFREYS TERRI MPO BOX 382SHELTONWA</v>
      </c>
      <c r="AH474">
        <v>100504170</v>
      </c>
      <c r="AI474" s="9" t="str">
        <f t="shared" si="23"/>
        <v>COUNTY COMMISSIONER3INDEPENDENTMASON COMASONLocal</v>
      </c>
    </row>
    <row r="475" spans="1:35" x14ac:dyDescent="0.25">
      <c r="A475" s="15">
        <v>711</v>
      </c>
      <c r="B475" t="s">
        <v>2166</v>
      </c>
      <c r="C475">
        <v>100504170</v>
      </c>
      <c r="D475" t="s">
        <v>30</v>
      </c>
      <c r="E475" t="s">
        <v>814</v>
      </c>
      <c r="F475" t="s">
        <v>44</v>
      </c>
      <c r="G475" t="s">
        <v>815</v>
      </c>
      <c r="H475" t="s">
        <v>816</v>
      </c>
      <c r="I475" t="s">
        <v>273</v>
      </c>
      <c r="J475" t="s">
        <v>817</v>
      </c>
      <c r="K475" t="s">
        <v>49</v>
      </c>
      <c r="M475">
        <v>3</v>
      </c>
      <c r="N475" t="s">
        <v>818</v>
      </c>
      <c r="O475" t="s">
        <v>819</v>
      </c>
      <c r="P475" t="s">
        <v>591</v>
      </c>
      <c r="Q475" t="s">
        <v>53</v>
      </c>
      <c r="R475">
        <v>2012</v>
      </c>
      <c r="S475" s="1">
        <v>51.44</v>
      </c>
      <c r="T475" t="s">
        <v>31</v>
      </c>
      <c r="U475" s="2">
        <v>41212</v>
      </c>
      <c r="V475" s="2">
        <v>41243</v>
      </c>
      <c r="W475" s="2">
        <v>41001</v>
      </c>
      <c r="Y475" t="s">
        <v>716</v>
      </c>
      <c r="Z475" t="s">
        <v>815</v>
      </c>
      <c r="AA475" t="s">
        <v>821</v>
      </c>
      <c r="AB475" t="s">
        <v>578</v>
      </c>
      <c r="AC475" t="s">
        <v>36</v>
      </c>
      <c r="AD475">
        <v>98584</v>
      </c>
      <c r="AE475" t="s">
        <v>2162</v>
      </c>
      <c r="AF475" t="str">
        <f t="shared" si="21"/>
        <v>Yes</v>
      </c>
      <c r="AG475" s="9" t="str">
        <f t="shared" si="22"/>
        <v>COUNTY COMMISSIONER3INDEPENDENTMASON COMASONLocal201251.44DEBT412124124341001POSTAGEJEFFREYS TERRI MPO BOX 382SHELTONWA</v>
      </c>
      <c r="AH475">
        <v>100504170</v>
      </c>
      <c r="AI475" s="9" t="str">
        <f t="shared" si="23"/>
        <v>COUNTY COMMISSIONER3INDEPENDENTMASON COMASONLocal</v>
      </c>
    </row>
    <row r="476" spans="1:35" x14ac:dyDescent="0.25">
      <c r="A476" s="15">
        <v>398</v>
      </c>
      <c r="B476" t="s">
        <v>1567</v>
      </c>
      <c r="C476">
        <v>100509524</v>
      </c>
      <c r="D476" t="s">
        <v>30</v>
      </c>
      <c r="E476" t="s">
        <v>814</v>
      </c>
      <c r="F476" t="s">
        <v>44</v>
      </c>
      <c r="G476" t="s">
        <v>815</v>
      </c>
      <c r="H476" t="s">
        <v>816</v>
      </c>
      <c r="I476" t="s">
        <v>273</v>
      </c>
      <c r="J476" t="s">
        <v>817</v>
      </c>
      <c r="K476" t="s">
        <v>49</v>
      </c>
      <c r="M476">
        <v>3</v>
      </c>
      <c r="N476" t="s">
        <v>818</v>
      </c>
      <c r="O476" t="s">
        <v>819</v>
      </c>
      <c r="P476" t="s">
        <v>591</v>
      </c>
      <c r="Q476" t="s">
        <v>53</v>
      </c>
      <c r="R476">
        <v>2012</v>
      </c>
      <c r="S476" s="1">
        <v>105</v>
      </c>
      <c r="T476" t="s">
        <v>31</v>
      </c>
      <c r="U476" s="2">
        <v>41244</v>
      </c>
      <c r="V476" s="2">
        <v>41274</v>
      </c>
      <c r="W476" s="2">
        <v>40637</v>
      </c>
      <c r="Y476" t="s">
        <v>820</v>
      </c>
      <c r="Z476" t="s">
        <v>815</v>
      </c>
      <c r="AA476" t="s">
        <v>821</v>
      </c>
      <c r="AB476" t="s">
        <v>578</v>
      </c>
      <c r="AC476" t="s">
        <v>36</v>
      </c>
      <c r="AD476">
        <v>98584</v>
      </c>
      <c r="AE476" t="s">
        <v>1568</v>
      </c>
      <c r="AF476" t="str">
        <f t="shared" si="21"/>
        <v>Yes</v>
      </c>
      <c r="AG476" s="9" t="str">
        <f t="shared" si="22"/>
        <v>COUNTY COMMISSIONER3INDEPENDENTMASON COMASONLocal2012105DEBT412444127440637NORTH MASON CHAMBER DUESJEFFREYS TERRI MPO BOX 382SHELTONWA</v>
      </c>
      <c r="AH476">
        <v>100509524</v>
      </c>
      <c r="AI476" s="9" t="str">
        <f t="shared" si="23"/>
        <v>COUNTY COMMISSIONER3INDEPENDENTMASON COMASONLocal</v>
      </c>
    </row>
    <row r="477" spans="1:35" x14ac:dyDescent="0.25">
      <c r="A477" s="15">
        <v>401</v>
      </c>
      <c r="B477" t="s">
        <v>1576</v>
      </c>
      <c r="C477">
        <v>100509524</v>
      </c>
      <c r="D477" t="s">
        <v>30</v>
      </c>
      <c r="E477" t="s">
        <v>814</v>
      </c>
      <c r="F477" t="s">
        <v>44</v>
      </c>
      <c r="G477" t="s">
        <v>815</v>
      </c>
      <c r="H477" t="s">
        <v>816</v>
      </c>
      <c r="I477" t="s">
        <v>273</v>
      </c>
      <c r="J477" t="s">
        <v>817</v>
      </c>
      <c r="K477" t="s">
        <v>49</v>
      </c>
      <c r="M477">
        <v>3</v>
      </c>
      <c r="N477" t="s">
        <v>818</v>
      </c>
      <c r="O477" t="s">
        <v>819</v>
      </c>
      <c r="P477" t="s">
        <v>591</v>
      </c>
      <c r="Q477" t="s">
        <v>53</v>
      </c>
      <c r="R477">
        <v>2012</v>
      </c>
      <c r="S477" s="1">
        <v>54</v>
      </c>
      <c r="T477" t="s">
        <v>31</v>
      </c>
      <c r="U477" s="2">
        <v>41244</v>
      </c>
      <c r="V477" s="2">
        <v>41274</v>
      </c>
      <c r="W477" s="2">
        <v>40977</v>
      </c>
      <c r="Y477" t="s">
        <v>824</v>
      </c>
      <c r="Z477" t="s">
        <v>815</v>
      </c>
      <c r="AA477" t="s">
        <v>821</v>
      </c>
      <c r="AB477" t="s">
        <v>578</v>
      </c>
      <c r="AC477" t="s">
        <v>36</v>
      </c>
      <c r="AD477">
        <v>98584</v>
      </c>
      <c r="AE477" t="s">
        <v>1568</v>
      </c>
      <c r="AF477" t="str">
        <f t="shared" si="21"/>
        <v>Yes</v>
      </c>
      <c r="AG477" s="9" t="str">
        <f t="shared" si="22"/>
        <v>COUNTY COMMISSIONER3INDEPENDENTMASON COMASONLocal201254DEBT412444127440977PO BOX FEEJEFFREYS TERRI MPO BOX 382SHELTONWA</v>
      </c>
      <c r="AH477">
        <v>100509524</v>
      </c>
      <c r="AI477" s="9" t="str">
        <f t="shared" si="23"/>
        <v>COUNTY COMMISSIONER3INDEPENDENTMASON COMASONLocal</v>
      </c>
    </row>
    <row r="478" spans="1:35" x14ac:dyDescent="0.25">
      <c r="A478" s="15">
        <v>402</v>
      </c>
      <c r="B478" t="s">
        <v>1577</v>
      </c>
      <c r="C478">
        <v>100509524</v>
      </c>
      <c r="D478" t="s">
        <v>30</v>
      </c>
      <c r="E478" t="s">
        <v>814</v>
      </c>
      <c r="F478" t="s">
        <v>44</v>
      </c>
      <c r="G478" t="s">
        <v>815</v>
      </c>
      <c r="H478" t="s">
        <v>816</v>
      </c>
      <c r="I478" t="s">
        <v>273</v>
      </c>
      <c r="J478" t="s">
        <v>817</v>
      </c>
      <c r="K478" t="s">
        <v>49</v>
      </c>
      <c r="M478">
        <v>3</v>
      </c>
      <c r="N478" t="s">
        <v>818</v>
      </c>
      <c r="O478" t="s">
        <v>819</v>
      </c>
      <c r="P478" t="s">
        <v>591</v>
      </c>
      <c r="Q478" t="s">
        <v>53</v>
      </c>
      <c r="R478">
        <v>2012</v>
      </c>
      <c r="S478" s="1">
        <v>93.35</v>
      </c>
      <c r="T478" t="s">
        <v>31</v>
      </c>
      <c r="U478" s="2">
        <v>41244</v>
      </c>
      <c r="V478" s="2">
        <v>41274</v>
      </c>
      <c r="W478" s="2">
        <v>40985</v>
      </c>
      <c r="Y478" t="s">
        <v>826</v>
      </c>
      <c r="Z478" t="s">
        <v>815</v>
      </c>
      <c r="AA478" t="s">
        <v>821</v>
      </c>
      <c r="AB478" t="s">
        <v>578</v>
      </c>
      <c r="AC478" t="s">
        <v>36</v>
      </c>
      <c r="AD478">
        <v>98584</v>
      </c>
      <c r="AE478" t="s">
        <v>1568</v>
      </c>
      <c r="AF478" t="str">
        <f t="shared" si="21"/>
        <v>Yes</v>
      </c>
      <c r="AG478" s="9" t="str">
        <f t="shared" si="22"/>
        <v>COUNTY COMMISSIONER3INDEPENDENTMASON COMASONLocal201293.35DEBT412444127440985WEBSITE HOSTINGJEFFREYS TERRI MPO BOX 382SHELTONWA</v>
      </c>
      <c r="AH478">
        <v>100509524</v>
      </c>
      <c r="AI478" s="9" t="str">
        <f t="shared" si="23"/>
        <v>COUNTY COMMISSIONER3INDEPENDENTMASON COMASONLocal</v>
      </c>
    </row>
    <row r="479" spans="1:35" x14ac:dyDescent="0.25">
      <c r="A479" s="15">
        <v>403</v>
      </c>
      <c r="B479" t="s">
        <v>1578</v>
      </c>
      <c r="C479">
        <v>100509524</v>
      </c>
      <c r="D479" t="s">
        <v>30</v>
      </c>
      <c r="E479" t="s">
        <v>814</v>
      </c>
      <c r="F479" t="s">
        <v>44</v>
      </c>
      <c r="G479" t="s">
        <v>815</v>
      </c>
      <c r="H479" t="s">
        <v>816</v>
      </c>
      <c r="I479" t="s">
        <v>273</v>
      </c>
      <c r="J479" t="s">
        <v>817</v>
      </c>
      <c r="K479" t="s">
        <v>49</v>
      </c>
      <c r="M479">
        <v>3</v>
      </c>
      <c r="N479" t="s">
        <v>818</v>
      </c>
      <c r="O479" t="s">
        <v>819</v>
      </c>
      <c r="P479" t="s">
        <v>591</v>
      </c>
      <c r="Q479" t="s">
        <v>53</v>
      </c>
      <c r="R479">
        <v>2012</v>
      </c>
      <c r="S479" s="1">
        <v>34.229999999999997</v>
      </c>
      <c r="T479" t="s">
        <v>31</v>
      </c>
      <c r="U479" s="2">
        <v>41244</v>
      </c>
      <c r="V479" s="2">
        <v>41274</v>
      </c>
      <c r="W479" s="2">
        <v>40998</v>
      </c>
      <c r="Y479" t="s">
        <v>828</v>
      </c>
      <c r="Z479" t="s">
        <v>815</v>
      </c>
      <c r="AA479" t="s">
        <v>821</v>
      </c>
      <c r="AB479" t="s">
        <v>578</v>
      </c>
      <c r="AC479" t="s">
        <v>36</v>
      </c>
      <c r="AD479">
        <v>98584</v>
      </c>
      <c r="AE479" t="s">
        <v>1568</v>
      </c>
      <c r="AF479" t="str">
        <f t="shared" si="21"/>
        <v>Yes</v>
      </c>
      <c r="AG479" s="9" t="str">
        <f t="shared" si="22"/>
        <v>COUNTY COMMISSIONER3INDEPENDENTMASON COMASONLocal201234.23DEBT412444127440998ENVELOPES AND CARDSJEFFREYS TERRI MPO BOX 382SHELTONWA</v>
      </c>
      <c r="AH479">
        <v>100509524</v>
      </c>
      <c r="AI479" s="9" t="str">
        <f t="shared" si="23"/>
        <v>COUNTY COMMISSIONER3INDEPENDENTMASON COMASONLocal</v>
      </c>
    </row>
    <row r="480" spans="1:35" x14ac:dyDescent="0.25">
      <c r="A480" s="15">
        <v>693</v>
      </c>
      <c r="B480" t="s">
        <v>2122</v>
      </c>
      <c r="C480">
        <v>100509524</v>
      </c>
      <c r="D480" t="s">
        <v>30</v>
      </c>
      <c r="E480" t="s">
        <v>814</v>
      </c>
      <c r="F480" t="s">
        <v>44</v>
      </c>
      <c r="G480" t="s">
        <v>815</v>
      </c>
      <c r="H480" t="s">
        <v>816</v>
      </c>
      <c r="I480" t="s">
        <v>273</v>
      </c>
      <c r="J480" t="s">
        <v>817</v>
      </c>
      <c r="K480" t="s">
        <v>49</v>
      </c>
      <c r="M480">
        <v>3</v>
      </c>
      <c r="N480" t="s">
        <v>818</v>
      </c>
      <c r="O480" t="s">
        <v>819</v>
      </c>
      <c r="P480" t="s">
        <v>591</v>
      </c>
      <c r="Q480" t="s">
        <v>53</v>
      </c>
      <c r="R480">
        <v>2012</v>
      </c>
      <c r="S480" s="1">
        <v>51.44</v>
      </c>
      <c r="T480" t="s">
        <v>31</v>
      </c>
      <c r="U480" s="2">
        <v>41244</v>
      </c>
      <c r="V480" s="2">
        <v>41274</v>
      </c>
      <c r="W480" s="2">
        <v>41001</v>
      </c>
      <c r="Y480" t="s">
        <v>716</v>
      </c>
      <c r="Z480" t="s">
        <v>815</v>
      </c>
      <c r="AA480" t="s">
        <v>821</v>
      </c>
      <c r="AB480" t="s">
        <v>578</v>
      </c>
      <c r="AC480" t="s">
        <v>36</v>
      </c>
      <c r="AD480">
        <v>98584</v>
      </c>
      <c r="AE480" t="s">
        <v>1568</v>
      </c>
      <c r="AF480" t="str">
        <f t="shared" si="21"/>
        <v>Yes</v>
      </c>
      <c r="AG480" s="9" t="str">
        <f t="shared" si="22"/>
        <v>COUNTY COMMISSIONER3INDEPENDENTMASON COMASONLocal201251.44DEBT412444127441001POSTAGEJEFFREYS TERRI MPO BOX 382SHELTONWA</v>
      </c>
      <c r="AH480">
        <v>100509524</v>
      </c>
      <c r="AI480" s="9" t="str">
        <f t="shared" si="23"/>
        <v>COUNTY COMMISSIONER3INDEPENDENTMASON COMASONLocal</v>
      </c>
    </row>
    <row r="481" spans="1:35" x14ac:dyDescent="0.25">
      <c r="A481" s="15">
        <v>3387</v>
      </c>
      <c r="B481" t="s">
        <v>6936</v>
      </c>
      <c r="C481">
        <v>100481105</v>
      </c>
      <c r="D481" t="s">
        <v>30</v>
      </c>
      <c r="E481" t="s">
        <v>560</v>
      </c>
      <c r="F481" t="s">
        <v>44</v>
      </c>
      <c r="G481" t="s">
        <v>561</v>
      </c>
      <c r="H481" t="s">
        <v>562</v>
      </c>
      <c r="I481" t="s">
        <v>404</v>
      </c>
      <c r="J481" t="s">
        <v>563</v>
      </c>
      <c r="K481" t="s">
        <v>131</v>
      </c>
      <c r="M481">
        <v>4</v>
      </c>
      <c r="N481" t="s">
        <v>68</v>
      </c>
      <c r="O481" t="s">
        <v>546</v>
      </c>
      <c r="P481" t="s">
        <v>70</v>
      </c>
      <c r="Q481" t="s">
        <v>53</v>
      </c>
      <c r="R481">
        <v>2012</v>
      </c>
      <c r="S481" s="1">
        <v>2821.64</v>
      </c>
      <c r="T481" t="s">
        <v>31</v>
      </c>
      <c r="U481" s="2">
        <v>41061</v>
      </c>
      <c r="V481" s="2">
        <v>41106</v>
      </c>
      <c r="W481" s="2">
        <v>41070</v>
      </c>
      <c r="Y481" t="s">
        <v>564</v>
      </c>
      <c r="Z481" t="s">
        <v>565</v>
      </c>
      <c r="AA481" t="s">
        <v>566</v>
      </c>
      <c r="AB481" t="s">
        <v>92</v>
      </c>
      <c r="AC481" t="s">
        <v>36</v>
      </c>
      <c r="AD481">
        <v>98466</v>
      </c>
      <c r="AE481" t="s">
        <v>6937</v>
      </c>
      <c r="AF481" t="str">
        <f t="shared" si="21"/>
        <v>Yes</v>
      </c>
      <c r="AG481" s="9" t="str">
        <f t="shared" si="22"/>
        <v>COUNTY COUNCIL MEMBER4DEMOCRATPIERCE COPIERCELocal20122821.64DEBT410614110641070REMITS, PHOTOGRAPHY, ETCBDC RESOURCES6312 19TH ST WTACOMAWA</v>
      </c>
      <c r="AH481">
        <v>100481105</v>
      </c>
      <c r="AI481" s="9" t="str">
        <f t="shared" si="23"/>
        <v>COUNTY COUNCIL MEMBER4DEMOCRATPIERCE COPIERCELocal</v>
      </c>
    </row>
    <row r="482" spans="1:35" x14ac:dyDescent="0.25">
      <c r="A482" s="15">
        <v>3388</v>
      </c>
      <c r="B482" t="s">
        <v>6938</v>
      </c>
      <c r="C482">
        <v>100481105</v>
      </c>
      <c r="D482" t="s">
        <v>30</v>
      </c>
      <c r="E482" t="s">
        <v>560</v>
      </c>
      <c r="F482" t="s">
        <v>44</v>
      </c>
      <c r="G482" t="s">
        <v>561</v>
      </c>
      <c r="H482" t="s">
        <v>562</v>
      </c>
      <c r="I482" t="s">
        <v>404</v>
      </c>
      <c r="J482" t="s">
        <v>563</v>
      </c>
      <c r="K482" t="s">
        <v>131</v>
      </c>
      <c r="M482">
        <v>4</v>
      </c>
      <c r="N482" t="s">
        <v>68</v>
      </c>
      <c r="O482" t="s">
        <v>546</v>
      </c>
      <c r="P482" t="s">
        <v>70</v>
      </c>
      <c r="Q482" t="s">
        <v>53</v>
      </c>
      <c r="R482">
        <v>2012</v>
      </c>
      <c r="S482" s="1">
        <v>3428.36</v>
      </c>
      <c r="T482" t="s">
        <v>31</v>
      </c>
      <c r="U482" s="2">
        <v>41061</v>
      </c>
      <c r="V482" s="2">
        <v>41106</v>
      </c>
      <c r="W482" s="2">
        <v>41079</v>
      </c>
      <c r="Y482" t="s">
        <v>289</v>
      </c>
      <c r="Z482" t="s">
        <v>565</v>
      </c>
      <c r="AA482" t="s">
        <v>566</v>
      </c>
      <c r="AB482" t="s">
        <v>92</v>
      </c>
      <c r="AC482" t="s">
        <v>36</v>
      </c>
      <c r="AD482">
        <v>98466</v>
      </c>
      <c r="AE482" t="s">
        <v>6937</v>
      </c>
      <c r="AF482" t="str">
        <f t="shared" si="21"/>
        <v>Yes</v>
      </c>
      <c r="AG482" s="9" t="str">
        <f t="shared" si="22"/>
        <v>COUNTY COUNCIL MEMBER4DEMOCRATPIERCE COPIERCELocal20123428.36DEBT410614110641079RETAINERBDC RESOURCES6312 19TH ST WTACOMAWA</v>
      </c>
      <c r="AH482">
        <v>100481105</v>
      </c>
      <c r="AI482" s="9" t="str">
        <f t="shared" si="23"/>
        <v>COUNTY COUNCIL MEMBER4DEMOCRATPIERCE COPIERCELocal</v>
      </c>
    </row>
    <row r="483" spans="1:35" x14ac:dyDescent="0.25">
      <c r="A483" s="15">
        <v>3389</v>
      </c>
      <c r="B483" t="s">
        <v>6939</v>
      </c>
      <c r="C483">
        <v>100481105</v>
      </c>
      <c r="D483" t="s">
        <v>30</v>
      </c>
      <c r="E483" t="s">
        <v>560</v>
      </c>
      <c r="F483" t="s">
        <v>44</v>
      </c>
      <c r="G483" t="s">
        <v>561</v>
      </c>
      <c r="H483" t="s">
        <v>562</v>
      </c>
      <c r="I483" t="s">
        <v>404</v>
      </c>
      <c r="J483" t="s">
        <v>563</v>
      </c>
      <c r="K483" t="s">
        <v>131</v>
      </c>
      <c r="M483">
        <v>4</v>
      </c>
      <c r="N483" t="s">
        <v>68</v>
      </c>
      <c r="O483" t="s">
        <v>546</v>
      </c>
      <c r="P483" t="s">
        <v>70</v>
      </c>
      <c r="Q483" t="s">
        <v>53</v>
      </c>
      <c r="R483">
        <v>2012</v>
      </c>
      <c r="S483" s="1">
        <v>2642.01</v>
      </c>
      <c r="T483" t="s">
        <v>31</v>
      </c>
      <c r="U483" s="2">
        <v>41061</v>
      </c>
      <c r="V483" s="2">
        <v>41106</v>
      </c>
      <c r="W483" s="2">
        <v>41084</v>
      </c>
      <c r="Y483" t="s">
        <v>80</v>
      </c>
      <c r="Z483" t="s">
        <v>565</v>
      </c>
      <c r="AA483" t="s">
        <v>566</v>
      </c>
      <c r="AB483" t="s">
        <v>92</v>
      </c>
      <c r="AC483" t="s">
        <v>36</v>
      </c>
      <c r="AD483">
        <v>98466</v>
      </c>
      <c r="AE483" t="s">
        <v>6937</v>
      </c>
      <c r="AF483" t="str">
        <f t="shared" si="21"/>
        <v>Yes</v>
      </c>
      <c r="AG483" s="9" t="str">
        <f t="shared" si="22"/>
        <v>COUNTY COUNCIL MEMBER4DEMOCRATPIERCE COPIERCELocal20122642.01DEBT410614110641084YARD SIGNSBDC RESOURCES6312 19TH ST WTACOMAWA</v>
      </c>
      <c r="AH483">
        <v>100481105</v>
      </c>
      <c r="AI483" s="9" t="str">
        <f t="shared" si="23"/>
        <v>COUNTY COUNCIL MEMBER4DEMOCRATPIERCE COPIERCELocal</v>
      </c>
    </row>
    <row r="484" spans="1:35" x14ac:dyDescent="0.25">
      <c r="A484" s="15">
        <v>3490</v>
      </c>
      <c r="B484" t="s">
        <v>7092</v>
      </c>
      <c r="C484">
        <v>100481102</v>
      </c>
      <c r="D484" t="s">
        <v>30</v>
      </c>
      <c r="E484" t="s">
        <v>560</v>
      </c>
      <c r="F484" t="s">
        <v>44</v>
      </c>
      <c r="G484" t="s">
        <v>561</v>
      </c>
      <c r="H484" t="s">
        <v>562</v>
      </c>
      <c r="I484" t="s">
        <v>404</v>
      </c>
      <c r="J484" t="s">
        <v>563</v>
      </c>
      <c r="K484" t="s">
        <v>131</v>
      </c>
      <c r="M484">
        <v>4</v>
      </c>
      <c r="N484" t="s">
        <v>68</v>
      </c>
      <c r="O484" t="s">
        <v>546</v>
      </c>
      <c r="P484" t="s">
        <v>70</v>
      </c>
      <c r="Q484" t="s">
        <v>53</v>
      </c>
      <c r="R484">
        <v>2012</v>
      </c>
      <c r="S484" s="1">
        <v>2821.64</v>
      </c>
      <c r="T484" t="s">
        <v>31</v>
      </c>
      <c r="U484" s="2">
        <v>41107</v>
      </c>
      <c r="V484" s="2">
        <v>41120</v>
      </c>
      <c r="W484" s="2">
        <v>41070</v>
      </c>
      <c r="Y484" t="s">
        <v>564</v>
      </c>
      <c r="Z484" t="s">
        <v>565</v>
      </c>
      <c r="AA484" t="s">
        <v>566</v>
      </c>
      <c r="AB484" t="s">
        <v>92</v>
      </c>
      <c r="AC484" t="s">
        <v>36</v>
      </c>
      <c r="AD484">
        <v>98466</v>
      </c>
      <c r="AE484" t="s">
        <v>7093</v>
      </c>
      <c r="AF484" t="str">
        <f t="shared" si="21"/>
        <v>Yes</v>
      </c>
      <c r="AG484" s="9" t="str">
        <f t="shared" si="22"/>
        <v>COUNTY COUNCIL MEMBER4DEMOCRATPIERCE COPIERCELocal20122821.64DEBT411074112041070REMITS, PHOTOGRAPHY, ETCBDC RESOURCES6312 19TH ST WTACOMAWA</v>
      </c>
      <c r="AH484">
        <v>100481102</v>
      </c>
      <c r="AI484" s="9" t="str">
        <f t="shared" si="23"/>
        <v>COUNTY COUNCIL MEMBER4DEMOCRATPIERCE COPIERCELocal</v>
      </c>
    </row>
    <row r="485" spans="1:35" x14ac:dyDescent="0.25">
      <c r="A485" s="15">
        <v>3491</v>
      </c>
      <c r="B485" t="s">
        <v>7094</v>
      </c>
      <c r="C485">
        <v>100481102</v>
      </c>
      <c r="D485" t="s">
        <v>30</v>
      </c>
      <c r="E485" t="s">
        <v>560</v>
      </c>
      <c r="F485" t="s">
        <v>44</v>
      </c>
      <c r="G485" t="s">
        <v>561</v>
      </c>
      <c r="H485" t="s">
        <v>562</v>
      </c>
      <c r="I485" t="s">
        <v>404</v>
      </c>
      <c r="J485" t="s">
        <v>563</v>
      </c>
      <c r="K485" t="s">
        <v>131</v>
      </c>
      <c r="M485">
        <v>4</v>
      </c>
      <c r="N485" t="s">
        <v>68</v>
      </c>
      <c r="O485" t="s">
        <v>546</v>
      </c>
      <c r="P485" t="s">
        <v>70</v>
      </c>
      <c r="Q485" t="s">
        <v>53</v>
      </c>
      <c r="R485">
        <v>2012</v>
      </c>
      <c r="S485" s="1">
        <v>3428.36</v>
      </c>
      <c r="T485" t="s">
        <v>31</v>
      </c>
      <c r="U485" s="2">
        <v>41107</v>
      </c>
      <c r="V485" s="2">
        <v>41120</v>
      </c>
      <c r="W485" s="2">
        <v>41079</v>
      </c>
      <c r="Y485" t="s">
        <v>289</v>
      </c>
      <c r="Z485" t="s">
        <v>565</v>
      </c>
      <c r="AA485" t="s">
        <v>566</v>
      </c>
      <c r="AB485" t="s">
        <v>92</v>
      </c>
      <c r="AC485" t="s">
        <v>36</v>
      </c>
      <c r="AD485">
        <v>98466</v>
      </c>
      <c r="AE485" t="s">
        <v>7093</v>
      </c>
      <c r="AF485" t="str">
        <f t="shared" si="21"/>
        <v>Yes</v>
      </c>
      <c r="AG485" s="9" t="str">
        <f t="shared" si="22"/>
        <v>COUNTY COUNCIL MEMBER4DEMOCRATPIERCE COPIERCELocal20123428.36DEBT411074112041079RETAINERBDC RESOURCES6312 19TH ST WTACOMAWA</v>
      </c>
      <c r="AH485">
        <v>100481102</v>
      </c>
      <c r="AI485" s="9" t="str">
        <f t="shared" si="23"/>
        <v>COUNTY COUNCIL MEMBER4DEMOCRATPIERCE COPIERCELocal</v>
      </c>
    </row>
    <row r="486" spans="1:35" x14ac:dyDescent="0.25">
      <c r="A486" s="15">
        <v>3492</v>
      </c>
      <c r="B486" t="s">
        <v>7095</v>
      </c>
      <c r="C486">
        <v>100481102</v>
      </c>
      <c r="D486" t="s">
        <v>30</v>
      </c>
      <c r="E486" t="s">
        <v>560</v>
      </c>
      <c r="F486" t="s">
        <v>44</v>
      </c>
      <c r="G486" t="s">
        <v>561</v>
      </c>
      <c r="H486" t="s">
        <v>562</v>
      </c>
      <c r="I486" t="s">
        <v>404</v>
      </c>
      <c r="J486" t="s">
        <v>563</v>
      </c>
      <c r="K486" t="s">
        <v>131</v>
      </c>
      <c r="M486">
        <v>4</v>
      </c>
      <c r="N486" t="s">
        <v>68</v>
      </c>
      <c r="O486" t="s">
        <v>546</v>
      </c>
      <c r="P486" t="s">
        <v>70</v>
      </c>
      <c r="Q486" t="s">
        <v>53</v>
      </c>
      <c r="R486">
        <v>2012</v>
      </c>
      <c r="S486" s="1">
        <v>227.01</v>
      </c>
      <c r="T486" t="s">
        <v>31</v>
      </c>
      <c r="U486" s="2">
        <v>41107</v>
      </c>
      <c r="V486" s="2">
        <v>41120</v>
      </c>
      <c r="W486" s="2">
        <v>41084</v>
      </c>
      <c r="Y486" t="s">
        <v>80</v>
      </c>
      <c r="Z486" t="s">
        <v>565</v>
      </c>
      <c r="AA486" t="s">
        <v>566</v>
      </c>
      <c r="AB486" t="s">
        <v>92</v>
      </c>
      <c r="AC486" t="s">
        <v>36</v>
      </c>
      <c r="AD486">
        <v>98466</v>
      </c>
      <c r="AE486" t="s">
        <v>7093</v>
      </c>
      <c r="AF486" t="str">
        <f t="shared" si="21"/>
        <v>Yes</v>
      </c>
      <c r="AG486" s="9" t="str">
        <f t="shared" si="22"/>
        <v>COUNTY COUNCIL MEMBER4DEMOCRATPIERCE COPIERCELocal2012227.01DEBT411074112041084YARD SIGNSBDC RESOURCES6312 19TH ST WTACOMAWA</v>
      </c>
      <c r="AH486">
        <v>100481102</v>
      </c>
      <c r="AI486" s="9" t="str">
        <f t="shared" si="23"/>
        <v>COUNTY COUNCIL MEMBER4DEMOCRATPIERCE COPIERCELocal</v>
      </c>
    </row>
    <row r="487" spans="1:35" x14ac:dyDescent="0.25">
      <c r="A487" s="15">
        <v>3237</v>
      </c>
      <c r="B487" t="s">
        <v>6702</v>
      </c>
      <c r="C487">
        <v>100490105</v>
      </c>
      <c r="D487" t="s">
        <v>30</v>
      </c>
      <c r="E487" t="s">
        <v>560</v>
      </c>
      <c r="F487" t="s">
        <v>44</v>
      </c>
      <c r="G487" t="s">
        <v>561</v>
      </c>
      <c r="H487" t="s">
        <v>562</v>
      </c>
      <c r="I487" t="s">
        <v>404</v>
      </c>
      <c r="J487" t="s">
        <v>563</v>
      </c>
      <c r="K487" t="s">
        <v>131</v>
      </c>
      <c r="M487">
        <v>4</v>
      </c>
      <c r="N487" t="s">
        <v>68</v>
      </c>
      <c r="O487" t="s">
        <v>546</v>
      </c>
      <c r="P487" t="s">
        <v>70</v>
      </c>
      <c r="Q487" t="s">
        <v>53</v>
      </c>
      <c r="R487">
        <v>2012</v>
      </c>
      <c r="S487" s="1">
        <v>2821.64</v>
      </c>
      <c r="T487" t="s">
        <v>31</v>
      </c>
      <c r="U487" s="2">
        <v>41121</v>
      </c>
      <c r="V487" s="2">
        <v>41152</v>
      </c>
      <c r="W487" s="2">
        <v>41070</v>
      </c>
      <c r="Y487" t="s">
        <v>564</v>
      </c>
      <c r="Z487" t="s">
        <v>565</v>
      </c>
      <c r="AA487" t="s">
        <v>566</v>
      </c>
      <c r="AB487" t="s">
        <v>92</v>
      </c>
      <c r="AC487" t="s">
        <v>36</v>
      </c>
      <c r="AD487">
        <v>98466</v>
      </c>
      <c r="AE487" t="s">
        <v>6703</v>
      </c>
      <c r="AF487" t="str">
        <f t="shared" si="21"/>
        <v>Yes</v>
      </c>
      <c r="AG487" s="9" t="str">
        <f t="shared" si="22"/>
        <v>COUNTY COUNCIL MEMBER4DEMOCRATPIERCE COPIERCELocal20122821.64DEBT411214115241070REMITS, PHOTOGRAPHY, ETCBDC RESOURCES6312 19TH ST WTACOMAWA</v>
      </c>
      <c r="AH487">
        <v>100490105</v>
      </c>
      <c r="AI487" s="9" t="str">
        <f t="shared" si="23"/>
        <v>COUNTY COUNCIL MEMBER4DEMOCRATPIERCE COPIERCELocal</v>
      </c>
    </row>
    <row r="488" spans="1:35" x14ac:dyDescent="0.25">
      <c r="A488" s="15">
        <v>3238</v>
      </c>
      <c r="B488" t="s">
        <v>6704</v>
      </c>
      <c r="C488">
        <v>100490105</v>
      </c>
      <c r="D488" t="s">
        <v>30</v>
      </c>
      <c r="E488" t="s">
        <v>560</v>
      </c>
      <c r="F488" t="s">
        <v>44</v>
      </c>
      <c r="G488" t="s">
        <v>561</v>
      </c>
      <c r="H488" t="s">
        <v>562</v>
      </c>
      <c r="I488" t="s">
        <v>404</v>
      </c>
      <c r="J488" t="s">
        <v>563</v>
      </c>
      <c r="K488" t="s">
        <v>131</v>
      </c>
      <c r="M488">
        <v>4</v>
      </c>
      <c r="N488" t="s">
        <v>68</v>
      </c>
      <c r="O488" t="s">
        <v>546</v>
      </c>
      <c r="P488" t="s">
        <v>70</v>
      </c>
      <c r="Q488" t="s">
        <v>53</v>
      </c>
      <c r="R488">
        <v>2012</v>
      </c>
      <c r="S488" s="1">
        <v>3428.36</v>
      </c>
      <c r="T488" t="s">
        <v>31</v>
      </c>
      <c r="U488" s="2">
        <v>41121</v>
      </c>
      <c r="V488" s="2">
        <v>41152</v>
      </c>
      <c r="W488" s="2">
        <v>41079</v>
      </c>
      <c r="Y488" t="s">
        <v>289</v>
      </c>
      <c r="Z488" t="s">
        <v>565</v>
      </c>
      <c r="AA488" t="s">
        <v>566</v>
      </c>
      <c r="AB488" t="s">
        <v>92</v>
      </c>
      <c r="AC488" t="s">
        <v>36</v>
      </c>
      <c r="AD488">
        <v>98466</v>
      </c>
      <c r="AE488" t="s">
        <v>6703</v>
      </c>
      <c r="AF488" t="str">
        <f t="shared" si="21"/>
        <v>Yes</v>
      </c>
      <c r="AG488" s="9" t="str">
        <f t="shared" si="22"/>
        <v>COUNTY COUNCIL MEMBER4DEMOCRATPIERCE COPIERCELocal20123428.36DEBT411214115241079RETAINERBDC RESOURCES6312 19TH ST WTACOMAWA</v>
      </c>
      <c r="AH488">
        <v>100490105</v>
      </c>
      <c r="AI488" s="9" t="str">
        <f t="shared" si="23"/>
        <v>COUNTY COUNCIL MEMBER4DEMOCRATPIERCE COPIERCELocal</v>
      </c>
    </row>
    <row r="489" spans="1:35" x14ac:dyDescent="0.25">
      <c r="A489" s="15">
        <v>3239</v>
      </c>
      <c r="B489" t="s">
        <v>6705</v>
      </c>
      <c r="C489">
        <v>100490105</v>
      </c>
      <c r="D489" t="s">
        <v>30</v>
      </c>
      <c r="E489" t="s">
        <v>560</v>
      </c>
      <c r="F489" t="s">
        <v>44</v>
      </c>
      <c r="G489" t="s">
        <v>561</v>
      </c>
      <c r="H489" t="s">
        <v>562</v>
      </c>
      <c r="I489" t="s">
        <v>404</v>
      </c>
      <c r="J489" t="s">
        <v>563</v>
      </c>
      <c r="K489" t="s">
        <v>131</v>
      </c>
      <c r="M489">
        <v>4</v>
      </c>
      <c r="N489" t="s">
        <v>68</v>
      </c>
      <c r="O489" t="s">
        <v>546</v>
      </c>
      <c r="P489" t="s">
        <v>70</v>
      </c>
      <c r="Q489" t="s">
        <v>53</v>
      </c>
      <c r="R489">
        <v>2012</v>
      </c>
      <c r="S489" s="1">
        <v>227.01</v>
      </c>
      <c r="T489" t="s">
        <v>31</v>
      </c>
      <c r="U489" s="2">
        <v>41121</v>
      </c>
      <c r="V489" s="2">
        <v>41152</v>
      </c>
      <c r="W489" s="2">
        <v>41084</v>
      </c>
      <c r="Y489" t="s">
        <v>80</v>
      </c>
      <c r="Z489" t="s">
        <v>565</v>
      </c>
      <c r="AA489" t="s">
        <v>566</v>
      </c>
      <c r="AB489" t="s">
        <v>92</v>
      </c>
      <c r="AC489" t="s">
        <v>36</v>
      </c>
      <c r="AD489">
        <v>98466</v>
      </c>
      <c r="AE489" t="s">
        <v>6703</v>
      </c>
      <c r="AF489" t="str">
        <f t="shared" si="21"/>
        <v>Yes</v>
      </c>
      <c r="AG489" s="9" t="str">
        <f t="shared" si="22"/>
        <v>COUNTY COUNCIL MEMBER4DEMOCRATPIERCE COPIERCELocal2012227.01DEBT411214115241084YARD SIGNSBDC RESOURCES6312 19TH ST WTACOMAWA</v>
      </c>
      <c r="AH489">
        <v>100490105</v>
      </c>
      <c r="AI489" s="9" t="str">
        <f t="shared" si="23"/>
        <v>COUNTY COUNCIL MEMBER4DEMOCRATPIERCE COPIERCELocal</v>
      </c>
    </row>
    <row r="490" spans="1:35" x14ac:dyDescent="0.25">
      <c r="A490" s="15">
        <v>99</v>
      </c>
      <c r="B490" t="s">
        <v>559</v>
      </c>
      <c r="C490">
        <v>100497101</v>
      </c>
      <c r="D490" t="s">
        <v>30</v>
      </c>
      <c r="E490" t="s">
        <v>560</v>
      </c>
      <c r="F490" t="s">
        <v>44</v>
      </c>
      <c r="G490" t="s">
        <v>561</v>
      </c>
      <c r="H490" t="s">
        <v>562</v>
      </c>
      <c r="I490" t="s">
        <v>404</v>
      </c>
      <c r="J490" t="s">
        <v>563</v>
      </c>
      <c r="K490" t="s">
        <v>131</v>
      </c>
      <c r="M490">
        <v>4</v>
      </c>
      <c r="N490" t="s">
        <v>68</v>
      </c>
      <c r="O490" t="s">
        <v>546</v>
      </c>
      <c r="P490" t="s">
        <v>70</v>
      </c>
      <c r="Q490" t="s">
        <v>53</v>
      </c>
      <c r="R490">
        <v>2012</v>
      </c>
      <c r="S490" s="1">
        <v>2821.64</v>
      </c>
      <c r="T490" t="s">
        <v>31</v>
      </c>
      <c r="U490" s="2">
        <v>41153</v>
      </c>
      <c r="V490" s="2">
        <v>41197</v>
      </c>
      <c r="W490" s="2">
        <v>41070</v>
      </c>
      <c r="Y490" t="s">
        <v>564</v>
      </c>
      <c r="Z490" t="s">
        <v>565</v>
      </c>
      <c r="AA490" t="s">
        <v>566</v>
      </c>
      <c r="AB490" t="s">
        <v>92</v>
      </c>
      <c r="AC490" t="s">
        <v>36</v>
      </c>
      <c r="AD490">
        <v>98466</v>
      </c>
      <c r="AE490" t="s">
        <v>567</v>
      </c>
      <c r="AF490" t="str">
        <f t="shared" si="21"/>
        <v>Yes</v>
      </c>
      <c r="AG490" s="9" t="str">
        <f t="shared" si="22"/>
        <v>COUNTY COUNCIL MEMBER4DEMOCRATPIERCE COPIERCELocal20122821.64DEBT411534119741070REMITS, PHOTOGRAPHY, ETCBDC RESOURCES6312 19TH ST WTACOMAWA</v>
      </c>
      <c r="AH490">
        <v>100497101</v>
      </c>
      <c r="AI490" s="9" t="str">
        <f t="shared" si="23"/>
        <v>COUNTY COUNCIL MEMBER4DEMOCRATPIERCE COPIERCELocal</v>
      </c>
    </row>
    <row r="491" spans="1:35" x14ac:dyDescent="0.25">
      <c r="A491" s="15">
        <v>100</v>
      </c>
      <c r="B491" t="s">
        <v>568</v>
      </c>
      <c r="C491">
        <v>100497101</v>
      </c>
      <c r="D491" t="s">
        <v>30</v>
      </c>
      <c r="E491" t="s">
        <v>560</v>
      </c>
      <c r="F491" t="s">
        <v>44</v>
      </c>
      <c r="G491" t="s">
        <v>561</v>
      </c>
      <c r="H491" t="s">
        <v>562</v>
      </c>
      <c r="I491" t="s">
        <v>404</v>
      </c>
      <c r="J491" t="s">
        <v>563</v>
      </c>
      <c r="K491" t="s">
        <v>131</v>
      </c>
      <c r="M491">
        <v>4</v>
      </c>
      <c r="N491" t="s">
        <v>68</v>
      </c>
      <c r="O491" t="s">
        <v>546</v>
      </c>
      <c r="P491" t="s">
        <v>70</v>
      </c>
      <c r="Q491" t="s">
        <v>53</v>
      </c>
      <c r="R491">
        <v>2012</v>
      </c>
      <c r="S491" s="1">
        <v>3428.36</v>
      </c>
      <c r="T491" t="s">
        <v>31</v>
      </c>
      <c r="U491" s="2">
        <v>41153</v>
      </c>
      <c r="V491" s="2">
        <v>41197</v>
      </c>
      <c r="W491" s="2">
        <v>41079</v>
      </c>
      <c r="Y491" t="s">
        <v>289</v>
      </c>
      <c r="Z491" t="s">
        <v>565</v>
      </c>
      <c r="AA491" t="s">
        <v>566</v>
      </c>
      <c r="AB491" t="s">
        <v>92</v>
      </c>
      <c r="AC491" t="s">
        <v>36</v>
      </c>
      <c r="AD491">
        <v>98466</v>
      </c>
      <c r="AE491" t="s">
        <v>567</v>
      </c>
      <c r="AF491" t="str">
        <f t="shared" si="21"/>
        <v>Yes</v>
      </c>
      <c r="AG491" s="9" t="str">
        <f t="shared" si="22"/>
        <v>COUNTY COUNCIL MEMBER4DEMOCRATPIERCE COPIERCELocal20123428.36DEBT411534119741079RETAINERBDC RESOURCES6312 19TH ST WTACOMAWA</v>
      </c>
      <c r="AH491">
        <v>100497101</v>
      </c>
      <c r="AI491" s="9" t="str">
        <f t="shared" si="23"/>
        <v>COUNTY COUNCIL MEMBER4DEMOCRATPIERCE COPIERCELocal</v>
      </c>
    </row>
    <row r="492" spans="1:35" x14ac:dyDescent="0.25">
      <c r="A492" s="15">
        <v>101</v>
      </c>
      <c r="B492" t="s">
        <v>569</v>
      </c>
      <c r="C492">
        <v>100497101</v>
      </c>
      <c r="D492" t="s">
        <v>30</v>
      </c>
      <c r="E492" t="s">
        <v>560</v>
      </c>
      <c r="F492" t="s">
        <v>44</v>
      </c>
      <c r="G492" t="s">
        <v>561</v>
      </c>
      <c r="H492" t="s">
        <v>562</v>
      </c>
      <c r="I492" t="s">
        <v>404</v>
      </c>
      <c r="J492" t="s">
        <v>563</v>
      </c>
      <c r="K492" t="s">
        <v>131</v>
      </c>
      <c r="M492">
        <v>4</v>
      </c>
      <c r="N492" t="s">
        <v>68</v>
      </c>
      <c r="O492" t="s">
        <v>546</v>
      </c>
      <c r="P492" t="s">
        <v>70</v>
      </c>
      <c r="Q492" t="s">
        <v>53</v>
      </c>
      <c r="R492">
        <v>2012</v>
      </c>
      <c r="S492" s="1">
        <v>227.01</v>
      </c>
      <c r="T492" t="s">
        <v>31</v>
      </c>
      <c r="U492" s="2">
        <v>41153</v>
      </c>
      <c r="V492" s="2">
        <v>41197</v>
      </c>
      <c r="W492" s="2">
        <v>41084</v>
      </c>
      <c r="Y492" t="s">
        <v>80</v>
      </c>
      <c r="Z492" t="s">
        <v>565</v>
      </c>
      <c r="AA492" t="s">
        <v>566</v>
      </c>
      <c r="AB492" t="s">
        <v>92</v>
      </c>
      <c r="AC492" t="s">
        <v>36</v>
      </c>
      <c r="AD492">
        <v>98466</v>
      </c>
      <c r="AE492" t="s">
        <v>567</v>
      </c>
      <c r="AF492" t="str">
        <f t="shared" si="21"/>
        <v>Yes</v>
      </c>
      <c r="AG492" s="9" t="str">
        <f t="shared" si="22"/>
        <v>COUNTY COUNCIL MEMBER4DEMOCRATPIERCE COPIERCELocal2012227.01DEBT411534119741084YARD SIGNSBDC RESOURCES6312 19TH ST WTACOMAWA</v>
      </c>
      <c r="AH492">
        <v>100497101</v>
      </c>
      <c r="AI492" s="9" t="str">
        <f t="shared" si="23"/>
        <v>COUNTY COUNCIL MEMBER4DEMOCRATPIERCE COPIERCELocal</v>
      </c>
    </row>
    <row r="493" spans="1:35" x14ac:dyDescent="0.25">
      <c r="A493" s="15">
        <v>473</v>
      </c>
      <c r="B493" t="s">
        <v>1718</v>
      </c>
      <c r="C493">
        <v>100499853</v>
      </c>
      <c r="D493" t="s">
        <v>30</v>
      </c>
      <c r="E493" t="s">
        <v>560</v>
      </c>
      <c r="F493" t="s">
        <v>44</v>
      </c>
      <c r="G493" t="s">
        <v>561</v>
      </c>
      <c r="H493" t="s">
        <v>562</v>
      </c>
      <c r="I493" t="s">
        <v>404</v>
      </c>
      <c r="J493" t="s">
        <v>563</v>
      </c>
      <c r="K493" t="s">
        <v>131</v>
      </c>
      <c r="M493">
        <v>4</v>
      </c>
      <c r="N493" t="s">
        <v>68</v>
      </c>
      <c r="O493" t="s">
        <v>546</v>
      </c>
      <c r="P493" t="s">
        <v>70</v>
      </c>
      <c r="Q493" t="s">
        <v>53</v>
      </c>
      <c r="R493">
        <v>2012</v>
      </c>
      <c r="S493" s="1">
        <v>2821.64</v>
      </c>
      <c r="T493" t="s">
        <v>31</v>
      </c>
      <c r="U493" s="2">
        <v>41198</v>
      </c>
      <c r="V493" s="2">
        <v>41211</v>
      </c>
      <c r="W493" s="2">
        <v>41070</v>
      </c>
      <c r="Y493" t="s">
        <v>564</v>
      </c>
      <c r="Z493" t="s">
        <v>565</v>
      </c>
      <c r="AA493" t="s">
        <v>566</v>
      </c>
      <c r="AB493" t="s">
        <v>92</v>
      </c>
      <c r="AC493" t="s">
        <v>36</v>
      </c>
      <c r="AD493">
        <v>98466</v>
      </c>
      <c r="AE493" t="s">
        <v>1719</v>
      </c>
      <c r="AF493" t="str">
        <f t="shared" si="21"/>
        <v>Yes</v>
      </c>
      <c r="AG493" s="9" t="str">
        <f t="shared" si="22"/>
        <v>COUNTY COUNCIL MEMBER4DEMOCRATPIERCE COPIERCELocal20122821.64DEBT411984121141070REMITS, PHOTOGRAPHY, ETCBDC RESOURCES6312 19TH ST WTACOMAWA</v>
      </c>
      <c r="AH493">
        <v>100499853</v>
      </c>
      <c r="AI493" s="9" t="str">
        <f t="shared" si="23"/>
        <v>COUNTY COUNCIL MEMBER4DEMOCRATPIERCE COPIERCELocal</v>
      </c>
    </row>
    <row r="494" spans="1:35" x14ac:dyDescent="0.25">
      <c r="A494" s="15">
        <v>474</v>
      </c>
      <c r="B494" t="s">
        <v>1720</v>
      </c>
      <c r="C494">
        <v>100499853</v>
      </c>
      <c r="D494" t="s">
        <v>30</v>
      </c>
      <c r="E494" t="s">
        <v>560</v>
      </c>
      <c r="F494" t="s">
        <v>44</v>
      </c>
      <c r="G494" t="s">
        <v>561</v>
      </c>
      <c r="H494" t="s">
        <v>562</v>
      </c>
      <c r="I494" t="s">
        <v>404</v>
      </c>
      <c r="J494" t="s">
        <v>563</v>
      </c>
      <c r="K494" t="s">
        <v>131</v>
      </c>
      <c r="M494">
        <v>4</v>
      </c>
      <c r="N494" t="s">
        <v>68</v>
      </c>
      <c r="O494" t="s">
        <v>546</v>
      </c>
      <c r="P494" t="s">
        <v>70</v>
      </c>
      <c r="Q494" t="s">
        <v>53</v>
      </c>
      <c r="R494">
        <v>2012</v>
      </c>
      <c r="S494" s="1">
        <v>3428.36</v>
      </c>
      <c r="T494" t="s">
        <v>31</v>
      </c>
      <c r="U494" s="2">
        <v>41198</v>
      </c>
      <c r="V494" s="2">
        <v>41211</v>
      </c>
      <c r="W494" s="2">
        <v>41079</v>
      </c>
      <c r="Y494" t="s">
        <v>289</v>
      </c>
      <c r="Z494" t="s">
        <v>565</v>
      </c>
      <c r="AA494" t="s">
        <v>566</v>
      </c>
      <c r="AB494" t="s">
        <v>92</v>
      </c>
      <c r="AC494" t="s">
        <v>36</v>
      </c>
      <c r="AD494">
        <v>98466</v>
      </c>
      <c r="AE494" t="s">
        <v>1719</v>
      </c>
      <c r="AF494" t="str">
        <f t="shared" si="21"/>
        <v>Yes</v>
      </c>
      <c r="AG494" s="9" t="str">
        <f t="shared" si="22"/>
        <v>COUNTY COUNCIL MEMBER4DEMOCRATPIERCE COPIERCELocal20123428.36DEBT411984121141079RETAINERBDC RESOURCES6312 19TH ST WTACOMAWA</v>
      </c>
      <c r="AH494">
        <v>100499853</v>
      </c>
      <c r="AI494" s="9" t="str">
        <f t="shared" si="23"/>
        <v>COUNTY COUNCIL MEMBER4DEMOCRATPIERCE COPIERCELocal</v>
      </c>
    </row>
    <row r="495" spans="1:35" x14ac:dyDescent="0.25">
      <c r="A495" s="15">
        <v>491</v>
      </c>
      <c r="B495" t="s">
        <v>1756</v>
      </c>
      <c r="C495">
        <v>100499853</v>
      </c>
      <c r="D495" t="s">
        <v>30</v>
      </c>
      <c r="E495" t="s">
        <v>560</v>
      </c>
      <c r="F495" t="s">
        <v>44</v>
      </c>
      <c r="G495" t="s">
        <v>561</v>
      </c>
      <c r="H495" t="s">
        <v>562</v>
      </c>
      <c r="I495" t="s">
        <v>404</v>
      </c>
      <c r="J495" t="s">
        <v>563</v>
      </c>
      <c r="K495" t="s">
        <v>131</v>
      </c>
      <c r="M495">
        <v>4</v>
      </c>
      <c r="N495" t="s">
        <v>68</v>
      </c>
      <c r="O495" t="s">
        <v>546</v>
      </c>
      <c r="P495" t="s">
        <v>70</v>
      </c>
      <c r="Q495" t="s">
        <v>53</v>
      </c>
      <c r="R495">
        <v>2012</v>
      </c>
      <c r="S495" s="1">
        <v>227.01</v>
      </c>
      <c r="T495" t="s">
        <v>31</v>
      </c>
      <c r="U495" s="2">
        <v>41198</v>
      </c>
      <c r="V495" s="2">
        <v>41211</v>
      </c>
      <c r="W495" s="2">
        <v>41084</v>
      </c>
      <c r="Y495" t="s">
        <v>80</v>
      </c>
      <c r="Z495" t="s">
        <v>565</v>
      </c>
      <c r="AA495" t="s">
        <v>566</v>
      </c>
      <c r="AB495" t="s">
        <v>92</v>
      </c>
      <c r="AC495" t="s">
        <v>36</v>
      </c>
      <c r="AD495">
        <v>98466</v>
      </c>
      <c r="AE495" t="s">
        <v>1719</v>
      </c>
      <c r="AF495" t="str">
        <f t="shared" si="21"/>
        <v>Yes</v>
      </c>
      <c r="AG495" s="9" t="str">
        <f t="shared" si="22"/>
        <v>COUNTY COUNCIL MEMBER4DEMOCRATPIERCE COPIERCELocal2012227.01DEBT411984121141084YARD SIGNSBDC RESOURCES6312 19TH ST WTACOMAWA</v>
      </c>
      <c r="AH495">
        <v>100499853</v>
      </c>
      <c r="AI495" s="9" t="str">
        <f t="shared" si="23"/>
        <v>COUNTY COUNCIL MEMBER4DEMOCRATPIERCE COPIERCELocal</v>
      </c>
    </row>
    <row r="496" spans="1:35" x14ac:dyDescent="0.25">
      <c r="A496" s="15">
        <v>3622</v>
      </c>
      <c r="B496" t="s">
        <v>7324</v>
      </c>
      <c r="C496">
        <v>100486679</v>
      </c>
      <c r="D496" t="s">
        <v>30</v>
      </c>
      <c r="E496" t="s">
        <v>1998</v>
      </c>
      <c r="F496" t="s">
        <v>44</v>
      </c>
      <c r="G496" t="s">
        <v>1999</v>
      </c>
      <c r="H496" t="s">
        <v>2000</v>
      </c>
      <c r="I496" t="s">
        <v>238</v>
      </c>
      <c r="J496" t="s">
        <v>2001</v>
      </c>
      <c r="K496" t="s">
        <v>131</v>
      </c>
      <c r="M496">
        <v>4</v>
      </c>
      <c r="N496" t="s">
        <v>132</v>
      </c>
      <c r="O496" t="s">
        <v>1561</v>
      </c>
      <c r="P496" t="s">
        <v>1562</v>
      </c>
      <c r="Q496" t="s">
        <v>53</v>
      </c>
      <c r="R496">
        <v>2012</v>
      </c>
      <c r="S496" s="1">
        <v>79.77</v>
      </c>
      <c r="T496" t="s">
        <v>31</v>
      </c>
      <c r="U496" s="2">
        <v>41061</v>
      </c>
      <c r="V496" s="2">
        <v>41090</v>
      </c>
      <c r="W496" s="2">
        <v>41090</v>
      </c>
      <c r="Z496" t="s">
        <v>1035</v>
      </c>
      <c r="AA496" t="s">
        <v>2002</v>
      </c>
      <c r="AB496" t="s">
        <v>2003</v>
      </c>
      <c r="AC496" t="s">
        <v>36</v>
      </c>
      <c r="AD496">
        <v>98245</v>
      </c>
      <c r="AE496" t="s">
        <v>7325</v>
      </c>
      <c r="AF496" t="str">
        <f t="shared" si="21"/>
        <v>Yes</v>
      </c>
      <c r="AG496" s="9" t="str">
        <f t="shared" si="22"/>
        <v>COUNTY COUNCIL MEMBER4NON PARTISANSAN JUAN COSAN JUANLocal201279.77DEBT410614109041090AMERICAN EXPRESS591 CROW VALLEY ROADEASTSOUNDWA</v>
      </c>
      <c r="AH496">
        <v>100486679</v>
      </c>
      <c r="AI496" s="9" t="str">
        <f t="shared" si="23"/>
        <v>COUNTY COUNCIL MEMBER4NON PARTISANSAN JUAN COSAN JUANLocal</v>
      </c>
    </row>
    <row r="497" spans="1:35" x14ac:dyDescent="0.25">
      <c r="A497" s="15">
        <v>3671</v>
      </c>
      <c r="B497" t="s">
        <v>7402</v>
      </c>
      <c r="C497">
        <v>100486678</v>
      </c>
      <c r="D497" t="s">
        <v>30</v>
      </c>
      <c r="E497" t="s">
        <v>1998</v>
      </c>
      <c r="F497" t="s">
        <v>44</v>
      </c>
      <c r="G497" t="s">
        <v>1999</v>
      </c>
      <c r="H497" t="s">
        <v>2000</v>
      </c>
      <c r="I497" t="s">
        <v>238</v>
      </c>
      <c r="J497" t="s">
        <v>2001</v>
      </c>
      <c r="K497" t="s">
        <v>131</v>
      </c>
      <c r="M497">
        <v>4</v>
      </c>
      <c r="N497" t="s">
        <v>132</v>
      </c>
      <c r="O497" t="s">
        <v>1561</v>
      </c>
      <c r="P497" t="s">
        <v>1562</v>
      </c>
      <c r="Q497" t="s">
        <v>53</v>
      </c>
      <c r="R497">
        <v>2012</v>
      </c>
      <c r="S497" s="1">
        <v>79.77</v>
      </c>
      <c r="T497" t="s">
        <v>31</v>
      </c>
      <c r="U497" s="2">
        <v>41091</v>
      </c>
      <c r="V497" s="2">
        <v>41121</v>
      </c>
      <c r="W497" s="2">
        <v>41121</v>
      </c>
      <c r="Z497" t="s">
        <v>1035</v>
      </c>
      <c r="AA497" t="s">
        <v>2002</v>
      </c>
      <c r="AB497" t="s">
        <v>2003</v>
      </c>
      <c r="AC497" t="s">
        <v>36</v>
      </c>
      <c r="AD497">
        <v>98245</v>
      </c>
      <c r="AE497" t="s">
        <v>7403</v>
      </c>
      <c r="AF497" t="str">
        <f t="shared" si="21"/>
        <v>Yes</v>
      </c>
      <c r="AG497" s="9" t="str">
        <f t="shared" si="22"/>
        <v>COUNTY COUNCIL MEMBER4NON PARTISANSAN JUAN COSAN JUANLocal201279.77DEBT410914112141121AMERICAN EXPRESS591 CROW VALLEY ROADEASTSOUNDWA</v>
      </c>
      <c r="AH497">
        <v>100486678</v>
      </c>
      <c r="AI497" s="9" t="str">
        <f t="shared" si="23"/>
        <v>COUNTY COUNCIL MEMBER4NON PARTISANSAN JUAN COSAN JUANLocal</v>
      </c>
    </row>
    <row r="498" spans="1:35" x14ac:dyDescent="0.25">
      <c r="A498" s="15">
        <v>3670</v>
      </c>
      <c r="B498" t="s">
        <v>7400</v>
      </c>
      <c r="C498">
        <v>100486676</v>
      </c>
      <c r="D498" t="s">
        <v>30</v>
      </c>
      <c r="E498" t="s">
        <v>1998</v>
      </c>
      <c r="F498" t="s">
        <v>44</v>
      </c>
      <c r="G498" t="s">
        <v>1999</v>
      </c>
      <c r="H498" t="s">
        <v>2000</v>
      </c>
      <c r="I498" t="s">
        <v>238</v>
      </c>
      <c r="J498" t="s">
        <v>2001</v>
      </c>
      <c r="K498" t="s">
        <v>131</v>
      </c>
      <c r="M498">
        <v>4</v>
      </c>
      <c r="N498" t="s">
        <v>132</v>
      </c>
      <c r="O498" t="s">
        <v>1561</v>
      </c>
      <c r="P498" t="s">
        <v>1562</v>
      </c>
      <c r="Q498" t="s">
        <v>53</v>
      </c>
      <c r="R498">
        <v>2012</v>
      </c>
      <c r="S498" s="1">
        <v>79.77</v>
      </c>
      <c r="T498" t="s">
        <v>31</v>
      </c>
      <c r="U498" s="2">
        <v>41122</v>
      </c>
      <c r="V498" s="2">
        <v>41152</v>
      </c>
      <c r="W498" s="2">
        <v>41152</v>
      </c>
      <c r="Z498" t="s">
        <v>1035</v>
      </c>
      <c r="AA498" t="s">
        <v>2002</v>
      </c>
      <c r="AB498" t="s">
        <v>2003</v>
      </c>
      <c r="AC498" t="s">
        <v>36</v>
      </c>
      <c r="AD498">
        <v>98245</v>
      </c>
      <c r="AE498" t="s">
        <v>7401</v>
      </c>
      <c r="AF498" t="str">
        <f t="shared" si="21"/>
        <v>Yes</v>
      </c>
      <c r="AG498" s="9" t="str">
        <f t="shared" si="22"/>
        <v>COUNTY COUNCIL MEMBER4NON PARTISANSAN JUAN COSAN JUANLocal201279.77DEBT411224115241152AMERICAN EXPRESS591 CROW VALLEY ROADEASTSOUNDWA</v>
      </c>
      <c r="AH498">
        <v>100486676</v>
      </c>
      <c r="AI498" s="9" t="str">
        <f t="shared" si="23"/>
        <v>COUNTY COUNCIL MEMBER4NON PARTISANSAN JUAN COSAN JUANLocal</v>
      </c>
    </row>
    <row r="499" spans="1:35" x14ac:dyDescent="0.25">
      <c r="A499" s="15">
        <v>829</v>
      </c>
      <c r="B499" t="s">
        <v>2390</v>
      </c>
      <c r="C499">
        <v>100500900</v>
      </c>
      <c r="D499" t="s">
        <v>30</v>
      </c>
      <c r="E499" t="s">
        <v>1998</v>
      </c>
      <c r="F499" t="s">
        <v>44</v>
      </c>
      <c r="G499" t="s">
        <v>1999</v>
      </c>
      <c r="H499" t="s">
        <v>2000</v>
      </c>
      <c r="I499" t="s">
        <v>238</v>
      </c>
      <c r="J499" t="s">
        <v>2001</v>
      </c>
      <c r="K499" t="s">
        <v>131</v>
      </c>
      <c r="M499">
        <v>4</v>
      </c>
      <c r="N499" t="s">
        <v>132</v>
      </c>
      <c r="O499" t="s">
        <v>1561</v>
      </c>
      <c r="P499" t="s">
        <v>1562</v>
      </c>
      <c r="Q499" t="s">
        <v>53</v>
      </c>
      <c r="R499">
        <v>2012</v>
      </c>
      <c r="S499" s="1">
        <v>964.15</v>
      </c>
      <c r="T499" t="s">
        <v>31</v>
      </c>
      <c r="U499" s="2">
        <v>41153</v>
      </c>
      <c r="V499" s="2">
        <v>41197</v>
      </c>
      <c r="W499" s="2">
        <v>41197</v>
      </c>
      <c r="Z499" t="s">
        <v>1035</v>
      </c>
      <c r="AA499" t="s">
        <v>2002</v>
      </c>
      <c r="AB499" t="s">
        <v>2003</v>
      </c>
      <c r="AC499" t="s">
        <v>36</v>
      </c>
      <c r="AD499">
        <v>98245</v>
      </c>
      <c r="AE499" t="s">
        <v>2391</v>
      </c>
      <c r="AF499" t="str">
        <f t="shared" si="21"/>
        <v>Yes</v>
      </c>
      <c r="AG499" s="9" t="str">
        <f t="shared" si="22"/>
        <v>COUNTY COUNCIL MEMBER4NON PARTISANSAN JUAN COSAN JUANLocal2012964.15DEBT411534119741197AMERICAN EXPRESS591 CROW VALLEY ROADEASTSOUNDWA</v>
      </c>
      <c r="AH499">
        <v>100500900</v>
      </c>
      <c r="AI499" s="9" t="str">
        <f t="shared" si="23"/>
        <v>COUNTY COUNCIL MEMBER4NON PARTISANSAN JUAN COSAN JUANLocal</v>
      </c>
    </row>
    <row r="500" spans="1:35" x14ac:dyDescent="0.25">
      <c r="A500" s="15">
        <v>830</v>
      </c>
      <c r="B500" t="s">
        <v>2392</v>
      </c>
      <c r="C500">
        <v>100502187</v>
      </c>
      <c r="D500" t="s">
        <v>30</v>
      </c>
      <c r="E500" t="s">
        <v>1998</v>
      </c>
      <c r="F500" t="s">
        <v>44</v>
      </c>
      <c r="G500" t="s">
        <v>1999</v>
      </c>
      <c r="H500" t="s">
        <v>2000</v>
      </c>
      <c r="I500" t="s">
        <v>238</v>
      </c>
      <c r="J500" t="s">
        <v>2001</v>
      </c>
      <c r="K500" t="s">
        <v>131</v>
      </c>
      <c r="M500">
        <v>4</v>
      </c>
      <c r="N500" t="s">
        <v>132</v>
      </c>
      <c r="O500" t="s">
        <v>1561</v>
      </c>
      <c r="P500" t="s">
        <v>1562</v>
      </c>
      <c r="Q500" t="s">
        <v>53</v>
      </c>
      <c r="R500">
        <v>2012</v>
      </c>
      <c r="S500" s="1">
        <v>1504.15</v>
      </c>
      <c r="T500" t="s">
        <v>31</v>
      </c>
      <c r="U500" s="2">
        <v>41198</v>
      </c>
      <c r="V500" s="2">
        <v>41211</v>
      </c>
      <c r="W500" s="2">
        <v>41211</v>
      </c>
      <c r="Z500" t="s">
        <v>1035</v>
      </c>
      <c r="AA500" t="s">
        <v>2002</v>
      </c>
      <c r="AB500" t="s">
        <v>2003</v>
      </c>
      <c r="AC500" t="s">
        <v>36</v>
      </c>
      <c r="AD500">
        <v>98245</v>
      </c>
      <c r="AE500" t="s">
        <v>2393</v>
      </c>
      <c r="AF500" t="str">
        <f t="shared" si="21"/>
        <v>Yes</v>
      </c>
      <c r="AG500" s="9" t="str">
        <f t="shared" si="22"/>
        <v>COUNTY COUNCIL MEMBER4NON PARTISANSAN JUAN COSAN JUANLocal20121504.15DEBT411984121141211AMERICAN EXPRESS591 CROW VALLEY ROADEASTSOUNDWA</v>
      </c>
      <c r="AH500">
        <v>100502187</v>
      </c>
      <c r="AI500" s="9" t="str">
        <f t="shared" si="23"/>
        <v>COUNTY COUNCIL MEMBER4NON PARTISANSAN JUAN COSAN JUANLocal</v>
      </c>
    </row>
    <row r="501" spans="1:35" x14ac:dyDescent="0.25">
      <c r="A501" s="15">
        <v>640</v>
      </c>
      <c r="B501" t="s">
        <v>1997</v>
      </c>
      <c r="C501">
        <v>100504078</v>
      </c>
      <c r="D501" t="s">
        <v>30</v>
      </c>
      <c r="E501" t="s">
        <v>1998</v>
      </c>
      <c r="F501" t="s">
        <v>44</v>
      </c>
      <c r="G501" t="s">
        <v>1999</v>
      </c>
      <c r="H501" t="s">
        <v>2000</v>
      </c>
      <c r="I501" t="s">
        <v>238</v>
      </c>
      <c r="J501" t="s">
        <v>2001</v>
      </c>
      <c r="K501" t="s">
        <v>131</v>
      </c>
      <c r="M501">
        <v>4</v>
      </c>
      <c r="N501" t="s">
        <v>132</v>
      </c>
      <c r="O501" t="s">
        <v>1561</v>
      </c>
      <c r="P501" t="s">
        <v>1562</v>
      </c>
      <c r="Q501" t="s">
        <v>53</v>
      </c>
      <c r="R501">
        <v>2012</v>
      </c>
      <c r="S501" s="1">
        <v>1504.15</v>
      </c>
      <c r="T501" t="s">
        <v>31</v>
      </c>
      <c r="U501" s="2">
        <v>41212</v>
      </c>
      <c r="V501" s="2">
        <v>41243</v>
      </c>
      <c r="W501" s="2">
        <v>41243</v>
      </c>
      <c r="Z501" t="s">
        <v>1035</v>
      </c>
      <c r="AA501" t="s">
        <v>2002</v>
      </c>
      <c r="AB501" t="s">
        <v>2003</v>
      </c>
      <c r="AC501" t="s">
        <v>36</v>
      </c>
      <c r="AD501">
        <v>98245</v>
      </c>
      <c r="AE501" t="s">
        <v>2004</v>
      </c>
      <c r="AF501" t="str">
        <f t="shared" si="21"/>
        <v>Yes</v>
      </c>
      <c r="AG501" s="9" t="str">
        <f t="shared" si="22"/>
        <v>COUNTY COUNCIL MEMBER4NON PARTISANSAN JUAN COSAN JUANLocal20121504.15DEBT412124124341243AMERICAN EXPRESS591 CROW VALLEY ROADEASTSOUNDWA</v>
      </c>
      <c r="AH501">
        <v>100504078</v>
      </c>
      <c r="AI501" s="9" t="str">
        <f t="shared" si="23"/>
        <v>COUNTY COUNCIL MEMBER4NON PARTISANSAN JUAN COSAN JUANLocal</v>
      </c>
    </row>
    <row r="502" spans="1:35" x14ac:dyDescent="0.25">
      <c r="A502" s="15">
        <v>952</v>
      </c>
      <c r="B502" t="s">
        <v>2652</v>
      </c>
      <c r="C502">
        <v>100517763</v>
      </c>
      <c r="D502" t="s">
        <v>30</v>
      </c>
      <c r="E502" t="s">
        <v>1998</v>
      </c>
      <c r="F502" t="s">
        <v>44</v>
      </c>
      <c r="G502" t="s">
        <v>1999</v>
      </c>
      <c r="H502" t="s">
        <v>2000</v>
      </c>
      <c r="I502" t="s">
        <v>238</v>
      </c>
      <c r="J502" t="s">
        <v>2001</v>
      </c>
      <c r="K502" t="s">
        <v>131</v>
      </c>
      <c r="M502">
        <v>4</v>
      </c>
      <c r="N502" t="s">
        <v>132</v>
      </c>
      <c r="O502" t="s">
        <v>1561</v>
      </c>
      <c r="P502" t="s">
        <v>1562</v>
      </c>
      <c r="Q502" t="s">
        <v>53</v>
      </c>
      <c r="R502">
        <v>2012</v>
      </c>
      <c r="S502" s="1">
        <v>1504.15</v>
      </c>
      <c r="T502" t="s">
        <v>31</v>
      </c>
      <c r="U502" s="2">
        <v>41244</v>
      </c>
      <c r="V502" s="2">
        <v>41274</v>
      </c>
      <c r="W502" s="2">
        <v>41274</v>
      </c>
      <c r="Z502" t="s">
        <v>1035</v>
      </c>
      <c r="AA502" t="s">
        <v>2002</v>
      </c>
      <c r="AB502" t="s">
        <v>2003</v>
      </c>
      <c r="AC502" t="s">
        <v>36</v>
      </c>
      <c r="AD502">
        <v>98245</v>
      </c>
      <c r="AE502" t="s">
        <v>2653</v>
      </c>
      <c r="AF502" t="str">
        <f t="shared" si="21"/>
        <v>Yes</v>
      </c>
      <c r="AG502" s="9" t="str">
        <f t="shared" si="22"/>
        <v>COUNTY COUNCIL MEMBER4NON PARTISANSAN JUAN COSAN JUANLocal20121504.15DEBT412444127441274AMERICAN EXPRESS591 CROW VALLEY ROADEASTSOUNDWA</v>
      </c>
      <c r="AH502">
        <v>100517763</v>
      </c>
      <c r="AI502" s="9" t="str">
        <f t="shared" si="23"/>
        <v>COUNTY COUNCIL MEMBER4NON PARTISANSAN JUAN COSAN JUANLocal</v>
      </c>
    </row>
    <row r="503" spans="1:35" x14ac:dyDescent="0.25">
      <c r="A503" s="15">
        <v>3645</v>
      </c>
      <c r="B503" t="s">
        <v>7357</v>
      </c>
      <c r="C503">
        <v>100486972</v>
      </c>
      <c r="D503" t="s">
        <v>30</v>
      </c>
      <c r="E503" t="s">
        <v>542</v>
      </c>
      <c r="F503" t="s">
        <v>44</v>
      </c>
      <c r="G503" t="s">
        <v>543</v>
      </c>
      <c r="H503" t="s">
        <v>544</v>
      </c>
      <c r="I503" t="s">
        <v>299</v>
      </c>
      <c r="J503" t="s">
        <v>545</v>
      </c>
      <c r="K503" t="s">
        <v>131</v>
      </c>
      <c r="M503">
        <v>6</v>
      </c>
      <c r="N503" t="s">
        <v>68</v>
      </c>
      <c r="O503" t="s">
        <v>546</v>
      </c>
      <c r="P503" t="s">
        <v>70</v>
      </c>
      <c r="Q503" t="s">
        <v>53</v>
      </c>
      <c r="R503">
        <v>2012</v>
      </c>
      <c r="S503" s="1">
        <v>500</v>
      </c>
      <c r="T503" t="s">
        <v>31</v>
      </c>
      <c r="U503" s="2">
        <v>41107</v>
      </c>
      <c r="V503" s="2">
        <v>41120</v>
      </c>
      <c r="W503" s="2">
        <v>41108</v>
      </c>
      <c r="Y503" t="s">
        <v>289</v>
      </c>
      <c r="Z503" t="s">
        <v>547</v>
      </c>
      <c r="AA503" t="s">
        <v>548</v>
      </c>
      <c r="AB503" t="s">
        <v>92</v>
      </c>
      <c r="AC503" t="s">
        <v>36</v>
      </c>
      <c r="AD503">
        <v>98403</v>
      </c>
      <c r="AE503" t="s">
        <v>7358</v>
      </c>
      <c r="AF503" t="str">
        <f t="shared" si="21"/>
        <v>Yes</v>
      </c>
      <c r="AG503" s="9" t="str">
        <f t="shared" si="22"/>
        <v>COUNTY COUNCIL MEMBER6DEMOCRATPIERCE COPIERCELocal2012500DEBT411074112041108RETAINERPROGRESSIVE STRAGTEGIES NW25 N BROADWAY #108TACOMAWA</v>
      </c>
      <c r="AH503">
        <v>100486972</v>
      </c>
      <c r="AI503" s="9" t="str">
        <f t="shared" si="23"/>
        <v>COUNTY COUNCIL MEMBER6DEMOCRATPIERCE COPIERCELocal</v>
      </c>
    </row>
    <row r="504" spans="1:35" x14ac:dyDescent="0.25">
      <c r="A504" s="15">
        <v>96</v>
      </c>
      <c r="B504" t="s">
        <v>541</v>
      </c>
      <c r="C504">
        <v>100492706</v>
      </c>
      <c r="D504" t="s">
        <v>30</v>
      </c>
      <c r="E504" t="s">
        <v>542</v>
      </c>
      <c r="F504" t="s">
        <v>44</v>
      </c>
      <c r="G504" t="s">
        <v>543</v>
      </c>
      <c r="H504" t="s">
        <v>544</v>
      </c>
      <c r="I504" t="s">
        <v>299</v>
      </c>
      <c r="J504" t="s">
        <v>545</v>
      </c>
      <c r="K504" t="s">
        <v>131</v>
      </c>
      <c r="M504">
        <v>6</v>
      </c>
      <c r="N504" t="s">
        <v>68</v>
      </c>
      <c r="O504" t="s">
        <v>546</v>
      </c>
      <c r="P504" t="s">
        <v>70</v>
      </c>
      <c r="Q504" t="s">
        <v>53</v>
      </c>
      <c r="R504">
        <v>2012</v>
      </c>
      <c r="S504" s="1">
        <v>500</v>
      </c>
      <c r="T504" t="s">
        <v>31</v>
      </c>
      <c r="U504" s="2">
        <v>41121</v>
      </c>
      <c r="V504" s="2">
        <v>41152</v>
      </c>
      <c r="W504" s="2">
        <v>41108</v>
      </c>
      <c r="Y504" t="s">
        <v>289</v>
      </c>
      <c r="Z504" t="s">
        <v>547</v>
      </c>
      <c r="AA504" t="s">
        <v>548</v>
      </c>
      <c r="AB504" t="s">
        <v>92</v>
      </c>
      <c r="AC504" t="s">
        <v>36</v>
      </c>
      <c r="AD504">
        <v>98403</v>
      </c>
      <c r="AE504" t="s">
        <v>549</v>
      </c>
      <c r="AF504" t="str">
        <f t="shared" si="21"/>
        <v>Yes</v>
      </c>
      <c r="AG504" s="9" t="str">
        <f t="shared" si="22"/>
        <v>COUNTY COUNCIL MEMBER6DEMOCRATPIERCE COPIERCELocal2012500DEBT411214115241108RETAINERPROGRESSIVE STRAGTEGIES NW25 N BROADWAY #108TACOMAWA</v>
      </c>
      <c r="AH504">
        <v>100492706</v>
      </c>
      <c r="AI504" s="9" t="str">
        <f t="shared" si="23"/>
        <v>COUNTY COUNCIL MEMBER6DEMOCRATPIERCE COPIERCELocal</v>
      </c>
    </row>
    <row r="505" spans="1:35" x14ac:dyDescent="0.25">
      <c r="A505" s="15">
        <v>494</v>
      </c>
      <c r="B505" t="s">
        <v>1770</v>
      </c>
      <c r="C505">
        <v>100503449</v>
      </c>
      <c r="D505" t="s">
        <v>30</v>
      </c>
      <c r="E505" t="s">
        <v>542</v>
      </c>
      <c r="F505" t="s">
        <v>44</v>
      </c>
      <c r="G505" t="s">
        <v>543</v>
      </c>
      <c r="H505" t="s">
        <v>544</v>
      </c>
      <c r="I505" t="s">
        <v>299</v>
      </c>
      <c r="J505" t="s">
        <v>545</v>
      </c>
      <c r="K505" t="s">
        <v>131</v>
      </c>
      <c r="M505">
        <v>6</v>
      </c>
      <c r="N505" t="s">
        <v>68</v>
      </c>
      <c r="O505" t="s">
        <v>546</v>
      </c>
      <c r="P505" t="s">
        <v>70</v>
      </c>
      <c r="Q505" t="s">
        <v>53</v>
      </c>
      <c r="R505">
        <v>2012</v>
      </c>
      <c r="S505" s="1">
        <v>500</v>
      </c>
      <c r="T505" t="s">
        <v>31</v>
      </c>
      <c r="U505" s="2">
        <v>41212</v>
      </c>
      <c r="V505" s="2">
        <v>41243</v>
      </c>
      <c r="W505" s="2">
        <v>41218</v>
      </c>
      <c r="Y505" t="s">
        <v>953</v>
      </c>
      <c r="Z505" t="s">
        <v>547</v>
      </c>
      <c r="AA505" t="s">
        <v>548</v>
      </c>
      <c r="AB505" t="s">
        <v>92</v>
      </c>
      <c r="AC505" t="s">
        <v>36</v>
      </c>
      <c r="AD505">
        <v>98403</v>
      </c>
      <c r="AE505" t="s">
        <v>1771</v>
      </c>
      <c r="AF505" t="str">
        <f t="shared" si="21"/>
        <v>Yes</v>
      </c>
      <c r="AG505" s="9" t="str">
        <f t="shared" si="22"/>
        <v>COUNTY COUNCIL MEMBER6DEMOCRATPIERCE COPIERCELocal2012500DEBT412124124341218CONSULTING SERVICESPROGRESSIVE STRAGTEGIES NW25 N BROADWAY #108TACOMAWA</v>
      </c>
      <c r="AH505">
        <v>100503449</v>
      </c>
      <c r="AI505" s="9" t="str">
        <f t="shared" si="23"/>
        <v>COUNTY COUNCIL MEMBER6DEMOCRATPIERCE COPIERCELocal</v>
      </c>
    </row>
    <row r="506" spans="1:35" x14ac:dyDescent="0.25">
      <c r="A506" s="15">
        <v>2374</v>
      </c>
      <c r="B506" t="s">
        <v>5179</v>
      </c>
      <c r="C506">
        <v>100462616</v>
      </c>
      <c r="D506" t="s">
        <v>30</v>
      </c>
      <c r="E506" t="s">
        <v>188</v>
      </c>
      <c r="F506" t="s">
        <v>44</v>
      </c>
      <c r="G506" t="s">
        <v>189</v>
      </c>
      <c r="H506" t="s">
        <v>190</v>
      </c>
      <c r="I506" t="s">
        <v>191</v>
      </c>
      <c r="J506" t="s">
        <v>192</v>
      </c>
      <c r="K506" t="s">
        <v>193</v>
      </c>
      <c r="N506" t="s">
        <v>132</v>
      </c>
      <c r="O506" t="s">
        <v>133</v>
      </c>
      <c r="P506" t="s">
        <v>134</v>
      </c>
      <c r="Q506" t="s">
        <v>53</v>
      </c>
      <c r="R506">
        <v>2012</v>
      </c>
      <c r="S506" s="1">
        <v>592.5</v>
      </c>
      <c r="T506" t="s">
        <v>31</v>
      </c>
      <c r="U506" s="2">
        <v>41000</v>
      </c>
      <c r="V506" s="2">
        <v>41029</v>
      </c>
      <c r="W506" s="2">
        <v>41029</v>
      </c>
      <c r="Y506" t="s">
        <v>330</v>
      </c>
      <c r="Z506" t="s">
        <v>33</v>
      </c>
      <c r="AA506" t="s">
        <v>34</v>
      </c>
      <c r="AB506" t="s">
        <v>35</v>
      </c>
      <c r="AC506" t="s">
        <v>36</v>
      </c>
      <c r="AD506">
        <v>98101</v>
      </c>
      <c r="AE506" t="s">
        <v>5180</v>
      </c>
      <c r="AF506" t="str">
        <f t="shared" si="21"/>
        <v>Yes</v>
      </c>
      <c r="AG506" s="9" t="str">
        <f t="shared" si="22"/>
        <v>COUNTY SHERIFFNON PARTISANKING COKINGLocal2012592.5DEBT410004102941029ACCOUNTING/COMPLIANCEPROJECT ACCOUNTING SERVICES603 STEWART ST STE 819SEATTLEWA</v>
      </c>
      <c r="AH506">
        <v>100462616</v>
      </c>
      <c r="AI506" s="9" t="str">
        <f t="shared" si="23"/>
        <v>COUNTY SHERIFFNON PARTISANKING COKINGLocal</v>
      </c>
    </row>
    <row r="507" spans="1:35" x14ac:dyDescent="0.25">
      <c r="A507" s="15">
        <v>2599</v>
      </c>
      <c r="B507" t="s">
        <v>5579</v>
      </c>
      <c r="C507">
        <v>100463851</v>
      </c>
      <c r="D507" t="s">
        <v>30</v>
      </c>
      <c r="E507" t="s">
        <v>484</v>
      </c>
      <c r="F507" t="s">
        <v>44</v>
      </c>
      <c r="G507" t="s">
        <v>485</v>
      </c>
      <c r="H507" t="s">
        <v>486</v>
      </c>
      <c r="I507" t="s">
        <v>109</v>
      </c>
      <c r="J507" t="s">
        <v>487</v>
      </c>
      <c r="K507" t="s">
        <v>193</v>
      </c>
      <c r="N507" t="s">
        <v>132</v>
      </c>
      <c r="O507" t="s">
        <v>133</v>
      </c>
      <c r="P507" t="s">
        <v>134</v>
      </c>
      <c r="Q507" t="s">
        <v>53</v>
      </c>
      <c r="R507">
        <v>2012</v>
      </c>
      <c r="S507" s="1">
        <v>300</v>
      </c>
      <c r="T507" t="s">
        <v>31</v>
      </c>
      <c r="U507" s="2">
        <v>41025</v>
      </c>
      <c r="V507" s="2">
        <v>41029</v>
      </c>
      <c r="W507" s="2">
        <v>41029</v>
      </c>
      <c r="X507" t="s">
        <v>72</v>
      </c>
      <c r="Y507" t="s">
        <v>2661</v>
      </c>
      <c r="Z507" t="s">
        <v>167</v>
      </c>
      <c r="AA507" t="s">
        <v>168</v>
      </c>
      <c r="AB507" t="s">
        <v>35</v>
      </c>
      <c r="AC507" t="s">
        <v>36</v>
      </c>
      <c r="AD507">
        <v>98109</v>
      </c>
      <c r="AE507" t="s">
        <v>5580</v>
      </c>
      <c r="AF507" t="str">
        <f t="shared" si="21"/>
        <v>Yes</v>
      </c>
      <c r="AG507" s="9" t="str">
        <f t="shared" si="22"/>
        <v>COUNTY SHERIFFNON PARTISANKING COKINGLocal2012300DEBT410254102941029Operation and OverheadAPRIL TREASURYARGO STRATEGIESPO BOX 9100 SEATTLEWA</v>
      </c>
      <c r="AH507">
        <v>100463851</v>
      </c>
      <c r="AI507" s="9" t="str">
        <f t="shared" si="23"/>
        <v>COUNTY SHERIFFNON PARTISANKING COKINGLocal</v>
      </c>
    </row>
    <row r="508" spans="1:35" x14ac:dyDescent="0.25">
      <c r="A508" s="15">
        <v>2600</v>
      </c>
      <c r="B508" t="s">
        <v>5581</v>
      </c>
      <c r="C508">
        <v>100463851</v>
      </c>
      <c r="D508" t="s">
        <v>30</v>
      </c>
      <c r="E508" t="s">
        <v>484</v>
      </c>
      <c r="F508" t="s">
        <v>44</v>
      </c>
      <c r="G508" t="s">
        <v>485</v>
      </c>
      <c r="H508" t="s">
        <v>486</v>
      </c>
      <c r="I508" t="s">
        <v>109</v>
      </c>
      <c r="J508" t="s">
        <v>487</v>
      </c>
      <c r="K508" t="s">
        <v>193</v>
      </c>
      <c r="N508" t="s">
        <v>132</v>
      </c>
      <c r="O508" t="s">
        <v>133</v>
      </c>
      <c r="P508" t="s">
        <v>134</v>
      </c>
      <c r="Q508" t="s">
        <v>53</v>
      </c>
      <c r="R508">
        <v>2012</v>
      </c>
      <c r="S508" s="1">
        <v>1000</v>
      </c>
      <c r="T508" t="s">
        <v>31</v>
      </c>
      <c r="U508" s="2">
        <v>41025</v>
      </c>
      <c r="V508" s="2">
        <v>41029</v>
      </c>
      <c r="W508" s="2">
        <v>41029</v>
      </c>
      <c r="X508" t="s">
        <v>72</v>
      </c>
      <c r="Y508" t="s">
        <v>289</v>
      </c>
      <c r="Z508" t="s">
        <v>167</v>
      </c>
      <c r="AA508" t="s">
        <v>168</v>
      </c>
      <c r="AB508" t="s">
        <v>35</v>
      </c>
      <c r="AC508" t="s">
        <v>36</v>
      </c>
      <c r="AD508">
        <v>98109</v>
      </c>
      <c r="AE508" t="s">
        <v>5580</v>
      </c>
      <c r="AF508" t="str">
        <f t="shared" si="21"/>
        <v>Yes</v>
      </c>
      <c r="AG508" s="9" t="str">
        <f t="shared" si="22"/>
        <v>COUNTY SHERIFFNON PARTISANKING COKINGLocal20121000DEBT410254102941029Operation and OverheadRETAINERARGO STRATEGIESPO BOX 9100 SEATTLEWA</v>
      </c>
      <c r="AH508">
        <v>100463851</v>
      </c>
      <c r="AI508" s="9" t="str">
        <f t="shared" si="23"/>
        <v>COUNTY SHERIFFNON PARTISANKING COKINGLocal</v>
      </c>
    </row>
    <row r="509" spans="1:35" x14ac:dyDescent="0.25">
      <c r="A509" s="15">
        <v>2601</v>
      </c>
      <c r="B509" t="s">
        <v>5582</v>
      </c>
      <c r="C509">
        <v>100463851</v>
      </c>
      <c r="D509" t="s">
        <v>30</v>
      </c>
      <c r="E509" t="s">
        <v>484</v>
      </c>
      <c r="F509" t="s">
        <v>44</v>
      </c>
      <c r="G509" t="s">
        <v>485</v>
      </c>
      <c r="H509" t="s">
        <v>486</v>
      </c>
      <c r="I509" t="s">
        <v>109</v>
      </c>
      <c r="J509" t="s">
        <v>487</v>
      </c>
      <c r="K509" t="s">
        <v>193</v>
      </c>
      <c r="N509" t="s">
        <v>132</v>
      </c>
      <c r="O509" t="s">
        <v>133</v>
      </c>
      <c r="P509" t="s">
        <v>134</v>
      </c>
      <c r="Q509" t="s">
        <v>53</v>
      </c>
      <c r="R509">
        <v>2012</v>
      </c>
      <c r="S509" s="1">
        <v>105.92</v>
      </c>
      <c r="T509" t="s">
        <v>31</v>
      </c>
      <c r="U509" s="2">
        <v>41025</v>
      </c>
      <c r="V509" s="2">
        <v>41029</v>
      </c>
      <c r="W509" s="2">
        <v>41029</v>
      </c>
      <c r="X509" t="s">
        <v>72</v>
      </c>
      <c r="Y509" t="s">
        <v>5583</v>
      </c>
      <c r="Z509" t="s">
        <v>167</v>
      </c>
      <c r="AA509" t="s">
        <v>168</v>
      </c>
      <c r="AB509" t="s">
        <v>35</v>
      </c>
      <c r="AC509" t="s">
        <v>36</v>
      </c>
      <c r="AD509">
        <v>98109</v>
      </c>
      <c r="AE509" t="s">
        <v>5580</v>
      </c>
      <c r="AF509" t="str">
        <f t="shared" si="21"/>
        <v>Yes</v>
      </c>
      <c r="AG509" s="9" t="str">
        <f t="shared" si="22"/>
        <v>COUNTY SHERIFFNON PARTISANKING COKINGLocal2012105.92DEBT410254102941029Operation and OverheadBANNER (VISIPRINTING)ARGO STRATEGIESPO BOX 9100 SEATTLEWA</v>
      </c>
      <c r="AH509">
        <v>100463851</v>
      </c>
      <c r="AI509" s="9" t="str">
        <f t="shared" si="23"/>
        <v>COUNTY SHERIFFNON PARTISANKING COKINGLocal</v>
      </c>
    </row>
    <row r="510" spans="1:35" x14ac:dyDescent="0.25">
      <c r="A510" s="15">
        <v>2602</v>
      </c>
      <c r="B510" t="s">
        <v>5584</v>
      </c>
      <c r="C510">
        <v>100463851</v>
      </c>
      <c r="D510" t="s">
        <v>30</v>
      </c>
      <c r="E510" t="s">
        <v>484</v>
      </c>
      <c r="F510" t="s">
        <v>44</v>
      </c>
      <c r="G510" t="s">
        <v>485</v>
      </c>
      <c r="H510" t="s">
        <v>486</v>
      </c>
      <c r="I510" t="s">
        <v>109</v>
      </c>
      <c r="J510" t="s">
        <v>487</v>
      </c>
      <c r="K510" t="s">
        <v>193</v>
      </c>
      <c r="N510" t="s">
        <v>132</v>
      </c>
      <c r="O510" t="s">
        <v>133</v>
      </c>
      <c r="P510" t="s">
        <v>134</v>
      </c>
      <c r="Q510" t="s">
        <v>53</v>
      </c>
      <c r="R510">
        <v>2012</v>
      </c>
      <c r="S510" s="1">
        <v>400</v>
      </c>
      <c r="T510" t="s">
        <v>31</v>
      </c>
      <c r="U510" s="2">
        <v>41025</v>
      </c>
      <c r="V510" s="2">
        <v>41029</v>
      </c>
      <c r="W510" s="2">
        <v>41029</v>
      </c>
      <c r="X510" t="s">
        <v>72</v>
      </c>
      <c r="Y510" t="s">
        <v>5247</v>
      </c>
      <c r="Z510" t="s">
        <v>167</v>
      </c>
      <c r="AA510" t="s">
        <v>168</v>
      </c>
      <c r="AB510" t="s">
        <v>35</v>
      </c>
      <c r="AC510" t="s">
        <v>36</v>
      </c>
      <c r="AD510">
        <v>98109</v>
      </c>
      <c r="AE510" t="s">
        <v>5580</v>
      </c>
      <c r="AF510" t="str">
        <f t="shared" si="21"/>
        <v>Yes</v>
      </c>
      <c r="AG510" s="9" t="str">
        <f t="shared" si="22"/>
        <v>COUNTY SHERIFFNON PARTISANKING COKINGLocal2012400DEBT410254102941029Operation and OverheadGRAPHIC DESIGN (KAYLORMADE)ARGO STRATEGIESPO BOX 9100 SEATTLEWA</v>
      </c>
      <c r="AH510">
        <v>100463851</v>
      </c>
      <c r="AI510" s="9" t="str">
        <f t="shared" si="23"/>
        <v>COUNTY SHERIFFNON PARTISANKING COKINGLocal</v>
      </c>
    </row>
    <row r="511" spans="1:35" x14ac:dyDescent="0.25">
      <c r="A511" s="15">
        <v>2603</v>
      </c>
      <c r="B511" t="s">
        <v>5585</v>
      </c>
      <c r="C511">
        <v>100463851</v>
      </c>
      <c r="D511" t="s">
        <v>30</v>
      </c>
      <c r="E511" t="s">
        <v>484</v>
      </c>
      <c r="F511" t="s">
        <v>44</v>
      </c>
      <c r="G511" t="s">
        <v>485</v>
      </c>
      <c r="H511" t="s">
        <v>486</v>
      </c>
      <c r="I511" t="s">
        <v>109</v>
      </c>
      <c r="J511" t="s">
        <v>487</v>
      </c>
      <c r="K511" t="s">
        <v>193</v>
      </c>
      <c r="N511" t="s">
        <v>132</v>
      </c>
      <c r="O511" t="s">
        <v>133</v>
      </c>
      <c r="P511" t="s">
        <v>134</v>
      </c>
      <c r="Q511" t="s">
        <v>53</v>
      </c>
      <c r="R511">
        <v>2012</v>
      </c>
      <c r="S511" s="1">
        <v>103.48</v>
      </c>
      <c r="T511" t="s">
        <v>31</v>
      </c>
      <c r="U511" s="2">
        <v>41025</v>
      </c>
      <c r="V511" s="2">
        <v>41029</v>
      </c>
      <c r="W511" s="2">
        <v>41029</v>
      </c>
      <c r="X511" t="s">
        <v>72</v>
      </c>
      <c r="Y511" t="s">
        <v>5556</v>
      </c>
      <c r="Z511" t="s">
        <v>167</v>
      </c>
      <c r="AA511" t="s">
        <v>168</v>
      </c>
      <c r="AB511" t="s">
        <v>35</v>
      </c>
      <c r="AC511" t="s">
        <v>36</v>
      </c>
      <c r="AD511">
        <v>98109</v>
      </c>
      <c r="AE511" t="s">
        <v>5580</v>
      </c>
      <c r="AF511" t="str">
        <f t="shared" si="21"/>
        <v>Yes</v>
      </c>
      <c r="AG511" s="9" t="str">
        <f t="shared" si="22"/>
        <v>COUNTY SHERIFFNON PARTISANKING COKINGLocal2012103.48DEBT410254102941029Operation and OverheadSIGNS (BORUCK)ARGO STRATEGIESPO BOX 9100 SEATTLEWA</v>
      </c>
      <c r="AH511">
        <v>100463851</v>
      </c>
      <c r="AI511" s="9" t="str">
        <f t="shared" si="23"/>
        <v>COUNTY SHERIFFNON PARTISANKING COKINGLocal</v>
      </c>
    </row>
    <row r="512" spans="1:35" x14ac:dyDescent="0.25">
      <c r="A512" s="15">
        <v>2604</v>
      </c>
      <c r="B512" t="s">
        <v>5586</v>
      </c>
      <c r="C512">
        <v>100463851</v>
      </c>
      <c r="D512" t="s">
        <v>30</v>
      </c>
      <c r="E512" t="s">
        <v>484</v>
      </c>
      <c r="F512" t="s">
        <v>44</v>
      </c>
      <c r="G512" t="s">
        <v>485</v>
      </c>
      <c r="H512" t="s">
        <v>486</v>
      </c>
      <c r="I512" t="s">
        <v>109</v>
      </c>
      <c r="J512" t="s">
        <v>487</v>
      </c>
      <c r="K512" t="s">
        <v>193</v>
      </c>
      <c r="N512" t="s">
        <v>132</v>
      </c>
      <c r="O512" t="s">
        <v>133</v>
      </c>
      <c r="P512" t="s">
        <v>134</v>
      </c>
      <c r="Q512" t="s">
        <v>53</v>
      </c>
      <c r="R512">
        <v>2012</v>
      </c>
      <c r="S512" s="1">
        <v>4000</v>
      </c>
      <c r="T512" t="s">
        <v>31</v>
      </c>
      <c r="U512" s="2">
        <v>41025</v>
      </c>
      <c r="V512" s="2">
        <v>41029</v>
      </c>
      <c r="W512" s="2">
        <v>41029</v>
      </c>
      <c r="X512" t="s">
        <v>72</v>
      </c>
      <c r="Y512" t="s">
        <v>3472</v>
      </c>
      <c r="Z512" t="s">
        <v>167</v>
      </c>
      <c r="AA512" t="s">
        <v>168</v>
      </c>
      <c r="AB512" t="s">
        <v>35</v>
      </c>
      <c r="AC512" t="s">
        <v>36</v>
      </c>
      <c r="AD512">
        <v>98109</v>
      </c>
      <c r="AE512" t="s">
        <v>5580</v>
      </c>
      <c r="AF512" t="str">
        <f t="shared" si="21"/>
        <v>Yes</v>
      </c>
      <c r="AG512" s="9" t="str">
        <f t="shared" si="22"/>
        <v>COUNTY SHERIFFNON PARTISANKING COKINGLocal20124000DEBT410254102941029Operation and OverheadPOLL (PRECISION POLLING)ARGO STRATEGIESPO BOX 9100 SEATTLEWA</v>
      </c>
      <c r="AH512">
        <v>100463851</v>
      </c>
      <c r="AI512" s="9" t="str">
        <f t="shared" si="23"/>
        <v>COUNTY SHERIFFNON PARTISANKING COKINGLocal</v>
      </c>
    </row>
    <row r="513" spans="1:35" x14ac:dyDescent="0.25">
      <c r="A513" s="15">
        <v>2971</v>
      </c>
      <c r="B513" t="s">
        <v>6241</v>
      </c>
      <c r="C513">
        <v>100469141</v>
      </c>
      <c r="D513" t="s">
        <v>30</v>
      </c>
      <c r="E513" t="s">
        <v>484</v>
      </c>
      <c r="F513" t="s">
        <v>44</v>
      </c>
      <c r="G513" t="s">
        <v>485</v>
      </c>
      <c r="H513" t="s">
        <v>486</v>
      </c>
      <c r="I513" t="s">
        <v>109</v>
      </c>
      <c r="J513" t="s">
        <v>487</v>
      </c>
      <c r="K513" t="s">
        <v>193</v>
      </c>
      <c r="N513" t="s">
        <v>132</v>
      </c>
      <c r="O513" t="s">
        <v>133</v>
      </c>
      <c r="P513" t="s">
        <v>134</v>
      </c>
      <c r="Q513" t="s">
        <v>53</v>
      </c>
      <c r="R513">
        <v>2012</v>
      </c>
      <c r="S513" s="1">
        <v>400</v>
      </c>
      <c r="T513" t="s">
        <v>31</v>
      </c>
      <c r="U513" s="2">
        <v>41030</v>
      </c>
      <c r="V513" s="2">
        <v>41060</v>
      </c>
      <c r="W513" s="2">
        <v>41060</v>
      </c>
      <c r="X513" t="s">
        <v>72</v>
      </c>
      <c r="Y513" t="s">
        <v>2637</v>
      </c>
      <c r="Z513" t="s">
        <v>167</v>
      </c>
      <c r="AA513" t="s">
        <v>168</v>
      </c>
      <c r="AB513" t="s">
        <v>35</v>
      </c>
      <c r="AC513" t="s">
        <v>36</v>
      </c>
      <c r="AD513">
        <v>98109</v>
      </c>
      <c r="AE513" t="s">
        <v>6242</v>
      </c>
      <c r="AF513" t="str">
        <f t="shared" si="21"/>
        <v>Yes</v>
      </c>
      <c r="AG513" s="9" t="str">
        <f t="shared" si="22"/>
        <v>COUNTY SHERIFFNON PARTISANKING COKINGLocal2012400DEBT410304106041060Operation and OverheadMAY TREASURYARGO STRATEGIESPO BOX 9100 SEATTLEWA</v>
      </c>
      <c r="AH513">
        <v>100469141</v>
      </c>
      <c r="AI513" s="9" t="str">
        <f t="shared" si="23"/>
        <v>COUNTY SHERIFFNON PARTISANKING COKINGLocal</v>
      </c>
    </row>
    <row r="514" spans="1:35" x14ac:dyDescent="0.25">
      <c r="A514" s="15">
        <v>2972</v>
      </c>
      <c r="B514" t="s">
        <v>6243</v>
      </c>
      <c r="C514">
        <v>100469141</v>
      </c>
      <c r="D514" t="s">
        <v>30</v>
      </c>
      <c r="E514" t="s">
        <v>484</v>
      </c>
      <c r="F514" t="s">
        <v>44</v>
      </c>
      <c r="G514" t="s">
        <v>485</v>
      </c>
      <c r="H514" t="s">
        <v>486</v>
      </c>
      <c r="I514" t="s">
        <v>109</v>
      </c>
      <c r="J514" t="s">
        <v>487</v>
      </c>
      <c r="K514" t="s">
        <v>193</v>
      </c>
      <c r="N514" t="s">
        <v>132</v>
      </c>
      <c r="O514" t="s">
        <v>133</v>
      </c>
      <c r="P514" t="s">
        <v>134</v>
      </c>
      <c r="Q514" t="s">
        <v>53</v>
      </c>
      <c r="R514">
        <v>2012</v>
      </c>
      <c r="S514" s="1">
        <v>2000</v>
      </c>
      <c r="T514" t="s">
        <v>31</v>
      </c>
      <c r="U514" s="2">
        <v>41030</v>
      </c>
      <c r="V514" s="2">
        <v>41060</v>
      </c>
      <c r="W514" s="2">
        <v>41060</v>
      </c>
      <c r="X514" t="s">
        <v>72</v>
      </c>
      <c r="Y514" t="s">
        <v>289</v>
      </c>
      <c r="Z514" t="s">
        <v>167</v>
      </c>
      <c r="AA514" t="s">
        <v>168</v>
      </c>
      <c r="AB514" t="s">
        <v>35</v>
      </c>
      <c r="AC514" t="s">
        <v>36</v>
      </c>
      <c r="AD514">
        <v>98109</v>
      </c>
      <c r="AE514" t="s">
        <v>6242</v>
      </c>
      <c r="AF514" t="str">
        <f t="shared" ref="AF514:AF577" si="24">IF(ISNA(VLOOKUP($C514,schooldata,1,FALSE)),"NO","Yes")</f>
        <v>Yes</v>
      </c>
      <c r="AG514" s="9" t="str">
        <f t="shared" ref="AG514:AG577" si="25">CONCATENATE(K514,L514,M514,N514,O514,P514,Q514,R514,S514,T514,U514,V514,W514,X514,Y514,Z514,AA514,AB514,AC514)</f>
        <v>COUNTY SHERIFFNON PARTISANKING COKINGLocal20122000DEBT410304106041060Operation and OverheadRETAINERARGO STRATEGIESPO BOX 9100 SEATTLEWA</v>
      </c>
      <c r="AH514">
        <v>100469141</v>
      </c>
      <c r="AI514" s="9" t="str">
        <f t="shared" ref="AI514:AI577" si="26">CONCATENATE(K514,L514,M514,N514,O514,P514,Q514)</f>
        <v>COUNTY SHERIFFNON PARTISANKING COKINGLocal</v>
      </c>
    </row>
    <row r="515" spans="1:35" x14ac:dyDescent="0.25">
      <c r="A515" s="15">
        <v>2973</v>
      </c>
      <c r="B515" t="s">
        <v>6244</v>
      </c>
      <c r="C515">
        <v>100469141</v>
      </c>
      <c r="D515" t="s">
        <v>30</v>
      </c>
      <c r="E515" t="s">
        <v>484</v>
      </c>
      <c r="F515" t="s">
        <v>44</v>
      </c>
      <c r="G515" t="s">
        <v>485</v>
      </c>
      <c r="H515" t="s">
        <v>486</v>
      </c>
      <c r="I515" t="s">
        <v>109</v>
      </c>
      <c r="J515" t="s">
        <v>487</v>
      </c>
      <c r="K515" t="s">
        <v>193</v>
      </c>
      <c r="N515" t="s">
        <v>132</v>
      </c>
      <c r="O515" t="s">
        <v>133</v>
      </c>
      <c r="P515" t="s">
        <v>134</v>
      </c>
      <c r="Q515" t="s">
        <v>53</v>
      </c>
      <c r="R515">
        <v>2012</v>
      </c>
      <c r="S515" s="1">
        <v>1500</v>
      </c>
      <c r="T515" t="s">
        <v>31</v>
      </c>
      <c r="U515" s="2">
        <v>41030</v>
      </c>
      <c r="V515" s="2">
        <v>41060</v>
      </c>
      <c r="W515" s="2">
        <v>41060</v>
      </c>
      <c r="X515" t="s">
        <v>72</v>
      </c>
      <c r="Y515" t="s">
        <v>6026</v>
      </c>
      <c r="Z515" t="s">
        <v>167</v>
      </c>
      <c r="AA515" t="s">
        <v>168</v>
      </c>
      <c r="AB515" t="s">
        <v>35</v>
      </c>
      <c r="AC515" t="s">
        <v>36</v>
      </c>
      <c r="AD515">
        <v>98109</v>
      </c>
      <c r="AE515" t="s">
        <v>6242</v>
      </c>
      <c r="AF515" t="str">
        <f t="shared" si="24"/>
        <v>Yes</v>
      </c>
      <c r="AG515" s="9" t="str">
        <f t="shared" si="25"/>
        <v>COUNTY SHERIFFNON PARTISANKING COKINGLocal20121500DEBT410304106041060Operation and OverheadREMITS, LETTERHEAD, ENVELOPES PRINT (CAPCITY)ARGO STRATEGIESPO BOX 9100 SEATTLEWA</v>
      </c>
      <c r="AH515">
        <v>100469141</v>
      </c>
      <c r="AI515" s="9" t="str">
        <f t="shared" si="26"/>
        <v>COUNTY SHERIFFNON PARTISANKING COKINGLocal</v>
      </c>
    </row>
    <row r="516" spans="1:35" x14ac:dyDescent="0.25">
      <c r="A516" s="15">
        <v>2974</v>
      </c>
      <c r="B516" t="s">
        <v>6245</v>
      </c>
      <c r="C516">
        <v>100469141</v>
      </c>
      <c r="D516" t="s">
        <v>30</v>
      </c>
      <c r="E516" t="s">
        <v>484</v>
      </c>
      <c r="F516" t="s">
        <v>44</v>
      </c>
      <c r="G516" t="s">
        <v>485</v>
      </c>
      <c r="H516" t="s">
        <v>486</v>
      </c>
      <c r="I516" t="s">
        <v>109</v>
      </c>
      <c r="J516" t="s">
        <v>487</v>
      </c>
      <c r="K516" t="s">
        <v>193</v>
      </c>
      <c r="N516" t="s">
        <v>132</v>
      </c>
      <c r="O516" t="s">
        <v>133</v>
      </c>
      <c r="P516" t="s">
        <v>134</v>
      </c>
      <c r="Q516" t="s">
        <v>53</v>
      </c>
      <c r="R516">
        <v>2012</v>
      </c>
      <c r="S516" s="1">
        <v>102</v>
      </c>
      <c r="T516" t="s">
        <v>31</v>
      </c>
      <c r="U516" s="2">
        <v>41030</v>
      </c>
      <c r="V516" s="2">
        <v>41060</v>
      </c>
      <c r="W516" s="2">
        <v>41060</v>
      </c>
      <c r="X516" t="s">
        <v>72</v>
      </c>
      <c r="Y516" t="s">
        <v>6246</v>
      </c>
      <c r="Z516" t="s">
        <v>167</v>
      </c>
      <c r="AA516" t="s">
        <v>168</v>
      </c>
      <c r="AB516" t="s">
        <v>35</v>
      </c>
      <c r="AC516" t="s">
        <v>36</v>
      </c>
      <c r="AD516">
        <v>98109</v>
      </c>
      <c r="AE516" t="s">
        <v>6242</v>
      </c>
      <c r="AF516" t="str">
        <f t="shared" si="24"/>
        <v>Yes</v>
      </c>
      <c r="AG516" s="9" t="str">
        <f t="shared" si="25"/>
        <v>COUNTY SHERIFFNON PARTISANKING COKINGLocal2012102DEBT410304106041060Operation and OverheadBUSINESS CARDS (BORUCK)ARGO STRATEGIESPO BOX 9100 SEATTLEWA</v>
      </c>
      <c r="AH516">
        <v>100469141</v>
      </c>
      <c r="AI516" s="9" t="str">
        <f t="shared" si="26"/>
        <v>COUNTY SHERIFFNON PARTISANKING COKINGLocal</v>
      </c>
    </row>
    <row r="517" spans="1:35" x14ac:dyDescent="0.25">
      <c r="A517" s="15">
        <v>2975</v>
      </c>
      <c r="B517" t="s">
        <v>6247</v>
      </c>
      <c r="C517">
        <v>100469141</v>
      </c>
      <c r="D517" t="s">
        <v>30</v>
      </c>
      <c r="E517" t="s">
        <v>484</v>
      </c>
      <c r="F517" t="s">
        <v>44</v>
      </c>
      <c r="G517" t="s">
        <v>485</v>
      </c>
      <c r="H517" t="s">
        <v>486</v>
      </c>
      <c r="I517" t="s">
        <v>109</v>
      </c>
      <c r="J517" t="s">
        <v>487</v>
      </c>
      <c r="K517" t="s">
        <v>193</v>
      </c>
      <c r="N517" t="s">
        <v>132</v>
      </c>
      <c r="O517" t="s">
        <v>133</v>
      </c>
      <c r="P517" t="s">
        <v>134</v>
      </c>
      <c r="Q517" t="s">
        <v>53</v>
      </c>
      <c r="R517">
        <v>2012</v>
      </c>
      <c r="S517" s="1">
        <v>2553.9499999999998</v>
      </c>
      <c r="T517" t="s">
        <v>31</v>
      </c>
      <c r="U517" s="2">
        <v>41030</v>
      </c>
      <c r="V517" s="2">
        <v>41060</v>
      </c>
      <c r="W517" s="2">
        <v>41060</v>
      </c>
      <c r="X517" t="s">
        <v>72</v>
      </c>
      <c r="Y517" t="s">
        <v>2837</v>
      </c>
      <c r="Z517" t="s">
        <v>167</v>
      </c>
      <c r="AA517" t="s">
        <v>168</v>
      </c>
      <c r="AB517" t="s">
        <v>35</v>
      </c>
      <c r="AC517" t="s">
        <v>36</v>
      </c>
      <c r="AD517">
        <v>98109</v>
      </c>
      <c r="AE517" t="s">
        <v>6242</v>
      </c>
      <c r="AF517" t="str">
        <f t="shared" si="24"/>
        <v>Yes</v>
      </c>
      <c r="AG517" s="9" t="str">
        <f t="shared" si="25"/>
        <v>COUNTY SHERIFFNON PARTISANKING COKINGLocal20122553.95DEBT410304106041060Operation and OverheadYARD SIGNS (BORUCK)ARGO STRATEGIESPO BOX 9100 SEATTLEWA</v>
      </c>
      <c r="AH517">
        <v>100469141</v>
      </c>
      <c r="AI517" s="9" t="str">
        <f t="shared" si="26"/>
        <v>COUNTY SHERIFFNON PARTISANKING COKINGLocal</v>
      </c>
    </row>
    <row r="518" spans="1:35" x14ac:dyDescent="0.25">
      <c r="A518" s="15">
        <v>2976</v>
      </c>
      <c r="B518" t="s">
        <v>6248</v>
      </c>
      <c r="C518">
        <v>100469141</v>
      </c>
      <c r="D518" t="s">
        <v>30</v>
      </c>
      <c r="E518" t="s">
        <v>484</v>
      </c>
      <c r="F518" t="s">
        <v>44</v>
      </c>
      <c r="G518" t="s">
        <v>485</v>
      </c>
      <c r="H518" t="s">
        <v>486</v>
      </c>
      <c r="I518" t="s">
        <v>109</v>
      </c>
      <c r="J518" t="s">
        <v>487</v>
      </c>
      <c r="K518" t="s">
        <v>193</v>
      </c>
      <c r="N518" t="s">
        <v>132</v>
      </c>
      <c r="O518" t="s">
        <v>133</v>
      </c>
      <c r="P518" t="s">
        <v>134</v>
      </c>
      <c r="Q518" t="s">
        <v>53</v>
      </c>
      <c r="R518">
        <v>2012</v>
      </c>
      <c r="S518" s="1">
        <v>166.67</v>
      </c>
      <c r="T518" t="s">
        <v>31</v>
      </c>
      <c r="U518" s="2">
        <v>41030</v>
      </c>
      <c r="V518" s="2">
        <v>41060</v>
      </c>
      <c r="W518" s="2">
        <v>41060</v>
      </c>
      <c r="X518" t="s">
        <v>72</v>
      </c>
      <c r="Y518" t="s">
        <v>5247</v>
      </c>
      <c r="Z518" t="s">
        <v>167</v>
      </c>
      <c r="AA518" t="s">
        <v>168</v>
      </c>
      <c r="AB518" t="s">
        <v>35</v>
      </c>
      <c r="AC518" t="s">
        <v>36</v>
      </c>
      <c r="AD518">
        <v>98109</v>
      </c>
      <c r="AE518" t="s">
        <v>6242</v>
      </c>
      <c r="AF518" t="str">
        <f t="shared" si="24"/>
        <v>Yes</v>
      </c>
      <c r="AG518" s="9" t="str">
        <f t="shared" si="25"/>
        <v>COUNTY SHERIFFNON PARTISANKING COKINGLocal2012166.67DEBT410304106041060Operation and OverheadGRAPHIC DESIGN (KAYLORMADE)ARGO STRATEGIESPO BOX 9100 SEATTLEWA</v>
      </c>
      <c r="AH518">
        <v>100469141</v>
      </c>
      <c r="AI518" s="9" t="str">
        <f t="shared" si="26"/>
        <v>COUNTY SHERIFFNON PARTISANKING COKINGLocal</v>
      </c>
    </row>
    <row r="519" spans="1:35" x14ac:dyDescent="0.25">
      <c r="A519" s="15">
        <v>3010</v>
      </c>
      <c r="B519" t="s">
        <v>6298</v>
      </c>
      <c r="C519">
        <v>100469681</v>
      </c>
      <c r="D519" t="s">
        <v>30</v>
      </c>
      <c r="E519" t="s">
        <v>188</v>
      </c>
      <c r="F519" t="s">
        <v>44</v>
      </c>
      <c r="G519" t="s">
        <v>189</v>
      </c>
      <c r="H519" t="s">
        <v>190</v>
      </c>
      <c r="I519" t="s">
        <v>191</v>
      </c>
      <c r="J519" t="s">
        <v>192</v>
      </c>
      <c r="K519" t="s">
        <v>193</v>
      </c>
      <c r="N519" t="s">
        <v>132</v>
      </c>
      <c r="O519" t="s">
        <v>133</v>
      </c>
      <c r="P519" t="s">
        <v>134</v>
      </c>
      <c r="Q519" t="s">
        <v>53</v>
      </c>
      <c r="R519">
        <v>2012</v>
      </c>
      <c r="S519" s="1">
        <v>2250.1999999999998</v>
      </c>
      <c r="T519" t="s">
        <v>31</v>
      </c>
      <c r="U519" s="2">
        <v>41030</v>
      </c>
      <c r="V519" s="2">
        <v>41060</v>
      </c>
      <c r="W519" s="2">
        <v>41060</v>
      </c>
      <c r="Y519" t="s">
        <v>5836</v>
      </c>
      <c r="Z519" t="s">
        <v>756</v>
      </c>
      <c r="AA519" t="s">
        <v>1167</v>
      </c>
      <c r="AB519" t="s">
        <v>35</v>
      </c>
      <c r="AC519" t="s">
        <v>36</v>
      </c>
      <c r="AD519">
        <v>98101</v>
      </c>
      <c r="AE519" t="s">
        <v>6299</v>
      </c>
      <c r="AF519" t="str">
        <f t="shared" si="24"/>
        <v>Yes</v>
      </c>
      <c r="AG519" s="9" t="str">
        <f t="shared" si="25"/>
        <v>COUNTY SHERIFFNON PARTISANKING COKINGLocal20122250.2DEBT410304106041060CONSULTING/LITERATURE DESIGN/PRINTING/TELEPHONETHE CONNECTIONS GROUP600 STEWART ST STE 1316SEATTLEWA</v>
      </c>
      <c r="AH519">
        <v>100469681</v>
      </c>
      <c r="AI519" s="9" t="str">
        <f t="shared" si="26"/>
        <v>COUNTY SHERIFFNON PARTISANKING COKINGLocal</v>
      </c>
    </row>
    <row r="520" spans="1:35" x14ac:dyDescent="0.25">
      <c r="A520" s="15">
        <v>2751</v>
      </c>
      <c r="B520" t="s">
        <v>5835</v>
      </c>
      <c r="C520">
        <v>100474597</v>
      </c>
      <c r="D520" t="s">
        <v>30</v>
      </c>
      <c r="E520" t="s">
        <v>188</v>
      </c>
      <c r="F520" t="s">
        <v>44</v>
      </c>
      <c r="G520" t="s">
        <v>189</v>
      </c>
      <c r="H520" t="s">
        <v>190</v>
      </c>
      <c r="I520" t="s">
        <v>191</v>
      </c>
      <c r="J520" t="s">
        <v>192</v>
      </c>
      <c r="K520" t="s">
        <v>193</v>
      </c>
      <c r="N520" t="s">
        <v>132</v>
      </c>
      <c r="O520" t="s">
        <v>133</v>
      </c>
      <c r="P520" t="s">
        <v>134</v>
      </c>
      <c r="Q520" t="s">
        <v>53</v>
      </c>
      <c r="R520">
        <v>2012</v>
      </c>
      <c r="S520" s="1">
        <v>2250.1999999999998</v>
      </c>
      <c r="T520" t="s">
        <v>31</v>
      </c>
      <c r="U520" s="2">
        <v>41061</v>
      </c>
      <c r="V520" s="2">
        <v>41090</v>
      </c>
      <c r="W520" s="2">
        <v>41060</v>
      </c>
      <c r="Y520" t="s">
        <v>5836</v>
      </c>
      <c r="Z520" t="s">
        <v>756</v>
      </c>
      <c r="AA520" t="s">
        <v>1167</v>
      </c>
      <c r="AB520" t="s">
        <v>35</v>
      </c>
      <c r="AC520" t="s">
        <v>36</v>
      </c>
      <c r="AD520">
        <v>98101</v>
      </c>
      <c r="AE520" t="s">
        <v>5837</v>
      </c>
      <c r="AF520" t="str">
        <f t="shared" si="24"/>
        <v>Yes</v>
      </c>
      <c r="AG520" s="9" t="str">
        <f t="shared" si="25"/>
        <v>COUNTY SHERIFFNON PARTISANKING COKINGLocal20122250.2DEBT410614109041060CONSULTING/LITERATURE DESIGN/PRINTING/TELEPHONETHE CONNECTIONS GROUP600 STEWART ST STE 1316SEATTLEWA</v>
      </c>
      <c r="AH520">
        <v>100474597</v>
      </c>
      <c r="AI520" s="9" t="str">
        <f t="shared" si="26"/>
        <v>COUNTY SHERIFFNON PARTISANKING COKINGLocal</v>
      </c>
    </row>
    <row r="521" spans="1:35" x14ac:dyDescent="0.25">
      <c r="A521" s="15">
        <v>3473</v>
      </c>
      <c r="B521" t="s">
        <v>7068</v>
      </c>
      <c r="C521">
        <v>100481713</v>
      </c>
      <c r="D521" t="s">
        <v>30</v>
      </c>
      <c r="E521" t="s">
        <v>484</v>
      </c>
      <c r="F521" t="s">
        <v>44</v>
      </c>
      <c r="G521" t="s">
        <v>485</v>
      </c>
      <c r="H521" t="s">
        <v>486</v>
      </c>
      <c r="I521" t="s">
        <v>109</v>
      </c>
      <c r="J521" t="s">
        <v>487</v>
      </c>
      <c r="K521" t="s">
        <v>193</v>
      </c>
      <c r="N521" t="s">
        <v>132</v>
      </c>
      <c r="O521" t="s">
        <v>133</v>
      </c>
      <c r="P521" t="s">
        <v>134</v>
      </c>
      <c r="Q521" t="s">
        <v>53</v>
      </c>
      <c r="R521">
        <v>2012</v>
      </c>
      <c r="S521" s="1">
        <v>1500</v>
      </c>
      <c r="T521" t="s">
        <v>31</v>
      </c>
      <c r="U521" s="2">
        <v>41061</v>
      </c>
      <c r="V521" s="2">
        <v>41090</v>
      </c>
      <c r="W521" s="2">
        <v>41089</v>
      </c>
      <c r="X521" t="s">
        <v>72</v>
      </c>
      <c r="Y521" t="s">
        <v>289</v>
      </c>
      <c r="Z521" t="s">
        <v>167</v>
      </c>
      <c r="AA521" t="s">
        <v>168</v>
      </c>
      <c r="AB521" t="s">
        <v>35</v>
      </c>
      <c r="AC521" t="s">
        <v>36</v>
      </c>
      <c r="AD521">
        <v>98109</v>
      </c>
      <c r="AE521" t="s">
        <v>7069</v>
      </c>
      <c r="AF521" t="str">
        <f t="shared" si="24"/>
        <v>Yes</v>
      </c>
      <c r="AG521" s="9" t="str">
        <f t="shared" si="25"/>
        <v>COUNTY SHERIFFNON PARTISANKING COKINGLocal20121500DEBT410614109041089Operation and OverheadRETAINERARGO STRATEGIESPO BOX 9100 SEATTLEWA</v>
      </c>
      <c r="AH521">
        <v>100481713</v>
      </c>
      <c r="AI521" s="9" t="str">
        <f t="shared" si="26"/>
        <v>COUNTY SHERIFFNON PARTISANKING COKINGLocal</v>
      </c>
    </row>
    <row r="522" spans="1:35" x14ac:dyDescent="0.25">
      <c r="A522" s="15">
        <v>3474</v>
      </c>
      <c r="B522" t="s">
        <v>7070</v>
      </c>
      <c r="C522">
        <v>100481713</v>
      </c>
      <c r="D522" t="s">
        <v>30</v>
      </c>
      <c r="E522" t="s">
        <v>484</v>
      </c>
      <c r="F522" t="s">
        <v>44</v>
      </c>
      <c r="G522" t="s">
        <v>485</v>
      </c>
      <c r="H522" t="s">
        <v>486</v>
      </c>
      <c r="I522" t="s">
        <v>109</v>
      </c>
      <c r="J522" t="s">
        <v>487</v>
      </c>
      <c r="K522" t="s">
        <v>193</v>
      </c>
      <c r="N522" t="s">
        <v>132</v>
      </c>
      <c r="O522" t="s">
        <v>133</v>
      </c>
      <c r="P522" t="s">
        <v>134</v>
      </c>
      <c r="Q522" t="s">
        <v>53</v>
      </c>
      <c r="R522">
        <v>2012</v>
      </c>
      <c r="S522" s="1">
        <v>500</v>
      </c>
      <c r="T522" t="s">
        <v>31</v>
      </c>
      <c r="U522" s="2">
        <v>41061</v>
      </c>
      <c r="V522" s="2">
        <v>41090</v>
      </c>
      <c r="W522" s="2">
        <v>41089</v>
      </c>
      <c r="X522" t="s">
        <v>72</v>
      </c>
      <c r="Y522" t="s">
        <v>338</v>
      </c>
      <c r="Z522" t="s">
        <v>167</v>
      </c>
      <c r="AA522" t="s">
        <v>168</v>
      </c>
      <c r="AB522" t="s">
        <v>35</v>
      </c>
      <c r="AC522" t="s">
        <v>36</v>
      </c>
      <c r="AD522">
        <v>98109</v>
      </c>
      <c r="AE522" t="s">
        <v>7069</v>
      </c>
      <c r="AF522" t="str">
        <f t="shared" si="24"/>
        <v>Yes</v>
      </c>
      <c r="AG522" s="9" t="str">
        <f t="shared" si="25"/>
        <v>COUNTY SHERIFFNON PARTISANKING COKINGLocal2012500DEBT410614109041089Operation and OverheadJUNE TREASURYARGO STRATEGIESPO BOX 9100 SEATTLEWA</v>
      </c>
      <c r="AH522">
        <v>100481713</v>
      </c>
      <c r="AI522" s="9" t="str">
        <f t="shared" si="26"/>
        <v>COUNTY SHERIFFNON PARTISANKING COKINGLocal</v>
      </c>
    </row>
    <row r="523" spans="1:35" x14ac:dyDescent="0.25">
      <c r="A523" s="15">
        <v>3475</v>
      </c>
      <c r="B523" t="s">
        <v>7071</v>
      </c>
      <c r="C523">
        <v>100481713</v>
      </c>
      <c r="D523" t="s">
        <v>30</v>
      </c>
      <c r="E523" t="s">
        <v>484</v>
      </c>
      <c r="F523" t="s">
        <v>44</v>
      </c>
      <c r="G523" t="s">
        <v>485</v>
      </c>
      <c r="H523" t="s">
        <v>486</v>
      </c>
      <c r="I523" t="s">
        <v>109</v>
      </c>
      <c r="J523" t="s">
        <v>487</v>
      </c>
      <c r="K523" t="s">
        <v>193</v>
      </c>
      <c r="N523" t="s">
        <v>132</v>
      </c>
      <c r="O523" t="s">
        <v>133</v>
      </c>
      <c r="P523" t="s">
        <v>134</v>
      </c>
      <c r="Q523" t="s">
        <v>53</v>
      </c>
      <c r="R523">
        <v>2012</v>
      </c>
      <c r="S523" s="1">
        <v>1250</v>
      </c>
      <c r="T523" t="s">
        <v>31</v>
      </c>
      <c r="U523" s="2">
        <v>41061</v>
      </c>
      <c r="V523" s="2">
        <v>41090</v>
      </c>
      <c r="W523" s="2">
        <v>41090</v>
      </c>
      <c r="X523" t="s">
        <v>72</v>
      </c>
      <c r="Y523" t="s">
        <v>2831</v>
      </c>
      <c r="Z523" t="s">
        <v>764</v>
      </c>
      <c r="AA523" t="s">
        <v>765</v>
      </c>
      <c r="AB523" t="s">
        <v>35</v>
      </c>
      <c r="AC523" t="s">
        <v>36</v>
      </c>
      <c r="AD523">
        <v>98121</v>
      </c>
      <c r="AE523" t="s">
        <v>7069</v>
      </c>
      <c r="AF523" t="str">
        <f t="shared" si="24"/>
        <v>Yes</v>
      </c>
      <c r="AG523" s="9" t="str">
        <f t="shared" si="25"/>
        <v>COUNTY SHERIFFNON PARTISANKING COKINGLocal20121250DEBT410614109041090Operation and OverheadJUNE FUNDRAISINGMCKENNA HARTMAN CONSULTING, LLC2440 WESTERN AVENUE APT. 511SEATTLEWA</v>
      </c>
      <c r="AH523">
        <v>100481713</v>
      </c>
      <c r="AI523" s="9" t="str">
        <f t="shared" si="26"/>
        <v>COUNTY SHERIFFNON PARTISANKING COKINGLocal</v>
      </c>
    </row>
    <row r="524" spans="1:35" x14ac:dyDescent="0.25">
      <c r="A524" s="15">
        <v>3529</v>
      </c>
      <c r="B524" t="s">
        <v>7159</v>
      </c>
      <c r="C524">
        <v>100483200</v>
      </c>
      <c r="D524" t="s">
        <v>30</v>
      </c>
      <c r="E524" t="s">
        <v>484</v>
      </c>
      <c r="F524" t="s">
        <v>44</v>
      </c>
      <c r="G524" t="s">
        <v>485</v>
      </c>
      <c r="H524" t="s">
        <v>486</v>
      </c>
      <c r="I524" t="s">
        <v>109</v>
      </c>
      <c r="J524" t="s">
        <v>487</v>
      </c>
      <c r="K524" t="s">
        <v>193</v>
      </c>
      <c r="N524" t="s">
        <v>132</v>
      </c>
      <c r="O524" t="s">
        <v>133</v>
      </c>
      <c r="P524" t="s">
        <v>134</v>
      </c>
      <c r="Q524" t="s">
        <v>53</v>
      </c>
      <c r="R524">
        <v>2012</v>
      </c>
      <c r="S524" s="1">
        <v>1250</v>
      </c>
      <c r="T524" t="s">
        <v>31</v>
      </c>
      <c r="U524" s="2">
        <v>41091</v>
      </c>
      <c r="V524" s="2">
        <v>41121</v>
      </c>
      <c r="W524" s="2">
        <v>41090</v>
      </c>
      <c r="X524" t="s">
        <v>72</v>
      </c>
      <c r="Y524" t="s">
        <v>2831</v>
      </c>
      <c r="Z524" t="s">
        <v>764</v>
      </c>
      <c r="AA524" t="s">
        <v>765</v>
      </c>
      <c r="AB524" t="s">
        <v>35</v>
      </c>
      <c r="AC524" t="s">
        <v>36</v>
      </c>
      <c r="AD524">
        <v>98121</v>
      </c>
      <c r="AE524" t="s">
        <v>7160</v>
      </c>
      <c r="AF524" t="str">
        <f t="shared" si="24"/>
        <v>Yes</v>
      </c>
      <c r="AG524" s="9" t="str">
        <f t="shared" si="25"/>
        <v>COUNTY SHERIFFNON PARTISANKING COKINGLocal20121250DEBT410914112141090Operation and OverheadJUNE FUNDRAISINGMCKENNA HARTMAN CONSULTING, LLC2440 WESTERN AVENUE APT. 511SEATTLEWA</v>
      </c>
      <c r="AH524">
        <v>100483200</v>
      </c>
      <c r="AI524" s="9" t="str">
        <f t="shared" si="26"/>
        <v>COUNTY SHERIFFNON PARTISANKING COKINGLocal</v>
      </c>
    </row>
    <row r="525" spans="1:35" x14ac:dyDescent="0.25">
      <c r="A525" s="15">
        <v>3539</v>
      </c>
      <c r="B525" t="s">
        <v>7173</v>
      </c>
      <c r="C525">
        <v>100483200</v>
      </c>
      <c r="D525" t="s">
        <v>30</v>
      </c>
      <c r="E525" t="s">
        <v>484</v>
      </c>
      <c r="F525" t="s">
        <v>44</v>
      </c>
      <c r="G525" t="s">
        <v>485</v>
      </c>
      <c r="H525" t="s">
        <v>486</v>
      </c>
      <c r="I525" t="s">
        <v>109</v>
      </c>
      <c r="J525" t="s">
        <v>487</v>
      </c>
      <c r="K525" t="s">
        <v>193</v>
      </c>
      <c r="N525" t="s">
        <v>132</v>
      </c>
      <c r="O525" t="s">
        <v>133</v>
      </c>
      <c r="P525" t="s">
        <v>134</v>
      </c>
      <c r="Q525" t="s">
        <v>53</v>
      </c>
      <c r="R525">
        <v>2012</v>
      </c>
      <c r="S525" s="1">
        <v>2500</v>
      </c>
      <c r="T525" t="s">
        <v>31</v>
      </c>
      <c r="U525" s="2">
        <v>41091</v>
      </c>
      <c r="V525" s="2">
        <v>41121</v>
      </c>
      <c r="W525" s="2">
        <v>41120</v>
      </c>
      <c r="X525" t="s">
        <v>72</v>
      </c>
      <c r="Y525" t="s">
        <v>2832</v>
      </c>
      <c r="Z525" t="s">
        <v>764</v>
      </c>
      <c r="AA525" t="s">
        <v>765</v>
      </c>
      <c r="AB525" t="s">
        <v>35</v>
      </c>
      <c r="AC525" t="s">
        <v>36</v>
      </c>
      <c r="AD525">
        <v>98121</v>
      </c>
      <c r="AE525" t="s">
        <v>7160</v>
      </c>
      <c r="AF525" t="str">
        <f t="shared" si="24"/>
        <v>Yes</v>
      </c>
      <c r="AG525" s="9" t="str">
        <f t="shared" si="25"/>
        <v>COUNTY SHERIFFNON PARTISANKING COKINGLocal20122500DEBT410914112141120Operation and OverheadJULY FUNDRAISINGMCKENNA HARTMAN CONSULTING, LLC2440 WESTERN AVENUE APT. 511SEATTLEWA</v>
      </c>
      <c r="AH525">
        <v>100483200</v>
      </c>
      <c r="AI525" s="9" t="str">
        <f t="shared" si="26"/>
        <v>COUNTY SHERIFFNON PARTISANKING COKINGLocal</v>
      </c>
    </row>
    <row r="526" spans="1:35" x14ac:dyDescent="0.25">
      <c r="A526" s="15">
        <v>3565</v>
      </c>
      <c r="B526" t="s">
        <v>7219</v>
      </c>
      <c r="C526">
        <v>100483447</v>
      </c>
      <c r="D526" t="s">
        <v>30</v>
      </c>
      <c r="E526" t="s">
        <v>188</v>
      </c>
      <c r="F526" t="s">
        <v>44</v>
      </c>
      <c r="G526" t="s">
        <v>189</v>
      </c>
      <c r="H526" t="s">
        <v>190</v>
      </c>
      <c r="I526" t="s">
        <v>191</v>
      </c>
      <c r="J526" t="s">
        <v>192</v>
      </c>
      <c r="K526" t="s">
        <v>193</v>
      </c>
      <c r="N526" t="s">
        <v>132</v>
      </c>
      <c r="O526" t="s">
        <v>133</v>
      </c>
      <c r="P526" t="s">
        <v>134</v>
      </c>
      <c r="Q526" t="s">
        <v>53</v>
      </c>
      <c r="R526">
        <v>2012</v>
      </c>
      <c r="S526" s="1">
        <v>2695</v>
      </c>
      <c r="T526" t="s">
        <v>31</v>
      </c>
      <c r="U526" s="2">
        <v>41091</v>
      </c>
      <c r="V526" s="2">
        <v>41121</v>
      </c>
      <c r="W526" s="2">
        <v>41121</v>
      </c>
      <c r="Y526" t="s">
        <v>7220</v>
      </c>
      <c r="Z526" t="s">
        <v>194</v>
      </c>
      <c r="AA526" t="s">
        <v>195</v>
      </c>
      <c r="AB526" t="s">
        <v>196</v>
      </c>
      <c r="AC526" t="s">
        <v>36</v>
      </c>
      <c r="AD526">
        <v>98371</v>
      </c>
      <c r="AE526" t="s">
        <v>7221</v>
      </c>
      <c r="AF526" t="str">
        <f t="shared" si="24"/>
        <v>Yes</v>
      </c>
      <c r="AG526" s="9" t="str">
        <f t="shared" si="25"/>
        <v>COUNTY SHERIFFNON PARTISANKING COKINGLocal20122695DEBT410914112141121CONSULTING/OFFICE SUPPLIES/LITERATURE/EVENT SPACEFARRIS ROBIN412 2ND ST NWPUYALLUPWA</v>
      </c>
      <c r="AH526">
        <v>100483447</v>
      </c>
      <c r="AI526" s="9" t="str">
        <f t="shared" si="26"/>
        <v>COUNTY SHERIFFNON PARTISANKING COKINGLocal</v>
      </c>
    </row>
    <row r="527" spans="1:35" x14ac:dyDescent="0.25">
      <c r="A527" s="15">
        <v>3566</v>
      </c>
      <c r="B527" t="s">
        <v>7222</v>
      </c>
      <c r="C527">
        <v>100483447</v>
      </c>
      <c r="D527" t="s">
        <v>30</v>
      </c>
      <c r="E527" t="s">
        <v>188</v>
      </c>
      <c r="F527" t="s">
        <v>44</v>
      </c>
      <c r="G527" t="s">
        <v>189</v>
      </c>
      <c r="H527" t="s">
        <v>190</v>
      </c>
      <c r="I527" t="s">
        <v>191</v>
      </c>
      <c r="J527" t="s">
        <v>192</v>
      </c>
      <c r="K527" t="s">
        <v>193</v>
      </c>
      <c r="N527" t="s">
        <v>132</v>
      </c>
      <c r="O527" t="s">
        <v>133</v>
      </c>
      <c r="P527" t="s">
        <v>134</v>
      </c>
      <c r="Q527" t="s">
        <v>53</v>
      </c>
      <c r="R527">
        <v>2012</v>
      </c>
      <c r="S527" s="1">
        <v>2603.91</v>
      </c>
      <c r="T527" t="s">
        <v>31</v>
      </c>
      <c r="U527" s="2">
        <v>41091</v>
      </c>
      <c r="V527" s="2">
        <v>41121</v>
      </c>
      <c r="W527" s="2">
        <v>41121</v>
      </c>
      <c r="Y527" t="s">
        <v>2865</v>
      </c>
      <c r="Z527" t="s">
        <v>756</v>
      </c>
      <c r="AA527" t="s">
        <v>1167</v>
      </c>
      <c r="AB527" t="s">
        <v>35</v>
      </c>
      <c r="AC527" t="s">
        <v>36</v>
      </c>
      <c r="AD527">
        <v>98101</v>
      </c>
      <c r="AE527" t="s">
        <v>7221</v>
      </c>
      <c r="AF527" t="str">
        <f t="shared" si="24"/>
        <v>Yes</v>
      </c>
      <c r="AG527" s="9" t="str">
        <f t="shared" si="25"/>
        <v>COUNTY SHERIFFNON PARTISANKING COKINGLocal20122603.91DEBT410914112141121LITERATURE PRINTINGTHE CONNECTIONS GROUP600 STEWART ST STE 1316SEATTLEWA</v>
      </c>
      <c r="AH527">
        <v>100483447</v>
      </c>
      <c r="AI527" s="9" t="str">
        <f t="shared" si="26"/>
        <v>COUNTY SHERIFFNON PARTISANKING COKINGLocal</v>
      </c>
    </row>
    <row r="528" spans="1:35" x14ac:dyDescent="0.25">
      <c r="A528" s="15">
        <v>3020</v>
      </c>
      <c r="B528" t="s">
        <v>6317</v>
      </c>
      <c r="C528">
        <v>100488245</v>
      </c>
      <c r="D528" t="s">
        <v>30</v>
      </c>
      <c r="E528" t="s">
        <v>484</v>
      </c>
      <c r="F528" t="s">
        <v>44</v>
      </c>
      <c r="G528" t="s">
        <v>485</v>
      </c>
      <c r="H528" t="s">
        <v>486</v>
      </c>
      <c r="I528" t="s">
        <v>109</v>
      </c>
      <c r="J528" t="s">
        <v>487</v>
      </c>
      <c r="K528" t="s">
        <v>193</v>
      </c>
      <c r="N528" t="s">
        <v>132</v>
      </c>
      <c r="O528" t="s">
        <v>133</v>
      </c>
      <c r="P528" t="s">
        <v>134</v>
      </c>
      <c r="Q528" t="s">
        <v>53</v>
      </c>
      <c r="R528">
        <v>2012</v>
      </c>
      <c r="S528" s="1">
        <v>1500</v>
      </c>
      <c r="T528" t="s">
        <v>31</v>
      </c>
      <c r="U528" s="2">
        <v>41122</v>
      </c>
      <c r="V528" s="2">
        <v>41152</v>
      </c>
      <c r="W528" s="2">
        <v>41150</v>
      </c>
      <c r="X528" t="s">
        <v>72</v>
      </c>
      <c r="Y528" t="s">
        <v>289</v>
      </c>
      <c r="Z528" t="s">
        <v>167</v>
      </c>
      <c r="AA528" t="s">
        <v>168</v>
      </c>
      <c r="AB528" t="s">
        <v>35</v>
      </c>
      <c r="AC528" t="s">
        <v>36</v>
      </c>
      <c r="AD528">
        <v>98109</v>
      </c>
      <c r="AE528" t="s">
        <v>6318</v>
      </c>
      <c r="AF528" t="str">
        <f t="shared" si="24"/>
        <v>Yes</v>
      </c>
      <c r="AG528" s="9" t="str">
        <f t="shared" si="25"/>
        <v>COUNTY SHERIFFNON PARTISANKING COKINGLocal20121500DEBT411224115241150Operation and OverheadRETAINERARGO STRATEGIESPO BOX 9100 SEATTLEWA</v>
      </c>
      <c r="AH528">
        <v>100488245</v>
      </c>
      <c r="AI528" s="9" t="str">
        <f t="shared" si="26"/>
        <v>COUNTY SHERIFFNON PARTISANKING COKINGLocal</v>
      </c>
    </row>
    <row r="529" spans="1:35" x14ac:dyDescent="0.25">
      <c r="A529" s="15">
        <v>3021</v>
      </c>
      <c r="B529" t="s">
        <v>6319</v>
      </c>
      <c r="C529">
        <v>100488245</v>
      </c>
      <c r="D529" t="s">
        <v>30</v>
      </c>
      <c r="E529" t="s">
        <v>484</v>
      </c>
      <c r="F529" t="s">
        <v>44</v>
      </c>
      <c r="G529" t="s">
        <v>485</v>
      </c>
      <c r="H529" t="s">
        <v>486</v>
      </c>
      <c r="I529" t="s">
        <v>109</v>
      </c>
      <c r="J529" t="s">
        <v>487</v>
      </c>
      <c r="K529" t="s">
        <v>193</v>
      </c>
      <c r="N529" t="s">
        <v>132</v>
      </c>
      <c r="O529" t="s">
        <v>133</v>
      </c>
      <c r="P529" t="s">
        <v>134</v>
      </c>
      <c r="Q529" t="s">
        <v>53</v>
      </c>
      <c r="R529">
        <v>2012</v>
      </c>
      <c r="S529" s="1">
        <v>750</v>
      </c>
      <c r="T529" t="s">
        <v>31</v>
      </c>
      <c r="U529" s="2">
        <v>41122</v>
      </c>
      <c r="V529" s="2">
        <v>41152</v>
      </c>
      <c r="W529" s="2">
        <v>41150</v>
      </c>
      <c r="X529" t="s">
        <v>72</v>
      </c>
      <c r="Y529" t="s">
        <v>490</v>
      </c>
      <c r="Z529" t="s">
        <v>167</v>
      </c>
      <c r="AA529" t="s">
        <v>168</v>
      </c>
      <c r="AB529" t="s">
        <v>35</v>
      </c>
      <c r="AC529" t="s">
        <v>36</v>
      </c>
      <c r="AD529">
        <v>98109</v>
      </c>
      <c r="AE529" t="s">
        <v>6318</v>
      </c>
      <c r="AF529" t="str">
        <f t="shared" si="24"/>
        <v>Yes</v>
      </c>
      <c r="AG529" s="9" t="str">
        <f t="shared" si="25"/>
        <v>COUNTY SHERIFFNON PARTISANKING COKINGLocal2012750DEBT411224115241150Operation and OverheadAUGUST TREASURYARGO STRATEGIESPO BOX 9100 SEATTLEWA</v>
      </c>
      <c r="AH529">
        <v>100488245</v>
      </c>
      <c r="AI529" s="9" t="str">
        <f t="shared" si="26"/>
        <v>COUNTY SHERIFFNON PARTISANKING COKINGLocal</v>
      </c>
    </row>
    <row r="530" spans="1:35" x14ac:dyDescent="0.25">
      <c r="A530" s="15">
        <v>3242</v>
      </c>
      <c r="B530" t="s">
        <v>6710</v>
      </c>
      <c r="C530">
        <v>100488203</v>
      </c>
      <c r="D530" t="s">
        <v>30</v>
      </c>
      <c r="E530" t="s">
        <v>188</v>
      </c>
      <c r="F530" t="s">
        <v>44</v>
      </c>
      <c r="G530" t="s">
        <v>189</v>
      </c>
      <c r="H530" t="s">
        <v>190</v>
      </c>
      <c r="I530" t="s">
        <v>191</v>
      </c>
      <c r="J530" t="s">
        <v>192</v>
      </c>
      <c r="K530" t="s">
        <v>193</v>
      </c>
      <c r="N530" t="s">
        <v>132</v>
      </c>
      <c r="O530" t="s">
        <v>133</v>
      </c>
      <c r="P530" t="s">
        <v>134</v>
      </c>
      <c r="Q530" t="s">
        <v>53</v>
      </c>
      <c r="R530">
        <v>2012</v>
      </c>
      <c r="S530" s="1">
        <v>3431.52</v>
      </c>
      <c r="T530" t="s">
        <v>31</v>
      </c>
      <c r="U530" s="2">
        <v>41122</v>
      </c>
      <c r="V530" s="2">
        <v>41152</v>
      </c>
      <c r="W530" s="2">
        <v>41152</v>
      </c>
      <c r="Y530" t="s">
        <v>6711</v>
      </c>
      <c r="Z530" t="s">
        <v>194</v>
      </c>
      <c r="AA530" t="s">
        <v>195</v>
      </c>
      <c r="AB530" t="s">
        <v>196</v>
      </c>
      <c r="AC530" t="s">
        <v>36</v>
      </c>
      <c r="AD530">
        <v>98371</v>
      </c>
      <c r="AE530" t="s">
        <v>6712</v>
      </c>
      <c r="AF530" t="str">
        <f t="shared" si="24"/>
        <v>Yes</v>
      </c>
      <c r="AG530" s="9" t="str">
        <f t="shared" si="25"/>
        <v>COUNTY SHERIFFNON PARTISANKING COKINGLocal20123431.52DEBT411224115241152CONSULTING/OFFICE SUPPLIES/EVENT SUPPLIESFARRIS ROBIN412 2ND ST NWPUYALLUPWA</v>
      </c>
      <c r="AH530">
        <v>100488203</v>
      </c>
      <c r="AI530" s="9" t="str">
        <f t="shared" si="26"/>
        <v>COUNTY SHERIFFNON PARTISANKING COKINGLocal</v>
      </c>
    </row>
    <row r="531" spans="1:35" x14ac:dyDescent="0.25">
      <c r="A531" s="15">
        <v>3243</v>
      </c>
      <c r="B531" t="s">
        <v>6713</v>
      </c>
      <c r="C531">
        <v>100488203</v>
      </c>
      <c r="D531" t="s">
        <v>30</v>
      </c>
      <c r="E531" t="s">
        <v>188</v>
      </c>
      <c r="F531" t="s">
        <v>44</v>
      </c>
      <c r="G531" t="s">
        <v>189</v>
      </c>
      <c r="H531" t="s">
        <v>190</v>
      </c>
      <c r="I531" t="s">
        <v>191</v>
      </c>
      <c r="J531" t="s">
        <v>192</v>
      </c>
      <c r="K531" t="s">
        <v>193</v>
      </c>
      <c r="N531" t="s">
        <v>132</v>
      </c>
      <c r="O531" t="s">
        <v>133</v>
      </c>
      <c r="P531" t="s">
        <v>134</v>
      </c>
      <c r="Q531" t="s">
        <v>53</v>
      </c>
      <c r="R531">
        <v>2012</v>
      </c>
      <c r="S531" s="1">
        <v>254.25</v>
      </c>
      <c r="T531" t="s">
        <v>31</v>
      </c>
      <c r="U531" s="2">
        <v>41122</v>
      </c>
      <c r="V531" s="2">
        <v>41152</v>
      </c>
      <c r="W531" s="2">
        <v>41152</v>
      </c>
      <c r="Y531" t="s">
        <v>330</v>
      </c>
      <c r="Z531" t="s">
        <v>33</v>
      </c>
      <c r="AA531" t="s">
        <v>34</v>
      </c>
      <c r="AB531" t="s">
        <v>35</v>
      </c>
      <c r="AC531" t="s">
        <v>36</v>
      </c>
      <c r="AD531">
        <v>98101</v>
      </c>
      <c r="AE531" t="s">
        <v>6712</v>
      </c>
      <c r="AF531" t="str">
        <f t="shared" si="24"/>
        <v>Yes</v>
      </c>
      <c r="AG531" s="9" t="str">
        <f t="shared" si="25"/>
        <v>COUNTY SHERIFFNON PARTISANKING COKINGLocal2012254.25DEBT411224115241152ACCOUNTING/COMPLIANCEPROJECT ACCOUNTING SERVICES603 STEWART ST STE 819SEATTLEWA</v>
      </c>
      <c r="AH531">
        <v>100488203</v>
      </c>
      <c r="AI531" s="9" t="str">
        <f t="shared" si="26"/>
        <v>COUNTY SHERIFFNON PARTISANKING COKINGLocal</v>
      </c>
    </row>
    <row r="532" spans="1:35" x14ac:dyDescent="0.25">
      <c r="A532" s="15">
        <v>3022</v>
      </c>
      <c r="B532" t="s">
        <v>6320</v>
      </c>
      <c r="C532">
        <v>100488245</v>
      </c>
      <c r="D532" t="s">
        <v>30</v>
      </c>
      <c r="E532" t="s">
        <v>484</v>
      </c>
      <c r="F532" t="s">
        <v>44</v>
      </c>
      <c r="G532" t="s">
        <v>485</v>
      </c>
      <c r="H532" t="s">
        <v>486</v>
      </c>
      <c r="I532" t="s">
        <v>109</v>
      </c>
      <c r="J532" t="s">
        <v>487</v>
      </c>
      <c r="K532" t="s">
        <v>193</v>
      </c>
      <c r="N532" t="s">
        <v>132</v>
      </c>
      <c r="O532" t="s">
        <v>133</v>
      </c>
      <c r="P532" t="s">
        <v>134</v>
      </c>
      <c r="Q532" t="s">
        <v>53</v>
      </c>
      <c r="R532">
        <v>2012</v>
      </c>
      <c r="S532" s="1">
        <v>2500</v>
      </c>
      <c r="T532" t="s">
        <v>31</v>
      </c>
      <c r="U532" s="2">
        <v>41122</v>
      </c>
      <c r="V532" s="2">
        <v>41152</v>
      </c>
      <c r="W532" s="2">
        <v>41152</v>
      </c>
      <c r="X532" t="s">
        <v>72</v>
      </c>
      <c r="Y532" t="s">
        <v>2845</v>
      </c>
      <c r="Z532" t="s">
        <v>764</v>
      </c>
      <c r="AA532" t="s">
        <v>765</v>
      </c>
      <c r="AB532" t="s">
        <v>35</v>
      </c>
      <c r="AC532" t="s">
        <v>36</v>
      </c>
      <c r="AD532">
        <v>98121</v>
      </c>
      <c r="AE532" t="s">
        <v>6318</v>
      </c>
      <c r="AF532" t="str">
        <f t="shared" si="24"/>
        <v>Yes</v>
      </c>
      <c r="AG532" s="9" t="str">
        <f t="shared" si="25"/>
        <v>COUNTY SHERIFFNON PARTISANKING COKINGLocal20122500DEBT411224115241152Operation and OverheadAUGUST FUNDRAISINGMCKENNA HARTMAN CONSULTING, LLC2440 WESTERN AVENUE APT. 511SEATTLEWA</v>
      </c>
      <c r="AH532">
        <v>100488245</v>
      </c>
      <c r="AI532" s="9" t="str">
        <f t="shared" si="26"/>
        <v>COUNTY SHERIFFNON PARTISANKING COKINGLocal</v>
      </c>
    </row>
    <row r="533" spans="1:35" x14ac:dyDescent="0.25">
      <c r="A533" s="15">
        <v>86</v>
      </c>
      <c r="B533" t="s">
        <v>483</v>
      </c>
      <c r="C533">
        <v>100496222</v>
      </c>
      <c r="D533" t="s">
        <v>30</v>
      </c>
      <c r="E533" t="s">
        <v>484</v>
      </c>
      <c r="F533" t="s">
        <v>44</v>
      </c>
      <c r="G533" t="s">
        <v>485</v>
      </c>
      <c r="H533" t="s">
        <v>486</v>
      </c>
      <c r="I533" t="s">
        <v>109</v>
      </c>
      <c r="J533" t="s">
        <v>487</v>
      </c>
      <c r="K533" t="s">
        <v>193</v>
      </c>
      <c r="N533" t="s">
        <v>132</v>
      </c>
      <c r="O533" t="s">
        <v>133</v>
      </c>
      <c r="P533" t="s">
        <v>134</v>
      </c>
      <c r="Q533" t="s">
        <v>53</v>
      </c>
      <c r="R533">
        <v>2012</v>
      </c>
      <c r="S533" s="1">
        <v>1500</v>
      </c>
      <c r="T533" t="s">
        <v>31</v>
      </c>
      <c r="U533" s="2">
        <v>41153</v>
      </c>
      <c r="V533" s="2">
        <v>41197</v>
      </c>
      <c r="W533" s="2">
        <v>41150</v>
      </c>
      <c r="X533" t="s">
        <v>72</v>
      </c>
      <c r="Y533" t="s">
        <v>289</v>
      </c>
      <c r="Z533" t="s">
        <v>167</v>
      </c>
      <c r="AA533" t="s">
        <v>168</v>
      </c>
      <c r="AB533" t="s">
        <v>35</v>
      </c>
      <c r="AC533" t="s">
        <v>36</v>
      </c>
      <c r="AD533">
        <v>98109</v>
      </c>
      <c r="AE533" t="s">
        <v>488</v>
      </c>
      <c r="AF533" t="str">
        <f t="shared" si="24"/>
        <v>Yes</v>
      </c>
      <c r="AG533" s="9" t="str">
        <f t="shared" si="25"/>
        <v>COUNTY SHERIFFNON PARTISANKING COKINGLocal20121500DEBT411534119741150Operation and OverheadRETAINERARGO STRATEGIESPO BOX 9100 SEATTLEWA</v>
      </c>
      <c r="AH533">
        <v>100496222</v>
      </c>
      <c r="AI533" s="9" t="str">
        <f t="shared" si="26"/>
        <v>COUNTY SHERIFFNON PARTISANKING COKINGLocal</v>
      </c>
    </row>
    <row r="534" spans="1:35" x14ac:dyDescent="0.25">
      <c r="A534" s="15">
        <v>87</v>
      </c>
      <c r="B534" t="s">
        <v>489</v>
      </c>
      <c r="C534">
        <v>100496222</v>
      </c>
      <c r="D534" t="s">
        <v>30</v>
      </c>
      <c r="E534" t="s">
        <v>484</v>
      </c>
      <c r="F534" t="s">
        <v>44</v>
      </c>
      <c r="G534" t="s">
        <v>485</v>
      </c>
      <c r="H534" t="s">
        <v>486</v>
      </c>
      <c r="I534" t="s">
        <v>109</v>
      </c>
      <c r="J534" t="s">
        <v>487</v>
      </c>
      <c r="K534" t="s">
        <v>193</v>
      </c>
      <c r="N534" t="s">
        <v>132</v>
      </c>
      <c r="O534" t="s">
        <v>133</v>
      </c>
      <c r="P534" t="s">
        <v>134</v>
      </c>
      <c r="Q534" t="s">
        <v>53</v>
      </c>
      <c r="R534">
        <v>2012</v>
      </c>
      <c r="S534" s="1">
        <v>750</v>
      </c>
      <c r="T534" t="s">
        <v>31</v>
      </c>
      <c r="U534" s="2">
        <v>41153</v>
      </c>
      <c r="V534" s="2">
        <v>41197</v>
      </c>
      <c r="W534" s="2">
        <v>41150</v>
      </c>
      <c r="X534" t="s">
        <v>72</v>
      </c>
      <c r="Y534" t="s">
        <v>490</v>
      </c>
      <c r="Z534" t="s">
        <v>167</v>
      </c>
      <c r="AA534" t="s">
        <v>168</v>
      </c>
      <c r="AB534" t="s">
        <v>35</v>
      </c>
      <c r="AC534" t="s">
        <v>36</v>
      </c>
      <c r="AD534">
        <v>98109</v>
      </c>
      <c r="AE534" t="s">
        <v>488</v>
      </c>
      <c r="AF534" t="str">
        <f t="shared" si="24"/>
        <v>Yes</v>
      </c>
      <c r="AG534" s="9" t="str">
        <f t="shared" si="25"/>
        <v>COUNTY SHERIFFNON PARTISANKING COKINGLocal2012750DEBT411534119741150Operation and OverheadAUGUST TREASURYARGO STRATEGIESPO BOX 9100 SEATTLEWA</v>
      </c>
      <c r="AH534">
        <v>100496222</v>
      </c>
      <c r="AI534" s="9" t="str">
        <f t="shared" si="26"/>
        <v>COUNTY SHERIFFNON PARTISANKING COKINGLocal</v>
      </c>
    </row>
    <row r="535" spans="1:35" x14ac:dyDescent="0.25">
      <c r="A535" s="15">
        <v>88</v>
      </c>
      <c r="B535" t="s">
        <v>491</v>
      </c>
      <c r="C535">
        <v>100496222</v>
      </c>
      <c r="D535" t="s">
        <v>30</v>
      </c>
      <c r="E535" t="s">
        <v>484</v>
      </c>
      <c r="F535" t="s">
        <v>44</v>
      </c>
      <c r="G535" t="s">
        <v>485</v>
      </c>
      <c r="H535" t="s">
        <v>486</v>
      </c>
      <c r="I535" t="s">
        <v>109</v>
      </c>
      <c r="J535" t="s">
        <v>487</v>
      </c>
      <c r="K535" t="s">
        <v>193</v>
      </c>
      <c r="N535" t="s">
        <v>132</v>
      </c>
      <c r="O535" t="s">
        <v>133</v>
      </c>
      <c r="P535" t="s">
        <v>134</v>
      </c>
      <c r="Q535" t="s">
        <v>53</v>
      </c>
      <c r="R535">
        <v>2012</v>
      </c>
      <c r="S535" s="1">
        <v>800</v>
      </c>
      <c r="T535" t="s">
        <v>31</v>
      </c>
      <c r="U535" s="2">
        <v>41153</v>
      </c>
      <c r="V535" s="2">
        <v>41197</v>
      </c>
      <c r="W535" s="2">
        <v>41180</v>
      </c>
      <c r="X535" t="s">
        <v>72</v>
      </c>
      <c r="Y535" t="s">
        <v>337</v>
      </c>
      <c r="Z535" t="s">
        <v>167</v>
      </c>
      <c r="AA535" t="s">
        <v>168</v>
      </c>
      <c r="AB535" t="s">
        <v>35</v>
      </c>
      <c r="AC535" t="s">
        <v>36</v>
      </c>
      <c r="AD535">
        <v>98109</v>
      </c>
      <c r="AE535" t="s">
        <v>488</v>
      </c>
      <c r="AF535" t="str">
        <f t="shared" si="24"/>
        <v>Yes</v>
      </c>
      <c r="AG535" s="9" t="str">
        <f t="shared" si="25"/>
        <v>COUNTY SHERIFFNON PARTISANKING COKINGLocal2012800DEBT411534119741180Operation and OverheadSEPTEMBER TREASURYARGO STRATEGIESPO BOX 9100 SEATTLEWA</v>
      </c>
      <c r="AH535">
        <v>100496222</v>
      </c>
      <c r="AI535" s="9" t="str">
        <f t="shared" si="26"/>
        <v>COUNTY SHERIFFNON PARTISANKING COKINGLocal</v>
      </c>
    </row>
    <row r="536" spans="1:35" x14ac:dyDescent="0.25">
      <c r="A536" s="15">
        <v>89</v>
      </c>
      <c r="B536" t="s">
        <v>492</v>
      </c>
      <c r="C536">
        <v>100496222</v>
      </c>
      <c r="D536" t="s">
        <v>30</v>
      </c>
      <c r="E536" t="s">
        <v>484</v>
      </c>
      <c r="F536" t="s">
        <v>44</v>
      </c>
      <c r="G536" t="s">
        <v>485</v>
      </c>
      <c r="H536" t="s">
        <v>486</v>
      </c>
      <c r="I536" t="s">
        <v>109</v>
      </c>
      <c r="J536" t="s">
        <v>487</v>
      </c>
      <c r="K536" t="s">
        <v>193</v>
      </c>
      <c r="N536" t="s">
        <v>132</v>
      </c>
      <c r="O536" t="s">
        <v>133</v>
      </c>
      <c r="P536" t="s">
        <v>134</v>
      </c>
      <c r="Q536" t="s">
        <v>53</v>
      </c>
      <c r="R536">
        <v>2012</v>
      </c>
      <c r="S536" s="1">
        <v>100</v>
      </c>
      <c r="T536" t="s">
        <v>31</v>
      </c>
      <c r="U536" s="2">
        <v>41153</v>
      </c>
      <c r="V536" s="2">
        <v>41197</v>
      </c>
      <c r="W536" s="2">
        <v>41180</v>
      </c>
      <c r="X536" t="s">
        <v>72</v>
      </c>
      <c r="Y536" t="s">
        <v>493</v>
      </c>
      <c r="Z536" t="s">
        <v>167</v>
      </c>
      <c r="AA536" t="s">
        <v>168</v>
      </c>
      <c r="AB536" t="s">
        <v>35</v>
      </c>
      <c r="AC536" t="s">
        <v>36</v>
      </c>
      <c r="AD536">
        <v>98109</v>
      </c>
      <c r="AE536" t="s">
        <v>488</v>
      </c>
      <c r="AF536" t="str">
        <f t="shared" si="24"/>
        <v>Yes</v>
      </c>
      <c r="AG536" s="9" t="str">
        <f t="shared" si="25"/>
        <v>COUNTY SHERIFFNON PARTISANKING COKINGLocal2012100DEBT411534119741180Operation and OverheadLOGO UPDATE (KAYLORMADE)ARGO STRATEGIESPO BOX 9100 SEATTLEWA</v>
      </c>
      <c r="AH536">
        <v>100496222</v>
      </c>
      <c r="AI536" s="9" t="str">
        <f t="shared" si="26"/>
        <v>COUNTY SHERIFFNON PARTISANKING COKINGLocal</v>
      </c>
    </row>
    <row r="537" spans="1:35" x14ac:dyDescent="0.25">
      <c r="A537" s="15">
        <v>90</v>
      </c>
      <c r="B537" t="s">
        <v>494</v>
      </c>
      <c r="C537">
        <v>100496222</v>
      </c>
      <c r="D537" t="s">
        <v>30</v>
      </c>
      <c r="E537" t="s">
        <v>484</v>
      </c>
      <c r="F537" t="s">
        <v>44</v>
      </c>
      <c r="G537" t="s">
        <v>485</v>
      </c>
      <c r="H537" t="s">
        <v>486</v>
      </c>
      <c r="I537" t="s">
        <v>109</v>
      </c>
      <c r="J537" t="s">
        <v>487</v>
      </c>
      <c r="K537" t="s">
        <v>193</v>
      </c>
      <c r="N537" t="s">
        <v>132</v>
      </c>
      <c r="O537" t="s">
        <v>133</v>
      </c>
      <c r="P537" t="s">
        <v>134</v>
      </c>
      <c r="Q537" t="s">
        <v>53</v>
      </c>
      <c r="R537">
        <v>2012</v>
      </c>
      <c r="S537" s="1">
        <v>376.08</v>
      </c>
      <c r="T537" t="s">
        <v>31</v>
      </c>
      <c r="U537" s="2">
        <v>41153</v>
      </c>
      <c r="V537" s="2">
        <v>41197</v>
      </c>
      <c r="W537" s="2">
        <v>41180</v>
      </c>
      <c r="X537" t="s">
        <v>72</v>
      </c>
      <c r="Y537" t="s">
        <v>495</v>
      </c>
      <c r="Z537" t="s">
        <v>167</v>
      </c>
      <c r="AA537" t="s">
        <v>168</v>
      </c>
      <c r="AB537" t="s">
        <v>35</v>
      </c>
      <c r="AC537" t="s">
        <v>36</v>
      </c>
      <c r="AD537">
        <v>98109</v>
      </c>
      <c r="AE537" t="s">
        <v>488</v>
      </c>
      <c r="AF537" t="str">
        <f t="shared" si="24"/>
        <v>Yes</v>
      </c>
      <c r="AG537" s="9" t="str">
        <f t="shared" si="25"/>
        <v>COUNTY SHERIFFNON PARTISANKING COKINGLocal2012376.08DEBT411534119741180Operation and OverheadLETTERHEAD (CAPCITY)ARGO STRATEGIESPO BOX 9100 SEATTLEWA</v>
      </c>
      <c r="AH537">
        <v>100496222</v>
      </c>
      <c r="AI537" s="9" t="str">
        <f t="shared" si="26"/>
        <v>COUNTY SHERIFFNON PARTISANKING COKINGLocal</v>
      </c>
    </row>
    <row r="538" spans="1:35" x14ac:dyDescent="0.25">
      <c r="A538" s="15">
        <v>187</v>
      </c>
      <c r="B538" t="s">
        <v>943</v>
      </c>
      <c r="C538">
        <v>100496222</v>
      </c>
      <c r="D538" t="s">
        <v>30</v>
      </c>
      <c r="E538" t="s">
        <v>484</v>
      </c>
      <c r="F538" t="s">
        <v>44</v>
      </c>
      <c r="G538" t="s">
        <v>485</v>
      </c>
      <c r="H538" t="s">
        <v>486</v>
      </c>
      <c r="I538" t="s">
        <v>109</v>
      </c>
      <c r="J538" t="s">
        <v>487</v>
      </c>
      <c r="K538" t="s">
        <v>193</v>
      </c>
      <c r="N538" t="s">
        <v>132</v>
      </c>
      <c r="O538" t="s">
        <v>133</v>
      </c>
      <c r="P538" t="s">
        <v>134</v>
      </c>
      <c r="Q538" t="s">
        <v>53</v>
      </c>
      <c r="R538">
        <v>2012</v>
      </c>
      <c r="S538" s="1">
        <v>200</v>
      </c>
      <c r="T538" t="s">
        <v>31</v>
      </c>
      <c r="U538" s="2">
        <v>41153</v>
      </c>
      <c r="V538" s="2">
        <v>41197</v>
      </c>
      <c r="W538" s="2">
        <v>41180</v>
      </c>
      <c r="X538" t="s">
        <v>72</v>
      </c>
      <c r="Y538" t="s">
        <v>944</v>
      </c>
      <c r="Z538" t="s">
        <v>167</v>
      </c>
      <c r="AA538" t="s">
        <v>168</v>
      </c>
      <c r="AB538" t="s">
        <v>35</v>
      </c>
      <c r="AC538" t="s">
        <v>36</v>
      </c>
      <c r="AD538">
        <v>98109</v>
      </c>
      <c r="AE538" t="s">
        <v>488</v>
      </c>
      <c r="AF538" t="str">
        <f t="shared" si="24"/>
        <v>Yes</v>
      </c>
      <c r="AG538" s="9" t="str">
        <f t="shared" si="25"/>
        <v>COUNTY SHERIFFNON PARTISANKING COKINGLocal2012200DEBT411534119741180Operation and OverheadAD DESIGN (KAYLORMADE)ARGO STRATEGIESPO BOX 9100 SEATTLEWA</v>
      </c>
      <c r="AH538">
        <v>100496222</v>
      </c>
      <c r="AI538" s="9" t="str">
        <f t="shared" si="26"/>
        <v>COUNTY SHERIFFNON PARTISANKING COKINGLocal</v>
      </c>
    </row>
    <row r="539" spans="1:35" x14ac:dyDescent="0.25">
      <c r="A539" s="15">
        <v>188</v>
      </c>
      <c r="B539" t="s">
        <v>945</v>
      </c>
      <c r="C539">
        <v>100496222</v>
      </c>
      <c r="D539" t="s">
        <v>30</v>
      </c>
      <c r="E539" t="s">
        <v>484</v>
      </c>
      <c r="F539" t="s">
        <v>44</v>
      </c>
      <c r="G539" t="s">
        <v>485</v>
      </c>
      <c r="H539" t="s">
        <v>486</v>
      </c>
      <c r="I539" t="s">
        <v>109</v>
      </c>
      <c r="J539" t="s">
        <v>487</v>
      </c>
      <c r="K539" t="s">
        <v>193</v>
      </c>
      <c r="N539" t="s">
        <v>132</v>
      </c>
      <c r="O539" t="s">
        <v>133</v>
      </c>
      <c r="P539" t="s">
        <v>134</v>
      </c>
      <c r="Q539" t="s">
        <v>53</v>
      </c>
      <c r="R539">
        <v>2012</v>
      </c>
      <c r="S539" s="1">
        <v>6742</v>
      </c>
      <c r="T539" t="s">
        <v>31</v>
      </c>
      <c r="U539" s="2">
        <v>41153</v>
      </c>
      <c r="V539" s="2">
        <v>41197</v>
      </c>
      <c r="W539" s="2">
        <v>41194</v>
      </c>
      <c r="X539" t="s">
        <v>72</v>
      </c>
      <c r="Y539" t="s">
        <v>448</v>
      </c>
      <c r="Z539" t="s">
        <v>946</v>
      </c>
      <c r="AA539" t="s">
        <v>947</v>
      </c>
      <c r="AB539" t="s">
        <v>802</v>
      </c>
      <c r="AC539" t="s">
        <v>803</v>
      </c>
      <c r="AD539">
        <v>37203</v>
      </c>
      <c r="AE539" t="s">
        <v>488</v>
      </c>
      <c r="AF539" t="str">
        <f t="shared" si="24"/>
        <v>Yes</v>
      </c>
      <c r="AG539" s="9" t="str">
        <f t="shared" si="25"/>
        <v>COUNTY SHERIFFNON PARTISANKING COKINGLocal20126742DEBT411534119741194Operation and OverheadCABLE BUY (SEE MEMO)FLETCHER ROWLEY1720 W END AVENUE SUITE 630NASHVILLETN</v>
      </c>
      <c r="AH539">
        <v>100496222</v>
      </c>
      <c r="AI539" s="9" t="str">
        <f t="shared" si="26"/>
        <v>COUNTY SHERIFFNON PARTISANKING COKINGLocal</v>
      </c>
    </row>
    <row r="540" spans="1:35" x14ac:dyDescent="0.25">
      <c r="A540" s="15">
        <v>22</v>
      </c>
      <c r="B540" t="s">
        <v>187</v>
      </c>
      <c r="C540">
        <v>100495987</v>
      </c>
      <c r="D540" t="s">
        <v>30</v>
      </c>
      <c r="E540" t="s">
        <v>188</v>
      </c>
      <c r="F540" t="s">
        <v>44</v>
      </c>
      <c r="G540" t="s">
        <v>189</v>
      </c>
      <c r="H540" t="s">
        <v>190</v>
      </c>
      <c r="I540" t="s">
        <v>191</v>
      </c>
      <c r="J540" t="s">
        <v>192</v>
      </c>
      <c r="K540" t="s">
        <v>193</v>
      </c>
      <c r="N540" t="s">
        <v>132</v>
      </c>
      <c r="O540" t="s">
        <v>133</v>
      </c>
      <c r="P540" t="s">
        <v>134</v>
      </c>
      <c r="Q540" t="s">
        <v>53</v>
      </c>
      <c r="R540">
        <v>2012</v>
      </c>
      <c r="S540" s="1">
        <v>2500</v>
      </c>
      <c r="T540" t="s">
        <v>31</v>
      </c>
      <c r="U540" s="2">
        <v>41153</v>
      </c>
      <c r="V540" s="2">
        <v>41197</v>
      </c>
      <c r="W540" s="2">
        <v>41197</v>
      </c>
      <c r="Y540" t="s">
        <v>163</v>
      </c>
      <c r="Z540" t="s">
        <v>194</v>
      </c>
      <c r="AA540" t="s">
        <v>195</v>
      </c>
      <c r="AB540" t="s">
        <v>196</v>
      </c>
      <c r="AC540" t="s">
        <v>36</v>
      </c>
      <c r="AD540">
        <v>98371</v>
      </c>
      <c r="AE540" t="s">
        <v>197</v>
      </c>
      <c r="AF540" t="str">
        <f t="shared" si="24"/>
        <v>Yes</v>
      </c>
      <c r="AG540" s="9" t="str">
        <f t="shared" si="25"/>
        <v>COUNTY SHERIFFNON PARTISANKING COKINGLocal20122500DEBT411534119741197CONSULTING (EST.)FARRIS ROBIN412 2ND ST NWPUYALLUPWA</v>
      </c>
      <c r="AH540">
        <v>100495987</v>
      </c>
      <c r="AI540" s="9" t="str">
        <f t="shared" si="26"/>
        <v>COUNTY SHERIFFNON PARTISANKING COKINGLocal</v>
      </c>
    </row>
    <row r="541" spans="1:35" x14ac:dyDescent="0.25">
      <c r="A541" s="15">
        <v>23</v>
      </c>
      <c r="B541" t="s">
        <v>198</v>
      </c>
      <c r="C541">
        <v>100495987</v>
      </c>
      <c r="D541" t="s">
        <v>30</v>
      </c>
      <c r="E541" t="s">
        <v>188</v>
      </c>
      <c r="F541" t="s">
        <v>44</v>
      </c>
      <c r="G541" t="s">
        <v>189</v>
      </c>
      <c r="H541" t="s">
        <v>190</v>
      </c>
      <c r="I541" t="s">
        <v>191</v>
      </c>
      <c r="J541" t="s">
        <v>192</v>
      </c>
      <c r="K541" t="s">
        <v>193</v>
      </c>
      <c r="N541" t="s">
        <v>132</v>
      </c>
      <c r="O541" t="s">
        <v>133</v>
      </c>
      <c r="P541" t="s">
        <v>134</v>
      </c>
      <c r="Q541" t="s">
        <v>53</v>
      </c>
      <c r="R541">
        <v>2012</v>
      </c>
      <c r="S541" s="1">
        <v>439.5</v>
      </c>
      <c r="T541" t="s">
        <v>31</v>
      </c>
      <c r="U541" s="2">
        <v>41153</v>
      </c>
      <c r="V541" s="2">
        <v>41197</v>
      </c>
      <c r="W541" s="2">
        <v>41197</v>
      </c>
      <c r="Y541" t="s">
        <v>32</v>
      </c>
      <c r="Z541" t="s">
        <v>33</v>
      </c>
      <c r="AA541" t="s">
        <v>34</v>
      </c>
      <c r="AB541" t="s">
        <v>35</v>
      </c>
      <c r="AC541" t="s">
        <v>36</v>
      </c>
      <c r="AD541">
        <v>98101</v>
      </c>
      <c r="AE541" t="s">
        <v>197</v>
      </c>
      <c r="AF541" t="str">
        <f t="shared" si="24"/>
        <v>Yes</v>
      </c>
      <c r="AG541" s="9" t="str">
        <f t="shared" si="25"/>
        <v>COUNTY SHERIFFNON PARTISANKING COKINGLocal2012439.5DEBT411534119741197ACCOUNTING/COMPLIANCE (EST.)PROJECT ACCOUNTING SERVICES603 STEWART ST STE 819SEATTLEWA</v>
      </c>
      <c r="AH541">
        <v>100495987</v>
      </c>
      <c r="AI541" s="9" t="str">
        <f t="shared" si="26"/>
        <v>COUNTY SHERIFFNON PARTISANKING COKINGLocal</v>
      </c>
    </row>
    <row r="542" spans="1:35" x14ac:dyDescent="0.25">
      <c r="A542" s="15">
        <v>189</v>
      </c>
      <c r="B542" t="s">
        <v>948</v>
      </c>
      <c r="C542">
        <v>100496222</v>
      </c>
      <c r="D542" t="s">
        <v>30</v>
      </c>
      <c r="E542" t="s">
        <v>484</v>
      </c>
      <c r="F542" t="s">
        <v>44</v>
      </c>
      <c r="G542" t="s">
        <v>485</v>
      </c>
      <c r="H542" t="s">
        <v>486</v>
      </c>
      <c r="I542" t="s">
        <v>109</v>
      </c>
      <c r="J542" t="s">
        <v>487</v>
      </c>
      <c r="K542" t="s">
        <v>193</v>
      </c>
      <c r="N542" t="s">
        <v>132</v>
      </c>
      <c r="O542" t="s">
        <v>133</v>
      </c>
      <c r="P542" t="s">
        <v>134</v>
      </c>
      <c r="Q542" t="s">
        <v>53</v>
      </c>
      <c r="R542">
        <v>2012</v>
      </c>
      <c r="S542" s="1">
        <v>2590</v>
      </c>
      <c r="T542" t="s">
        <v>31</v>
      </c>
      <c r="U542" s="2">
        <v>41153</v>
      </c>
      <c r="V542" s="2">
        <v>41197</v>
      </c>
      <c r="W542" s="2">
        <v>41197</v>
      </c>
      <c r="X542" t="s">
        <v>72</v>
      </c>
      <c r="Y542" t="s">
        <v>949</v>
      </c>
      <c r="Z542" t="s">
        <v>946</v>
      </c>
      <c r="AA542" t="s">
        <v>947</v>
      </c>
      <c r="AB542" t="s">
        <v>802</v>
      </c>
      <c r="AC542" t="s">
        <v>803</v>
      </c>
      <c r="AD542">
        <v>37203</v>
      </c>
      <c r="AE542" t="s">
        <v>488</v>
      </c>
      <c r="AF542" t="str">
        <f t="shared" si="24"/>
        <v>Yes</v>
      </c>
      <c r="AG542" s="9" t="str">
        <f t="shared" si="25"/>
        <v>COUNTY SHERIFFNON PARTISANKING COKINGLocal20122590DEBT411534119741197Operation and OverheadRADIO ADS (KVI-AM)FLETCHER ROWLEY1720 W END AVENUE SUITE 630NASHVILLETN</v>
      </c>
      <c r="AH542">
        <v>100496222</v>
      </c>
      <c r="AI542" s="9" t="str">
        <f t="shared" si="26"/>
        <v>COUNTY SHERIFFNON PARTISANKING COKINGLocal</v>
      </c>
    </row>
    <row r="543" spans="1:35" x14ac:dyDescent="0.25">
      <c r="A543" s="15">
        <v>190</v>
      </c>
      <c r="B543" t="s">
        <v>950</v>
      </c>
      <c r="C543">
        <v>100496222</v>
      </c>
      <c r="D543" t="s">
        <v>30</v>
      </c>
      <c r="E543" t="s">
        <v>484</v>
      </c>
      <c r="F543" t="s">
        <v>44</v>
      </c>
      <c r="G543" t="s">
        <v>485</v>
      </c>
      <c r="H543" t="s">
        <v>486</v>
      </c>
      <c r="I543" t="s">
        <v>109</v>
      </c>
      <c r="J543" t="s">
        <v>487</v>
      </c>
      <c r="K543" t="s">
        <v>193</v>
      </c>
      <c r="N543" t="s">
        <v>132</v>
      </c>
      <c r="O543" t="s">
        <v>133</v>
      </c>
      <c r="P543" t="s">
        <v>134</v>
      </c>
      <c r="Q543" t="s">
        <v>53</v>
      </c>
      <c r="R543">
        <v>2012</v>
      </c>
      <c r="S543" s="1">
        <v>500</v>
      </c>
      <c r="T543" t="s">
        <v>31</v>
      </c>
      <c r="U543" s="2">
        <v>41153</v>
      </c>
      <c r="V543" s="2">
        <v>41197</v>
      </c>
      <c r="W543" s="2">
        <v>41197</v>
      </c>
      <c r="X543" t="s">
        <v>72</v>
      </c>
      <c r="Y543" t="s">
        <v>481</v>
      </c>
      <c r="Z543" t="s">
        <v>167</v>
      </c>
      <c r="AA543" t="s">
        <v>168</v>
      </c>
      <c r="AB543" t="s">
        <v>35</v>
      </c>
      <c r="AC543" t="s">
        <v>36</v>
      </c>
      <c r="AD543">
        <v>98109</v>
      </c>
      <c r="AE543" t="s">
        <v>488</v>
      </c>
      <c r="AF543" t="str">
        <f t="shared" si="24"/>
        <v>Yes</v>
      </c>
      <c r="AG543" s="9" t="str">
        <f t="shared" si="25"/>
        <v>COUNTY SHERIFFNON PARTISANKING COKINGLocal2012500DEBT411534119741197Operation and OverheadADS (GOOGLE)ARGO STRATEGIESPO BOX 9100 SEATTLEWA</v>
      </c>
      <c r="AH543">
        <v>100496222</v>
      </c>
      <c r="AI543" s="9" t="str">
        <f t="shared" si="26"/>
        <v>COUNTY SHERIFFNON PARTISANKING COKINGLocal</v>
      </c>
    </row>
    <row r="544" spans="1:35" x14ac:dyDescent="0.25">
      <c r="A544" s="15">
        <v>191</v>
      </c>
      <c r="B544" t="s">
        <v>951</v>
      </c>
      <c r="C544">
        <v>100496222</v>
      </c>
      <c r="D544" t="s">
        <v>30</v>
      </c>
      <c r="E544" t="s">
        <v>484</v>
      </c>
      <c r="F544" t="s">
        <v>44</v>
      </c>
      <c r="G544" t="s">
        <v>485</v>
      </c>
      <c r="H544" t="s">
        <v>486</v>
      </c>
      <c r="I544" t="s">
        <v>109</v>
      </c>
      <c r="J544" t="s">
        <v>487</v>
      </c>
      <c r="K544" t="s">
        <v>193</v>
      </c>
      <c r="N544" t="s">
        <v>132</v>
      </c>
      <c r="O544" t="s">
        <v>133</v>
      </c>
      <c r="P544" t="s">
        <v>134</v>
      </c>
      <c r="Q544" t="s">
        <v>53</v>
      </c>
      <c r="R544">
        <v>2012</v>
      </c>
      <c r="S544" s="1">
        <v>9634.61</v>
      </c>
      <c r="T544" t="s">
        <v>31</v>
      </c>
      <c r="U544" s="2">
        <v>41153</v>
      </c>
      <c r="V544" s="2">
        <v>41197</v>
      </c>
      <c r="W544" s="2">
        <v>41197</v>
      </c>
      <c r="X544" t="s">
        <v>72</v>
      </c>
      <c r="Y544" t="s">
        <v>166</v>
      </c>
      <c r="Z544" t="s">
        <v>167</v>
      </c>
      <c r="AA544" t="s">
        <v>168</v>
      </c>
      <c r="AB544" t="s">
        <v>35</v>
      </c>
      <c r="AC544" t="s">
        <v>36</v>
      </c>
      <c r="AD544">
        <v>98109</v>
      </c>
      <c r="AE544" t="s">
        <v>488</v>
      </c>
      <c r="AF544" t="str">
        <f t="shared" si="24"/>
        <v>Yes</v>
      </c>
      <c r="AG544" s="9" t="str">
        <f t="shared" si="25"/>
        <v>COUNTY SHERIFFNON PARTISANKING COKINGLocal20129634.61DEBT411534119741197Operation and OverheadEST. MAILER PRINT &amp; DESIGN (CAPCITY, KAYLORMADE)ARGO STRATEGIESPO BOX 9100 SEATTLEWA</v>
      </c>
      <c r="AH544">
        <v>100496222</v>
      </c>
      <c r="AI544" s="9" t="str">
        <f t="shared" si="26"/>
        <v>COUNTY SHERIFFNON PARTISANKING COKINGLocal</v>
      </c>
    </row>
    <row r="545" spans="1:35" x14ac:dyDescent="0.25">
      <c r="A545" s="15">
        <v>295</v>
      </c>
      <c r="B545" t="s">
        <v>1262</v>
      </c>
      <c r="C545">
        <v>100499312</v>
      </c>
      <c r="D545" t="s">
        <v>30</v>
      </c>
      <c r="E545" t="s">
        <v>484</v>
      </c>
      <c r="F545" t="s">
        <v>44</v>
      </c>
      <c r="G545" t="s">
        <v>485</v>
      </c>
      <c r="H545" t="s">
        <v>486</v>
      </c>
      <c r="I545" t="s">
        <v>109</v>
      </c>
      <c r="J545" t="s">
        <v>487</v>
      </c>
      <c r="K545" t="s">
        <v>193</v>
      </c>
      <c r="N545" t="s">
        <v>132</v>
      </c>
      <c r="O545" t="s">
        <v>133</v>
      </c>
      <c r="P545" t="s">
        <v>134</v>
      </c>
      <c r="Q545" t="s">
        <v>53</v>
      </c>
      <c r="R545">
        <v>2012</v>
      </c>
      <c r="S545" s="1">
        <v>9071.3700000000008</v>
      </c>
      <c r="T545" t="s">
        <v>31</v>
      </c>
      <c r="U545" s="2">
        <v>41198</v>
      </c>
      <c r="V545" s="2">
        <v>41211</v>
      </c>
      <c r="W545" s="2">
        <v>41211</v>
      </c>
      <c r="X545" t="s">
        <v>72</v>
      </c>
      <c r="Y545" t="s">
        <v>1263</v>
      </c>
      <c r="Z545" t="s">
        <v>167</v>
      </c>
      <c r="AA545" t="s">
        <v>168</v>
      </c>
      <c r="AB545" t="s">
        <v>35</v>
      </c>
      <c r="AC545" t="s">
        <v>36</v>
      </c>
      <c r="AD545">
        <v>98109</v>
      </c>
      <c r="AE545" t="s">
        <v>1264</v>
      </c>
      <c r="AF545" t="str">
        <f t="shared" si="24"/>
        <v>Yes</v>
      </c>
      <c r="AG545" s="9" t="str">
        <f t="shared" si="25"/>
        <v>COUNTY SHERIFFNON PARTISANKING COKINGLocal20129071.37DEBT411984121141211Operation and OverheadEST. MAILER PRINT &amp; DESIGNARGO STRATEGIESPO BOX 9100 SEATTLEWA</v>
      </c>
      <c r="AH545">
        <v>100499312</v>
      </c>
      <c r="AI545" s="9" t="str">
        <f t="shared" si="26"/>
        <v>COUNTY SHERIFFNON PARTISANKING COKINGLocal</v>
      </c>
    </row>
    <row r="546" spans="1:35" x14ac:dyDescent="0.25">
      <c r="A546" s="15">
        <v>263</v>
      </c>
      <c r="B546" t="s">
        <v>1162</v>
      </c>
      <c r="C546">
        <v>100499889</v>
      </c>
      <c r="D546" t="s">
        <v>30</v>
      </c>
      <c r="E546" t="s">
        <v>188</v>
      </c>
      <c r="F546" t="s">
        <v>44</v>
      </c>
      <c r="G546" t="s">
        <v>189</v>
      </c>
      <c r="H546" t="s">
        <v>190</v>
      </c>
      <c r="I546" t="s">
        <v>191</v>
      </c>
      <c r="J546" t="s">
        <v>192</v>
      </c>
      <c r="K546" t="s">
        <v>193</v>
      </c>
      <c r="N546" t="s">
        <v>132</v>
      </c>
      <c r="O546" t="s">
        <v>133</v>
      </c>
      <c r="P546" t="s">
        <v>134</v>
      </c>
      <c r="Q546" t="s">
        <v>53</v>
      </c>
      <c r="R546">
        <v>2012</v>
      </c>
      <c r="S546" s="1">
        <v>2597.3200000000002</v>
      </c>
      <c r="T546" t="s">
        <v>31</v>
      </c>
      <c r="U546" s="2">
        <v>41198</v>
      </c>
      <c r="V546" s="2">
        <v>41211</v>
      </c>
      <c r="W546" s="2">
        <v>41211</v>
      </c>
      <c r="Y546" t="s">
        <v>1163</v>
      </c>
      <c r="Z546" t="s">
        <v>194</v>
      </c>
      <c r="AA546" t="s">
        <v>195</v>
      </c>
      <c r="AB546" t="s">
        <v>196</v>
      </c>
      <c r="AC546" t="s">
        <v>36</v>
      </c>
      <c r="AD546">
        <v>98371</v>
      </c>
      <c r="AE546" t="s">
        <v>1164</v>
      </c>
      <c r="AF546" t="str">
        <f t="shared" si="24"/>
        <v>Yes</v>
      </c>
      <c r="AG546" s="9" t="str">
        <f t="shared" si="25"/>
        <v>COUNTY SHERIFFNON PARTISANKING COKINGLocal20122597.32DEBT411984121141211CONSULTING/ONLINE ADSFARRIS ROBIN412 2ND ST NWPUYALLUPWA</v>
      </c>
      <c r="AH546">
        <v>100499889</v>
      </c>
      <c r="AI546" s="9" t="str">
        <f t="shared" si="26"/>
        <v>COUNTY SHERIFFNON PARTISANKING COKINGLocal</v>
      </c>
    </row>
    <row r="547" spans="1:35" x14ac:dyDescent="0.25">
      <c r="A547" s="15">
        <v>264</v>
      </c>
      <c r="B547" t="s">
        <v>1165</v>
      </c>
      <c r="C547">
        <v>100499889</v>
      </c>
      <c r="D547" t="s">
        <v>30</v>
      </c>
      <c r="E547" t="s">
        <v>188</v>
      </c>
      <c r="F547" t="s">
        <v>44</v>
      </c>
      <c r="G547" t="s">
        <v>189</v>
      </c>
      <c r="H547" t="s">
        <v>190</v>
      </c>
      <c r="I547" t="s">
        <v>191</v>
      </c>
      <c r="J547" t="s">
        <v>192</v>
      </c>
      <c r="K547" t="s">
        <v>193</v>
      </c>
      <c r="N547" t="s">
        <v>132</v>
      </c>
      <c r="O547" t="s">
        <v>133</v>
      </c>
      <c r="P547" t="s">
        <v>134</v>
      </c>
      <c r="Q547" t="s">
        <v>53</v>
      </c>
      <c r="R547">
        <v>2012</v>
      </c>
      <c r="S547" s="1">
        <v>598.5</v>
      </c>
      <c r="T547" t="s">
        <v>31</v>
      </c>
      <c r="U547" s="2">
        <v>41198</v>
      </c>
      <c r="V547" s="2">
        <v>41211</v>
      </c>
      <c r="W547" s="2">
        <v>41211</v>
      </c>
      <c r="Y547" t="s">
        <v>32</v>
      </c>
      <c r="Z547" t="s">
        <v>33</v>
      </c>
      <c r="AA547" t="s">
        <v>34</v>
      </c>
      <c r="AB547" t="s">
        <v>35</v>
      </c>
      <c r="AC547" t="s">
        <v>36</v>
      </c>
      <c r="AD547">
        <v>98101</v>
      </c>
      <c r="AE547" t="s">
        <v>1164</v>
      </c>
      <c r="AF547" t="str">
        <f t="shared" si="24"/>
        <v>Yes</v>
      </c>
      <c r="AG547" s="9" t="str">
        <f t="shared" si="25"/>
        <v>COUNTY SHERIFFNON PARTISANKING COKINGLocal2012598.5DEBT411984121141211ACCOUNTING/COMPLIANCE (EST.)PROJECT ACCOUNTING SERVICES603 STEWART ST STE 819SEATTLEWA</v>
      </c>
      <c r="AH547">
        <v>100499889</v>
      </c>
      <c r="AI547" s="9" t="str">
        <f t="shared" si="26"/>
        <v>COUNTY SHERIFFNON PARTISANKING COKINGLocal</v>
      </c>
    </row>
    <row r="548" spans="1:35" x14ac:dyDescent="0.25">
      <c r="A548" s="15">
        <v>265</v>
      </c>
      <c r="B548" t="s">
        <v>1166</v>
      </c>
      <c r="C548">
        <v>100499889</v>
      </c>
      <c r="D548" t="s">
        <v>30</v>
      </c>
      <c r="E548" t="s">
        <v>188</v>
      </c>
      <c r="F548" t="s">
        <v>44</v>
      </c>
      <c r="G548" t="s">
        <v>189</v>
      </c>
      <c r="H548" t="s">
        <v>190</v>
      </c>
      <c r="I548" t="s">
        <v>191</v>
      </c>
      <c r="J548" t="s">
        <v>192</v>
      </c>
      <c r="K548" t="s">
        <v>193</v>
      </c>
      <c r="N548" t="s">
        <v>132</v>
      </c>
      <c r="O548" t="s">
        <v>133</v>
      </c>
      <c r="P548" t="s">
        <v>134</v>
      </c>
      <c r="Q548" t="s">
        <v>53</v>
      </c>
      <c r="R548">
        <v>2012</v>
      </c>
      <c r="S548" s="1">
        <v>1500</v>
      </c>
      <c r="T548" t="s">
        <v>31</v>
      </c>
      <c r="U548" s="2">
        <v>41198</v>
      </c>
      <c r="V548" s="2">
        <v>41211</v>
      </c>
      <c r="W548" s="2">
        <v>41211</v>
      </c>
      <c r="Y548" t="s">
        <v>37</v>
      </c>
      <c r="Z548" t="s">
        <v>756</v>
      </c>
      <c r="AA548" t="s">
        <v>1167</v>
      </c>
      <c r="AB548" t="s">
        <v>35</v>
      </c>
      <c r="AC548" t="s">
        <v>36</v>
      </c>
      <c r="AD548">
        <v>98101</v>
      </c>
      <c r="AE548" t="s">
        <v>1164</v>
      </c>
      <c r="AF548" t="str">
        <f t="shared" si="24"/>
        <v>Yes</v>
      </c>
      <c r="AG548" s="9" t="str">
        <f t="shared" si="25"/>
        <v>COUNTY SHERIFFNON PARTISANKING COKINGLocal20121500DEBT411984121141211CONSULTINGTHE CONNECTIONS GROUP600 STEWART ST STE 1316SEATTLEWA</v>
      </c>
      <c r="AH548">
        <v>100499889</v>
      </c>
      <c r="AI548" s="9" t="str">
        <f t="shared" si="26"/>
        <v>COUNTY SHERIFFNON PARTISANKING COKINGLocal</v>
      </c>
    </row>
    <row r="549" spans="1:35" x14ac:dyDescent="0.25">
      <c r="A549" s="15">
        <v>266</v>
      </c>
      <c r="B549" t="s">
        <v>1168</v>
      </c>
      <c r="C549">
        <v>100499889</v>
      </c>
      <c r="D549" t="s">
        <v>30</v>
      </c>
      <c r="E549" t="s">
        <v>188</v>
      </c>
      <c r="F549" t="s">
        <v>44</v>
      </c>
      <c r="G549" t="s">
        <v>189</v>
      </c>
      <c r="H549" t="s">
        <v>190</v>
      </c>
      <c r="I549" t="s">
        <v>191</v>
      </c>
      <c r="J549" t="s">
        <v>192</v>
      </c>
      <c r="K549" t="s">
        <v>193</v>
      </c>
      <c r="N549" t="s">
        <v>132</v>
      </c>
      <c r="O549" t="s">
        <v>133</v>
      </c>
      <c r="P549" t="s">
        <v>134</v>
      </c>
      <c r="Q549" t="s">
        <v>53</v>
      </c>
      <c r="R549">
        <v>2012</v>
      </c>
      <c r="S549" s="1">
        <v>5600</v>
      </c>
      <c r="T549" t="s">
        <v>31</v>
      </c>
      <c r="U549" s="2">
        <v>41198</v>
      </c>
      <c r="V549" s="2">
        <v>41211</v>
      </c>
      <c r="W549" s="2">
        <v>41211</v>
      </c>
      <c r="Y549" t="s">
        <v>1169</v>
      </c>
      <c r="Z549" t="s">
        <v>1170</v>
      </c>
      <c r="AA549" t="s">
        <v>1171</v>
      </c>
      <c r="AB549" t="s">
        <v>35</v>
      </c>
      <c r="AC549" t="s">
        <v>36</v>
      </c>
      <c r="AD549">
        <v>98198</v>
      </c>
      <c r="AE549" t="s">
        <v>1164</v>
      </c>
      <c r="AF549" t="str">
        <f t="shared" si="24"/>
        <v>Yes</v>
      </c>
      <c r="AG549" s="9" t="str">
        <f t="shared" si="25"/>
        <v>COUNTY SHERIFFNON PARTISANKING COKINGLocal20125600DEBT411984121141211ADVERTISEMENTS (EST.)STRACHAN STEVE21507 42ND AVE S #C3SEATTLEWA</v>
      </c>
      <c r="AH549">
        <v>100499889</v>
      </c>
      <c r="AI549" s="9" t="str">
        <f t="shared" si="26"/>
        <v>COUNTY SHERIFFNON PARTISANKING COKINGLocal</v>
      </c>
    </row>
    <row r="550" spans="1:35" x14ac:dyDescent="0.25">
      <c r="A550" s="15">
        <v>267</v>
      </c>
      <c r="B550" t="s">
        <v>1172</v>
      </c>
      <c r="C550">
        <v>100499889</v>
      </c>
      <c r="D550" t="s">
        <v>30</v>
      </c>
      <c r="E550" t="s">
        <v>188</v>
      </c>
      <c r="F550" t="s">
        <v>44</v>
      </c>
      <c r="G550" t="s">
        <v>189</v>
      </c>
      <c r="H550" t="s">
        <v>190</v>
      </c>
      <c r="I550" t="s">
        <v>191</v>
      </c>
      <c r="J550" t="s">
        <v>192</v>
      </c>
      <c r="K550" t="s">
        <v>193</v>
      </c>
      <c r="N550" t="s">
        <v>132</v>
      </c>
      <c r="O550" t="s">
        <v>133</v>
      </c>
      <c r="P550" t="s">
        <v>134</v>
      </c>
      <c r="Q550" t="s">
        <v>53</v>
      </c>
      <c r="R550">
        <v>2012</v>
      </c>
      <c r="S550" s="1">
        <v>1694.52</v>
      </c>
      <c r="T550" t="s">
        <v>31</v>
      </c>
      <c r="U550" s="2">
        <v>41198</v>
      </c>
      <c r="V550" s="2">
        <v>41211</v>
      </c>
      <c r="W550" s="2">
        <v>41211</v>
      </c>
      <c r="Y550" t="s">
        <v>118</v>
      </c>
      <c r="Z550" t="s">
        <v>1173</v>
      </c>
      <c r="AA550" t="s">
        <v>1174</v>
      </c>
      <c r="AB550" t="s">
        <v>92</v>
      </c>
      <c r="AC550" t="s">
        <v>36</v>
      </c>
      <c r="AD550">
        <v>98421</v>
      </c>
      <c r="AE550" t="s">
        <v>1164</v>
      </c>
      <c r="AF550" t="str">
        <f t="shared" si="24"/>
        <v>Yes</v>
      </c>
      <c r="AG550" s="9" t="str">
        <f t="shared" si="25"/>
        <v>COUNTY SHERIFFNON PARTISANKING COKINGLocal20121694.52DEBT411984121141211PRINTINGVISI PRINTING &amp; SIGNS2331 ROSS WAYTACOMAWA</v>
      </c>
      <c r="AH550">
        <v>100499889</v>
      </c>
      <c r="AI550" s="9" t="str">
        <f t="shared" si="26"/>
        <v>COUNTY SHERIFFNON PARTISANKING COKINGLocal</v>
      </c>
    </row>
    <row r="551" spans="1:35" x14ac:dyDescent="0.25">
      <c r="A551" s="15">
        <v>999</v>
      </c>
      <c r="B551" t="s">
        <v>2757</v>
      </c>
      <c r="C551">
        <v>100533137</v>
      </c>
      <c r="D551" t="s">
        <v>30</v>
      </c>
      <c r="E551" t="s">
        <v>484</v>
      </c>
      <c r="F551" t="s">
        <v>44</v>
      </c>
      <c r="G551" t="s">
        <v>485</v>
      </c>
      <c r="H551" t="s">
        <v>486</v>
      </c>
      <c r="I551" t="s">
        <v>109</v>
      </c>
      <c r="J551" t="s">
        <v>487</v>
      </c>
      <c r="K551" t="s">
        <v>193</v>
      </c>
      <c r="N551" t="s">
        <v>132</v>
      </c>
      <c r="O551" t="s">
        <v>133</v>
      </c>
      <c r="P551" t="s">
        <v>134</v>
      </c>
      <c r="Q551" t="s">
        <v>53</v>
      </c>
      <c r="R551">
        <v>2012</v>
      </c>
      <c r="S551" s="1">
        <v>9071.3700000000008</v>
      </c>
      <c r="T551" t="s">
        <v>31</v>
      </c>
      <c r="U551" s="2">
        <v>41212</v>
      </c>
      <c r="V551" s="2">
        <v>41243</v>
      </c>
      <c r="W551" s="2">
        <v>41211</v>
      </c>
      <c r="X551" t="s">
        <v>72</v>
      </c>
      <c r="Y551" t="s">
        <v>1538</v>
      </c>
      <c r="Z551" t="s">
        <v>167</v>
      </c>
      <c r="AA551" t="s">
        <v>168</v>
      </c>
      <c r="AB551" t="s">
        <v>35</v>
      </c>
      <c r="AC551" t="s">
        <v>36</v>
      </c>
      <c r="AD551">
        <v>98109</v>
      </c>
      <c r="AE551" t="s">
        <v>2758</v>
      </c>
      <c r="AF551" t="str">
        <f t="shared" si="24"/>
        <v>Yes</v>
      </c>
      <c r="AG551" s="9" t="str">
        <f t="shared" si="25"/>
        <v>COUNTY SHERIFFNON PARTISANKING COKINGLocal20129071.37DEBT412124124341211Operation and OverheadMAILER PRINT &amp; DESIGN (CAPCITY, KAYLORMADE)ARGO STRATEGIESPO BOX 9100 SEATTLEWA</v>
      </c>
      <c r="AH551">
        <v>100533137</v>
      </c>
      <c r="AI551" s="9" t="str">
        <f t="shared" si="26"/>
        <v>COUNTY SHERIFFNON PARTISANKING COKINGLocal</v>
      </c>
    </row>
    <row r="552" spans="1:35" x14ac:dyDescent="0.25">
      <c r="A552" s="15">
        <v>1007</v>
      </c>
      <c r="B552" t="s">
        <v>2768</v>
      </c>
      <c r="C552">
        <v>100533137</v>
      </c>
      <c r="D552" t="s">
        <v>30</v>
      </c>
      <c r="E552" t="s">
        <v>484</v>
      </c>
      <c r="F552" t="s">
        <v>44</v>
      </c>
      <c r="G552" t="s">
        <v>485</v>
      </c>
      <c r="H552" t="s">
        <v>486</v>
      </c>
      <c r="I552" t="s">
        <v>109</v>
      </c>
      <c r="J552" t="s">
        <v>487</v>
      </c>
      <c r="K552" t="s">
        <v>193</v>
      </c>
      <c r="N552" t="s">
        <v>132</v>
      </c>
      <c r="O552" t="s">
        <v>133</v>
      </c>
      <c r="P552" t="s">
        <v>134</v>
      </c>
      <c r="Q552" t="s">
        <v>53</v>
      </c>
      <c r="R552">
        <v>2012</v>
      </c>
      <c r="S552" s="1">
        <v>600</v>
      </c>
      <c r="T552" t="s">
        <v>31</v>
      </c>
      <c r="U552" s="2">
        <v>41212</v>
      </c>
      <c r="V552" s="2">
        <v>41243</v>
      </c>
      <c r="W552" s="2">
        <v>41213</v>
      </c>
      <c r="X552" t="s">
        <v>72</v>
      </c>
      <c r="Y552" t="s">
        <v>1196</v>
      </c>
      <c r="Z552" t="s">
        <v>1773</v>
      </c>
      <c r="AA552" t="s">
        <v>2769</v>
      </c>
      <c r="AB552" t="s">
        <v>35</v>
      </c>
      <c r="AC552" t="s">
        <v>36</v>
      </c>
      <c r="AD552">
        <v>98136</v>
      </c>
      <c r="AE552" t="s">
        <v>2758</v>
      </c>
      <c r="AF552" t="str">
        <f t="shared" si="24"/>
        <v>Yes</v>
      </c>
      <c r="AG552" s="9" t="str">
        <f t="shared" si="25"/>
        <v>COUNTY SHERIFFNON PARTISANKING COKINGLocal2012600DEBT412124124341213Operation and OverheadADVERTISEMENT34TH DISTRICT DEMOCRATS6523 CALIFORNIA AVENUE SW # 183SEATTLEWA</v>
      </c>
      <c r="AH552">
        <v>100533137</v>
      </c>
      <c r="AI552" s="9" t="str">
        <f t="shared" si="26"/>
        <v>COUNTY SHERIFFNON PARTISANKING COKINGLocal</v>
      </c>
    </row>
    <row r="553" spans="1:35" x14ac:dyDescent="0.25">
      <c r="A553" s="15">
        <v>1008</v>
      </c>
      <c r="B553" t="s">
        <v>2770</v>
      </c>
      <c r="C553">
        <v>100533137</v>
      </c>
      <c r="D553" t="s">
        <v>30</v>
      </c>
      <c r="E553" t="s">
        <v>484</v>
      </c>
      <c r="F553" t="s">
        <v>44</v>
      </c>
      <c r="G553" t="s">
        <v>485</v>
      </c>
      <c r="H553" t="s">
        <v>486</v>
      </c>
      <c r="I553" t="s">
        <v>109</v>
      </c>
      <c r="J553" t="s">
        <v>487</v>
      </c>
      <c r="K553" t="s">
        <v>193</v>
      </c>
      <c r="N553" t="s">
        <v>132</v>
      </c>
      <c r="O553" t="s">
        <v>133</v>
      </c>
      <c r="P553" t="s">
        <v>134</v>
      </c>
      <c r="Q553" t="s">
        <v>53</v>
      </c>
      <c r="R553">
        <v>2012</v>
      </c>
      <c r="S553" s="1">
        <v>300</v>
      </c>
      <c r="T553" t="s">
        <v>31</v>
      </c>
      <c r="U553" s="2">
        <v>41212</v>
      </c>
      <c r="V553" s="2">
        <v>41243</v>
      </c>
      <c r="W553" s="2">
        <v>41213</v>
      </c>
      <c r="X553" t="s">
        <v>72</v>
      </c>
      <c r="Y553" t="s">
        <v>1196</v>
      </c>
      <c r="Z553" t="s">
        <v>1303</v>
      </c>
      <c r="AA553" t="s">
        <v>1304</v>
      </c>
      <c r="AB553" t="s">
        <v>35</v>
      </c>
      <c r="AC553" t="s">
        <v>36</v>
      </c>
      <c r="AD553">
        <v>98109</v>
      </c>
      <c r="AE553" t="s">
        <v>2758</v>
      </c>
      <c r="AF553" t="str">
        <f t="shared" si="24"/>
        <v>Yes</v>
      </c>
      <c r="AG553" s="9" t="str">
        <f t="shared" si="25"/>
        <v>COUNTY SHERIFFNON PARTISANKING COKINGLocal2012300DEBT412124124341213Operation and OverheadADVERTISEMENT36TH DISTRICT DEMOCRATSPO BOX 19476 SEATTLEWA</v>
      </c>
      <c r="AH553">
        <v>100533137</v>
      </c>
      <c r="AI553" s="9" t="str">
        <f t="shared" si="26"/>
        <v>COUNTY SHERIFFNON PARTISANKING COKINGLocal</v>
      </c>
    </row>
    <row r="554" spans="1:35" x14ac:dyDescent="0.25">
      <c r="A554" s="15">
        <v>1000</v>
      </c>
      <c r="B554" t="s">
        <v>2759</v>
      </c>
      <c r="C554">
        <v>100533137</v>
      </c>
      <c r="D554" t="s">
        <v>30</v>
      </c>
      <c r="E554" t="s">
        <v>484</v>
      </c>
      <c r="F554" t="s">
        <v>44</v>
      </c>
      <c r="G554" t="s">
        <v>485</v>
      </c>
      <c r="H554" t="s">
        <v>486</v>
      </c>
      <c r="I554" t="s">
        <v>109</v>
      </c>
      <c r="J554" t="s">
        <v>487</v>
      </c>
      <c r="K554" t="s">
        <v>193</v>
      </c>
      <c r="N554" t="s">
        <v>132</v>
      </c>
      <c r="O554" t="s">
        <v>133</v>
      </c>
      <c r="P554" t="s">
        <v>134</v>
      </c>
      <c r="Q554" t="s">
        <v>53</v>
      </c>
      <c r="R554">
        <v>2012</v>
      </c>
      <c r="S554" s="1">
        <v>1255</v>
      </c>
      <c r="T554" t="s">
        <v>31</v>
      </c>
      <c r="U554" s="2">
        <v>41212</v>
      </c>
      <c r="V554" s="2">
        <v>41243</v>
      </c>
      <c r="W554" s="2">
        <v>41221</v>
      </c>
      <c r="X554" t="s">
        <v>72</v>
      </c>
      <c r="Y554" t="s">
        <v>2760</v>
      </c>
      <c r="Z554" t="s">
        <v>167</v>
      </c>
      <c r="AA554" t="s">
        <v>168</v>
      </c>
      <c r="AB554" t="s">
        <v>35</v>
      </c>
      <c r="AC554" t="s">
        <v>36</v>
      </c>
      <c r="AD554">
        <v>98109</v>
      </c>
      <c r="AE554" t="s">
        <v>2758</v>
      </c>
      <c r="AF554" t="str">
        <f t="shared" si="24"/>
        <v>Yes</v>
      </c>
      <c r="AG554" s="9" t="str">
        <f t="shared" si="25"/>
        <v>COUNTY SHERIFFNON PARTISANKING COKINGLocal20121255DEBT412124124341221Operation and OverheadREIMB. AD (THE STRANGER)ARGO STRATEGIESPO BOX 9100 SEATTLEWA</v>
      </c>
      <c r="AH554">
        <v>100533137</v>
      </c>
      <c r="AI554" s="9" t="str">
        <f t="shared" si="26"/>
        <v>COUNTY SHERIFFNON PARTISANKING COKINGLocal</v>
      </c>
    </row>
    <row r="555" spans="1:35" x14ac:dyDescent="0.25">
      <c r="A555" s="15">
        <v>1001</v>
      </c>
      <c r="B555" t="s">
        <v>2761</v>
      </c>
      <c r="C555">
        <v>100533137</v>
      </c>
      <c r="D555" t="s">
        <v>30</v>
      </c>
      <c r="E555" t="s">
        <v>484</v>
      </c>
      <c r="F555" t="s">
        <v>44</v>
      </c>
      <c r="G555" t="s">
        <v>485</v>
      </c>
      <c r="H555" t="s">
        <v>486</v>
      </c>
      <c r="I555" t="s">
        <v>109</v>
      </c>
      <c r="J555" t="s">
        <v>487</v>
      </c>
      <c r="K555" t="s">
        <v>193</v>
      </c>
      <c r="N555" t="s">
        <v>132</v>
      </c>
      <c r="O555" t="s">
        <v>133</v>
      </c>
      <c r="P555" t="s">
        <v>134</v>
      </c>
      <c r="Q555" t="s">
        <v>53</v>
      </c>
      <c r="R555">
        <v>2012</v>
      </c>
      <c r="S555" s="1">
        <v>3000</v>
      </c>
      <c r="T555" t="s">
        <v>31</v>
      </c>
      <c r="U555" s="2">
        <v>41212</v>
      </c>
      <c r="V555" s="2">
        <v>41243</v>
      </c>
      <c r="W555" s="2">
        <v>41221</v>
      </c>
      <c r="X555" t="s">
        <v>72</v>
      </c>
      <c r="Y555" t="s">
        <v>1211</v>
      </c>
      <c r="Z555" t="s">
        <v>167</v>
      </c>
      <c r="AA555" t="s">
        <v>168</v>
      </c>
      <c r="AB555" t="s">
        <v>35</v>
      </c>
      <c r="AC555" t="s">
        <v>36</v>
      </c>
      <c r="AD555">
        <v>98109</v>
      </c>
      <c r="AE555" t="s">
        <v>2758</v>
      </c>
      <c r="AF555" t="str">
        <f t="shared" si="24"/>
        <v>Yes</v>
      </c>
      <c r="AG555" s="9" t="str">
        <f t="shared" si="25"/>
        <v>COUNTY SHERIFFNON PARTISANKING COKINGLocal20123000DEBT412124124341221Operation and OverheadWIN BONUSARGO STRATEGIESPO BOX 9100 SEATTLEWA</v>
      </c>
      <c r="AH555">
        <v>100533137</v>
      </c>
      <c r="AI555" s="9" t="str">
        <f t="shared" si="26"/>
        <v>COUNTY SHERIFFNON PARTISANKING COKINGLocal</v>
      </c>
    </row>
    <row r="556" spans="1:35" x14ac:dyDescent="0.25">
      <c r="A556" s="15">
        <v>1002</v>
      </c>
      <c r="B556" t="s">
        <v>2762</v>
      </c>
      <c r="C556">
        <v>100533137</v>
      </c>
      <c r="D556" t="s">
        <v>30</v>
      </c>
      <c r="E556" t="s">
        <v>484</v>
      </c>
      <c r="F556" t="s">
        <v>44</v>
      </c>
      <c r="G556" t="s">
        <v>485</v>
      </c>
      <c r="H556" t="s">
        <v>486</v>
      </c>
      <c r="I556" t="s">
        <v>109</v>
      </c>
      <c r="J556" t="s">
        <v>487</v>
      </c>
      <c r="K556" t="s">
        <v>193</v>
      </c>
      <c r="N556" t="s">
        <v>132</v>
      </c>
      <c r="O556" t="s">
        <v>133</v>
      </c>
      <c r="P556" t="s">
        <v>134</v>
      </c>
      <c r="Q556" t="s">
        <v>53</v>
      </c>
      <c r="R556">
        <v>2012</v>
      </c>
      <c r="S556" s="1">
        <v>1000</v>
      </c>
      <c r="T556" t="s">
        <v>31</v>
      </c>
      <c r="U556" s="2">
        <v>41212</v>
      </c>
      <c r="V556" s="2">
        <v>41243</v>
      </c>
      <c r="W556" s="2">
        <v>41221</v>
      </c>
      <c r="X556" t="s">
        <v>72</v>
      </c>
      <c r="Y556" t="s">
        <v>481</v>
      </c>
      <c r="Z556" t="s">
        <v>167</v>
      </c>
      <c r="AA556" t="s">
        <v>168</v>
      </c>
      <c r="AB556" t="s">
        <v>35</v>
      </c>
      <c r="AC556" t="s">
        <v>36</v>
      </c>
      <c r="AD556">
        <v>98109</v>
      </c>
      <c r="AE556" t="s">
        <v>2758</v>
      </c>
      <c r="AF556" t="str">
        <f t="shared" si="24"/>
        <v>Yes</v>
      </c>
      <c r="AG556" s="9" t="str">
        <f t="shared" si="25"/>
        <v>COUNTY SHERIFFNON PARTISANKING COKINGLocal20121000DEBT412124124341221Operation and OverheadADS (GOOGLE)ARGO STRATEGIESPO BOX 9100 SEATTLEWA</v>
      </c>
      <c r="AH556">
        <v>100533137</v>
      </c>
      <c r="AI556" s="9" t="str">
        <f t="shared" si="26"/>
        <v>COUNTY SHERIFFNON PARTISANKING COKINGLocal</v>
      </c>
    </row>
    <row r="557" spans="1:35" x14ac:dyDescent="0.25">
      <c r="A557" s="15">
        <v>1003</v>
      </c>
      <c r="B557" t="s">
        <v>2763</v>
      </c>
      <c r="C557">
        <v>100533137</v>
      </c>
      <c r="D557" t="s">
        <v>30</v>
      </c>
      <c r="E557" t="s">
        <v>484</v>
      </c>
      <c r="F557" t="s">
        <v>44</v>
      </c>
      <c r="G557" t="s">
        <v>485</v>
      </c>
      <c r="H557" t="s">
        <v>486</v>
      </c>
      <c r="I557" t="s">
        <v>109</v>
      </c>
      <c r="J557" t="s">
        <v>487</v>
      </c>
      <c r="K557" t="s">
        <v>193</v>
      </c>
      <c r="N557" t="s">
        <v>132</v>
      </c>
      <c r="O557" t="s">
        <v>133</v>
      </c>
      <c r="P557" t="s">
        <v>134</v>
      </c>
      <c r="Q557" t="s">
        <v>53</v>
      </c>
      <c r="R557">
        <v>2012</v>
      </c>
      <c r="S557" s="1">
        <v>1750</v>
      </c>
      <c r="T557" t="s">
        <v>31</v>
      </c>
      <c r="U557" s="2">
        <v>41212</v>
      </c>
      <c r="V557" s="2">
        <v>41243</v>
      </c>
      <c r="W557" s="2">
        <v>41221</v>
      </c>
      <c r="X557" t="s">
        <v>72</v>
      </c>
      <c r="Y557" t="s">
        <v>2754</v>
      </c>
      <c r="Z557" t="s">
        <v>167</v>
      </c>
      <c r="AA557" t="s">
        <v>168</v>
      </c>
      <c r="AB557" t="s">
        <v>35</v>
      </c>
      <c r="AC557" t="s">
        <v>36</v>
      </c>
      <c r="AD557">
        <v>98109</v>
      </c>
      <c r="AE557" t="s">
        <v>2758</v>
      </c>
      <c r="AF557" t="str">
        <f t="shared" si="24"/>
        <v>Yes</v>
      </c>
      <c r="AG557" s="9" t="str">
        <f t="shared" si="25"/>
        <v>COUNTY SHERIFFNON PARTISANKING COKINGLocal20121750DEBT412124124341221Operation and OverheadPOLL (PRECISION)ARGO STRATEGIESPO BOX 9100 SEATTLEWA</v>
      </c>
      <c r="AH557">
        <v>100533137</v>
      </c>
      <c r="AI557" s="9" t="str">
        <f t="shared" si="26"/>
        <v>COUNTY SHERIFFNON PARTISANKING COKINGLocal</v>
      </c>
    </row>
    <row r="558" spans="1:35" x14ac:dyDescent="0.25">
      <c r="A558" s="15">
        <v>1004</v>
      </c>
      <c r="B558" t="s">
        <v>2764</v>
      </c>
      <c r="C558">
        <v>100533137</v>
      </c>
      <c r="D558" t="s">
        <v>30</v>
      </c>
      <c r="E558" t="s">
        <v>484</v>
      </c>
      <c r="F558" t="s">
        <v>44</v>
      </c>
      <c r="G558" t="s">
        <v>485</v>
      </c>
      <c r="H558" t="s">
        <v>486</v>
      </c>
      <c r="I558" t="s">
        <v>109</v>
      </c>
      <c r="J558" t="s">
        <v>487</v>
      </c>
      <c r="K558" t="s">
        <v>193</v>
      </c>
      <c r="N558" t="s">
        <v>132</v>
      </c>
      <c r="O558" t="s">
        <v>133</v>
      </c>
      <c r="P558" t="s">
        <v>134</v>
      </c>
      <c r="Q558" t="s">
        <v>53</v>
      </c>
      <c r="R558">
        <v>2012</v>
      </c>
      <c r="S558" s="1">
        <v>1589.34</v>
      </c>
      <c r="T558" t="s">
        <v>31</v>
      </c>
      <c r="U558" s="2">
        <v>41212</v>
      </c>
      <c r="V558" s="2">
        <v>41243</v>
      </c>
      <c r="W558" s="2">
        <v>41221</v>
      </c>
      <c r="X558" t="s">
        <v>72</v>
      </c>
      <c r="Y558" t="s">
        <v>2765</v>
      </c>
      <c r="Z558" t="s">
        <v>167</v>
      </c>
      <c r="AA558" t="s">
        <v>168</v>
      </c>
      <c r="AB558" t="s">
        <v>35</v>
      </c>
      <c r="AC558" t="s">
        <v>36</v>
      </c>
      <c r="AD558">
        <v>98109</v>
      </c>
      <c r="AE558" t="s">
        <v>2758</v>
      </c>
      <c r="AF558" t="str">
        <f t="shared" si="24"/>
        <v>Yes</v>
      </c>
      <c r="AG558" s="9" t="str">
        <f t="shared" si="25"/>
        <v>COUNTY SHERIFFNON PARTISANKING COKINGLocal20121589.34DEBT412124124341221Operation and OverheadROBOCALLS (WINDING CREEK)ARGO STRATEGIESPO BOX 9100 SEATTLEWA</v>
      </c>
      <c r="AH558">
        <v>100533137</v>
      </c>
      <c r="AI558" s="9" t="str">
        <f t="shared" si="26"/>
        <v>COUNTY SHERIFFNON PARTISANKING COKINGLocal</v>
      </c>
    </row>
    <row r="559" spans="1:35" x14ac:dyDescent="0.25">
      <c r="A559" s="15">
        <v>1009</v>
      </c>
      <c r="B559" t="s">
        <v>2771</v>
      </c>
      <c r="C559">
        <v>100533137</v>
      </c>
      <c r="D559" t="s">
        <v>30</v>
      </c>
      <c r="E559" t="s">
        <v>484</v>
      </c>
      <c r="F559" t="s">
        <v>44</v>
      </c>
      <c r="G559" t="s">
        <v>485</v>
      </c>
      <c r="H559" t="s">
        <v>486</v>
      </c>
      <c r="I559" t="s">
        <v>109</v>
      </c>
      <c r="J559" t="s">
        <v>487</v>
      </c>
      <c r="K559" t="s">
        <v>193</v>
      </c>
      <c r="N559" t="s">
        <v>132</v>
      </c>
      <c r="O559" t="s">
        <v>133</v>
      </c>
      <c r="P559" t="s">
        <v>134</v>
      </c>
      <c r="Q559" t="s">
        <v>53</v>
      </c>
      <c r="R559">
        <v>2012</v>
      </c>
      <c r="S559" s="1">
        <v>2500</v>
      </c>
      <c r="T559" t="s">
        <v>31</v>
      </c>
      <c r="U559" s="2">
        <v>41212</v>
      </c>
      <c r="V559" s="2">
        <v>41243</v>
      </c>
      <c r="W559" s="2">
        <v>41228</v>
      </c>
      <c r="X559" t="s">
        <v>72</v>
      </c>
      <c r="Y559" t="s">
        <v>1211</v>
      </c>
      <c r="Z559" t="s">
        <v>946</v>
      </c>
      <c r="AA559" t="s">
        <v>947</v>
      </c>
      <c r="AB559" t="s">
        <v>802</v>
      </c>
      <c r="AC559" t="s">
        <v>803</v>
      </c>
      <c r="AD559">
        <v>37203</v>
      </c>
      <c r="AE559" t="s">
        <v>2758</v>
      </c>
      <c r="AF559" t="str">
        <f t="shared" si="24"/>
        <v>Yes</v>
      </c>
      <c r="AG559" s="9" t="str">
        <f t="shared" si="25"/>
        <v>COUNTY SHERIFFNON PARTISANKING COKINGLocal20122500DEBT412124124341228Operation and OverheadWIN BONUSFLETCHER ROWLEY1720 W END AVENUE SUITE 630NASHVILLETN</v>
      </c>
      <c r="AH559">
        <v>100533137</v>
      </c>
      <c r="AI559" s="9" t="str">
        <f t="shared" si="26"/>
        <v>COUNTY SHERIFFNON PARTISANKING COKINGLocal</v>
      </c>
    </row>
    <row r="560" spans="1:35" x14ac:dyDescent="0.25">
      <c r="A560" s="15">
        <v>1005</v>
      </c>
      <c r="B560" t="s">
        <v>2766</v>
      </c>
      <c r="C560">
        <v>100533137</v>
      </c>
      <c r="D560" t="s">
        <v>30</v>
      </c>
      <c r="E560" t="s">
        <v>484</v>
      </c>
      <c r="F560" t="s">
        <v>44</v>
      </c>
      <c r="G560" t="s">
        <v>485</v>
      </c>
      <c r="H560" t="s">
        <v>486</v>
      </c>
      <c r="I560" t="s">
        <v>109</v>
      </c>
      <c r="J560" t="s">
        <v>487</v>
      </c>
      <c r="K560" t="s">
        <v>193</v>
      </c>
      <c r="N560" t="s">
        <v>132</v>
      </c>
      <c r="O560" t="s">
        <v>133</v>
      </c>
      <c r="P560" t="s">
        <v>134</v>
      </c>
      <c r="Q560" t="s">
        <v>53</v>
      </c>
      <c r="R560">
        <v>2012</v>
      </c>
      <c r="S560" s="1">
        <v>56</v>
      </c>
      <c r="T560" t="s">
        <v>31</v>
      </c>
      <c r="U560" s="2">
        <v>41212</v>
      </c>
      <c r="V560" s="2">
        <v>41243</v>
      </c>
      <c r="W560" s="2">
        <v>41233</v>
      </c>
      <c r="X560" t="s">
        <v>72</v>
      </c>
      <c r="Y560" t="s">
        <v>1611</v>
      </c>
      <c r="Z560" t="s">
        <v>144</v>
      </c>
      <c r="AA560" t="s">
        <v>145</v>
      </c>
      <c r="AB560" t="s">
        <v>146</v>
      </c>
      <c r="AC560" t="s">
        <v>147</v>
      </c>
      <c r="AD560">
        <v>97015</v>
      </c>
      <c r="AE560" t="s">
        <v>2758</v>
      </c>
      <c r="AF560" t="str">
        <f t="shared" si="24"/>
        <v>Yes</v>
      </c>
      <c r="AG560" s="9" t="str">
        <f t="shared" si="25"/>
        <v>COUNTY SHERIFFNON PARTISANKING COKINGLocal201256DEBT412124124341233Operation and OverheadPAYROLL CLOSEOUTADP10155 SE SUNNYSIDE ROAD CLACKAMASOR</v>
      </c>
      <c r="AH560">
        <v>100533137</v>
      </c>
      <c r="AI560" s="9" t="str">
        <f t="shared" si="26"/>
        <v>COUNTY SHERIFFNON PARTISANKING COKINGLocal</v>
      </c>
    </row>
    <row r="561" spans="1:35" x14ac:dyDescent="0.25">
      <c r="A561" s="15">
        <v>695</v>
      </c>
      <c r="B561" t="s">
        <v>2132</v>
      </c>
      <c r="C561">
        <v>100503720</v>
      </c>
      <c r="D561" t="s">
        <v>30</v>
      </c>
      <c r="E561" t="s">
        <v>188</v>
      </c>
      <c r="F561" t="s">
        <v>44</v>
      </c>
      <c r="G561" t="s">
        <v>189</v>
      </c>
      <c r="H561" t="s">
        <v>190</v>
      </c>
      <c r="I561" t="s">
        <v>191</v>
      </c>
      <c r="J561" t="s">
        <v>192</v>
      </c>
      <c r="K561" t="s">
        <v>193</v>
      </c>
      <c r="N561" t="s">
        <v>132</v>
      </c>
      <c r="O561" t="s">
        <v>133</v>
      </c>
      <c r="P561" t="s">
        <v>134</v>
      </c>
      <c r="Q561" t="s">
        <v>53</v>
      </c>
      <c r="R561">
        <v>2012</v>
      </c>
      <c r="S561" s="1">
        <v>1000</v>
      </c>
      <c r="T561" t="s">
        <v>31</v>
      </c>
      <c r="U561" s="2">
        <v>41212</v>
      </c>
      <c r="V561" s="2">
        <v>41243</v>
      </c>
      <c r="W561" s="2">
        <v>41243</v>
      </c>
      <c r="Y561" t="s">
        <v>37</v>
      </c>
      <c r="Z561" t="s">
        <v>194</v>
      </c>
      <c r="AA561" t="s">
        <v>195</v>
      </c>
      <c r="AB561" t="s">
        <v>196</v>
      </c>
      <c r="AC561" t="s">
        <v>36</v>
      </c>
      <c r="AD561">
        <v>98371</v>
      </c>
      <c r="AE561" t="s">
        <v>2133</v>
      </c>
      <c r="AF561" t="str">
        <f t="shared" si="24"/>
        <v>Yes</v>
      </c>
      <c r="AG561" s="9" t="str">
        <f t="shared" si="25"/>
        <v>COUNTY SHERIFFNON PARTISANKING COKINGLocal20121000DEBT412124124341243CONSULTINGFARRIS ROBIN412 2ND ST NWPUYALLUPWA</v>
      </c>
      <c r="AH561">
        <v>100503720</v>
      </c>
      <c r="AI561" s="9" t="str">
        <f t="shared" si="26"/>
        <v>COUNTY SHERIFFNON PARTISANKING COKINGLocal</v>
      </c>
    </row>
    <row r="562" spans="1:35" x14ac:dyDescent="0.25">
      <c r="A562" s="15">
        <v>1006</v>
      </c>
      <c r="B562" t="s">
        <v>2767</v>
      </c>
      <c r="C562">
        <v>100533137</v>
      </c>
      <c r="D562" t="s">
        <v>30</v>
      </c>
      <c r="E562" t="s">
        <v>484</v>
      </c>
      <c r="F562" t="s">
        <v>44</v>
      </c>
      <c r="G562" t="s">
        <v>485</v>
      </c>
      <c r="H562" t="s">
        <v>486</v>
      </c>
      <c r="I562" t="s">
        <v>109</v>
      </c>
      <c r="J562" t="s">
        <v>487</v>
      </c>
      <c r="K562" t="s">
        <v>193</v>
      </c>
      <c r="N562" t="s">
        <v>132</v>
      </c>
      <c r="O562" t="s">
        <v>133</v>
      </c>
      <c r="P562" t="s">
        <v>134</v>
      </c>
      <c r="Q562" t="s">
        <v>53</v>
      </c>
      <c r="R562">
        <v>2012</v>
      </c>
      <c r="S562" s="1">
        <v>750</v>
      </c>
      <c r="T562" t="s">
        <v>31</v>
      </c>
      <c r="U562" s="2">
        <v>41212</v>
      </c>
      <c r="V562" s="2">
        <v>41243</v>
      </c>
      <c r="W562" s="2">
        <v>41243</v>
      </c>
      <c r="X562" t="s">
        <v>72</v>
      </c>
      <c r="Y562" t="s">
        <v>1208</v>
      </c>
      <c r="Z562" t="s">
        <v>167</v>
      </c>
      <c r="AA562" t="s">
        <v>168</v>
      </c>
      <c r="AB562" t="s">
        <v>35</v>
      </c>
      <c r="AC562" t="s">
        <v>36</v>
      </c>
      <c r="AD562">
        <v>98109</v>
      </c>
      <c r="AE562" t="s">
        <v>2758</v>
      </c>
      <c r="AF562" t="str">
        <f t="shared" si="24"/>
        <v>Yes</v>
      </c>
      <c r="AG562" s="9" t="str">
        <f t="shared" si="25"/>
        <v>COUNTY SHERIFFNON PARTISANKING COKINGLocal2012750DEBT412124124341243Operation and OverheadNOVEMBER TREASURYARGO STRATEGIESPO BOX 9100 SEATTLEWA</v>
      </c>
      <c r="AH562">
        <v>100533137</v>
      </c>
      <c r="AI562" s="9" t="str">
        <f t="shared" si="26"/>
        <v>COUNTY SHERIFFNON PARTISANKING COKINGLocal</v>
      </c>
    </row>
    <row r="563" spans="1:35" x14ac:dyDescent="0.25">
      <c r="A563" s="15">
        <v>983</v>
      </c>
      <c r="B563" t="s">
        <v>2720</v>
      </c>
      <c r="C563">
        <v>100533138</v>
      </c>
      <c r="D563" t="s">
        <v>30</v>
      </c>
      <c r="E563" t="s">
        <v>484</v>
      </c>
      <c r="F563" t="s">
        <v>44</v>
      </c>
      <c r="G563" t="s">
        <v>485</v>
      </c>
      <c r="H563" t="s">
        <v>486</v>
      </c>
      <c r="I563" t="s">
        <v>109</v>
      </c>
      <c r="J563" t="s">
        <v>487</v>
      </c>
      <c r="K563" t="s">
        <v>193</v>
      </c>
      <c r="N563" t="s">
        <v>132</v>
      </c>
      <c r="O563" t="s">
        <v>133</v>
      </c>
      <c r="P563" t="s">
        <v>134</v>
      </c>
      <c r="Q563" t="s">
        <v>53</v>
      </c>
      <c r="R563">
        <v>2012</v>
      </c>
      <c r="S563" s="1">
        <v>3000</v>
      </c>
      <c r="T563" t="s">
        <v>31</v>
      </c>
      <c r="U563" s="2">
        <v>41244</v>
      </c>
      <c r="V563" s="2">
        <v>41274</v>
      </c>
      <c r="W563" s="2">
        <v>41221</v>
      </c>
      <c r="X563" t="s">
        <v>72</v>
      </c>
      <c r="Y563" t="s">
        <v>1211</v>
      </c>
      <c r="Z563" t="s">
        <v>167</v>
      </c>
      <c r="AA563" t="s">
        <v>168</v>
      </c>
      <c r="AB563" t="s">
        <v>35</v>
      </c>
      <c r="AC563" t="s">
        <v>36</v>
      </c>
      <c r="AD563">
        <v>98109</v>
      </c>
      <c r="AE563" t="s">
        <v>2721</v>
      </c>
      <c r="AF563" t="str">
        <f t="shared" si="24"/>
        <v>Yes</v>
      </c>
      <c r="AG563" s="9" t="str">
        <f t="shared" si="25"/>
        <v>COUNTY SHERIFFNON PARTISANKING COKINGLocal20123000DEBT412444127441221Operation and OverheadWIN BONUSARGO STRATEGIESPO BOX 9100 SEATTLEWA</v>
      </c>
      <c r="AH563">
        <v>100533138</v>
      </c>
      <c r="AI563" s="9" t="str">
        <f t="shared" si="26"/>
        <v>COUNTY SHERIFFNON PARTISANKING COKINGLocal</v>
      </c>
    </row>
    <row r="564" spans="1:35" x14ac:dyDescent="0.25">
      <c r="A564" s="15">
        <v>984</v>
      </c>
      <c r="B564" t="s">
        <v>2722</v>
      </c>
      <c r="C564">
        <v>100533138</v>
      </c>
      <c r="D564" t="s">
        <v>30</v>
      </c>
      <c r="E564" t="s">
        <v>484</v>
      </c>
      <c r="F564" t="s">
        <v>44</v>
      </c>
      <c r="G564" t="s">
        <v>485</v>
      </c>
      <c r="H564" t="s">
        <v>486</v>
      </c>
      <c r="I564" t="s">
        <v>109</v>
      </c>
      <c r="J564" t="s">
        <v>487</v>
      </c>
      <c r="K564" t="s">
        <v>193</v>
      </c>
      <c r="N564" t="s">
        <v>132</v>
      </c>
      <c r="O564" t="s">
        <v>133</v>
      </c>
      <c r="P564" t="s">
        <v>134</v>
      </c>
      <c r="Q564" t="s">
        <v>53</v>
      </c>
      <c r="R564">
        <v>2012</v>
      </c>
      <c r="S564" s="1">
        <v>1000</v>
      </c>
      <c r="T564" t="s">
        <v>31</v>
      </c>
      <c r="U564" s="2">
        <v>41244</v>
      </c>
      <c r="V564" s="2">
        <v>41274</v>
      </c>
      <c r="W564" s="2">
        <v>41221</v>
      </c>
      <c r="X564" t="s">
        <v>72</v>
      </c>
      <c r="Y564" t="s">
        <v>481</v>
      </c>
      <c r="Z564" t="s">
        <v>167</v>
      </c>
      <c r="AA564" t="s">
        <v>168</v>
      </c>
      <c r="AB564" t="s">
        <v>35</v>
      </c>
      <c r="AC564" t="s">
        <v>36</v>
      </c>
      <c r="AD564">
        <v>98109</v>
      </c>
      <c r="AE564" t="s">
        <v>2721</v>
      </c>
      <c r="AF564" t="str">
        <f t="shared" si="24"/>
        <v>Yes</v>
      </c>
      <c r="AG564" s="9" t="str">
        <f t="shared" si="25"/>
        <v>COUNTY SHERIFFNON PARTISANKING COKINGLocal20121000DEBT412444127441221Operation and OverheadADS (GOOGLE)ARGO STRATEGIESPO BOX 9100 SEATTLEWA</v>
      </c>
      <c r="AH564">
        <v>100533138</v>
      </c>
      <c r="AI564" s="9" t="str">
        <f t="shared" si="26"/>
        <v>COUNTY SHERIFFNON PARTISANKING COKINGLocal</v>
      </c>
    </row>
    <row r="565" spans="1:35" x14ac:dyDescent="0.25">
      <c r="A565" s="15">
        <v>987</v>
      </c>
      <c r="B565" t="s">
        <v>2725</v>
      </c>
      <c r="C565">
        <v>100533138</v>
      </c>
      <c r="D565" t="s">
        <v>30</v>
      </c>
      <c r="E565" t="s">
        <v>484</v>
      </c>
      <c r="F565" t="s">
        <v>44</v>
      </c>
      <c r="G565" t="s">
        <v>485</v>
      </c>
      <c r="H565" t="s">
        <v>486</v>
      </c>
      <c r="I565" t="s">
        <v>109</v>
      </c>
      <c r="J565" t="s">
        <v>487</v>
      </c>
      <c r="K565" t="s">
        <v>193</v>
      </c>
      <c r="N565" t="s">
        <v>132</v>
      </c>
      <c r="O565" t="s">
        <v>133</v>
      </c>
      <c r="P565" t="s">
        <v>134</v>
      </c>
      <c r="Q565" t="s">
        <v>53</v>
      </c>
      <c r="R565">
        <v>2012</v>
      </c>
      <c r="S565" s="1">
        <v>2500</v>
      </c>
      <c r="T565" t="s">
        <v>31</v>
      </c>
      <c r="U565" s="2">
        <v>41244</v>
      </c>
      <c r="V565" s="2">
        <v>41274</v>
      </c>
      <c r="W565" s="2">
        <v>41228</v>
      </c>
      <c r="X565" t="s">
        <v>72</v>
      </c>
      <c r="Y565" t="s">
        <v>1211</v>
      </c>
      <c r="Z565" t="s">
        <v>946</v>
      </c>
      <c r="AA565" t="s">
        <v>947</v>
      </c>
      <c r="AB565" t="s">
        <v>802</v>
      </c>
      <c r="AC565" t="s">
        <v>803</v>
      </c>
      <c r="AD565">
        <v>37203</v>
      </c>
      <c r="AE565" t="s">
        <v>2721</v>
      </c>
      <c r="AF565" t="str">
        <f t="shared" si="24"/>
        <v>Yes</v>
      </c>
      <c r="AG565" s="9" t="str">
        <f t="shared" si="25"/>
        <v>COUNTY SHERIFFNON PARTISANKING COKINGLocal20122500DEBT412444127441228Operation and OverheadWIN BONUSFLETCHER ROWLEY1720 W END AVENUE SUITE 630NASHVILLETN</v>
      </c>
      <c r="AH565">
        <v>100533138</v>
      </c>
      <c r="AI565" s="9" t="str">
        <f t="shared" si="26"/>
        <v>COUNTY SHERIFFNON PARTISANKING COKINGLocal</v>
      </c>
    </row>
    <row r="566" spans="1:35" x14ac:dyDescent="0.25">
      <c r="A566" s="15">
        <v>986</v>
      </c>
      <c r="B566" t="s">
        <v>2724</v>
      </c>
      <c r="C566">
        <v>100533138</v>
      </c>
      <c r="D566" t="s">
        <v>30</v>
      </c>
      <c r="E566" t="s">
        <v>484</v>
      </c>
      <c r="F566" t="s">
        <v>44</v>
      </c>
      <c r="G566" t="s">
        <v>485</v>
      </c>
      <c r="H566" t="s">
        <v>486</v>
      </c>
      <c r="I566" t="s">
        <v>109</v>
      </c>
      <c r="J566" t="s">
        <v>487</v>
      </c>
      <c r="K566" t="s">
        <v>193</v>
      </c>
      <c r="N566" t="s">
        <v>132</v>
      </c>
      <c r="O566" t="s">
        <v>133</v>
      </c>
      <c r="P566" t="s">
        <v>134</v>
      </c>
      <c r="Q566" t="s">
        <v>53</v>
      </c>
      <c r="R566">
        <v>2012</v>
      </c>
      <c r="S566" s="1">
        <v>750</v>
      </c>
      <c r="T566" t="s">
        <v>31</v>
      </c>
      <c r="U566" s="2">
        <v>41244</v>
      </c>
      <c r="V566" s="2">
        <v>41274</v>
      </c>
      <c r="W566" s="2">
        <v>41243</v>
      </c>
      <c r="X566" t="s">
        <v>72</v>
      </c>
      <c r="Y566" t="s">
        <v>1208</v>
      </c>
      <c r="Z566" t="s">
        <v>167</v>
      </c>
      <c r="AA566" t="s">
        <v>168</v>
      </c>
      <c r="AB566" t="s">
        <v>35</v>
      </c>
      <c r="AC566" t="s">
        <v>36</v>
      </c>
      <c r="AD566">
        <v>98109</v>
      </c>
      <c r="AE566" t="s">
        <v>2721</v>
      </c>
      <c r="AF566" t="str">
        <f t="shared" si="24"/>
        <v>Yes</v>
      </c>
      <c r="AG566" s="9" t="str">
        <f t="shared" si="25"/>
        <v>COUNTY SHERIFFNON PARTISANKING COKINGLocal2012750DEBT412444127441243Operation and OverheadNOVEMBER TREASURYARGO STRATEGIESPO BOX 9100 SEATTLEWA</v>
      </c>
      <c r="AH566">
        <v>100533138</v>
      </c>
      <c r="AI566" s="9" t="str">
        <f t="shared" si="26"/>
        <v>COUNTY SHERIFFNON PARTISANKING COKINGLocal</v>
      </c>
    </row>
    <row r="567" spans="1:35" x14ac:dyDescent="0.25">
      <c r="A567" s="15">
        <v>985</v>
      </c>
      <c r="B567" t="s">
        <v>2723</v>
      </c>
      <c r="C567">
        <v>100533138</v>
      </c>
      <c r="D567" t="s">
        <v>30</v>
      </c>
      <c r="E567" t="s">
        <v>484</v>
      </c>
      <c r="F567" t="s">
        <v>44</v>
      </c>
      <c r="G567" t="s">
        <v>485</v>
      </c>
      <c r="H567" t="s">
        <v>486</v>
      </c>
      <c r="I567" t="s">
        <v>109</v>
      </c>
      <c r="J567" t="s">
        <v>487</v>
      </c>
      <c r="K567" t="s">
        <v>193</v>
      </c>
      <c r="N567" t="s">
        <v>132</v>
      </c>
      <c r="O567" t="s">
        <v>133</v>
      </c>
      <c r="P567" t="s">
        <v>134</v>
      </c>
      <c r="Q567" t="s">
        <v>53</v>
      </c>
      <c r="R567">
        <v>2012</v>
      </c>
      <c r="S567" s="1">
        <v>500</v>
      </c>
      <c r="T567" t="s">
        <v>31</v>
      </c>
      <c r="U567" s="2">
        <v>41244</v>
      </c>
      <c r="V567" s="2">
        <v>41274</v>
      </c>
      <c r="W567" s="2">
        <v>41258</v>
      </c>
      <c r="X567" t="s">
        <v>72</v>
      </c>
      <c r="Y567" t="s">
        <v>1792</v>
      </c>
      <c r="Z567" t="s">
        <v>167</v>
      </c>
      <c r="AA567" t="s">
        <v>168</v>
      </c>
      <c r="AB567" t="s">
        <v>35</v>
      </c>
      <c r="AC567" t="s">
        <v>36</v>
      </c>
      <c r="AD567">
        <v>98109</v>
      </c>
      <c r="AE567" t="s">
        <v>2721</v>
      </c>
      <c r="AF567" t="str">
        <f t="shared" si="24"/>
        <v>Yes</v>
      </c>
      <c r="AG567" s="9" t="str">
        <f t="shared" si="25"/>
        <v>COUNTY SHERIFFNON PARTISANKING COKINGLocal2012500DEBT412444127441258Operation and OverheadDECEMBER TREASURYARGO STRATEGIESPO BOX 9100 SEATTLEWA</v>
      </c>
      <c r="AH567">
        <v>100533138</v>
      </c>
      <c r="AI567" s="9" t="str">
        <f t="shared" si="26"/>
        <v>COUNTY SHERIFFNON PARTISANKING COKINGLocal</v>
      </c>
    </row>
    <row r="568" spans="1:35" x14ac:dyDescent="0.25">
      <c r="A568" s="15">
        <v>1084</v>
      </c>
      <c r="B568" t="s">
        <v>3069</v>
      </c>
      <c r="C568">
        <v>100314731</v>
      </c>
      <c r="D568" t="s">
        <v>30</v>
      </c>
      <c r="E568" t="s">
        <v>758</v>
      </c>
      <c r="F568" t="s">
        <v>44</v>
      </c>
      <c r="G568" t="s">
        <v>759</v>
      </c>
      <c r="H568" t="s">
        <v>627</v>
      </c>
      <c r="I568" t="s">
        <v>760</v>
      </c>
      <c r="J568" t="s">
        <v>761</v>
      </c>
      <c r="K568" t="s">
        <v>240</v>
      </c>
      <c r="N568" t="s">
        <v>68</v>
      </c>
      <c r="O568" t="s">
        <v>241</v>
      </c>
      <c r="Q568" t="s">
        <v>113</v>
      </c>
      <c r="R568">
        <v>2012</v>
      </c>
      <c r="S568" s="1">
        <v>5000</v>
      </c>
      <c r="T568" t="s">
        <v>31</v>
      </c>
      <c r="U568" s="2">
        <v>39934</v>
      </c>
      <c r="V568" s="2">
        <v>39994</v>
      </c>
      <c r="W568" s="2">
        <v>39994</v>
      </c>
      <c r="Y568" t="s">
        <v>37</v>
      </c>
      <c r="Z568" t="s">
        <v>126</v>
      </c>
      <c r="AA568" t="s">
        <v>127</v>
      </c>
      <c r="AB568" t="s">
        <v>35</v>
      </c>
      <c r="AC568" t="s">
        <v>36</v>
      </c>
      <c r="AD568">
        <v>98122</v>
      </c>
      <c r="AE568" t="s">
        <v>3070</v>
      </c>
      <c r="AF568" t="str">
        <f t="shared" si="24"/>
        <v>Yes</v>
      </c>
      <c r="AG568" s="9" t="str">
        <f t="shared" si="25"/>
        <v>GOVERNORDEMOCRATGOVERNOR, OFFICE OFStatewide20125000DEBT399343999439994CONSULTINGNEWMAN PARTNERS712 35TH AVESEATTLEWA</v>
      </c>
      <c r="AH568">
        <v>100314731</v>
      </c>
      <c r="AI568" s="9" t="str">
        <f t="shared" si="26"/>
        <v>GOVERNORDEMOCRATGOVERNOR, OFFICE OFStatewide</v>
      </c>
    </row>
    <row r="569" spans="1:35" x14ac:dyDescent="0.25">
      <c r="A569" s="15">
        <v>1085</v>
      </c>
      <c r="B569" t="s">
        <v>3071</v>
      </c>
      <c r="C569">
        <v>100314731</v>
      </c>
      <c r="D569" t="s">
        <v>30</v>
      </c>
      <c r="E569" t="s">
        <v>758</v>
      </c>
      <c r="F569" t="s">
        <v>44</v>
      </c>
      <c r="G569" t="s">
        <v>759</v>
      </c>
      <c r="H569" t="s">
        <v>627</v>
      </c>
      <c r="I569" t="s">
        <v>760</v>
      </c>
      <c r="J569" t="s">
        <v>761</v>
      </c>
      <c r="K569" t="s">
        <v>240</v>
      </c>
      <c r="N569" t="s">
        <v>68</v>
      </c>
      <c r="O569" t="s">
        <v>241</v>
      </c>
      <c r="Q569" t="s">
        <v>113</v>
      </c>
      <c r="R569">
        <v>2012</v>
      </c>
      <c r="S569" s="1">
        <v>822.5</v>
      </c>
      <c r="T569" t="s">
        <v>31</v>
      </c>
      <c r="U569" s="2">
        <v>39934</v>
      </c>
      <c r="V569" s="2">
        <v>39994</v>
      </c>
      <c r="W569" s="2">
        <v>39994</v>
      </c>
      <c r="Y569" t="s">
        <v>330</v>
      </c>
      <c r="Z569" t="s">
        <v>33</v>
      </c>
      <c r="AA569" t="s">
        <v>34</v>
      </c>
      <c r="AB569" t="s">
        <v>35</v>
      </c>
      <c r="AC569" t="s">
        <v>36</v>
      </c>
      <c r="AD569">
        <v>98101</v>
      </c>
      <c r="AE569" t="s">
        <v>3070</v>
      </c>
      <c r="AF569" t="str">
        <f t="shared" si="24"/>
        <v>Yes</v>
      </c>
      <c r="AG569" s="9" t="str">
        <f t="shared" si="25"/>
        <v>GOVERNORDEMOCRATGOVERNOR, OFFICE OFStatewide2012822.5DEBT399343999439994ACCOUNTING/COMPLIANCEPROJECT ACCOUNTING SERVICES603 STEWART ST STE 819SEATTLEWA</v>
      </c>
      <c r="AH569">
        <v>100314731</v>
      </c>
      <c r="AI569" s="9" t="str">
        <f t="shared" si="26"/>
        <v>GOVERNORDEMOCRATGOVERNOR, OFFICE OFStatewide</v>
      </c>
    </row>
    <row r="570" spans="1:35" x14ac:dyDescent="0.25">
      <c r="A570" s="15">
        <v>1086</v>
      </c>
      <c r="B570" t="s">
        <v>3072</v>
      </c>
      <c r="C570">
        <v>100314731</v>
      </c>
      <c r="D570" t="s">
        <v>30</v>
      </c>
      <c r="E570" t="s">
        <v>758</v>
      </c>
      <c r="F570" t="s">
        <v>44</v>
      </c>
      <c r="G570" t="s">
        <v>759</v>
      </c>
      <c r="H570" t="s">
        <v>627</v>
      </c>
      <c r="I570" t="s">
        <v>760</v>
      </c>
      <c r="J570" t="s">
        <v>761</v>
      </c>
      <c r="K570" t="s">
        <v>240</v>
      </c>
      <c r="N570" t="s">
        <v>68</v>
      </c>
      <c r="O570" t="s">
        <v>241</v>
      </c>
      <c r="Q570" t="s">
        <v>113</v>
      </c>
      <c r="R570">
        <v>2012</v>
      </c>
      <c r="S570" s="1">
        <v>7121.36</v>
      </c>
      <c r="T570" t="s">
        <v>31</v>
      </c>
      <c r="U570" s="2">
        <v>39934</v>
      </c>
      <c r="V570" s="2">
        <v>39994</v>
      </c>
      <c r="W570" s="2">
        <v>39994</v>
      </c>
      <c r="Y570" t="s">
        <v>2621</v>
      </c>
      <c r="Z570" t="s">
        <v>3073</v>
      </c>
      <c r="AA570" t="s">
        <v>3074</v>
      </c>
      <c r="AB570" t="s">
        <v>35</v>
      </c>
      <c r="AC570" t="s">
        <v>36</v>
      </c>
      <c r="AD570">
        <v>98199</v>
      </c>
      <c r="AE570" t="s">
        <v>3070</v>
      </c>
      <c r="AF570" t="str">
        <f t="shared" si="24"/>
        <v>Yes</v>
      </c>
      <c r="AG570" s="9" t="str">
        <f t="shared" si="25"/>
        <v>GOVERNORDEMOCRATGOVERNOR, OFFICE OFStatewide20127121.36DEBT399343999439994POSTAGE/MAILING SERVICEPRO-MAIL ASSOCIATES INC2400 WEST COMMODORE WAYSEATTLEWA</v>
      </c>
      <c r="AH570">
        <v>100314731</v>
      </c>
      <c r="AI570" s="9" t="str">
        <f t="shared" si="26"/>
        <v>GOVERNORDEMOCRATGOVERNOR, OFFICE OFStatewide</v>
      </c>
    </row>
    <row r="571" spans="1:35" x14ac:dyDescent="0.25">
      <c r="A571" s="15">
        <v>1087</v>
      </c>
      <c r="B571" t="s">
        <v>3075</v>
      </c>
      <c r="C571">
        <v>100314731</v>
      </c>
      <c r="D571" t="s">
        <v>30</v>
      </c>
      <c r="E571" t="s">
        <v>758</v>
      </c>
      <c r="F571" t="s">
        <v>44</v>
      </c>
      <c r="G571" t="s">
        <v>759</v>
      </c>
      <c r="H571" t="s">
        <v>627</v>
      </c>
      <c r="I571" t="s">
        <v>760</v>
      </c>
      <c r="J571" t="s">
        <v>761</v>
      </c>
      <c r="K571" t="s">
        <v>240</v>
      </c>
      <c r="N571" t="s">
        <v>68</v>
      </c>
      <c r="O571" t="s">
        <v>241</v>
      </c>
      <c r="Q571" t="s">
        <v>113</v>
      </c>
      <c r="R571">
        <v>2012</v>
      </c>
      <c r="S571" s="1">
        <v>3000</v>
      </c>
      <c r="T571" t="s">
        <v>31</v>
      </c>
      <c r="U571" s="2">
        <v>39934</v>
      </c>
      <c r="V571" s="2">
        <v>39994</v>
      </c>
      <c r="W571" s="2">
        <v>39994</v>
      </c>
      <c r="Y571" t="s">
        <v>3076</v>
      </c>
      <c r="Z571" t="s">
        <v>39</v>
      </c>
      <c r="AA571" t="s">
        <v>40</v>
      </c>
      <c r="AB571" t="s">
        <v>41</v>
      </c>
      <c r="AC571" t="s">
        <v>36</v>
      </c>
      <c r="AD571">
        <v>98512</v>
      </c>
      <c r="AE571" t="s">
        <v>3070</v>
      </c>
      <c r="AF571" t="str">
        <f t="shared" si="24"/>
        <v>Yes</v>
      </c>
      <c r="AG571" s="9" t="str">
        <f t="shared" si="25"/>
        <v>GOVERNORDEMOCRATGOVERNOR, OFFICE OFStatewide20123000DEBT399343999439994ESTIMATE LITERATURECAPITOL CITY PRESS2975 37TH AVE SWTUMWATERWA</v>
      </c>
      <c r="AH571">
        <v>100314731</v>
      </c>
      <c r="AI571" s="9" t="str">
        <f t="shared" si="26"/>
        <v>GOVERNORDEMOCRATGOVERNOR, OFFICE OFStatewide</v>
      </c>
    </row>
    <row r="572" spans="1:35" x14ac:dyDescent="0.25">
      <c r="A572" s="15">
        <v>1163</v>
      </c>
      <c r="B572" t="s">
        <v>3197</v>
      </c>
      <c r="C572">
        <v>100319314</v>
      </c>
      <c r="D572" t="s">
        <v>30</v>
      </c>
      <c r="E572" t="s">
        <v>758</v>
      </c>
      <c r="F572" t="s">
        <v>44</v>
      </c>
      <c r="G572" t="s">
        <v>759</v>
      </c>
      <c r="H572" t="s">
        <v>627</v>
      </c>
      <c r="I572" t="s">
        <v>760</v>
      </c>
      <c r="J572" t="s">
        <v>761</v>
      </c>
      <c r="K572" t="s">
        <v>240</v>
      </c>
      <c r="N572" t="s">
        <v>68</v>
      </c>
      <c r="O572" t="s">
        <v>241</v>
      </c>
      <c r="Q572" t="s">
        <v>113</v>
      </c>
      <c r="R572">
        <v>2012</v>
      </c>
      <c r="S572" s="1">
        <v>5000</v>
      </c>
      <c r="T572" t="s">
        <v>31</v>
      </c>
      <c r="U572" s="2">
        <v>39995</v>
      </c>
      <c r="V572" s="2">
        <v>40025</v>
      </c>
      <c r="W572" s="2">
        <v>40025</v>
      </c>
      <c r="Y572" t="s">
        <v>37</v>
      </c>
      <c r="Z572" t="s">
        <v>126</v>
      </c>
      <c r="AA572" t="s">
        <v>127</v>
      </c>
      <c r="AB572" t="s">
        <v>35</v>
      </c>
      <c r="AC572" t="s">
        <v>36</v>
      </c>
      <c r="AD572">
        <v>98122</v>
      </c>
      <c r="AE572" t="s">
        <v>3198</v>
      </c>
      <c r="AF572" t="str">
        <f t="shared" si="24"/>
        <v>Yes</v>
      </c>
      <c r="AG572" s="9" t="str">
        <f t="shared" si="25"/>
        <v>GOVERNORDEMOCRATGOVERNOR, OFFICE OFStatewide20125000DEBT399954002540025CONSULTINGNEWMAN PARTNERS712 35TH AVESEATTLEWA</v>
      </c>
      <c r="AH572">
        <v>100319314</v>
      </c>
      <c r="AI572" s="9" t="str">
        <f t="shared" si="26"/>
        <v>GOVERNORDEMOCRATGOVERNOR, OFFICE OFStatewide</v>
      </c>
    </row>
    <row r="573" spans="1:35" x14ac:dyDescent="0.25">
      <c r="A573" s="15">
        <v>1164</v>
      </c>
      <c r="B573" t="s">
        <v>3199</v>
      </c>
      <c r="C573">
        <v>100319314</v>
      </c>
      <c r="D573" t="s">
        <v>30</v>
      </c>
      <c r="E573" t="s">
        <v>758</v>
      </c>
      <c r="F573" t="s">
        <v>44</v>
      </c>
      <c r="G573" t="s">
        <v>759</v>
      </c>
      <c r="H573" t="s">
        <v>627</v>
      </c>
      <c r="I573" t="s">
        <v>760</v>
      </c>
      <c r="J573" t="s">
        <v>761</v>
      </c>
      <c r="K573" t="s">
        <v>240</v>
      </c>
      <c r="N573" t="s">
        <v>68</v>
      </c>
      <c r="O573" t="s">
        <v>241</v>
      </c>
      <c r="Q573" t="s">
        <v>113</v>
      </c>
      <c r="R573">
        <v>2012</v>
      </c>
      <c r="S573" s="1">
        <v>1382.5</v>
      </c>
      <c r="T573" t="s">
        <v>31</v>
      </c>
      <c r="U573" s="2">
        <v>39995</v>
      </c>
      <c r="V573" s="2">
        <v>40025</v>
      </c>
      <c r="W573" s="2">
        <v>40025</v>
      </c>
      <c r="Y573" t="s">
        <v>330</v>
      </c>
      <c r="Z573" t="s">
        <v>33</v>
      </c>
      <c r="AA573" t="s">
        <v>34</v>
      </c>
      <c r="AB573" t="s">
        <v>35</v>
      </c>
      <c r="AC573" t="s">
        <v>36</v>
      </c>
      <c r="AD573">
        <v>98101</v>
      </c>
      <c r="AE573" t="s">
        <v>3198</v>
      </c>
      <c r="AF573" t="str">
        <f t="shared" si="24"/>
        <v>Yes</v>
      </c>
      <c r="AG573" s="9" t="str">
        <f t="shared" si="25"/>
        <v>GOVERNORDEMOCRATGOVERNOR, OFFICE OFStatewide20121382.5DEBT399954002540025ACCOUNTING/COMPLIANCEPROJECT ACCOUNTING SERVICES603 STEWART ST STE 819SEATTLEWA</v>
      </c>
      <c r="AH573">
        <v>100319314</v>
      </c>
      <c r="AI573" s="9" t="str">
        <f t="shared" si="26"/>
        <v>GOVERNORDEMOCRATGOVERNOR, OFFICE OFStatewide</v>
      </c>
    </row>
    <row r="574" spans="1:35" x14ac:dyDescent="0.25">
      <c r="A574" s="15">
        <v>1165</v>
      </c>
      <c r="B574" t="s">
        <v>3200</v>
      </c>
      <c r="C574">
        <v>100319314</v>
      </c>
      <c r="D574" t="s">
        <v>30</v>
      </c>
      <c r="E574" t="s">
        <v>758</v>
      </c>
      <c r="F574" t="s">
        <v>44</v>
      </c>
      <c r="G574" t="s">
        <v>759</v>
      </c>
      <c r="H574" t="s">
        <v>627</v>
      </c>
      <c r="I574" t="s">
        <v>760</v>
      </c>
      <c r="J574" t="s">
        <v>761</v>
      </c>
      <c r="K574" t="s">
        <v>240</v>
      </c>
      <c r="N574" t="s">
        <v>68</v>
      </c>
      <c r="O574" t="s">
        <v>241</v>
      </c>
      <c r="Q574" t="s">
        <v>113</v>
      </c>
      <c r="R574">
        <v>2012</v>
      </c>
      <c r="S574" s="1">
        <v>2894.09</v>
      </c>
      <c r="T574" t="s">
        <v>31</v>
      </c>
      <c r="U574" s="2">
        <v>39995</v>
      </c>
      <c r="V574" s="2">
        <v>40025</v>
      </c>
      <c r="W574" s="2">
        <v>40025</v>
      </c>
      <c r="Y574" t="s">
        <v>801</v>
      </c>
      <c r="Z574" t="s">
        <v>2936</v>
      </c>
      <c r="AA574" t="s">
        <v>3101</v>
      </c>
      <c r="AB574" t="s">
        <v>35</v>
      </c>
      <c r="AC574" t="s">
        <v>36</v>
      </c>
      <c r="AD574">
        <v>98121</v>
      </c>
      <c r="AE574" t="s">
        <v>3198</v>
      </c>
      <c r="AF574" t="str">
        <f t="shared" si="24"/>
        <v>Yes</v>
      </c>
      <c r="AG574" s="9" t="str">
        <f t="shared" si="25"/>
        <v>GOVERNORDEMOCRATGOVERNOR, OFFICE OFStatewide20122894.09DEBT399954002540025LITERATURETRADE PRINTERY2512 1ST AVESEATTLEWA</v>
      </c>
      <c r="AH574">
        <v>100319314</v>
      </c>
      <c r="AI574" s="9" t="str">
        <f t="shared" si="26"/>
        <v>GOVERNORDEMOCRATGOVERNOR, OFFICE OFStatewide</v>
      </c>
    </row>
    <row r="575" spans="1:35" x14ac:dyDescent="0.25">
      <c r="A575" s="15">
        <v>1088</v>
      </c>
      <c r="B575" t="s">
        <v>3078</v>
      </c>
      <c r="C575">
        <v>100323475</v>
      </c>
      <c r="D575" t="s">
        <v>30</v>
      </c>
      <c r="E575" t="s">
        <v>758</v>
      </c>
      <c r="F575" t="s">
        <v>44</v>
      </c>
      <c r="G575" t="s">
        <v>759</v>
      </c>
      <c r="H575" t="s">
        <v>627</v>
      </c>
      <c r="I575" t="s">
        <v>760</v>
      </c>
      <c r="J575" t="s">
        <v>761</v>
      </c>
      <c r="K575" t="s">
        <v>240</v>
      </c>
      <c r="N575" t="s">
        <v>68</v>
      </c>
      <c r="O575" t="s">
        <v>241</v>
      </c>
      <c r="Q575" t="s">
        <v>113</v>
      </c>
      <c r="R575">
        <v>2012</v>
      </c>
      <c r="S575" s="1">
        <v>5000</v>
      </c>
      <c r="T575" t="s">
        <v>31</v>
      </c>
      <c r="U575" s="2">
        <v>40026</v>
      </c>
      <c r="V575" s="2">
        <v>40056</v>
      </c>
      <c r="W575" s="2">
        <v>40056</v>
      </c>
      <c r="Y575" t="s">
        <v>37</v>
      </c>
      <c r="Z575" t="s">
        <v>3079</v>
      </c>
      <c r="AA575" t="s">
        <v>2950</v>
      </c>
      <c r="AB575" t="s">
        <v>605</v>
      </c>
      <c r="AC575" t="s">
        <v>36</v>
      </c>
      <c r="AD575">
        <v>98003</v>
      </c>
      <c r="AE575" t="s">
        <v>3080</v>
      </c>
      <c r="AF575" t="str">
        <f t="shared" si="24"/>
        <v>Yes</v>
      </c>
      <c r="AG575" s="9" t="str">
        <f t="shared" si="25"/>
        <v>GOVERNORDEMOCRATGOVERNOR, OFFICE OFStatewide20125000DEBT400264005640056CONSULTINGEVANS KELLY2515 S 283RD PLFEDERAL WAYWA</v>
      </c>
      <c r="AH575">
        <v>100323475</v>
      </c>
      <c r="AI575" s="9" t="str">
        <f t="shared" si="26"/>
        <v>GOVERNORDEMOCRATGOVERNOR, OFFICE OFStatewide</v>
      </c>
    </row>
    <row r="576" spans="1:35" x14ac:dyDescent="0.25">
      <c r="A576" s="15">
        <v>1089</v>
      </c>
      <c r="B576" t="s">
        <v>3081</v>
      </c>
      <c r="C576">
        <v>100323475</v>
      </c>
      <c r="D576" t="s">
        <v>30</v>
      </c>
      <c r="E576" t="s">
        <v>758</v>
      </c>
      <c r="F576" t="s">
        <v>44</v>
      </c>
      <c r="G576" t="s">
        <v>759</v>
      </c>
      <c r="H576" t="s">
        <v>627</v>
      </c>
      <c r="I576" t="s">
        <v>760</v>
      </c>
      <c r="J576" t="s">
        <v>761</v>
      </c>
      <c r="K576" t="s">
        <v>240</v>
      </c>
      <c r="N576" t="s">
        <v>68</v>
      </c>
      <c r="O576" t="s">
        <v>241</v>
      </c>
      <c r="Q576" t="s">
        <v>113</v>
      </c>
      <c r="R576">
        <v>2012</v>
      </c>
      <c r="S576" s="1">
        <v>5000</v>
      </c>
      <c r="T576" t="s">
        <v>31</v>
      </c>
      <c r="U576" s="2">
        <v>40026</v>
      </c>
      <c r="V576" s="2">
        <v>40056</v>
      </c>
      <c r="W576" s="2">
        <v>40056</v>
      </c>
      <c r="Y576" t="s">
        <v>37</v>
      </c>
      <c r="Z576" t="s">
        <v>126</v>
      </c>
      <c r="AA576" t="s">
        <v>127</v>
      </c>
      <c r="AB576" t="s">
        <v>35</v>
      </c>
      <c r="AC576" t="s">
        <v>36</v>
      </c>
      <c r="AD576">
        <v>98122</v>
      </c>
      <c r="AE576" t="s">
        <v>3080</v>
      </c>
      <c r="AF576" t="str">
        <f t="shared" si="24"/>
        <v>Yes</v>
      </c>
      <c r="AG576" s="9" t="str">
        <f t="shared" si="25"/>
        <v>GOVERNORDEMOCRATGOVERNOR, OFFICE OFStatewide20125000DEBT400264005640056CONSULTINGNEWMAN PARTNERS712 35TH AVESEATTLEWA</v>
      </c>
      <c r="AH576">
        <v>100323475</v>
      </c>
      <c r="AI576" s="9" t="str">
        <f t="shared" si="26"/>
        <v>GOVERNORDEMOCRATGOVERNOR, OFFICE OFStatewide</v>
      </c>
    </row>
    <row r="577" spans="1:35" x14ac:dyDescent="0.25">
      <c r="A577" s="15">
        <v>1090</v>
      </c>
      <c r="B577" t="s">
        <v>3082</v>
      </c>
      <c r="C577">
        <v>100323475</v>
      </c>
      <c r="D577" t="s">
        <v>30</v>
      </c>
      <c r="E577" t="s">
        <v>758</v>
      </c>
      <c r="F577" t="s">
        <v>44</v>
      </c>
      <c r="G577" t="s">
        <v>759</v>
      </c>
      <c r="H577" t="s">
        <v>627</v>
      </c>
      <c r="I577" t="s">
        <v>760</v>
      </c>
      <c r="J577" t="s">
        <v>761</v>
      </c>
      <c r="K577" t="s">
        <v>240</v>
      </c>
      <c r="N577" t="s">
        <v>68</v>
      </c>
      <c r="O577" t="s">
        <v>241</v>
      </c>
      <c r="Q577" t="s">
        <v>113</v>
      </c>
      <c r="R577">
        <v>2012</v>
      </c>
      <c r="S577" s="1">
        <v>709.5</v>
      </c>
      <c r="T577" t="s">
        <v>31</v>
      </c>
      <c r="U577" s="2">
        <v>40026</v>
      </c>
      <c r="V577" s="2">
        <v>40056</v>
      </c>
      <c r="W577" s="2">
        <v>40056</v>
      </c>
      <c r="Y577" t="s">
        <v>330</v>
      </c>
      <c r="Z577" t="s">
        <v>33</v>
      </c>
      <c r="AA577" t="s">
        <v>34</v>
      </c>
      <c r="AB577" t="s">
        <v>35</v>
      </c>
      <c r="AC577" t="s">
        <v>36</v>
      </c>
      <c r="AD577">
        <v>98101</v>
      </c>
      <c r="AE577" t="s">
        <v>3080</v>
      </c>
      <c r="AF577" t="str">
        <f t="shared" si="24"/>
        <v>Yes</v>
      </c>
      <c r="AG577" s="9" t="str">
        <f t="shared" si="25"/>
        <v>GOVERNORDEMOCRATGOVERNOR, OFFICE OFStatewide2012709.5DEBT400264005640056ACCOUNTING/COMPLIANCEPROJECT ACCOUNTING SERVICES603 STEWART ST STE 819SEATTLEWA</v>
      </c>
      <c r="AH577">
        <v>100323475</v>
      </c>
      <c r="AI577" s="9" t="str">
        <f t="shared" si="26"/>
        <v>GOVERNORDEMOCRATGOVERNOR, OFFICE OFStatewide</v>
      </c>
    </row>
    <row r="578" spans="1:35" x14ac:dyDescent="0.25">
      <c r="A578" s="15">
        <v>1179</v>
      </c>
      <c r="B578" t="s">
        <v>3227</v>
      </c>
      <c r="C578">
        <v>100333474</v>
      </c>
      <c r="D578" t="s">
        <v>30</v>
      </c>
      <c r="E578" t="s">
        <v>758</v>
      </c>
      <c r="F578" t="s">
        <v>44</v>
      </c>
      <c r="G578" t="s">
        <v>759</v>
      </c>
      <c r="H578" t="s">
        <v>627</v>
      </c>
      <c r="I578" t="s">
        <v>760</v>
      </c>
      <c r="J578" t="s">
        <v>761</v>
      </c>
      <c r="K578" t="s">
        <v>240</v>
      </c>
      <c r="N578" t="s">
        <v>68</v>
      </c>
      <c r="O578" t="s">
        <v>241</v>
      </c>
      <c r="Q578" t="s">
        <v>113</v>
      </c>
      <c r="R578">
        <v>2012</v>
      </c>
      <c r="S578" s="1">
        <v>7500</v>
      </c>
      <c r="T578" t="s">
        <v>31</v>
      </c>
      <c r="U578" s="2">
        <v>40087</v>
      </c>
      <c r="V578" s="2">
        <v>40117</v>
      </c>
      <c r="W578" s="2">
        <v>40117</v>
      </c>
      <c r="Y578" t="s">
        <v>37</v>
      </c>
      <c r="Z578" t="s">
        <v>3079</v>
      </c>
      <c r="AA578" t="s">
        <v>2950</v>
      </c>
      <c r="AB578" t="s">
        <v>605</v>
      </c>
      <c r="AC578" t="s">
        <v>36</v>
      </c>
      <c r="AD578">
        <v>98003</v>
      </c>
      <c r="AE578" t="s">
        <v>3228</v>
      </c>
      <c r="AF578" t="str">
        <f t="shared" ref="AF578:AF641" si="27">IF(ISNA(VLOOKUP($C578,schooldata,1,FALSE)),"NO","Yes")</f>
        <v>Yes</v>
      </c>
      <c r="AG578" s="9" t="str">
        <f t="shared" ref="AG578:AG641" si="28">CONCATENATE(K578,L578,M578,N578,O578,P578,Q578,R578,S578,T578,U578,V578,W578,X578,Y578,Z578,AA578,AB578,AC578)</f>
        <v>GOVERNORDEMOCRATGOVERNOR, OFFICE OFStatewide20127500DEBT400874011740117CONSULTINGEVANS KELLY2515 S 283RD PLFEDERAL WAYWA</v>
      </c>
      <c r="AH578">
        <v>100333474</v>
      </c>
      <c r="AI578" s="9" t="str">
        <f t="shared" ref="AI578:AI641" si="29">CONCATENATE(K578,L578,M578,N578,O578,P578,Q578)</f>
        <v>GOVERNORDEMOCRATGOVERNOR, OFFICE OFStatewide</v>
      </c>
    </row>
    <row r="579" spans="1:35" x14ac:dyDescent="0.25">
      <c r="A579" s="15">
        <v>1180</v>
      </c>
      <c r="B579" t="s">
        <v>3229</v>
      </c>
      <c r="C579">
        <v>100333474</v>
      </c>
      <c r="D579" t="s">
        <v>30</v>
      </c>
      <c r="E579" t="s">
        <v>758</v>
      </c>
      <c r="F579" t="s">
        <v>44</v>
      </c>
      <c r="G579" t="s">
        <v>759</v>
      </c>
      <c r="H579" t="s">
        <v>627</v>
      </c>
      <c r="I579" t="s">
        <v>760</v>
      </c>
      <c r="J579" t="s">
        <v>761</v>
      </c>
      <c r="K579" t="s">
        <v>240</v>
      </c>
      <c r="N579" t="s">
        <v>68</v>
      </c>
      <c r="O579" t="s">
        <v>241</v>
      </c>
      <c r="Q579" t="s">
        <v>113</v>
      </c>
      <c r="R579">
        <v>2012</v>
      </c>
      <c r="S579" s="1">
        <v>306.25</v>
      </c>
      <c r="T579" t="s">
        <v>31</v>
      </c>
      <c r="U579" s="2">
        <v>40087</v>
      </c>
      <c r="V579" s="2">
        <v>40117</v>
      </c>
      <c r="W579" s="2">
        <v>40117</v>
      </c>
      <c r="Y579" t="s">
        <v>330</v>
      </c>
      <c r="Z579" t="s">
        <v>33</v>
      </c>
      <c r="AA579" t="s">
        <v>34</v>
      </c>
      <c r="AB579" t="s">
        <v>35</v>
      </c>
      <c r="AC579" t="s">
        <v>36</v>
      </c>
      <c r="AD579">
        <v>98101</v>
      </c>
      <c r="AE579" t="s">
        <v>3228</v>
      </c>
      <c r="AF579" t="str">
        <f t="shared" si="27"/>
        <v>Yes</v>
      </c>
      <c r="AG579" s="9" t="str">
        <f t="shared" si="28"/>
        <v>GOVERNORDEMOCRATGOVERNOR, OFFICE OFStatewide2012306.25DEBT400874011740117ACCOUNTING/COMPLIANCEPROJECT ACCOUNTING SERVICES603 STEWART ST STE 819SEATTLEWA</v>
      </c>
      <c r="AH579">
        <v>100333474</v>
      </c>
      <c r="AI579" s="9" t="str">
        <f t="shared" si="29"/>
        <v>GOVERNORDEMOCRATGOVERNOR, OFFICE OFStatewide</v>
      </c>
    </row>
    <row r="580" spans="1:35" x14ac:dyDescent="0.25">
      <c r="A580" s="15">
        <v>1268</v>
      </c>
      <c r="B580" t="s">
        <v>3366</v>
      </c>
      <c r="C580">
        <v>100348845</v>
      </c>
      <c r="D580" t="s">
        <v>30</v>
      </c>
      <c r="E580" t="s">
        <v>758</v>
      </c>
      <c r="F580" t="s">
        <v>44</v>
      </c>
      <c r="G580" t="s">
        <v>759</v>
      </c>
      <c r="H580" t="s">
        <v>627</v>
      </c>
      <c r="I580" t="s">
        <v>760</v>
      </c>
      <c r="J580" t="s">
        <v>761</v>
      </c>
      <c r="K580" t="s">
        <v>240</v>
      </c>
      <c r="N580" t="s">
        <v>68</v>
      </c>
      <c r="O580" t="s">
        <v>241</v>
      </c>
      <c r="Q580" t="s">
        <v>113</v>
      </c>
      <c r="R580">
        <v>2012</v>
      </c>
      <c r="S580" s="1">
        <v>777.5</v>
      </c>
      <c r="T580" t="s">
        <v>31</v>
      </c>
      <c r="U580" s="2">
        <v>40179</v>
      </c>
      <c r="V580" s="2">
        <v>40209</v>
      </c>
      <c r="W580" s="2">
        <v>40209</v>
      </c>
      <c r="Y580" t="s">
        <v>330</v>
      </c>
      <c r="Z580" t="s">
        <v>33</v>
      </c>
      <c r="AA580" t="s">
        <v>34</v>
      </c>
      <c r="AB580" t="s">
        <v>35</v>
      </c>
      <c r="AC580" t="s">
        <v>36</v>
      </c>
      <c r="AD580">
        <v>98101</v>
      </c>
      <c r="AE580" t="s">
        <v>3367</v>
      </c>
      <c r="AF580" t="str">
        <f t="shared" si="27"/>
        <v>Yes</v>
      </c>
      <c r="AG580" s="9" t="str">
        <f t="shared" si="28"/>
        <v>GOVERNORDEMOCRATGOVERNOR, OFFICE OFStatewide2012777.5DEBT401794020940209ACCOUNTING/COMPLIANCEPROJECT ACCOUNTING SERVICES603 STEWART ST STE 819SEATTLEWA</v>
      </c>
      <c r="AH580">
        <v>100348845</v>
      </c>
      <c r="AI580" s="9" t="str">
        <f t="shared" si="29"/>
        <v>GOVERNORDEMOCRATGOVERNOR, OFFICE OFStatewide</v>
      </c>
    </row>
    <row r="581" spans="1:35" x14ac:dyDescent="0.25">
      <c r="A581" s="15">
        <v>1269</v>
      </c>
      <c r="B581" t="s">
        <v>3368</v>
      </c>
      <c r="C581">
        <v>100348845</v>
      </c>
      <c r="D581" t="s">
        <v>30</v>
      </c>
      <c r="E581" t="s">
        <v>758</v>
      </c>
      <c r="F581" t="s">
        <v>44</v>
      </c>
      <c r="G581" t="s">
        <v>759</v>
      </c>
      <c r="H581" t="s">
        <v>627</v>
      </c>
      <c r="I581" t="s">
        <v>760</v>
      </c>
      <c r="J581" t="s">
        <v>761</v>
      </c>
      <c r="K581" t="s">
        <v>240</v>
      </c>
      <c r="N581" t="s">
        <v>68</v>
      </c>
      <c r="O581" t="s">
        <v>241</v>
      </c>
      <c r="Q581" t="s">
        <v>113</v>
      </c>
      <c r="R581">
        <v>2012</v>
      </c>
      <c r="S581" s="1">
        <v>1000</v>
      </c>
      <c r="T581" t="s">
        <v>31</v>
      </c>
      <c r="U581" s="2">
        <v>40179</v>
      </c>
      <c r="V581" s="2">
        <v>40209</v>
      </c>
      <c r="W581" s="2">
        <v>40209</v>
      </c>
      <c r="Y581" t="s">
        <v>3369</v>
      </c>
      <c r="Z581" t="s">
        <v>2916</v>
      </c>
      <c r="AA581" t="s">
        <v>3370</v>
      </c>
      <c r="AB581" t="s">
        <v>618</v>
      </c>
      <c r="AC581" t="s">
        <v>328</v>
      </c>
      <c r="AD581">
        <v>10003</v>
      </c>
      <c r="AE581" t="s">
        <v>3367</v>
      </c>
      <c r="AF581" t="str">
        <f t="shared" si="27"/>
        <v>Yes</v>
      </c>
      <c r="AG581" s="9" t="str">
        <f t="shared" si="28"/>
        <v>GOVERNORDEMOCRATGOVERNOR, OFFICE OFStatewide20121000DEBT401794020940209WEBSITE HOSTING/MAINTENANCEVSHIFT895 BROADWAY, FL 5NEW YORKNY</v>
      </c>
      <c r="AH581">
        <v>100348845</v>
      </c>
      <c r="AI581" s="9" t="str">
        <f t="shared" si="29"/>
        <v>GOVERNORDEMOCRATGOVERNOR, OFFICE OFStatewide</v>
      </c>
    </row>
    <row r="582" spans="1:35" x14ac:dyDescent="0.25">
      <c r="A582" s="15">
        <v>1270</v>
      </c>
      <c r="B582" t="s">
        <v>3371</v>
      </c>
      <c r="C582">
        <v>100348845</v>
      </c>
      <c r="D582" t="s">
        <v>30</v>
      </c>
      <c r="E582" t="s">
        <v>758</v>
      </c>
      <c r="F582" t="s">
        <v>44</v>
      </c>
      <c r="G582" t="s">
        <v>759</v>
      </c>
      <c r="H582" t="s">
        <v>627</v>
      </c>
      <c r="I582" t="s">
        <v>760</v>
      </c>
      <c r="J582" t="s">
        <v>761</v>
      </c>
      <c r="K582" t="s">
        <v>240</v>
      </c>
      <c r="N582" t="s">
        <v>68</v>
      </c>
      <c r="O582" t="s">
        <v>241</v>
      </c>
      <c r="Q582" t="s">
        <v>113</v>
      </c>
      <c r="R582">
        <v>2012</v>
      </c>
      <c r="S582" s="1">
        <v>7500</v>
      </c>
      <c r="T582" t="s">
        <v>31</v>
      </c>
      <c r="U582" s="2">
        <v>40179</v>
      </c>
      <c r="V582" s="2">
        <v>40209</v>
      </c>
      <c r="W582" s="2">
        <v>40209</v>
      </c>
      <c r="Y582" t="s">
        <v>37</v>
      </c>
      <c r="Z582" t="s">
        <v>3079</v>
      </c>
      <c r="AA582" t="s">
        <v>2950</v>
      </c>
      <c r="AB582" t="s">
        <v>605</v>
      </c>
      <c r="AC582" t="s">
        <v>36</v>
      </c>
      <c r="AD582">
        <v>98003</v>
      </c>
      <c r="AE582" t="s">
        <v>3367</v>
      </c>
      <c r="AF582" t="str">
        <f t="shared" si="27"/>
        <v>Yes</v>
      </c>
      <c r="AG582" s="9" t="str">
        <f t="shared" si="28"/>
        <v>GOVERNORDEMOCRATGOVERNOR, OFFICE OFStatewide20127500DEBT401794020940209CONSULTINGEVANS KELLY2515 S 283RD PLFEDERAL WAYWA</v>
      </c>
      <c r="AH582">
        <v>100348845</v>
      </c>
      <c r="AI582" s="9" t="str">
        <f t="shared" si="29"/>
        <v>GOVERNORDEMOCRATGOVERNOR, OFFICE OFStatewide</v>
      </c>
    </row>
    <row r="583" spans="1:35" x14ac:dyDescent="0.25">
      <c r="A583" s="15">
        <v>1265</v>
      </c>
      <c r="B583" t="s">
        <v>3358</v>
      </c>
      <c r="C583">
        <v>100348860</v>
      </c>
      <c r="D583" t="s">
        <v>30</v>
      </c>
      <c r="E583" t="s">
        <v>758</v>
      </c>
      <c r="F583" t="s">
        <v>44</v>
      </c>
      <c r="G583" t="s">
        <v>759</v>
      </c>
      <c r="H583" t="s">
        <v>627</v>
      </c>
      <c r="I583" t="s">
        <v>760</v>
      </c>
      <c r="J583" t="s">
        <v>761</v>
      </c>
      <c r="K583" t="s">
        <v>240</v>
      </c>
      <c r="N583" t="s">
        <v>68</v>
      </c>
      <c r="O583" t="s">
        <v>241</v>
      </c>
      <c r="Q583" t="s">
        <v>113</v>
      </c>
      <c r="R583">
        <v>2012</v>
      </c>
      <c r="S583" s="1">
        <v>2319.9</v>
      </c>
      <c r="T583" t="s">
        <v>31</v>
      </c>
      <c r="U583" s="2">
        <v>40210</v>
      </c>
      <c r="V583" s="2">
        <v>40237</v>
      </c>
      <c r="W583" s="2">
        <v>40236</v>
      </c>
      <c r="Y583" t="s">
        <v>3359</v>
      </c>
      <c r="Z583" t="s">
        <v>3079</v>
      </c>
      <c r="AA583" t="s">
        <v>2950</v>
      </c>
      <c r="AB583" t="s">
        <v>605</v>
      </c>
      <c r="AC583" t="s">
        <v>36</v>
      </c>
      <c r="AD583">
        <v>98003</v>
      </c>
      <c r="AE583" t="s">
        <v>3360</v>
      </c>
      <c r="AF583" t="str">
        <f t="shared" si="27"/>
        <v>Yes</v>
      </c>
      <c r="AG583" s="9" t="str">
        <f t="shared" si="28"/>
        <v>GOVERNORDEMOCRATGOVERNOR, OFFICE OFStatewide20122319.9DEBT402104023740236TRAVEL EXPENSE REIMBURSEMENTEVANS KELLY2515 S 283RD PLFEDERAL WAYWA</v>
      </c>
      <c r="AH583">
        <v>100348860</v>
      </c>
      <c r="AI583" s="9" t="str">
        <f t="shared" si="29"/>
        <v>GOVERNORDEMOCRATGOVERNOR, OFFICE OFStatewide</v>
      </c>
    </row>
    <row r="584" spans="1:35" x14ac:dyDescent="0.25">
      <c r="A584" s="15">
        <v>1266</v>
      </c>
      <c r="B584" t="s">
        <v>3361</v>
      </c>
      <c r="C584">
        <v>100348860</v>
      </c>
      <c r="D584" t="s">
        <v>30</v>
      </c>
      <c r="E584" t="s">
        <v>758</v>
      </c>
      <c r="F584" t="s">
        <v>44</v>
      </c>
      <c r="G584" t="s">
        <v>759</v>
      </c>
      <c r="H584" t="s">
        <v>627</v>
      </c>
      <c r="I584" t="s">
        <v>760</v>
      </c>
      <c r="J584" t="s">
        <v>761</v>
      </c>
      <c r="K584" t="s">
        <v>240</v>
      </c>
      <c r="N584" t="s">
        <v>68</v>
      </c>
      <c r="O584" t="s">
        <v>241</v>
      </c>
      <c r="Q584" t="s">
        <v>113</v>
      </c>
      <c r="R584">
        <v>2012</v>
      </c>
      <c r="S584" s="1">
        <v>416.25</v>
      </c>
      <c r="T584" t="s">
        <v>31</v>
      </c>
      <c r="U584" s="2">
        <v>40210</v>
      </c>
      <c r="V584" s="2">
        <v>40237</v>
      </c>
      <c r="W584" s="2">
        <v>40236</v>
      </c>
      <c r="Y584" t="s">
        <v>3362</v>
      </c>
      <c r="Z584" t="s">
        <v>33</v>
      </c>
      <c r="AA584" t="s">
        <v>34</v>
      </c>
      <c r="AB584" t="s">
        <v>35</v>
      </c>
      <c r="AC584" t="s">
        <v>36</v>
      </c>
      <c r="AD584">
        <v>98101</v>
      </c>
      <c r="AE584" t="s">
        <v>3360</v>
      </c>
      <c r="AF584" t="str">
        <f t="shared" si="27"/>
        <v>Yes</v>
      </c>
      <c r="AG584" s="9" t="str">
        <f t="shared" si="28"/>
        <v>GOVERNORDEMOCRATGOVERNOR, OFFICE OFStatewide2012416.25DEBT402104023740236ACOUNTING/COMPLIANCEPROJECT ACCOUNTING SERVICES603 STEWART ST STE 819SEATTLEWA</v>
      </c>
      <c r="AH584">
        <v>100348860</v>
      </c>
      <c r="AI584" s="9" t="str">
        <f t="shared" si="29"/>
        <v>GOVERNORDEMOCRATGOVERNOR, OFFICE OFStatewide</v>
      </c>
    </row>
    <row r="585" spans="1:35" x14ac:dyDescent="0.25">
      <c r="A585" s="15">
        <v>1267</v>
      </c>
      <c r="B585" t="s">
        <v>3363</v>
      </c>
      <c r="C585">
        <v>100348860</v>
      </c>
      <c r="D585" t="s">
        <v>30</v>
      </c>
      <c r="E585" t="s">
        <v>758</v>
      </c>
      <c r="F585" t="s">
        <v>44</v>
      </c>
      <c r="G585" t="s">
        <v>759</v>
      </c>
      <c r="H585" t="s">
        <v>627</v>
      </c>
      <c r="I585" t="s">
        <v>760</v>
      </c>
      <c r="J585" t="s">
        <v>761</v>
      </c>
      <c r="K585" t="s">
        <v>240</v>
      </c>
      <c r="N585" t="s">
        <v>68</v>
      </c>
      <c r="O585" t="s">
        <v>241</v>
      </c>
      <c r="Q585" t="s">
        <v>113</v>
      </c>
      <c r="R585">
        <v>2012</v>
      </c>
      <c r="S585" s="1">
        <v>7888.3</v>
      </c>
      <c r="T585" t="s">
        <v>31</v>
      </c>
      <c r="U585" s="2">
        <v>40210</v>
      </c>
      <c r="V585" s="2">
        <v>40237</v>
      </c>
      <c r="W585" s="2">
        <v>40236</v>
      </c>
      <c r="Y585" t="s">
        <v>3364</v>
      </c>
      <c r="Z585" t="s">
        <v>126</v>
      </c>
      <c r="AA585" t="s">
        <v>127</v>
      </c>
      <c r="AB585" t="s">
        <v>35</v>
      </c>
      <c r="AC585" t="s">
        <v>36</v>
      </c>
      <c r="AD585">
        <v>98122</v>
      </c>
      <c r="AE585" t="s">
        <v>3360</v>
      </c>
      <c r="AF585" t="str">
        <f t="shared" si="27"/>
        <v>Yes</v>
      </c>
      <c r="AG585" s="9" t="str">
        <f t="shared" si="28"/>
        <v>GOVERNORDEMOCRATGOVERNOR, OFFICE OFStatewide20127888.3DEBT402104023740236CONSULTING/TRAVEL EXPENSE REIMBURSEMENTNEWMAN PARTNERS712 35TH AVESEATTLEWA</v>
      </c>
      <c r="AH585">
        <v>100348860</v>
      </c>
      <c r="AI585" s="9" t="str">
        <f t="shared" si="29"/>
        <v>GOVERNORDEMOCRATGOVERNOR, OFFICE OFStatewide</v>
      </c>
    </row>
    <row r="586" spans="1:35" x14ac:dyDescent="0.25">
      <c r="A586" s="15">
        <v>1262</v>
      </c>
      <c r="B586" t="s">
        <v>3353</v>
      </c>
      <c r="C586">
        <v>100352155</v>
      </c>
      <c r="D586" t="s">
        <v>30</v>
      </c>
      <c r="E586" t="s">
        <v>758</v>
      </c>
      <c r="F586" t="s">
        <v>44</v>
      </c>
      <c r="G586" t="s">
        <v>759</v>
      </c>
      <c r="H586" t="s">
        <v>627</v>
      </c>
      <c r="I586" t="s">
        <v>760</v>
      </c>
      <c r="J586" t="s">
        <v>761</v>
      </c>
      <c r="K586" t="s">
        <v>240</v>
      </c>
      <c r="N586" t="s">
        <v>68</v>
      </c>
      <c r="O586" t="s">
        <v>241</v>
      </c>
      <c r="Q586" t="s">
        <v>113</v>
      </c>
      <c r="R586">
        <v>2012</v>
      </c>
      <c r="S586" s="1">
        <v>7500</v>
      </c>
      <c r="T586" t="s">
        <v>31</v>
      </c>
      <c r="U586" s="2">
        <v>40238</v>
      </c>
      <c r="V586" s="2">
        <v>40268</v>
      </c>
      <c r="W586" s="2">
        <v>40268</v>
      </c>
      <c r="Y586" t="s">
        <v>37</v>
      </c>
      <c r="Z586" t="s">
        <v>3079</v>
      </c>
      <c r="AA586" t="s">
        <v>2950</v>
      </c>
      <c r="AB586" t="s">
        <v>605</v>
      </c>
      <c r="AC586" t="s">
        <v>36</v>
      </c>
      <c r="AD586">
        <v>98003</v>
      </c>
      <c r="AE586" t="s">
        <v>3354</v>
      </c>
      <c r="AF586" t="str">
        <f t="shared" si="27"/>
        <v>Yes</v>
      </c>
      <c r="AG586" s="9" t="str">
        <f t="shared" si="28"/>
        <v>GOVERNORDEMOCRATGOVERNOR, OFFICE OFStatewide20127500DEBT402384026840268CONSULTINGEVANS KELLY2515 S 283RD PLFEDERAL WAYWA</v>
      </c>
      <c r="AH586">
        <v>100352155</v>
      </c>
      <c r="AI586" s="9" t="str">
        <f t="shared" si="29"/>
        <v>GOVERNORDEMOCRATGOVERNOR, OFFICE OFStatewide</v>
      </c>
    </row>
    <row r="587" spans="1:35" x14ac:dyDescent="0.25">
      <c r="A587" s="15">
        <v>1263</v>
      </c>
      <c r="B587" t="s">
        <v>3355</v>
      </c>
      <c r="C587">
        <v>100352155</v>
      </c>
      <c r="D587" t="s">
        <v>30</v>
      </c>
      <c r="E587" t="s">
        <v>758</v>
      </c>
      <c r="F587" t="s">
        <v>44</v>
      </c>
      <c r="G587" t="s">
        <v>759</v>
      </c>
      <c r="H587" t="s">
        <v>627</v>
      </c>
      <c r="I587" t="s">
        <v>760</v>
      </c>
      <c r="J587" t="s">
        <v>761</v>
      </c>
      <c r="K587" t="s">
        <v>240</v>
      </c>
      <c r="N587" t="s">
        <v>68</v>
      </c>
      <c r="O587" t="s">
        <v>241</v>
      </c>
      <c r="Q587" t="s">
        <v>113</v>
      </c>
      <c r="R587">
        <v>2012</v>
      </c>
      <c r="S587" s="1">
        <v>808.5</v>
      </c>
      <c r="T587" t="s">
        <v>31</v>
      </c>
      <c r="U587" s="2">
        <v>40238</v>
      </c>
      <c r="V587" s="2">
        <v>40268</v>
      </c>
      <c r="W587" s="2">
        <v>40268</v>
      </c>
      <c r="Y587" t="s">
        <v>330</v>
      </c>
      <c r="Z587" t="s">
        <v>33</v>
      </c>
      <c r="AA587" t="s">
        <v>34</v>
      </c>
      <c r="AB587" t="s">
        <v>35</v>
      </c>
      <c r="AC587" t="s">
        <v>36</v>
      </c>
      <c r="AD587">
        <v>98101</v>
      </c>
      <c r="AE587" t="s">
        <v>3354</v>
      </c>
      <c r="AF587" t="str">
        <f t="shared" si="27"/>
        <v>Yes</v>
      </c>
      <c r="AG587" s="9" t="str">
        <f t="shared" si="28"/>
        <v>GOVERNORDEMOCRATGOVERNOR, OFFICE OFStatewide2012808.5DEBT402384026840268ACCOUNTING/COMPLIANCEPROJECT ACCOUNTING SERVICES603 STEWART ST STE 819SEATTLEWA</v>
      </c>
      <c r="AH587">
        <v>100352155</v>
      </c>
      <c r="AI587" s="9" t="str">
        <f t="shared" si="29"/>
        <v>GOVERNORDEMOCRATGOVERNOR, OFFICE OFStatewide</v>
      </c>
    </row>
    <row r="588" spans="1:35" x14ac:dyDescent="0.25">
      <c r="A588" s="15">
        <v>1264</v>
      </c>
      <c r="B588" t="s">
        <v>3356</v>
      </c>
      <c r="C588">
        <v>100352155</v>
      </c>
      <c r="D588" t="s">
        <v>30</v>
      </c>
      <c r="E588" t="s">
        <v>758</v>
      </c>
      <c r="F588" t="s">
        <v>44</v>
      </c>
      <c r="G588" t="s">
        <v>759</v>
      </c>
      <c r="H588" t="s">
        <v>627</v>
      </c>
      <c r="I588" t="s">
        <v>760</v>
      </c>
      <c r="J588" t="s">
        <v>761</v>
      </c>
      <c r="K588" t="s">
        <v>240</v>
      </c>
      <c r="N588" t="s">
        <v>68</v>
      </c>
      <c r="O588" t="s">
        <v>241</v>
      </c>
      <c r="Q588" t="s">
        <v>113</v>
      </c>
      <c r="R588">
        <v>2012</v>
      </c>
      <c r="S588" s="1">
        <v>750</v>
      </c>
      <c r="T588" t="s">
        <v>31</v>
      </c>
      <c r="U588" s="2">
        <v>40238</v>
      </c>
      <c r="V588" s="2">
        <v>40268</v>
      </c>
      <c r="W588" s="2">
        <v>40268</v>
      </c>
      <c r="Y588" t="s">
        <v>3357</v>
      </c>
      <c r="Z588" t="s">
        <v>3121</v>
      </c>
      <c r="AA588" t="s">
        <v>3292</v>
      </c>
      <c r="AB588" t="s">
        <v>152</v>
      </c>
      <c r="AC588" t="s">
        <v>153</v>
      </c>
      <c r="AD588">
        <v>20005</v>
      </c>
      <c r="AE588" t="s">
        <v>3354</v>
      </c>
      <c r="AF588" t="str">
        <f t="shared" si="27"/>
        <v>Yes</v>
      </c>
      <c r="AG588" s="9" t="str">
        <f t="shared" si="28"/>
        <v>GOVERNORDEMOCRATGOVERNOR, OFFICE OFStatewide2012750DEBT402384026840268DATABASE SERVICENGP SOFTWARE1225 EYE ST #1225WASHINGTONDC</v>
      </c>
      <c r="AH588">
        <v>100352155</v>
      </c>
      <c r="AI588" s="9" t="str">
        <f t="shared" si="29"/>
        <v>GOVERNORDEMOCRATGOVERNOR, OFFICE OFStatewide</v>
      </c>
    </row>
    <row r="589" spans="1:35" x14ac:dyDescent="0.25">
      <c r="A589" s="15">
        <v>1228</v>
      </c>
      <c r="B589" t="s">
        <v>3305</v>
      </c>
      <c r="C589">
        <v>100355455</v>
      </c>
      <c r="D589" t="s">
        <v>30</v>
      </c>
      <c r="E589" t="s">
        <v>758</v>
      </c>
      <c r="F589" t="s">
        <v>44</v>
      </c>
      <c r="G589" t="s">
        <v>759</v>
      </c>
      <c r="H589" t="s">
        <v>627</v>
      </c>
      <c r="I589" t="s">
        <v>760</v>
      </c>
      <c r="J589" t="s">
        <v>761</v>
      </c>
      <c r="K589" t="s">
        <v>240</v>
      </c>
      <c r="N589" t="s">
        <v>68</v>
      </c>
      <c r="O589" t="s">
        <v>241</v>
      </c>
      <c r="Q589" t="s">
        <v>113</v>
      </c>
      <c r="R589">
        <v>2012</v>
      </c>
      <c r="S589" s="1">
        <v>7500</v>
      </c>
      <c r="T589" t="s">
        <v>31</v>
      </c>
      <c r="U589" s="2">
        <v>40269</v>
      </c>
      <c r="V589" s="2">
        <v>40298</v>
      </c>
      <c r="W589" s="2">
        <v>40298</v>
      </c>
      <c r="Y589" t="s">
        <v>37</v>
      </c>
      <c r="Z589" t="s">
        <v>3079</v>
      </c>
      <c r="AA589" t="s">
        <v>2950</v>
      </c>
      <c r="AB589" t="s">
        <v>605</v>
      </c>
      <c r="AC589" t="s">
        <v>36</v>
      </c>
      <c r="AD589">
        <v>98003</v>
      </c>
      <c r="AE589" t="s">
        <v>3306</v>
      </c>
      <c r="AF589" t="str">
        <f t="shared" si="27"/>
        <v>Yes</v>
      </c>
      <c r="AG589" s="9" t="str">
        <f t="shared" si="28"/>
        <v>GOVERNORDEMOCRATGOVERNOR, OFFICE OFStatewide20127500DEBT402694029840298CONSULTINGEVANS KELLY2515 S 283RD PLFEDERAL WAYWA</v>
      </c>
      <c r="AH589">
        <v>100355455</v>
      </c>
      <c r="AI589" s="9" t="str">
        <f t="shared" si="29"/>
        <v>GOVERNORDEMOCRATGOVERNOR, OFFICE OFStatewide</v>
      </c>
    </row>
    <row r="590" spans="1:35" x14ac:dyDescent="0.25">
      <c r="A590" s="15">
        <v>1229</v>
      </c>
      <c r="B590" t="s">
        <v>3307</v>
      </c>
      <c r="C590">
        <v>100355455</v>
      </c>
      <c r="D590" t="s">
        <v>30</v>
      </c>
      <c r="E590" t="s">
        <v>758</v>
      </c>
      <c r="F590" t="s">
        <v>44</v>
      </c>
      <c r="G590" t="s">
        <v>759</v>
      </c>
      <c r="H590" t="s">
        <v>627</v>
      </c>
      <c r="I590" t="s">
        <v>760</v>
      </c>
      <c r="J590" t="s">
        <v>761</v>
      </c>
      <c r="K590" t="s">
        <v>240</v>
      </c>
      <c r="N590" t="s">
        <v>68</v>
      </c>
      <c r="O590" t="s">
        <v>241</v>
      </c>
      <c r="Q590" t="s">
        <v>113</v>
      </c>
      <c r="R590">
        <v>2012</v>
      </c>
      <c r="S590" s="1">
        <v>260.25</v>
      </c>
      <c r="T590" t="s">
        <v>31</v>
      </c>
      <c r="U590" s="2">
        <v>40269</v>
      </c>
      <c r="V590" s="2">
        <v>40298</v>
      </c>
      <c r="W590" s="2">
        <v>40298</v>
      </c>
      <c r="Y590" t="s">
        <v>330</v>
      </c>
      <c r="Z590" t="s">
        <v>33</v>
      </c>
      <c r="AA590" t="s">
        <v>34</v>
      </c>
      <c r="AB590" t="s">
        <v>35</v>
      </c>
      <c r="AC590" t="s">
        <v>36</v>
      </c>
      <c r="AD590">
        <v>98101</v>
      </c>
      <c r="AE590" t="s">
        <v>3306</v>
      </c>
      <c r="AF590" t="str">
        <f t="shared" si="27"/>
        <v>Yes</v>
      </c>
      <c r="AG590" s="9" t="str">
        <f t="shared" si="28"/>
        <v>GOVERNORDEMOCRATGOVERNOR, OFFICE OFStatewide2012260.25DEBT402694029840298ACCOUNTING/COMPLIANCEPROJECT ACCOUNTING SERVICES603 STEWART ST STE 819SEATTLEWA</v>
      </c>
      <c r="AH590">
        <v>100355455</v>
      </c>
      <c r="AI590" s="9" t="str">
        <f t="shared" si="29"/>
        <v>GOVERNORDEMOCRATGOVERNOR, OFFICE OFStatewide</v>
      </c>
    </row>
    <row r="591" spans="1:35" x14ac:dyDescent="0.25">
      <c r="A591" s="15">
        <v>1295</v>
      </c>
      <c r="B591" t="s">
        <v>3412</v>
      </c>
      <c r="C591">
        <v>100361106</v>
      </c>
      <c r="D591" t="s">
        <v>30</v>
      </c>
      <c r="E591" t="s">
        <v>758</v>
      </c>
      <c r="F591" t="s">
        <v>44</v>
      </c>
      <c r="G591" t="s">
        <v>759</v>
      </c>
      <c r="H591" t="s">
        <v>627</v>
      </c>
      <c r="I591" t="s">
        <v>760</v>
      </c>
      <c r="J591" t="s">
        <v>761</v>
      </c>
      <c r="K591" t="s">
        <v>240</v>
      </c>
      <c r="N591" t="s">
        <v>68</v>
      </c>
      <c r="O591" t="s">
        <v>241</v>
      </c>
      <c r="Q591" t="s">
        <v>113</v>
      </c>
      <c r="R591">
        <v>2012</v>
      </c>
      <c r="S591" s="1">
        <v>3623.05</v>
      </c>
      <c r="T591" t="s">
        <v>31</v>
      </c>
      <c r="U591" s="2">
        <v>40299</v>
      </c>
      <c r="V591" s="2">
        <v>40329</v>
      </c>
      <c r="W591" s="2">
        <v>40329</v>
      </c>
      <c r="Y591" t="s">
        <v>716</v>
      </c>
      <c r="Z591" t="s">
        <v>39</v>
      </c>
      <c r="AA591" t="s">
        <v>40</v>
      </c>
      <c r="AB591" t="s">
        <v>41</v>
      </c>
      <c r="AC591" t="s">
        <v>36</v>
      </c>
      <c r="AD591">
        <v>98512</v>
      </c>
      <c r="AE591" t="s">
        <v>3413</v>
      </c>
      <c r="AF591" t="str">
        <f t="shared" si="27"/>
        <v>Yes</v>
      </c>
      <c r="AG591" s="9" t="str">
        <f t="shared" si="28"/>
        <v>GOVERNORDEMOCRATGOVERNOR, OFFICE OFStatewide20123623.05DEBT402994032940329POSTAGECAPITOL CITY PRESS2975 37TH AVE SWTUMWATERWA</v>
      </c>
      <c r="AH591">
        <v>100361106</v>
      </c>
      <c r="AI591" s="9" t="str">
        <f t="shared" si="29"/>
        <v>GOVERNORDEMOCRATGOVERNOR, OFFICE OFStatewide</v>
      </c>
    </row>
    <row r="592" spans="1:35" x14ac:dyDescent="0.25">
      <c r="A592" s="15">
        <v>1296</v>
      </c>
      <c r="B592" t="s">
        <v>3414</v>
      </c>
      <c r="C592">
        <v>100361106</v>
      </c>
      <c r="D592" t="s">
        <v>30</v>
      </c>
      <c r="E592" t="s">
        <v>758</v>
      </c>
      <c r="F592" t="s">
        <v>44</v>
      </c>
      <c r="G592" t="s">
        <v>759</v>
      </c>
      <c r="H592" t="s">
        <v>627</v>
      </c>
      <c r="I592" t="s">
        <v>760</v>
      </c>
      <c r="J592" t="s">
        <v>761</v>
      </c>
      <c r="K592" t="s">
        <v>240</v>
      </c>
      <c r="N592" t="s">
        <v>68</v>
      </c>
      <c r="O592" t="s">
        <v>241</v>
      </c>
      <c r="Q592" t="s">
        <v>113</v>
      </c>
      <c r="R592">
        <v>2012</v>
      </c>
      <c r="S592" s="1">
        <v>6000</v>
      </c>
      <c r="T592" t="s">
        <v>31</v>
      </c>
      <c r="U592" s="2">
        <v>40299</v>
      </c>
      <c r="V592" s="2">
        <v>40329</v>
      </c>
      <c r="W592" s="2">
        <v>40329</v>
      </c>
      <c r="Y592" t="s">
        <v>3076</v>
      </c>
      <c r="Z592" t="s">
        <v>39</v>
      </c>
      <c r="AA592" t="s">
        <v>40</v>
      </c>
      <c r="AB592" t="s">
        <v>41</v>
      </c>
      <c r="AC592" t="s">
        <v>36</v>
      </c>
      <c r="AD592">
        <v>98512</v>
      </c>
      <c r="AE592" t="s">
        <v>3413</v>
      </c>
      <c r="AF592" t="str">
        <f t="shared" si="27"/>
        <v>Yes</v>
      </c>
      <c r="AG592" s="9" t="str">
        <f t="shared" si="28"/>
        <v>GOVERNORDEMOCRATGOVERNOR, OFFICE OFStatewide20126000DEBT402994032940329ESTIMATE LITERATURECAPITOL CITY PRESS2975 37TH AVE SWTUMWATERWA</v>
      </c>
      <c r="AH592">
        <v>100361106</v>
      </c>
      <c r="AI592" s="9" t="str">
        <f t="shared" si="29"/>
        <v>GOVERNORDEMOCRATGOVERNOR, OFFICE OFStatewide</v>
      </c>
    </row>
    <row r="593" spans="1:35" x14ac:dyDescent="0.25">
      <c r="A593" s="15">
        <v>1297</v>
      </c>
      <c r="B593" t="s">
        <v>3415</v>
      </c>
      <c r="C593">
        <v>100361106</v>
      </c>
      <c r="D593" t="s">
        <v>30</v>
      </c>
      <c r="E593" t="s">
        <v>758</v>
      </c>
      <c r="F593" t="s">
        <v>44</v>
      </c>
      <c r="G593" t="s">
        <v>759</v>
      </c>
      <c r="H593" t="s">
        <v>627</v>
      </c>
      <c r="I593" t="s">
        <v>760</v>
      </c>
      <c r="J593" t="s">
        <v>761</v>
      </c>
      <c r="K593" t="s">
        <v>240</v>
      </c>
      <c r="N593" t="s">
        <v>68</v>
      </c>
      <c r="O593" t="s">
        <v>241</v>
      </c>
      <c r="Q593" t="s">
        <v>113</v>
      </c>
      <c r="R593">
        <v>2012</v>
      </c>
      <c r="S593" s="1">
        <v>424.5</v>
      </c>
      <c r="T593" t="s">
        <v>31</v>
      </c>
      <c r="U593" s="2">
        <v>40299</v>
      </c>
      <c r="V593" s="2">
        <v>40329</v>
      </c>
      <c r="W593" s="2">
        <v>40329</v>
      </c>
      <c r="Y593" t="s">
        <v>330</v>
      </c>
      <c r="Z593" t="s">
        <v>33</v>
      </c>
      <c r="AA593" t="s">
        <v>34</v>
      </c>
      <c r="AB593" t="s">
        <v>35</v>
      </c>
      <c r="AC593" t="s">
        <v>36</v>
      </c>
      <c r="AD593">
        <v>98101</v>
      </c>
      <c r="AE593" t="s">
        <v>3413</v>
      </c>
      <c r="AF593" t="str">
        <f t="shared" si="27"/>
        <v>Yes</v>
      </c>
      <c r="AG593" s="9" t="str">
        <f t="shared" si="28"/>
        <v>GOVERNORDEMOCRATGOVERNOR, OFFICE OFStatewide2012424.5DEBT402994032940329ACCOUNTING/COMPLIANCEPROJECT ACCOUNTING SERVICES603 STEWART ST STE 819SEATTLEWA</v>
      </c>
      <c r="AH593">
        <v>100361106</v>
      </c>
      <c r="AI593" s="9" t="str">
        <f t="shared" si="29"/>
        <v>GOVERNORDEMOCRATGOVERNOR, OFFICE OFStatewide</v>
      </c>
    </row>
    <row r="594" spans="1:35" x14ac:dyDescent="0.25">
      <c r="A594" s="15">
        <v>1298</v>
      </c>
      <c r="B594" t="s">
        <v>3416</v>
      </c>
      <c r="C594">
        <v>100361106</v>
      </c>
      <c r="D594" t="s">
        <v>30</v>
      </c>
      <c r="E594" t="s">
        <v>758</v>
      </c>
      <c r="F594" t="s">
        <v>44</v>
      </c>
      <c r="G594" t="s">
        <v>759</v>
      </c>
      <c r="H594" t="s">
        <v>627</v>
      </c>
      <c r="I594" t="s">
        <v>760</v>
      </c>
      <c r="J594" t="s">
        <v>761</v>
      </c>
      <c r="K594" t="s">
        <v>240</v>
      </c>
      <c r="N594" t="s">
        <v>68</v>
      </c>
      <c r="O594" t="s">
        <v>241</v>
      </c>
      <c r="Q594" t="s">
        <v>113</v>
      </c>
      <c r="R594">
        <v>2012</v>
      </c>
      <c r="S594" s="1">
        <v>2375</v>
      </c>
      <c r="T594" t="s">
        <v>31</v>
      </c>
      <c r="U594" s="2">
        <v>40299</v>
      </c>
      <c r="V594" s="2">
        <v>40329</v>
      </c>
      <c r="W594" s="2">
        <v>40329</v>
      </c>
      <c r="Y594" t="s">
        <v>37</v>
      </c>
      <c r="Z594" t="s">
        <v>3417</v>
      </c>
      <c r="AA594" t="s">
        <v>3418</v>
      </c>
      <c r="AB594" t="s">
        <v>35</v>
      </c>
      <c r="AC594" t="s">
        <v>36</v>
      </c>
      <c r="AD594">
        <v>98103</v>
      </c>
      <c r="AE594" t="s">
        <v>3413</v>
      </c>
      <c r="AF594" t="str">
        <f t="shared" si="27"/>
        <v>Yes</v>
      </c>
      <c r="AG594" s="9" t="str">
        <f t="shared" si="28"/>
        <v>GOVERNORDEMOCRATGOVERNOR, OFFICE OFStatewide20122375DEBT402994032940329CONSULTINGCAMPBELL TODD4332 BURKE AVE NSEATTLEWA</v>
      </c>
      <c r="AH594">
        <v>100361106</v>
      </c>
      <c r="AI594" s="9" t="str">
        <f t="shared" si="29"/>
        <v>GOVERNORDEMOCRATGOVERNOR, OFFICE OFStatewide</v>
      </c>
    </row>
    <row r="595" spans="1:35" x14ac:dyDescent="0.25">
      <c r="A595" s="15">
        <v>1299</v>
      </c>
      <c r="B595" t="s">
        <v>3419</v>
      </c>
      <c r="C595">
        <v>100361106</v>
      </c>
      <c r="D595" t="s">
        <v>30</v>
      </c>
      <c r="E595" t="s">
        <v>758</v>
      </c>
      <c r="F595" t="s">
        <v>44</v>
      </c>
      <c r="G595" t="s">
        <v>759</v>
      </c>
      <c r="H595" t="s">
        <v>627</v>
      </c>
      <c r="I595" t="s">
        <v>760</v>
      </c>
      <c r="J595" t="s">
        <v>761</v>
      </c>
      <c r="K595" t="s">
        <v>240</v>
      </c>
      <c r="N595" t="s">
        <v>68</v>
      </c>
      <c r="O595" t="s">
        <v>241</v>
      </c>
      <c r="Q595" t="s">
        <v>113</v>
      </c>
      <c r="R595">
        <v>2012</v>
      </c>
      <c r="S595" s="1">
        <v>500</v>
      </c>
      <c r="T595" t="s">
        <v>31</v>
      </c>
      <c r="U595" s="2">
        <v>40299</v>
      </c>
      <c r="V595" s="2">
        <v>40329</v>
      </c>
      <c r="W595" s="2">
        <v>40329</v>
      </c>
      <c r="Y595" t="s">
        <v>3287</v>
      </c>
      <c r="Z595" t="s">
        <v>2916</v>
      </c>
      <c r="AA595" t="s">
        <v>3370</v>
      </c>
      <c r="AB595" t="s">
        <v>618</v>
      </c>
      <c r="AC595" t="s">
        <v>328</v>
      </c>
      <c r="AD595">
        <v>10003</v>
      </c>
      <c r="AE595" t="s">
        <v>3413</v>
      </c>
      <c r="AF595" t="str">
        <f t="shared" si="27"/>
        <v>Yes</v>
      </c>
      <c r="AG595" s="9" t="str">
        <f t="shared" si="28"/>
        <v>GOVERNORDEMOCRATGOVERNOR, OFFICE OFStatewide2012500DEBT402994032940329WEBSITE MAINTENANCEVSHIFT895 BROADWAY, FL 5NEW YORKNY</v>
      </c>
      <c r="AH595">
        <v>100361106</v>
      </c>
      <c r="AI595" s="9" t="str">
        <f t="shared" si="29"/>
        <v>GOVERNORDEMOCRATGOVERNOR, OFFICE OFStatewide</v>
      </c>
    </row>
    <row r="596" spans="1:35" x14ac:dyDescent="0.25">
      <c r="A596" s="15">
        <v>1300</v>
      </c>
      <c r="B596" t="s">
        <v>3420</v>
      </c>
      <c r="C596">
        <v>100361106</v>
      </c>
      <c r="D596" t="s">
        <v>30</v>
      </c>
      <c r="E596" t="s">
        <v>758</v>
      </c>
      <c r="F596" t="s">
        <v>44</v>
      </c>
      <c r="G596" t="s">
        <v>759</v>
      </c>
      <c r="H596" t="s">
        <v>627</v>
      </c>
      <c r="I596" t="s">
        <v>760</v>
      </c>
      <c r="J596" t="s">
        <v>761</v>
      </c>
      <c r="K596" t="s">
        <v>240</v>
      </c>
      <c r="N596" t="s">
        <v>68</v>
      </c>
      <c r="O596" t="s">
        <v>241</v>
      </c>
      <c r="Q596" t="s">
        <v>113</v>
      </c>
      <c r="R596">
        <v>2012</v>
      </c>
      <c r="S596" s="1">
        <v>7500</v>
      </c>
      <c r="T596" t="s">
        <v>31</v>
      </c>
      <c r="U596" s="2">
        <v>40299</v>
      </c>
      <c r="V596" s="2">
        <v>40329</v>
      </c>
      <c r="W596" s="2">
        <v>40329</v>
      </c>
      <c r="Y596" t="s">
        <v>37</v>
      </c>
      <c r="Z596" t="s">
        <v>3079</v>
      </c>
      <c r="AA596" t="s">
        <v>2950</v>
      </c>
      <c r="AB596" t="s">
        <v>605</v>
      </c>
      <c r="AC596" t="s">
        <v>36</v>
      </c>
      <c r="AD596">
        <v>98003</v>
      </c>
      <c r="AE596" t="s">
        <v>3413</v>
      </c>
      <c r="AF596" t="str">
        <f t="shared" si="27"/>
        <v>Yes</v>
      </c>
      <c r="AG596" s="9" t="str">
        <f t="shared" si="28"/>
        <v>GOVERNORDEMOCRATGOVERNOR, OFFICE OFStatewide20127500DEBT402994032940329CONSULTINGEVANS KELLY2515 S 283RD PLFEDERAL WAYWA</v>
      </c>
      <c r="AH596">
        <v>100361106</v>
      </c>
      <c r="AI596" s="9" t="str">
        <f t="shared" si="29"/>
        <v>GOVERNORDEMOCRATGOVERNOR, OFFICE OFStatewide</v>
      </c>
    </row>
    <row r="597" spans="1:35" x14ac:dyDescent="0.25">
      <c r="A597" s="15">
        <v>1314</v>
      </c>
      <c r="B597" t="s">
        <v>3451</v>
      </c>
      <c r="C597">
        <v>100361106</v>
      </c>
      <c r="D597" t="s">
        <v>30</v>
      </c>
      <c r="E597" t="s">
        <v>758</v>
      </c>
      <c r="F597" t="s">
        <v>44</v>
      </c>
      <c r="G597" t="s">
        <v>759</v>
      </c>
      <c r="H597" t="s">
        <v>627</v>
      </c>
      <c r="I597" t="s">
        <v>760</v>
      </c>
      <c r="J597" t="s">
        <v>761</v>
      </c>
      <c r="K597" t="s">
        <v>240</v>
      </c>
      <c r="N597" t="s">
        <v>68</v>
      </c>
      <c r="O597" t="s">
        <v>241</v>
      </c>
      <c r="Q597" t="s">
        <v>113</v>
      </c>
      <c r="R597">
        <v>2012</v>
      </c>
      <c r="S597" s="1">
        <v>4000</v>
      </c>
      <c r="T597" t="s">
        <v>31</v>
      </c>
      <c r="U597" s="2">
        <v>40299</v>
      </c>
      <c r="V597" s="2">
        <v>40329</v>
      </c>
      <c r="W597" s="2">
        <v>40329</v>
      </c>
      <c r="Y597" t="s">
        <v>164</v>
      </c>
      <c r="Z597" t="s">
        <v>3099</v>
      </c>
      <c r="AA597" t="s">
        <v>3100</v>
      </c>
      <c r="AB597" t="s">
        <v>1323</v>
      </c>
      <c r="AC597" t="s">
        <v>38</v>
      </c>
      <c r="AD597">
        <v>2116</v>
      </c>
      <c r="AE597" t="s">
        <v>3413</v>
      </c>
      <c r="AF597" t="str">
        <f t="shared" si="27"/>
        <v>Yes</v>
      </c>
      <c r="AG597" s="9" t="str">
        <f t="shared" si="28"/>
        <v>GOVERNORDEMOCRATGOVERNOR, OFFICE OFStatewide20124000DEBT402994032940329OPINION RESEARCHKILEY &amp; COMPANY667 BOYLSTON STBOSTONMA</v>
      </c>
      <c r="AH597">
        <v>100361106</v>
      </c>
      <c r="AI597" s="9" t="str">
        <f t="shared" si="29"/>
        <v>GOVERNORDEMOCRATGOVERNOR, OFFICE OFStatewide</v>
      </c>
    </row>
    <row r="598" spans="1:35" x14ac:dyDescent="0.25">
      <c r="A598" s="15">
        <v>1315</v>
      </c>
      <c r="B598" t="s">
        <v>3452</v>
      </c>
      <c r="C598">
        <v>100365929</v>
      </c>
      <c r="D598" t="s">
        <v>30</v>
      </c>
      <c r="E598" t="s">
        <v>758</v>
      </c>
      <c r="F598" t="s">
        <v>44</v>
      </c>
      <c r="G598" t="s">
        <v>759</v>
      </c>
      <c r="H598" t="s">
        <v>627</v>
      </c>
      <c r="I598" t="s">
        <v>760</v>
      </c>
      <c r="J598" t="s">
        <v>761</v>
      </c>
      <c r="K598" t="s">
        <v>240</v>
      </c>
      <c r="N598" t="s">
        <v>68</v>
      </c>
      <c r="O598" t="s">
        <v>241</v>
      </c>
      <c r="Q598" t="s">
        <v>113</v>
      </c>
      <c r="R598">
        <v>2012</v>
      </c>
      <c r="S598" s="1">
        <v>1382.25</v>
      </c>
      <c r="T598" t="s">
        <v>31</v>
      </c>
      <c r="U598" s="2">
        <v>40330</v>
      </c>
      <c r="V598" s="2">
        <v>40359</v>
      </c>
      <c r="W598" s="2">
        <v>40330</v>
      </c>
      <c r="Y598" t="s">
        <v>330</v>
      </c>
      <c r="Z598" t="s">
        <v>33</v>
      </c>
      <c r="AA598" t="s">
        <v>34</v>
      </c>
      <c r="AB598" t="s">
        <v>35</v>
      </c>
      <c r="AC598" t="s">
        <v>36</v>
      </c>
      <c r="AD598">
        <v>98101</v>
      </c>
      <c r="AE598" t="s">
        <v>3453</v>
      </c>
      <c r="AF598" t="str">
        <f t="shared" si="27"/>
        <v>Yes</v>
      </c>
      <c r="AG598" s="9" t="str">
        <f t="shared" si="28"/>
        <v>GOVERNORDEMOCRATGOVERNOR, OFFICE OFStatewide20121382.25DEBT403304035940330ACCOUNTING/COMPLIANCEPROJECT ACCOUNTING SERVICES603 STEWART ST STE 819SEATTLEWA</v>
      </c>
      <c r="AH598">
        <v>100365929</v>
      </c>
      <c r="AI598" s="9" t="str">
        <f t="shared" si="29"/>
        <v>GOVERNORDEMOCRATGOVERNOR, OFFICE OFStatewide</v>
      </c>
    </row>
    <row r="599" spans="1:35" x14ac:dyDescent="0.25">
      <c r="A599" s="15">
        <v>1316</v>
      </c>
      <c r="B599" t="s">
        <v>3454</v>
      </c>
      <c r="C599">
        <v>100365929</v>
      </c>
      <c r="D599" t="s">
        <v>30</v>
      </c>
      <c r="E599" t="s">
        <v>758</v>
      </c>
      <c r="F599" t="s">
        <v>44</v>
      </c>
      <c r="G599" t="s">
        <v>759</v>
      </c>
      <c r="H599" t="s">
        <v>627</v>
      </c>
      <c r="I599" t="s">
        <v>760</v>
      </c>
      <c r="J599" t="s">
        <v>761</v>
      </c>
      <c r="K599" t="s">
        <v>240</v>
      </c>
      <c r="N599" t="s">
        <v>68</v>
      </c>
      <c r="O599" t="s">
        <v>241</v>
      </c>
      <c r="Q599" t="s">
        <v>113</v>
      </c>
      <c r="R599">
        <v>2012</v>
      </c>
      <c r="S599" s="1">
        <v>7500</v>
      </c>
      <c r="T599" t="s">
        <v>31</v>
      </c>
      <c r="U599" s="2">
        <v>40330</v>
      </c>
      <c r="V599" s="2">
        <v>40359</v>
      </c>
      <c r="W599" s="2">
        <v>40359</v>
      </c>
      <c r="Y599" t="s">
        <v>37</v>
      </c>
      <c r="Z599" t="s">
        <v>3079</v>
      </c>
      <c r="AA599" t="s">
        <v>2950</v>
      </c>
      <c r="AB599" t="s">
        <v>605</v>
      </c>
      <c r="AC599" t="s">
        <v>36</v>
      </c>
      <c r="AD599">
        <v>98003</v>
      </c>
      <c r="AE599" t="s">
        <v>3453</v>
      </c>
      <c r="AF599" t="str">
        <f t="shared" si="27"/>
        <v>Yes</v>
      </c>
      <c r="AG599" s="9" t="str">
        <f t="shared" si="28"/>
        <v>GOVERNORDEMOCRATGOVERNOR, OFFICE OFStatewide20127500DEBT403304035940359CONSULTINGEVANS KELLY2515 S 283RD PLFEDERAL WAYWA</v>
      </c>
      <c r="AH599">
        <v>100365929</v>
      </c>
      <c r="AI599" s="9" t="str">
        <f t="shared" si="29"/>
        <v>GOVERNORDEMOCRATGOVERNOR, OFFICE OFStatewide</v>
      </c>
    </row>
    <row r="600" spans="1:35" x14ac:dyDescent="0.25">
      <c r="A600" s="15">
        <v>1292</v>
      </c>
      <c r="B600" t="s">
        <v>3408</v>
      </c>
      <c r="C600">
        <v>100372792</v>
      </c>
      <c r="D600" t="s">
        <v>30</v>
      </c>
      <c r="E600" t="s">
        <v>758</v>
      </c>
      <c r="F600" t="s">
        <v>44</v>
      </c>
      <c r="G600" t="s">
        <v>759</v>
      </c>
      <c r="H600" t="s">
        <v>627</v>
      </c>
      <c r="I600" t="s">
        <v>760</v>
      </c>
      <c r="J600" t="s">
        <v>761</v>
      </c>
      <c r="K600" t="s">
        <v>240</v>
      </c>
      <c r="N600" t="s">
        <v>68</v>
      </c>
      <c r="O600" t="s">
        <v>241</v>
      </c>
      <c r="Q600" t="s">
        <v>113</v>
      </c>
      <c r="R600">
        <v>2012</v>
      </c>
      <c r="S600" s="1">
        <v>7500</v>
      </c>
      <c r="T600" t="s">
        <v>31</v>
      </c>
      <c r="U600" s="2">
        <v>40360</v>
      </c>
      <c r="V600" s="2">
        <v>40390</v>
      </c>
      <c r="W600" s="2">
        <v>40390</v>
      </c>
      <c r="Y600" t="s">
        <v>37</v>
      </c>
      <c r="Z600" t="s">
        <v>3079</v>
      </c>
      <c r="AA600" t="s">
        <v>2950</v>
      </c>
      <c r="AB600" t="s">
        <v>605</v>
      </c>
      <c r="AC600" t="s">
        <v>36</v>
      </c>
      <c r="AD600">
        <v>98003</v>
      </c>
      <c r="AE600" t="s">
        <v>3409</v>
      </c>
      <c r="AF600" t="str">
        <f t="shared" si="27"/>
        <v>Yes</v>
      </c>
      <c r="AG600" s="9" t="str">
        <f t="shared" si="28"/>
        <v>GOVERNORDEMOCRATGOVERNOR, OFFICE OFStatewide20127500DEBT403604039040390CONSULTINGEVANS KELLY2515 S 283RD PLFEDERAL WAYWA</v>
      </c>
      <c r="AH600">
        <v>100372792</v>
      </c>
      <c r="AI600" s="9" t="str">
        <f t="shared" si="29"/>
        <v>GOVERNORDEMOCRATGOVERNOR, OFFICE OFStatewide</v>
      </c>
    </row>
    <row r="601" spans="1:35" x14ac:dyDescent="0.25">
      <c r="A601" s="15">
        <v>1293</v>
      </c>
      <c r="B601" t="s">
        <v>3410</v>
      </c>
      <c r="C601">
        <v>100372792</v>
      </c>
      <c r="D601" t="s">
        <v>30</v>
      </c>
      <c r="E601" t="s">
        <v>758</v>
      </c>
      <c r="F601" t="s">
        <v>44</v>
      </c>
      <c r="G601" t="s">
        <v>759</v>
      </c>
      <c r="H601" t="s">
        <v>627</v>
      </c>
      <c r="I601" t="s">
        <v>760</v>
      </c>
      <c r="J601" t="s">
        <v>761</v>
      </c>
      <c r="K601" t="s">
        <v>240</v>
      </c>
      <c r="N601" t="s">
        <v>68</v>
      </c>
      <c r="O601" t="s">
        <v>241</v>
      </c>
      <c r="Q601" t="s">
        <v>113</v>
      </c>
      <c r="R601">
        <v>2012</v>
      </c>
      <c r="S601" s="1">
        <v>500</v>
      </c>
      <c r="T601" t="s">
        <v>31</v>
      </c>
      <c r="U601" s="2">
        <v>40360</v>
      </c>
      <c r="V601" s="2">
        <v>40390</v>
      </c>
      <c r="W601" s="2">
        <v>40390</v>
      </c>
      <c r="Y601" t="s">
        <v>3287</v>
      </c>
      <c r="Z601" t="s">
        <v>2916</v>
      </c>
      <c r="AA601" t="s">
        <v>3370</v>
      </c>
      <c r="AB601" t="s">
        <v>618</v>
      </c>
      <c r="AC601" t="s">
        <v>328</v>
      </c>
      <c r="AD601">
        <v>10003</v>
      </c>
      <c r="AE601" t="s">
        <v>3409</v>
      </c>
      <c r="AF601" t="str">
        <f t="shared" si="27"/>
        <v>Yes</v>
      </c>
      <c r="AG601" s="9" t="str">
        <f t="shared" si="28"/>
        <v>GOVERNORDEMOCRATGOVERNOR, OFFICE OFStatewide2012500DEBT403604039040390WEBSITE MAINTENANCEVSHIFT895 BROADWAY, FL 5NEW YORKNY</v>
      </c>
      <c r="AH601">
        <v>100372792</v>
      </c>
      <c r="AI601" s="9" t="str">
        <f t="shared" si="29"/>
        <v>GOVERNORDEMOCRATGOVERNOR, OFFICE OFStatewide</v>
      </c>
    </row>
    <row r="602" spans="1:35" x14ac:dyDescent="0.25">
      <c r="A602" s="15">
        <v>1294</v>
      </c>
      <c r="B602" t="s">
        <v>3411</v>
      </c>
      <c r="C602">
        <v>100372792</v>
      </c>
      <c r="D602" t="s">
        <v>30</v>
      </c>
      <c r="E602" t="s">
        <v>758</v>
      </c>
      <c r="F602" t="s">
        <v>44</v>
      </c>
      <c r="G602" t="s">
        <v>759</v>
      </c>
      <c r="H602" t="s">
        <v>627</v>
      </c>
      <c r="I602" t="s">
        <v>760</v>
      </c>
      <c r="J602" t="s">
        <v>761</v>
      </c>
      <c r="K602" t="s">
        <v>240</v>
      </c>
      <c r="N602" t="s">
        <v>68</v>
      </c>
      <c r="O602" t="s">
        <v>241</v>
      </c>
      <c r="Q602" t="s">
        <v>113</v>
      </c>
      <c r="R602">
        <v>2012</v>
      </c>
      <c r="S602" s="1">
        <v>1032.75</v>
      </c>
      <c r="T602" t="s">
        <v>31</v>
      </c>
      <c r="U602" s="2">
        <v>40360</v>
      </c>
      <c r="V602" s="2">
        <v>40390</v>
      </c>
      <c r="W602" s="2">
        <v>40390</v>
      </c>
      <c r="Y602" t="s">
        <v>330</v>
      </c>
      <c r="Z602" t="s">
        <v>33</v>
      </c>
      <c r="AA602" t="s">
        <v>34</v>
      </c>
      <c r="AB602" t="s">
        <v>35</v>
      </c>
      <c r="AC602" t="s">
        <v>36</v>
      </c>
      <c r="AD602">
        <v>98101</v>
      </c>
      <c r="AE602" t="s">
        <v>3409</v>
      </c>
      <c r="AF602" t="str">
        <f t="shared" si="27"/>
        <v>Yes</v>
      </c>
      <c r="AG602" s="9" t="str">
        <f t="shared" si="28"/>
        <v>GOVERNORDEMOCRATGOVERNOR, OFFICE OFStatewide20121032.75DEBT403604039040390ACCOUNTING/COMPLIANCEPROJECT ACCOUNTING SERVICES603 STEWART ST STE 819SEATTLEWA</v>
      </c>
      <c r="AH602">
        <v>100372792</v>
      </c>
      <c r="AI602" s="9" t="str">
        <f t="shared" si="29"/>
        <v>GOVERNORDEMOCRATGOVERNOR, OFFICE OFStatewide</v>
      </c>
    </row>
    <row r="603" spans="1:35" x14ac:dyDescent="0.25">
      <c r="A603" s="15">
        <v>1323</v>
      </c>
      <c r="B603" t="s">
        <v>3464</v>
      </c>
      <c r="C603">
        <v>100377400</v>
      </c>
      <c r="D603" t="s">
        <v>30</v>
      </c>
      <c r="E603" t="s">
        <v>758</v>
      </c>
      <c r="F603" t="s">
        <v>44</v>
      </c>
      <c r="G603" t="s">
        <v>759</v>
      </c>
      <c r="H603" t="s">
        <v>627</v>
      </c>
      <c r="I603" t="s">
        <v>760</v>
      </c>
      <c r="J603" t="s">
        <v>761</v>
      </c>
      <c r="K603" t="s">
        <v>240</v>
      </c>
      <c r="N603" t="s">
        <v>68</v>
      </c>
      <c r="O603" t="s">
        <v>241</v>
      </c>
      <c r="Q603" t="s">
        <v>113</v>
      </c>
      <c r="R603">
        <v>2012</v>
      </c>
      <c r="S603" s="1">
        <v>549.75</v>
      </c>
      <c r="T603" t="s">
        <v>31</v>
      </c>
      <c r="U603" s="2">
        <v>40391</v>
      </c>
      <c r="V603" s="2">
        <v>40421</v>
      </c>
      <c r="W603" s="2">
        <v>40421</v>
      </c>
      <c r="Y603" t="s">
        <v>330</v>
      </c>
      <c r="Z603" t="s">
        <v>33</v>
      </c>
      <c r="AA603" t="s">
        <v>34</v>
      </c>
      <c r="AB603" t="s">
        <v>35</v>
      </c>
      <c r="AC603" t="s">
        <v>36</v>
      </c>
      <c r="AD603">
        <v>98101</v>
      </c>
      <c r="AE603" t="s">
        <v>3465</v>
      </c>
      <c r="AF603" t="str">
        <f t="shared" si="27"/>
        <v>Yes</v>
      </c>
      <c r="AG603" s="9" t="str">
        <f t="shared" si="28"/>
        <v>GOVERNORDEMOCRATGOVERNOR, OFFICE OFStatewide2012549.75DEBT403914042140421ACCOUNTING/COMPLIANCEPROJECT ACCOUNTING SERVICES603 STEWART ST STE 819SEATTLEWA</v>
      </c>
      <c r="AH603">
        <v>100377400</v>
      </c>
      <c r="AI603" s="9" t="str">
        <f t="shared" si="29"/>
        <v>GOVERNORDEMOCRATGOVERNOR, OFFICE OFStatewide</v>
      </c>
    </row>
    <row r="604" spans="1:35" x14ac:dyDescent="0.25">
      <c r="A604" s="15">
        <v>1452</v>
      </c>
      <c r="B604" t="s">
        <v>3719</v>
      </c>
      <c r="C604">
        <v>100382516</v>
      </c>
      <c r="D604" t="s">
        <v>30</v>
      </c>
      <c r="E604" t="s">
        <v>758</v>
      </c>
      <c r="F604" t="s">
        <v>44</v>
      </c>
      <c r="G604" t="s">
        <v>759</v>
      </c>
      <c r="H604" t="s">
        <v>627</v>
      </c>
      <c r="I604" t="s">
        <v>760</v>
      </c>
      <c r="J604" t="s">
        <v>761</v>
      </c>
      <c r="K604" t="s">
        <v>240</v>
      </c>
      <c r="N604" t="s">
        <v>68</v>
      </c>
      <c r="O604" t="s">
        <v>241</v>
      </c>
      <c r="Q604" t="s">
        <v>113</v>
      </c>
      <c r="R604">
        <v>2012</v>
      </c>
      <c r="S604" s="1">
        <v>5000</v>
      </c>
      <c r="T604" t="s">
        <v>31</v>
      </c>
      <c r="U604" s="2">
        <v>40422</v>
      </c>
      <c r="V604" s="2">
        <v>40451</v>
      </c>
      <c r="W604" s="2">
        <v>40451</v>
      </c>
      <c r="Y604" t="s">
        <v>37</v>
      </c>
      <c r="Z604" t="s">
        <v>126</v>
      </c>
      <c r="AA604" t="s">
        <v>127</v>
      </c>
      <c r="AB604" t="s">
        <v>35</v>
      </c>
      <c r="AC604" t="s">
        <v>36</v>
      </c>
      <c r="AD604">
        <v>98122</v>
      </c>
      <c r="AE604" t="s">
        <v>3720</v>
      </c>
      <c r="AF604" t="str">
        <f t="shared" si="27"/>
        <v>Yes</v>
      </c>
      <c r="AG604" s="9" t="str">
        <f t="shared" si="28"/>
        <v>GOVERNORDEMOCRATGOVERNOR, OFFICE OFStatewide20125000DEBT404224045140451CONSULTINGNEWMAN PARTNERS712 35TH AVESEATTLEWA</v>
      </c>
      <c r="AH604">
        <v>100382516</v>
      </c>
      <c r="AI604" s="9" t="str">
        <f t="shared" si="29"/>
        <v>GOVERNORDEMOCRATGOVERNOR, OFFICE OFStatewide</v>
      </c>
    </row>
    <row r="605" spans="1:35" x14ac:dyDescent="0.25">
      <c r="A605" s="15">
        <v>1380</v>
      </c>
      <c r="B605" t="s">
        <v>3584</v>
      </c>
      <c r="C605">
        <v>100390183</v>
      </c>
      <c r="D605" t="s">
        <v>30</v>
      </c>
      <c r="E605" t="s">
        <v>758</v>
      </c>
      <c r="F605" t="s">
        <v>44</v>
      </c>
      <c r="G605" t="s">
        <v>759</v>
      </c>
      <c r="H605" t="s">
        <v>627</v>
      </c>
      <c r="I605" t="s">
        <v>760</v>
      </c>
      <c r="J605" t="s">
        <v>761</v>
      </c>
      <c r="K605" t="s">
        <v>240</v>
      </c>
      <c r="N605" t="s">
        <v>68</v>
      </c>
      <c r="O605" t="s">
        <v>241</v>
      </c>
      <c r="Q605" t="s">
        <v>113</v>
      </c>
      <c r="R605">
        <v>2012</v>
      </c>
      <c r="S605" s="1">
        <v>415.5</v>
      </c>
      <c r="T605" t="s">
        <v>31</v>
      </c>
      <c r="U605" s="2">
        <v>40452</v>
      </c>
      <c r="V605" s="2">
        <v>40482</v>
      </c>
      <c r="W605" s="2">
        <v>40482</v>
      </c>
      <c r="Y605" t="s">
        <v>330</v>
      </c>
      <c r="Z605" t="s">
        <v>33</v>
      </c>
      <c r="AA605" t="s">
        <v>34</v>
      </c>
      <c r="AB605" t="s">
        <v>35</v>
      </c>
      <c r="AC605" t="s">
        <v>36</v>
      </c>
      <c r="AD605">
        <v>98101</v>
      </c>
      <c r="AE605" t="s">
        <v>3585</v>
      </c>
      <c r="AF605" t="str">
        <f t="shared" si="27"/>
        <v>Yes</v>
      </c>
      <c r="AG605" s="9" t="str">
        <f t="shared" si="28"/>
        <v>GOVERNORDEMOCRATGOVERNOR, OFFICE OFStatewide2012415.5DEBT404524048240482ACCOUNTING/COMPLIANCEPROJECT ACCOUNTING SERVICES603 STEWART ST STE 819SEATTLEWA</v>
      </c>
      <c r="AH605">
        <v>100390183</v>
      </c>
      <c r="AI605" s="9" t="str">
        <f t="shared" si="29"/>
        <v>GOVERNORDEMOCRATGOVERNOR, OFFICE OFStatewide</v>
      </c>
    </row>
    <row r="606" spans="1:35" x14ac:dyDescent="0.25">
      <c r="A606" s="15">
        <v>1453</v>
      </c>
      <c r="B606" t="s">
        <v>3721</v>
      </c>
      <c r="C606">
        <v>100390183</v>
      </c>
      <c r="D606" t="s">
        <v>30</v>
      </c>
      <c r="E606" t="s">
        <v>758</v>
      </c>
      <c r="F606" t="s">
        <v>44</v>
      </c>
      <c r="G606" t="s">
        <v>759</v>
      </c>
      <c r="H606" t="s">
        <v>627</v>
      </c>
      <c r="I606" t="s">
        <v>760</v>
      </c>
      <c r="J606" t="s">
        <v>761</v>
      </c>
      <c r="K606" t="s">
        <v>240</v>
      </c>
      <c r="N606" t="s">
        <v>68</v>
      </c>
      <c r="O606" t="s">
        <v>241</v>
      </c>
      <c r="Q606" t="s">
        <v>113</v>
      </c>
      <c r="R606">
        <v>2012</v>
      </c>
      <c r="S606" s="1">
        <v>7500</v>
      </c>
      <c r="T606" t="s">
        <v>31</v>
      </c>
      <c r="U606" s="2">
        <v>40452</v>
      </c>
      <c r="V606" s="2">
        <v>40482</v>
      </c>
      <c r="W606" s="2">
        <v>40482</v>
      </c>
      <c r="Y606" t="s">
        <v>37</v>
      </c>
      <c r="Z606" t="s">
        <v>3079</v>
      </c>
      <c r="AA606" t="s">
        <v>2950</v>
      </c>
      <c r="AB606" t="s">
        <v>605</v>
      </c>
      <c r="AC606" t="s">
        <v>36</v>
      </c>
      <c r="AD606">
        <v>98003</v>
      </c>
      <c r="AE606" t="s">
        <v>3585</v>
      </c>
      <c r="AF606" t="str">
        <f t="shared" si="27"/>
        <v>Yes</v>
      </c>
      <c r="AG606" s="9" t="str">
        <f t="shared" si="28"/>
        <v>GOVERNORDEMOCRATGOVERNOR, OFFICE OFStatewide20127500DEBT404524048240482CONSULTINGEVANS KELLY2515 S 283RD PLFEDERAL WAYWA</v>
      </c>
      <c r="AH606">
        <v>100390183</v>
      </c>
      <c r="AI606" s="9" t="str">
        <f t="shared" si="29"/>
        <v>GOVERNORDEMOCRATGOVERNOR, OFFICE OFStatewide</v>
      </c>
    </row>
    <row r="607" spans="1:35" x14ac:dyDescent="0.25">
      <c r="A607" s="15">
        <v>1317</v>
      </c>
      <c r="B607" t="s">
        <v>3457</v>
      </c>
      <c r="C607">
        <v>100391963</v>
      </c>
      <c r="D607" t="s">
        <v>30</v>
      </c>
      <c r="E607" t="s">
        <v>758</v>
      </c>
      <c r="F607" t="s">
        <v>44</v>
      </c>
      <c r="G607" t="s">
        <v>759</v>
      </c>
      <c r="H607" t="s">
        <v>627</v>
      </c>
      <c r="I607" t="s">
        <v>760</v>
      </c>
      <c r="J607" t="s">
        <v>761</v>
      </c>
      <c r="K607" t="s">
        <v>240</v>
      </c>
      <c r="N607" t="s">
        <v>68</v>
      </c>
      <c r="O607" t="s">
        <v>241</v>
      </c>
      <c r="Q607" t="s">
        <v>113</v>
      </c>
      <c r="R607">
        <v>2012</v>
      </c>
      <c r="S607" s="1">
        <v>426.75</v>
      </c>
      <c r="T607" t="s">
        <v>31</v>
      </c>
      <c r="U607" s="2">
        <v>40483</v>
      </c>
      <c r="V607" s="2">
        <v>40512</v>
      </c>
      <c r="W607" s="2">
        <v>40512</v>
      </c>
      <c r="Y607" t="s">
        <v>330</v>
      </c>
      <c r="Z607" t="s">
        <v>33</v>
      </c>
      <c r="AA607" t="s">
        <v>34</v>
      </c>
      <c r="AB607" t="s">
        <v>35</v>
      </c>
      <c r="AC607" t="s">
        <v>36</v>
      </c>
      <c r="AD607">
        <v>98101</v>
      </c>
      <c r="AE607" t="s">
        <v>3458</v>
      </c>
      <c r="AF607" t="str">
        <f t="shared" si="27"/>
        <v>Yes</v>
      </c>
      <c r="AG607" s="9" t="str">
        <f t="shared" si="28"/>
        <v>GOVERNORDEMOCRATGOVERNOR, OFFICE OFStatewide2012426.75DEBT404834051240512ACCOUNTING/COMPLIANCEPROJECT ACCOUNTING SERVICES603 STEWART ST STE 819SEATTLEWA</v>
      </c>
      <c r="AH607">
        <v>100391963</v>
      </c>
      <c r="AI607" s="9" t="str">
        <f t="shared" si="29"/>
        <v>GOVERNORDEMOCRATGOVERNOR, OFFICE OFStatewide</v>
      </c>
    </row>
    <row r="608" spans="1:35" x14ac:dyDescent="0.25">
      <c r="A608" s="15">
        <v>1318</v>
      </c>
      <c r="B608" t="s">
        <v>3459</v>
      </c>
      <c r="C608">
        <v>100391963</v>
      </c>
      <c r="D608" t="s">
        <v>30</v>
      </c>
      <c r="E608" t="s">
        <v>758</v>
      </c>
      <c r="F608" t="s">
        <v>44</v>
      </c>
      <c r="G608" t="s">
        <v>759</v>
      </c>
      <c r="H608" t="s">
        <v>627</v>
      </c>
      <c r="I608" t="s">
        <v>760</v>
      </c>
      <c r="J608" t="s">
        <v>761</v>
      </c>
      <c r="K608" t="s">
        <v>240</v>
      </c>
      <c r="N608" t="s">
        <v>68</v>
      </c>
      <c r="O608" t="s">
        <v>241</v>
      </c>
      <c r="Q608" t="s">
        <v>113</v>
      </c>
      <c r="R608">
        <v>2012</v>
      </c>
      <c r="S608" s="1">
        <v>500</v>
      </c>
      <c r="T608" t="s">
        <v>31</v>
      </c>
      <c r="U608" s="2">
        <v>40483</v>
      </c>
      <c r="V608" s="2">
        <v>40512</v>
      </c>
      <c r="W608" s="2">
        <v>40512</v>
      </c>
      <c r="Y608" t="s">
        <v>3287</v>
      </c>
      <c r="Z608" t="s">
        <v>2916</v>
      </c>
      <c r="AA608" t="s">
        <v>3370</v>
      </c>
      <c r="AB608" t="s">
        <v>618</v>
      </c>
      <c r="AC608" t="s">
        <v>328</v>
      </c>
      <c r="AD608">
        <v>10003</v>
      </c>
      <c r="AE608" t="s">
        <v>3458</v>
      </c>
      <c r="AF608" t="str">
        <f t="shared" si="27"/>
        <v>Yes</v>
      </c>
      <c r="AG608" s="9" t="str">
        <f t="shared" si="28"/>
        <v>GOVERNORDEMOCRATGOVERNOR, OFFICE OFStatewide2012500DEBT404834051240512WEBSITE MAINTENANCEVSHIFT895 BROADWAY, FL 5NEW YORKNY</v>
      </c>
      <c r="AH608">
        <v>100391963</v>
      </c>
      <c r="AI608" s="9" t="str">
        <f t="shared" si="29"/>
        <v>GOVERNORDEMOCRATGOVERNOR, OFFICE OFStatewide</v>
      </c>
    </row>
    <row r="609" spans="1:35" x14ac:dyDescent="0.25">
      <c r="A609" s="15">
        <v>1319</v>
      </c>
      <c r="B609" t="s">
        <v>3460</v>
      </c>
      <c r="C609">
        <v>100391963</v>
      </c>
      <c r="D609" t="s">
        <v>30</v>
      </c>
      <c r="E609" t="s">
        <v>758</v>
      </c>
      <c r="F609" t="s">
        <v>44</v>
      </c>
      <c r="G609" t="s">
        <v>759</v>
      </c>
      <c r="H609" t="s">
        <v>627</v>
      </c>
      <c r="I609" t="s">
        <v>760</v>
      </c>
      <c r="J609" t="s">
        <v>761</v>
      </c>
      <c r="K609" t="s">
        <v>240</v>
      </c>
      <c r="N609" t="s">
        <v>68</v>
      </c>
      <c r="O609" t="s">
        <v>241</v>
      </c>
      <c r="Q609" t="s">
        <v>113</v>
      </c>
      <c r="R609">
        <v>2012</v>
      </c>
      <c r="S609" s="1">
        <v>600</v>
      </c>
      <c r="T609" t="s">
        <v>31</v>
      </c>
      <c r="U609" s="2">
        <v>40483</v>
      </c>
      <c r="V609" s="2">
        <v>40512</v>
      </c>
      <c r="W609" s="2">
        <v>40512</v>
      </c>
      <c r="Y609" t="s">
        <v>37</v>
      </c>
      <c r="Z609" t="s">
        <v>104</v>
      </c>
      <c r="AA609" t="s">
        <v>34</v>
      </c>
      <c r="AB609" t="s">
        <v>35</v>
      </c>
      <c r="AC609" t="s">
        <v>36</v>
      </c>
      <c r="AD609">
        <v>98101</v>
      </c>
      <c r="AE609" t="s">
        <v>3458</v>
      </c>
      <c r="AF609" t="str">
        <f t="shared" si="27"/>
        <v>Yes</v>
      </c>
      <c r="AG609" s="9" t="str">
        <f t="shared" si="28"/>
        <v>GOVERNORDEMOCRATGOVERNOR, OFFICE OFStatewide2012600DEBT404834051240512CONSULTINGSOUND VIEW STRATEGIES LLC603 STEWART ST STE 819SEATTLEWA</v>
      </c>
      <c r="AH609">
        <v>100391963</v>
      </c>
      <c r="AI609" s="9" t="str">
        <f t="shared" si="29"/>
        <v>GOVERNORDEMOCRATGOVERNOR, OFFICE OFStatewide</v>
      </c>
    </row>
    <row r="610" spans="1:35" x14ac:dyDescent="0.25">
      <c r="A610" s="15">
        <v>1320</v>
      </c>
      <c r="B610" t="s">
        <v>3461</v>
      </c>
      <c r="C610">
        <v>100391963</v>
      </c>
      <c r="D610" t="s">
        <v>30</v>
      </c>
      <c r="E610" t="s">
        <v>758</v>
      </c>
      <c r="F610" t="s">
        <v>44</v>
      </c>
      <c r="G610" t="s">
        <v>759</v>
      </c>
      <c r="H610" t="s">
        <v>627</v>
      </c>
      <c r="I610" t="s">
        <v>760</v>
      </c>
      <c r="J610" t="s">
        <v>761</v>
      </c>
      <c r="K610" t="s">
        <v>240</v>
      </c>
      <c r="N610" t="s">
        <v>68</v>
      </c>
      <c r="O610" t="s">
        <v>241</v>
      </c>
      <c r="Q610" t="s">
        <v>113</v>
      </c>
      <c r="R610">
        <v>2012</v>
      </c>
      <c r="S610" s="1">
        <v>5000</v>
      </c>
      <c r="T610" t="s">
        <v>31</v>
      </c>
      <c r="U610" s="2">
        <v>40483</v>
      </c>
      <c r="V610" s="2">
        <v>40512</v>
      </c>
      <c r="W610" s="2">
        <v>40512</v>
      </c>
      <c r="Y610" t="s">
        <v>37</v>
      </c>
      <c r="Z610" t="s">
        <v>126</v>
      </c>
      <c r="AA610" t="s">
        <v>127</v>
      </c>
      <c r="AB610" t="s">
        <v>35</v>
      </c>
      <c r="AC610" t="s">
        <v>36</v>
      </c>
      <c r="AD610">
        <v>98122</v>
      </c>
      <c r="AE610" t="s">
        <v>3458</v>
      </c>
      <c r="AF610" t="str">
        <f t="shared" si="27"/>
        <v>Yes</v>
      </c>
      <c r="AG610" s="9" t="str">
        <f t="shared" si="28"/>
        <v>GOVERNORDEMOCRATGOVERNOR, OFFICE OFStatewide20125000DEBT404834051240512CONSULTINGNEWMAN PARTNERS712 35TH AVESEATTLEWA</v>
      </c>
      <c r="AH610">
        <v>100391963</v>
      </c>
      <c r="AI610" s="9" t="str">
        <f t="shared" si="29"/>
        <v>GOVERNORDEMOCRATGOVERNOR, OFFICE OFStatewide</v>
      </c>
    </row>
    <row r="611" spans="1:35" x14ac:dyDescent="0.25">
      <c r="A611" s="15">
        <v>1321</v>
      </c>
      <c r="B611" t="s">
        <v>3462</v>
      </c>
      <c r="C611">
        <v>100391963</v>
      </c>
      <c r="D611" t="s">
        <v>30</v>
      </c>
      <c r="E611" t="s">
        <v>758</v>
      </c>
      <c r="F611" t="s">
        <v>44</v>
      </c>
      <c r="G611" t="s">
        <v>759</v>
      </c>
      <c r="H611" t="s">
        <v>627</v>
      </c>
      <c r="I611" t="s">
        <v>760</v>
      </c>
      <c r="J611" t="s">
        <v>761</v>
      </c>
      <c r="K611" t="s">
        <v>240</v>
      </c>
      <c r="N611" t="s">
        <v>68</v>
      </c>
      <c r="O611" t="s">
        <v>241</v>
      </c>
      <c r="Q611" t="s">
        <v>113</v>
      </c>
      <c r="R611">
        <v>2012</v>
      </c>
      <c r="S611" s="1">
        <v>7500</v>
      </c>
      <c r="T611" t="s">
        <v>31</v>
      </c>
      <c r="U611" s="2">
        <v>40483</v>
      </c>
      <c r="V611" s="2">
        <v>40512</v>
      </c>
      <c r="W611" s="2">
        <v>40512</v>
      </c>
      <c r="Y611" t="s">
        <v>1682</v>
      </c>
      <c r="Z611" t="s">
        <v>3079</v>
      </c>
      <c r="AA611" t="s">
        <v>2950</v>
      </c>
      <c r="AB611" t="s">
        <v>605</v>
      </c>
      <c r="AC611" t="s">
        <v>36</v>
      </c>
      <c r="AD611">
        <v>98003</v>
      </c>
      <c r="AE611" t="s">
        <v>3458</v>
      </c>
      <c r="AF611" t="str">
        <f t="shared" si="27"/>
        <v>Yes</v>
      </c>
      <c r="AG611" s="9" t="str">
        <f t="shared" si="28"/>
        <v>GOVERNORDEMOCRATGOVERNOR, OFFICE OFStatewide20127500DEBT404834051240512CONSULTING ESTIMATEEVANS KELLY2515 S 283RD PLFEDERAL WAYWA</v>
      </c>
      <c r="AH611">
        <v>100391963</v>
      </c>
      <c r="AI611" s="9" t="str">
        <f t="shared" si="29"/>
        <v>GOVERNORDEMOCRATGOVERNOR, OFFICE OFStatewide</v>
      </c>
    </row>
    <row r="612" spans="1:35" x14ac:dyDescent="0.25">
      <c r="A612" s="15">
        <v>1322</v>
      </c>
      <c r="B612" t="s">
        <v>3463</v>
      </c>
      <c r="C612">
        <v>100391963</v>
      </c>
      <c r="D612" t="s">
        <v>30</v>
      </c>
      <c r="E612" t="s">
        <v>758</v>
      </c>
      <c r="F612" t="s">
        <v>44</v>
      </c>
      <c r="G612" t="s">
        <v>759</v>
      </c>
      <c r="H612" t="s">
        <v>627</v>
      </c>
      <c r="I612" t="s">
        <v>760</v>
      </c>
      <c r="J612" t="s">
        <v>761</v>
      </c>
      <c r="K612" t="s">
        <v>240</v>
      </c>
      <c r="N612" t="s">
        <v>68</v>
      </c>
      <c r="O612" t="s">
        <v>241</v>
      </c>
      <c r="Q612" t="s">
        <v>113</v>
      </c>
      <c r="R612">
        <v>2012</v>
      </c>
      <c r="S612" s="1">
        <v>1698.65</v>
      </c>
      <c r="T612" t="s">
        <v>31</v>
      </c>
      <c r="U612" s="2">
        <v>40483</v>
      </c>
      <c r="V612" s="2">
        <v>40512</v>
      </c>
      <c r="W612" s="2">
        <v>40512</v>
      </c>
      <c r="Y612" t="s">
        <v>801</v>
      </c>
      <c r="Z612" t="s">
        <v>39</v>
      </c>
      <c r="AA612" t="s">
        <v>40</v>
      </c>
      <c r="AB612" t="s">
        <v>41</v>
      </c>
      <c r="AC612" t="s">
        <v>36</v>
      </c>
      <c r="AD612">
        <v>98512</v>
      </c>
      <c r="AE612" t="s">
        <v>3458</v>
      </c>
      <c r="AF612" t="str">
        <f t="shared" si="27"/>
        <v>Yes</v>
      </c>
      <c r="AG612" s="9" t="str">
        <f t="shared" si="28"/>
        <v>GOVERNORDEMOCRATGOVERNOR, OFFICE OFStatewide20121698.65DEBT404834051240512LITERATURECAPITOL CITY PRESS2975 37TH AVE SWTUMWATERWA</v>
      </c>
      <c r="AH612">
        <v>100391963</v>
      </c>
      <c r="AI612" s="9" t="str">
        <f t="shared" si="29"/>
        <v>GOVERNORDEMOCRATGOVERNOR, OFFICE OFStatewide</v>
      </c>
    </row>
    <row r="613" spans="1:35" x14ac:dyDescent="0.25">
      <c r="A613" s="15">
        <v>1327</v>
      </c>
      <c r="B613" t="s">
        <v>3476</v>
      </c>
      <c r="C613">
        <v>100393888</v>
      </c>
      <c r="D613" t="s">
        <v>30</v>
      </c>
      <c r="E613" t="s">
        <v>758</v>
      </c>
      <c r="F613" t="s">
        <v>44</v>
      </c>
      <c r="G613" t="s">
        <v>759</v>
      </c>
      <c r="H613" t="s">
        <v>627</v>
      </c>
      <c r="I613" t="s">
        <v>760</v>
      </c>
      <c r="J613" t="s">
        <v>761</v>
      </c>
      <c r="K613" t="s">
        <v>240</v>
      </c>
      <c r="N613" t="s">
        <v>68</v>
      </c>
      <c r="O613" t="s">
        <v>241</v>
      </c>
      <c r="Q613" t="s">
        <v>113</v>
      </c>
      <c r="R613">
        <v>2012</v>
      </c>
      <c r="S613" s="1">
        <v>7500</v>
      </c>
      <c r="T613" t="s">
        <v>31</v>
      </c>
      <c r="U613" s="2">
        <v>40513</v>
      </c>
      <c r="V613" s="2">
        <v>40543</v>
      </c>
      <c r="W613" s="2">
        <v>40543</v>
      </c>
      <c r="Y613" t="s">
        <v>1682</v>
      </c>
      <c r="Z613" t="s">
        <v>3079</v>
      </c>
      <c r="AA613" t="s">
        <v>2950</v>
      </c>
      <c r="AB613" t="s">
        <v>605</v>
      </c>
      <c r="AC613" t="s">
        <v>36</v>
      </c>
      <c r="AD613">
        <v>98003</v>
      </c>
      <c r="AE613" t="s">
        <v>3475</v>
      </c>
      <c r="AF613" t="str">
        <f t="shared" si="27"/>
        <v>Yes</v>
      </c>
      <c r="AG613" s="9" t="str">
        <f t="shared" si="28"/>
        <v>GOVERNORDEMOCRATGOVERNOR, OFFICE OFStatewide20127500DEBT405134054340543CONSULTING ESTIMATEEVANS KELLY2515 S 283RD PLFEDERAL WAYWA</v>
      </c>
      <c r="AH613">
        <v>100393888</v>
      </c>
      <c r="AI613" s="9" t="str">
        <f t="shared" si="29"/>
        <v>GOVERNORDEMOCRATGOVERNOR, OFFICE OFStatewide</v>
      </c>
    </row>
    <row r="614" spans="1:35" x14ac:dyDescent="0.25">
      <c r="A614" s="15">
        <v>1328</v>
      </c>
      <c r="B614" t="s">
        <v>3477</v>
      </c>
      <c r="C614">
        <v>100393888</v>
      </c>
      <c r="D614" t="s">
        <v>30</v>
      </c>
      <c r="E614" t="s">
        <v>758</v>
      </c>
      <c r="F614" t="s">
        <v>44</v>
      </c>
      <c r="G614" t="s">
        <v>759</v>
      </c>
      <c r="H614" t="s">
        <v>627</v>
      </c>
      <c r="I614" t="s">
        <v>760</v>
      </c>
      <c r="J614" t="s">
        <v>761</v>
      </c>
      <c r="K614" t="s">
        <v>240</v>
      </c>
      <c r="N614" t="s">
        <v>68</v>
      </c>
      <c r="O614" t="s">
        <v>241</v>
      </c>
      <c r="Q614" t="s">
        <v>113</v>
      </c>
      <c r="R614">
        <v>2012</v>
      </c>
      <c r="S614" s="1">
        <v>1539.75</v>
      </c>
      <c r="T614" t="s">
        <v>31</v>
      </c>
      <c r="U614" s="2">
        <v>40513</v>
      </c>
      <c r="V614" s="2">
        <v>40543</v>
      </c>
      <c r="W614" s="2">
        <v>40543</v>
      </c>
      <c r="Y614" t="s">
        <v>330</v>
      </c>
      <c r="Z614" t="s">
        <v>33</v>
      </c>
      <c r="AA614" t="s">
        <v>34</v>
      </c>
      <c r="AB614" t="s">
        <v>35</v>
      </c>
      <c r="AC614" t="s">
        <v>36</v>
      </c>
      <c r="AD614">
        <v>98101</v>
      </c>
      <c r="AE614" t="s">
        <v>3475</v>
      </c>
      <c r="AF614" t="str">
        <f t="shared" si="27"/>
        <v>Yes</v>
      </c>
      <c r="AG614" s="9" t="str">
        <f t="shared" si="28"/>
        <v>GOVERNORDEMOCRATGOVERNOR, OFFICE OFStatewide20121539.75DEBT405134054340543ACCOUNTING/COMPLIANCEPROJECT ACCOUNTING SERVICES603 STEWART ST STE 819SEATTLEWA</v>
      </c>
      <c r="AH614">
        <v>100393888</v>
      </c>
      <c r="AI614" s="9" t="str">
        <f t="shared" si="29"/>
        <v>GOVERNORDEMOCRATGOVERNOR, OFFICE OFStatewide</v>
      </c>
    </row>
    <row r="615" spans="1:35" x14ac:dyDescent="0.25">
      <c r="A615" s="15">
        <v>1326</v>
      </c>
      <c r="B615" t="s">
        <v>3474</v>
      </c>
      <c r="C615">
        <v>100393888</v>
      </c>
      <c r="D615" t="s">
        <v>30</v>
      </c>
      <c r="E615" t="s">
        <v>758</v>
      </c>
      <c r="F615" t="s">
        <v>44</v>
      </c>
      <c r="G615" t="s">
        <v>759</v>
      </c>
      <c r="H615" t="s">
        <v>627</v>
      </c>
      <c r="I615" t="s">
        <v>760</v>
      </c>
      <c r="J615" t="s">
        <v>761</v>
      </c>
      <c r="K615" t="s">
        <v>240</v>
      </c>
      <c r="N615" t="s">
        <v>68</v>
      </c>
      <c r="O615" t="s">
        <v>241</v>
      </c>
      <c r="Q615" t="s">
        <v>113</v>
      </c>
      <c r="R615">
        <v>2012</v>
      </c>
      <c r="S615" s="1">
        <v>5000</v>
      </c>
      <c r="T615" t="s">
        <v>31</v>
      </c>
      <c r="U615" s="2">
        <v>40513</v>
      </c>
      <c r="V615" s="2">
        <v>40543</v>
      </c>
      <c r="W615" s="2">
        <v>40543</v>
      </c>
      <c r="Y615" t="s">
        <v>37</v>
      </c>
      <c r="Z615" t="s">
        <v>126</v>
      </c>
      <c r="AA615" t="s">
        <v>127</v>
      </c>
      <c r="AB615" t="s">
        <v>35</v>
      </c>
      <c r="AC615" t="s">
        <v>36</v>
      </c>
      <c r="AD615">
        <v>98122</v>
      </c>
      <c r="AE615" t="s">
        <v>3475</v>
      </c>
      <c r="AF615" t="str">
        <f t="shared" si="27"/>
        <v>Yes</v>
      </c>
      <c r="AG615" s="9" t="str">
        <f t="shared" si="28"/>
        <v>GOVERNORDEMOCRATGOVERNOR, OFFICE OFStatewide20125000DEBT405134054340543CONSULTINGNEWMAN PARTNERS712 35TH AVESEATTLEWA</v>
      </c>
      <c r="AH615">
        <v>100393888</v>
      </c>
      <c r="AI615" s="9" t="str">
        <f t="shared" si="29"/>
        <v>GOVERNORDEMOCRATGOVERNOR, OFFICE OFStatewide</v>
      </c>
    </row>
    <row r="616" spans="1:35" x14ac:dyDescent="0.25">
      <c r="A616" s="15">
        <v>1046</v>
      </c>
      <c r="B616" t="s">
        <v>3009</v>
      </c>
      <c r="C616">
        <v>100401129</v>
      </c>
      <c r="D616" t="s">
        <v>30</v>
      </c>
      <c r="E616" t="s">
        <v>758</v>
      </c>
      <c r="F616" t="s">
        <v>44</v>
      </c>
      <c r="G616" t="s">
        <v>759</v>
      </c>
      <c r="H616" t="s">
        <v>627</v>
      </c>
      <c r="I616" t="s">
        <v>760</v>
      </c>
      <c r="J616" t="s">
        <v>761</v>
      </c>
      <c r="K616" t="s">
        <v>240</v>
      </c>
      <c r="N616" t="s">
        <v>68</v>
      </c>
      <c r="O616" t="s">
        <v>241</v>
      </c>
      <c r="Q616" t="s">
        <v>113</v>
      </c>
      <c r="R616">
        <v>2012</v>
      </c>
      <c r="S616" s="1">
        <v>672</v>
      </c>
      <c r="T616" t="s">
        <v>31</v>
      </c>
      <c r="U616" s="2">
        <v>40544</v>
      </c>
      <c r="V616" s="2">
        <v>40574</v>
      </c>
      <c r="W616" s="2">
        <v>40574</v>
      </c>
      <c r="Y616" t="s">
        <v>330</v>
      </c>
      <c r="Z616" t="s">
        <v>33</v>
      </c>
      <c r="AA616" t="s">
        <v>34</v>
      </c>
      <c r="AB616" t="s">
        <v>35</v>
      </c>
      <c r="AC616" t="s">
        <v>36</v>
      </c>
      <c r="AD616">
        <v>98101</v>
      </c>
      <c r="AE616" t="s">
        <v>3010</v>
      </c>
      <c r="AF616" t="str">
        <f t="shared" si="27"/>
        <v>Yes</v>
      </c>
      <c r="AG616" s="9" t="str">
        <f t="shared" si="28"/>
        <v>GOVERNORDEMOCRATGOVERNOR, OFFICE OFStatewide2012672DEBT405444057440574ACCOUNTING/COMPLIANCEPROJECT ACCOUNTING SERVICES603 STEWART ST STE 819SEATTLEWA</v>
      </c>
      <c r="AH616">
        <v>100401129</v>
      </c>
      <c r="AI616" s="9" t="str">
        <f t="shared" si="29"/>
        <v>GOVERNORDEMOCRATGOVERNOR, OFFICE OFStatewide</v>
      </c>
    </row>
    <row r="617" spans="1:35" x14ac:dyDescent="0.25">
      <c r="A617" s="15">
        <v>1047</v>
      </c>
      <c r="B617" t="s">
        <v>3011</v>
      </c>
      <c r="C617">
        <v>100401129</v>
      </c>
      <c r="D617" t="s">
        <v>30</v>
      </c>
      <c r="E617" t="s">
        <v>758</v>
      </c>
      <c r="F617" t="s">
        <v>44</v>
      </c>
      <c r="G617" t="s">
        <v>759</v>
      </c>
      <c r="H617" t="s">
        <v>627</v>
      </c>
      <c r="I617" t="s">
        <v>760</v>
      </c>
      <c r="J617" t="s">
        <v>761</v>
      </c>
      <c r="K617" t="s">
        <v>240</v>
      </c>
      <c r="N617" t="s">
        <v>68</v>
      </c>
      <c r="O617" t="s">
        <v>241</v>
      </c>
      <c r="Q617" t="s">
        <v>113</v>
      </c>
      <c r="R617">
        <v>2012</v>
      </c>
      <c r="S617" s="1">
        <v>5000</v>
      </c>
      <c r="T617" t="s">
        <v>31</v>
      </c>
      <c r="U617" s="2">
        <v>40544</v>
      </c>
      <c r="V617" s="2">
        <v>40574</v>
      </c>
      <c r="W617" s="2">
        <v>40574</v>
      </c>
      <c r="Y617" t="s">
        <v>37</v>
      </c>
      <c r="Z617" t="s">
        <v>126</v>
      </c>
      <c r="AA617" t="s">
        <v>127</v>
      </c>
      <c r="AB617" t="s">
        <v>35</v>
      </c>
      <c r="AC617" t="s">
        <v>36</v>
      </c>
      <c r="AD617">
        <v>98122</v>
      </c>
      <c r="AE617" t="s">
        <v>3010</v>
      </c>
      <c r="AF617" t="str">
        <f t="shared" si="27"/>
        <v>Yes</v>
      </c>
      <c r="AG617" s="9" t="str">
        <f t="shared" si="28"/>
        <v>GOVERNORDEMOCRATGOVERNOR, OFFICE OFStatewide20125000DEBT405444057440574CONSULTINGNEWMAN PARTNERS712 35TH AVESEATTLEWA</v>
      </c>
      <c r="AH617">
        <v>100401129</v>
      </c>
      <c r="AI617" s="9" t="str">
        <f t="shared" si="29"/>
        <v>GOVERNORDEMOCRATGOVERNOR, OFFICE OFStatewide</v>
      </c>
    </row>
    <row r="618" spans="1:35" x14ac:dyDescent="0.25">
      <c r="A618" s="15">
        <v>1565</v>
      </c>
      <c r="B618" t="s">
        <v>3891</v>
      </c>
      <c r="C618">
        <v>100404147</v>
      </c>
      <c r="D618" t="s">
        <v>30</v>
      </c>
      <c r="E618" t="s">
        <v>758</v>
      </c>
      <c r="F618" t="s">
        <v>44</v>
      </c>
      <c r="G618" t="s">
        <v>759</v>
      </c>
      <c r="H618" t="s">
        <v>627</v>
      </c>
      <c r="I618" t="s">
        <v>760</v>
      </c>
      <c r="J618" t="s">
        <v>761</v>
      </c>
      <c r="K618" t="s">
        <v>240</v>
      </c>
      <c r="N618" t="s">
        <v>68</v>
      </c>
      <c r="O618" t="s">
        <v>241</v>
      </c>
      <c r="Q618" t="s">
        <v>113</v>
      </c>
      <c r="R618">
        <v>2012</v>
      </c>
      <c r="S618" s="1">
        <v>332.95</v>
      </c>
      <c r="T618" t="s">
        <v>31</v>
      </c>
      <c r="U618" s="2">
        <v>40575</v>
      </c>
      <c r="V618" s="2">
        <v>40602</v>
      </c>
      <c r="W618" s="2">
        <v>40602</v>
      </c>
      <c r="Y618" t="s">
        <v>330</v>
      </c>
      <c r="Z618" t="s">
        <v>33</v>
      </c>
      <c r="AA618" t="s">
        <v>34</v>
      </c>
      <c r="AB618" t="s">
        <v>35</v>
      </c>
      <c r="AC618" t="s">
        <v>36</v>
      </c>
      <c r="AD618">
        <v>98101</v>
      </c>
      <c r="AE618" t="s">
        <v>3892</v>
      </c>
      <c r="AF618" t="str">
        <f t="shared" si="27"/>
        <v>Yes</v>
      </c>
      <c r="AG618" s="9" t="str">
        <f t="shared" si="28"/>
        <v>GOVERNORDEMOCRATGOVERNOR, OFFICE OFStatewide2012332.95DEBT405754060240602ACCOUNTING/COMPLIANCEPROJECT ACCOUNTING SERVICES603 STEWART ST STE 819SEATTLEWA</v>
      </c>
      <c r="AH618">
        <v>100404147</v>
      </c>
      <c r="AI618" s="9" t="str">
        <f t="shared" si="29"/>
        <v>GOVERNORDEMOCRATGOVERNOR, OFFICE OFStatewide</v>
      </c>
    </row>
    <row r="619" spans="1:35" x14ac:dyDescent="0.25">
      <c r="A619" s="15">
        <v>1566</v>
      </c>
      <c r="B619" t="s">
        <v>3893</v>
      </c>
      <c r="C619">
        <v>100404147</v>
      </c>
      <c r="D619" t="s">
        <v>30</v>
      </c>
      <c r="E619" t="s">
        <v>758</v>
      </c>
      <c r="F619" t="s">
        <v>44</v>
      </c>
      <c r="G619" t="s">
        <v>759</v>
      </c>
      <c r="H619" t="s">
        <v>627</v>
      </c>
      <c r="I619" t="s">
        <v>760</v>
      </c>
      <c r="J619" t="s">
        <v>761</v>
      </c>
      <c r="K619" t="s">
        <v>240</v>
      </c>
      <c r="N619" t="s">
        <v>68</v>
      </c>
      <c r="O619" t="s">
        <v>241</v>
      </c>
      <c r="Q619" t="s">
        <v>113</v>
      </c>
      <c r="R619">
        <v>2012</v>
      </c>
      <c r="S619" s="1">
        <v>4000</v>
      </c>
      <c r="T619" t="s">
        <v>31</v>
      </c>
      <c r="U619" s="2">
        <v>40575</v>
      </c>
      <c r="V619" s="2">
        <v>40602</v>
      </c>
      <c r="W619" s="2">
        <v>40602</v>
      </c>
      <c r="Y619" t="s">
        <v>37</v>
      </c>
      <c r="Z619" t="s">
        <v>126</v>
      </c>
      <c r="AA619" t="s">
        <v>127</v>
      </c>
      <c r="AB619" t="s">
        <v>35</v>
      </c>
      <c r="AC619" t="s">
        <v>36</v>
      </c>
      <c r="AD619">
        <v>98122</v>
      </c>
      <c r="AE619" t="s">
        <v>3892</v>
      </c>
      <c r="AF619" t="str">
        <f t="shared" si="27"/>
        <v>Yes</v>
      </c>
      <c r="AG619" s="9" t="str">
        <f t="shared" si="28"/>
        <v>GOVERNORDEMOCRATGOVERNOR, OFFICE OFStatewide20124000DEBT405754060240602CONSULTINGNEWMAN PARTNERS712 35TH AVESEATTLEWA</v>
      </c>
      <c r="AH619">
        <v>100404147</v>
      </c>
      <c r="AI619" s="9" t="str">
        <f t="shared" si="29"/>
        <v>GOVERNORDEMOCRATGOVERNOR, OFFICE OFStatewide</v>
      </c>
    </row>
    <row r="620" spans="1:35" x14ac:dyDescent="0.25">
      <c r="A620" s="15">
        <v>1581</v>
      </c>
      <c r="B620" t="s">
        <v>3917</v>
      </c>
      <c r="C620">
        <v>100407962</v>
      </c>
      <c r="D620" t="s">
        <v>30</v>
      </c>
      <c r="E620" t="s">
        <v>758</v>
      </c>
      <c r="F620" t="s">
        <v>44</v>
      </c>
      <c r="G620" t="s">
        <v>759</v>
      </c>
      <c r="H620" t="s">
        <v>627</v>
      </c>
      <c r="I620" t="s">
        <v>760</v>
      </c>
      <c r="J620" t="s">
        <v>761</v>
      </c>
      <c r="K620" t="s">
        <v>240</v>
      </c>
      <c r="N620" t="s">
        <v>68</v>
      </c>
      <c r="O620" t="s">
        <v>241</v>
      </c>
      <c r="Q620" t="s">
        <v>113</v>
      </c>
      <c r="R620">
        <v>2012</v>
      </c>
      <c r="S620" s="1">
        <v>750</v>
      </c>
      <c r="T620" t="s">
        <v>31</v>
      </c>
      <c r="U620" s="2">
        <v>40603</v>
      </c>
      <c r="V620" s="2">
        <v>40633</v>
      </c>
      <c r="W620" s="2">
        <v>40633</v>
      </c>
      <c r="Y620" t="s">
        <v>3357</v>
      </c>
      <c r="Z620" t="s">
        <v>3121</v>
      </c>
      <c r="AA620" t="s">
        <v>3292</v>
      </c>
      <c r="AB620" t="s">
        <v>152</v>
      </c>
      <c r="AC620" t="s">
        <v>153</v>
      </c>
      <c r="AD620">
        <v>20005</v>
      </c>
      <c r="AE620" t="s">
        <v>3918</v>
      </c>
      <c r="AF620" t="str">
        <f t="shared" si="27"/>
        <v>Yes</v>
      </c>
      <c r="AG620" s="9" t="str">
        <f t="shared" si="28"/>
        <v>GOVERNORDEMOCRATGOVERNOR, OFFICE OFStatewide2012750DEBT406034063340633DATABASE SERVICENGP SOFTWARE1225 EYE ST #1225WASHINGTONDC</v>
      </c>
      <c r="AH620">
        <v>100407962</v>
      </c>
      <c r="AI620" s="9" t="str">
        <f t="shared" si="29"/>
        <v>GOVERNORDEMOCRATGOVERNOR, OFFICE OFStatewide</v>
      </c>
    </row>
    <row r="621" spans="1:35" x14ac:dyDescent="0.25">
      <c r="A621" s="15">
        <v>1378</v>
      </c>
      <c r="B621" t="s">
        <v>3581</v>
      </c>
      <c r="C621">
        <v>100410356</v>
      </c>
      <c r="D621" t="s">
        <v>30</v>
      </c>
      <c r="E621" t="s">
        <v>758</v>
      </c>
      <c r="F621" t="s">
        <v>44</v>
      </c>
      <c r="G621" t="s">
        <v>759</v>
      </c>
      <c r="H621" t="s">
        <v>627</v>
      </c>
      <c r="I621" t="s">
        <v>760</v>
      </c>
      <c r="J621" t="s">
        <v>761</v>
      </c>
      <c r="K621" t="s">
        <v>240</v>
      </c>
      <c r="N621" t="s">
        <v>68</v>
      </c>
      <c r="O621" t="s">
        <v>241</v>
      </c>
      <c r="Q621" t="s">
        <v>113</v>
      </c>
      <c r="R621">
        <v>2012</v>
      </c>
      <c r="S621" s="1">
        <v>1000</v>
      </c>
      <c r="T621" t="s">
        <v>31</v>
      </c>
      <c r="U621" s="2">
        <v>40634</v>
      </c>
      <c r="V621" s="2">
        <v>40663</v>
      </c>
      <c r="W621" s="2">
        <v>40663</v>
      </c>
      <c r="Y621" t="s">
        <v>3287</v>
      </c>
      <c r="Z621" t="s">
        <v>2916</v>
      </c>
      <c r="AA621" t="s">
        <v>3370</v>
      </c>
      <c r="AB621" t="s">
        <v>618</v>
      </c>
      <c r="AC621" t="s">
        <v>328</v>
      </c>
      <c r="AD621">
        <v>10003</v>
      </c>
      <c r="AE621" t="s">
        <v>3582</v>
      </c>
      <c r="AF621" t="str">
        <f t="shared" si="27"/>
        <v>Yes</v>
      </c>
      <c r="AG621" s="9" t="str">
        <f t="shared" si="28"/>
        <v>GOVERNORDEMOCRATGOVERNOR, OFFICE OFStatewide20121000DEBT406344066340663WEBSITE MAINTENANCEVSHIFT895 BROADWAY, FL 5NEW YORKNY</v>
      </c>
      <c r="AH621">
        <v>100410356</v>
      </c>
      <c r="AI621" s="9" t="str">
        <f t="shared" si="29"/>
        <v>GOVERNORDEMOCRATGOVERNOR, OFFICE OFStatewide</v>
      </c>
    </row>
    <row r="622" spans="1:35" x14ac:dyDescent="0.25">
      <c r="A622" s="15">
        <v>1379</v>
      </c>
      <c r="B622" t="s">
        <v>3583</v>
      </c>
      <c r="C622">
        <v>100410356</v>
      </c>
      <c r="D622" t="s">
        <v>30</v>
      </c>
      <c r="E622" t="s">
        <v>758</v>
      </c>
      <c r="F622" t="s">
        <v>44</v>
      </c>
      <c r="G622" t="s">
        <v>759</v>
      </c>
      <c r="H622" t="s">
        <v>627</v>
      </c>
      <c r="I622" t="s">
        <v>760</v>
      </c>
      <c r="J622" t="s">
        <v>761</v>
      </c>
      <c r="K622" t="s">
        <v>240</v>
      </c>
      <c r="N622" t="s">
        <v>68</v>
      </c>
      <c r="O622" t="s">
        <v>241</v>
      </c>
      <c r="Q622" t="s">
        <v>113</v>
      </c>
      <c r="R622">
        <v>2012</v>
      </c>
      <c r="S622" s="1">
        <v>436.5</v>
      </c>
      <c r="T622" t="s">
        <v>31</v>
      </c>
      <c r="U622" s="2">
        <v>40634</v>
      </c>
      <c r="V622" s="2">
        <v>40663</v>
      </c>
      <c r="W622" s="2">
        <v>40663</v>
      </c>
      <c r="Y622" t="s">
        <v>330</v>
      </c>
      <c r="Z622" t="s">
        <v>33</v>
      </c>
      <c r="AA622" t="s">
        <v>34</v>
      </c>
      <c r="AB622" t="s">
        <v>35</v>
      </c>
      <c r="AC622" t="s">
        <v>36</v>
      </c>
      <c r="AD622">
        <v>98101</v>
      </c>
      <c r="AE622" t="s">
        <v>3582</v>
      </c>
      <c r="AF622" t="str">
        <f t="shared" si="27"/>
        <v>Yes</v>
      </c>
      <c r="AG622" s="9" t="str">
        <f t="shared" si="28"/>
        <v>GOVERNORDEMOCRATGOVERNOR, OFFICE OFStatewide2012436.5DEBT406344066340663ACCOUNTING/COMPLIANCEPROJECT ACCOUNTING SERVICES603 STEWART ST STE 819SEATTLEWA</v>
      </c>
      <c r="AH622">
        <v>100410356</v>
      </c>
      <c r="AI622" s="9" t="str">
        <f t="shared" si="29"/>
        <v>GOVERNORDEMOCRATGOVERNOR, OFFICE OFStatewide</v>
      </c>
    </row>
    <row r="623" spans="1:35" x14ac:dyDescent="0.25">
      <c r="A623" s="15">
        <v>1478</v>
      </c>
      <c r="B623" t="s">
        <v>3757</v>
      </c>
      <c r="C623">
        <v>100417899</v>
      </c>
      <c r="D623" t="s">
        <v>30</v>
      </c>
      <c r="E623" t="s">
        <v>235</v>
      </c>
      <c r="F623" t="s">
        <v>44</v>
      </c>
      <c r="G623" t="s">
        <v>236</v>
      </c>
      <c r="H623" t="s">
        <v>237</v>
      </c>
      <c r="I623" t="s">
        <v>238</v>
      </c>
      <c r="J623" t="s">
        <v>239</v>
      </c>
      <c r="K623" t="s">
        <v>240</v>
      </c>
      <c r="N623" t="s">
        <v>68</v>
      </c>
      <c r="O623" t="s">
        <v>241</v>
      </c>
      <c r="Q623" t="s">
        <v>113</v>
      </c>
      <c r="R623">
        <v>2012</v>
      </c>
      <c r="S623" s="1">
        <v>5000</v>
      </c>
      <c r="T623" t="s">
        <v>31</v>
      </c>
      <c r="U623" s="2">
        <v>40710</v>
      </c>
      <c r="V623" s="2">
        <v>40718</v>
      </c>
      <c r="W623" s="2">
        <v>40718</v>
      </c>
      <c r="Y623" t="s">
        <v>37</v>
      </c>
      <c r="Z623" t="s">
        <v>126</v>
      </c>
      <c r="AA623" t="s">
        <v>127</v>
      </c>
      <c r="AB623" t="s">
        <v>35</v>
      </c>
      <c r="AC623" t="s">
        <v>36</v>
      </c>
      <c r="AD623">
        <v>98122</v>
      </c>
      <c r="AE623" t="s">
        <v>3758</v>
      </c>
      <c r="AF623" t="str">
        <f t="shared" si="27"/>
        <v>Yes</v>
      </c>
      <c r="AG623" s="9" t="str">
        <f t="shared" si="28"/>
        <v>GOVERNORDEMOCRATGOVERNOR, OFFICE OFStatewide20125000DEBT407104071840718CONSULTINGNEWMAN PARTNERS712 35TH AVESEATTLEWA</v>
      </c>
      <c r="AH623">
        <v>100417899</v>
      </c>
      <c r="AI623" s="9" t="str">
        <f t="shared" si="29"/>
        <v>GOVERNORDEMOCRATGOVERNOR, OFFICE OFStatewide</v>
      </c>
    </row>
    <row r="624" spans="1:35" x14ac:dyDescent="0.25">
      <c r="A624" s="15">
        <v>1479</v>
      </c>
      <c r="B624" t="s">
        <v>3759</v>
      </c>
      <c r="C624">
        <v>100417899</v>
      </c>
      <c r="D624" t="s">
        <v>30</v>
      </c>
      <c r="E624" t="s">
        <v>235</v>
      </c>
      <c r="F624" t="s">
        <v>44</v>
      </c>
      <c r="G624" t="s">
        <v>236</v>
      </c>
      <c r="H624" t="s">
        <v>237</v>
      </c>
      <c r="I624" t="s">
        <v>238</v>
      </c>
      <c r="J624" t="s">
        <v>239</v>
      </c>
      <c r="K624" t="s">
        <v>240</v>
      </c>
      <c r="N624" t="s">
        <v>68</v>
      </c>
      <c r="O624" t="s">
        <v>241</v>
      </c>
      <c r="Q624" t="s">
        <v>113</v>
      </c>
      <c r="R624">
        <v>2012</v>
      </c>
      <c r="S624" s="1">
        <v>1500</v>
      </c>
      <c r="T624" t="s">
        <v>31</v>
      </c>
      <c r="U624" s="2">
        <v>40710</v>
      </c>
      <c r="V624" s="2">
        <v>40718</v>
      </c>
      <c r="W624" s="2">
        <v>40718</v>
      </c>
      <c r="Y624" t="s">
        <v>330</v>
      </c>
      <c r="Z624" t="s">
        <v>33</v>
      </c>
      <c r="AA624" t="s">
        <v>103</v>
      </c>
      <c r="AB624" t="s">
        <v>35</v>
      </c>
      <c r="AC624" t="s">
        <v>36</v>
      </c>
      <c r="AD624">
        <v>98101</v>
      </c>
      <c r="AE624" t="s">
        <v>3758</v>
      </c>
      <c r="AF624" t="str">
        <f t="shared" si="27"/>
        <v>Yes</v>
      </c>
      <c r="AG624" s="9" t="str">
        <f t="shared" si="28"/>
        <v>GOVERNORDEMOCRATGOVERNOR, OFFICE OFStatewide20121500DEBT407104071840718ACCOUNTING/COMPLIANCEPROJECT ACCOUNTING SERVICES603 STEWART ST #819SEATTLEWA</v>
      </c>
      <c r="AH624">
        <v>100417899</v>
      </c>
      <c r="AI624" s="9" t="str">
        <f t="shared" si="29"/>
        <v>GOVERNORDEMOCRATGOVERNOR, OFFICE OFStatewide</v>
      </c>
    </row>
    <row r="625" spans="1:35" x14ac:dyDescent="0.25">
      <c r="A625" s="15">
        <v>1480</v>
      </c>
      <c r="B625" t="s">
        <v>3760</v>
      </c>
      <c r="C625">
        <v>100417899</v>
      </c>
      <c r="D625" t="s">
        <v>30</v>
      </c>
      <c r="E625" t="s">
        <v>235</v>
      </c>
      <c r="F625" t="s">
        <v>44</v>
      </c>
      <c r="G625" t="s">
        <v>236</v>
      </c>
      <c r="H625" t="s">
        <v>237</v>
      </c>
      <c r="I625" t="s">
        <v>238</v>
      </c>
      <c r="J625" t="s">
        <v>239</v>
      </c>
      <c r="K625" t="s">
        <v>240</v>
      </c>
      <c r="N625" t="s">
        <v>68</v>
      </c>
      <c r="O625" t="s">
        <v>241</v>
      </c>
      <c r="Q625" t="s">
        <v>113</v>
      </c>
      <c r="R625">
        <v>2012</v>
      </c>
      <c r="S625" s="1">
        <v>3000</v>
      </c>
      <c r="T625" t="s">
        <v>31</v>
      </c>
      <c r="U625" s="2">
        <v>40710</v>
      </c>
      <c r="V625" s="2">
        <v>40718</v>
      </c>
      <c r="W625" s="2">
        <v>40718</v>
      </c>
      <c r="Y625" t="s">
        <v>37</v>
      </c>
      <c r="Z625" t="s">
        <v>261</v>
      </c>
      <c r="AA625" t="s">
        <v>3449</v>
      </c>
      <c r="AB625" t="s">
        <v>2891</v>
      </c>
      <c r="AC625" t="s">
        <v>155</v>
      </c>
      <c r="AD625">
        <v>94306</v>
      </c>
      <c r="AE625" t="s">
        <v>3758</v>
      </c>
      <c r="AF625" t="str">
        <f t="shared" si="27"/>
        <v>Yes</v>
      </c>
      <c r="AG625" s="9" t="str">
        <f t="shared" si="28"/>
        <v>GOVERNORDEMOCRATGOVERNOR, OFFICE OFStatewide20123000DEBT407104071840718CONSULTINGTRILOGY INTERACTIVE LLC961 ILIMA WAYPALO ALTOCA</v>
      </c>
      <c r="AH625">
        <v>100417899</v>
      </c>
      <c r="AI625" s="9" t="str">
        <f t="shared" si="29"/>
        <v>GOVERNORDEMOCRATGOVERNOR, OFFICE OFStatewide</v>
      </c>
    </row>
    <row r="626" spans="1:35" x14ac:dyDescent="0.25">
      <c r="A626" s="15">
        <v>1481</v>
      </c>
      <c r="B626" t="s">
        <v>3761</v>
      </c>
      <c r="C626">
        <v>100417899</v>
      </c>
      <c r="D626" t="s">
        <v>30</v>
      </c>
      <c r="E626" t="s">
        <v>235</v>
      </c>
      <c r="F626" t="s">
        <v>44</v>
      </c>
      <c r="G626" t="s">
        <v>236</v>
      </c>
      <c r="H626" t="s">
        <v>237</v>
      </c>
      <c r="I626" t="s">
        <v>238</v>
      </c>
      <c r="J626" t="s">
        <v>239</v>
      </c>
      <c r="K626" t="s">
        <v>240</v>
      </c>
      <c r="N626" t="s">
        <v>68</v>
      </c>
      <c r="O626" t="s">
        <v>241</v>
      </c>
      <c r="Q626" t="s">
        <v>113</v>
      </c>
      <c r="R626">
        <v>2012</v>
      </c>
      <c r="S626" s="1">
        <v>3000</v>
      </c>
      <c r="T626" t="s">
        <v>31</v>
      </c>
      <c r="U626" s="2">
        <v>40710</v>
      </c>
      <c r="V626" s="2">
        <v>40718</v>
      </c>
      <c r="W626" s="2">
        <v>40718</v>
      </c>
      <c r="Y626" t="s">
        <v>3702</v>
      </c>
      <c r="Z626" t="s">
        <v>3671</v>
      </c>
      <c r="AA626" t="s">
        <v>3672</v>
      </c>
      <c r="AB626" t="s">
        <v>1312</v>
      </c>
      <c r="AC626" t="s">
        <v>36</v>
      </c>
      <c r="AD626">
        <v>98133</v>
      </c>
      <c r="AE626" t="s">
        <v>3758</v>
      </c>
      <c r="AF626" t="str">
        <f t="shared" si="27"/>
        <v>Yes</v>
      </c>
      <c r="AG626" s="9" t="str">
        <f t="shared" si="28"/>
        <v>GOVERNORDEMOCRATGOVERNOR, OFFICE OFStatewide20123000DEBT407104071840718ESTIMATE OFFICE SUPPLIES/EQUIPMENTINSLEE FOR CONGRESSPO BOX 33027SHORELINEWA</v>
      </c>
      <c r="AH626">
        <v>100417899</v>
      </c>
      <c r="AI626" s="9" t="str">
        <f t="shared" si="29"/>
        <v>GOVERNORDEMOCRATGOVERNOR, OFFICE OFStatewide</v>
      </c>
    </row>
    <row r="627" spans="1:35" x14ac:dyDescent="0.25">
      <c r="A627" s="15">
        <v>1482</v>
      </c>
      <c r="B627" t="s">
        <v>3762</v>
      </c>
      <c r="C627">
        <v>100417899</v>
      </c>
      <c r="D627" t="s">
        <v>30</v>
      </c>
      <c r="E627" t="s">
        <v>235</v>
      </c>
      <c r="F627" t="s">
        <v>44</v>
      </c>
      <c r="G627" t="s">
        <v>236</v>
      </c>
      <c r="H627" t="s">
        <v>237</v>
      </c>
      <c r="I627" t="s">
        <v>238</v>
      </c>
      <c r="J627" t="s">
        <v>239</v>
      </c>
      <c r="K627" t="s">
        <v>240</v>
      </c>
      <c r="N627" t="s">
        <v>68</v>
      </c>
      <c r="O627" t="s">
        <v>241</v>
      </c>
      <c r="Q627" t="s">
        <v>113</v>
      </c>
      <c r="R627">
        <v>2012</v>
      </c>
      <c r="S627" s="1">
        <v>1000</v>
      </c>
      <c r="T627" t="s">
        <v>31</v>
      </c>
      <c r="U627" s="2">
        <v>40710</v>
      </c>
      <c r="V627" s="2">
        <v>40718</v>
      </c>
      <c r="W627" s="2">
        <v>40718</v>
      </c>
      <c r="Y627" t="s">
        <v>1486</v>
      </c>
      <c r="Z627" t="s">
        <v>251</v>
      </c>
      <c r="AA627" t="s">
        <v>252</v>
      </c>
      <c r="AB627" t="s">
        <v>35</v>
      </c>
      <c r="AC627" t="s">
        <v>36</v>
      </c>
      <c r="AD627">
        <v>98101</v>
      </c>
      <c r="AE627" t="s">
        <v>3758</v>
      </c>
      <c r="AF627" t="str">
        <f t="shared" si="27"/>
        <v>Yes</v>
      </c>
      <c r="AG627" s="9" t="str">
        <f t="shared" si="28"/>
        <v>GOVERNORDEMOCRATGOVERNOR, OFFICE OFStatewide20121000DEBT407104071840718LEGAL SERVICESPERKINS COIE1201 3RD AVE SUITE 4800SEATTLEWA</v>
      </c>
      <c r="AH627">
        <v>100417899</v>
      </c>
      <c r="AI627" s="9" t="str">
        <f t="shared" si="29"/>
        <v>GOVERNORDEMOCRATGOVERNOR, OFFICE OFStatewide</v>
      </c>
    </row>
    <row r="628" spans="1:35" x14ac:dyDescent="0.25">
      <c r="A628" s="15">
        <v>1484</v>
      </c>
      <c r="B628" t="s">
        <v>3766</v>
      </c>
      <c r="C628">
        <v>100417899</v>
      </c>
      <c r="D628" t="s">
        <v>30</v>
      </c>
      <c r="E628" t="s">
        <v>235</v>
      </c>
      <c r="F628" t="s">
        <v>44</v>
      </c>
      <c r="G628" t="s">
        <v>236</v>
      </c>
      <c r="H628" t="s">
        <v>237</v>
      </c>
      <c r="I628" t="s">
        <v>238</v>
      </c>
      <c r="J628" t="s">
        <v>239</v>
      </c>
      <c r="K628" t="s">
        <v>240</v>
      </c>
      <c r="N628" t="s">
        <v>68</v>
      </c>
      <c r="O628" t="s">
        <v>241</v>
      </c>
      <c r="Q628" t="s">
        <v>113</v>
      </c>
      <c r="R628">
        <v>2012</v>
      </c>
      <c r="S628" s="1">
        <v>17183.439999999999</v>
      </c>
      <c r="T628" t="s">
        <v>31</v>
      </c>
      <c r="U628" s="2">
        <v>40710</v>
      </c>
      <c r="V628" s="2">
        <v>40718</v>
      </c>
      <c r="W628" s="2">
        <v>40718</v>
      </c>
      <c r="Y628" t="s">
        <v>1147</v>
      </c>
      <c r="Z628" t="s">
        <v>3675</v>
      </c>
      <c r="AA628" t="s">
        <v>686</v>
      </c>
      <c r="AB628" t="s">
        <v>687</v>
      </c>
      <c r="AC628" t="s">
        <v>36</v>
      </c>
      <c r="AD628">
        <v>98032</v>
      </c>
      <c r="AE628" t="s">
        <v>3758</v>
      </c>
      <c r="AF628" t="str">
        <f t="shared" si="27"/>
        <v>Yes</v>
      </c>
      <c r="AG628" s="9" t="str">
        <f t="shared" si="28"/>
        <v>GOVERNORDEMOCRATGOVERNOR, OFFICE OFStatewide201217183.44DEBT407104071840718PRINTING/MAILING SERVICEPRO-MAIL ASSOCIATES22404 66TH AVE SKENTWA</v>
      </c>
      <c r="AH628">
        <v>100417899</v>
      </c>
      <c r="AI628" s="9" t="str">
        <f t="shared" si="29"/>
        <v>GOVERNORDEMOCRATGOVERNOR, OFFICE OFStatewide</v>
      </c>
    </row>
    <row r="629" spans="1:35" x14ac:dyDescent="0.25">
      <c r="A629" s="15">
        <v>1485</v>
      </c>
      <c r="B629" t="s">
        <v>3767</v>
      </c>
      <c r="C629">
        <v>100417899</v>
      </c>
      <c r="D629" t="s">
        <v>30</v>
      </c>
      <c r="E629" t="s">
        <v>235</v>
      </c>
      <c r="F629" t="s">
        <v>44</v>
      </c>
      <c r="G629" t="s">
        <v>236</v>
      </c>
      <c r="H629" t="s">
        <v>237</v>
      </c>
      <c r="I629" t="s">
        <v>238</v>
      </c>
      <c r="J629" t="s">
        <v>239</v>
      </c>
      <c r="K629" t="s">
        <v>240</v>
      </c>
      <c r="N629" t="s">
        <v>68</v>
      </c>
      <c r="O629" t="s">
        <v>241</v>
      </c>
      <c r="Q629" t="s">
        <v>113</v>
      </c>
      <c r="R629">
        <v>2012</v>
      </c>
      <c r="S629" s="1">
        <v>1000</v>
      </c>
      <c r="T629" t="s">
        <v>31</v>
      </c>
      <c r="U629" s="2">
        <v>40710</v>
      </c>
      <c r="V629" s="2">
        <v>40718</v>
      </c>
      <c r="W629" s="2">
        <v>40718</v>
      </c>
      <c r="Y629" t="s">
        <v>37</v>
      </c>
      <c r="Z629" t="s">
        <v>3677</v>
      </c>
      <c r="AA629" t="s">
        <v>3678</v>
      </c>
      <c r="AB629" t="s">
        <v>35</v>
      </c>
      <c r="AC629" t="s">
        <v>36</v>
      </c>
      <c r="AD629">
        <v>98103</v>
      </c>
      <c r="AE629" t="s">
        <v>3758</v>
      </c>
      <c r="AF629" t="str">
        <f t="shared" si="27"/>
        <v>Yes</v>
      </c>
      <c r="AG629" s="9" t="str">
        <f t="shared" si="28"/>
        <v>GOVERNORDEMOCRATGOVERNOR, OFFICE OFStatewide20121000DEBT407104071840718CONSULTINGMICHAEL SNYDER8008 GREEWOOD AVE N #2SEATTLEWA</v>
      </c>
      <c r="AH629">
        <v>100417899</v>
      </c>
      <c r="AI629" s="9" t="str">
        <f t="shared" si="29"/>
        <v>GOVERNORDEMOCRATGOVERNOR, OFFICE OFStatewide</v>
      </c>
    </row>
    <row r="630" spans="1:35" x14ac:dyDescent="0.25">
      <c r="A630" s="15">
        <v>1486</v>
      </c>
      <c r="B630" t="s">
        <v>3768</v>
      </c>
      <c r="C630">
        <v>100417899</v>
      </c>
      <c r="D630" t="s">
        <v>30</v>
      </c>
      <c r="E630" t="s">
        <v>235</v>
      </c>
      <c r="F630" t="s">
        <v>44</v>
      </c>
      <c r="G630" t="s">
        <v>236</v>
      </c>
      <c r="H630" t="s">
        <v>237</v>
      </c>
      <c r="I630" t="s">
        <v>238</v>
      </c>
      <c r="J630" t="s">
        <v>239</v>
      </c>
      <c r="K630" t="s">
        <v>240</v>
      </c>
      <c r="N630" t="s">
        <v>68</v>
      </c>
      <c r="O630" t="s">
        <v>241</v>
      </c>
      <c r="Q630" t="s">
        <v>113</v>
      </c>
      <c r="R630">
        <v>2012</v>
      </c>
      <c r="S630" s="1">
        <v>1045.3699999999999</v>
      </c>
      <c r="T630" t="s">
        <v>31</v>
      </c>
      <c r="U630" s="2">
        <v>40710</v>
      </c>
      <c r="V630" s="2">
        <v>40718</v>
      </c>
      <c r="W630" s="2">
        <v>40718</v>
      </c>
      <c r="Y630" t="s">
        <v>158</v>
      </c>
      <c r="Z630" t="s">
        <v>3662</v>
      </c>
      <c r="AA630" t="s">
        <v>3769</v>
      </c>
      <c r="AB630" t="s">
        <v>799</v>
      </c>
      <c r="AC630" t="s">
        <v>36</v>
      </c>
      <c r="AD630">
        <v>98110</v>
      </c>
      <c r="AE630" t="s">
        <v>3758</v>
      </c>
      <c r="AF630" t="str">
        <f t="shared" si="27"/>
        <v>Yes</v>
      </c>
      <c r="AG630" s="9" t="str">
        <f t="shared" si="28"/>
        <v>GOVERNORDEMOCRATGOVERNOR, OFFICE OFStatewide20121045.37DEBT407104071840718WAGESALEXA SEIDL4123 MATTSON PL NEBAINBRIDGE ISLANDWA</v>
      </c>
      <c r="AH630">
        <v>100417899</v>
      </c>
      <c r="AI630" s="9" t="str">
        <f t="shared" si="29"/>
        <v>GOVERNORDEMOCRATGOVERNOR, OFFICE OFStatewide</v>
      </c>
    </row>
    <row r="631" spans="1:35" x14ac:dyDescent="0.25">
      <c r="A631" s="15">
        <v>1487</v>
      </c>
      <c r="B631" t="s">
        <v>3770</v>
      </c>
      <c r="C631">
        <v>100417899</v>
      </c>
      <c r="D631" t="s">
        <v>30</v>
      </c>
      <c r="E631" t="s">
        <v>235</v>
      </c>
      <c r="F631" t="s">
        <v>44</v>
      </c>
      <c r="G631" t="s">
        <v>236</v>
      </c>
      <c r="H631" t="s">
        <v>237</v>
      </c>
      <c r="I631" t="s">
        <v>238</v>
      </c>
      <c r="J631" t="s">
        <v>239</v>
      </c>
      <c r="K631" t="s">
        <v>240</v>
      </c>
      <c r="N631" t="s">
        <v>68</v>
      </c>
      <c r="O631" t="s">
        <v>241</v>
      </c>
      <c r="Q631" t="s">
        <v>113</v>
      </c>
      <c r="R631">
        <v>2012</v>
      </c>
      <c r="S631" s="1">
        <v>3031</v>
      </c>
      <c r="T631" t="s">
        <v>31</v>
      </c>
      <c r="U631" s="2">
        <v>40710</v>
      </c>
      <c r="V631" s="2">
        <v>40718</v>
      </c>
      <c r="W631" s="2">
        <v>40718</v>
      </c>
      <c r="Y631" t="s">
        <v>158</v>
      </c>
      <c r="Z631" t="s">
        <v>3771</v>
      </c>
      <c r="AA631" t="s">
        <v>3772</v>
      </c>
      <c r="AB631" t="s">
        <v>35</v>
      </c>
      <c r="AC631" t="s">
        <v>36</v>
      </c>
      <c r="AD631">
        <v>98102</v>
      </c>
      <c r="AE631" t="s">
        <v>3758</v>
      </c>
      <c r="AF631" t="str">
        <f t="shared" si="27"/>
        <v>Yes</v>
      </c>
      <c r="AG631" s="9" t="str">
        <f t="shared" si="28"/>
        <v>GOVERNORDEMOCRATGOVERNOR, OFFICE OFStatewide20123031DEBT407104071840718WAGESSHIMUMORA JOBY3104 C PORTAGE BAY PL ESEATTLEWA</v>
      </c>
      <c r="AH631">
        <v>100417899</v>
      </c>
      <c r="AI631" s="9" t="str">
        <f t="shared" si="29"/>
        <v>GOVERNORDEMOCRATGOVERNOR, OFFICE OFStatewide</v>
      </c>
    </row>
    <row r="632" spans="1:35" x14ac:dyDescent="0.25">
      <c r="A632" s="15">
        <v>1488</v>
      </c>
      <c r="B632" t="s">
        <v>3773</v>
      </c>
      <c r="C632">
        <v>100417899</v>
      </c>
      <c r="D632" t="s">
        <v>30</v>
      </c>
      <c r="E632" t="s">
        <v>235</v>
      </c>
      <c r="F632" t="s">
        <v>44</v>
      </c>
      <c r="G632" t="s">
        <v>236</v>
      </c>
      <c r="H632" t="s">
        <v>237</v>
      </c>
      <c r="I632" t="s">
        <v>238</v>
      </c>
      <c r="J632" t="s">
        <v>239</v>
      </c>
      <c r="K632" t="s">
        <v>240</v>
      </c>
      <c r="N632" t="s">
        <v>68</v>
      </c>
      <c r="O632" t="s">
        <v>241</v>
      </c>
      <c r="Q632" t="s">
        <v>113</v>
      </c>
      <c r="R632">
        <v>2012</v>
      </c>
      <c r="S632" s="1">
        <v>1425.95</v>
      </c>
      <c r="T632" t="s">
        <v>31</v>
      </c>
      <c r="U632" s="2">
        <v>40710</v>
      </c>
      <c r="V632" s="2">
        <v>40718</v>
      </c>
      <c r="W632" s="2">
        <v>40718</v>
      </c>
      <c r="Y632" t="s">
        <v>158</v>
      </c>
      <c r="Z632" t="s">
        <v>3774</v>
      </c>
      <c r="AA632" t="s">
        <v>3775</v>
      </c>
      <c r="AB632" t="s">
        <v>35</v>
      </c>
      <c r="AC632" t="s">
        <v>36</v>
      </c>
      <c r="AD632">
        <v>98102</v>
      </c>
      <c r="AE632" t="s">
        <v>3758</v>
      </c>
      <c r="AF632" t="str">
        <f t="shared" si="27"/>
        <v>Yes</v>
      </c>
      <c r="AG632" s="9" t="str">
        <f t="shared" si="28"/>
        <v>GOVERNORDEMOCRATGOVERNOR, OFFICE OFStatewide20121425.95DEBT407104071840718WAGESUNJIN LEE305 BELLEVUE AVE E #105SEATTLEWA</v>
      </c>
      <c r="AH632">
        <v>100417899</v>
      </c>
      <c r="AI632" s="9" t="str">
        <f t="shared" si="29"/>
        <v>GOVERNORDEMOCRATGOVERNOR, OFFICE OFStatewide</v>
      </c>
    </row>
    <row r="633" spans="1:35" x14ac:dyDescent="0.25">
      <c r="A633" s="15">
        <v>1489</v>
      </c>
      <c r="B633" t="s">
        <v>3776</v>
      </c>
      <c r="C633">
        <v>100417899</v>
      </c>
      <c r="D633" t="s">
        <v>30</v>
      </c>
      <c r="E633" t="s">
        <v>235</v>
      </c>
      <c r="F633" t="s">
        <v>44</v>
      </c>
      <c r="G633" t="s">
        <v>236</v>
      </c>
      <c r="H633" t="s">
        <v>237</v>
      </c>
      <c r="I633" t="s">
        <v>238</v>
      </c>
      <c r="J633" t="s">
        <v>239</v>
      </c>
      <c r="K633" t="s">
        <v>240</v>
      </c>
      <c r="N633" t="s">
        <v>68</v>
      </c>
      <c r="O633" t="s">
        <v>241</v>
      </c>
      <c r="Q633" t="s">
        <v>113</v>
      </c>
      <c r="R633">
        <v>2012</v>
      </c>
      <c r="S633" s="1">
        <v>1010.75</v>
      </c>
      <c r="T633" t="s">
        <v>31</v>
      </c>
      <c r="U633" s="2">
        <v>40710</v>
      </c>
      <c r="V633" s="2">
        <v>40718</v>
      </c>
      <c r="W633" s="2">
        <v>40718</v>
      </c>
      <c r="Y633" t="s">
        <v>158</v>
      </c>
      <c r="Z633" t="s">
        <v>3777</v>
      </c>
      <c r="AA633" t="s">
        <v>3778</v>
      </c>
      <c r="AB633" t="s">
        <v>35</v>
      </c>
      <c r="AC633" t="s">
        <v>36</v>
      </c>
      <c r="AD633">
        <v>98199</v>
      </c>
      <c r="AE633" t="s">
        <v>3758</v>
      </c>
      <c r="AF633" t="str">
        <f t="shared" si="27"/>
        <v>Yes</v>
      </c>
      <c r="AG633" s="9" t="str">
        <f t="shared" si="28"/>
        <v>GOVERNORDEMOCRATGOVERNOR, OFFICE OFStatewide20121010.75DEBT407104071840718WAGESOSBORNE PHILLIP2425 33RD AVE W, UNIT 202SEATTLEWA</v>
      </c>
      <c r="AH633">
        <v>100417899</v>
      </c>
      <c r="AI633" s="9" t="str">
        <f t="shared" si="29"/>
        <v>GOVERNORDEMOCRATGOVERNOR, OFFICE OFStatewide</v>
      </c>
    </row>
    <row r="634" spans="1:35" x14ac:dyDescent="0.25">
      <c r="A634" s="15">
        <v>1483</v>
      </c>
      <c r="B634" t="s">
        <v>3763</v>
      </c>
      <c r="C634">
        <v>100417899</v>
      </c>
      <c r="D634" t="s">
        <v>30</v>
      </c>
      <c r="E634" t="s">
        <v>235</v>
      </c>
      <c r="F634" t="s">
        <v>44</v>
      </c>
      <c r="G634" t="s">
        <v>236</v>
      </c>
      <c r="H634" t="s">
        <v>237</v>
      </c>
      <c r="I634" t="s">
        <v>238</v>
      </c>
      <c r="J634" t="s">
        <v>239</v>
      </c>
      <c r="K634" t="s">
        <v>240</v>
      </c>
      <c r="N634" t="s">
        <v>68</v>
      </c>
      <c r="O634" t="s">
        <v>241</v>
      </c>
      <c r="Q634" t="s">
        <v>113</v>
      </c>
      <c r="R634">
        <v>2012</v>
      </c>
      <c r="S634" s="1">
        <v>1993.75</v>
      </c>
      <c r="T634" t="s">
        <v>31</v>
      </c>
      <c r="U634" s="2">
        <v>40710</v>
      </c>
      <c r="V634" s="2">
        <v>40718</v>
      </c>
      <c r="W634" s="2">
        <v>40718</v>
      </c>
      <c r="Y634" t="s">
        <v>158</v>
      </c>
      <c r="Z634" t="s">
        <v>3764</v>
      </c>
      <c r="AA634" t="s">
        <v>3765</v>
      </c>
      <c r="AB634" t="s">
        <v>35</v>
      </c>
      <c r="AC634" t="s">
        <v>36</v>
      </c>
      <c r="AD634">
        <v>98103</v>
      </c>
      <c r="AE634" t="s">
        <v>3758</v>
      </c>
      <c r="AF634" t="str">
        <f t="shared" si="27"/>
        <v>Yes</v>
      </c>
      <c r="AG634" s="9" t="str">
        <f t="shared" si="28"/>
        <v>GOVERNORDEMOCRATGOVERNOR, OFFICE OFStatewide20121993.75DEBT407104071840718WAGESLARTER ELIZABETH L.5705 PHINNEY AVE N #307SEATTLEWA</v>
      </c>
      <c r="AH634">
        <v>100417899</v>
      </c>
      <c r="AI634" s="9" t="str">
        <f t="shared" si="29"/>
        <v>GOVERNORDEMOCRATGOVERNOR, OFFICE OFStatewide</v>
      </c>
    </row>
    <row r="635" spans="1:35" x14ac:dyDescent="0.25">
      <c r="A635" s="15">
        <v>1438</v>
      </c>
      <c r="B635" t="s">
        <v>3700</v>
      </c>
      <c r="C635">
        <v>100419706</v>
      </c>
      <c r="D635" t="s">
        <v>30</v>
      </c>
      <c r="E635" t="s">
        <v>235</v>
      </c>
      <c r="F635" t="s">
        <v>44</v>
      </c>
      <c r="G635" t="s">
        <v>236</v>
      </c>
      <c r="H635" t="s">
        <v>237</v>
      </c>
      <c r="I635" t="s">
        <v>238</v>
      </c>
      <c r="J635" t="s">
        <v>239</v>
      </c>
      <c r="K635" t="s">
        <v>240</v>
      </c>
      <c r="N635" t="s">
        <v>68</v>
      </c>
      <c r="O635" t="s">
        <v>241</v>
      </c>
      <c r="Q635" t="s">
        <v>113</v>
      </c>
      <c r="R635">
        <v>2012</v>
      </c>
      <c r="S635" s="1">
        <v>3000</v>
      </c>
      <c r="T635" t="s">
        <v>31</v>
      </c>
      <c r="U635" s="2">
        <v>40719</v>
      </c>
      <c r="V635" s="2">
        <v>40724</v>
      </c>
      <c r="W635" s="2">
        <v>40718</v>
      </c>
      <c r="Y635" t="s">
        <v>37</v>
      </c>
      <c r="Z635" t="s">
        <v>261</v>
      </c>
      <c r="AA635" t="s">
        <v>3449</v>
      </c>
      <c r="AB635" t="s">
        <v>2891</v>
      </c>
      <c r="AC635" t="s">
        <v>155</v>
      </c>
      <c r="AD635">
        <v>94306</v>
      </c>
      <c r="AE635" t="s">
        <v>3650</v>
      </c>
      <c r="AF635" t="str">
        <f t="shared" si="27"/>
        <v>Yes</v>
      </c>
      <c r="AG635" s="9" t="str">
        <f t="shared" si="28"/>
        <v>GOVERNORDEMOCRATGOVERNOR, OFFICE OFStatewide20123000DEBT407194072440718CONSULTINGTRILOGY INTERACTIVE LLC961 ILIMA WAYPALO ALTOCA</v>
      </c>
      <c r="AH635">
        <v>100419706</v>
      </c>
      <c r="AI635" s="9" t="str">
        <f t="shared" si="29"/>
        <v>GOVERNORDEMOCRATGOVERNOR, OFFICE OFStatewide</v>
      </c>
    </row>
    <row r="636" spans="1:35" x14ac:dyDescent="0.25">
      <c r="A636" s="15">
        <v>1436</v>
      </c>
      <c r="B636" t="s">
        <v>3698</v>
      </c>
      <c r="C636">
        <v>100419706</v>
      </c>
      <c r="D636" t="s">
        <v>30</v>
      </c>
      <c r="E636" t="s">
        <v>235</v>
      </c>
      <c r="F636" t="s">
        <v>44</v>
      </c>
      <c r="G636" t="s">
        <v>236</v>
      </c>
      <c r="H636" t="s">
        <v>237</v>
      </c>
      <c r="I636" t="s">
        <v>238</v>
      </c>
      <c r="J636" t="s">
        <v>239</v>
      </c>
      <c r="K636" t="s">
        <v>240</v>
      </c>
      <c r="N636" t="s">
        <v>68</v>
      </c>
      <c r="O636" t="s">
        <v>241</v>
      </c>
      <c r="Q636" t="s">
        <v>113</v>
      </c>
      <c r="R636">
        <v>2012</v>
      </c>
      <c r="S636" s="1">
        <v>5000</v>
      </c>
      <c r="T636" t="s">
        <v>31</v>
      </c>
      <c r="U636" s="2">
        <v>40719</v>
      </c>
      <c r="V636" s="2">
        <v>40724</v>
      </c>
      <c r="W636" s="2">
        <v>40724</v>
      </c>
      <c r="Y636" t="s">
        <v>37</v>
      </c>
      <c r="Z636" t="s">
        <v>126</v>
      </c>
      <c r="AA636" t="s">
        <v>127</v>
      </c>
      <c r="AB636" t="s">
        <v>35</v>
      </c>
      <c r="AC636" t="s">
        <v>36</v>
      </c>
      <c r="AD636">
        <v>98122</v>
      </c>
      <c r="AE636" t="s">
        <v>3650</v>
      </c>
      <c r="AF636" t="str">
        <f t="shared" si="27"/>
        <v>Yes</v>
      </c>
      <c r="AG636" s="9" t="str">
        <f t="shared" si="28"/>
        <v>GOVERNORDEMOCRATGOVERNOR, OFFICE OFStatewide20125000DEBT407194072440724CONSULTINGNEWMAN PARTNERS712 35TH AVESEATTLEWA</v>
      </c>
      <c r="AH636">
        <v>100419706</v>
      </c>
      <c r="AI636" s="9" t="str">
        <f t="shared" si="29"/>
        <v>GOVERNORDEMOCRATGOVERNOR, OFFICE OFStatewide</v>
      </c>
    </row>
    <row r="637" spans="1:35" x14ac:dyDescent="0.25">
      <c r="A637" s="15">
        <v>1437</v>
      </c>
      <c r="B637" t="s">
        <v>3699</v>
      </c>
      <c r="C637">
        <v>100419706</v>
      </c>
      <c r="D637" t="s">
        <v>30</v>
      </c>
      <c r="E637" t="s">
        <v>235</v>
      </c>
      <c r="F637" t="s">
        <v>44</v>
      </c>
      <c r="G637" t="s">
        <v>236</v>
      </c>
      <c r="H637" t="s">
        <v>237</v>
      </c>
      <c r="I637" t="s">
        <v>238</v>
      </c>
      <c r="J637" t="s">
        <v>239</v>
      </c>
      <c r="K637" t="s">
        <v>240</v>
      </c>
      <c r="N637" t="s">
        <v>68</v>
      </c>
      <c r="O637" t="s">
        <v>241</v>
      </c>
      <c r="Q637" t="s">
        <v>113</v>
      </c>
      <c r="R637">
        <v>2012</v>
      </c>
      <c r="S637" s="1">
        <v>5301.5</v>
      </c>
      <c r="T637" t="s">
        <v>31</v>
      </c>
      <c r="U637" s="2">
        <v>40719</v>
      </c>
      <c r="V637" s="2">
        <v>40724</v>
      </c>
      <c r="W637" s="2">
        <v>40724</v>
      </c>
      <c r="Y637" t="s">
        <v>330</v>
      </c>
      <c r="Z637" t="s">
        <v>33</v>
      </c>
      <c r="AA637" t="s">
        <v>103</v>
      </c>
      <c r="AB637" t="s">
        <v>35</v>
      </c>
      <c r="AC637" t="s">
        <v>36</v>
      </c>
      <c r="AD637">
        <v>98101</v>
      </c>
      <c r="AE637" t="s">
        <v>3650</v>
      </c>
      <c r="AF637" t="str">
        <f t="shared" si="27"/>
        <v>Yes</v>
      </c>
      <c r="AG637" s="9" t="str">
        <f t="shared" si="28"/>
        <v>GOVERNORDEMOCRATGOVERNOR, OFFICE OFStatewide20125301.5DEBT407194072440724ACCOUNTING/COMPLIANCEPROJECT ACCOUNTING SERVICES603 STEWART ST #819SEATTLEWA</v>
      </c>
      <c r="AH637">
        <v>100419706</v>
      </c>
      <c r="AI637" s="9" t="str">
        <f t="shared" si="29"/>
        <v>GOVERNORDEMOCRATGOVERNOR, OFFICE OFStatewide</v>
      </c>
    </row>
    <row r="638" spans="1:35" x14ac:dyDescent="0.25">
      <c r="A638" s="15">
        <v>1439</v>
      </c>
      <c r="B638" t="s">
        <v>3701</v>
      </c>
      <c r="C638">
        <v>100419706</v>
      </c>
      <c r="D638" t="s">
        <v>30</v>
      </c>
      <c r="E638" t="s">
        <v>235</v>
      </c>
      <c r="F638" t="s">
        <v>44</v>
      </c>
      <c r="G638" t="s">
        <v>236</v>
      </c>
      <c r="H638" t="s">
        <v>237</v>
      </c>
      <c r="I638" t="s">
        <v>238</v>
      </c>
      <c r="J638" t="s">
        <v>239</v>
      </c>
      <c r="K638" t="s">
        <v>240</v>
      </c>
      <c r="N638" t="s">
        <v>68</v>
      </c>
      <c r="O638" t="s">
        <v>241</v>
      </c>
      <c r="Q638" t="s">
        <v>113</v>
      </c>
      <c r="R638">
        <v>2012</v>
      </c>
      <c r="S638" s="1">
        <v>3000</v>
      </c>
      <c r="T638" t="s">
        <v>31</v>
      </c>
      <c r="U638" s="2">
        <v>40719</v>
      </c>
      <c r="V638" s="2">
        <v>40724</v>
      </c>
      <c r="W638" s="2">
        <v>40724</v>
      </c>
      <c r="Y638" t="s">
        <v>3702</v>
      </c>
      <c r="Z638" t="s">
        <v>3671</v>
      </c>
      <c r="AA638" t="s">
        <v>3672</v>
      </c>
      <c r="AB638" t="s">
        <v>1312</v>
      </c>
      <c r="AC638" t="s">
        <v>36</v>
      </c>
      <c r="AD638">
        <v>98133</v>
      </c>
      <c r="AE638" t="s">
        <v>3650</v>
      </c>
      <c r="AF638" t="str">
        <f t="shared" si="27"/>
        <v>Yes</v>
      </c>
      <c r="AG638" s="9" t="str">
        <f t="shared" si="28"/>
        <v>GOVERNORDEMOCRATGOVERNOR, OFFICE OFStatewide20123000DEBT407194072440724ESTIMATE OFFICE SUPPLIES/EQUIPMENTINSLEE FOR CONGRESSPO BOX 33027SHORELINEWA</v>
      </c>
      <c r="AH638">
        <v>100419706</v>
      </c>
      <c r="AI638" s="9" t="str">
        <f t="shared" si="29"/>
        <v>GOVERNORDEMOCRATGOVERNOR, OFFICE OFStatewide</v>
      </c>
    </row>
    <row r="639" spans="1:35" x14ac:dyDescent="0.25">
      <c r="A639" s="15">
        <v>1425</v>
      </c>
      <c r="B639" t="s">
        <v>3673</v>
      </c>
      <c r="C639">
        <v>100419706</v>
      </c>
      <c r="D639" t="s">
        <v>30</v>
      </c>
      <c r="E639" t="s">
        <v>235</v>
      </c>
      <c r="F639" t="s">
        <v>44</v>
      </c>
      <c r="G639" t="s">
        <v>236</v>
      </c>
      <c r="H639" t="s">
        <v>237</v>
      </c>
      <c r="I639" t="s">
        <v>238</v>
      </c>
      <c r="J639" t="s">
        <v>239</v>
      </c>
      <c r="K639" t="s">
        <v>240</v>
      </c>
      <c r="N639" t="s">
        <v>68</v>
      </c>
      <c r="O639" t="s">
        <v>241</v>
      </c>
      <c r="Q639" t="s">
        <v>113</v>
      </c>
      <c r="R639">
        <v>2012</v>
      </c>
      <c r="S639" s="1">
        <v>3000</v>
      </c>
      <c r="T639" t="s">
        <v>31</v>
      </c>
      <c r="U639" s="2">
        <v>40719</v>
      </c>
      <c r="V639" s="2">
        <v>40724</v>
      </c>
      <c r="W639" s="2">
        <v>40724</v>
      </c>
      <c r="Y639" t="s">
        <v>2826</v>
      </c>
      <c r="Z639" t="s">
        <v>251</v>
      </c>
      <c r="AA639" t="s">
        <v>252</v>
      </c>
      <c r="AB639" t="s">
        <v>35</v>
      </c>
      <c r="AC639" t="s">
        <v>36</v>
      </c>
      <c r="AD639">
        <v>98101</v>
      </c>
      <c r="AE639" t="s">
        <v>3650</v>
      </c>
      <c r="AF639" t="str">
        <f t="shared" si="27"/>
        <v>Yes</v>
      </c>
      <c r="AG639" s="9" t="str">
        <f t="shared" si="28"/>
        <v>GOVERNORDEMOCRATGOVERNOR, OFFICE OFStatewide20123000DEBT407194072440724LEGAL SERVICES (ESTIMATE)PERKINS COIE1201 3RD AVE SUITE 4800SEATTLEWA</v>
      </c>
      <c r="AH639">
        <v>100419706</v>
      </c>
      <c r="AI639" s="9" t="str">
        <f t="shared" si="29"/>
        <v>GOVERNORDEMOCRATGOVERNOR, OFFICE OFStatewide</v>
      </c>
    </row>
    <row r="640" spans="1:35" x14ac:dyDescent="0.25">
      <c r="A640" s="15">
        <v>1426</v>
      </c>
      <c r="B640" t="s">
        <v>3674</v>
      </c>
      <c r="C640">
        <v>100419706</v>
      </c>
      <c r="D640" t="s">
        <v>30</v>
      </c>
      <c r="E640" t="s">
        <v>235</v>
      </c>
      <c r="F640" t="s">
        <v>44</v>
      </c>
      <c r="G640" t="s">
        <v>236</v>
      </c>
      <c r="H640" t="s">
        <v>237</v>
      </c>
      <c r="I640" t="s">
        <v>238</v>
      </c>
      <c r="J640" t="s">
        <v>239</v>
      </c>
      <c r="K640" t="s">
        <v>240</v>
      </c>
      <c r="N640" t="s">
        <v>68</v>
      </c>
      <c r="O640" t="s">
        <v>241</v>
      </c>
      <c r="Q640" t="s">
        <v>113</v>
      </c>
      <c r="R640">
        <v>2012</v>
      </c>
      <c r="S640" s="1">
        <v>17183.439999999999</v>
      </c>
      <c r="T640" t="s">
        <v>31</v>
      </c>
      <c r="U640" s="2">
        <v>40719</v>
      </c>
      <c r="V640" s="2">
        <v>40724</v>
      </c>
      <c r="W640" s="2">
        <v>40724</v>
      </c>
      <c r="Y640" t="s">
        <v>1147</v>
      </c>
      <c r="Z640" t="s">
        <v>3675</v>
      </c>
      <c r="AA640" t="s">
        <v>686</v>
      </c>
      <c r="AB640" t="s">
        <v>687</v>
      </c>
      <c r="AC640" t="s">
        <v>36</v>
      </c>
      <c r="AD640">
        <v>98032</v>
      </c>
      <c r="AE640" t="s">
        <v>3650</v>
      </c>
      <c r="AF640" t="str">
        <f t="shared" si="27"/>
        <v>Yes</v>
      </c>
      <c r="AG640" s="9" t="str">
        <f t="shared" si="28"/>
        <v>GOVERNORDEMOCRATGOVERNOR, OFFICE OFStatewide201217183.44DEBT407194072440724PRINTING/MAILING SERVICEPRO-MAIL ASSOCIATES22404 66TH AVE SKENTWA</v>
      </c>
      <c r="AH640">
        <v>100419706</v>
      </c>
      <c r="AI640" s="9" t="str">
        <f t="shared" si="29"/>
        <v>GOVERNORDEMOCRATGOVERNOR, OFFICE OFStatewide</v>
      </c>
    </row>
    <row r="641" spans="1:35" x14ac:dyDescent="0.25">
      <c r="A641" s="15">
        <v>1427</v>
      </c>
      <c r="B641" t="s">
        <v>3676</v>
      </c>
      <c r="C641">
        <v>100419706</v>
      </c>
      <c r="D641" t="s">
        <v>30</v>
      </c>
      <c r="E641" t="s">
        <v>235</v>
      </c>
      <c r="F641" t="s">
        <v>44</v>
      </c>
      <c r="G641" t="s">
        <v>236</v>
      </c>
      <c r="H641" t="s">
        <v>237</v>
      </c>
      <c r="I641" t="s">
        <v>238</v>
      </c>
      <c r="J641" t="s">
        <v>239</v>
      </c>
      <c r="K641" t="s">
        <v>240</v>
      </c>
      <c r="N641" t="s">
        <v>68</v>
      </c>
      <c r="O641" t="s">
        <v>241</v>
      </c>
      <c r="Q641" t="s">
        <v>113</v>
      </c>
      <c r="R641">
        <v>2012</v>
      </c>
      <c r="S641" s="1">
        <v>1000</v>
      </c>
      <c r="T641" t="s">
        <v>31</v>
      </c>
      <c r="U641" s="2">
        <v>40719</v>
      </c>
      <c r="V641" s="2">
        <v>40724</v>
      </c>
      <c r="W641" s="2">
        <v>40724</v>
      </c>
      <c r="Y641" t="s">
        <v>37</v>
      </c>
      <c r="Z641" t="s">
        <v>3677</v>
      </c>
      <c r="AA641" t="s">
        <v>3678</v>
      </c>
      <c r="AB641" t="s">
        <v>35</v>
      </c>
      <c r="AC641" t="s">
        <v>36</v>
      </c>
      <c r="AD641">
        <v>98103</v>
      </c>
      <c r="AE641" t="s">
        <v>3650</v>
      </c>
      <c r="AF641" t="str">
        <f t="shared" si="27"/>
        <v>Yes</v>
      </c>
      <c r="AG641" s="9" t="str">
        <f t="shared" si="28"/>
        <v>GOVERNORDEMOCRATGOVERNOR, OFFICE OFStatewide20121000DEBT407194072440724CONSULTINGMICHAEL SNYDER8008 GREEWOOD AVE N #2SEATTLEWA</v>
      </c>
      <c r="AH641">
        <v>100419706</v>
      </c>
      <c r="AI641" s="9" t="str">
        <f t="shared" si="29"/>
        <v>GOVERNORDEMOCRATGOVERNOR, OFFICE OFStatewide</v>
      </c>
    </row>
    <row r="642" spans="1:35" x14ac:dyDescent="0.25">
      <c r="A642" s="15">
        <v>1428</v>
      </c>
      <c r="B642" t="s">
        <v>3679</v>
      </c>
      <c r="C642">
        <v>100419706</v>
      </c>
      <c r="D642" t="s">
        <v>30</v>
      </c>
      <c r="E642" t="s">
        <v>235</v>
      </c>
      <c r="F642" t="s">
        <v>44</v>
      </c>
      <c r="G642" t="s">
        <v>236</v>
      </c>
      <c r="H642" t="s">
        <v>237</v>
      </c>
      <c r="I642" t="s">
        <v>238</v>
      </c>
      <c r="J642" t="s">
        <v>239</v>
      </c>
      <c r="K642" t="s">
        <v>240</v>
      </c>
      <c r="N642" t="s">
        <v>68</v>
      </c>
      <c r="O642" t="s">
        <v>241</v>
      </c>
      <c r="Q642" t="s">
        <v>113</v>
      </c>
      <c r="R642">
        <v>2012</v>
      </c>
      <c r="S642" s="1">
        <v>500</v>
      </c>
      <c r="T642" t="s">
        <v>31</v>
      </c>
      <c r="U642" s="2">
        <v>40719</v>
      </c>
      <c r="V642" s="2">
        <v>40724</v>
      </c>
      <c r="W642" s="2">
        <v>40724</v>
      </c>
      <c r="Y642" t="s">
        <v>3680</v>
      </c>
      <c r="Z642" t="s">
        <v>3681</v>
      </c>
      <c r="AA642" t="s">
        <v>3682</v>
      </c>
      <c r="AB642" t="s">
        <v>799</v>
      </c>
      <c r="AC642" t="s">
        <v>36</v>
      </c>
      <c r="AD642">
        <v>98110</v>
      </c>
      <c r="AE642" t="s">
        <v>3650</v>
      </c>
      <c r="AF642" t="str">
        <f t="shared" ref="AF642:AF705" si="30">IF(ISNA(VLOOKUP($C642,schooldata,1,FALSE)),"NO","Yes")</f>
        <v>Yes</v>
      </c>
      <c r="AG642" s="9" t="str">
        <f t="shared" ref="AG642:AG705" si="31">CONCATENATE(K642,L642,M642,N642,O642,P642,Q642,R642,S642,T642,U642,V642,W642,X642,Y642,Z642,AA642,AB642,AC642)</f>
        <v>GOVERNORDEMOCRATGOVERNOR, OFFICE OFStatewide2012500DEBT407194072440724PHOTOGRAPHY (ESTIMATE)KEITH BROFSKY12525 SUNRISE DR NEBAINBRIDGE ISLANDWA</v>
      </c>
      <c r="AH642">
        <v>100419706</v>
      </c>
      <c r="AI642" s="9" t="str">
        <f t="shared" ref="AI642:AI705" si="32">CONCATENATE(K642,L642,M642,N642,O642,P642,Q642)</f>
        <v>GOVERNORDEMOCRATGOVERNOR, OFFICE OFStatewide</v>
      </c>
    </row>
    <row r="643" spans="1:35" x14ac:dyDescent="0.25">
      <c r="A643" s="15">
        <v>1429</v>
      </c>
      <c r="B643" t="s">
        <v>3683</v>
      </c>
      <c r="C643">
        <v>100419706</v>
      </c>
      <c r="D643" t="s">
        <v>30</v>
      </c>
      <c r="E643" t="s">
        <v>235</v>
      </c>
      <c r="F643" t="s">
        <v>44</v>
      </c>
      <c r="G643" t="s">
        <v>236</v>
      </c>
      <c r="H643" t="s">
        <v>237</v>
      </c>
      <c r="I643" t="s">
        <v>238</v>
      </c>
      <c r="J643" t="s">
        <v>239</v>
      </c>
      <c r="K643" t="s">
        <v>240</v>
      </c>
      <c r="N643" t="s">
        <v>68</v>
      </c>
      <c r="O643" t="s">
        <v>241</v>
      </c>
      <c r="Q643" t="s">
        <v>113</v>
      </c>
      <c r="R643">
        <v>2012</v>
      </c>
      <c r="S643" s="1">
        <v>2000</v>
      </c>
      <c r="T643" t="s">
        <v>31</v>
      </c>
      <c r="U643" s="2">
        <v>40719</v>
      </c>
      <c r="V643" s="2">
        <v>40724</v>
      </c>
      <c r="W643" s="2">
        <v>40724</v>
      </c>
      <c r="Y643" t="s">
        <v>3684</v>
      </c>
      <c r="Z643" t="s">
        <v>261</v>
      </c>
      <c r="AA643" t="s">
        <v>3449</v>
      </c>
      <c r="AB643" t="s">
        <v>2891</v>
      </c>
      <c r="AC643" t="s">
        <v>155</v>
      </c>
      <c r="AD643">
        <v>94306</v>
      </c>
      <c r="AE643" t="s">
        <v>3650</v>
      </c>
      <c r="AF643" t="str">
        <f t="shared" si="30"/>
        <v>Yes</v>
      </c>
      <c r="AG643" s="9" t="str">
        <f t="shared" si="31"/>
        <v>GOVERNORDEMOCRATGOVERNOR, OFFICE OFStatewide20122000DEBT407194072440724WEBSITE DESIGN (ESTIMATE)TRILOGY INTERACTIVE LLC961 ILIMA WAYPALO ALTOCA</v>
      </c>
      <c r="AH643">
        <v>100419706</v>
      </c>
      <c r="AI643" s="9" t="str">
        <f t="shared" si="32"/>
        <v>GOVERNORDEMOCRATGOVERNOR, OFFICE OFStatewide</v>
      </c>
    </row>
    <row r="644" spans="1:35" x14ac:dyDescent="0.25">
      <c r="A644" s="15">
        <v>1430</v>
      </c>
      <c r="B644" t="s">
        <v>3685</v>
      </c>
      <c r="C644">
        <v>100419706</v>
      </c>
      <c r="D644" t="s">
        <v>30</v>
      </c>
      <c r="E644" t="s">
        <v>235</v>
      </c>
      <c r="F644" t="s">
        <v>44</v>
      </c>
      <c r="G644" t="s">
        <v>236</v>
      </c>
      <c r="H644" t="s">
        <v>237</v>
      </c>
      <c r="I644" t="s">
        <v>238</v>
      </c>
      <c r="J644" t="s">
        <v>239</v>
      </c>
      <c r="K644" t="s">
        <v>240</v>
      </c>
      <c r="N644" t="s">
        <v>68</v>
      </c>
      <c r="O644" t="s">
        <v>241</v>
      </c>
      <c r="Q644" t="s">
        <v>113</v>
      </c>
      <c r="R644">
        <v>2012</v>
      </c>
      <c r="S644" s="1">
        <v>240</v>
      </c>
      <c r="T644" t="s">
        <v>31</v>
      </c>
      <c r="U644" s="2">
        <v>40719</v>
      </c>
      <c r="V644" s="2">
        <v>40724</v>
      </c>
      <c r="W644" s="2">
        <v>40724</v>
      </c>
      <c r="Y644" t="s">
        <v>1136</v>
      </c>
      <c r="Z644" t="s">
        <v>3686</v>
      </c>
      <c r="AA644" t="s">
        <v>3687</v>
      </c>
      <c r="AB644" t="s">
        <v>35</v>
      </c>
      <c r="AC644" t="s">
        <v>36</v>
      </c>
      <c r="AD644">
        <v>98119</v>
      </c>
      <c r="AE644" t="s">
        <v>3650</v>
      </c>
      <c r="AF644" t="str">
        <f t="shared" si="30"/>
        <v>Yes</v>
      </c>
      <c r="AG644" s="9" t="str">
        <f t="shared" si="31"/>
        <v>GOVERNORDEMOCRATGOVERNOR, OFFICE OFStatewide2012240DEBT407194072440724VIDEO PRODUCTIONBEYOND HOME PRODUCTIONS942 ELLIOTT AVE WSEATTLEWA</v>
      </c>
      <c r="AH644">
        <v>100419706</v>
      </c>
      <c r="AI644" s="9" t="str">
        <f t="shared" si="32"/>
        <v>GOVERNORDEMOCRATGOVERNOR, OFFICE OFStatewide</v>
      </c>
    </row>
    <row r="645" spans="1:35" x14ac:dyDescent="0.25">
      <c r="A645" s="15">
        <v>1419</v>
      </c>
      <c r="B645" t="s">
        <v>3657</v>
      </c>
      <c r="C645">
        <v>100419706</v>
      </c>
      <c r="D645" t="s">
        <v>30</v>
      </c>
      <c r="E645" t="s">
        <v>235</v>
      </c>
      <c r="F645" t="s">
        <v>44</v>
      </c>
      <c r="G645" t="s">
        <v>236</v>
      </c>
      <c r="H645" t="s">
        <v>237</v>
      </c>
      <c r="I645" t="s">
        <v>238</v>
      </c>
      <c r="J645" t="s">
        <v>239</v>
      </c>
      <c r="K645" t="s">
        <v>240</v>
      </c>
      <c r="N645" t="s">
        <v>68</v>
      </c>
      <c r="O645" t="s">
        <v>241</v>
      </c>
      <c r="Q645" t="s">
        <v>113</v>
      </c>
      <c r="R645">
        <v>2012</v>
      </c>
      <c r="S645" s="1">
        <v>1500</v>
      </c>
      <c r="T645" t="s">
        <v>31</v>
      </c>
      <c r="U645" s="2">
        <v>40719</v>
      </c>
      <c r="V645" s="2">
        <v>40724</v>
      </c>
      <c r="W645" s="2">
        <v>40724</v>
      </c>
      <c r="Y645" t="s">
        <v>3658</v>
      </c>
      <c r="Z645" t="s">
        <v>3194</v>
      </c>
      <c r="AA645" t="s">
        <v>3659</v>
      </c>
      <c r="AB645" t="s">
        <v>35</v>
      </c>
      <c r="AC645" t="s">
        <v>36</v>
      </c>
      <c r="AD645">
        <v>98112</v>
      </c>
      <c r="AE645" t="s">
        <v>3650</v>
      </c>
      <c r="AF645" t="str">
        <f t="shared" si="30"/>
        <v>Yes</v>
      </c>
      <c r="AG645" s="9" t="str">
        <f t="shared" si="31"/>
        <v>GOVERNORDEMOCRATGOVERNOR, OFFICE OFStatewide20121500DEBT407194072440724GRAPHIC DESIGN (ESTIMATE)TAMARA BROADHEAD426 17TH AVE ESEATTLEWA</v>
      </c>
      <c r="AH645">
        <v>100419706</v>
      </c>
      <c r="AI645" s="9" t="str">
        <f t="shared" si="32"/>
        <v>GOVERNORDEMOCRATGOVERNOR, OFFICE OFStatewide</v>
      </c>
    </row>
    <row r="646" spans="1:35" x14ac:dyDescent="0.25">
      <c r="A646" s="15">
        <v>1420</v>
      </c>
      <c r="B646" t="s">
        <v>3660</v>
      </c>
      <c r="C646">
        <v>100419706</v>
      </c>
      <c r="D646" t="s">
        <v>30</v>
      </c>
      <c r="E646" t="s">
        <v>235</v>
      </c>
      <c r="F646" t="s">
        <v>44</v>
      </c>
      <c r="G646" t="s">
        <v>236</v>
      </c>
      <c r="H646" t="s">
        <v>237</v>
      </c>
      <c r="I646" t="s">
        <v>238</v>
      </c>
      <c r="J646" t="s">
        <v>239</v>
      </c>
      <c r="K646" t="s">
        <v>240</v>
      </c>
      <c r="N646" t="s">
        <v>68</v>
      </c>
      <c r="O646" t="s">
        <v>241</v>
      </c>
      <c r="Q646" t="s">
        <v>113</v>
      </c>
      <c r="R646">
        <v>2012</v>
      </c>
      <c r="S646" s="1">
        <v>795.94</v>
      </c>
      <c r="T646" t="s">
        <v>31</v>
      </c>
      <c r="U646" s="2">
        <v>40719</v>
      </c>
      <c r="V646" s="2">
        <v>40724</v>
      </c>
      <c r="W646" s="2">
        <v>40724</v>
      </c>
      <c r="Y646" t="s">
        <v>3661</v>
      </c>
      <c r="Z646" t="s">
        <v>3662</v>
      </c>
      <c r="AA646" t="s">
        <v>3663</v>
      </c>
      <c r="AB646" t="s">
        <v>35</v>
      </c>
      <c r="AC646" t="s">
        <v>36</v>
      </c>
      <c r="AD646">
        <v>98103</v>
      </c>
      <c r="AE646" t="s">
        <v>3650</v>
      </c>
      <c r="AF646" t="str">
        <f t="shared" si="30"/>
        <v>Yes</v>
      </c>
      <c r="AG646" s="9" t="str">
        <f t="shared" si="31"/>
        <v>GOVERNORDEMOCRATGOVERNOR, OFFICE OFStatewide2012795.94DEBT407194072440724REIMBURS EVENT CATERING/TRAVELALEXA SEIDL9205 WALLINGFORD AVE NSEATTLEWA</v>
      </c>
      <c r="AH646">
        <v>100419706</v>
      </c>
      <c r="AI646" s="9" t="str">
        <f t="shared" si="32"/>
        <v>GOVERNORDEMOCRATGOVERNOR, OFFICE OFStatewide</v>
      </c>
    </row>
    <row r="647" spans="1:35" x14ac:dyDescent="0.25">
      <c r="A647" s="15">
        <v>1421</v>
      </c>
      <c r="B647" t="s">
        <v>3664</v>
      </c>
      <c r="C647">
        <v>100419706</v>
      </c>
      <c r="D647" t="s">
        <v>30</v>
      </c>
      <c r="E647" t="s">
        <v>235</v>
      </c>
      <c r="F647" t="s">
        <v>44</v>
      </c>
      <c r="G647" t="s">
        <v>236</v>
      </c>
      <c r="H647" t="s">
        <v>237</v>
      </c>
      <c r="I647" t="s">
        <v>238</v>
      </c>
      <c r="J647" t="s">
        <v>239</v>
      </c>
      <c r="K647" t="s">
        <v>240</v>
      </c>
      <c r="N647" t="s">
        <v>68</v>
      </c>
      <c r="O647" t="s">
        <v>241</v>
      </c>
      <c r="Q647" t="s">
        <v>113</v>
      </c>
      <c r="R647">
        <v>2012</v>
      </c>
      <c r="S647" s="1">
        <v>1740</v>
      </c>
      <c r="T647" t="s">
        <v>31</v>
      </c>
      <c r="U647" s="2">
        <v>40719</v>
      </c>
      <c r="V647" s="2">
        <v>40724</v>
      </c>
      <c r="W647" s="2">
        <v>40724</v>
      </c>
      <c r="Y647" t="s">
        <v>3357</v>
      </c>
      <c r="Z647" t="s">
        <v>2907</v>
      </c>
      <c r="AA647" t="s">
        <v>1025</v>
      </c>
      <c r="AB647" t="s">
        <v>152</v>
      </c>
      <c r="AC647" t="s">
        <v>153</v>
      </c>
      <c r="AD647">
        <v>20005</v>
      </c>
      <c r="AE647" t="s">
        <v>3650</v>
      </c>
      <c r="AF647" t="str">
        <f t="shared" si="30"/>
        <v>Yes</v>
      </c>
      <c r="AG647" s="9" t="str">
        <f t="shared" si="31"/>
        <v>GOVERNORDEMOCRATGOVERNOR, OFFICE OFStatewide20121740DEBT407194072440724DATABASE SERVICENGP VAN1101 15TH ST NW #500WASHINGTONDC</v>
      </c>
      <c r="AH647">
        <v>100419706</v>
      </c>
      <c r="AI647" s="9" t="str">
        <f t="shared" si="32"/>
        <v>GOVERNORDEMOCRATGOVERNOR, OFFICE OFStatewide</v>
      </c>
    </row>
    <row r="648" spans="1:35" x14ac:dyDescent="0.25">
      <c r="A648" s="15">
        <v>1422</v>
      </c>
      <c r="B648" t="s">
        <v>3665</v>
      </c>
      <c r="C648">
        <v>100419706</v>
      </c>
      <c r="D648" t="s">
        <v>30</v>
      </c>
      <c r="E648" t="s">
        <v>235</v>
      </c>
      <c r="F648" t="s">
        <v>44</v>
      </c>
      <c r="G648" t="s">
        <v>236</v>
      </c>
      <c r="H648" t="s">
        <v>237</v>
      </c>
      <c r="I648" t="s">
        <v>238</v>
      </c>
      <c r="J648" t="s">
        <v>239</v>
      </c>
      <c r="K648" t="s">
        <v>240</v>
      </c>
      <c r="N648" t="s">
        <v>68</v>
      </c>
      <c r="O648" t="s">
        <v>241</v>
      </c>
      <c r="Q648" t="s">
        <v>113</v>
      </c>
      <c r="R648">
        <v>2012</v>
      </c>
      <c r="S648" s="1">
        <v>250</v>
      </c>
      <c r="T648" t="s">
        <v>31</v>
      </c>
      <c r="U648" s="2">
        <v>40719</v>
      </c>
      <c r="V648" s="2">
        <v>40724</v>
      </c>
      <c r="W648" s="2">
        <v>40724</v>
      </c>
      <c r="Y648" t="s">
        <v>3008</v>
      </c>
      <c r="Z648" t="s">
        <v>3666</v>
      </c>
      <c r="AA648" t="s">
        <v>3667</v>
      </c>
      <c r="AB648" t="s">
        <v>176</v>
      </c>
      <c r="AC648" t="s">
        <v>36</v>
      </c>
      <c r="AD648">
        <v>99224</v>
      </c>
      <c r="AE648" t="s">
        <v>3650</v>
      </c>
      <c r="AF648" t="str">
        <f t="shared" si="30"/>
        <v>Yes</v>
      </c>
      <c r="AG648" s="9" t="str">
        <f t="shared" si="31"/>
        <v>GOVERNORDEMOCRATGOVERNOR, OFFICE OFStatewide2012250DEBT407194072440724EVENT STAGINGSILHOUETTE LIGHTING AND STAGING2432 S INLAND EMPIRE WAYSPOKANEWA</v>
      </c>
      <c r="AH648">
        <v>100419706</v>
      </c>
      <c r="AI648" s="9" t="str">
        <f t="shared" si="32"/>
        <v>GOVERNORDEMOCRATGOVERNOR, OFFICE OFStatewide</v>
      </c>
    </row>
    <row r="649" spans="1:35" x14ac:dyDescent="0.25">
      <c r="A649" s="15">
        <v>1423</v>
      </c>
      <c r="B649" t="s">
        <v>3668</v>
      </c>
      <c r="C649">
        <v>100419706</v>
      </c>
      <c r="D649" t="s">
        <v>30</v>
      </c>
      <c r="E649" t="s">
        <v>235</v>
      </c>
      <c r="F649" t="s">
        <v>44</v>
      </c>
      <c r="G649" t="s">
        <v>236</v>
      </c>
      <c r="H649" t="s">
        <v>237</v>
      </c>
      <c r="I649" t="s">
        <v>238</v>
      </c>
      <c r="J649" t="s">
        <v>239</v>
      </c>
      <c r="K649" t="s">
        <v>240</v>
      </c>
      <c r="N649" t="s">
        <v>68</v>
      </c>
      <c r="O649" t="s">
        <v>241</v>
      </c>
      <c r="Q649" t="s">
        <v>113</v>
      </c>
      <c r="R649">
        <v>2012</v>
      </c>
      <c r="S649" s="1">
        <v>2519.12</v>
      </c>
      <c r="T649" t="s">
        <v>31</v>
      </c>
      <c r="U649" s="2">
        <v>40719</v>
      </c>
      <c r="V649" s="2">
        <v>40724</v>
      </c>
      <c r="W649" s="2">
        <v>40724</v>
      </c>
      <c r="Y649" t="s">
        <v>3669</v>
      </c>
      <c r="Z649" t="s">
        <v>160</v>
      </c>
      <c r="AA649" t="s">
        <v>266</v>
      </c>
      <c r="AB649" t="s">
        <v>267</v>
      </c>
      <c r="AC649" t="s">
        <v>268</v>
      </c>
      <c r="AD649">
        <v>19886</v>
      </c>
      <c r="AE649" t="s">
        <v>3650</v>
      </c>
      <c r="AF649" t="str">
        <f t="shared" si="30"/>
        <v>Yes</v>
      </c>
      <c r="AG649" s="9" t="str">
        <f t="shared" si="31"/>
        <v>GOVERNORDEMOCRATGOVERNOR, OFFICE OFStatewide20122519.12DEBT407194072440724CREDIT CARD PAYMENT: TRAVEL EXPENSESBANK OF AMERICAPO BOX 15731WILMINGTONDE</v>
      </c>
      <c r="AH649">
        <v>100419706</v>
      </c>
      <c r="AI649" s="9" t="str">
        <f t="shared" si="32"/>
        <v>GOVERNORDEMOCRATGOVERNOR, OFFICE OFStatewide</v>
      </c>
    </row>
    <row r="650" spans="1:35" x14ac:dyDescent="0.25">
      <c r="A650" s="15">
        <v>1424</v>
      </c>
      <c r="B650" t="s">
        <v>3670</v>
      </c>
      <c r="C650">
        <v>100419706</v>
      </c>
      <c r="D650" t="s">
        <v>30</v>
      </c>
      <c r="E650" t="s">
        <v>235</v>
      </c>
      <c r="F650" t="s">
        <v>44</v>
      </c>
      <c r="G650" t="s">
        <v>236</v>
      </c>
      <c r="H650" t="s">
        <v>237</v>
      </c>
      <c r="I650" t="s">
        <v>238</v>
      </c>
      <c r="J650" t="s">
        <v>239</v>
      </c>
      <c r="K650" t="s">
        <v>240</v>
      </c>
      <c r="N650" t="s">
        <v>68</v>
      </c>
      <c r="O650" t="s">
        <v>241</v>
      </c>
      <c r="Q650" t="s">
        <v>113</v>
      </c>
      <c r="R650">
        <v>2012</v>
      </c>
      <c r="S650" s="1">
        <v>1750</v>
      </c>
      <c r="T650" t="s">
        <v>31</v>
      </c>
      <c r="U650" s="2">
        <v>40719</v>
      </c>
      <c r="V650" s="2">
        <v>40724</v>
      </c>
      <c r="W650" s="2">
        <v>40724</v>
      </c>
      <c r="Y650" t="s">
        <v>129</v>
      </c>
      <c r="Z650" t="s">
        <v>3671</v>
      </c>
      <c r="AA650" t="s">
        <v>3672</v>
      </c>
      <c r="AB650" t="s">
        <v>1312</v>
      </c>
      <c r="AC650" t="s">
        <v>36</v>
      </c>
      <c r="AD650">
        <v>98133</v>
      </c>
      <c r="AE650" t="s">
        <v>3650</v>
      </c>
      <c r="AF650" t="str">
        <f t="shared" si="30"/>
        <v>Yes</v>
      </c>
      <c r="AG650" s="9" t="str">
        <f t="shared" si="31"/>
        <v>GOVERNORDEMOCRATGOVERNOR, OFFICE OFStatewide20121750DEBT407194072440724STAFF SERVICESINSLEE FOR CONGRESSPO BOX 33027SHORELINEWA</v>
      </c>
      <c r="AH650">
        <v>100419706</v>
      </c>
      <c r="AI650" s="9" t="str">
        <f t="shared" si="32"/>
        <v>GOVERNORDEMOCRATGOVERNOR, OFFICE OFStatewide</v>
      </c>
    </row>
    <row r="651" spans="1:35" x14ac:dyDescent="0.25">
      <c r="A651" s="15">
        <v>1416</v>
      </c>
      <c r="B651" t="s">
        <v>3646</v>
      </c>
      <c r="C651">
        <v>100419706</v>
      </c>
      <c r="D651" t="s">
        <v>30</v>
      </c>
      <c r="E651" t="s">
        <v>235</v>
      </c>
      <c r="F651" t="s">
        <v>44</v>
      </c>
      <c r="G651" t="s">
        <v>236</v>
      </c>
      <c r="H651" t="s">
        <v>237</v>
      </c>
      <c r="I651" t="s">
        <v>238</v>
      </c>
      <c r="J651" t="s">
        <v>239</v>
      </c>
      <c r="K651" t="s">
        <v>240</v>
      </c>
      <c r="N651" t="s">
        <v>68</v>
      </c>
      <c r="O651" t="s">
        <v>241</v>
      </c>
      <c r="Q651" t="s">
        <v>113</v>
      </c>
      <c r="R651">
        <v>2012</v>
      </c>
      <c r="S651" s="1">
        <v>1065.9000000000001</v>
      </c>
      <c r="T651" t="s">
        <v>31</v>
      </c>
      <c r="U651" s="2">
        <v>40719</v>
      </c>
      <c r="V651" s="2">
        <v>40724</v>
      </c>
      <c r="W651" s="2">
        <v>40724</v>
      </c>
      <c r="Y651" t="s">
        <v>3647</v>
      </c>
      <c r="Z651" t="s">
        <v>3648</v>
      </c>
      <c r="AA651" t="s">
        <v>3649</v>
      </c>
      <c r="AB651" t="s">
        <v>152</v>
      </c>
      <c r="AC651" t="s">
        <v>153</v>
      </c>
      <c r="AD651">
        <v>20002</v>
      </c>
      <c r="AE651" t="s">
        <v>3650</v>
      </c>
      <c r="AF651" t="str">
        <f t="shared" si="30"/>
        <v>Yes</v>
      </c>
      <c r="AG651" s="9" t="str">
        <f t="shared" si="31"/>
        <v>GOVERNORDEMOCRATGOVERNOR, OFFICE OFStatewide20121065.9DEBT407194072440724REIMBURSE: AIRFARESIMON J. VILA110 MARYLAND AVE NE APT 501WASHINGTONDC</v>
      </c>
      <c r="AH651">
        <v>100419706</v>
      </c>
      <c r="AI651" s="9" t="str">
        <f t="shared" si="32"/>
        <v>GOVERNORDEMOCRATGOVERNOR, OFFICE OFStatewide</v>
      </c>
    </row>
    <row r="652" spans="1:35" x14ac:dyDescent="0.25">
      <c r="A652" s="15">
        <v>1417</v>
      </c>
      <c r="B652" t="s">
        <v>3651</v>
      </c>
      <c r="C652">
        <v>100419706</v>
      </c>
      <c r="D652" t="s">
        <v>30</v>
      </c>
      <c r="E652" t="s">
        <v>235</v>
      </c>
      <c r="F652" t="s">
        <v>44</v>
      </c>
      <c r="G652" t="s">
        <v>236</v>
      </c>
      <c r="H652" t="s">
        <v>237</v>
      </c>
      <c r="I652" t="s">
        <v>238</v>
      </c>
      <c r="J652" t="s">
        <v>239</v>
      </c>
      <c r="K652" t="s">
        <v>240</v>
      </c>
      <c r="N652" t="s">
        <v>68</v>
      </c>
      <c r="O652" t="s">
        <v>241</v>
      </c>
      <c r="Q652" t="s">
        <v>113</v>
      </c>
      <c r="R652">
        <v>2012</v>
      </c>
      <c r="S652" s="1">
        <v>2922.03</v>
      </c>
      <c r="T652" t="s">
        <v>31</v>
      </c>
      <c r="U652" s="2">
        <v>40719</v>
      </c>
      <c r="V652" s="2">
        <v>40724</v>
      </c>
      <c r="W652" s="2">
        <v>40724</v>
      </c>
      <c r="Y652" t="s">
        <v>177</v>
      </c>
      <c r="Z652" t="s">
        <v>3652</v>
      </c>
      <c r="AA652" t="s">
        <v>3653</v>
      </c>
      <c r="AB652" t="s">
        <v>2700</v>
      </c>
      <c r="AC652" t="s">
        <v>1472</v>
      </c>
      <c r="AD652">
        <v>84201</v>
      </c>
      <c r="AE652" t="s">
        <v>3650</v>
      </c>
      <c r="AF652" t="str">
        <f t="shared" si="30"/>
        <v>Yes</v>
      </c>
      <c r="AG652" s="9" t="str">
        <f t="shared" si="31"/>
        <v>GOVERNORDEMOCRATGOVERNOR, OFFICE OFStatewide20122922.03DEBT407194072440724PAYROLL TAXESU.S. TREASURY1160 W 12THOGDENUT</v>
      </c>
      <c r="AH652">
        <v>100419706</v>
      </c>
      <c r="AI652" s="9" t="str">
        <f t="shared" si="32"/>
        <v>GOVERNORDEMOCRATGOVERNOR, OFFICE OFStatewide</v>
      </c>
    </row>
    <row r="653" spans="1:35" x14ac:dyDescent="0.25">
      <c r="A653" s="15">
        <v>1418</v>
      </c>
      <c r="B653" t="s">
        <v>3654</v>
      </c>
      <c r="C653">
        <v>100419706</v>
      </c>
      <c r="D653" t="s">
        <v>30</v>
      </c>
      <c r="E653" t="s">
        <v>235</v>
      </c>
      <c r="F653" t="s">
        <v>44</v>
      </c>
      <c r="G653" t="s">
        <v>236</v>
      </c>
      <c r="H653" t="s">
        <v>237</v>
      </c>
      <c r="I653" t="s">
        <v>238</v>
      </c>
      <c r="J653" t="s">
        <v>239</v>
      </c>
      <c r="K653" t="s">
        <v>240</v>
      </c>
      <c r="N653" t="s">
        <v>68</v>
      </c>
      <c r="O653" t="s">
        <v>241</v>
      </c>
      <c r="Q653" t="s">
        <v>113</v>
      </c>
      <c r="R653">
        <v>2012</v>
      </c>
      <c r="S653" s="1">
        <v>369</v>
      </c>
      <c r="T653" t="s">
        <v>31</v>
      </c>
      <c r="U653" s="2">
        <v>40719</v>
      </c>
      <c r="V653" s="2">
        <v>40724</v>
      </c>
      <c r="W653" s="2">
        <v>40724</v>
      </c>
      <c r="Y653" t="s">
        <v>3655</v>
      </c>
      <c r="Z653" t="s">
        <v>1065</v>
      </c>
      <c r="AA653" t="s">
        <v>3656</v>
      </c>
      <c r="AB653" t="s">
        <v>35</v>
      </c>
      <c r="AC653" t="s">
        <v>36</v>
      </c>
      <c r="AD653">
        <v>98124</v>
      </c>
      <c r="AE653" t="s">
        <v>3650</v>
      </c>
      <c r="AF653" t="str">
        <f t="shared" si="30"/>
        <v>Yes</v>
      </c>
      <c r="AG653" s="9" t="str">
        <f t="shared" si="31"/>
        <v>GOVERNORDEMOCRATGOVERNOR, OFFICE OFStatewide2012369DEBT407194072440724PAYROLL TAXES (ESTIMATE)EMPLOYMENT SECURITY DEPARTMENTPO BOX 34949SEATTLEWA</v>
      </c>
      <c r="AH653">
        <v>100419706</v>
      </c>
      <c r="AI653" s="9" t="str">
        <f t="shared" si="32"/>
        <v>GOVERNORDEMOCRATGOVERNOR, OFFICE OFStatewide</v>
      </c>
    </row>
    <row r="654" spans="1:35" x14ac:dyDescent="0.25">
      <c r="A654" s="15">
        <v>1585</v>
      </c>
      <c r="B654" t="s">
        <v>3925</v>
      </c>
      <c r="C654">
        <v>100424859</v>
      </c>
      <c r="D654" t="s">
        <v>30</v>
      </c>
      <c r="E654" t="s">
        <v>235</v>
      </c>
      <c r="F654" t="s">
        <v>44</v>
      </c>
      <c r="G654" t="s">
        <v>236</v>
      </c>
      <c r="H654" t="s">
        <v>237</v>
      </c>
      <c r="I654" t="s">
        <v>238</v>
      </c>
      <c r="J654" t="s">
        <v>239</v>
      </c>
      <c r="K654" t="s">
        <v>240</v>
      </c>
      <c r="N654" t="s">
        <v>68</v>
      </c>
      <c r="O654" t="s">
        <v>241</v>
      </c>
      <c r="Q654" t="s">
        <v>113</v>
      </c>
      <c r="R654">
        <v>2012</v>
      </c>
      <c r="S654" s="1">
        <v>3000</v>
      </c>
      <c r="T654" t="s">
        <v>31</v>
      </c>
      <c r="U654" s="2">
        <v>40725</v>
      </c>
      <c r="V654" s="2">
        <v>40755</v>
      </c>
      <c r="W654" s="2">
        <v>40724</v>
      </c>
      <c r="Y654" t="s">
        <v>3702</v>
      </c>
      <c r="Z654" t="s">
        <v>3671</v>
      </c>
      <c r="AA654" t="s">
        <v>3672</v>
      </c>
      <c r="AB654" t="s">
        <v>1312</v>
      </c>
      <c r="AC654" t="s">
        <v>36</v>
      </c>
      <c r="AD654">
        <v>98133</v>
      </c>
      <c r="AE654" t="s">
        <v>3926</v>
      </c>
      <c r="AF654" t="str">
        <f t="shared" si="30"/>
        <v>Yes</v>
      </c>
      <c r="AG654" s="9" t="str">
        <f t="shared" si="31"/>
        <v>GOVERNORDEMOCRATGOVERNOR, OFFICE OFStatewide20123000DEBT407254075540724ESTIMATE OFFICE SUPPLIES/EQUIPMENTINSLEE FOR CONGRESSPO BOX 33027SHORELINEWA</v>
      </c>
      <c r="AH654">
        <v>100424859</v>
      </c>
      <c r="AI654" s="9" t="str">
        <f t="shared" si="32"/>
        <v>GOVERNORDEMOCRATGOVERNOR, OFFICE OFStatewide</v>
      </c>
    </row>
    <row r="655" spans="1:35" x14ac:dyDescent="0.25">
      <c r="A655" s="15">
        <v>1587</v>
      </c>
      <c r="B655" t="s">
        <v>3928</v>
      </c>
      <c r="C655">
        <v>100424859</v>
      </c>
      <c r="D655" t="s">
        <v>30</v>
      </c>
      <c r="E655" t="s">
        <v>235</v>
      </c>
      <c r="F655" t="s">
        <v>44</v>
      </c>
      <c r="G655" t="s">
        <v>236</v>
      </c>
      <c r="H655" t="s">
        <v>237</v>
      </c>
      <c r="I655" t="s">
        <v>238</v>
      </c>
      <c r="J655" t="s">
        <v>239</v>
      </c>
      <c r="K655" t="s">
        <v>240</v>
      </c>
      <c r="N655" t="s">
        <v>68</v>
      </c>
      <c r="O655" t="s">
        <v>241</v>
      </c>
      <c r="Q655" t="s">
        <v>113</v>
      </c>
      <c r="R655">
        <v>2012</v>
      </c>
      <c r="S655" s="1">
        <v>1750</v>
      </c>
      <c r="T655" t="s">
        <v>31</v>
      </c>
      <c r="U655" s="2">
        <v>40725</v>
      </c>
      <c r="V655" s="2">
        <v>40755</v>
      </c>
      <c r="W655" s="2">
        <v>40724</v>
      </c>
      <c r="Y655" t="s">
        <v>129</v>
      </c>
      <c r="Z655" t="s">
        <v>3671</v>
      </c>
      <c r="AA655" t="s">
        <v>3672</v>
      </c>
      <c r="AB655" t="s">
        <v>1312</v>
      </c>
      <c r="AC655" t="s">
        <v>36</v>
      </c>
      <c r="AD655">
        <v>98133</v>
      </c>
      <c r="AE655" t="s">
        <v>3926</v>
      </c>
      <c r="AF655" t="str">
        <f t="shared" si="30"/>
        <v>Yes</v>
      </c>
      <c r="AG655" s="9" t="str">
        <f t="shared" si="31"/>
        <v>GOVERNORDEMOCRATGOVERNOR, OFFICE OFStatewide20121750DEBT407254075540724STAFF SERVICESINSLEE FOR CONGRESSPO BOX 33027SHORELINEWA</v>
      </c>
      <c r="AH655">
        <v>100424859</v>
      </c>
      <c r="AI655" s="9" t="str">
        <f t="shared" si="32"/>
        <v>GOVERNORDEMOCRATGOVERNOR, OFFICE OFStatewide</v>
      </c>
    </row>
    <row r="656" spans="1:35" x14ac:dyDescent="0.25">
      <c r="A656" s="15">
        <v>1586</v>
      </c>
      <c r="B656" t="s">
        <v>3927</v>
      </c>
      <c r="C656">
        <v>100424859</v>
      </c>
      <c r="D656" t="s">
        <v>30</v>
      </c>
      <c r="E656" t="s">
        <v>235</v>
      </c>
      <c r="F656" t="s">
        <v>44</v>
      </c>
      <c r="G656" t="s">
        <v>236</v>
      </c>
      <c r="H656" t="s">
        <v>237</v>
      </c>
      <c r="I656" t="s">
        <v>238</v>
      </c>
      <c r="J656" t="s">
        <v>239</v>
      </c>
      <c r="K656" t="s">
        <v>240</v>
      </c>
      <c r="N656" t="s">
        <v>68</v>
      </c>
      <c r="O656" t="s">
        <v>241</v>
      </c>
      <c r="Q656" t="s">
        <v>113</v>
      </c>
      <c r="R656">
        <v>2012</v>
      </c>
      <c r="S656" s="1">
        <v>5428</v>
      </c>
      <c r="T656" t="s">
        <v>31</v>
      </c>
      <c r="U656" s="2">
        <v>40725</v>
      </c>
      <c r="V656" s="2">
        <v>40755</v>
      </c>
      <c r="W656" s="2">
        <v>40755</v>
      </c>
      <c r="Y656" t="s">
        <v>2783</v>
      </c>
      <c r="Z656" t="s">
        <v>251</v>
      </c>
      <c r="AA656" t="s">
        <v>252</v>
      </c>
      <c r="AB656" t="s">
        <v>35</v>
      </c>
      <c r="AC656" t="s">
        <v>36</v>
      </c>
      <c r="AD656">
        <v>98101</v>
      </c>
      <c r="AE656" t="s">
        <v>3926</v>
      </c>
      <c r="AF656" t="str">
        <f t="shared" si="30"/>
        <v>Yes</v>
      </c>
      <c r="AG656" s="9" t="str">
        <f t="shared" si="31"/>
        <v>GOVERNORDEMOCRATGOVERNOR, OFFICE OFStatewide20125428DEBT407254075540755LEGALPERKINS COIE1201 3RD AVE SUITE 4800SEATTLEWA</v>
      </c>
      <c r="AH656">
        <v>100424859</v>
      </c>
      <c r="AI656" s="9" t="str">
        <f t="shared" si="32"/>
        <v>GOVERNORDEMOCRATGOVERNOR, OFFICE OFStatewide</v>
      </c>
    </row>
    <row r="657" spans="1:35" x14ac:dyDescent="0.25">
      <c r="A657" s="15">
        <v>1588</v>
      </c>
      <c r="B657" t="s">
        <v>3929</v>
      </c>
      <c r="C657">
        <v>100424859</v>
      </c>
      <c r="D657" t="s">
        <v>30</v>
      </c>
      <c r="E657" t="s">
        <v>235</v>
      </c>
      <c r="F657" t="s">
        <v>44</v>
      </c>
      <c r="G657" t="s">
        <v>236</v>
      </c>
      <c r="H657" t="s">
        <v>237</v>
      </c>
      <c r="I657" t="s">
        <v>238</v>
      </c>
      <c r="J657" t="s">
        <v>239</v>
      </c>
      <c r="K657" t="s">
        <v>240</v>
      </c>
      <c r="N657" t="s">
        <v>68</v>
      </c>
      <c r="O657" t="s">
        <v>241</v>
      </c>
      <c r="Q657" t="s">
        <v>113</v>
      </c>
      <c r="R657">
        <v>2012</v>
      </c>
      <c r="S657" s="1">
        <v>10000</v>
      </c>
      <c r="T657" t="s">
        <v>31</v>
      </c>
      <c r="U657" s="2">
        <v>40725</v>
      </c>
      <c r="V657" s="2">
        <v>40755</v>
      </c>
      <c r="W657" s="2">
        <v>40755</v>
      </c>
      <c r="Y657" t="s">
        <v>37</v>
      </c>
      <c r="Z657" t="s">
        <v>126</v>
      </c>
      <c r="AA657" t="s">
        <v>127</v>
      </c>
      <c r="AB657" t="s">
        <v>35</v>
      </c>
      <c r="AC657" t="s">
        <v>36</v>
      </c>
      <c r="AD657">
        <v>98122</v>
      </c>
      <c r="AE657" t="s">
        <v>3926</v>
      </c>
      <c r="AF657" t="str">
        <f t="shared" si="30"/>
        <v>Yes</v>
      </c>
      <c r="AG657" s="9" t="str">
        <f t="shared" si="31"/>
        <v>GOVERNORDEMOCRATGOVERNOR, OFFICE OFStatewide201210000DEBT407254075540755CONSULTINGNEWMAN PARTNERS712 35TH AVESEATTLEWA</v>
      </c>
      <c r="AH657">
        <v>100424859</v>
      </c>
      <c r="AI657" s="9" t="str">
        <f t="shared" si="32"/>
        <v>GOVERNORDEMOCRATGOVERNOR, OFFICE OFStatewide</v>
      </c>
    </row>
    <row r="658" spans="1:35" x14ac:dyDescent="0.25">
      <c r="A658" s="15">
        <v>1589</v>
      </c>
      <c r="B658" t="s">
        <v>3930</v>
      </c>
      <c r="C658">
        <v>100424859</v>
      </c>
      <c r="D658" t="s">
        <v>30</v>
      </c>
      <c r="E658" t="s">
        <v>235</v>
      </c>
      <c r="F658" t="s">
        <v>44</v>
      </c>
      <c r="G658" t="s">
        <v>236</v>
      </c>
      <c r="H658" t="s">
        <v>237</v>
      </c>
      <c r="I658" t="s">
        <v>238</v>
      </c>
      <c r="J658" t="s">
        <v>239</v>
      </c>
      <c r="K658" t="s">
        <v>240</v>
      </c>
      <c r="N658" t="s">
        <v>68</v>
      </c>
      <c r="O658" t="s">
        <v>241</v>
      </c>
      <c r="Q658" t="s">
        <v>113</v>
      </c>
      <c r="R658">
        <v>2012</v>
      </c>
      <c r="S658" s="1">
        <v>4193.18</v>
      </c>
      <c r="T658" t="s">
        <v>31</v>
      </c>
      <c r="U658" s="2">
        <v>40725</v>
      </c>
      <c r="V658" s="2">
        <v>40755</v>
      </c>
      <c r="W658" s="2">
        <v>40755</v>
      </c>
      <c r="Y658" t="s">
        <v>159</v>
      </c>
      <c r="Z658" t="s">
        <v>160</v>
      </c>
      <c r="AA658" t="s">
        <v>266</v>
      </c>
      <c r="AB658" t="s">
        <v>267</v>
      </c>
      <c r="AC658" t="s">
        <v>268</v>
      </c>
      <c r="AD658">
        <v>19886</v>
      </c>
      <c r="AE658" t="s">
        <v>3926</v>
      </c>
      <c r="AF658" t="str">
        <f t="shared" si="30"/>
        <v>Yes</v>
      </c>
      <c r="AG658" s="9" t="str">
        <f t="shared" si="31"/>
        <v>GOVERNORDEMOCRATGOVERNOR, OFFICE OFStatewide20124193.18DEBT407254075540755CREDIT CARD PAYMENTBANK OF AMERICAPO BOX 15731WILMINGTONDE</v>
      </c>
      <c r="AH658">
        <v>100424859</v>
      </c>
      <c r="AI658" s="9" t="str">
        <f t="shared" si="32"/>
        <v>GOVERNORDEMOCRATGOVERNOR, OFFICE OFStatewide</v>
      </c>
    </row>
    <row r="659" spans="1:35" x14ac:dyDescent="0.25">
      <c r="A659" s="15">
        <v>1590</v>
      </c>
      <c r="B659" t="s">
        <v>3931</v>
      </c>
      <c r="C659">
        <v>100424859</v>
      </c>
      <c r="D659" t="s">
        <v>30</v>
      </c>
      <c r="E659" t="s">
        <v>235</v>
      </c>
      <c r="F659" t="s">
        <v>44</v>
      </c>
      <c r="G659" t="s">
        <v>236</v>
      </c>
      <c r="H659" t="s">
        <v>237</v>
      </c>
      <c r="I659" t="s">
        <v>238</v>
      </c>
      <c r="J659" t="s">
        <v>239</v>
      </c>
      <c r="K659" t="s">
        <v>240</v>
      </c>
      <c r="N659" t="s">
        <v>68</v>
      </c>
      <c r="O659" t="s">
        <v>241</v>
      </c>
      <c r="Q659" t="s">
        <v>113</v>
      </c>
      <c r="R659">
        <v>2012</v>
      </c>
      <c r="S659" s="1">
        <v>6208.5</v>
      </c>
      <c r="T659" t="s">
        <v>31</v>
      </c>
      <c r="U659" s="2">
        <v>40725</v>
      </c>
      <c r="V659" s="2">
        <v>40755</v>
      </c>
      <c r="W659" s="2">
        <v>40755</v>
      </c>
      <c r="Y659" t="s">
        <v>330</v>
      </c>
      <c r="Z659" t="s">
        <v>33</v>
      </c>
      <c r="AA659" t="s">
        <v>103</v>
      </c>
      <c r="AB659" t="s">
        <v>35</v>
      </c>
      <c r="AC659" t="s">
        <v>36</v>
      </c>
      <c r="AD659">
        <v>98101</v>
      </c>
      <c r="AE659" t="s">
        <v>3926</v>
      </c>
      <c r="AF659" t="str">
        <f t="shared" si="30"/>
        <v>Yes</v>
      </c>
      <c r="AG659" s="9" t="str">
        <f t="shared" si="31"/>
        <v>GOVERNORDEMOCRATGOVERNOR, OFFICE OFStatewide20126208.5DEBT407254075540755ACCOUNTING/COMPLIANCEPROJECT ACCOUNTING SERVICES603 STEWART ST #819SEATTLEWA</v>
      </c>
      <c r="AH659">
        <v>100424859</v>
      </c>
      <c r="AI659" s="9" t="str">
        <f t="shared" si="32"/>
        <v>GOVERNORDEMOCRATGOVERNOR, OFFICE OFStatewide</v>
      </c>
    </row>
    <row r="660" spans="1:35" x14ac:dyDescent="0.25">
      <c r="A660" s="15">
        <v>1591</v>
      </c>
      <c r="B660" t="s">
        <v>3932</v>
      </c>
      <c r="C660">
        <v>100424859</v>
      </c>
      <c r="D660" t="s">
        <v>30</v>
      </c>
      <c r="E660" t="s">
        <v>235</v>
      </c>
      <c r="F660" t="s">
        <v>44</v>
      </c>
      <c r="G660" t="s">
        <v>236</v>
      </c>
      <c r="H660" t="s">
        <v>237</v>
      </c>
      <c r="I660" t="s">
        <v>238</v>
      </c>
      <c r="J660" t="s">
        <v>239</v>
      </c>
      <c r="K660" t="s">
        <v>240</v>
      </c>
      <c r="N660" t="s">
        <v>68</v>
      </c>
      <c r="O660" t="s">
        <v>241</v>
      </c>
      <c r="Q660" t="s">
        <v>113</v>
      </c>
      <c r="R660">
        <v>2012</v>
      </c>
      <c r="S660" s="1">
        <v>512.08000000000004</v>
      </c>
      <c r="T660" t="s">
        <v>31</v>
      </c>
      <c r="U660" s="2">
        <v>40725</v>
      </c>
      <c r="V660" s="2">
        <v>40755</v>
      </c>
      <c r="W660" s="2">
        <v>40755</v>
      </c>
      <c r="Y660" t="s">
        <v>1813</v>
      </c>
      <c r="Z660" t="s">
        <v>3933</v>
      </c>
      <c r="AA660" t="s">
        <v>3682</v>
      </c>
      <c r="AB660" t="s">
        <v>799</v>
      </c>
      <c r="AC660" t="s">
        <v>36</v>
      </c>
      <c r="AD660">
        <v>98110</v>
      </c>
      <c r="AE660" t="s">
        <v>3926</v>
      </c>
      <c r="AF660" t="str">
        <f t="shared" si="30"/>
        <v>Yes</v>
      </c>
      <c r="AG660" s="9" t="str">
        <f t="shared" si="31"/>
        <v>GOVERNORDEMOCRATGOVERNOR, OFFICE OFStatewide2012512.08DEBT407254075540755PHOTOGRAPHYBROFSKY PHOTOS, INC12525 SUNRISE DR NEBAINBRIDGE ISLANDWA</v>
      </c>
      <c r="AH660">
        <v>100424859</v>
      </c>
      <c r="AI660" s="9" t="str">
        <f t="shared" si="32"/>
        <v>GOVERNORDEMOCRATGOVERNOR, OFFICE OFStatewide</v>
      </c>
    </row>
    <row r="661" spans="1:35" x14ac:dyDescent="0.25">
      <c r="A661" s="15">
        <v>1592</v>
      </c>
      <c r="B661" t="s">
        <v>3934</v>
      </c>
      <c r="C661">
        <v>100424859</v>
      </c>
      <c r="D661" t="s">
        <v>30</v>
      </c>
      <c r="E661" t="s">
        <v>235</v>
      </c>
      <c r="F661" t="s">
        <v>44</v>
      </c>
      <c r="G661" t="s">
        <v>236</v>
      </c>
      <c r="H661" t="s">
        <v>237</v>
      </c>
      <c r="I661" t="s">
        <v>238</v>
      </c>
      <c r="J661" t="s">
        <v>239</v>
      </c>
      <c r="K661" t="s">
        <v>240</v>
      </c>
      <c r="N661" t="s">
        <v>68</v>
      </c>
      <c r="O661" t="s">
        <v>241</v>
      </c>
      <c r="Q661" t="s">
        <v>113</v>
      </c>
      <c r="R661">
        <v>2012</v>
      </c>
      <c r="S661" s="1">
        <v>1868.75</v>
      </c>
      <c r="T661" t="s">
        <v>31</v>
      </c>
      <c r="U661" s="2">
        <v>40725</v>
      </c>
      <c r="V661" s="2">
        <v>40755</v>
      </c>
      <c r="W661" s="2">
        <v>40755</v>
      </c>
      <c r="Y661" t="s">
        <v>801</v>
      </c>
      <c r="Z661" t="s">
        <v>114</v>
      </c>
      <c r="AA661" t="s">
        <v>115</v>
      </c>
      <c r="AB661" t="s">
        <v>35</v>
      </c>
      <c r="AC661" t="s">
        <v>36</v>
      </c>
      <c r="AD661">
        <v>98103</v>
      </c>
      <c r="AE661" t="s">
        <v>3926</v>
      </c>
      <c r="AF661" t="str">
        <f t="shared" si="30"/>
        <v>Yes</v>
      </c>
      <c r="AG661" s="9" t="str">
        <f t="shared" si="31"/>
        <v>GOVERNORDEMOCRATGOVERNOR, OFFICE OFStatewide20121868.75DEBT407254075540755LITERATURENORTHWEST PASSAGE CONSULTING146 N CANAL ST #303SEATTLEWA</v>
      </c>
      <c r="AH661">
        <v>100424859</v>
      </c>
      <c r="AI661" s="9" t="str">
        <f t="shared" si="32"/>
        <v>GOVERNORDEMOCRATGOVERNOR, OFFICE OFStatewide</v>
      </c>
    </row>
    <row r="662" spans="1:35" x14ac:dyDescent="0.25">
      <c r="A662" s="15">
        <v>1593</v>
      </c>
      <c r="B662" t="s">
        <v>3935</v>
      </c>
      <c r="C662">
        <v>100424859</v>
      </c>
      <c r="D662" t="s">
        <v>30</v>
      </c>
      <c r="E662" t="s">
        <v>235</v>
      </c>
      <c r="F662" t="s">
        <v>44</v>
      </c>
      <c r="G662" t="s">
        <v>236</v>
      </c>
      <c r="H662" t="s">
        <v>237</v>
      </c>
      <c r="I662" t="s">
        <v>238</v>
      </c>
      <c r="J662" t="s">
        <v>239</v>
      </c>
      <c r="K662" t="s">
        <v>240</v>
      </c>
      <c r="N662" t="s">
        <v>68</v>
      </c>
      <c r="O662" t="s">
        <v>241</v>
      </c>
      <c r="Q662" t="s">
        <v>113</v>
      </c>
      <c r="R662">
        <v>2012</v>
      </c>
      <c r="S662" s="1">
        <v>6553.23</v>
      </c>
      <c r="T662" t="s">
        <v>31</v>
      </c>
      <c r="U662" s="2">
        <v>40725</v>
      </c>
      <c r="V662" s="2">
        <v>40755</v>
      </c>
      <c r="W662" s="2">
        <v>40755</v>
      </c>
      <c r="Y662" t="s">
        <v>177</v>
      </c>
      <c r="Z662" t="s">
        <v>2699</v>
      </c>
      <c r="AA662" t="s">
        <v>3653</v>
      </c>
      <c r="AB662" t="s">
        <v>2700</v>
      </c>
      <c r="AC662" t="s">
        <v>1472</v>
      </c>
      <c r="AD662">
        <v>84201</v>
      </c>
      <c r="AE662" t="s">
        <v>3926</v>
      </c>
      <c r="AF662" t="str">
        <f t="shared" si="30"/>
        <v>Yes</v>
      </c>
      <c r="AG662" s="9" t="str">
        <f t="shared" si="31"/>
        <v>GOVERNORDEMOCRATGOVERNOR, OFFICE OFStatewide20126553.23DEBT407254075540755PAYROLL TAXESINTERNAL REVENUE SERVICE1160 W 12THOGDENUT</v>
      </c>
      <c r="AH662">
        <v>100424859</v>
      </c>
      <c r="AI662" s="9" t="str">
        <f t="shared" si="32"/>
        <v>GOVERNORDEMOCRATGOVERNOR, OFFICE OFStatewide</v>
      </c>
    </row>
    <row r="663" spans="1:35" x14ac:dyDescent="0.25">
      <c r="A663" s="15">
        <v>1594</v>
      </c>
      <c r="B663" t="s">
        <v>3936</v>
      </c>
      <c r="C663">
        <v>100424859</v>
      </c>
      <c r="D663" t="s">
        <v>30</v>
      </c>
      <c r="E663" t="s">
        <v>235</v>
      </c>
      <c r="F663" t="s">
        <v>44</v>
      </c>
      <c r="G663" t="s">
        <v>236</v>
      </c>
      <c r="H663" t="s">
        <v>237</v>
      </c>
      <c r="I663" t="s">
        <v>238</v>
      </c>
      <c r="J663" t="s">
        <v>239</v>
      </c>
      <c r="K663" t="s">
        <v>240</v>
      </c>
      <c r="N663" t="s">
        <v>68</v>
      </c>
      <c r="O663" t="s">
        <v>241</v>
      </c>
      <c r="Q663" t="s">
        <v>113</v>
      </c>
      <c r="R663">
        <v>2012</v>
      </c>
      <c r="S663" s="1">
        <v>14032.43</v>
      </c>
      <c r="T663" t="s">
        <v>31</v>
      </c>
      <c r="U663" s="2">
        <v>40725</v>
      </c>
      <c r="V663" s="2">
        <v>40755</v>
      </c>
      <c r="W663" s="2">
        <v>40755</v>
      </c>
      <c r="Y663" t="s">
        <v>3937</v>
      </c>
      <c r="Z663" t="s">
        <v>1906</v>
      </c>
      <c r="AA663" t="s">
        <v>3938</v>
      </c>
      <c r="AB663" t="s">
        <v>1218</v>
      </c>
      <c r="AC663" t="s">
        <v>36</v>
      </c>
      <c r="AD663">
        <v>98503</v>
      </c>
      <c r="AE663" t="s">
        <v>3926</v>
      </c>
      <c r="AF663" t="str">
        <f t="shared" si="30"/>
        <v>Yes</v>
      </c>
      <c r="AG663" s="9" t="str">
        <f t="shared" si="31"/>
        <v>GOVERNORDEMOCRATGOVERNOR, OFFICE OFStatewide201214032.43DEBT407254075540755YARD SIGNS/BUMPER STICKERSTHOMPSON SIGNS4706 PACIFIC AVE SE, STE BLACEYWA</v>
      </c>
      <c r="AH663">
        <v>100424859</v>
      </c>
      <c r="AI663" s="9" t="str">
        <f t="shared" si="32"/>
        <v>GOVERNORDEMOCRATGOVERNOR, OFFICE OFStatewide</v>
      </c>
    </row>
    <row r="664" spans="1:35" x14ac:dyDescent="0.25">
      <c r="A664" s="15">
        <v>1718</v>
      </c>
      <c r="B664" t="s">
        <v>4152</v>
      </c>
      <c r="C664">
        <v>100429351</v>
      </c>
      <c r="D664" t="s">
        <v>30</v>
      </c>
      <c r="E664" t="s">
        <v>235</v>
      </c>
      <c r="F664" t="s">
        <v>44</v>
      </c>
      <c r="G664" t="s">
        <v>236</v>
      </c>
      <c r="H664" t="s">
        <v>237</v>
      </c>
      <c r="I664" t="s">
        <v>238</v>
      </c>
      <c r="J664" t="s">
        <v>239</v>
      </c>
      <c r="K664" t="s">
        <v>240</v>
      </c>
      <c r="N664" t="s">
        <v>68</v>
      </c>
      <c r="O664" t="s">
        <v>241</v>
      </c>
      <c r="Q664" t="s">
        <v>113</v>
      </c>
      <c r="R664">
        <v>2012</v>
      </c>
      <c r="S664" s="1">
        <v>3000</v>
      </c>
      <c r="T664" t="s">
        <v>31</v>
      </c>
      <c r="U664" s="2">
        <v>40756</v>
      </c>
      <c r="V664" s="2">
        <v>40786</v>
      </c>
      <c r="W664" s="2">
        <v>40724</v>
      </c>
      <c r="Y664" t="s">
        <v>3702</v>
      </c>
      <c r="Z664" t="s">
        <v>3671</v>
      </c>
      <c r="AA664" t="s">
        <v>3672</v>
      </c>
      <c r="AB664" t="s">
        <v>1312</v>
      </c>
      <c r="AC664" t="s">
        <v>36</v>
      </c>
      <c r="AD664">
        <v>98133</v>
      </c>
      <c r="AE664" t="s">
        <v>4153</v>
      </c>
      <c r="AF664" t="str">
        <f t="shared" si="30"/>
        <v>Yes</v>
      </c>
      <c r="AG664" s="9" t="str">
        <f t="shared" si="31"/>
        <v>GOVERNORDEMOCRATGOVERNOR, OFFICE OFStatewide20123000DEBT407564078640724ESTIMATE OFFICE SUPPLIES/EQUIPMENTINSLEE FOR CONGRESSPO BOX 33027SHORELINEWA</v>
      </c>
      <c r="AH664">
        <v>100429351</v>
      </c>
      <c r="AI664" s="9" t="str">
        <f t="shared" si="32"/>
        <v>GOVERNORDEMOCRATGOVERNOR, OFFICE OFStatewide</v>
      </c>
    </row>
    <row r="665" spans="1:35" x14ac:dyDescent="0.25">
      <c r="A665" s="15">
        <v>1719</v>
      </c>
      <c r="B665" t="s">
        <v>4154</v>
      </c>
      <c r="C665">
        <v>100429351</v>
      </c>
      <c r="D665" t="s">
        <v>30</v>
      </c>
      <c r="E665" t="s">
        <v>235</v>
      </c>
      <c r="F665" t="s">
        <v>44</v>
      </c>
      <c r="G665" t="s">
        <v>236</v>
      </c>
      <c r="H665" t="s">
        <v>237</v>
      </c>
      <c r="I665" t="s">
        <v>238</v>
      </c>
      <c r="J665" t="s">
        <v>239</v>
      </c>
      <c r="K665" t="s">
        <v>240</v>
      </c>
      <c r="N665" t="s">
        <v>68</v>
      </c>
      <c r="O665" t="s">
        <v>241</v>
      </c>
      <c r="Q665" t="s">
        <v>113</v>
      </c>
      <c r="R665">
        <v>2012</v>
      </c>
      <c r="S665" s="1">
        <v>5456.39</v>
      </c>
      <c r="T665" t="s">
        <v>31</v>
      </c>
      <c r="U665" s="2">
        <v>40756</v>
      </c>
      <c r="V665" s="2">
        <v>40786</v>
      </c>
      <c r="W665" s="2">
        <v>40786</v>
      </c>
      <c r="Y665" t="s">
        <v>801</v>
      </c>
      <c r="Z665" t="s">
        <v>3675</v>
      </c>
      <c r="AA665" t="s">
        <v>686</v>
      </c>
      <c r="AB665" t="s">
        <v>687</v>
      </c>
      <c r="AC665" t="s">
        <v>36</v>
      </c>
      <c r="AD665">
        <v>98032</v>
      </c>
      <c r="AE665" t="s">
        <v>4153</v>
      </c>
      <c r="AF665" t="str">
        <f t="shared" si="30"/>
        <v>Yes</v>
      </c>
      <c r="AG665" s="9" t="str">
        <f t="shared" si="31"/>
        <v>GOVERNORDEMOCRATGOVERNOR, OFFICE OFStatewide20125456.39DEBT407564078640786LITERATUREPRO-MAIL ASSOCIATES22404 66TH AVE SKENTWA</v>
      </c>
      <c r="AH665">
        <v>100429351</v>
      </c>
      <c r="AI665" s="9" t="str">
        <f t="shared" si="32"/>
        <v>GOVERNORDEMOCRATGOVERNOR, OFFICE OFStatewide</v>
      </c>
    </row>
    <row r="666" spans="1:35" x14ac:dyDescent="0.25">
      <c r="A666" s="15">
        <v>1725</v>
      </c>
      <c r="B666" t="s">
        <v>4163</v>
      </c>
      <c r="C666">
        <v>100429351</v>
      </c>
      <c r="D666" t="s">
        <v>30</v>
      </c>
      <c r="E666" t="s">
        <v>235</v>
      </c>
      <c r="F666" t="s">
        <v>44</v>
      </c>
      <c r="G666" t="s">
        <v>236</v>
      </c>
      <c r="H666" t="s">
        <v>237</v>
      </c>
      <c r="I666" t="s">
        <v>238</v>
      </c>
      <c r="J666" t="s">
        <v>239</v>
      </c>
      <c r="K666" t="s">
        <v>240</v>
      </c>
      <c r="N666" t="s">
        <v>68</v>
      </c>
      <c r="O666" t="s">
        <v>241</v>
      </c>
      <c r="Q666" t="s">
        <v>113</v>
      </c>
      <c r="R666">
        <v>2012</v>
      </c>
      <c r="S666" s="1">
        <v>23378.86</v>
      </c>
      <c r="T666" t="s">
        <v>31</v>
      </c>
      <c r="U666" s="2">
        <v>40756</v>
      </c>
      <c r="V666" s="2">
        <v>40786</v>
      </c>
      <c r="W666" s="2">
        <v>40786</v>
      </c>
      <c r="Y666" t="s">
        <v>37</v>
      </c>
      <c r="Z666" t="s">
        <v>242</v>
      </c>
      <c r="AA666" t="s">
        <v>243</v>
      </c>
      <c r="AB666" t="s">
        <v>244</v>
      </c>
      <c r="AC666" t="s">
        <v>245</v>
      </c>
      <c r="AD666">
        <v>19103</v>
      </c>
      <c r="AE666" t="s">
        <v>4153</v>
      </c>
      <c r="AF666" t="str">
        <f t="shared" si="30"/>
        <v>Yes</v>
      </c>
      <c r="AG666" s="9" t="str">
        <f t="shared" si="31"/>
        <v>GOVERNORDEMOCRATGOVERNOR, OFFICE OFStatewide201223378.86DEBT407564078640786CONSULTINGSHORR JOHNSON MAGNUS1831 CHESTNUT ST 6TH FLOORPHILADELPHIAPA</v>
      </c>
      <c r="AH666">
        <v>100429351</v>
      </c>
      <c r="AI666" s="9" t="str">
        <f t="shared" si="32"/>
        <v>GOVERNORDEMOCRATGOVERNOR, OFFICE OFStatewide</v>
      </c>
    </row>
    <row r="667" spans="1:35" x14ac:dyDescent="0.25">
      <c r="A667" s="15">
        <v>1726</v>
      </c>
      <c r="B667" t="s">
        <v>4164</v>
      </c>
      <c r="C667">
        <v>100429351</v>
      </c>
      <c r="D667" t="s">
        <v>30</v>
      </c>
      <c r="E667" t="s">
        <v>235</v>
      </c>
      <c r="F667" t="s">
        <v>44</v>
      </c>
      <c r="G667" t="s">
        <v>236</v>
      </c>
      <c r="H667" t="s">
        <v>237</v>
      </c>
      <c r="I667" t="s">
        <v>238</v>
      </c>
      <c r="J667" t="s">
        <v>239</v>
      </c>
      <c r="K667" t="s">
        <v>240</v>
      </c>
      <c r="N667" t="s">
        <v>68</v>
      </c>
      <c r="O667" t="s">
        <v>241</v>
      </c>
      <c r="Q667" t="s">
        <v>113</v>
      </c>
      <c r="R667">
        <v>2012</v>
      </c>
      <c r="S667" s="1">
        <v>1000</v>
      </c>
      <c r="T667" t="s">
        <v>31</v>
      </c>
      <c r="U667" s="2">
        <v>40756</v>
      </c>
      <c r="V667" s="2">
        <v>40786</v>
      </c>
      <c r="W667" s="2">
        <v>40786</v>
      </c>
      <c r="Y667" t="s">
        <v>37</v>
      </c>
      <c r="Z667" t="s">
        <v>3677</v>
      </c>
      <c r="AA667" t="s">
        <v>3678</v>
      </c>
      <c r="AB667" t="s">
        <v>35</v>
      </c>
      <c r="AC667" t="s">
        <v>36</v>
      </c>
      <c r="AD667">
        <v>98103</v>
      </c>
      <c r="AE667" t="s">
        <v>4153</v>
      </c>
      <c r="AF667" t="str">
        <f t="shared" si="30"/>
        <v>Yes</v>
      </c>
      <c r="AG667" s="9" t="str">
        <f t="shared" si="31"/>
        <v>GOVERNORDEMOCRATGOVERNOR, OFFICE OFStatewide20121000DEBT407564078640786CONSULTINGMICHAEL SNYDER8008 GREEWOOD AVE N #2SEATTLEWA</v>
      </c>
      <c r="AH667">
        <v>100429351</v>
      </c>
      <c r="AI667" s="9" t="str">
        <f t="shared" si="32"/>
        <v>GOVERNORDEMOCRATGOVERNOR, OFFICE OFStatewide</v>
      </c>
    </row>
    <row r="668" spans="1:35" x14ac:dyDescent="0.25">
      <c r="A668" s="15">
        <v>1727</v>
      </c>
      <c r="B668" t="s">
        <v>4165</v>
      </c>
      <c r="C668">
        <v>100429351</v>
      </c>
      <c r="D668" t="s">
        <v>30</v>
      </c>
      <c r="E668" t="s">
        <v>235</v>
      </c>
      <c r="F668" t="s">
        <v>44</v>
      </c>
      <c r="G668" t="s">
        <v>236</v>
      </c>
      <c r="H668" t="s">
        <v>237</v>
      </c>
      <c r="I668" t="s">
        <v>238</v>
      </c>
      <c r="J668" t="s">
        <v>239</v>
      </c>
      <c r="K668" t="s">
        <v>240</v>
      </c>
      <c r="N668" t="s">
        <v>68</v>
      </c>
      <c r="O668" t="s">
        <v>241</v>
      </c>
      <c r="Q668" t="s">
        <v>113</v>
      </c>
      <c r="R668">
        <v>2012</v>
      </c>
      <c r="S668" s="1">
        <v>550.04</v>
      </c>
      <c r="T668" t="s">
        <v>31</v>
      </c>
      <c r="U668" s="2">
        <v>40756</v>
      </c>
      <c r="V668" s="2">
        <v>40786</v>
      </c>
      <c r="W668" s="2">
        <v>40786</v>
      </c>
      <c r="Y668" t="s">
        <v>1021</v>
      </c>
      <c r="Z668" t="s">
        <v>2704</v>
      </c>
      <c r="AA668" t="s">
        <v>120</v>
      </c>
      <c r="AB668" t="s">
        <v>35</v>
      </c>
      <c r="AC668" t="s">
        <v>36</v>
      </c>
      <c r="AD668">
        <v>98101</v>
      </c>
      <c r="AE668" t="s">
        <v>4153</v>
      </c>
      <c r="AF668" t="str">
        <f t="shared" si="30"/>
        <v>Yes</v>
      </c>
      <c r="AG668" s="9" t="str">
        <f t="shared" si="31"/>
        <v>GOVERNORDEMOCRATGOVERNOR, OFFICE OFStatewide2012550.04DEBT407564078640786POSTCARDSOVERNIGHT PRINTING1025 STEWART STSEATTLEWA</v>
      </c>
      <c r="AH668">
        <v>100429351</v>
      </c>
      <c r="AI668" s="9" t="str">
        <f t="shared" si="32"/>
        <v>GOVERNORDEMOCRATGOVERNOR, OFFICE OFStatewide</v>
      </c>
    </row>
    <row r="669" spans="1:35" x14ac:dyDescent="0.25">
      <c r="A669" s="15">
        <v>1728</v>
      </c>
      <c r="B669" t="s">
        <v>4166</v>
      </c>
      <c r="C669">
        <v>100429351</v>
      </c>
      <c r="D669" t="s">
        <v>30</v>
      </c>
      <c r="E669" t="s">
        <v>235</v>
      </c>
      <c r="F669" t="s">
        <v>44</v>
      </c>
      <c r="G669" t="s">
        <v>236</v>
      </c>
      <c r="H669" t="s">
        <v>237</v>
      </c>
      <c r="I669" t="s">
        <v>238</v>
      </c>
      <c r="J669" t="s">
        <v>239</v>
      </c>
      <c r="K669" t="s">
        <v>240</v>
      </c>
      <c r="N669" t="s">
        <v>68</v>
      </c>
      <c r="O669" t="s">
        <v>241</v>
      </c>
      <c r="Q669" t="s">
        <v>113</v>
      </c>
      <c r="R669">
        <v>2012</v>
      </c>
      <c r="S669" s="1">
        <v>10895.25</v>
      </c>
      <c r="T669" t="s">
        <v>31</v>
      </c>
      <c r="U669" s="2">
        <v>40756</v>
      </c>
      <c r="V669" s="2">
        <v>40786</v>
      </c>
      <c r="W669" s="2">
        <v>40786</v>
      </c>
      <c r="Y669" t="s">
        <v>80</v>
      </c>
      <c r="Z669" t="s">
        <v>1906</v>
      </c>
      <c r="AA669" t="s">
        <v>3938</v>
      </c>
      <c r="AB669" t="s">
        <v>1218</v>
      </c>
      <c r="AC669" t="s">
        <v>36</v>
      </c>
      <c r="AD669">
        <v>98503</v>
      </c>
      <c r="AE669" t="s">
        <v>4153</v>
      </c>
      <c r="AF669" t="str">
        <f t="shared" si="30"/>
        <v>Yes</v>
      </c>
      <c r="AG669" s="9" t="str">
        <f t="shared" si="31"/>
        <v>GOVERNORDEMOCRATGOVERNOR, OFFICE OFStatewide201210895.25DEBT407564078640786YARD SIGNSTHOMPSON SIGNS4706 PACIFIC AVE SE, STE BLACEYWA</v>
      </c>
      <c r="AH669">
        <v>100429351</v>
      </c>
      <c r="AI669" s="9" t="str">
        <f t="shared" si="32"/>
        <v>GOVERNORDEMOCRATGOVERNOR, OFFICE OFStatewide</v>
      </c>
    </row>
    <row r="670" spans="1:35" x14ac:dyDescent="0.25">
      <c r="A670" s="15">
        <v>1729</v>
      </c>
      <c r="B670" t="s">
        <v>4167</v>
      </c>
      <c r="C670">
        <v>100429351</v>
      </c>
      <c r="D670" t="s">
        <v>30</v>
      </c>
      <c r="E670" t="s">
        <v>235</v>
      </c>
      <c r="F670" t="s">
        <v>44</v>
      </c>
      <c r="G670" t="s">
        <v>236</v>
      </c>
      <c r="H670" t="s">
        <v>237</v>
      </c>
      <c r="I670" t="s">
        <v>238</v>
      </c>
      <c r="J670" t="s">
        <v>239</v>
      </c>
      <c r="K670" t="s">
        <v>240</v>
      </c>
      <c r="N670" t="s">
        <v>68</v>
      </c>
      <c r="O670" t="s">
        <v>241</v>
      </c>
      <c r="Q670" t="s">
        <v>113</v>
      </c>
      <c r="R670">
        <v>2012</v>
      </c>
      <c r="S670" s="1">
        <v>11416.25</v>
      </c>
      <c r="T670" t="s">
        <v>31</v>
      </c>
      <c r="U670" s="2">
        <v>40756</v>
      </c>
      <c r="V670" s="2">
        <v>40786</v>
      </c>
      <c r="W670" s="2">
        <v>40786</v>
      </c>
      <c r="Y670" t="s">
        <v>330</v>
      </c>
      <c r="Z670" t="s">
        <v>33</v>
      </c>
      <c r="AA670" t="s">
        <v>103</v>
      </c>
      <c r="AB670" t="s">
        <v>35</v>
      </c>
      <c r="AC670" t="s">
        <v>36</v>
      </c>
      <c r="AD670">
        <v>98101</v>
      </c>
      <c r="AE670" t="s">
        <v>4153</v>
      </c>
      <c r="AF670" t="str">
        <f t="shared" si="30"/>
        <v>Yes</v>
      </c>
      <c r="AG670" s="9" t="str">
        <f t="shared" si="31"/>
        <v>GOVERNORDEMOCRATGOVERNOR, OFFICE OFStatewide201211416.25DEBT407564078640786ACCOUNTING/COMPLIANCEPROJECT ACCOUNTING SERVICES603 STEWART ST #819SEATTLEWA</v>
      </c>
      <c r="AH670">
        <v>100429351</v>
      </c>
      <c r="AI670" s="9" t="str">
        <f t="shared" si="32"/>
        <v>GOVERNORDEMOCRATGOVERNOR, OFFICE OFStatewide</v>
      </c>
    </row>
    <row r="671" spans="1:35" x14ac:dyDescent="0.25">
      <c r="A671" s="15">
        <v>1730</v>
      </c>
      <c r="B671" t="s">
        <v>4168</v>
      </c>
      <c r="C671">
        <v>100429351</v>
      </c>
      <c r="D671" t="s">
        <v>30</v>
      </c>
      <c r="E671" t="s">
        <v>235</v>
      </c>
      <c r="F671" t="s">
        <v>44</v>
      </c>
      <c r="G671" t="s">
        <v>236</v>
      </c>
      <c r="H671" t="s">
        <v>237</v>
      </c>
      <c r="I671" t="s">
        <v>238</v>
      </c>
      <c r="J671" t="s">
        <v>239</v>
      </c>
      <c r="K671" t="s">
        <v>240</v>
      </c>
      <c r="N671" t="s">
        <v>68</v>
      </c>
      <c r="O671" t="s">
        <v>241</v>
      </c>
      <c r="Q671" t="s">
        <v>113</v>
      </c>
      <c r="R671">
        <v>2012</v>
      </c>
      <c r="S671" s="1">
        <v>4630.34</v>
      </c>
      <c r="T671" t="s">
        <v>31</v>
      </c>
      <c r="U671" s="2">
        <v>40756</v>
      </c>
      <c r="V671" s="2">
        <v>40786</v>
      </c>
      <c r="W671" s="2">
        <v>40786</v>
      </c>
      <c r="Y671" t="s">
        <v>4169</v>
      </c>
      <c r="Z671" t="s">
        <v>265</v>
      </c>
      <c r="AA671" t="s">
        <v>266</v>
      </c>
      <c r="AB671" t="s">
        <v>267</v>
      </c>
      <c r="AC671" t="s">
        <v>268</v>
      </c>
      <c r="AD671">
        <v>19886</v>
      </c>
      <c r="AE671" t="s">
        <v>4153</v>
      </c>
      <c r="AF671" t="str">
        <f t="shared" si="30"/>
        <v>Yes</v>
      </c>
      <c r="AG671" s="9" t="str">
        <f t="shared" si="31"/>
        <v>GOVERNORDEMOCRATGOVERNOR, OFFICE OFStatewide20124630.34DEBT407564078640786CREDIT CARD PAYMENT (TRAVEL/OFFICE SUPPLIES/EVENT CATERING)BANK OF AMERICA BUSINESS CARDPO BOX 15731WILMINGTONDE</v>
      </c>
      <c r="AH671">
        <v>100429351</v>
      </c>
      <c r="AI671" s="9" t="str">
        <f t="shared" si="32"/>
        <v>GOVERNORDEMOCRATGOVERNOR, OFFICE OFStatewide</v>
      </c>
    </row>
    <row r="672" spans="1:35" x14ac:dyDescent="0.25">
      <c r="A672" s="15">
        <v>1720</v>
      </c>
      <c r="B672" t="s">
        <v>4155</v>
      </c>
      <c r="C672">
        <v>100429351</v>
      </c>
      <c r="D672" t="s">
        <v>30</v>
      </c>
      <c r="E672" t="s">
        <v>235</v>
      </c>
      <c r="F672" t="s">
        <v>44</v>
      </c>
      <c r="G672" t="s">
        <v>236</v>
      </c>
      <c r="H672" t="s">
        <v>237</v>
      </c>
      <c r="I672" t="s">
        <v>238</v>
      </c>
      <c r="J672" t="s">
        <v>239</v>
      </c>
      <c r="K672" t="s">
        <v>240</v>
      </c>
      <c r="N672" t="s">
        <v>68</v>
      </c>
      <c r="O672" t="s">
        <v>241</v>
      </c>
      <c r="Q672" t="s">
        <v>113</v>
      </c>
      <c r="R672">
        <v>2012</v>
      </c>
      <c r="S672" s="1">
        <v>200.86</v>
      </c>
      <c r="T672" t="s">
        <v>31</v>
      </c>
      <c r="U672" s="2">
        <v>40756</v>
      </c>
      <c r="V672" s="2">
        <v>40786</v>
      </c>
      <c r="W672" s="2">
        <v>40786</v>
      </c>
      <c r="Y672" t="s">
        <v>2865</v>
      </c>
      <c r="Z672" t="s">
        <v>2704</v>
      </c>
      <c r="AA672" t="s">
        <v>120</v>
      </c>
      <c r="AB672" t="s">
        <v>35</v>
      </c>
      <c r="AC672" t="s">
        <v>36</v>
      </c>
      <c r="AD672">
        <v>98101</v>
      </c>
      <c r="AE672" t="s">
        <v>4153</v>
      </c>
      <c r="AF672" t="str">
        <f t="shared" si="30"/>
        <v>Yes</v>
      </c>
      <c r="AG672" s="9" t="str">
        <f t="shared" si="31"/>
        <v>GOVERNORDEMOCRATGOVERNOR, OFFICE OFStatewide2012200.86DEBT407564078640786LITERATURE PRINTINGOVERNIGHT PRINTING1025 STEWART STSEATTLEWA</v>
      </c>
      <c r="AH672">
        <v>100429351</v>
      </c>
      <c r="AI672" s="9" t="str">
        <f t="shared" si="32"/>
        <v>GOVERNORDEMOCRATGOVERNOR, OFFICE OFStatewide</v>
      </c>
    </row>
    <row r="673" spans="1:35" x14ac:dyDescent="0.25">
      <c r="A673" s="15">
        <v>1721</v>
      </c>
      <c r="B673" t="s">
        <v>4156</v>
      </c>
      <c r="C673">
        <v>100429351</v>
      </c>
      <c r="D673" t="s">
        <v>30</v>
      </c>
      <c r="E673" t="s">
        <v>235</v>
      </c>
      <c r="F673" t="s">
        <v>44</v>
      </c>
      <c r="G673" t="s">
        <v>236</v>
      </c>
      <c r="H673" t="s">
        <v>237</v>
      </c>
      <c r="I673" t="s">
        <v>238</v>
      </c>
      <c r="J673" t="s">
        <v>239</v>
      </c>
      <c r="K673" t="s">
        <v>240</v>
      </c>
      <c r="N673" t="s">
        <v>68</v>
      </c>
      <c r="O673" t="s">
        <v>241</v>
      </c>
      <c r="Q673" t="s">
        <v>113</v>
      </c>
      <c r="R673">
        <v>2012</v>
      </c>
      <c r="S673" s="1">
        <v>5000</v>
      </c>
      <c r="T673" t="s">
        <v>31</v>
      </c>
      <c r="U673" s="2">
        <v>40756</v>
      </c>
      <c r="V673" s="2">
        <v>40786</v>
      </c>
      <c r="W673" s="2">
        <v>40786</v>
      </c>
      <c r="Y673" t="s">
        <v>4157</v>
      </c>
      <c r="Z673" t="s">
        <v>251</v>
      </c>
      <c r="AA673" t="s">
        <v>252</v>
      </c>
      <c r="AB673" t="s">
        <v>35</v>
      </c>
      <c r="AC673" t="s">
        <v>36</v>
      </c>
      <c r="AD673">
        <v>98101</v>
      </c>
      <c r="AE673" t="s">
        <v>4153</v>
      </c>
      <c r="AF673" t="str">
        <f t="shared" si="30"/>
        <v>Yes</v>
      </c>
      <c r="AG673" s="9" t="str">
        <f t="shared" si="31"/>
        <v>GOVERNORDEMOCRATGOVERNOR, OFFICE OFStatewide20125000DEBT407564078640786ESTIMATE LEGAL SERVICESPERKINS COIE1201 3RD AVE SUITE 4800SEATTLEWA</v>
      </c>
      <c r="AH673">
        <v>100429351</v>
      </c>
      <c r="AI673" s="9" t="str">
        <f t="shared" si="32"/>
        <v>GOVERNORDEMOCRATGOVERNOR, OFFICE OFStatewide</v>
      </c>
    </row>
    <row r="674" spans="1:35" x14ac:dyDescent="0.25">
      <c r="A674" s="15">
        <v>1722</v>
      </c>
      <c r="B674" t="s">
        <v>4158</v>
      </c>
      <c r="C674">
        <v>100429351</v>
      </c>
      <c r="D674" t="s">
        <v>30</v>
      </c>
      <c r="E674" t="s">
        <v>235</v>
      </c>
      <c r="F674" t="s">
        <v>44</v>
      </c>
      <c r="G674" t="s">
        <v>236</v>
      </c>
      <c r="H674" t="s">
        <v>237</v>
      </c>
      <c r="I674" t="s">
        <v>238</v>
      </c>
      <c r="J674" t="s">
        <v>239</v>
      </c>
      <c r="K674" t="s">
        <v>240</v>
      </c>
      <c r="N674" t="s">
        <v>68</v>
      </c>
      <c r="O674" t="s">
        <v>241</v>
      </c>
      <c r="Q674" t="s">
        <v>113</v>
      </c>
      <c r="R674">
        <v>2012</v>
      </c>
      <c r="S674" s="1">
        <v>493.05</v>
      </c>
      <c r="T674" t="s">
        <v>31</v>
      </c>
      <c r="U674" s="2">
        <v>40756</v>
      </c>
      <c r="V674" s="2">
        <v>40786</v>
      </c>
      <c r="W674" s="2">
        <v>40786</v>
      </c>
      <c r="Y674" t="s">
        <v>2216</v>
      </c>
      <c r="Z674" t="s">
        <v>4159</v>
      </c>
      <c r="AA674" t="s">
        <v>4160</v>
      </c>
      <c r="AB674" t="s">
        <v>2787</v>
      </c>
      <c r="AC674" t="s">
        <v>155</v>
      </c>
      <c r="AD674">
        <v>95161</v>
      </c>
      <c r="AE674" t="s">
        <v>4153</v>
      </c>
      <c r="AF674" t="str">
        <f t="shared" si="30"/>
        <v>Yes</v>
      </c>
      <c r="AG674" s="9" t="str">
        <f t="shared" si="31"/>
        <v>GOVERNORDEMOCRATGOVERNOR, OFFICE OFStatewide2012493.05DEBT407564078640786CAR LEASETOYOTA FINANCIAL SERVICESPO BOX 49303SAN JOSECA</v>
      </c>
      <c r="AH674">
        <v>100429351</v>
      </c>
      <c r="AI674" s="9" t="str">
        <f t="shared" si="32"/>
        <v>GOVERNORDEMOCRATGOVERNOR, OFFICE OFStatewide</v>
      </c>
    </row>
    <row r="675" spans="1:35" x14ac:dyDescent="0.25">
      <c r="A675" s="15">
        <v>1723</v>
      </c>
      <c r="B675" t="s">
        <v>4161</v>
      </c>
      <c r="C675">
        <v>100429351</v>
      </c>
      <c r="D675" t="s">
        <v>30</v>
      </c>
      <c r="E675" t="s">
        <v>235</v>
      </c>
      <c r="F675" t="s">
        <v>44</v>
      </c>
      <c r="G675" t="s">
        <v>236</v>
      </c>
      <c r="H675" t="s">
        <v>237</v>
      </c>
      <c r="I675" t="s">
        <v>238</v>
      </c>
      <c r="J675" t="s">
        <v>239</v>
      </c>
      <c r="K675" t="s">
        <v>240</v>
      </c>
      <c r="N675" t="s">
        <v>68</v>
      </c>
      <c r="O675" t="s">
        <v>241</v>
      </c>
      <c r="Q675" t="s">
        <v>113</v>
      </c>
      <c r="R675">
        <v>2012</v>
      </c>
      <c r="S675" s="1">
        <v>6493.46</v>
      </c>
      <c r="T675" t="s">
        <v>31</v>
      </c>
      <c r="U675" s="2">
        <v>40756</v>
      </c>
      <c r="V675" s="2">
        <v>40786</v>
      </c>
      <c r="W675" s="2">
        <v>40786</v>
      </c>
      <c r="Y675" t="s">
        <v>177</v>
      </c>
      <c r="Z675" t="s">
        <v>2699</v>
      </c>
      <c r="AA675" t="s">
        <v>3653</v>
      </c>
      <c r="AB675" t="s">
        <v>2700</v>
      </c>
      <c r="AC675" t="s">
        <v>1472</v>
      </c>
      <c r="AD675">
        <v>84201</v>
      </c>
      <c r="AE675" t="s">
        <v>4153</v>
      </c>
      <c r="AF675" t="str">
        <f t="shared" si="30"/>
        <v>Yes</v>
      </c>
      <c r="AG675" s="9" t="str">
        <f t="shared" si="31"/>
        <v>GOVERNORDEMOCRATGOVERNOR, OFFICE OFStatewide20126493.46DEBT407564078640786PAYROLL TAXESINTERNAL REVENUE SERVICE1160 W 12THOGDENUT</v>
      </c>
      <c r="AH675">
        <v>100429351</v>
      </c>
      <c r="AI675" s="9" t="str">
        <f t="shared" si="32"/>
        <v>GOVERNORDEMOCRATGOVERNOR, OFFICE OFStatewide</v>
      </c>
    </row>
    <row r="676" spans="1:35" x14ac:dyDescent="0.25">
      <c r="A676" s="15">
        <v>1724</v>
      </c>
      <c r="B676" t="s">
        <v>4162</v>
      </c>
      <c r="C676">
        <v>100429351</v>
      </c>
      <c r="D676" t="s">
        <v>30</v>
      </c>
      <c r="E676" t="s">
        <v>235</v>
      </c>
      <c r="F676" t="s">
        <v>44</v>
      </c>
      <c r="G676" t="s">
        <v>236</v>
      </c>
      <c r="H676" t="s">
        <v>237</v>
      </c>
      <c r="I676" t="s">
        <v>238</v>
      </c>
      <c r="J676" t="s">
        <v>239</v>
      </c>
      <c r="K676" t="s">
        <v>240</v>
      </c>
      <c r="N676" t="s">
        <v>68</v>
      </c>
      <c r="O676" t="s">
        <v>241</v>
      </c>
      <c r="Q676" t="s">
        <v>113</v>
      </c>
      <c r="R676">
        <v>2012</v>
      </c>
      <c r="S676" s="1">
        <v>4572.99</v>
      </c>
      <c r="T676" t="s">
        <v>31</v>
      </c>
      <c r="U676" s="2">
        <v>40756</v>
      </c>
      <c r="V676" s="2">
        <v>40786</v>
      </c>
      <c r="W676" s="2">
        <v>40786</v>
      </c>
      <c r="Y676" t="s">
        <v>314</v>
      </c>
      <c r="Z676" t="s">
        <v>261</v>
      </c>
      <c r="AA676" t="s">
        <v>3449</v>
      </c>
      <c r="AB676" t="s">
        <v>2891</v>
      </c>
      <c r="AC676" t="s">
        <v>155</v>
      </c>
      <c r="AD676">
        <v>94306</v>
      </c>
      <c r="AE676" t="s">
        <v>4153</v>
      </c>
      <c r="AF676" t="str">
        <f t="shared" si="30"/>
        <v>Yes</v>
      </c>
      <c r="AG676" s="9" t="str">
        <f t="shared" si="31"/>
        <v>GOVERNORDEMOCRATGOVERNOR, OFFICE OFStatewide20124572.99DEBT407564078640786ADVERTISINGTRILOGY INTERACTIVE LLC961 ILIMA WAYPALO ALTOCA</v>
      </c>
      <c r="AH676">
        <v>100429351</v>
      </c>
      <c r="AI676" s="9" t="str">
        <f t="shared" si="32"/>
        <v>GOVERNORDEMOCRATGOVERNOR, OFFICE OFStatewide</v>
      </c>
    </row>
    <row r="677" spans="1:35" x14ac:dyDescent="0.25">
      <c r="A677" s="15">
        <v>1595</v>
      </c>
      <c r="B677" t="s">
        <v>3939</v>
      </c>
      <c r="C677">
        <v>100431878</v>
      </c>
      <c r="D677" t="s">
        <v>30</v>
      </c>
      <c r="E677" t="s">
        <v>235</v>
      </c>
      <c r="F677" t="s">
        <v>44</v>
      </c>
      <c r="G677" t="s">
        <v>236</v>
      </c>
      <c r="H677" t="s">
        <v>237</v>
      </c>
      <c r="I677" t="s">
        <v>238</v>
      </c>
      <c r="J677" t="s">
        <v>239</v>
      </c>
      <c r="K677" t="s">
        <v>240</v>
      </c>
      <c r="N677" t="s">
        <v>68</v>
      </c>
      <c r="O677" t="s">
        <v>241</v>
      </c>
      <c r="Q677" t="s">
        <v>113</v>
      </c>
      <c r="R677">
        <v>2012</v>
      </c>
      <c r="S677" s="1">
        <v>4923</v>
      </c>
      <c r="T677" t="s">
        <v>31</v>
      </c>
      <c r="U677" s="2">
        <v>40787</v>
      </c>
      <c r="V677" s="2">
        <v>40816</v>
      </c>
      <c r="W677" s="2">
        <v>40816</v>
      </c>
      <c r="Y677" t="s">
        <v>1486</v>
      </c>
      <c r="Z677" t="s">
        <v>251</v>
      </c>
      <c r="AA677" t="s">
        <v>252</v>
      </c>
      <c r="AB677" t="s">
        <v>35</v>
      </c>
      <c r="AC677" t="s">
        <v>36</v>
      </c>
      <c r="AD677">
        <v>98101</v>
      </c>
      <c r="AE677" t="s">
        <v>3940</v>
      </c>
      <c r="AF677" t="str">
        <f t="shared" si="30"/>
        <v>Yes</v>
      </c>
      <c r="AG677" s="9" t="str">
        <f t="shared" si="31"/>
        <v>GOVERNORDEMOCRATGOVERNOR, OFFICE OFStatewide20124923DEBT407874081640816LEGAL SERVICESPERKINS COIE1201 3RD AVE SUITE 4800SEATTLEWA</v>
      </c>
      <c r="AH677">
        <v>100431878</v>
      </c>
      <c r="AI677" s="9" t="str">
        <f t="shared" si="32"/>
        <v>GOVERNORDEMOCRATGOVERNOR, OFFICE OFStatewide</v>
      </c>
    </row>
    <row r="678" spans="1:35" x14ac:dyDescent="0.25">
      <c r="A678" s="15">
        <v>1596</v>
      </c>
      <c r="B678" t="s">
        <v>3941</v>
      </c>
      <c r="C678">
        <v>100431878</v>
      </c>
      <c r="D678" t="s">
        <v>30</v>
      </c>
      <c r="E678" t="s">
        <v>235</v>
      </c>
      <c r="F678" t="s">
        <v>44</v>
      </c>
      <c r="G678" t="s">
        <v>236</v>
      </c>
      <c r="H678" t="s">
        <v>237</v>
      </c>
      <c r="I678" t="s">
        <v>238</v>
      </c>
      <c r="J678" t="s">
        <v>239</v>
      </c>
      <c r="K678" t="s">
        <v>240</v>
      </c>
      <c r="N678" t="s">
        <v>68</v>
      </c>
      <c r="O678" t="s">
        <v>241</v>
      </c>
      <c r="Q678" t="s">
        <v>113</v>
      </c>
      <c r="R678">
        <v>2012</v>
      </c>
      <c r="S678" s="1">
        <v>2875</v>
      </c>
      <c r="T678" t="s">
        <v>31</v>
      </c>
      <c r="U678" s="2">
        <v>40787</v>
      </c>
      <c r="V678" s="2">
        <v>40816</v>
      </c>
      <c r="W678" s="2">
        <v>40816</v>
      </c>
      <c r="Y678" t="s">
        <v>37</v>
      </c>
      <c r="Z678" t="s">
        <v>3942</v>
      </c>
      <c r="AA678" t="s">
        <v>3943</v>
      </c>
      <c r="AB678" t="s">
        <v>35</v>
      </c>
      <c r="AC678" t="s">
        <v>36</v>
      </c>
      <c r="AD678">
        <v>98103</v>
      </c>
      <c r="AE678" t="s">
        <v>3940</v>
      </c>
      <c r="AF678" t="str">
        <f t="shared" si="30"/>
        <v>Yes</v>
      </c>
      <c r="AG678" s="9" t="str">
        <f t="shared" si="31"/>
        <v>GOVERNORDEMOCRATGOVERNOR, OFFICE OFStatewide20122875DEBT407874081640816CONSULTINGAUSTIN ELLEN4300 WOODLAND PARK AVE N #203SEATTLEWA</v>
      </c>
      <c r="AH678">
        <v>100431878</v>
      </c>
      <c r="AI678" s="9" t="str">
        <f t="shared" si="32"/>
        <v>GOVERNORDEMOCRATGOVERNOR, OFFICE OFStatewide</v>
      </c>
    </row>
    <row r="679" spans="1:35" x14ac:dyDescent="0.25">
      <c r="A679" s="15">
        <v>1597</v>
      </c>
      <c r="B679" t="s">
        <v>3944</v>
      </c>
      <c r="C679">
        <v>100431878</v>
      </c>
      <c r="D679" t="s">
        <v>30</v>
      </c>
      <c r="E679" t="s">
        <v>235</v>
      </c>
      <c r="F679" t="s">
        <v>44</v>
      </c>
      <c r="G679" t="s">
        <v>236</v>
      </c>
      <c r="H679" t="s">
        <v>237</v>
      </c>
      <c r="I679" t="s">
        <v>238</v>
      </c>
      <c r="J679" t="s">
        <v>239</v>
      </c>
      <c r="K679" t="s">
        <v>240</v>
      </c>
      <c r="N679" t="s">
        <v>68</v>
      </c>
      <c r="O679" t="s">
        <v>241</v>
      </c>
      <c r="Q679" t="s">
        <v>113</v>
      </c>
      <c r="R679">
        <v>2012</v>
      </c>
      <c r="S679" s="1">
        <v>1912.6</v>
      </c>
      <c r="T679" t="s">
        <v>31</v>
      </c>
      <c r="U679" s="2">
        <v>40787</v>
      </c>
      <c r="V679" s="2">
        <v>40816</v>
      </c>
      <c r="W679" s="2">
        <v>40816</v>
      </c>
      <c r="Y679" t="s">
        <v>3945</v>
      </c>
      <c r="Z679" t="s">
        <v>1035</v>
      </c>
      <c r="AA679" t="s">
        <v>1036</v>
      </c>
      <c r="AB679" t="s">
        <v>161</v>
      </c>
      <c r="AC679" t="s">
        <v>162</v>
      </c>
      <c r="AD679">
        <v>85072</v>
      </c>
      <c r="AE679" t="s">
        <v>3940</v>
      </c>
      <c r="AF679" t="str">
        <f t="shared" si="30"/>
        <v>Yes</v>
      </c>
      <c r="AG679" s="9" t="str">
        <f t="shared" si="31"/>
        <v>GOVERNORDEMOCRATGOVERNOR, OFFICE OFStatewide20121912.6DEBT407874081640816NATIONAL DEMOCRATIC CLUB: EVENT CATERINGAMERICAN EXPRESSPO BOX 53852PHOENIXAZ</v>
      </c>
      <c r="AH679">
        <v>100431878</v>
      </c>
      <c r="AI679" s="9" t="str">
        <f t="shared" si="32"/>
        <v>GOVERNORDEMOCRATGOVERNOR, OFFICE OFStatewide</v>
      </c>
    </row>
    <row r="680" spans="1:35" x14ac:dyDescent="0.25">
      <c r="A680" s="15">
        <v>1604</v>
      </c>
      <c r="B680" t="s">
        <v>3960</v>
      </c>
      <c r="C680">
        <v>100431878</v>
      </c>
      <c r="D680" t="s">
        <v>30</v>
      </c>
      <c r="E680" t="s">
        <v>235</v>
      </c>
      <c r="F680" t="s">
        <v>44</v>
      </c>
      <c r="G680" t="s">
        <v>236</v>
      </c>
      <c r="H680" t="s">
        <v>237</v>
      </c>
      <c r="I680" t="s">
        <v>238</v>
      </c>
      <c r="J680" t="s">
        <v>239</v>
      </c>
      <c r="K680" t="s">
        <v>240</v>
      </c>
      <c r="N680" t="s">
        <v>68</v>
      </c>
      <c r="O680" t="s">
        <v>241</v>
      </c>
      <c r="Q680" t="s">
        <v>113</v>
      </c>
      <c r="R680">
        <v>2012</v>
      </c>
      <c r="S680" s="1">
        <v>521.37</v>
      </c>
      <c r="T680" t="s">
        <v>31</v>
      </c>
      <c r="U680" s="2">
        <v>40787</v>
      </c>
      <c r="V680" s="2">
        <v>40816</v>
      </c>
      <c r="W680" s="2">
        <v>40816</v>
      </c>
      <c r="Y680" t="s">
        <v>2654</v>
      </c>
      <c r="Z680" t="s">
        <v>3648</v>
      </c>
      <c r="AA680" t="s">
        <v>3649</v>
      </c>
      <c r="AB680" t="s">
        <v>152</v>
      </c>
      <c r="AC680" t="s">
        <v>153</v>
      </c>
      <c r="AD680">
        <v>20002</v>
      </c>
      <c r="AE680" t="s">
        <v>3940</v>
      </c>
      <c r="AF680" t="str">
        <f t="shared" si="30"/>
        <v>Yes</v>
      </c>
      <c r="AG680" s="9" t="str">
        <f t="shared" si="31"/>
        <v>GOVERNORDEMOCRATGOVERNOR, OFFICE OFStatewide2012521.37DEBT407874081640816EXPENSE REIMBURSEMENTSIMON J. VILA110 MARYLAND AVE NE APT 501WASHINGTONDC</v>
      </c>
      <c r="AH680">
        <v>100431878</v>
      </c>
      <c r="AI680" s="9" t="str">
        <f t="shared" si="32"/>
        <v>GOVERNORDEMOCRATGOVERNOR, OFFICE OFStatewide</v>
      </c>
    </row>
    <row r="681" spans="1:35" x14ac:dyDescent="0.25">
      <c r="A681" s="15">
        <v>1605</v>
      </c>
      <c r="B681" t="s">
        <v>3961</v>
      </c>
      <c r="C681">
        <v>100431878</v>
      </c>
      <c r="D681" t="s">
        <v>30</v>
      </c>
      <c r="E681" t="s">
        <v>235</v>
      </c>
      <c r="F681" t="s">
        <v>44</v>
      </c>
      <c r="G681" t="s">
        <v>236</v>
      </c>
      <c r="H681" t="s">
        <v>237</v>
      </c>
      <c r="I681" t="s">
        <v>238</v>
      </c>
      <c r="J681" t="s">
        <v>239</v>
      </c>
      <c r="K681" t="s">
        <v>240</v>
      </c>
      <c r="N681" t="s">
        <v>68</v>
      </c>
      <c r="O681" t="s">
        <v>241</v>
      </c>
      <c r="Q681" t="s">
        <v>113</v>
      </c>
      <c r="R681">
        <v>2012</v>
      </c>
      <c r="S681" s="1">
        <v>6684.3</v>
      </c>
      <c r="T681" t="s">
        <v>31</v>
      </c>
      <c r="U681" s="2">
        <v>40787</v>
      </c>
      <c r="V681" s="2">
        <v>40816</v>
      </c>
      <c r="W681" s="2">
        <v>40816</v>
      </c>
      <c r="Y681" t="s">
        <v>330</v>
      </c>
      <c r="Z681" t="s">
        <v>33</v>
      </c>
      <c r="AA681" t="s">
        <v>103</v>
      </c>
      <c r="AB681" t="s">
        <v>35</v>
      </c>
      <c r="AC681" t="s">
        <v>36</v>
      </c>
      <c r="AD681">
        <v>98101</v>
      </c>
      <c r="AE681" t="s">
        <v>3940</v>
      </c>
      <c r="AF681" t="str">
        <f t="shared" si="30"/>
        <v>Yes</v>
      </c>
      <c r="AG681" s="9" t="str">
        <f t="shared" si="31"/>
        <v>GOVERNORDEMOCRATGOVERNOR, OFFICE OFStatewide20126684.3DEBT407874081640816ACCOUNTING/COMPLIANCEPROJECT ACCOUNTING SERVICES603 STEWART ST #819SEATTLEWA</v>
      </c>
      <c r="AH681">
        <v>100431878</v>
      </c>
      <c r="AI681" s="9" t="str">
        <f t="shared" si="32"/>
        <v>GOVERNORDEMOCRATGOVERNOR, OFFICE OFStatewide</v>
      </c>
    </row>
    <row r="682" spans="1:35" x14ac:dyDescent="0.25">
      <c r="A682" s="15">
        <v>1606</v>
      </c>
      <c r="B682" t="s">
        <v>3962</v>
      </c>
      <c r="C682">
        <v>100431878</v>
      </c>
      <c r="D682" t="s">
        <v>30</v>
      </c>
      <c r="E682" t="s">
        <v>235</v>
      </c>
      <c r="F682" t="s">
        <v>44</v>
      </c>
      <c r="G682" t="s">
        <v>236</v>
      </c>
      <c r="H682" t="s">
        <v>237</v>
      </c>
      <c r="I682" t="s">
        <v>238</v>
      </c>
      <c r="J682" t="s">
        <v>239</v>
      </c>
      <c r="K682" t="s">
        <v>240</v>
      </c>
      <c r="N682" t="s">
        <v>68</v>
      </c>
      <c r="O682" t="s">
        <v>241</v>
      </c>
      <c r="Q682" t="s">
        <v>113</v>
      </c>
      <c r="R682">
        <v>2012</v>
      </c>
      <c r="S682" s="1">
        <v>10680.87</v>
      </c>
      <c r="T682" t="s">
        <v>31</v>
      </c>
      <c r="U682" s="2">
        <v>40787</v>
      </c>
      <c r="V682" s="2">
        <v>40816</v>
      </c>
      <c r="W682" s="2">
        <v>40816</v>
      </c>
      <c r="Y682" t="s">
        <v>37</v>
      </c>
      <c r="Z682" t="s">
        <v>1318</v>
      </c>
      <c r="AA682" t="s">
        <v>3963</v>
      </c>
      <c r="AB682" t="s">
        <v>152</v>
      </c>
      <c r="AC682" t="s">
        <v>153</v>
      </c>
      <c r="AD682">
        <v>20004</v>
      </c>
      <c r="AE682" t="s">
        <v>3940</v>
      </c>
      <c r="AF682" t="str">
        <f t="shared" si="30"/>
        <v>Yes</v>
      </c>
      <c r="AG682" s="9" t="str">
        <f t="shared" si="31"/>
        <v>GOVERNORDEMOCRATGOVERNOR, OFFICE OFStatewide201210680.87DEBT407874081640816CONSULTINGNEW PARTNERS CONSULTING INC.401 9TH STREET NWWASHINGTONDC</v>
      </c>
      <c r="AH682">
        <v>100431878</v>
      </c>
      <c r="AI682" s="9" t="str">
        <f t="shared" si="32"/>
        <v>GOVERNORDEMOCRATGOVERNOR, OFFICE OFStatewide</v>
      </c>
    </row>
    <row r="683" spans="1:35" x14ac:dyDescent="0.25">
      <c r="A683" s="15">
        <v>1607</v>
      </c>
      <c r="B683" t="s">
        <v>3964</v>
      </c>
      <c r="C683">
        <v>100431878</v>
      </c>
      <c r="D683" t="s">
        <v>30</v>
      </c>
      <c r="E683" t="s">
        <v>235</v>
      </c>
      <c r="F683" t="s">
        <v>44</v>
      </c>
      <c r="G683" t="s">
        <v>236</v>
      </c>
      <c r="H683" t="s">
        <v>237</v>
      </c>
      <c r="I683" t="s">
        <v>238</v>
      </c>
      <c r="J683" t="s">
        <v>239</v>
      </c>
      <c r="K683" t="s">
        <v>240</v>
      </c>
      <c r="N683" t="s">
        <v>68</v>
      </c>
      <c r="O683" t="s">
        <v>241</v>
      </c>
      <c r="Q683" t="s">
        <v>113</v>
      </c>
      <c r="R683">
        <v>2012</v>
      </c>
      <c r="S683" s="1">
        <v>1166.82</v>
      </c>
      <c r="T683" t="s">
        <v>31</v>
      </c>
      <c r="U683" s="2">
        <v>40787</v>
      </c>
      <c r="V683" s="2">
        <v>40816</v>
      </c>
      <c r="W683" s="2">
        <v>40816</v>
      </c>
      <c r="Y683" t="s">
        <v>431</v>
      </c>
      <c r="Z683" t="s">
        <v>2894</v>
      </c>
      <c r="AA683" t="s">
        <v>2901</v>
      </c>
      <c r="AB683" t="s">
        <v>1158</v>
      </c>
      <c r="AC683" t="s">
        <v>1159</v>
      </c>
      <c r="AD683">
        <v>75266</v>
      </c>
      <c r="AE683" t="s">
        <v>3940</v>
      </c>
      <c r="AF683" t="str">
        <f t="shared" si="30"/>
        <v>Yes</v>
      </c>
      <c r="AG683" s="9" t="str">
        <f t="shared" si="31"/>
        <v>GOVERNORDEMOCRATGOVERNOR, OFFICE OFStatewide20121166.82DEBT407874081640816TELEPHONEVERIZON WIRELESSPO BOX 660108DALLASTX</v>
      </c>
      <c r="AH683">
        <v>100431878</v>
      </c>
      <c r="AI683" s="9" t="str">
        <f t="shared" si="32"/>
        <v>GOVERNORDEMOCRATGOVERNOR, OFFICE OFStatewide</v>
      </c>
    </row>
    <row r="684" spans="1:35" x14ac:dyDescent="0.25">
      <c r="A684" s="15">
        <v>1608</v>
      </c>
      <c r="B684" t="s">
        <v>3965</v>
      </c>
      <c r="C684">
        <v>100431878</v>
      </c>
      <c r="D684" t="s">
        <v>30</v>
      </c>
      <c r="E684" t="s">
        <v>235</v>
      </c>
      <c r="F684" t="s">
        <v>44</v>
      </c>
      <c r="G684" t="s">
        <v>236</v>
      </c>
      <c r="H684" t="s">
        <v>237</v>
      </c>
      <c r="I684" t="s">
        <v>238</v>
      </c>
      <c r="J684" t="s">
        <v>239</v>
      </c>
      <c r="K684" t="s">
        <v>240</v>
      </c>
      <c r="N684" t="s">
        <v>68</v>
      </c>
      <c r="O684" t="s">
        <v>241</v>
      </c>
      <c r="Q684" t="s">
        <v>113</v>
      </c>
      <c r="R684">
        <v>2012</v>
      </c>
      <c r="S684" s="1">
        <v>608.29999999999995</v>
      </c>
      <c r="T684" t="s">
        <v>31</v>
      </c>
      <c r="U684" s="2">
        <v>40787</v>
      </c>
      <c r="V684" s="2">
        <v>40816</v>
      </c>
      <c r="W684" s="2">
        <v>40816</v>
      </c>
      <c r="Y684" t="s">
        <v>2618</v>
      </c>
      <c r="Z684" t="s">
        <v>3966</v>
      </c>
      <c r="AA684" t="s">
        <v>3967</v>
      </c>
      <c r="AB684" t="s">
        <v>35</v>
      </c>
      <c r="AC684" t="s">
        <v>36</v>
      </c>
      <c r="AD684">
        <v>98112</v>
      </c>
      <c r="AE684" t="s">
        <v>3940</v>
      </c>
      <c r="AF684" t="str">
        <f t="shared" si="30"/>
        <v>Yes</v>
      </c>
      <c r="AG684" s="9" t="str">
        <f t="shared" si="31"/>
        <v>GOVERNORDEMOCRATGOVERNOR, OFFICE OFStatewide2012608.3DEBT407874081640816EVENT CATERINGTHE FAMOUS NORTHWEST CATERING COMPANY3131 E MADISON ST #101SEATTLEWA</v>
      </c>
      <c r="AH684">
        <v>100431878</v>
      </c>
      <c r="AI684" s="9" t="str">
        <f t="shared" si="32"/>
        <v>GOVERNORDEMOCRATGOVERNOR, OFFICE OFStatewide</v>
      </c>
    </row>
    <row r="685" spans="1:35" x14ac:dyDescent="0.25">
      <c r="A685" s="15">
        <v>1609</v>
      </c>
      <c r="B685" t="s">
        <v>3968</v>
      </c>
      <c r="C685">
        <v>100431878</v>
      </c>
      <c r="D685" t="s">
        <v>30</v>
      </c>
      <c r="E685" t="s">
        <v>235</v>
      </c>
      <c r="F685" t="s">
        <v>44</v>
      </c>
      <c r="G685" t="s">
        <v>236</v>
      </c>
      <c r="H685" t="s">
        <v>237</v>
      </c>
      <c r="I685" t="s">
        <v>238</v>
      </c>
      <c r="J685" t="s">
        <v>239</v>
      </c>
      <c r="K685" t="s">
        <v>240</v>
      </c>
      <c r="N685" t="s">
        <v>68</v>
      </c>
      <c r="O685" t="s">
        <v>241</v>
      </c>
      <c r="Q685" t="s">
        <v>113</v>
      </c>
      <c r="R685">
        <v>2012</v>
      </c>
      <c r="S685" s="1">
        <v>724.26</v>
      </c>
      <c r="T685" t="s">
        <v>31</v>
      </c>
      <c r="U685" s="2">
        <v>40787</v>
      </c>
      <c r="V685" s="2">
        <v>40816</v>
      </c>
      <c r="W685" s="2">
        <v>40816</v>
      </c>
      <c r="Y685" t="s">
        <v>2618</v>
      </c>
      <c r="Z685" t="s">
        <v>3969</v>
      </c>
      <c r="AA685" t="s">
        <v>3970</v>
      </c>
      <c r="AB685" t="s">
        <v>799</v>
      </c>
      <c r="AC685" t="s">
        <v>36</v>
      </c>
      <c r="AD685">
        <v>98110</v>
      </c>
      <c r="AE685" t="s">
        <v>3940</v>
      </c>
      <c r="AF685" t="str">
        <f t="shared" si="30"/>
        <v>Yes</v>
      </c>
      <c r="AG685" s="9" t="str">
        <f t="shared" si="31"/>
        <v>GOVERNORDEMOCRATGOVERNOR, OFFICE OFStatewide2012724.26DEBT407874081640816EVENT CATERINGSTEPHANIE, OF COURSE!6427 WING POINT RDBAINBRIDGE ISLANDWA</v>
      </c>
      <c r="AH685">
        <v>100431878</v>
      </c>
      <c r="AI685" s="9" t="str">
        <f t="shared" si="32"/>
        <v>GOVERNORDEMOCRATGOVERNOR, OFFICE OFStatewide</v>
      </c>
    </row>
    <row r="686" spans="1:35" x14ac:dyDescent="0.25">
      <c r="A686" s="15">
        <v>1598</v>
      </c>
      <c r="B686" t="s">
        <v>3946</v>
      </c>
      <c r="C686">
        <v>100431878</v>
      </c>
      <c r="D686" t="s">
        <v>30</v>
      </c>
      <c r="E686" t="s">
        <v>235</v>
      </c>
      <c r="F686" t="s">
        <v>44</v>
      </c>
      <c r="G686" t="s">
        <v>236</v>
      </c>
      <c r="H686" t="s">
        <v>237</v>
      </c>
      <c r="I686" t="s">
        <v>238</v>
      </c>
      <c r="J686" t="s">
        <v>239</v>
      </c>
      <c r="K686" t="s">
        <v>240</v>
      </c>
      <c r="N686" t="s">
        <v>68</v>
      </c>
      <c r="O686" t="s">
        <v>241</v>
      </c>
      <c r="Q686" t="s">
        <v>113</v>
      </c>
      <c r="R686">
        <v>2012</v>
      </c>
      <c r="S686" s="1">
        <v>500</v>
      </c>
      <c r="T686" t="s">
        <v>31</v>
      </c>
      <c r="U686" s="2">
        <v>40787</v>
      </c>
      <c r="V686" s="2">
        <v>40816</v>
      </c>
      <c r="W686" s="2">
        <v>40816</v>
      </c>
      <c r="Y686" t="s">
        <v>3947</v>
      </c>
      <c r="Z686" t="s">
        <v>3774</v>
      </c>
      <c r="AA686" t="s">
        <v>3948</v>
      </c>
      <c r="AB686" t="s">
        <v>35</v>
      </c>
      <c r="AC686" t="s">
        <v>36</v>
      </c>
      <c r="AD686">
        <v>98102</v>
      </c>
      <c r="AE686" t="s">
        <v>3940</v>
      </c>
      <c r="AF686" t="str">
        <f t="shared" si="30"/>
        <v>Yes</v>
      </c>
      <c r="AG686" s="9" t="str">
        <f t="shared" si="31"/>
        <v>GOVERNORDEMOCRATGOVERNOR, OFFICE OFStatewide2012500DEBT407874081640816REGENCE BLUE SHIELD: MEDICAL INSURANCEUNJIN LEE305 BELLEVUE AVE E, APT 205SEATTLEWA</v>
      </c>
      <c r="AH686">
        <v>100431878</v>
      </c>
      <c r="AI686" s="9" t="str">
        <f t="shared" si="32"/>
        <v>GOVERNORDEMOCRATGOVERNOR, OFFICE OFStatewide</v>
      </c>
    </row>
    <row r="687" spans="1:35" x14ac:dyDescent="0.25">
      <c r="A687" s="15">
        <v>1599</v>
      </c>
      <c r="B687" t="s">
        <v>3949</v>
      </c>
      <c r="C687">
        <v>100431878</v>
      </c>
      <c r="D687" t="s">
        <v>30</v>
      </c>
      <c r="E687" t="s">
        <v>235</v>
      </c>
      <c r="F687" t="s">
        <v>44</v>
      </c>
      <c r="G687" t="s">
        <v>236</v>
      </c>
      <c r="H687" t="s">
        <v>237</v>
      </c>
      <c r="I687" t="s">
        <v>238</v>
      </c>
      <c r="J687" t="s">
        <v>239</v>
      </c>
      <c r="K687" t="s">
        <v>240</v>
      </c>
      <c r="N687" t="s">
        <v>68</v>
      </c>
      <c r="O687" t="s">
        <v>241</v>
      </c>
      <c r="Q687" t="s">
        <v>113</v>
      </c>
      <c r="R687">
        <v>2012</v>
      </c>
      <c r="S687" s="1">
        <v>2588</v>
      </c>
      <c r="T687" t="s">
        <v>31</v>
      </c>
      <c r="U687" s="2">
        <v>40787</v>
      </c>
      <c r="V687" s="2">
        <v>40816</v>
      </c>
      <c r="W687" s="2">
        <v>40816</v>
      </c>
      <c r="Y687" t="s">
        <v>3950</v>
      </c>
      <c r="Z687" t="s">
        <v>114</v>
      </c>
      <c r="AA687" t="s">
        <v>115</v>
      </c>
      <c r="AB687" t="s">
        <v>35</v>
      </c>
      <c r="AC687" t="s">
        <v>36</v>
      </c>
      <c r="AD687">
        <v>98103</v>
      </c>
      <c r="AE687" t="s">
        <v>3940</v>
      </c>
      <c r="AF687" t="str">
        <f t="shared" si="30"/>
        <v>Yes</v>
      </c>
      <c r="AG687" s="9" t="str">
        <f t="shared" si="31"/>
        <v>GOVERNORDEMOCRATGOVERNOR, OFFICE OFStatewide20122588DEBT407874081640816LITERATURE/CONSULTINGNORTHWEST PASSAGE CONSULTING146 N CANAL ST #303SEATTLEWA</v>
      </c>
      <c r="AH687">
        <v>100431878</v>
      </c>
      <c r="AI687" s="9" t="str">
        <f t="shared" si="32"/>
        <v>GOVERNORDEMOCRATGOVERNOR, OFFICE OFStatewide</v>
      </c>
    </row>
    <row r="688" spans="1:35" x14ac:dyDescent="0.25">
      <c r="A688" s="15">
        <v>1600</v>
      </c>
      <c r="B688" t="s">
        <v>3951</v>
      </c>
      <c r="C688">
        <v>100431878</v>
      </c>
      <c r="D688" t="s">
        <v>30</v>
      </c>
      <c r="E688" t="s">
        <v>235</v>
      </c>
      <c r="F688" t="s">
        <v>44</v>
      </c>
      <c r="G688" t="s">
        <v>236</v>
      </c>
      <c r="H688" t="s">
        <v>237</v>
      </c>
      <c r="I688" t="s">
        <v>238</v>
      </c>
      <c r="J688" t="s">
        <v>239</v>
      </c>
      <c r="K688" t="s">
        <v>240</v>
      </c>
      <c r="N688" t="s">
        <v>68</v>
      </c>
      <c r="O688" t="s">
        <v>241</v>
      </c>
      <c r="Q688" t="s">
        <v>113</v>
      </c>
      <c r="R688">
        <v>2012</v>
      </c>
      <c r="S688" s="1">
        <v>851.84</v>
      </c>
      <c r="T688" t="s">
        <v>31</v>
      </c>
      <c r="U688" s="2">
        <v>40787</v>
      </c>
      <c r="V688" s="2">
        <v>40816</v>
      </c>
      <c r="W688" s="2">
        <v>40816</v>
      </c>
      <c r="Y688" t="s">
        <v>2618</v>
      </c>
      <c r="Z688" t="s">
        <v>3952</v>
      </c>
      <c r="AA688" t="s">
        <v>3953</v>
      </c>
      <c r="AB688" t="s">
        <v>35</v>
      </c>
      <c r="AC688" t="s">
        <v>36</v>
      </c>
      <c r="AD688">
        <v>98121</v>
      </c>
      <c r="AE688" t="s">
        <v>3940</v>
      </c>
      <c r="AF688" t="str">
        <f t="shared" si="30"/>
        <v>Yes</v>
      </c>
      <c r="AG688" s="9" t="str">
        <f t="shared" si="31"/>
        <v>GOVERNORDEMOCRATGOVERNOR, OFFICE OFStatewide2012851.84DEBT407874081640816EVENT CATERINGPINTXO SEATTLE2207 2ND AVESEATTLEWA</v>
      </c>
      <c r="AH688">
        <v>100431878</v>
      </c>
      <c r="AI688" s="9" t="str">
        <f t="shared" si="32"/>
        <v>GOVERNORDEMOCRATGOVERNOR, OFFICE OFStatewide</v>
      </c>
    </row>
    <row r="689" spans="1:35" x14ac:dyDescent="0.25">
      <c r="A689" s="15">
        <v>1601</v>
      </c>
      <c r="B689" t="s">
        <v>3954</v>
      </c>
      <c r="C689">
        <v>100431878</v>
      </c>
      <c r="D689" t="s">
        <v>30</v>
      </c>
      <c r="E689" t="s">
        <v>235</v>
      </c>
      <c r="F689" t="s">
        <v>44</v>
      </c>
      <c r="G689" t="s">
        <v>236</v>
      </c>
      <c r="H689" t="s">
        <v>237</v>
      </c>
      <c r="I689" t="s">
        <v>238</v>
      </c>
      <c r="J689" t="s">
        <v>239</v>
      </c>
      <c r="K689" t="s">
        <v>240</v>
      </c>
      <c r="N689" t="s">
        <v>68</v>
      </c>
      <c r="O689" t="s">
        <v>241</v>
      </c>
      <c r="Q689" t="s">
        <v>113</v>
      </c>
      <c r="R689">
        <v>2012</v>
      </c>
      <c r="S689" s="1">
        <v>1308.81</v>
      </c>
      <c r="T689" t="s">
        <v>31</v>
      </c>
      <c r="U689" s="2">
        <v>40787</v>
      </c>
      <c r="V689" s="2">
        <v>40816</v>
      </c>
      <c r="W689" s="2">
        <v>40816</v>
      </c>
      <c r="Y689" t="s">
        <v>159</v>
      </c>
      <c r="Z689" t="s">
        <v>1035</v>
      </c>
      <c r="AA689" t="s">
        <v>1036</v>
      </c>
      <c r="AB689" t="s">
        <v>161</v>
      </c>
      <c r="AC689" t="s">
        <v>162</v>
      </c>
      <c r="AD689">
        <v>85072</v>
      </c>
      <c r="AE689" t="s">
        <v>3940</v>
      </c>
      <c r="AF689" t="str">
        <f t="shared" si="30"/>
        <v>Yes</v>
      </c>
      <c r="AG689" s="9" t="str">
        <f t="shared" si="31"/>
        <v>GOVERNORDEMOCRATGOVERNOR, OFFICE OFStatewide20121308.81DEBT407874081640816CREDIT CARD PAYMENTAMERICAN EXPRESSPO BOX 53852PHOENIXAZ</v>
      </c>
      <c r="AH689">
        <v>100431878</v>
      </c>
      <c r="AI689" s="9" t="str">
        <f t="shared" si="32"/>
        <v>GOVERNORDEMOCRATGOVERNOR, OFFICE OFStatewide</v>
      </c>
    </row>
    <row r="690" spans="1:35" x14ac:dyDescent="0.25">
      <c r="A690" s="15">
        <v>1602</v>
      </c>
      <c r="B690" t="s">
        <v>3955</v>
      </c>
      <c r="C690">
        <v>100431878</v>
      </c>
      <c r="D690" t="s">
        <v>30</v>
      </c>
      <c r="E690" t="s">
        <v>235</v>
      </c>
      <c r="F690" t="s">
        <v>44</v>
      </c>
      <c r="G690" t="s">
        <v>236</v>
      </c>
      <c r="H690" t="s">
        <v>237</v>
      </c>
      <c r="I690" t="s">
        <v>238</v>
      </c>
      <c r="J690" t="s">
        <v>239</v>
      </c>
      <c r="K690" t="s">
        <v>240</v>
      </c>
      <c r="N690" t="s">
        <v>68</v>
      </c>
      <c r="O690" t="s">
        <v>241</v>
      </c>
      <c r="Q690" t="s">
        <v>113</v>
      </c>
      <c r="R690">
        <v>2012</v>
      </c>
      <c r="S690" s="1">
        <v>3245.51</v>
      </c>
      <c r="T690" t="s">
        <v>31</v>
      </c>
      <c r="U690" s="2">
        <v>40787</v>
      </c>
      <c r="V690" s="2">
        <v>40816</v>
      </c>
      <c r="W690" s="2">
        <v>40816</v>
      </c>
      <c r="Y690" t="s">
        <v>159</v>
      </c>
      <c r="Z690" t="s">
        <v>265</v>
      </c>
      <c r="AA690" t="s">
        <v>266</v>
      </c>
      <c r="AB690" t="s">
        <v>267</v>
      </c>
      <c r="AC690" t="s">
        <v>268</v>
      </c>
      <c r="AD690">
        <v>19886</v>
      </c>
      <c r="AE690" t="s">
        <v>3940</v>
      </c>
      <c r="AF690" t="str">
        <f t="shared" si="30"/>
        <v>Yes</v>
      </c>
      <c r="AG690" s="9" t="str">
        <f t="shared" si="31"/>
        <v>GOVERNORDEMOCRATGOVERNOR, OFFICE OFStatewide20123245.51DEBT407874081640816CREDIT CARD PAYMENTBANK OF AMERICA BUSINESS CARDPO BOX 15731WILMINGTONDE</v>
      </c>
      <c r="AH690">
        <v>100431878</v>
      </c>
      <c r="AI690" s="9" t="str">
        <f t="shared" si="32"/>
        <v>GOVERNORDEMOCRATGOVERNOR, OFFICE OFStatewide</v>
      </c>
    </row>
    <row r="691" spans="1:35" x14ac:dyDescent="0.25">
      <c r="A691" s="15">
        <v>1603</v>
      </c>
      <c r="B691" t="s">
        <v>3956</v>
      </c>
      <c r="C691">
        <v>100431878</v>
      </c>
      <c r="D691" t="s">
        <v>30</v>
      </c>
      <c r="E691" t="s">
        <v>235</v>
      </c>
      <c r="F691" t="s">
        <v>44</v>
      </c>
      <c r="G691" t="s">
        <v>236</v>
      </c>
      <c r="H691" t="s">
        <v>237</v>
      </c>
      <c r="I691" t="s">
        <v>238</v>
      </c>
      <c r="J691" t="s">
        <v>239</v>
      </c>
      <c r="K691" t="s">
        <v>240</v>
      </c>
      <c r="N691" t="s">
        <v>68</v>
      </c>
      <c r="O691" t="s">
        <v>241</v>
      </c>
      <c r="Q691" t="s">
        <v>113</v>
      </c>
      <c r="R691">
        <v>2012</v>
      </c>
      <c r="S691" s="1">
        <v>5000</v>
      </c>
      <c r="T691" t="s">
        <v>31</v>
      </c>
      <c r="U691" s="2">
        <v>40787</v>
      </c>
      <c r="V691" s="2">
        <v>40816</v>
      </c>
      <c r="W691" s="2">
        <v>40816</v>
      </c>
      <c r="Y691" t="s">
        <v>3957</v>
      </c>
      <c r="Z691" t="s">
        <v>3958</v>
      </c>
      <c r="AA691" t="s">
        <v>3959</v>
      </c>
      <c r="AB691" t="s">
        <v>1175</v>
      </c>
      <c r="AC691" t="s">
        <v>155</v>
      </c>
      <c r="AD691">
        <v>90245</v>
      </c>
      <c r="AE691" t="s">
        <v>3940</v>
      </c>
      <c r="AF691" t="str">
        <f t="shared" si="30"/>
        <v>Yes</v>
      </c>
      <c r="AG691" s="9" t="str">
        <f t="shared" si="31"/>
        <v>GOVERNORDEMOCRATGOVERNOR, OFFICE OFStatewide20125000DEBT407874081640816FUNDRAISING ESTIMATEGORDON &amp; SCHWENKMEYER, INC360 N SEPULVEDA BLVD #1055EL SEGUNDOCA</v>
      </c>
      <c r="AH691">
        <v>100431878</v>
      </c>
      <c r="AI691" s="9" t="str">
        <f t="shared" si="32"/>
        <v>GOVERNORDEMOCRATGOVERNOR, OFFICE OFStatewide</v>
      </c>
    </row>
    <row r="692" spans="1:35" x14ac:dyDescent="0.25">
      <c r="A692" s="15">
        <v>1914</v>
      </c>
      <c r="B692" t="s">
        <v>4451</v>
      </c>
      <c r="C692">
        <v>100437868</v>
      </c>
      <c r="D692" t="s">
        <v>30</v>
      </c>
      <c r="E692" t="s">
        <v>235</v>
      </c>
      <c r="F692" t="s">
        <v>44</v>
      </c>
      <c r="G692" t="s">
        <v>236</v>
      </c>
      <c r="H692" t="s">
        <v>237</v>
      </c>
      <c r="I692" t="s">
        <v>238</v>
      </c>
      <c r="J692" t="s">
        <v>239</v>
      </c>
      <c r="K692" t="s">
        <v>240</v>
      </c>
      <c r="N692" t="s">
        <v>68</v>
      </c>
      <c r="O692" t="s">
        <v>241</v>
      </c>
      <c r="Q692" t="s">
        <v>113</v>
      </c>
      <c r="R692">
        <v>2012</v>
      </c>
      <c r="S692" s="1">
        <v>916.59</v>
      </c>
      <c r="T692" t="s">
        <v>31</v>
      </c>
      <c r="U692" s="2">
        <v>40817</v>
      </c>
      <c r="V692" s="2">
        <v>40847</v>
      </c>
      <c r="W692" s="2">
        <v>40847</v>
      </c>
      <c r="Y692" t="s">
        <v>3359</v>
      </c>
      <c r="Z692" t="s">
        <v>3648</v>
      </c>
      <c r="AA692" t="s">
        <v>3649</v>
      </c>
      <c r="AB692" t="s">
        <v>152</v>
      </c>
      <c r="AC692" t="s">
        <v>153</v>
      </c>
      <c r="AD692">
        <v>20002</v>
      </c>
      <c r="AE692" t="s">
        <v>4452</v>
      </c>
      <c r="AF692" t="str">
        <f t="shared" si="30"/>
        <v>Yes</v>
      </c>
      <c r="AG692" s="9" t="str">
        <f t="shared" si="31"/>
        <v>GOVERNORDEMOCRATGOVERNOR, OFFICE OFStatewide2012916.59DEBT408174084740847TRAVEL EXPENSE REIMBURSEMENTSIMON J. VILA110 MARYLAND AVE NE APT 501WASHINGTONDC</v>
      </c>
      <c r="AH692">
        <v>100437868</v>
      </c>
      <c r="AI692" s="9" t="str">
        <f t="shared" si="32"/>
        <v>GOVERNORDEMOCRATGOVERNOR, OFFICE OFStatewide</v>
      </c>
    </row>
    <row r="693" spans="1:35" x14ac:dyDescent="0.25">
      <c r="A693" s="15">
        <v>1915</v>
      </c>
      <c r="B693" t="s">
        <v>4453</v>
      </c>
      <c r="C693">
        <v>100437868</v>
      </c>
      <c r="D693" t="s">
        <v>30</v>
      </c>
      <c r="E693" t="s">
        <v>235</v>
      </c>
      <c r="F693" t="s">
        <v>44</v>
      </c>
      <c r="G693" t="s">
        <v>236</v>
      </c>
      <c r="H693" t="s">
        <v>237</v>
      </c>
      <c r="I693" t="s">
        <v>238</v>
      </c>
      <c r="J693" t="s">
        <v>239</v>
      </c>
      <c r="K693" t="s">
        <v>240</v>
      </c>
      <c r="N693" t="s">
        <v>68</v>
      </c>
      <c r="O693" t="s">
        <v>241</v>
      </c>
      <c r="Q693" t="s">
        <v>113</v>
      </c>
      <c r="R693">
        <v>2012</v>
      </c>
      <c r="S693" s="1">
        <v>7445.15</v>
      </c>
      <c r="T693" t="s">
        <v>31</v>
      </c>
      <c r="U693" s="2">
        <v>40817</v>
      </c>
      <c r="V693" s="2">
        <v>40847</v>
      </c>
      <c r="W693" s="2">
        <v>40847</v>
      </c>
      <c r="Y693" t="s">
        <v>159</v>
      </c>
      <c r="Z693" t="s">
        <v>265</v>
      </c>
      <c r="AA693" t="s">
        <v>266</v>
      </c>
      <c r="AB693" t="s">
        <v>267</v>
      </c>
      <c r="AC693" t="s">
        <v>268</v>
      </c>
      <c r="AD693">
        <v>19886</v>
      </c>
      <c r="AE693" t="s">
        <v>4452</v>
      </c>
      <c r="AF693" t="str">
        <f t="shared" si="30"/>
        <v>Yes</v>
      </c>
      <c r="AG693" s="9" t="str">
        <f t="shared" si="31"/>
        <v>GOVERNORDEMOCRATGOVERNOR, OFFICE OFStatewide20127445.15DEBT408174084740847CREDIT CARD PAYMENTBANK OF AMERICA BUSINESS CARDPO BOX 15731WILMINGTONDE</v>
      </c>
      <c r="AH693">
        <v>100437868</v>
      </c>
      <c r="AI693" s="9" t="str">
        <f t="shared" si="32"/>
        <v>GOVERNORDEMOCRATGOVERNOR, OFFICE OFStatewide</v>
      </c>
    </row>
    <row r="694" spans="1:35" x14ac:dyDescent="0.25">
      <c r="A694" s="15">
        <v>1916</v>
      </c>
      <c r="B694" t="s">
        <v>4454</v>
      </c>
      <c r="C694">
        <v>100437868</v>
      </c>
      <c r="D694" t="s">
        <v>30</v>
      </c>
      <c r="E694" t="s">
        <v>235</v>
      </c>
      <c r="F694" t="s">
        <v>44</v>
      </c>
      <c r="G694" t="s">
        <v>236</v>
      </c>
      <c r="H694" t="s">
        <v>237</v>
      </c>
      <c r="I694" t="s">
        <v>238</v>
      </c>
      <c r="J694" t="s">
        <v>239</v>
      </c>
      <c r="K694" t="s">
        <v>240</v>
      </c>
      <c r="N694" t="s">
        <v>68</v>
      </c>
      <c r="O694" t="s">
        <v>241</v>
      </c>
      <c r="Q694" t="s">
        <v>113</v>
      </c>
      <c r="R694">
        <v>2012</v>
      </c>
      <c r="S694" s="1">
        <v>6369.75</v>
      </c>
      <c r="T694" t="s">
        <v>31</v>
      </c>
      <c r="U694" s="2">
        <v>40817</v>
      </c>
      <c r="V694" s="2">
        <v>40847</v>
      </c>
      <c r="W694" s="2">
        <v>40847</v>
      </c>
      <c r="Y694" t="s">
        <v>330</v>
      </c>
      <c r="Z694" t="s">
        <v>33</v>
      </c>
      <c r="AA694" t="s">
        <v>103</v>
      </c>
      <c r="AB694" t="s">
        <v>35</v>
      </c>
      <c r="AC694" t="s">
        <v>36</v>
      </c>
      <c r="AD694">
        <v>98101</v>
      </c>
      <c r="AE694" t="s">
        <v>4452</v>
      </c>
      <c r="AF694" t="str">
        <f t="shared" si="30"/>
        <v>Yes</v>
      </c>
      <c r="AG694" s="9" t="str">
        <f t="shared" si="31"/>
        <v>GOVERNORDEMOCRATGOVERNOR, OFFICE OFStatewide20126369.75DEBT408174084740847ACCOUNTING/COMPLIANCEPROJECT ACCOUNTING SERVICES603 STEWART ST #819SEATTLEWA</v>
      </c>
      <c r="AH694">
        <v>100437868</v>
      </c>
      <c r="AI694" s="9" t="str">
        <f t="shared" si="32"/>
        <v>GOVERNORDEMOCRATGOVERNOR, OFFICE OFStatewide</v>
      </c>
    </row>
    <row r="695" spans="1:35" x14ac:dyDescent="0.25">
      <c r="A695" s="15">
        <v>1917</v>
      </c>
      <c r="B695" t="s">
        <v>4455</v>
      </c>
      <c r="C695">
        <v>100437868</v>
      </c>
      <c r="D695" t="s">
        <v>30</v>
      </c>
      <c r="E695" t="s">
        <v>235</v>
      </c>
      <c r="F695" t="s">
        <v>44</v>
      </c>
      <c r="G695" t="s">
        <v>236</v>
      </c>
      <c r="H695" t="s">
        <v>237</v>
      </c>
      <c r="I695" t="s">
        <v>238</v>
      </c>
      <c r="J695" t="s">
        <v>239</v>
      </c>
      <c r="K695" t="s">
        <v>240</v>
      </c>
      <c r="N695" t="s">
        <v>68</v>
      </c>
      <c r="O695" t="s">
        <v>241</v>
      </c>
      <c r="Q695" t="s">
        <v>113</v>
      </c>
      <c r="R695">
        <v>2012</v>
      </c>
      <c r="S695" s="1">
        <v>354</v>
      </c>
      <c r="T695" t="s">
        <v>31</v>
      </c>
      <c r="U695" s="2">
        <v>40817</v>
      </c>
      <c r="V695" s="2">
        <v>40847</v>
      </c>
      <c r="W695" s="2">
        <v>40847</v>
      </c>
      <c r="Y695" t="s">
        <v>1486</v>
      </c>
      <c r="Z695" t="s">
        <v>251</v>
      </c>
      <c r="AA695" t="s">
        <v>252</v>
      </c>
      <c r="AB695" t="s">
        <v>35</v>
      </c>
      <c r="AC695" t="s">
        <v>36</v>
      </c>
      <c r="AD695">
        <v>98101</v>
      </c>
      <c r="AE695" t="s">
        <v>4452</v>
      </c>
      <c r="AF695" t="str">
        <f t="shared" si="30"/>
        <v>Yes</v>
      </c>
      <c r="AG695" s="9" t="str">
        <f t="shared" si="31"/>
        <v>GOVERNORDEMOCRATGOVERNOR, OFFICE OFStatewide2012354DEBT408174084740847LEGAL SERVICESPERKINS COIE1201 3RD AVE SUITE 4800SEATTLEWA</v>
      </c>
      <c r="AH695">
        <v>100437868</v>
      </c>
      <c r="AI695" s="9" t="str">
        <f t="shared" si="32"/>
        <v>GOVERNORDEMOCRATGOVERNOR, OFFICE OFStatewide</v>
      </c>
    </row>
    <row r="696" spans="1:35" x14ac:dyDescent="0.25">
      <c r="A696" s="15">
        <v>2031</v>
      </c>
      <c r="B696" t="s">
        <v>4633</v>
      </c>
      <c r="C696">
        <v>100440449</v>
      </c>
      <c r="D696" t="s">
        <v>30</v>
      </c>
      <c r="E696" t="s">
        <v>235</v>
      </c>
      <c r="F696" t="s">
        <v>44</v>
      </c>
      <c r="G696" t="s">
        <v>236</v>
      </c>
      <c r="H696" t="s">
        <v>237</v>
      </c>
      <c r="I696" t="s">
        <v>238</v>
      </c>
      <c r="J696" t="s">
        <v>239</v>
      </c>
      <c r="K696" t="s">
        <v>240</v>
      </c>
      <c r="N696" t="s">
        <v>68</v>
      </c>
      <c r="O696" t="s">
        <v>241</v>
      </c>
      <c r="Q696" t="s">
        <v>113</v>
      </c>
      <c r="R696">
        <v>2012</v>
      </c>
      <c r="S696" s="1">
        <v>2500</v>
      </c>
      <c r="T696" t="s">
        <v>31</v>
      </c>
      <c r="U696" s="2">
        <v>40848</v>
      </c>
      <c r="V696" s="2">
        <v>40877</v>
      </c>
      <c r="W696" s="2">
        <v>40877</v>
      </c>
      <c r="Y696" t="s">
        <v>37</v>
      </c>
      <c r="Z696" t="s">
        <v>254</v>
      </c>
      <c r="AA696" t="s">
        <v>255</v>
      </c>
      <c r="AB696" t="s">
        <v>152</v>
      </c>
      <c r="AC696" t="s">
        <v>153</v>
      </c>
      <c r="AD696">
        <v>20005</v>
      </c>
      <c r="AE696" t="s">
        <v>4634</v>
      </c>
      <c r="AF696" t="str">
        <f t="shared" si="30"/>
        <v>Yes</v>
      </c>
      <c r="AG696" s="9" t="str">
        <f t="shared" si="31"/>
        <v>GOVERNORDEMOCRATGOVERNOR, OFFICE OFStatewide20122500DEBT408484087740877CONSULTINGHIRSCHBERG STRATEGIES INC.1010 VERMONT AVE NW #814WASHINGTONDC</v>
      </c>
      <c r="AH696">
        <v>100440449</v>
      </c>
      <c r="AI696" s="9" t="str">
        <f t="shared" si="32"/>
        <v>GOVERNORDEMOCRATGOVERNOR, OFFICE OFStatewide</v>
      </c>
    </row>
    <row r="697" spans="1:35" x14ac:dyDescent="0.25">
      <c r="A697" s="15">
        <v>2035</v>
      </c>
      <c r="B697" t="s">
        <v>4638</v>
      </c>
      <c r="C697">
        <v>100440449</v>
      </c>
      <c r="D697" t="s">
        <v>30</v>
      </c>
      <c r="E697" t="s">
        <v>235</v>
      </c>
      <c r="F697" t="s">
        <v>44</v>
      </c>
      <c r="G697" t="s">
        <v>236</v>
      </c>
      <c r="H697" t="s">
        <v>237</v>
      </c>
      <c r="I697" t="s">
        <v>238</v>
      </c>
      <c r="J697" t="s">
        <v>239</v>
      </c>
      <c r="K697" t="s">
        <v>240</v>
      </c>
      <c r="N697" t="s">
        <v>68</v>
      </c>
      <c r="O697" t="s">
        <v>241</v>
      </c>
      <c r="Q697" t="s">
        <v>113</v>
      </c>
      <c r="R697">
        <v>2012</v>
      </c>
      <c r="S697" s="1">
        <v>3936.89</v>
      </c>
      <c r="T697" t="s">
        <v>31</v>
      </c>
      <c r="U697" s="2">
        <v>40848</v>
      </c>
      <c r="V697" s="2">
        <v>40877</v>
      </c>
      <c r="W697" s="2">
        <v>40877</v>
      </c>
      <c r="Y697" t="s">
        <v>4639</v>
      </c>
      <c r="Z697" t="s">
        <v>4640</v>
      </c>
      <c r="AA697" t="s">
        <v>4641</v>
      </c>
      <c r="AB697" t="s">
        <v>35</v>
      </c>
      <c r="AC697" t="s">
        <v>36</v>
      </c>
      <c r="AD697">
        <v>98101</v>
      </c>
      <c r="AE697" t="s">
        <v>4634</v>
      </c>
      <c r="AF697" t="str">
        <f t="shared" si="30"/>
        <v>Yes</v>
      </c>
      <c r="AG697" s="9" t="str">
        <f t="shared" si="31"/>
        <v>GOVERNORDEMOCRATGOVERNOR, OFFICE OFStatewide20123936.89DEBT408484087740877EVENT EVENT VENUE/STAFFINGSEATTLE THEATRE GROUP911 PINE STSEATTLEWA</v>
      </c>
      <c r="AH697">
        <v>100440449</v>
      </c>
      <c r="AI697" s="9" t="str">
        <f t="shared" si="32"/>
        <v>GOVERNORDEMOCRATGOVERNOR, OFFICE OFStatewide</v>
      </c>
    </row>
    <row r="698" spans="1:35" x14ac:dyDescent="0.25">
      <c r="A698" s="15">
        <v>2036</v>
      </c>
      <c r="B698" t="s">
        <v>4642</v>
      </c>
      <c r="C698">
        <v>100440449</v>
      </c>
      <c r="D698" t="s">
        <v>30</v>
      </c>
      <c r="E698" t="s">
        <v>235</v>
      </c>
      <c r="F698" t="s">
        <v>44</v>
      </c>
      <c r="G698" t="s">
        <v>236</v>
      </c>
      <c r="H698" t="s">
        <v>237</v>
      </c>
      <c r="I698" t="s">
        <v>238</v>
      </c>
      <c r="J698" t="s">
        <v>239</v>
      </c>
      <c r="K698" t="s">
        <v>240</v>
      </c>
      <c r="N698" t="s">
        <v>68</v>
      </c>
      <c r="O698" t="s">
        <v>241</v>
      </c>
      <c r="Q698" t="s">
        <v>113</v>
      </c>
      <c r="R698">
        <v>2012</v>
      </c>
      <c r="S698" s="1">
        <v>4812.53</v>
      </c>
      <c r="T698" t="s">
        <v>31</v>
      </c>
      <c r="U698" s="2">
        <v>40848</v>
      </c>
      <c r="V698" s="2">
        <v>40877</v>
      </c>
      <c r="W698" s="2">
        <v>40877</v>
      </c>
      <c r="Y698" t="s">
        <v>2865</v>
      </c>
      <c r="Z698" t="s">
        <v>3675</v>
      </c>
      <c r="AA698" t="s">
        <v>686</v>
      </c>
      <c r="AB698" t="s">
        <v>687</v>
      </c>
      <c r="AC698" t="s">
        <v>36</v>
      </c>
      <c r="AD698">
        <v>98032</v>
      </c>
      <c r="AE698" t="s">
        <v>4634</v>
      </c>
      <c r="AF698" t="str">
        <f t="shared" si="30"/>
        <v>Yes</v>
      </c>
      <c r="AG698" s="9" t="str">
        <f t="shared" si="31"/>
        <v>GOVERNORDEMOCRATGOVERNOR, OFFICE OFStatewide20124812.53DEBT408484087740877LITERATURE PRINTINGPRO-MAIL ASSOCIATES22404 66TH AVE SKENTWA</v>
      </c>
      <c r="AH698">
        <v>100440449</v>
      </c>
      <c r="AI698" s="9" t="str">
        <f t="shared" si="32"/>
        <v>GOVERNORDEMOCRATGOVERNOR, OFFICE OFStatewide</v>
      </c>
    </row>
    <row r="699" spans="1:35" x14ac:dyDescent="0.25">
      <c r="A699" s="15">
        <v>2037</v>
      </c>
      <c r="B699" t="s">
        <v>4643</v>
      </c>
      <c r="C699">
        <v>100440449</v>
      </c>
      <c r="D699" t="s">
        <v>30</v>
      </c>
      <c r="E699" t="s">
        <v>235</v>
      </c>
      <c r="F699" t="s">
        <v>44</v>
      </c>
      <c r="G699" t="s">
        <v>236</v>
      </c>
      <c r="H699" t="s">
        <v>237</v>
      </c>
      <c r="I699" t="s">
        <v>238</v>
      </c>
      <c r="J699" t="s">
        <v>239</v>
      </c>
      <c r="K699" t="s">
        <v>240</v>
      </c>
      <c r="N699" t="s">
        <v>68</v>
      </c>
      <c r="O699" t="s">
        <v>241</v>
      </c>
      <c r="Q699" t="s">
        <v>113</v>
      </c>
      <c r="R699">
        <v>2012</v>
      </c>
      <c r="S699" s="1">
        <v>1396.16</v>
      </c>
      <c r="T699" t="s">
        <v>31</v>
      </c>
      <c r="U699" s="2">
        <v>40848</v>
      </c>
      <c r="V699" s="2">
        <v>40877</v>
      </c>
      <c r="W699" s="2">
        <v>40877</v>
      </c>
      <c r="Y699" t="s">
        <v>159</v>
      </c>
      <c r="Z699" t="s">
        <v>265</v>
      </c>
      <c r="AA699" t="s">
        <v>266</v>
      </c>
      <c r="AB699" t="s">
        <v>267</v>
      </c>
      <c r="AC699" t="s">
        <v>268</v>
      </c>
      <c r="AD699">
        <v>19886</v>
      </c>
      <c r="AE699" t="s">
        <v>4634</v>
      </c>
      <c r="AF699" t="str">
        <f t="shared" si="30"/>
        <v>Yes</v>
      </c>
      <c r="AG699" s="9" t="str">
        <f t="shared" si="31"/>
        <v>GOVERNORDEMOCRATGOVERNOR, OFFICE OFStatewide20121396.16DEBT408484087740877CREDIT CARD PAYMENTBANK OF AMERICA BUSINESS CARDPO BOX 15731WILMINGTONDE</v>
      </c>
      <c r="AH699">
        <v>100440449</v>
      </c>
      <c r="AI699" s="9" t="str">
        <f t="shared" si="32"/>
        <v>GOVERNORDEMOCRATGOVERNOR, OFFICE OFStatewide</v>
      </c>
    </row>
    <row r="700" spans="1:35" x14ac:dyDescent="0.25">
      <c r="A700" s="15">
        <v>2038</v>
      </c>
      <c r="B700" t="s">
        <v>4644</v>
      </c>
      <c r="C700">
        <v>100440449</v>
      </c>
      <c r="D700" t="s">
        <v>30</v>
      </c>
      <c r="E700" t="s">
        <v>235</v>
      </c>
      <c r="F700" t="s">
        <v>44</v>
      </c>
      <c r="G700" t="s">
        <v>236</v>
      </c>
      <c r="H700" t="s">
        <v>237</v>
      </c>
      <c r="I700" t="s">
        <v>238</v>
      </c>
      <c r="J700" t="s">
        <v>239</v>
      </c>
      <c r="K700" t="s">
        <v>240</v>
      </c>
      <c r="N700" t="s">
        <v>68</v>
      </c>
      <c r="O700" t="s">
        <v>241</v>
      </c>
      <c r="Q700" t="s">
        <v>113</v>
      </c>
      <c r="R700">
        <v>2012</v>
      </c>
      <c r="S700" s="1">
        <v>7385.74</v>
      </c>
      <c r="T700" t="s">
        <v>31</v>
      </c>
      <c r="U700" s="2">
        <v>40848</v>
      </c>
      <c r="V700" s="2">
        <v>40877</v>
      </c>
      <c r="W700" s="2">
        <v>40877</v>
      </c>
      <c r="Y700" t="s">
        <v>159</v>
      </c>
      <c r="Z700" t="s">
        <v>265</v>
      </c>
      <c r="AA700" t="s">
        <v>266</v>
      </c>
      <c r="AB700" t="s">
        <v>267</v>
      </c>
      <c r="AC700" t="s">
        <v>268</v>
      </c>
      <c r="AD700">
        <v>19886</v>
      </c>
      <c r="AE700" t="s">
        <v>4634</v>
      </c>
      <c r="AF700" t="str">
        <f t="shared" si="30"/>
        <v>Yes</v>
      </c>
      <c r="AG700" s="9" t="str">
        <f t="shared" si="31"/>
        <v>GOVERNORDEMOCRATGOVERNOR, OFFICE OFStatewide20127385.74DEBT408484087740877CREDIT CARD PAYMENTBANK OF AMERICA BUSINESS CARDPO BOX 15731WILMINGTONDE</v>
      </c>
      <c r="AH700">
        <v>100440449</v>
      </c>
      <c r="AI700" s="9" t="str">
        <f t="shared" si="32"/>
        <v>GOVERNORDEMOCRATGOVERNOR, OFFICE OFStatewide</v>
      </c>
    </row>
    <row r="701" spans="1:35" x14ac:dyDescent="0.25">
      <c r="A701" s="15">
        <v>2039</v>
      </c>
      <c r="B701" t="s">
        <v>4645</v>
      </c>
      <c r="C701">
        <v>100440449</v>
      </c>
      <c r="D701" t="s">
        <v>30</v>
      </c>
      <c r="E701" t="s">
        <v>235</v>
      </c>
      <c r="F701" t="s">
        <v>44</v>
      </c>
      <c r="G701" t="s">
        <v>236</v>
      </c>
      <c r="H701" t="s">
        <v>237</v>
      </c>
      <c r="I701" t="s">
        <v>238</v>
      </c>
      <c r="J701" t="s">
        <v>239</v>
      </c>
      <c r="K701" t="s">
        <v>240</v>
      </c>
      <c r="N701" t="s">
        <v>68</v>
      </c>
      <c r="O701" t="s">
        <v>241</v>
      </c>
      <c r="Q701" t="s">
        <v>113</v>
      </c>
      <c r="R701">
        <v>2012</v>
      </c>
      <c r="S701" s="1">
        <v>365.36</v>
      </c>
      <c r="T701" t="s">
        <v>31</v>
      </c>
      <c r="U701" s="2">
        <v>40848</v>
      </c>
      <c r="V701" s="2">
        <v>40877</v>
      </c>
      <c r="W701" s="2">
        <v>40877</v>
      </c>
      <c r="Y701" t="s">
        <v>431</v>
      </c>
      <c r="Z701" t="s">
        <v>2894</v>
      </c>
      <c r="AA701" t="s">
        <v>2901</v>
      </c>
      <c r="AB701" t="s">
        <v>1158</v>
      </c>
      <c r="AC701" t="s">
        <v>1159</v>
      </c>
      <c r="AD701">
        <v>75266</v>
      </c>
      <c r="AE701" t="s">
        <v>4634</v>
      </c>
      <c r="AF701" t="str">
        <f t="shared" si="30"/>
        <v>Yes</v>
      </c>
      <c r="AG701" s="9" t="str">
        <f t="shared" si="31"/>
        <v>GOVERNORDEMOCRATGOVERNOR, OFFICE OFStatewide2012365.36DEBT408484087740877TELEPHONEVERIZON WIRELESSPO BOX 660108DALLASTX</v>
      </c>
      <c r="AH701">
        <v>100440449</v>
      </c>
      <c r="AI701" s="9" t="str">
        <f t="shared" si="32"/>
        <v>GOVERNORDEMOCRATGOVERNOR, OFFICE OFStatewide</v>
      </c>
    </row>
    <row r="702" spans="1:35" x14ac:dyDescent="0.25">
      <c r="A702" s="15">
        <v>2040</v>
      </c>
      <c r="B702" t="s">
        <v>4646</v>
      </c>
      <c r="C702">
        <v>100440449</v>
      </c>
      <c r="D702" t="s">
        <v>30</v>
      </c>
      <c r="E702" t="s">
        <v>235</v>
      </c>
      <c r="F702" t="s">
        <v>44</v>
      </c>
      <c r="G702" t="s">
        <v>236</v>
      </c>
      <c r="H702" t="s">
        <v>237</v>
      </c>
      <c r="I702" t="s">
        <v>238</v>
      </c>
      <c r="J702" t="s">
        <v>239</v>
      </c>
      <c r="K702" t="s">
        <v>240</v>
      </c>
      <c r="N702" t="s">
        <v>68</v>
      </c>
      <c r="O702" t="s">
        <v>241</v>
      </c>
      <c r="Q702" t="s">
        <v>113</v>
      </c>
      <c r="R702">
        <v>2012</v>
      </c>
      <c r="S702" s="1">
        <v>440.83</v>
      </c>
      <c r="T702" t="s">
        <v>31</v>
      </c>
      <c r="U702" s="2">
        <v>40848</v>
      </c>
      <c r="V702" s="2">
        <v>40877</v>
      </c>
      <c r="W702" s="2">
        <v>40877</v>
      </c>
      <c r="Y702" t="s">
        <v>4647</v>
      </c>
      <c r="Z702" t="s">
        <v>2704</v>
      </c>
      <c r="AA702" t="s">
        <v>120</v>
      </c>
      <c r="AB702" t="s">
        <v>35</v>
      </c>
      <c r="AC702" t="s">
        <v>36</v>
      </c>
      <c r="AD702">
        <v>98101</v>
      </c>
      <c r="AE702" t="s">
        <v>4634</v>
      </c>
      <c r="AF702" t="str">
        <f t="shared" si="30"/>
        <v>Yes</v>
      </c>
      <c r="AG702" s="9" t="str">
        <f t="shared" si="31"/>
        <v>GOVERNORDEMOCRATGOVERNOR, OFFICE OFStatewide2012440.83DEBT408484087740877LETTERHEAD PRINTINGOVERNIGHT PRINTING1025 STEWART STSEATTLEWA</v>
      </c>
      <c r="AH702">
        <v>100440449</v>
      </c>
      <c r="AI702" s="9" t="str">
        <f t="shared" si="32"/>
        <v>GOVERNORDEMOCRATGOVERNOR, OFFICE OFStatewide</v>
      </c>
    </row>
    <row r="703" spans="1:35" x14ac:dyDescent="0.25">
      <c r="A703" s="15">
        <v>2032</v>
      </c>
      <c r="B703" t="s">
        <v>4635</v>
      </c>
      <c r="C703">
        <v>100440449</v>
      </c>
      <c r="D703" t="s">
        <v>30</v>
      </c>
      <c r="E703" t="s">
        <v>235</v>
      </c>
      <c r="F703" t="s">
        <v>44</v>
      </c>
      <c r="G703" t="s">
        <v>236</v>
      </c>
      <c r="H703" t="s">
        <v>237</v>
      </c>
      <c r="I703" t="s">
        <v>238</v>
      </c>
      <c r="J703" t="s">
        <v>239</v>
      </c>
      <c r="K703" t="s">
        <v>240</v>
      </c>
      <c r="N703" t="s">
        <v>68</v>
      </c>
      <c r="O703" t="s">
        <v>241</v>
      </c>
      <c r="Q703" t="s">
        <v>113</v>
      </c>
      <c r="R703">
        <v>2012</v>
      </c>
      <c r="S703" s="1">
        <v>4609</v>
      </c>
      <c r="T703" t="s">
        <v>31</v>
      </c>
      <c r="U703" s="2">
        <v>40848</v>
      </c>
      <c r="V703" s="2">
        <v>40877</v>
      </c>
      <c r="W703" s="2">
        <v>40877</v>
      </c>
      <c r="Y703" t="s">
        <v>330</v>
      </c>
      <c r="Z703" t="s">
        <v>33</v>
      </c>
      <c r="AA703" t="s">
        <v>103</v>
      </c>
      <c r="AB703" t="s">
        <v>35</v>
      </c>
      <c r="AC703" t="s">
        <v>36</v>
      </c>
      <c r="AD703">
        <v>98101</v>
      </c>
      <c r="AE703" t="s">
        <v>4634</v>
      </c>
      <c r="AF703" t="str">
        <f t="shared" si="30"/>
        <v>Yes</v>
      </c>
      <c r="AG703" s="9" t="str">
        <f t="shared" si="31"/>
        <v>GOVERNORDEMOCRATGOVERNOR, OFFICE OFStatewide20124609DEBT408484087740877ACCOUNTING/COMPLIANCEPROJECT ACCOUNTING SERVICES603 STEWART ST #819SEATTLEWA</v>
      </c>
      <c r="AH703">
        <v>100440449</v>
      </c>
      <c r="AI703" s="9" t="str">
        <f t="shared" si="32"/>
        <v>GOVERNORDEMOCRATGOVERNOR, OFFICE OFStatewide</v>
      </c>
    </row>
    <row r="704" spans="1:35" x14ac:dyDescent="0.25">
      <c r="A704" s="15">
        <v>2033</v>
      </c>
      <c r="B704" t="s">
        <v>4636</v>
      </c>
      <c r="C704">
        <v>100440449</v>
      </c>
      <c r="D704" t="s">
        <v>30</v>
      </c>
      <c r="E704" t="s">
        <v>235</v>
      </c>
      <c r="F704" t="s">
        <v>44</v>
      </c>
      <c r="G704" t="s">
        <v>236</v>
      </c>
      <c r="H704" t="s">
        <v>237</v>
      </c>
      <c r="I704" t="s">
        <v>238</v>
      </c>
      <c r="J704" t="s">
        <v>239</v>
      </c>
      <c r="K704" t="s">
        <v>240</v>
      </c>
      <c r="N704" t="s">
        <v>68</v>
      </c>
      <c r="O704" t="s">
        <v>241</v>
      </c>
      <c r="Q704" t="s">
        <v>113</v>
      </c>
      <c r="R704">
        <v>2012</v>
      </c>
      <c r="S704" s="1">
        <v>13999.4</v>
      </c>
      <c r="T704" t="s">
        <v>31</v>
      </c>
      <c r="U704" s="2">
        <v>40848</v>
      </c>
      <c r="V704" s="2">
        <v>40877</v>
      </c>
      <c r="W704" s="2">
        <v>40877</v>
      </c>
      <c r="Y704" t="s">
        <v>4450</v>
      </c>
      <c r="Z704" t="s">
        <v>126</v>
      </c>
      <c r="AA704" t="s">
        <v>127</v>
      </c>
      <c r="AB704" t="s">
        <v>35</v>
      </c>
      <c r="AC704" t="s">
        <v>36</v>
      </c>
      <c r="AD704">
        <v>98122</v>
      </c>
      <c r="AE704" t="s">
        <v>4634</v>
      </c>
      <c r="AF704" t="str">
        <f t="shared" si="30"/>
        <v>Yes</v>
      </c>
      <c r="AG704" s="9" t="str">
        <f t="shared" si="31"/>
        <v>GOVERNORDEMOCRATGOVERNOR, OFFICE OFStatewide201213999.4DEBT408484087740877CONSULTING/TRAVELNEWMAN PARTNERS712 35TH AVESEATTLEWA</v>
      </c>
      <c r="AH704">
        <v>100440449</v>
      </c>
      <c r="AI704" s="9" t="str">
        <f t="shared" si="32"/>
        <v>GOVERNORDEMOCRATGOVERNOR, OFFICE OFStatewide</v>
      </c>
    </row>
    <row r="705" spans="1:35" x14ac:dyDescent="0.25">
      <c r="A705" s="15">
        <v>2034</v>
      </c>
      <c r="B705" t="s">
        <v>4637</v>
      </c>
      <c r="C705">
        <v>100440449</v>
      </c>
      <c r="D705" t="s">
        <v>30</v>
      </c>
      <c r="E705" t="s">
        <v>235</v>
      </c>
      <c r="F705" t="s">
        <v>44</v>
      </c>
      <c r="G705" t="s">
        <v>236</v>
      </c>
      <c r="H705" t="s">
        <v>237</v>
      </c>
      <c r="I705" t="s">
        <v>238</v>
      </c>
      <c r="J705" t="s">
        <v>239</v>
      </c>
      <c r="K705" t="s">
        <v>240</v>
      </c>
      <c r="N705" t="s">
        <v>68</v>
      </c>
      <c r="O705" t="s">
        <v>241</v>
      </c>
      <c r="Q705" t="s">
        <v>113</v>
      </c>
      <c r="R705">
        <v>2012</v>
      </c>
      <c r="S705" s="1">
        <v>13000</v>
      </c>
      <c r="T705" t="s">
        <v>31</v>
      </c>
      <c r="U705" s="2">
        <v>40848</v>
      </c>
      <c r="V705" s="2">
        <v>40877</v>
      </c>
      <c r="W705" s="2">
        <v>40877</v>
      </c>
      <c r="Y705" t="s">
        <v>2805</v>
      </c>
      <c r="Z705" t="s">
        <v>261</v>
      </c>
      <c r="AA705" t="s">
        <v>3449</v>
      </c>
      <c r="AB705" t="s">
        <v>2891</v>
      </c>
      <c r="AC705" t="s">
        <v>155</v>
      </c>
      <c r="AD705">
        <v>94306</v>
      </c>
      <c r="AE705" t="s">
        <v>4634</v>
      </c>
      <c r="AF705" t="str">
        <f t="shared" si="30"/>
        <v>Yes</v>
      </c>
      <c r="AG705" s="9" t="str">
        <f t="shared" si="31"/>
        <v>GOVERNORDEMOCRATGOVERNOR, OFFICE OFStatewide201213000DEBT408484087740877CONSULTING/WEBSITE ESTIMATETRILOGY INTERACTIVE LLC961 ILIMA WAYPALO ALTOCA</v>
      </c>
      <c r="AH705">
        <v>100440449</v>
      </c>
      <c r="AI705" s="9" t="str">
        <f t="shared" si="32"/>
        <v>GOVERNORDEMOCRATGOVERNOR, OFFICE OFStatewide</v>
      </c>
    </row>
    <row r="706" spans="1:35" x14ac:dyDescent="0.25">
      <c r="A706" s="15">
        <v>1885</v>
      </c>
      <c r="B706" t="s">
        <v>4414</v>
      </c>
      <c r="C706">
        <v>100446303</v>
      </c>
      <c r="D706" t="s">
        <v>30</v>
      </c>
      <c r="E706" t="s">
        <v>235</v>
      </c>
      <c r="F706" t="s">
        <v>44</v>
      </c>
      <c r="G706" t="s">
        <v>236</v>
      </c>
      <c r="H706" t="s">
        <v>237</v>
      </c>
      <c r="I706" t="s">
        <v>238</v>
      </c>
      <c r="J706" t="s">
        <v>239</v>
      </c>
      <c r="K706" t="s">
        <v>240</v>
      </c>
      <c r="N706" t="s">
        <v>68</v>
      </c>
      <c r="O706" t="s">
        <v>241</v>
      </c>
      <c r="Q706" t="s">
        <v>113</v>
      </c>
      <c r="R706">
        <v>2012</v>
      </c>
      <c r="S706" s="1">
        <v>8469.64</v>
      </c>
      <c r="T706" t="s">
        <v>31</v>
      </c>
      <c r="U706" s="2">
        <v>40878</v>
      </c>
      <c r="V706" s="2">
        <v>40908</v>
      </c>
      <c r="W706" s="2">
        <v>40908</v>
      </c>
      <c r="Y706" t="s">
        <v>37</v>
      </c>
      <c r="Z706" t="s">
        <v>254</v>
      </c>
      <c r="AA706" t="s">
        <v>255</v>
      </c>
      <c r="AB706" t="s">
        <v>152</v>
      </c>
      <c r="AC706" t="s">
        <v>153</v>
      </c>
      <c r="AD706">
        <v>20005</v>
      </c>
      <c r="AE706" t="s">
        <v>4415</v>
      </c>
      <c r="AF706" t="str">
        <f t="shared" ref="AF706:AF769" si="33">IF(ISNA(VLOOKUP($C706,schooldata,1,FALSE)),"NO","Yes")</f>
        <v>Yes</v>
      </c>
      <c r="AG706" s="9" t="str">
        <f t="shared" ref="AG706:AG769" si="34">CONCATENATE(K706,L706,M706,N706,O706,P706,Q706,R706,S706,T706,U706,V706,W706,X706,Y706,Z706,AA706,AB706,AC706)</f>
        <v>GOVERNORDEMOCRATGOVERNOR, OFFICE OFStatewide20128469.64DEBT408784090840908CONSULTINGHIRSCHBERG STRATEGIES INC.1010 VERMONT AVE NW #814WASHINGTONDC</v>
      </c>
      <c r="AH706">
        <v>100446303</v>
      </c>
      <c r="AI706" s="9" t="str">
        <f t="shared" ref="AI706:AI769" si="35">CONCATENATE(K706,L706,M706,N706,O706,P706,Q706)</f>
        <v>GOVERNORDEMOCRATGOVERNOR, OFFICE OFStatewide</v>
      </c>
    </row>
    <row r="707" spans="1:35" x14ac:dyDescent="0.25">
      <c r="A707" s="15">
        <v>1886</v>
      </c>
      <c r="B707" t="s">
        <v>4416</v>
      </c>
      <c r="C707">
        <v>100446303</v>
      </c>
      <c r="D707" t="s">
        <v>30</v>
      </c>
      <c r="E707" t="s">
        <v>235</v>
      </c>
      <c r="F707" t="s">
        <v>44</v>
      </c>
      <c r="G707" t="s">
        <v>236</v>
      </c>
      <c r="H707" t="s">
        <v>237</v>
      </c>
      <c r="I707" t="s">
        <v>238</v>
      </c>
      <c r="J707" t="s">
        <v>239</v>
      </c>
      <c r="K707" t="s">
        <v>240</v>
      </c>
      <c r="N707" t="s">
        <v>68</v>
      </c>
      <c r="O707" t="s">
        <v>241</v>
      </c>
      <c r="Q707" t="s">
        <v>113</v>
      </c>
      <c r="R707">
        <v>2012</v>
      </c>
      <c r="S707" s="1">
        <v>3940.75</v>
      </c>
      <c r="T707" t="s">
        <v>31</v>
      </c>
      <c r="U707" s="2">
        <v>40878</v>
      </c>
      <c r="V707" s="2">
        <v>40908</v>
      </c>
      <c r="W707" s="2">
        <v>40908</v>
      </c>
      <c r="Y707" t="s">
        <v>330</v>
      </c>
      <c r="Z707" t="s">
        <v>33</v>
      </c>
      <c r="AA707" t="s">
        <v>103</v>
      </c>
      <c r="AB707" t="s">
        <v>35</v>
      </c>
      <c r="AC707" t="s">
        <v>36</v>
      </c>
      <c r="AD707">
        <v>98101</v>
      </c>
      <c r="AE707" t="s">
        <v>4415</v>
      </c>
      <c r="AF707" t="str">
        <f t="shared" si="33"/>
        <v>Yes</v>
      </c>
      <c r="AG707" s="9" t="str">
        <f t="shared" si="34"/>
        <v>GOVERNORDEMOCRATGOVERNOR, OFFICE OFStatewide20123940.75DEBT408784090840908ACCOUNTING/COMPLIANCEPROJECT ACCOUNTING SERVICES603 STEWART ST #819SEATTLEWA</v>
      </c>
      <c r="AH707">
        <v>100446303</v>
      </c>
      <c r="AI707" s="9" t="str">
        <f t="shared" si="35"/>
        <v>GOVERNORDEMOCRATGOVERNOR, OFFICE OFStatewide</v>
      </c>
    </row>
    <row r="708" spans="1:35" x14ac:dyDescent="0.25">
      <c r="A708" s="15">
        <v>1887</v>
      </c>
      <c r="B708" t="s">
        <v>4417</v>
      </c>
      <c r="C708">
        <v>100446303</v>
      </c>
      <c r="D708" t="s">
        <v>30</v>
      </c>
      <c r="E708" t="s">
        <v>235</v>
      </c>
      <c r="F708" t="s">
        <v>44</v>
      </c>
      <c r="G708" t="s">
        <v>236</v>
      </c>
      <c r="H708" t="s">
        <v>237</v>
      </c>
      <c r="I708" t="s">
        <v>238</v>
      </c>
      <c r="J708" t="s">
        <v>239</v>
      </c>
      <c r="K708" t="s">
        <v>240</v>
      </c>
      <c r="N708" t="s">
        <v>68</v>
      </c>
      <c r="O708" t="s">
        <v>241</v>
      </c>
      <c r="Q708" t="s">
        <v>113</v>
      </c>
      <c r="R708">
        <v>2012</v>
      </c>
      <c r="S708" s="1">
        <v>870</v>
      </c>
      <c r="T708" t="s">
        <v>31</v>
      </c>
      <c r="U708" s="2">
        <v>40878</v>
      </c>
      <c r="V708" s="2">
        <v>40908</v>
      </c>
      <c r="W708" s="2">
        <v>40908</v>
      </c>
      <c r="Y708" t="s">
        <v>1023</v>
      </c>
      <c r="Z708" t="s">
        <v>2907</v>
      </c>
      <c r="AA708" t="s">
        <v>2857</v>
      </c>
      <c r="AB708" t="s">
        <v>152</v>
      </c>
      <c r="AC708" t="s">
        <v>153</v>
      </c>
      <c r="AD708">
        <v>20005</v>
      </c>
      <c r="AE708" t="s">
        <v>4415</v>
      </c>
      <c r="AF708" t="str">
        <f t="shared" si="33"/>
        <v>Yes</v>
      </c>
      <c r="AG708" s="9" t="str">
        <f t="shared" si="34"/>
        <v>GOVERNORDEMOCRATGOVERNOR, OFFICE OFStatewide2012870DEBT408784090840908DATA SERVICESNGP VAN1101 15TH ST NW, STE 500WASHINGTONDC</v>
      </c>
      <c r="AH708">
        <v>100446303</v>
      </c>
      <c r="AI708" s="9" t="str">
        <f t="shared" si="35"/>
        <v>GOVERNORDEMOCRATGOVERNOR, OFFICE OFStatewide</v>
      </c>
    </row>
    <row r="709" spans="1:35" x14ac:dyDescent="0.25">
      <c r="A709" s="15">
        <v>1888</v>
      </c>
      <c r="B709" t="s">
        <v>4418</v>
      </c>
      <c r="C709">
        <v>100446303</v>
      </c>
      <c r="D709" t="s">
        <v>30</v>
      </c>
      <c r="E709" t="s">
        <v>235</v>
      </c>
      <c r="F709" t="s">
        <v>44</v>
      </c>
      <c r="G709" t="s">
        <v>236</v>
      </c>
      <c r="H709" t="s">
        <v>237</v>
      </c>
      <c r="I709" t="s">
        <v>238</v>
      </c>
      <c r="J709" t="s">
        <v>239</v>
      </c>
      <c r="K709" t="s">
        <v>240</v>
      </c>
      <c r="N709" t="s">
        <v>68</v>
      </c>
      <c r="O709" t="s">
        <v>241</v>
      </c>
      <c r="Q709" t="s">
        <v>113</v>
      </c>
      <c r="R709">
        <v>2012</v>
      </c>
      <c r="S709" s="1">
        <v>4698.47</v>
      </c>
      <c r="T709" t="s">
        <v>31</v>
      </c>
      <c r="U709" s="2">
        <v>40878</v>
      </c>
      <c r="V709" s="2">
        <v>40908</v>
      </c>
      <c r="W709" s="2">
        <v>40908</v>
      </c>
      <c r="Y709" t="s">
        <v>159</v>
      </c>
      <c r="Z709" t="s">
        <v>265</v>
      </c>
      <c r="AA709" t="s">
        <v>266</v>
      </c>
      <c r="AB709" t="s">
        <v>267</v>
      </c>
      <c r="AC709" t="s">
        <v>268</v>
      </c>
      <c r="AD709">
        <v>19886</v>
      </c>
      <c r="AE709" t="s">
        <v>4415</v>
      </c>
      <c r="AF709" t="str">
        <f t="shared" si="33"/>
        <v>Yes</v>
      </c>
      <c r="AG709" s="9" t="str">
        <f t="shared" si="34"/>
        <v>GOVERNORDEMOCRATGOVERNOR, OFFICE OFStatewide20124698.47DEBT408784090840908CREDIT CARD PAYMENTBANK OF AMERICA BUSINESS CARDPO BOX 15731WILMINGTONDE</v>
      </c>
      <c r="AH709">
        <v>100446303</v>
      </c>
      <c r="AI709" s="9" t="str">
        <f t="shared" si="35"/>
        <v>GOVERNORDEMOCRATGOVERNOR, OFFICE OFStatewide</v>
      </c>
    </row>
    <row r="710" spans="1:35" x14ac:dyDescent="0.25">
      <c r="A710" s="15">
        <v>1889</v>
      </c>
      <c r="B710" t="s">
        <v>4419</v>
      </c>
      <c r="C710">
        <v>100446303</v>
      </c>
      <c r="D710" t="s">
        <v>30</v>
      </c>
      <c r="E710" t="s">
        <v>235</v>
      </c>
      <c r="F710" t="s">
        <v>44</v>
      </c>
      <c r="G710" t="s">
        <v>236</v>
      </c>
      <c r="H710" t="s">
        <v>237</v>
      </c>
      <c r="I710" t="s">
        <v>238</v>
      </c>
      <c r="J710" t="s">
        <v>239</v>
      </c>
      <c r="K710" t="s">
        <v>240</v>
      </c>
      <c r="N710" t="s">
        <v>68</v>
      </c>
      <c r="O710" t="s">
        <v>241</v>
      </c>
      <c r="Q710" t="s">
        <v>113</v>
      </c>
      <c r="R710">
        <v>2012</v>
      </c>
      <c r="S710" s="1">
        <v>13000</v>
      </c>
      <c r="T710" t="s">
        <v>31</v>
      </c>
      <c r="U710" s="2">
        <v>40878</v>
      </c>
      <c r="V710" s="2">
        <v>40908</v>
      </c>
      <c r="W710" s="2">
        <v>40908</v>
      </c>
      <c r="Y710" t="s">
        <v>37</v>
      </c>
      <c r="Z710" t="s">
        <v>126</v>
      </c>
      <c r="AA710" t="s">
        <v>127</v>
      </c>
      <c r="AB710" t="s">
        <v>35</v>
      </c>
      <c r="AC710" t="s">
        <v>36</v>
      </c>
      <c r="AD710">
        <v>98122</v>
      </c>
      <c r="AE710" t="s">
        <v>4415</v>
      </c>
      <c r="AF710" t="str">
        <f t="shared" si="33"/>
        <v>Yes</v>
      </c>
      <c r="AG710" s="9" t="str">
        <f t="shared" si="34"/>
        <v>GOVERNORDEMOCRATGOVERNOR, OFFICE OFStatewide201213000DEBT408784090840908CONSULTINGNEWMAN PARTNERS712 35TH AVESEATTLEWA</v>
      </c>
      <c r="AH710">
        <v>100446303</v>
      </c>
      <c r="AI710" s="9" t="str">
        <f t="shared" si="35"/>
        <v>GOVERNORDEMOCRATGOVERNOR, OFFICE OFStatewide</v>
      </c>
    </row>
    <row r="711" spans="1:35" x14ac:dyDescent="0.25">
      <c r="A711" s="15">
        <v>1890</v>
      </c>
      <c r="B711" t="s">
        <v>4420</v>
      </c>
      <c r="C711">
        <v>100446303</v>
      </c>
      <c r="D711" t="s">
        <v>30</v>
      </c>
      <c r="E711" t="s">
        <v>235</v>
      </c>
      <c r="F711" t="s">
        <v>44</v>
      </c>
      <c r="G711" t="s">
        <v>236</v>
      </c>
      <c r="H711" t="s">
        <v>237</v>
      </c>
      <c r="I711" t="s">
        <v>238</v>
      </c>
      <c r="J711" t="s">
        <v>239</v>
      </c>
      <c r="K711" t="s">
        <v>240</v>
      </c>
      <c r="N711" t="s">
        <v>68</v>
      </c>
      <c r="O711" t="s">
        <v>241</v>
      </c>
      <c r="Q711" t="s">
        <v>113</v>
      </c>
      <c r="R711">
        <v>2012</v>
      </c>
      <c r="S711" s="1">
        <v>405.15</v>
      </c>
      <c r="T711" t="s">
        <v>31</v>
      </c>
      <c r="U711" s="2">
        <v>40878</v>
      </c>
      <c r="V711" s="2">
        <v>40908</v>
      </c>
      <c r="W711" s="2">
        <v>40908</v>
      </c>
      <c r="Y711" t="s">
        <v>80</v>
      </c>
      <c r="Z711" t="s">
        <v>1906</v>
      </c>
      <c r="AA711" t="s">
        <v>3938</v>
      </c>
      <c r="AB711" t="s">
        <v>1218</v>
      </c>
      <c r="AC711" t="s">
        <v>36</v>
      </c>
      <c r="AD711">
        <v>98503</v>
      </c>
      <c r="AE711" t="s">
        <v>4415</v>
      </c>
      <c r="AF711" t="str">
        <f t="shared" si="33"/>
        <v>Yes</v>
      </c>
      <c r="AG711" s="9" t="str">
        <f t="shared" si="34"/>
        <v>GOVERNORDEMOCRATGOVERNOR, OFFICE OFStatewide2012405.15DEBT408784090840908YARD SIGNSTHOMPSON SIGNS4706 PACIFIC AVE SE, STE BLACEYWA</v>
      </c>
      <c r="AH711">
        <v>100446303</v>
      </c>
      <c r="AI711" s="9" t="str">
        <f t="shared" si="35"/>
        <v>GOVERNORDEMOCRATGOVERNOR, OFFICE OFStatewide</v>
      </c>
    </row>
    <row r="712" spans="1:35" x14ac:dyDescent="0.25">
      <c r="A712" s="15">
        <v>1891</v>
      </c>
      <c r="B712" t="s">
        <v>4421</v>
      </c>
      <c r="C712">
        <v>100446303</v>
      </c>
      <c r="D712" t="s">
        <v>30</v>
      </c>
      <c r="E712" t="s">
        <v>235</v>
      </c>
      <c r="F712" t="s">
        <v>44</v>
      </c>
      <c r="G712" t="s">
        <v>236</v>
      </c>
      <c r="H712" t="s">
        <v>237</v>
      </c>
      <c r="I712" t="s">
        <v>238</v>
      </c>
      <c r="J712" t="s">
        <v>239</v>
      </c>
      <c r="K712" t="s">
        <v>240</v>
      </c>
      <c r="N712" t="s">
        <v>68</v>
      </c>
      <c r="O712" t="s">
        <v>241</v>
      </c>
      <c r="Q712" t="s">
        <v>113</v>
      </c>
      <c r="R712">
        <v>2012</v>
      </c>
      <c r="S712" s="1">
        <v>370.16</v>
      </c>
      <c r="T712" t="s">
        <v>31</v>
      </c>
      <c r="U712" s="2">
        <v>40878</v>
      </c>
      <c r="V712" s="2">
        <v>40908</v>
      </c>
      <c r="W712" s="2">
        <v>40908</v>
      </c>
      <c r="Y712" t="s">
        <v>431</v>
      </c>
      <c r="Z712" t="s">
        <v>2894</v>
      </c>
      <c r="AA712" t="s">
        <v>2901</v>
      </c>
      <c r="AB712" t="s">
        <v>1158</v>
      </c>
      <c r="AC712" t="s">
        <v>1159</v>
      </c>
      <c r="AD712">
        <v>75266</v>
      </c>
      <c r="AE712" t="s">
        <v>4415</v>
      </c>
      <c r="AF712" t="str">
        <f t="shared" si="33"/>
        <v>Yes</v>
      </c>
      <c r="AG712" s="9" t="str">
        <f t="shared" si="34"/>
        <v>GOVERNORDEMOCRATGOVERNOR, OFFICE OFStatewide2012370.16DEBT408784090840908TELEPHONEVERIZON WIRELESSPO BOX 660108DALLASTX</v>
      </c>
      <c r="AH712">
        <v>100446303</v>
      </c>
      <c r="AI712" s="9" t="str">
        <f t="shared" si="35"/>
        <v>GOVERNORDEMOCRATGOVERNOR, OFFICE OFStatewide</v>
      </c>
    </row>
    <row r="713" spans="1:35" x14ac:dyDescent="0.25">
      <c r="A713" s="15">
        <v>1892</v>
      </c>
      <c r="B713" t="s">
        <v>4422</v>
      </c>
      <c r="C713">
        <v>100446303</v>
      </c>
      <c r="D713" t="s">
        <v>30</v>
      </c>
      <c r="E713" t="s">
        <v>235</v>
      </c>
      <c r="F713" t="s">
        <v>44</v>
      </c>
      <c r="G713" t="s">
        <v>236</v>
      </c>
      <c r="H713" t="s">
        <v>237</v>
      </c>
      <c r="I713" t="s">
        <v>238</v>
      </c>
      <c r="J713" t="s">
        <v>239</v>
      </c>
      <c r="K713" t="s">
        <v>240</v>
      </c>
      <c r="N713" t="s">
        <v>68</v>
      </c>
      <c r="O713" t="s">
        <v>241</v>
      </c>
      <c r="Q713" t="s">
        <v>113</v>
      </c>
      <c r="R713">
        <v>2012</v>
      </c>
      <c r="S713" s="1">
        <v>544</v>
      </c>
      <c r="T713" t="s">
        <v>31</v>
      </c>
      <c r="U713" s="2">
        <v>40878</v>
      </c>
      <c r="V713" s="2">
        <v>40908</v>
      </c>
      <c r="W713" s="2">
        <v>40908</v>
      </c>
      <c r="Y713" t="s">
        <v>1481</v>
      </c>
      <c r="Z713" t="s">
        <v>4423</v>
      </c>
      <c r="AA713" t="s">
        <v>2948</v>
      </c>
      <c r="AB713" t="s">
        <v>35</v>
      </c>
      <c r="AC713" t="s">
        <v>36</v>
      </c>
      <c r="AD713">
        <v>98177</v>
      </c>
      <c r="AE713" t="s">
        <v>4415</v>
      </c>
      <c r="AF713" t="str">
        <f t="shared" si="33"/>
        <v>Yes</v>
      </c>
      <c r="AG713" s="9" t="str">
        <f t="shared" si="34"/>
        <v>GOVERNORDEMOCRATGOVERNOR, OFFICE OFStatewide2012544DEBT408784090840908VALET SERVICEBUTLER VALETPO BOX 77793SEATTLEWA</v>
      </c>
      <c r="AH713">
        <v>100446303</v>
      </c>
      <c r="AI713" s="9" t="str">
        <f t="shared" si="35"/>
        <v>GOVERNORDEMOCRATGOVERNOR, OFFICE OFStatewide</v>
      </c>
    </row>
    <row r="714" spans="1:35" x14ac:dyDescent="0.25">
      <c r="A714" s="15">
        <v>1893</v>
      </c>
      <c r="B714" t="s">
        <v>4424</v>
      </c>
      <c r="C714">
        <v>100446303</v>
      </c>
      <c r="D714" t="s">
        <v>30</v>
      </c>
      <c r="E714" t="s">
        <v>235</v>
      </c>
      <c r="F714" t="s">
        <v>44</v>
      </c>
      <c r="G714" t="s">
        <v>236</v>
      </c>
      <c r="H714" t="s">
        <v>237</v>
      </c>
      <c r="I714" t="s">
        <v>238</v>
      </c>
      <c r="J714" t="s">
        <v>239</v>
      </c>
      <c r="K714" t="s">
        <v>240</v>
      </c>
      <c r="N714" t="s">
        <v>68</v>
      </c>
      <c r="O714" t="s">
        <v>241</v>
      </c>
      <c r="Q714" t="s">
        <v>113</v>
      </c>
      <c r="R714">
        <v>2012</v>
      </c>
      <c r="S714" s="1">
        <v>1217.98</v>
      </c>
      <c r="T714" t="s">
        <v>31</v>
      </c>
      <c r="U714" s="2">
        <v>40878</v>
      </c>
      <c r="V714" s="2">
        <v>40908</v>
      </c>
      <c r="W714" s="2">
        <v>40908</v>
      </c>
      <c r="Y714" t="s">
        <v>801</v>
      </c>
      <c r="Z714" t="s">
        <v>2704</v>
      </c>
      <c r="AA714" t="s">
        <v>120</v>
      </c>
      <c r="AB714" t="s">
        <v>35</v>
      </c>
      <c r="AC714" t="s">
        <v>36</v>
      </c>
      <c r="AD714">
        <v>98101</v>
      </c>
      <c r="AE714" t="s">
        <v>4415</v>
      </c>
      <c r="AF714" t="str">
        <f t="shared" si="33"/>
        <v>Yes</v>
      </c>
      <c r="AG714" s="9" t="str">
        <f t="shared" si="34"/>
        <v>GOVERNORDEMOCRATGOVERNOR, OFFICE OFStatewide20121217.98DEBT408784090840908LITERATUREOVERNIGHT PRINTING1025 STEWART STSEATTLEWA</v>
      </c>
      <c r="AH714">
        <v>100446303</v>
      </c>
      <c r="AI714" s="9" t="str">
        <f t="shared" si="35"/>
        <v>GOVERNORDEMOCRATGOVERNOR, OFFICE OFStatewide</v>
      </c>
    </row>
    <row r="715" spans="1:35" x14ac:dyDescent="0.25">
      <c r="A715" s="15">
        <v>1894</v>
      </c>
      <c r="B715" t="s">
        <v>4425</v>
      </c>
      <c r="C715">
        <v>100446303</v>
      </c>
      <c r="D715" t="s">
        <v>30</v>
      </c>
      <c r="E715" t="s">
        <v>235</v>
      </c>
      <c r="F715" t="s">
        <v>44</v>
      </c>
      <c r="G715" t="s">
        <v>236</v>
      </c>
      <c r="H715" t="s">
        <v>237</v>
      </c>
      <c r="I715" t="s">
        <v>238</v>
      </c>
      <c r="J715" t="s">
        <v>239</v>
      </c>
      <c r="K715" t="s">
        <v>240</v>
      </c>
      <c r="N715" t="s">
        <v>68</v>
      </c>
      <c r="O715" t="s">
        <v>241</v>
      </c>
      <c r="Q715" t="s">
        <v>113</v>
      </c>
      <c r="R715">
        <v>2012</v>
      </c>
      <c r="S715" s="1">
        <v>2327</v>
      </c>
      <c r="T715" t="s">
        <v>31</v>
      </c>
      <c r="U715" s="2">
        <v>40878</v>
      </c>
      <c r="V715" s="2">
        <v>40908</v>
      </c>
      <c r="W715" s="2">
        <v>40908</v>
      </c>
      <c r="Y715" t="s">
        <v>1486</v>
      </c>
      <c r="Z715" t="s">
        <v>251</v>
      </c>
      <c r="AA715" t="s">
        <v>252</v>
      </c>
      <c r="AB715" t="s">
        <v>35</v>
      </c>
      <c r="AC715" t="s">
        <v>36</v>
      </c>
      <c r="AD715">
        <v>98101</v>
      </c>
      <c r="AE715" t="s">
        <v>4415</v>
      </c>
      <c r="AF715" t="str">
        <f t="shared" si="33"/>
        <v>Yes</v>
      </c>
      <c r="AG715" s="9" t="str">
        <f t="shared" si="34"/>
        <v>GOVERNORDEMOCRATGOVERNOR, OFFICE OFStatewide20122327DEBT408784090840908LEGAL SERVICESPERKINS COIE1201 3RD AVE SUITE 4800SEATTLEWA</v>
      </c>
      <c r="AH715">
        <v>100446303</v>
      </c>
      <c r="AI715" s="9" t="str">
        <f t="shared" si="35"/>
        <v>GOVERNORDEMOCRATGOVERNOR, OFFICE OFStatewide</v>
      </c>
    </row>
    <row r="716" spans="1:35" x14ac:dyDescent="0.25">
      <c r="A716" s="15">
        <v>1895</v>
      </c>
      <c r="B716" t="s">
        <v>4426</v>
      </c>
      <c r="C716">
        <v>100446303</v>
      </c>
      <c r="D716" t="s">
        <v>30</v>
      </c>
      <c r="E716" t="s">
        <v>235</v>
      </c>
      <c r="F716" t="s">
        <v>44</v>
      </c>
      <c r="G716" t="s">
        <v>236</v>
      </c>
      <c r="H716" t="s">
        <v>237</v>
      </c>
      <c r="I716" t="s">
        <v>238</v>
      </c>
      <c r="J716" t="s">
        <v>239</v>
      </c>
      <c r="K716" t="s">
        <v>240</v>
      </c>
      <c r="N716" t="s">
        <v>68</v>
      </c>
      <c r="O716" t="s">
        <v>241</v>
      </c>
      <c r="Q716" t="s">
        <v>113</v>
      </c>
      <c r="R716">
        <v>2012</v>
      </c>
      <c r="S716" s="1">
        <v>1160.77</v>
      </c>
      <c r="T716" t="s">
        <v>31</v>
      </c>
      <c r="U716" s="2">
        <v>40878</v>
      </c>
      <c r="V716" s="2">
        <v>40908</v>
      </c>
      <c r="W716" s="2">
        <v>40908</v>
      </c>
      <c r="Y716" t="s">
        <v>159</v>
      </c>
      <c r="Z716" t="s">
        <v>265</v>
      </c>
      <c r="AA716" t="s">
        <v>266</v>
      </c>
      <c r="AB716" t="s">
        <v>267</v>
      </c>
      <c r="AC716" t="s">
        <v>268</v>
      </c>
      <c r="AD716">
        <v>19886</v>
      </c>
      <c r="AE716" t="s">
        <v>4415</v>
      </c>
      <c r="AF716" t="str">
        <f t="shared" si="33"/>
        <v>Yes</v>
      </c>
      <c r="AG716" s="9" t="str">
        <f t="shared" si="34"/>
        <v>GOVERNORDEMOCRATGOVERNOR, OFFICE OFStatewide20121160.77DEBT408784090840908CREDIT CARD PAYMENTBANK OF AMERICA BUSINESS CARDPO BOX 15731WILMINGTONDE</v>
      </c>
      <c r="AH716">
        <v>100446303</v>
      </c>
      <c r="AI716" s="9" t="str">
        <f t="shared" si="35"/>
        <v>GOVERNORDEMOCRATGOVERNOR, OFFICE OFStatewide</v>
      </c>
    </row>
    <row r="717" spans="1:35" x14ac:dyDescent="0.25">
      <c r="A717" s="15">
        <v>1896</v>
      </c>
      <c r="B717" t="s">
        <v>4427</v>
      </c>
      <c r="C717">
        <v>100446303</v>
      </c>
      <c r="D717" t="s">
        <v>30</v>
      </c>
      <c r="E717" t="s">
        <v>235</v>
      </c>
      <c r="F717" t="s">
        <v>44</v>
      </c>
      <c r="G717" t="s">
        <v>236</v>
      </c>
      <c r="H717" t="s">
        <v>237</v>
      </c>
      <c r="I717" t="s">
        <v>238</v>
      </c>
      <c r="J717" t="s">
        <v>239</v>
      </c>
      <c r="K717" t="s">
        <v>240</v>
      </c>
      <c r="N717" t="s">
        <v>68</v>
      </c>
      <c r="O717" t="s">
        <v>241</v>
      </c>
      <c r="Q717" t="s">
        <v>113</v>
      </c>
      <c r="R717">
        <v>2012</v>
      </c>
      <c r="S717" s="1">
        <v>493.05</v>
      </c>
      <c r="T717" t="s">
        <v>31</v>
      </c>
      <c r="U717" s="2">
        <v>40878</v>
      </c>
      <c r="V717" s="2">
        <v>40908</v>
      </c>
      <c r="W717" s="2">
        <v>40908</v>
      </c>
      <c r="Y717" t="s">
        <v>2216</v>
      </c>
      <c r="Z717" t="s">
        <v>4159</v>
      </c>
      <c r="AA717" t="s">
        <v>4160</v>
      </c>
      <c r="AB717" t="s">
        <v>2787</v>
      </c>
      <c r="AC717" t="s">
        <v>155</v>
      </c>
      <c r="AD717">
        <v>95161</v>
      </c>
      <c r="AE717" t="s">
        <v>4415</v>
      </c>
      <c r="AF717" t="str">
        <f t="shared" si="33"/>
        <v>Yes</v>
      </c>
      <c r="AG717" s="9" t="str">
        <f t="shared" si="34"/>
        <v>GOVERNORDEMOCRATGOVERNOR, OFFICE OFStatewide2012493.05DEBT408784090840908CAR LEASETOYOTA FINANCIAL SERVICESPO BOX 49303SAN JOSECA</v>
      </c>
      <c r="AH717">
        <v>100446303</v>
      </c>
      <c r="AI717" s="9" t="str">
        <f t="shared" si="35"/>
        <v>GOVERNORDEMOCRATGOVERNOR, OFFICE OFStatewide</v>
      </c>
    </row>
    <row r="718" spans="1:35" x14ac:dyDescent="0.25">
      <c r="A718" s="15">
        <v>2545</v>
      </c>
      <c r="B718" t="s">
        <v>5486</v>
      </c>
      <c r="C718">
        <v>100451392</v>
      </c>
      <c r="D718" t="s">
        <v>30</v>
      </c>
      <c r="E718" t="s">
        <v>235</v>
      </c>
      <c r="F718" t="s">
        <v>44</v>
      </c>
      <c r="G718" t="s">
        <v>236</v>
      </c>
      <c r="H718" t="s">
        <v>237</v>
      </c>
      <c r="I718" t="s">
        <v>238</v>
      </c>
      <c r="J718" t="s">
        <v>239</v>
      </c>
      <c r="K718" t="s">
        <v>240</v>
      </c>
      <c r="N718" t="s">
        <v>68</v>
      </c>
      <c r="O718" t="s">
        <v>241</v>
      </c>
      <c r="Q718" t="s">
        <v>113</v>
      </c>
      <c r="R718">
        <v>2012</v>
      </c>
      <c r="S718" s="1">
        <v>3061.76</v>
      </c>
      <c r="T718" t="s">
        <v>31</v>
      </c>
      <c r="U718" s="2">
        <v>40909</v>
      </c>
      <c r="V718" s="2">
        <v>40939</v>
      </c>
      <c r="W718" s="2">
        <v>40939</v>
      </c>
      <c r="Y718" t="s">
        <v>37</v>
      </c>
      <c r="Z718" t="s">
        <v>254</v>
      </c>
      <c r="AA718" t="s">
        <v>255</v>
      </c>
      <c r="AB718" t="s">
        <v>152</v>
      </c>
      <c r="AC718" t="s">
        <v>153</v>
      </c>
      <c r="AD718">
        <v>20005</v>
      </c>
      <c r="AE718" t="s">
        <v>5487</v>
      </c>
      <c r="AF718" t="str">
        <f t="shared" si="33"/>
        <v>Yes</v>
      </c>
      <c r="AG718" s="9" t="str">
        <f t="shared" si="34"/>
        <v>GOVERNORDEMOCRATGOVERNOR, OFFICE OFStatewide20123061.76DEBT409094093940939CONSULTINGHIRSCHBERG STRATEGIES INC.1010 VERMONT AVE NW #814WASHINGTONDC</v>
      </c>
      <c r="AH718">
        <v>100451392</v>
      </c>
      <c r="AI718" s="9" t="str">
        <f t="shared" si="35"/>
        <v>GOVERNORDEMOCRATGOVERNOR, OFFICE OFStatewide</v>
      </c>
    </row>
    <row r="719" spans="1:35" x14ac:dyDescent="0.25">
      <c r="A719" s="15">
        <v>2546</v>
      </c>
      <c r="B719" t="s">
        <v>5488</v>
      </c>
      <c r="C719">
        <v>100451392</v>
      </c>
      <c r="D719" t="s">
        <v>30</v>
      </c>
      <c r="E719" t="s">
        <v>235</v>
      </c>
      <c r="F719" t="s">
        <v>44</v>
      </c>
      <c r="G719" t="s">
        <v>236</v>
      </c>
      <c r="H719" t="s">
        <v>237</v>
      </c>
      <c r="I719" t="s">
        <v>238</v>
      </c>
      <c r="J719" t="s">
        <v>239</v>
      </c>
      <c r="K719" t="s">
        <v>240</v>
      </c>
      <c r="N719" t="s">
        <v>68</v>
      </c>
      <c r="O719" t="s">
        <v>241</v>
      </c>
      <c r="Q719" t="s">
        <v>113</v>
      </c>
      <c r="R719">
        <v>2012</v>
      </c>
      <c r="S719" s="1">
        <v>8399.3700000000008</v>
      </c>
      <c r="T719" t="s">
        <v>31</v>
      </c>
      <c r="U719" s="2">
        <v>40909</v>
      </c>
      <c r="V719" s="2">
        <v>40939</v>
      </c>
      <c r="W719" s="2">
        <v>40939</v>
      </c>
      <c r="Y719" t="s">
        <v>159</v>
      </c>
      <c r="Z719" t="s">
        <v>265</v>
      </c>
      <c r="AA719" t="s">
        <v>266</v>
      </c>
      <c r="AB719" t="s">
        <v>267</v>
      </c>
      <c r="AC719" t="s">
        <v>268</v>
      </c>
      <c r="AD719">
        <v>19886</v>
      </c>
      <c r="AE719" t="s">
        <v>5487</v>
      </c>
      <c r="AF719" t="str">
        <f t="shared" si="33"/>
        <v>Yes</v>
      </c>
      <c r="AG719" s="9" t="str">
        <f t="shared" si="34"/>
        <v>GOVERNORDEMOCRATGOVERNOR, OFFICE OFStatewide20128399.37DEBT409094093940939CREDIT CARD PAYMENTBANK OF AMERICA BUSINESS CARDPO BOX 15731WILMINGTONDE</v>
      </c>
      <c r="AH719">
        <v>100451392</v>
      </c>
      <c r="AI719" s="9" t="str">
        <f t="shared" si="35"/>
        <v>GOVERNORDEMOCRATGOVERNOR, OFFICE OFStatewide</v>
      </c>
    </row>
    <row r="720" spans="1:35" x14ac:dyDescent="0.25">
      <c r="A720" s="15">
        <v>2547</v>
      </c>
      <c r="B720" t="s">
        <v>5489</v>
      </c>
      <c r="C720">
        <v>100451392</v>
      </c>
      <c r="D720" t="s">
        <v>30</v>
      </c>
      <c r="E720" t="s">
        <v>235</v>
      </c>
      <c r="F720" t="s">
        <v>44</v>
      </c>
      <c r="G720" t="s">
        <v>236</v>
      </c>
      <c r="H720" t="s">
        <v>237</v>
      </c>
      <c r="I720" t="s">
        <v>238</v>
      </c>
      <c r="J720" t="s">
        <v>239</v>
      </c>
      <c r="K720" t="s">
        <v>240</v>
      </c>
      <c r="N720" t="s">
        <v>68</v>
      </c>
      <c r="O720" t="s">
        <v>241</v>
      </c>
      <c r="Q720" t="s">
        <v>113</v>
      </c>
      <c r="R720">
        <v>2012</v>
      </c>
      <c r="S720" s="1">
        <v>4470</v>
      </c>
      <c r="T720" t="s">
        <v>31</v>
      </c>
      <c r="U720" s="2">
        <v>40909</v>
      </c>
      <c r="V720" s="2">
        <v>40939</v>
      </c>
      <c r="W720" s="2">
        <v>40939</v>
      </c>
      <c r="Y720" t="s">
        <v>330</v>
      </c>
      <c r="Z720" t="s">
        <v>33</v>
      </c>
      <c r="AA720" t="s">
        <v>103</v>
      </c>
      <c r="AB720" t="s">
        <v>35</v>
      </c>
      <c r="AC720" t="s">
        <v>36</v>
      </c>
      <c r="AD720">
        <v>98101</v>
      </c>
      <c r="AE720" t="s">
        <v>5487</v>
      </c>
      <c r="AF720" t="str">
        <f t="shared" si="33"/>
        <v>Yes</v>
      </c>
      <c r="AG720" s="9" t="str">
        <f t="shared" si="34"/>
        <v>GOVERNORDEMOCRATGOVERNOR, OFFICE OFStatewide20124470DEBT409094093940939ACCOUNTING/COMPLIANCEPROJECT ACCOUNTING SERVICES603 STEWART ST #819SEATTLEWA</v>
      </c>
      <c r="AH720">
        <v>100451392</v>
      </c>
      <c r="AI720" s="9" t="str">
        <f t="shared" si="35"/>
        <v>GOVERNORDEMOCRATGOVERNOR, OFFICE OFStatewide</v>
      </c>
    </row>
    <row r="721" spans="1:35" x14ac:dyDescent="0.25">
      <c r="A721" s="15">
        <v>2573</v>
      </c>
      <c r="B721" t="s">
        <v>5548</v>
      </c>
      <c r="C721">
        <v>100451392</v>
      </c>
      <c r="D721" t="s">
        <v>30</v>
      </c>
      <c r="E721" t="s">
        <v>235</v>
      </c>
      <c r="F721" t="s">
        <v>44</v>
      </c>
      <c r="G721" t="s">
        <v>236</v>
      </c>
      <c r="H721" t="s">
        <v>237</v>
      </c>
      <c r="I721" t="s">
        <v>238</v>
      </c>
      <c r="J721" t="s">
        <v>239</v>
      </c>
      <c r="K721" t="s">
        <v>240</v>
      </c>
      <c r="N721" t="s">
        <v>68</v>
      </c>
      <c r="O721" t="s">
        <v>241</v>
      </c>
      <c r="Q721" t="s">
        <v>113</v>
      </c>
      <c r="R721">
        <v>2012</v>
      </c>
      <c r="S721" s="1">
        <v>9675.84</v>
      </c>
      <c r="T721" t="s">
        <v>31</v>
      </c>
      <c r="U721" s="2">
        <v>40909</v>
      </c>
      <c r="V721" s="2">
        <v>40939</v>
      </c>
      <c r="W721" s="2">
        <v>40939</v>
      </c>
      <c r="Y721" t="s">
        <v>159</v>
      </c>
      <c r="Z721" t="s">
        <v>1035</v>
      </c>
      <c r="AA721" t="s">
        <v>1036</v>
      </c>
      <c r="AB721" t="s">
        <v>161</v>
      </c>
      <c r="AC721" t="s">
        <v>162</v>
      </c>
      <c r="AD721">
        <v>85072</v>
      </c>
      <c r="AE721" t="s">
        <v>5487</v>
      </c>
      <c r="AF721" t="str">
        <f t="shared" si="33"/>
        <v>Yes</v>
      </c>
      <c r="AG721" s="9" t="str">
        <f t="shared" si="34"/>
        <v>GOVERNORDEMOCRATGOVERNOR, OFFICE OFStatewide20129675.84DEBT409094093940939CREDIT CARD PAYMENTAMERICAN EXPRESSPO BOX 53852PHOENIXAZ</v>
      </c>
      <c r="AH721">
        <v>100451392</v>
      </c>
      <c r="AI721" s="9" t="str">
        <f t="shared" si="35"/>
        <v>GOVERNORDEMOCRATGOVERNOR, OFFICE OFStatewide</v>
      </c>
    </row>
    <row r="722" spans="1:35" x14ac:dyDescent="0.25">
      <c r="A722" s="15">
        <v>2574</v>
      </c>
      <c r="B722" t="s">
        <v>5549</v>
      </c>
      <c r="C722">
        <v>100451392</v>
      </c>
      <c r="D722" t="s">
        <v>30</v>
      </c>
      <c r="E722" t="s">
        <v>235</v>
      </c>
      <c r="F722" t="s">
        <v>44</v>
      </c>
      <c r="G722" t="s">
        <v>236</v>
      </c>
      <c r="H722" t="s">
        <v>237</v>
      </c>
      <c r="I722" t="s">
        <v>238</v>
      </c>
      <c r="J722" t="s">
        <v>239</v>
      </c>
      <c r="K722" t="s">
        <v>240</v>
      </c>
      <c r="N722" t="s">
        <v>68</v>
      </c>
      <c r="O722" t="s">
        <v>241</v>
      </c>
      <c r="Q722" t="s">
        <v>113</v>
      </c>
      <c r="R722">
        <v>2012</v>
      </c>
      <c r="S722" s="1">
        <v>4000</v>
      </c>
      <c r="T722" t="s">
        <v>31</v>
      </c>
      <c r="U722" s="2">
        <v>40909</v>
      </c>
      <c r="V722" s="2">
        <v>40939</v>
      </c>
      <c r="W722" s="2">
        <v>40939</v>
      </c>
      <c r="Y722" t="s">
        <v>37</v>
      </c>
      <c r="Z722" t="s">
        <v>261</v>
      </c>
      <c r="AA722" t="s">
        <v>3449</v>
      </c>
      <c r="AB722" t="s">
        <v>2891</v>
      </c>
      <c r="AC722" t="s">
        <v>155</v>
      </c>
      <c r="AD722">
        <v>94306</v>
      </c>
      <c r="AE722" t="s">
        <v>5487</v>
      </c>
      <c r="AF722" t="str">
        <f t="shared" si="33"/>
        <v>Yes</v>
      </c>
      <c r="AG722" s="9" t="str">
        <f t="shared" si="34"/>
        <v>GOVERNORDEMOCRATGOVERNOR, OFFICE OFStatewide20124000DEBT409094093940939CONSULTINGTRILOGY INTERACTIVE LLC961 ILIMA WAYPALO ALTOCA</v>
      </c>
      <c r="AH722">
        <v>100451392</v>
      </c>
      <c r="AI722" s="9" t="str">
        <f t="shared" si="35"/>
        <v>GOVERNORDEMOCRATGOVERNOR, OFFICE OFStatewide</v>
      </c>
    </row>
    <row r="723" spans="1:35" x14ac:dyDescent="0.25">
      <c r="A723" s="15">
        <v>2575</v>
      </c>
      <c r="B723" t="s">
        <v>5550</v>
      </c>
      <c r="C723">
        <v>100451392</v>
      </c>
      <c r="D723" t="s">
        <v>30</v>
      </c>
      <c r="E723" t="s">
        <v>235</v>
      </c>
      <c r="F723" t="s">
        <v>44</v>
      </c>
      <c r="G723" t="s">
        <v>236</v>
      </c>
      <c r="H723" t="s">
        <v>237</v>
      </c>
      <c r="I723" t="s">
        <v>238</v>
      </c>
      <c r="J723" t="s">
        <v>239</v>
      </c>
      <c r="K723" t="s">
        <v>240</v>
      </c>
      <c r="N723" t="s">
        <v>68</v>
      </c>
      <c r="O723" t="s">
        <v>241</v>
      </c>
      <c r="Q723" t="s">
        <v>113</v>
      </c>
      <c r="R723">
        <v>2012</v>
      </c>
      <c r="S723" s="1">
        <v>361.98</v>
      </c>
      <c r="T723" t="s">
        <v>31</v>
      </c>
      <c r="U723" s="2">
        <v>40909</v>
      </c>
      <c r="V723" s="2">
        <v>40939</v>
      </c>
      <c r="W723" s="2">
        <v>40939</v>
      </c>
      <c r="Y723" t="s">
        <v>159</v>
      </c>
      <c r="Z723" t="s">
        <v>265</v>
      </c>
      <c r="AA723" t="s">
        <v>266</v>
      </c>
      <c r="AB723" t="s">
        <v>267</v>
      </c>
      <c r="AC723" t="s">
        <v>268</v>
      </c>
      <c r="AD723">
        <v>19886</v>
      </c>
      <c r="AE723" t="s">
        <v>5487</v>
      </c>
      <c r="AF723" t="str">
        <f t="shared" si="33"/>
        <v>Yes</v>
      </c>
      <c r="AG723" s="9" t="str">
        <f t="shared" si="34"/>
        <v>GOVERNORDEMOCRATGOVERNOR, OFFICE OFStatewide2012361.98DEBT409094093940939CREDIT CARD PAYMENTBANK OF AMERICA BUSINESS CARDPO BOX 15731WILMINGTONDE</v>
      </c>
      <c r="AH723">
        <v>100451392</v>
      </c>
      <c r="AI723" s="9" t="str">
        <f t="shared" si="35"/>
        <v>GOVERNORDEMOCRATGOVERNOR, OFFICE OFStatewide</v>
      </c>
    </row>
    <row r="724" spans="1:35" x14ac:dyDescent="0.25">
      <c r="A724" s="15">
        <v>1900</v>
      </c>
      <c r="B724" t="s">
        <v>4433</v>
      </c>
      <c r="C724">
        <v>100455654</v>
      </c>
      <c r="D724" t="s">
        <v>30</v>
      </c>
      <c r="E724" t="s">
        <v>235</v>
      </c>
      <c r="F724" t="s">
        <v>44</v>
      </c>
      <c r="G724" t="s">
        <v>236</v>
      </c>
      <c r="H724" t="s">
        <v>237</v>
      </c>
      <c r="I724" t="s">
        <v>238</v>
      </c>
      <c r="J724" t="s">
        <v>239</v>
      </c>
      <c r="K724" t="s">
        <v>240</v>
      </c>
      <c r="N724" t="s">
        <v>68</v>
      </c>
      <c r="O724" t="s">
        <v>241</v>
      </c>
      <c r="Q724" t="s">
        <v>113</v>
      </c>
      <c r="R724">
        <v>2012</v>
      </c>
      <c r="S724" s="1">
        <v>12050.64</v>
      </c>
      <c r="T724" t="s">
        <v>31</v>
      </c>
      <c r="U724" s="2">
        <v>40940</v>
      </c>
      <c r="V724" s="2">
        <v>40968</v>
      </c>
      <c r="W724" s="2">
        <v>40968</v>
      </c>
      <c r="Y724" t="s">
        <v>37</v>
      </c>
      <c r="Z724" t="s">
        <v>261</v>
      </c>
      <c r="AA724" t="s">
        <v>3449</v>
      </c>
      <c r="AB724" t="s">
        <v>2891</v>
      </c>
      <c r="AC724" t="s">
        <v>155</v>
      </c>
      <c r="AD724">
        <v>94306</v>
      </c>
      <c r="AE724" t="s">
        <v>4434</v>
      </c>
      <c r="AF724" t="str">
        <f t="shared" si="33"/>
        <v>Yes</v>
      </c>
      <c r="AG724" s="9" t="str">
        <f t="shared" si="34"/>
        <v>GOVERNORDEMOCRATGOVERNOR, OFFICE OFStatewide201212050.64DEBT409404096840968CONSULTINGTRILOGY INTERACTIVE LLC961 ILIMA WAYPALO ALTOCA</v>
      </c>
      <c r="AH724">
        <v>100455654</v>
      </c>
      <c r="AI724" s="9" t="str">
        <f t="shared" si="35"/>
        <v>GOVERNORDEMOCRATGOVERNOR, OFFICE OFStatewide</v>
      </c>
    </row>
    <row r="725" spans="1:35" x14ac:dyDescent="0.25">
      <c r="A725" s="15">
        <v>1901</v>
      </c>
      <c r="B725" t="s">
        <v>4435</v>
      </c>
      <c r="C725">
        <v>100455654</v>
      </c>
      <c r="D725" t="s">
        <v>30</v>
      </c>
      <c r="E725" t="s">
        <v>235</v>
      </c>
      <c r="F725" t="s">
        <v>44</v>
      </c>
      <c r="G725" t="s">
        <v>236</v>
      </c>
      <c r="H725" t="s">
        <v>237</v>
      </c>
      <c r="I725" t="s">
        <v>238</v>
      </c>
      <c r="J725" t="s">
        <v>239</v>
      </c>
      <c r="K725" t="s">
        <v>240</v>
      </c>
      <c r="N725" t="s">
        <v>68</v>
      </c>
      <c r="O725" t="s">
        <v>241</v>
      </c>
      <c r="Q725" t="s">
        <v>113</v>
      </c>
      <c r="R725">
        <v>2012</v>
      </c>
      <c r="S725" s="1">
        <v>4869.9799999999996</v>
      </c>
      <c r="T725" t="s">
        <v>31</v>
      </c>
      <c r="U725" s="2">
        <v>40940</v>
      </c>
      <c r="V725" s="2">
        <v>40968</v>
      </c>
      <c r="W725" s="2">
        <v>40968</v>
      </c>
      <c r="Y725" t="s">
        <v>341</v>
      </c>
      <c r="Z725" t="s">
        <v>3958</v>
      </c>
      <c r="AA725" t="s">
        <v>3959</v>
      </c>
      <c r="AB725" t="s">
        <v>1175</v>
      </c>
      <c r="AC725" t="s">
        <v>155</v>
      </c>
      <c r="AD725">
        <v>90245</v>
      </c>
      <c r="AE725" t="s">
        <v>4434</v>
      </c>
      <c r="AF725" t="str">
        <f t="shared" si="33"/>
        <v>Yes</v>
      </c>
      <c r="AG725" s="9" t="str">
        <f t="shared" si="34"/>
        <v>GOVERNORDEMOCRATGOVERNOR, OFFICE OFStatewide20124869.98DEBT409404096840968TELEPHONINGGORDON &amp; SCHWENKMEYER, INC360 N SEPULVEDA BLVD #1055EL SEGUNDOCA</v>
      </c>
      <c r="AH725">
        <v>100455654</v>
      </c>
      <c r="AI725" s="9" t="str">
        <f t="shared" si="35"/>
        <v>GOVERNORDEMOCRATGOVERNOR, OFFICE OFStatewide</v>
      </c>
    </row>
    <row r="726" spans="1:35" x14ac:dyDescent="0.25">
      <c r="A726" s="15">
        <v>1902</v>
      </c>
      <c r="B726" t="s">
        <v>4436</v>
      </c>
      <c r="C726">
        <v>100455654</v>
      </c>
      <c r="D726" t="s">
        <v>30</v>
      </c>
      <c r="E726" t="s">
        <v>235</v>
      </c>
      <c r="F726" t="s">
        <v>44</v>
      </c>
      <c r="G726" t="s">
        <v>236</v>
      </c>
      <c r="H726" t="s">
        <v>237</v>
      </c>
      <c r="I726" t="s">
        <v>238</v>
      </c>
      <c r="J726" t="s">
        <v>239</v>
      </c>
      <c r="K726" t="s">
        <v>240</v>
      </c>
      <c r="N726" t="s">
        <v>68</v>
      </c>
      <c r="O726" t="s">
        <v>241</v>
      </c>
      <c r="Q726" t="s">
        <v>113</v>
      </c>
      <c r="R726">
        <v>2012</v>
      </c>
      <c r="S726" s="1">
        <v>3584.11</v>
      </c>
      <c r="T726" t="s">
        <v>31</v>
      </c>
      <c r="U726" s="2">
        <v>40940</v>
      </c>
      <c r="V726" s="2">
        <v>40968</v>
      </c>
      <c r="W726" s="2">
        <v>40968</v>
      </c>
      <c r="Y726" t="s">
        <v>3286</v>
      </c>
      <c r="Z726" t="s">
        <v>258</v>
      </c>
      <c r="AA726" t="s">
        <v>120</v>
      </c>
      <c r="AB726" t="s">
        <v>35</v>
      </c>
      <c r="AC726" t="s">
        <v>36</v>
      </c>
      <c r="AD726">
        <v>98101</v>
      </c>
      <c r="AE726" t="s">
        <v>4434</v>
      </c>
      <c r="AF726" t="str">
        <f t="shared" si="33"/>
        <v>Yes</v>
      </c>
      <c r="AG726" s="9" t="str">
        <f t="shared" si="34"/>
        <v>GOVERNORDEMOCRATGOVERNOR, OFFICE OFStatewide20123584.11DEBT409404096840968INVITATION PRINTINGOVERNIGHT PRINTING &amp; GRAPHICS1025 STEWART STSEATTLEWA</v>
      </c>
      <c r="AH726">
        <v>100455654</v>
      </c>
      <c r="AI726" s="9" t="str">
        <f t="shared" si="35"/>
        <v>GOVERNORDEMOCRATGOVERNOR, OFFICE OFStatewide</v>
      </c>
    </row>
    <row r="727" spans="1:35" x14ac:dyDescent="0.25">
      <c r="A727" s="15">
        <v>1903</v>
      </c>
      <c r="B727" t="s">
        <v>4437</v>
      </c>
      <c r="C727">
        <v>100455654</v>
      </c>
      <c r="D727" t="s">
        <v>30</v>
      </c>
      <c r="E727" t="s">
        <v>235</v>
      </c>
      <c r="F727" t="s">
        <v>44</v>
      </c>
      <c r="G727" t="s">
        <v>236</v>
      </c>
      <c r="H727" t="s">
        <v>237</v>
      </c>
      <c r="I727" t="s">
        <v>238</v>
      </c>
      <c r="J727" t="s">
        <v>239</v>
      </c>
      <c r="K727" t="s">
        <v>240</v>
      </c>
      <c r="N727" t="s">
        <v>68</v>
      </c>
      <c r="O727" t="s">
        <v>241</v>
      </c>
      <c r="Q727" t="s">
        <v>113</v>
      </c>
      <c r="R727">
        <v>2012</v>
      </c>
      <c r="S727" s="1">
        <v>6180.75</v>
      </c>
      <c r="T727" t="s">
        <v>31</v>
      </c>
      <c r="U727" s="2">
        <v>40940</v>
      </c>
      <c r="V727" s="2">
        <v>40968</v>
      </c>
      <c r="W727" s="2">
        <v>40968</v>
      </c>
      <c r="Y727" t="s">
        <v>330</v>
      </c>
      <c r="Z727" t="s">
        <v>33</v>
      </c>
      <c r="AA727" t="s">
        <v>103</v>
      </c>
      <c r="AB727" t="s">
        <v>35</v>
      </c>
      <c r="AC727" t="s">
        <v>36</v>
      </c>
      <c r="AD727">
        <v>98101</v>
      </c>
      <c r="AE727" t="s">
        <v>4434</v>
      </c>
      <c r="AF727" t="str">
        <f t="shared" si="33"/>
        <v>Yes</v>
      </c>
      <c r="AG727" s="9" t="str">
        <f t="shared" si="34"/>
        <v>GOVERNORDEMOCRATGOVERNOR, OFFICE OFStatewide20126180.75DEBT409404096840968ACCOUNTING/COMPLIANCEPROJECT ACCOUNTING SERVICES603 STEWART ST #819SEATTLEWA</v>
      </c>
      <c r="AH727">
        <v>100455654</v>
      </c>
      <c r="AI727" s="9" t="str">
        <f t="shared" si="35"/>
        <v>GOVERNORDEMOCRATGOVERNOR, OFFICE OFStatewide</v>
      </c>
    </row>
    <row r="728" spans="1:35" x14ac:dyDescent="0.25">
      <c r="A728" s="15">
        <v>1904</v>
      </c>
      <c r="B728" t="s">
        <v>4438</v>
      </c>
      <c r="C728">
        <v>100455654</v>
      </c>
      <c r="D728" t="s">
        <v>30</v>
      </c>
      <c r="E728" t="s">
        <v>235</v>
      </c>
      <c r="F728" t="s">
        <v>44</v>
      </c>
      <c r="G728" t="s">
        <v>236</v>
      </c>
      <c r="H728" t="s">
        <v>237</v>
      </c>
      <c r="I728" t="s">
        <v>238</v>
      </c>
      <c r="J728" t="s">
        <v>239</v>
      </c>
      <c r="K728" t="s">
        <v>240</v>
      </c>
      <c r="N728" t="s">
        <v>68</v>
      </c>
      <c r="O728" t="s">
        <v>241</v>
      </c>
      <c r="Q728" t="s">
        <v>113</v>
      </c>
      <c r="R728">
        <v>2012</v>
      </c>
      <c r="S728" s="1">
        <v>13000</v>
      </c>
      <c r="T728" t="s">
        <v>31</v>
      </c>
      <c r="U728" s="2">
        <v>40940</v>
      </c>
      <c r="V728" s="2">
        <v>40968</v>
      </c>
      <c r="W728" s="2">
        <v>40968</v>
      </c>
      <c r="Y728" t="s">
        <v>37</v>
      </c>
      <c r="Z728" t="s">
        <v>126</v>
      </c>
      <c r="AA728" t="s">
        <v>127</v>
      </c>
      <c r="AB728" t="s">
        <v>35</v>
      </c>
      <c r="AC728" t="s">
        <v>36</v>
      </c>
      <c r="AD728">
        <v>98122</v>
      </c>
      <c r="AE728" t="s">
        <v>4434</v>
      </c>
      <c r="AF728" t="str">
        <f t="shared" si="33"/>
        <v>Yes</v>
      </c>
      <c r="AG728" s="9" t="str">
        <f t="shared" si="34"/>
        <v>GOVERNORDEMOCRATGOVERNOR, OFFICE OFStatewide201213000DEBT409404096840968CONSULTINGNEWMAN PARTNERS712 35TH AVESEATTLEWA</v>
      </c>
      <c r="AH728">
        <v>100455654</v>
      </c>
      <c r="AI728" s="9" t="str">
        <f t="shared" si="35"/>
        <v>GOVERNORDEMOCRATGOVERNOR, OFFICE OFStatewide</v>
      </c>
    </row>
    <row r="729" spans="1:35" x14ac:dyDescent="0.25">
      <c r="A729" s="15">
        <v>1905</v>
      </c>
      <c r="B729" t="s">
        <v>4439</v>
      </c>
      <c r="C729">
        <v>100455654</v>
      </c>
      <c r="D729" t="s">
        <v>30</v>
      </c>
      <c r="E729" t="s">
        <v>235</v>
      </c>
      <c r="F729" t="s">
        <v>44</v>
      </c>
      <c r="G729" t="s">
        <v>236</v>
      </c>
      <c r="H729" t="s">
        <v>237</v>
      </c>
      <c r="I729" t="s">
        <v>238</v>
      </c>
      <c r="J729" t="s">
        <v>239</v>
      </c>
      <c r="K729" t="s">
        <v>240</v>
      </c>
      <c r="N729" t="s">
        <v>68</v>
      </c>
      <c r="O729" t="s">
        <v>241</v>
      </c>
      <c r="Q729" t="s">
        <v>113</v>
      </c>
      <c r="R729">
        <v>2012</v>
      </c>
      <c r="S729" s="1">
        <v>9519.35</v>
      </c>
      <c r="T729" t="s">
        <v>31</v>
      </c>
      <c r="U729" s="2">
        <v>40940</v>
      </c>
      <c r="V729" s="2">
        <v>40968</v>
      </c>
      <c r="W729" s="2">
        <v>40968</v>
      </c>
      <c r="Y729" t="s">
        <v>159</v>
      </c>
      <c r="Z729" t="s">
        <v>265</v>
      </c>
      <c r="AA729" t="s">
        <v>266</v>
      </c>
      <c r="AB729" t="s">
        <v>267</v>
      </c>
      <c r="AC729" t="s">
        <v>268</v>
      </c>
      <c r="AD729">
        <v>19886</v>
      </c>
      <c r="AE729" t="s">
        <v>4434</v>
      </c>
      <c r="AF729" t="str">
        <f t="shared" si="33"/>
        <v>Yes</v>
      </c>
      <c r="AG729" s="9" t="str">
        <f t="shared" si="34"/>
        <v>GOVERNORDEMOCRATGOVERNOR, OFFICE OFStatewide20129519.35DEBT409404096840968CREDIT CARD PAYMENTBANK OF AMERICA BUSINESS CARDPO BOX 15731WILMINGTONDE</v>
      </c>
      <c r="AH729">
        <v>100455654</v>
      </c>
      <c r="AI729" s="9" t="str">
        <f t="shared" si="35"/>
        <v>GOVERNORDEMOCRATGOVERNOR, OFFICE OFStatewide</v>
      </c>
    </row>
    <row r="730" spans="1:35" x14ac:dyDescent="0.25">
      <c r="A730" s="15">
        <v>1906</v>
      </c>
      <c r="B730" t="s">
        <v>4440</v>
      </c>
      <c r="C730">
        <v>100455654</v>
      </c>
      <c r="D730" t="s">
        <v>30</v>
      </c>
      <c r="E730" t="s">
        <v>235</v>
      </c>
      <c r="F730" t="s">
        <v>44</v>
      </c>
      <c r="G730" t="s">
        <v>236</v>
      </c>
      <c r="H730" t="s">
        <v>237</v>
      </c>
      <c r="I730" t="s">
        <v>238</v>
      </c>
      <c r="J730" t="s">
        <v>239</v>
      </c>
      <c r="K730" t="s">
        <v>240</v>
      </c>
      <c r="N730" t="s">
        <v>68</v>
      </c>
      <c r="O730" t="s">
        <v>241</v>
      </c>
      <c r="Q730" t="s">
        <v>113</v>
      </c>
      <c r="R730">
        <v>2012</v>
      </c>
      <c r="S730" s="1">
        <v>5355.62</v>
      </c>
      <c r="T730" t="s">
        <v>31</v>
      </c>
      <c r="U730" s="2">
        <v>40940</v>
      </c>
      <c r="V730" s="2">
        <v>40968</v>
      </c>
      <c r="W730" s="2">
        <v>40968</v>
      </c>
      <c r="Y730" t="s">
        <v>4441</v>
      </c>
      <c r="Z730" t="s">
        <v>242</v>
      </c>
      <c r="AA730" t="s">
        <v>243</v>
      </c>
      <c r="AB730" t="s">
        <v>244</v>
      </c>
      <c r="AC730" t="s">
        <v>245</v>
      </c>
      <c r="AD730">
        <v>19103</v>
      </c>
      <c r="AE730" t="s">
        <v>4434</v>
      </c>
      <c r="AF730" t="str">
        <f t="shared" si="33"/>
        <v>Yes</v>
      </c>
      <c r="AG730" s="9" t="str">
        <f t="shared" si="34"/>
        <v>GOVERNORDEMOCRATGOVERNOR, OFFICE OFStatewide20125355.62DEBT409404096840968TRAVEL REIMBURSEMENTSSHORR JOHNSON MAGNUS1831 CHESTNUT ST 6TH FLOORPHILADELPHIAPA</v>
      </c>
      <c r="AH730">
        <v>100455654</v>
      </c>
      <c r="AI730" s="9" t="str">
        <f t="shared" si="35"/>
        <v>GOVERNORDEMOCRATGOVERNOR, OFFICE OFStatewide</v>
      </c>
    </row>
    <row r="731" spans="1:35" x14ac:dyDescent="0.25">
      <c r="A731" s="15">
        <v>1913</v>
      </c>
      <c r="B731" t="s">
        <v>4449</v>
      </c>
      <c r="C731">
        <v>100455654</v>
      </c>
      <c r="D731" t="s">
        <v>30</v>
      </c>
      <c r="E731" t="s">
        <v>235</v>
      </c>
      <c r="F731" t="s">
        <v>44</v>
      </c>
      <c r="G731" t="s">
        <v>236</v>
      </c>
      <c r="H731" t="s">
        <v>237</v>
      </c>
      <c r="I731" t="s">
        <v>238</v>
      </c>
      <c r="J731" t="s">
        <v>239</v>
      </c>
      <c r="K731" t="s">
        <v>240</v>
      </c>
      <c r="N731" t="s">
        <v>68</v>
      </c>
      <c r="O731" t="s">
        <v>241</v>
      </c>
      <c r="Q731" t="s">
        <v>113</v>
      </c>
      <c r="R731">
        <v>2012</v>
      </c>
      <c r="S731" s="1">
        <v>5070.1400000000003</v>
      </c>
      <c r="T731" t="s">
        <v>31</v>
      </c>
      <c r="U731" s="2">
        <v>40940</v>
      </c>
      <c r="V731" s="2">
        <v>40968</v>
      </c>
      <c r="W731" s="2">
        <v>40968</v>
      </c>
      <c r="Y731" t="s">
        <v>4450</v>
      </c>
      <c r="Z731" t="s">
        <v>254</v>
      </c>
      <c r="AA731" t="s">
        <v>255</v>
      </c>
      <c r="AB731" t="s">
        <v>152</v>
      </c>
      <c r="AC731" t="s">
        <v>153</v>
      </c>
      <c r="AD731">
        <v>20005</v>
      </c>
      <c r="AE731" t="s">
        <v>4434</v>
      </c>
      <c r="AF731" t="str">
        <f t="shared" si="33"/>
        <v>Yes</v>
      </c>
      <c r="AG731" s="9" t="str">
        <f t="shared" si="34"/>
        <v>GOVERNORDEMOCRATGOVERNOR, OFFICE OFStatewide20125070.14DEBT409404096840968CONSULTING/TRAVELHIRSCHBERG STRATEGIES INC.1010 VERMONT AVE NW #814WASHINGTONDC</v>
      </c>
      <c r="AH731">
        <v>100455654</v>
      </c>
      <c r="AI731" s="9" t="str">
        <f t="shared" si="35"/>
        <v>GOVERNORDEMOCRATGOVERNOR, OFFICE OFStatewide</v>
      </c>
    </row>
    <row r="732" spans="1:35" x14ac:dyDescent="0.25">
      <c r="A732" s="15">
        <v>2059</v>
      </c>
      <c r="B732" t="s">
        <v>4679</v>
      </c>
      <c r="C732">
        <v>100458952</v>
      </c>
      <c r="D732" t="s">
        <v>30</v>
      </c>
      <c r="E732" t="s">
        <v>235</v>
      </c>
      <c r="F732" t="s">
        <v>44</v>
      </c>
      <c r="G732" t="s">
        <v>236</v>
      </c>
      <c r="H732" t="s">
        <v>237</v>
      </c>
      <c r="I732" t="s">
        <v>238</v>
      </c>
      <c r="J732" t="s">
        <v>239</v>
      </c>
      <c r="K732" t="s">
        <v>240</v>
      </c>
      <c r="N732" t="s">
        <v>68</v>
      </c>
      <c r="O732" t="s">
        <v>241</v>
      </c>
      <c r="Q732" t="s">
        <v>113</v>
      </c>
      <c r="R732">
        <v>2012</v>
      </c>
      <c r="S732" s="1">
        <v>15089.57</v>
      </c>
      <c r="T732" t="s">
        <v>31</v>
      </c>
      <c r="U732" s="2">
        <v>40969</v>
      </c>
      <c r="V732" s="2">
        <v>40999</v>
      </c>
      <c r="W732" s="2">
        <v>40999</v>
      </c>
      <c r="Y732" t="s">
        <v>769</v>
      </c>
      <c r="Z732" t="s">
        <v>4680</v>
      </c>
      <c r="AA732" t="s">
        <v>4681</v>
      </c>
      <c r="AB732" t="s">
        <v>152</v>
      </c>
      <c r="AC732" t="s">
        <v>153</v>
      </c>
      <c r="AD732">
        <v>20003</v>
      </c>
      <c r="AE732" t="s">
        <v>4682</v>
      </c>
      <c r="AF732" t="str">
        <f t="shared" si="33"/>
        <v>Yes</v>
      </c>
      <c r="AG732" s="9" t="str">
        <f t="shared" si="34"/>
        <v>GOVERNORDEMOCRATGOVERNOR, OFFICE OFStatewide201215089.57DEBT409694099940999POLLTHE FELDMAN GROUP INC.508-510 8TH ST SEWASHINGTONDC</v>
      </c>
      <c r="AH732">
        <v>100458952</v>
      </c>
      <c r="AI732" s="9" t="str">
        <f t="shared" si="35"/>
        <v>GOVERNORDEMOCRATGOVERNOR, OFFICE OFStatewide</v>
      </c>
    </row>
    <row r="733" spans="1:35" x14ac:dyDescent="0.25">
      <c r="A733" s="15">
        <v>2082</v>
      </c>
      <c r="B733" t="s">
        <v>4710</v>
      </c>
      <c r="C733">
        <v>100458952</v>
      </c>
      <c r="D733" t="s">
        <v>30</v>
      </c>
      <c r="E733" t="s">
        <v>235</v>
      </c>
      <c r="F733" t="s">
        <v>44</v>
      </c>
      <c r="G733" t="s">
        <v>236</v>
      </c>
      <c r="H733" t="s">
        <v>237</v>
      </c>
      <c r="I733" t="s">
        <v>238</v>
      </c>
      <c r="J733" t="s">
        <v>239</v>
      </c>
      <c r="K733" t="s">
        <v>240</v>
      </c>
      <c r="N733" t="s">
        <v>68</v>
      </c>
      <c r="O733" t="s">
        <v>241</v>
      </c>
      <c r="Q733" t="s">
        <v>113</v>
      </c>
      <c r="R733">
        <v>2012</v>
      </c>
      <c r="S733" s="1">
        <v>5735.28</v>
      </c>
      <c r="T733" t="s">
        <v>31</v>
      </c>
      <c r="U733" s="2">
        <v>40969</v>
      </c>
      <c r="V733" s="2">
        <v>40999</v>
      </c>
      <c r="W733" s="2">
        <v>40999</v>
      </c>
      <c r="Y733" t="s">
        <v>1486</v>
      </c>
      <c r="Z733" t="s">
        <v>251</v>
      </c>
      <c r="AA733" t="s">
        <v>252</v>
      </c>
      <c r="AB733" t="s">
        <v>35</v>
      </c>
      <c r="AC733" t="s">
        <v>36</v>
      </c>
      <c r="AD733">
        <v>98101</v>
      </c>
      <c r="AE733" t="s">
        <v>4682</v>
      </c>
      <c r="AF733" t="str">
        <f t="shared" si="33"/>
        <v>Yes</v>
      </c>
      <c r="AG733" s="9" t="str">
        <f t="shared" si="34"/>
        <v>GOVERNORDEMOCRATGOVERNOR, OFFICE OFStatewide20125735.28DEBT409694099940999LEGAL SERVICESPERKINS COIE1201 3RD AVE SUITE 4800SEATTLEWA</v>
      </c>
      <c r="AH733">
        <v>100458952</v>
      </c>
      <c r="AI733" s="9" t="str">
        <f t="shared" si="35"/>
        <v>GOVERNORDEMOCRATGOVERNOR, OFFICE OFStatewide</v>
      </c>
    </row>
    <row r="734" spans="1:35" x14ac:dyDescent="0.25">
      <c r="A734" s="15">
        <v>2083</v>
      </c>
      <c r="B734" t="s">
        <v>4711</v>
      </c>
      <c r="C734">
        <v>100458952</v>
      </c>
      <c r="D734" t="s">
        <v>30</v>
      </c>
      <c r="E734" t="s">
        <v>235</v>
      </c>
      <c r="F734" t="s">
        <v>44</v>
      </c>
      <c r="G734" t="s">
        <v>236</v>
      </c>
      <c r="H734" t="s">
        <v>237</v>
      </c>
      <c r="I734" t="s">
        <v>238</v>
      </c>
      <c r="J734" t="s">
        <v>239</v>
      </c>
      <c r="K734" t="s">
        <v>240</v>
      </c>
      <c r="N734" t="s">
        <v>68</v>
      </c>
      <c r="O734" t="s">
        <v>241</v>
      </c>
      <c r="Q734" t="s">
        <v>113</v>
      </c>
      <c r="R734">
        <v>2012</v>
      </c>
      <c r="S734" s="1">
        <v>1385.8</v>
      </c>
      <c r="T734" t="s">
        <v>31</v>
      </c>
      <c r="U734" s="2">
        <v>40969</v>
      </c>
      <c r="V734" s="2">
        <v>40999</v>
      </c>
      <c r="W734" s="2">
        <v>40999</v>
      </c>
      <c r="Y734" t="s">
        <v>159</v>
      </c>
      <c r="Z734" t="s">
        <v>265</v>
      </c>
      <c r="AA734" t="s">
        <v>266</v>
      </c>
      <c r="AB734" t="s">
        <v>267</v>
      </c>
      <c r="AC734" t="s">
        <v>268</v>
      </c>
      <c r="AD734">
        <v>19886</v>
      </c>
      <c r="AE734" t="s">
        <v>4682</v>
      </c>
      <c r="AF734" t="str">
        <f t="shared" si="33"/>
        <v>Yes</v>
      </c>
      <c r="AG734" s="9" t="str">
        <f t="shared" si="34"/>
        <v>GOVERNORDEMOCRATGOVERNOR, OFFICE OFStatewide20121385.8DEBT409694099940999CREDIT CARD PAYMENTBANK OF AMERICA BUSINESS CARDPO BOX 15731WILMINGTONDE</v>
      </c>
      <c r="AH734">
        <v>100458952</v>
      </c>
      <c r="AI734" s="9" t="str">
        <f t="shared" si="35"/>
        <v>GOVERNORDEMOCRATGOVERNOR, OFFICE OFStatewide</v>
      </c>
    </row>
    <row r="735" spans="1:35" x14ac:dyDescent="0.25">
      <c r="A735" s="15">
        <v>2084</v>
      </c>
      <c r="B735" t="s">
        <v>4712</v>
      </c>
      <c r="C735">
        <v>100458952</v>
      </c>
      <c r="D735" t="s">
        <v>30</v>
      </c>
      <c r="E735" t="s">
        <v>235</v>
      </c>
      <c r="F735" t="s">
        <v>44</v>
      </c>
      <c r="G735" t="s">
        <v>236</v>
      </c>
      <c r="H735" t="s">
        <v>237</v>
      </c>
      <c r="I735" t="s">
        <v>238</v>
      </c>
      <c r="J735" t="s">
        <v>239</v>
      </c>
      <c r="K735" t="s">
        <v>240</v>
      </c>
      <c r="N735" t="s">
        <v>68</v>
      </c>
      <c r="O735" t="s">
        <v>241</v>
      </c>
      <c r="Q735" t="s">
        <v>113</v>
      </c>
      <c r="R735">
        <v>2012</v>
      </c>
      <c r="S735" s="1">
        <v>13000</v>
      </c>
      <c r="T735" t="s">
        <v>31</v>
      </c>
      <c r="U735" s="2">
        <v>40969</v>
      </c>
      <c r="V735" s="2">
        <v>40999</v>
      </c>
      <c r="W735" s="2">
        <v>40999</v>
      </c>
      <c r="Y735" t="s">
        <v>37</v>
      </c>
      <c r="Z735" t="s">
        <v>126</v>
      </c>
      <c r="AA735" t="s">
        <v>127</v>
      </c>
      <c r="AB735" t="s">
        <v>35</v>
      </c>
      <c r="AC735" t="s">
        <v>36</v>
      </c>
      <c r="AD735">
        <v>98122</v>
      </c>
      <c r="AE735" t="s">
        <v>4682</v>
      </c>
      <c r="AF735" t="str">
        <f t="shared" si="33"/>
        <v>Yes</v>
      </c>
      <c r="AG735" s="9" t="str">
        <f t="shared" si="34"/>
        <v>GOVERNORDEMOCRATGOVERNOR, OFFICE OFStatewide201213000DEBT409694099940999CONSULTINGNEWMAN PARTNERS712 35TH AVESEATTLEWA</v>
      </c>
      <c r="AH735">
        <v>100458952</v>
      </c>
      <c r="AI735" s="9" t="str">
        <f t="shared" si="35"/>
        <v>GOVERNORDEMOCRATGOVERNOR, OFFICE OFStatewide</v>
      </c>
    </row>
    <row r="736" spans="1:35" x14ac:dyDescent="0.25">
      <c r="A736" s="15">
        <v>2085</v>
      </c>
      <c r="B736" t="s">
        <v>4713</v>
      </c>
      <c r="C736">
        <v>100458952</v>
      </c>
      <c r="D736" t="s">
        <v>30</v>
      </c>
      <c r="E736" t="s">
        <v>235</v>
      </c>
      <c r="F736" t="s">
        <v>44</v>
      </c>
      <c r="G736" t="s">
        <v>236</v>
      </c>
      <c r="H736" t="s">
        <v>237</v>
      </c>
      <c r="I736" t="s">
        <v>238</v>
      </c>
      <c r="J736" t="s">
        <v>239</v>
      </c>
      <c r="K736" t="s">
        <v>240</v>
      </c>
      <c r="N736" t="s">
        <v>68</v>
      </c>
      <c r="O736" t="s">
        <v>241</v>
      </c>
      <c r="Q736" t="s">
        <v>113</v>
      </c>
      <c r="R736">
        <v>2012</v>
      </c>
      <c r="S736" s="1">
        <v>5625.29</v>
      </c>
      <c r="T736" t="s">
        <v>31</v>
      </c>
      <c r="U736" s="2">
        <v>40969</v>
      </c>
      <c r="V736" s="2">
        <v>40999</v>
      </c>
      <c r="W736" s="2">
        <v>40999</v>
      </c>
      <c r="Y736" t="s">
        <v>330</v>
      </c>
      <c r="Z736" t="s">
        <v>33</v>
      </c>
      <c r="AA736" t="s">
        <v>103</v>
      </c>
      <c r="AB736" t="s">
        <v>35</v>
      </c>
      <c r="AC736" t="s">
        <v>36</v>
      </c>
      <c r="AD736">
        <v>98101</v>
      </c>
      <c r="AE736" t="s">
        <v>4682</v>
      </c>
      <c r="AF736" t="str">
        <f t="shared" si="33"/>
        <v>Yes</v>
      </c>
      <c r="AG736" s="9" t="str">
        <f t="shared" si="34"/>
        <v>GOVERNORDEMOCRATGOVERNOR, OFFICE OFStatewide20125625.29DEBT409694099940999ACCOUNTING/COMPLIANCEPROJECT ACCOUNTING SERVICES603 STEWART ST #819SEATTLEWA</v>
      </c>
      <c r="AH736">
        <v>100458952</v>
      </c>
      <c r="AI736" s="9" t="str">
        <f t="shared" si="35"/>
        <v>GOVERNORDEMOCRATGOVERNOR, OFFICE OFStatewide</v>
      </c>
    </row>
    <row r="737" spans="1:35" x14ac:dyDescent="0.25">
      <c r="A737" s="15">
        <v>2086</v>
      </c>
      <c r="B737" t="s">
        <v>4714</v>
      </c>
      <c r="C737">
        <v>100458952</v>
      </c>
      <c r="D737" t="s">
        <v>30</v>
      </c>
      <c r="E737" t="s">
        <v>235</v>
      </c>
      <c r="F737" t="s">
        <v>44</v>
      </c>
      <c r="G737" t="s">
        <v>236</v>
      </c>
      <c r="H737" t="s">
        <v>237</v>
      </c>
      <c r="I737" t="s">
        <v>238</v>
      </c>
      <c r="J737" t="s">
        <v>239</v>
      </c>
      <c r="K737" t="s">
        <v>240</v>
      </c>
      <c r="N737" t="s">
        <v>68</v>
      </c>
      <c r="O737" t="s">
        <v>241</v>
      </c>
      <c r="Q737" t="s">
        <v>113</v>
      </c>
      <c r="R737">
        <v>2012</v>
      </c>
      <c r="S737" s="1">
        <v>21268.44</v>
      </c>
      <c r="T737" t="s">
        <v>31</v>
      </c>
      <c r="U737" s="2">
        <v>40969</v>
      </c>
      <c r="V737" s="2">
        <v>40999</v>
      </c>
      <c r="W737" s="2">
        <v>40999</v>
      </c>
      <c r="Y737" t="s">
        <v>4715</v>
      </c>
      <c r="Z737" t="s">
        <v>4716</v>
      </c>
      <c r="AA737" t="s">
        <v>127</v>
      </c>
      <c r="AB737" t="s">
        <v>35</v>
      </c>
      <c r="AC737" t="s">
        <v>36</v>
      </c>
      <c r="AD737">
        <v>98122</v>
      </c>
      <c r="AE737" t="s">
        <v>4682</v>
      </c>
      <c r="AF737" t="str">
        <f t="shared" si="33"/>
        <v>Yes</v>
      </c>
      <c r="AG737" s="9" t="str">
        <f t="shared" si="34"/>
        <v>GOVERNORDEMOCRATGOVERNOR, OFFICE OFStatewide201221268.44DEBT409694099940999SEATTLE SHERATON: EVENT CATERINGNEWMAN TRACY L.712 35TH AVESEATTLEWA</v>
      </c>
      <c r="AH737">
        <v>100458952</v>
      </c>
      <c r="AI737" s="9" t="str">
        <f t="shared" si="35"/>
        <v>GOVERNORDEMOCRATGOVERNOR, OFFICE OFStatewide</v>
      </c>
    </row>
    <row r="738" spans="1:35" x14ac:dyDescent="0.25">
      <c r="A738" s="15">
        <v>2087</v>
      </c>
      <c r="B738" t="s">
        <v>4717</v>
      </c>
      <c r="C738">
        <v>100458952</v>
      </c>
      <c r="D738" t="s">
        <v>30</v>
      </c>
      <c r="E738" t="s">
        <v>235</v>
      </c>
      <c r="F738" t="s">
        <v>44</v>
      </c>
      <c r="G738" t="s">
        <v>236</v>
      </c>
      <c r="H738" t="s">
        <v>237</v>
      </c>
      <c r="I738" t="s">
        <v>238</v>
      </c>
      <c r="J738" t="s">
        <v>239</v>
      </c>
      <c r="K738" t="s">
        <v>240</v>
      </c>
      <c r="N738" t="s">
        <v>68</v>
      </c>
      <c r="O738" t="s">
        <v>241</v>
      </c>
      <c r="Q738" t="s">
        <v>113</v>
      </c>
      <c r="R738">
        <v>2012</v>
      </c>
      <c r="S738" s="1">
        <v>2671.86</v>
      </c>
      <c r="T738" t="s">
        <v>31</v>
      </c>
      <c r="U738" s="2">
        <v>40969</v>
      </c>
      <c r="V738" s="2">
        <v>40999</v>
      </c>
      <c r="W738" s="2">
        <v>40999</v>
      </c>
      <c r="Y738" t="s">
        <v>1658</v>
      </c>
      <c r="Z738" t="s">
        <v>4716</v>
      </c>
      <c r="AA738" t="s">
        <v>127</v>
      </c>
      <c r="AB738" t="s">
        <v>35</v>
      </c>
      <c r="AC738" t="s">
        <v>36</v>
      </c>
      <c r="AD738">
        <v>98122</v>
      </c>
      <c r="AE738" t="s">
        <v>4682</v>
      </c>
      <c r="AF738" t="str">
        <f t="shared" si="33"/>
        <v>Yes</v>
      </c>
      <c r="AG738" s="9" t="str">
        <f t="shared" si="34"/>
        <v>GOVERNORDEMOCRATGOVERNOR, OFFICE OFStatewide20122671.86DEBT409694099940999TRAVEL REIMBURSEMENTNEWMAN TRACY L.712 35TH AVESEATTLEWA</v>
      </c>
      <c r="AH738">
        <v>100458952</v>
      </c>
      <c r="AI738" s="9" t="str">
        <f t="shared" si="35"/>
        <v>GOVERNORDEMOCRATGOVERNOR, OFFICE OFStatewide</v>
      </c>
    </row>
    <row r="739" spans="1:35" x14ac:dyDescent="0.25">
      <c r="A739" s="15">
        <v>2060</v>
      </c>
      <c r="B739" t="s">
        <v>4683</v>
      </c>
      <c r="C739">
        <v>100458952</v>
      </c>
      <c r="D739" t="s">
        <v>30</v>
      </c>
      <c r="E739" t="s">
        <v>235</v>
      </c>
      <c r="F739" t="s">
        <v>44</v>
      </c>
      <c r="G739" t="s">
        <v>236</v>
      </c>
      <c r="H739" t="s">
        <v>237</v>
      </c>
      <c r="I739" t="s">
        <v>238</v>
      </c>
      <c r="J739" t="s">
        <v>239</v>
      </c>
      <c r="K739" t="s">
        <v>240</v>
      </c>
      <c r="N739" t="s">
        <v>68</v>
      </c>
      <c r="O739" t="s">
        <v>241</v>
      </c>
      <c r="Q739" t="s">
        <v>113</v>
      </c>
      <c r="R739">
        <v>2012</v>
      </c>
      <c r="S739" s="1">
        <v>7322.44</v>
      </c>
      <c r="T739" t="s">
        <v>31</v>
      </c>
      <c r="U739" s="2">
        <v>40969</v>
      </c>
      <c r="V739" s="2">
        <v>40999</v>
      </c>
      <c r="W739" s="2">
        <v>40999</v>
      </c>
      <c r="Y739" t="s">
        <v>159</v>
      </c>
      <c r="Z739" t="s">
        <v>265</v>
      </c>
      <c r="AA739" t="s">
        <v>266</v>
      </c>
      <c r="AB739" t="s">
        <v>267</v>
      </c>
      <c r="AC739" t="s">
        <v>268</v>
      </c>
      <c r="AD739">
        <v>19886</v>
      </c>
      <c r="AE739" t="s">
        <v>4682</v>
      </c>
      <c r="AF739" t="str">
        <f t="shared" si="33"/>
        <v>Yes</v>
      </c>
      <c r="AG739" s="9" t="str">
        <f t="shared" si="34"/>
        <v>GOVERNORDEMOCRATGOVERNOR, OFFICE OFStatewide20127322.44DEBT409694099940999CREDIT CARD PAYMENTBANK OF AMERICA BUSINESS CARDPO BOX 15731WILMINGTONDE</v>
      </c>
      <c r="AH739">
        <v>100458952</v>
      </c>
      <c r="AI739" s="9" t="str">
        <f t="shared" si="35"/>
        <v>GOVERNORDEMOCRATGOVERNOR, OFFICE OFStatewide</v>
      </c>
    </row>
    <row r="740" spans="1:35" x14ac:dyDescent="0.25">
      <c r="A740" s="15">
        <v>2061</v>
      </c>
      <c r="B740" t="s">
        <v>4684</v>
      </c>
      <c r="C740">
        <v>100458952</v>
      </c>
      <c r="D740" t="s">
        <v>30</v>
      </c>
      <c r="E740" t="s">
        <v>235</v>
      </c>
      <c r="F740" t="s">
        <v>44</v>
      </c>
      <c r="G740" t="s">
        <v>236</v>
      </c>
      <c r="H740" t="s">
        <v>237</v>
      </c>
      <c r="I740" t="s">
        <v>238</v>
      </c>
      <c r="J740" t="s">
        <v>239</v>
      </c>
      <c r="K740" t="s">
        <v>240</v>
      </c>
      <c r="N740" t="s">
        <v>68</v>
      </c>
      <c r="O740" t="s">
        <v>241</v>
      </c>
      <c r="Q740" t="s">
        <v>113</v>
      </c>
      <c r="R740">
        <v>2012</v>
      </c>
      <c r="S740" s="1">
        <v>1051.2</v>
      </c>
      <c r="T740" t="s">
        <v>31</v>
      </c>
      <c r="U740" s="2">
        <v>40969</v>
      </c>
      <c r="V740" s="2">
        <v>40999</v>
      </c>
      <c r="W740" s="2">
        <v>40999</v>
      </c>
      <c r="Y740" t="s">
        <v>4685</v>
      </c>
      <c r="Z740" t="s">
        <v>4686</v>
      </c>
      <c r="AA740" t="s">
        <v>2962</v>
      </c>
      <c r="AB740" t="s">
        <v>92</v>
      </c>
      <c r="AC740" t="s">
        <v>36</v>
      </c>
      <c r="AD740">
        <v>98401</v>
      </c>
      <c r="AE740" t="s">
        <v>4682</v>
      </c>
      <c r="AF740" t="str">
        <f t="shared" si="33"/>
        <v>Yes</v>
      </c>
      <c r="AG740" s="9" t="str">
        <f t="shared" si="34"/>
        <v>GOVERNORDEMOCRATGOVERNOR, OFFICE OFStatewide20121051.2DEBT409694099940999EVENT STAGING/SOUNDNORTHWEST STAGING AND SOUNDPO BOX 2021TACOMAWA</v>
      </c>
      <c r="AH740">
        <v>100458952</v>
      </c>
      <c r="AI740" s="9" t="str">
        <f t="shared" si="35"/>
        <v>GOVERNORDEMOCRATGOVERNOR, OFFICE OFStatewide</v>
      </c>
    </row>
    <row r="741" spans="1:35" x14ac:dyDescent="0.25">
      <c r="A741" s="15">
        <v>2062</v>
      </c>
      <c r="B741" t="s">
        <v>4687</v>
      </c>
      <c r="C741">
        <v>100458952</v>
      </c>
      <c r="D741" t="s">
        <v>30</v>
      </c>
      <c r="E741" t="s">
        <v>235</v>
      </c>
      <c r="F741" t="s">
        <v>44</v>
      </c>
      <c r="G741" t="s">
        <v>236</v>
      </c>
      <c r="H741" t="s">
        <v>237</v>
      </c>
      <c r="I741" t="s">
        <v>238</v>
      </c>
      <c r="J741" t="s">
        <v>239</v>
      </c>
      <c r="K741" t="s">
        <v>240</v>
      </c>
      <c r="N741" t="s">
        <v>68</v>
      </c>
      <c r="O741" t="s">
        <v>241</v>
      </c>
      <c r="Q741" t="s">
        <v>113</v>
      </c>
      <c r="R741">
        <v>2012</v>
      </c>
      <c r="S741" s="1">
        <v>10605.08</v>
      </c>
      <c r="T741" t="s">
        <v>31</v>
      </c>
      <c r="U741" s="2">
        <v>40969</v>
      </c>
      <c r="V741" s="2">
        <v>40999</v>
      </c>
      <c r="W741" s="2">
        <v>40999</v>
      </c>
      <c r="Y741" t="s">
        <v>4685</v>
      </c>
      <c r="Z741" t="s">
        <v>4686</v>
      </c>
      <c r="AA741" t="s">
        <v>2962</v>
      </c>
      <c r="AB741" t="s">
        <v>92</v>
      </c>
      <c r="AC741" t="s">
        <v>36</v>
      </c>
      <c r="AD741">
        <v>98401</v>
      </c>
      <c r="AE741" t="s">
        <v>4682</v>
      </c>
      <c r="AF741" t="str">
        <f t="shared" si="33"/>
        <v>Yes</v>
      </c>
      <c r="AG741" s="9" t="str">
        <f t="shared" si="34"/>
        <v>GOVERNORDEMOCRATGOVERNOR, OFFICE OFStatewide201210605.08DEBT409694099940999EVENT STAGING/SOUNDNORTHWEST STAGING AND SOUNDPO BOX 2021TACOMAWA</v>
      </c>
      <c r="AH741">
        <v>100458952</v>
      </c>
      <c r="AI741" s="9" t="str">
        <f t="shared" si="35"/>
        <v>GOVERNORDEMOCRATGOVERNOR, OFFICE OFStatewide</v>
      </c>
    </row>
    <row r="742" spans="1:35" x14ac:dyDescent="0.25">
      <c r="A742" s="15">
        <v>2079</v>
      </c>
      <c r="B742" t="s">
        <v>4706</v>
      </c>
      <c r="C742">
        <v>100458952</v>
      </c>
      <c r="D742" t="s">
        <v>30</v>
      </c>
      <c r="E742" t="s">
        <v>235</v>
      </c>
      <c r="F742" t="s">
        <v>44</v>
      </c>
      <c r="G742" t="s">
        <v>236</v>
      </c>
      <c r="H742" t="s">
        <v>237</v>
      </c>
      <c r="I742" t="s">
        <v>238</v>
      </c>
      <c r="J742" t="s">
        <v>239</v>
      </c>
      <c r="K742" t="s">
        <v>240</v>
      </c>
      <c r="N742" t="s">
        <v>68</v>
      </c>
      <c r="O742" t="s">
        <v>241</v>
      </c>
      <c r="Q742" t="s">
        <v>113</v>
      </c>
      <c r="R742">
        <v>2012</v>
      </c>
      <c r="S742" s="1">
        <v>4279.21</v>
      </c>
      <c r="T742" t="s">
        <v>31</v>
      </c>
      <c r="U742" s="2">
        <v>40969</v>
      </c>
      <c r="V742" s="2">
        <v>40999</v>
      </c>
      <c r="W742" s="2">
        <v>40999</v>
      </c>
      <c r="Y742" t="s">
        <v>2850</v>
      </c>
      <c r="Z742" t="s">
        <v>254</v>
      </c>
      <c r="AA742" t="s">
        <v>255</v>
      </c>
      <c r="AB742" t="s">
        <v>152</v>
      </c>
      <c r="AC742" t="s">
        <v>153</v>
      </c>
      <c r="AD742">
        <v>20005</v>
      </c>
      <c r="AE742" t="s">
        <v>4682</v>
      </c>
      <c r="AF742" t="str">
        <f t="shared" si="33"/>
        <v>Yes</v>
      </c>
      <c r="AG742" s="9" t="str">
        <f t="shared" si="34"/>
        <v>GOVERNORDEMOCRATGOVERNOR, OFFICE OFStatewide20124279.21DEBT409694099940999CONSULTING/TRAVEL REIMBURSEMENTHIRSCHBERG STRATEGIES INC.1010 VERMONT AVE NW #814WASHINGTONDC</v>
      </c>
      <c r="AH742">
        <v>100458952</v>
      </c>
      <c r="AI742" s="9" t="str">
        <f t="shared" si="35"/>
        <v>GOVERNORDEMOCRATGOVERNOR, OFFICE OFStatewide</v>
      </c>
    </row>
    <row r="743" spans="1:35" x14ac:dyDescent="0.25">
      <c r="A743" s="15">
        <v>2080</v>
      </c>
      <c r="B743" t="s">
        <v>4707</v>
      </c>
      <c r="C743">
        <v>100458952</v>
      </c>
      <c r="D743" t="s">
        <v>30</v>
      </c>
      <c r="E743" t="s">
        <v>235</v>
      </c>
      <c r="F743" t="s">
        <v>44</v>
      </c>
      <c r="G743" t="s">
        <v>236</v>
      </c>
      <c r="H743" t="s">
        <v>237</v>
      </c>
      <c r="I743" t="s">
        <v>238</v>
      </c>
      <c r="J743" t="s">
        <v>239</v>
      </c>
      <c r="K743" t="s">
        <v>240</v>
      </c>
      <c r="N743" t="s">
        <v>68</v>
      </c>
      <c r="O743" t="s">
        <v>241</v>
      </c>
      <c r="Q743" t="s">
        <v>113</v>
      </c>
      <c r="R743">
        <v>2012</v>
      </c>
      <c r="S743" s="1">
        <v>1132.46</v>
      </c>
      <c r="T743" t="s">
        <v>31</v>
      </c>
      <c r="U743" s="2">
        <v>40969</v>
      </c>
      <c r="V743" s="2">
        <v>40999</v>
      </c>
      <c r="W743" s="2">
        <v>40999</v>
      </c>
      <c r="Y743" t="s">
        <v>1658</v>
      </c>
      <c r="Z743" t="s">
        <v>126</v>
      </c>
      <c r="AA743" t="s">
        <v>127</v>
      </c>
      <c r="AB743" t="s">
        <v>35</v>
      </c>
      <c r="AC743" t="s">
        <v>36</v>
      </c>
      <c r="AD743">
        <v>98122</v>
      </c>
      <c r="AE743" t="s">
        <v>4682</v>
      </c>
      <c r="AF743" t="str">
        <f t="shared" si="33"/>
        <v>Yes</v>
      </c>
      <c r="AG743" s="9" t="str">
        <f t="shared" si="34"/>
        <v>GOVERNORDEMOCRATGOVERNOR, OFFICE OFStatewide20121132.46DEBT409694099940999TRAVEL REIMBURSEMENTNEWMAN PARTNERS712 35TH AVESEATTLEWA</v>
      </c>
      <c r="AH743">
        <v>100458952</v>
      </c>
      <c r="AI743" s="9" t="str">
        <f t="shared" si="35"/>
        <v>GOVERNORDEMOCRATGOVERNOR, OFFICE OFStatewide</v>
      </c>
    </row>
    <row r="744" spans="1:35" x14ac:dyDescent="0.25">
      <c r="A744" s="15">
        <v>2081</v>
      </c>
      <c r="B744" t="s">
        <v>4708</v>
      </c>
      <c r="C744">
        <v>100458952</v>
      </c>
      <c r="D744" t="s">
        <v>30</v>
      </c>
      <c r="E744" t="s">
        <v>235</v>
      </c>
      <c r="F744" t="s">
        <v>44</v>
      </c>
      <c r="G744" t="s">
        <v>236</v>
      </c>
      <c r="H744" t="s">
        <v>237</v>
      </c>
      <c r="I744" t="s">
        <v>238</v>
      </c>
      <c r="J744" t="s">
        <v>239</v>
      </c>
      <c r="K744" t="s">
        <v>240</v>
      </c>
      <c r="N744" t="s">
        <v>68</v>
      </c>
      <c r="O744" t="s">
        <v>241</v>
      </c>
      <c r="Q744" t="s">
        <v>113</v>
      </c>
      <c r="R744">
        <v>2012</v>
      </c>
      <c r="S744" s="1">
        <v>7000</v>
      </c>
      <c r="T744" t="s">
        <v>31</v>
      </c>
      <c r="U744" s="2">
        <v>40969</v>
      </c>
      <c r="V744" s="2">
        <v>40999</v>
      </c>
      <c r="W744" s="2">
        <v>40999</v>
      </c>
      <c r="Y744" t="s">
        <v>4709</v>
      </c>
      <c r="Z744" t="s">
        <v>261</v>
      </c>
      <c r="AA744" t="s">
        <v>3449</v>
      </c>
      <c r="AB744" t="s">
        <v>2891</v>
      </c>
      <c r="AC744" t="s">
        <v>155</v>
      </c>
      <c r="AD744">
        <v>94306</v>
      </c>
      <c r="AE744" t="s">
        <v>4682</v>
      </c>
      <c r="AF744" t="str">
        <f t="shared" si="33"/>
        <v>Yes</v>
      </c>
      <c r="AG744" s="9" t="str">
        <f t="shared" si="34"/>
        <v>GOVERNORDEMOCRATGOVERNOR, OFFICE OFStatewide20127000DEBT409694099940999WEBSITE ESTIMATETRILOGY INTERACTIVE LLC961 ILIMA WAYPALO ALTOCA</v>
      </c>
      <c r="AH744">
        <v>100458952</v>
      </c>
      <c r="AI744" s="9" t="str">
        <f t="shared" si="35"/>
        <v>GOVERNORDEMOCRATGOVERNOR, OFFICE OFStatewide</v>
      </c>
    </row>
    <row r="745" spans="1:35" x14ac:dyDescent="0.25">
      <c r="A745" s="15">
        <v>2407</v>
      </c>
      <c r="B745" t="s">
        <v>5240</v>
      </c>
      <c r="C745">
        <v>100463416</v>
      </c>
      <c r="D745" t="s">
        <v>30</v>
      </c>
      <c r="E745" t="s">
        <v>235</v>
      </c>
      <c r="F745" t="s">
        <v>44</v>
      </c>
      <c r="G745" t="s">
        <v>236</v>
      </c>
      <c r="H745" t="s">
        <v>237</v>
      </c>
      <c r="I745" t="s">
        <v>238</v>
      </c>
      <c r="J745" t="s">
        <v>239</v>
      </c>
      <c r="K745" t="s">
        <v>240</v>
      </c>
      <c r="N745" t="s">
        <v>68</v>
      </c>
      <c r="O745" t="s">
        <v>241</v>
      </c>
      <c r="Q745" t="s">
        <v>113</v>
      </c>
      <c r="R745">
        <v>2012</v>
      </c>
      <c r="S745" s="1">
        <v>50000</v>
      </c>
      <c r="T745" t="s">
        <v>31</v>
      </c>
      <c r="U745" s="2">
        <v>41000</v>
      </c>
      <c r="V745" s="2">
        <v>41029</v>
      </c>
      <c r="W745" s="2">
        <v>41029</v>
      </c>
      <c r="Y745" t="s">
        <v>156</v>
      </c>
      <c r="Z745" t="s">
        <v>242</v>
      </c>
      <c r="AA745" t="s">
        <v>243</v>
      </c>
      <c r="AB745" t="s">
        <v>244</v>
      </c>
      <c r="AC745" t="s">
        <v>245</v>
      </c>
      <c r="AD745">
        <v>19103</v>
      </c>
      <c r="AE745" t="s">
        <v>5241</v>
      </c>
      <c r="AF745" t="str">
        <f t="shared" si="33"/>
        <v>Yes</v>
      </c>
      <c r="AG745" s="9" t="str">
        <f t="shared" si="34"/>
        <v>GOVERNORDEMOCRATGOVERNOR, OFFICE OFStatewide201250000DEBT410004102941029CONSULTING (CONTINGENT)SHORR JOHNSON MAGNUS1831 CHESTNUT ST 6TH FLOORPHILADELPHIAPA</v>
      </c>
      <c r="AH745">
        <v>100463416</v>
      </c>
      <c r="AI745" s="9" t="str">
        <f t="shared" si="35"/>
        <v>GOVERNORDEMOCRATGOVERNOR, OFFICE OFStatewide</v>
      </c>
    </row>
    <row r="746" spans="1:35" x14ac:dyDescent="0.25">
      <c r="A746" s="15">
        <v>2408</v>
      </c>
      <c r="B746" t="s">
        <v>5242</v>
      </c>
      <c r="C746">
        <v>100463416</v>
      </c>
      <c r="D746" t="s">
        <v>30</v>
      </c>
      <c r="E746" t="s">
        <v>235</v>
      </c>
      <c r="F746" t="s">
        <v>44</v>
      </c>
      <c r="G746" t="s">
        <v>236</v>
      </c>
      <c r="H746" t="s">
        <v>237</v>
      </c>
      <c r="I746" t="s">
        <v>238</v>
      </c>
      <c r="J746" t="s">
        <v>239</v>
      </c>
      <c r="K746" t="s">
        <v>240</v>
      </c>
      <c r="N746" t="s">
        <v>68</v>
      </c>
      <c r="O746" t="s">
        <v>241</v>
      </c>
      <c r="Q746" t="s">
        <v>113</v>
      </c>
      <c r="R746">
        <v>2012</v>
      </c>
      <c r="S746" s="1">
        <v>7693</v>
      </c>
      <c r="T746" t="s">
        <v>31</v>
      </c>
      <c r="U746" s="2">
        <v>41000</v>
      </c>
      <c r="V746" s="2">
        <v>41029</v>
      </c>
      <c r="W746" s="2">
        <v>41029</v>
      </c>
      <c r="Y746" t="s">
        <v>5243</v>
      </c>
      <c r="Z746" t="s">
        <v>2827</v>
      </c>
      <c r="AA746" t="s">
        <v>5244</v>
      </c>
      <c r="AB746" t="s">
        <v>1319</v>
      </c>
      <c r="AC746" t="s">
        <v>1320</v>
      </c>
      <c r="AD746">
        <v>56303</v>
      </c>
      <c r="AE746" t="s">
        <v>5241</v>
      </c>
      <c r="AF746" t="str">
        <f t="shared" si="33"/>
        <v>Yes</v>
      </c>
      <c r="AG746" s="9" t="str">
        <f t="shared" si="34"/>
        <v>GOVERNORDEMOCRATGOVERNOR, OFFICE OFStatewide20127693DEBT410004102941029TELEPHONING SERVICEMEYER ASSOCIATES TELESERVICES14 7TH AVE NSAINT CLOUDMN</v>
      </c>
      <c r="AH746">
        <v>100463416</v>
      </c>
      <c r="AI746" s="9" t="str">
        <f t="shared" si="35"/>
        <v>GOVERNORDEMOCRATGOVERNOR, OFFICE OFStatewide</v>
      </c>
    </row>
    <row r="747" spans="1:35" x14ac:dyDescent="0.25">
      <c r="A747" s="15">
        <v>2409</v>
      </c>
      <c r="B747" t="s">
        <v>5245</v>
      </c>
      <c r="C747">
        <v>100463416</v>
      </c>
      <c r="D747" t="s">
        <v>30</v>
      </c>
      <c r="E747" t="s">
        <v>235</v>
      </c>
      <c r="F747" t="s">
        <v>44</v>
      </c>
      <c r="G747" t="s">
        <v>236</v>
      </c>
      <c r="H747" t="s">
        <v>237</v>
      </c>
      <c r="I747" t="s">
        <v>238</v>
      </c>
      <c r="J747" t="s">
        <v>239</v>
      </c>
      <c r="K747" t="s">
        <v>240</v>
      </c>
      <c r="N747" t="s">
        <v>68</v>
      </c>
      <c r="O747" t="s">
        <v>241</v>
      </c>
      <c r="Q747" t="s">
        <v>113</v>
      </c>
      <c r="R747">
        <v>2012</v>
      </c>
      <c r="S747" s="1">
        <v>6040.75</v>
      </c>
      <c r="T747" t="s">
        <v>31</v>
      </c>
      <c r="U747" s="2">
        <v>41000</v>
      </c>
      <c r="V747" s="2">
        <v>41029</v>
      </c>
      <c r="W747" s="2">
        <v>41029</v>
      </c>
      <c r="Y747" t="s">
        <v>330</v>
      </c>
      <c r="Z747" t="s">
        <v>33</v>
      </c>
      <c r="AA747" t="s">
        <v>103</v>
      </c>
      <c r="AB747" t="s">
        <v>35</v>
      </c>
      <c r="AC747" t="s">
        <v>36</v>
      </c>
      <c r="AD747">
        <v>98101</v>
      </c>
      <c r="AE747" t="s">
        <v>5241</v>
      </c>
      <c r="AF747" t="str">
        <f t="shared" si="33"/>
        <v>Yes</v>
      </c>
      <c r="AG747" s="9" t="str">
        <f t="shared" si="34"/>
        <v>GOVERNORDEMOCRATGOVERNOR, OFFICE OFStatewide20126040.75DEBT410004102941029ACCOUNTING/COMPLIANCEPROJECT ACCOUNTING SERVICES603 STEWART ST #819SEATTLEWA</v>
      </c>
      <c r="AH747">
        <v>100463416</v>
      </c>
      <c r="AI747" s="9" t="str">
        <f t="shared" si="35"/>
        <v>GOVERNORDEMOCRATGOVERNOR, OFFICE OFStatewide</v>
      </c>
    </row>
    <row r="748" spans="1:35" x14ac:dyDescent="0.25">
      <c r="A748" s="15">
        <v>2539</v>
      </c>
      <c r="B748" t="s">
        <v>5477</v>
      </c>
      <c r="C748">
        <v>100463416</v>
      </c>
      <c r="D748" t="s">
        <v>30</v>
      </c>
      <c r="E748" t="s">
        <v>235</v>
      </c>
      <c r="F748" t="s">
        <v>44</v>
      </c>
      <c r="G748" t="s">
        <v>236</v>
      </c>
      <c r="H748" t="s">
        <v>237</v>
      </c>
      <c r="I748" t="s">
        <v>238</v>
      </c>
      <c r="J748" t="s">
        <v>239</v>
      </c>
      <c r="K748" t="s">
        <v>240</v>
      </c>
      <c r="N748" t="s">
        <v>68</v>
      </c>
      <c r="O748" t="s">
        <v>241</v>
      </c>
      <c r="Q748" t="s">
        <v>113</v>
      </c>
      <c r="R748">
        <v>2012</v>
      </c>
      <c r="S748" s="1">
        <v>13000</v>
      </c>
      <c r="T748" t="s">
        <v>31</v>
      </c>
      <c r="U748" s="2">
        <v>41000</v>
      </c>
      <c r="V748" s="2">
        <v>41029</v>
      </c>
      <c r="W748" s="2">
        <v>41029</v>
      </c>
      <c r="Y748" t="s">
        <v>37</v>
      </c>
      <c r="Z748" t="s">
        <v>126</v>
      </c>
      <c r="AA748" t="s">
        <v>127</v>
      </c>
      <c r="AB748" t="s">
        <v>35</v>
      </c>
      <c r="AC748" t="s">
        <v>36</v>
      </c>
      <c r="AD748">
        <v>98122</v>
      </c>
      <c r="AE748" t="s">
        <v>5241</v>
      </c>
      <c r="AF748" t="str">
        <f t="shared" si="33"/>
        <v>Yes</v>
      </c>
      <c r="AG748" s="9" t="str">
        <f t="shared" si="34"/>
        <v>GOVERNORDEMOCRATGOVERNOR, OFFICE OFStatewide201213000DEBT410004102941029CONSULTINGNEWMAN PARTNERS712 35TH AVESEATTLEWA</v>
      </c>
      <c r="AH748">
        <v>100463416</v>
      </c>
      <c r="AI748" s="9" t="str">
        <f t="shared" si="35"/>
        <v>GOVERNORDEMOCRATGOVERNOR, OFFICE OFStatewide</v>
      </c>
    </row>
    <row r="749" spans="1:35" x14ac:dyDescent="0.25">
      <c r="A749" s="15">
        <v>2540</v>
      </c>
      <c r="B749" t="s">
        <v>5478</v>
      </c>
      <c r="C749">
        <v>100463416</v>
      </c>
      <c r="D749" t="s">
        <v>30</v>
      </c>
      <c r="E749" t="s">
        <v>235</v>
      </c>
      <c r="F749" t="s">
        <v>44</v>
      </c>
      <c r="G749" t="s">
        <v>236</v>
      </c>
      <c r="H749" t="s">
        <v>237</v>
      </c>
      <c r="I749" t="s">
        <v>238</v>
      </c>
      <c r="J749" t="s">
        <v>239</v>
      </c>
      <c r="K749" t="s">
        <v>240</v>
      </c>
      <c r="N749" t="s">
        <v>68</v>
      </c>
      <c r="O749" t="s">
        <v>241</v>
      </c>
      <c r="Q749" t="s">
        <v>113</v>
      </c>
      <c r="R749">
        <v>2012</v>
      </c>
      <c r="S749" s="1">
        <v>2601.54</v>
      </c>
      <c r="T749" t="s">
        <v>31</v>
      </c>
      <c r="U749" s="2">
        <v>41000</v>
      </c>
      <c r="V749" s="2">
        <v>41029</v>
      </c>
      <c r="W749" s="2">
        <v>41029</v>
      </c>
      <c r="Y749" t="s">
        <v>37</v>
      </c>
      <c r="Z749" t="s">
        <v>254</v>
      </c>
      <c r="AA749" t="s">
        <v>255</v>
      </c>
      <c r="AB749" t="s">
        <v>152</v>
      </c>
      <c r="AC749" t="s">
        <v>153</v>
      </c>
      <c r="AD749">
        <v>20005</v>
      </c>
      <c r="AE749" t="s">
        <v>5241</v>
      </c>
      <c r="AF749" t="str">
        <f t="shared" si="33"/>
        <v>Yes</v>
      </c>
      <c r="AG749" s="9" t="str">
        <f t="shared" si="34"/>
        <v>GOVERNORDEMOCRATGOVERNOR, OFFICE OFStatewide20122601.54DEBT410004102941029CONSULTINGHIRSCHBERG STRATEGIES INC.1010 VERMONT AVE NW #814WASHINGTONDC</v>
      </c>
      <c r="AH749">
        <v>100463416</v>
      </c>
      <c r="AI749" s="9" t="str">
        <f t="shared" si="35"/>
        <v>GOVERNORDEMOCRATGOVERNOR, OFFICE OFStatewide</v>
      </c>
    </row>
    <row r="750" spans="1:35" x14ac:dyDescent="0.25">
      <c r="A750" s="15">
        <v>2541</v>
      </c>
      <c r="B750" t="s">
        <v>5479</v>
      </c>
      <c r="C750">
        <v>100463416</v>
      </c>
      <c r="D750" t="s">
        <v>30</v>
      </c>
      <c r="E750" t="s">
        <v>235</v>
      </c>
      <c r="F750" t="s">
        <v>44</v>
      </c>
      <c r="G750" t="s">
        <v>236</v>
      </c>
      <c r="H750" t="s">
        <v>237</v>
      </c>
      <c r="I750" t="s">
        <v>238</v>
      </c>
      <c r="J750" t="s">
        <v>239</v>
      </c>
      <c r="K750" t="s">
        <v>240</v>
      </c>
      <c r="N750" t="s">
        <v>68</v>
      </c>
      <c r="O750" t="s">
        <v>241</v>
      </c>
      <c r="Q750" t="s">
        <v>113</v>
      </c>
      <c r="R750">
        <v>2012</v>
      </c>
      <c r="S750" s="1">
        <v>10234.57</v>
      </c>
      <c r="T750" t="s">
        <v>31</v>
      </c>
      <c r="U750" s="2">
        <v>41000</v>
      </c>
      <c r="V750" s="2">
        <v>41029</v>
      </c>
      <c r="W750" s="2">
        <v>41029</v>
      </c>
      <c r="Y750" t="s">
        <v>5480</v>
      </c>
      <c r="Z750" t="s">
        <v>261</v>
      </c>
      <c r="AA750" t="s">
        <v>3449</v>
      </c>
      <c r="AB750" t="s">
        <v>2891</v>
      </c>
      <c r="AC750" t="s">
        <v>155</v>
      </c>
      <c r="AD750">
        <v>94306</v>
      </c>
      <c r="AE750" t="s">
        <v>5241</v>
      </c>
      <c r="AF750" t="str">
        <f t="shared" si="33"/>
        <v>Yes</v>
      </c>
      <c r="AG750" s="9" t="str">
        <f t="shared" si="34"/>
        <v>GOVERNORDEMOCRATGOVERNOR, OFFICE OFStatewide201210234.57DEBT410004102941029CONSULTING/WEBSITETRILOGY INTERACTIVE LLC961 ILIMA WAYPALO ALTOCA</v>
      </c>
      <c r="AH750">
        <v>100463416</v>
      </c>
      <c r="AI750" s="9" t="str">
        <f t="shared" si="35"/>
        <v>GOVERNORDEMOCRATGOVERNOR, OFFICE OFStatewide</v>
      </c>
    </row>
    <row r="751" spans="1:35" x14ac:dyDescent="0.25">
      <c r="A751" s="15">
        <v>2542</v>
      </c>
      <c r="B751" t="s">
        <v>5481</v>
      </c>
      <c r="C751">
        <v>100463416</v>
      </c>
      <c r="D751" t="s">
        <v>30</v>
      </c>
      <c r="E751" t="s">
        <v>235</v>
      </c>
      <c r="F751" t="s">
        <v>44</v>
      </c>
      <c r="G751" t="s">
        <v>236</v>
      </c>
      <c r="H751" t="s">
        <v>237</v>
      </c>
      <c r="I751" t="s">
        <v>238</v>
      </c>
      <c r="J751" t="s">
        <v>239</v>
      </c>
      <c r="K751" t="s">
        <v>240</v>
      </c>
      <c r="N751" t="s">
        <v>68</v>
      </c>
      <c r="O751" t="s">
        <v>241</v>
      </c>
      <c r="Q751" t="s">
        <v>113</v>
      </c>
      <c r="R751">
        <v>2012</v>
      </c>
      <c r="S751" s="1">
        <v>14853.57</v>
      </c>
      <c r="T751" t="s">
        <v>31</v>
      </c>
      <c r="U751" s="2">
        <v>41000</v>
      </c>
      <c r="V751" s="2">
        <v>41029</v>
      </c>
      <c r="W751" s="2">
        <v>41029</v>
      </c>
      <c r="Y751" t="s">
        <v>159</v>
      </c>
      <c r="Z751" t="s">
        <v>265</v>
      </c>
      <c r="AA751" t="s">
        <v>266</v>
      </c>
      <c r="AB751" t="s">
        <v>267</v>
      </c>
      <c r="AC751" t="s">
        <v>268</v>
      </c>
      <c r="AD751">
        <v>19886</v>
      </c>
      <c r="AE751" t="s">
        <v>5241</v>
      </c>
      <c r="AF751" t="str">
        <f t="shared" si="33"/>
        <v>Yes</v>
      </c>
      <c r="AG751" s="9" t="str">
        <f t="shared" si="34"/>
        <v>GOVERNORDEMOCRATGOVERNOR, OFFICE OFStatewide201214853.57DEBT410004102941029CREDIT CARD PAYMENTBANK OF AMERICA BUSINESS CARDPO BOX 15731WILMINGTONDE</v>
      </c>
      <c r="AH751">
        <v>100463416</v>
      </c>
      <c r="AI751" s="9" t="str">
        <f t="shared" si="35"/>
        <v>GOVERNORDEMOCRATGOVERNOR, OFFICE OFStatewide</v>
      </c>
    </row>
    <row r="752" spans="1:35" x14ac:dyDescent="0.25">
      <c r="A752" s="15">
        <v>2985</v>
      </c>
      <c r="B752" t="s">
        <v>6260</v>
      </c>
      <c r="C752">
        <v>100469262</v>
      </c>
      <c r="D752" t="s">
        <v>30</v>
      </c>
      <c r="E752" t="s">
        <v>235</v>
      </c>
      <c r="F752" t="s">
        <v>44</v>
      </c>
      <c r="G752" t="s">
        <v>236</v>
      </c>
      <c r="H752" t="s">
        <v>237</v>
      </c>
      <c r="I752" t="s">
        <v>238</v>
      </c>
      <c r="J752" t="s">
        <v>239</v>
      </c>
      <c r="K752" t="s">
        <v>240</v>
      </c>
      <c r="N752" t="s">
        <v>68</v>
      </c>
      <c r="O752" t="s">
        <v>241</v>
      </c>
      <c r="Q752" t="s">
        <v>113</v>
      </c>
      <c r="R752">
        <v>2012</v>
      </c>
      <c r="S752" s="1">
        <v>50000</v>
      </c>
      <c r="T752" t="s">
        <v>31</v>
      </c>
      <c r="U752" s="2">
        <v>41030</v>
      </c>
      <c r="V752" s="2">
        <v>41060</v>
      </c>
      <c r="W752" s="2">
        <v>41029</v>
      </c>
      <c r="Y752" t="s">
        <v>156</v>
      </c>
      <c r="Z752" t="s">
        <v>242</v>
      </c>
      <c r="AA752" t="s">
        <v>243</v>
      </c>
      <c r="AB752" t="s">
        <v>244</v>
      </c>
      <c r="AC752" t="s">
        <v>245</v>
      </c>
      <c r="AD752">
        <v>19103</v>
      </c>
      <c r="AE752" t="s">
        <v>6261</v>
      </c>
      <c r="AF752" t="str">
        <f t="shared" si="33"/>
        <v>Yes</v>
      </c>
      <c r="AG752" s="9" t="str">
        <f t="shared" si="34"/>
        <v>GOVERNORDEMOCRATGOVERNOR, OFFICE OFStatewide201250000DEBT410304106041029CONSULTING (CONTINGENT)SHORR JOHNSON MAGNUS1831 CHESTNUT ST 6TH FLOORPHILADELPHIAPA</v>
      </c>
      <c r="AH752">
        <v>100469262</v>
      </c>
      <c r="AI752" s="9" t="str">
        <f t="shared" si="35"/>
        <v>GOVERNORDEMOCRATGOVERNOR, OFFICE OFStatewide</v>
      </c>
    </row>
    <row r="753" spans="1:35" x14ac:dyDescent="0.25">
      <c r="A753" s="15">
        <v>2986</v>
      </c>
      <c r="B753" t="s">
        <v>6262</v>
      </c>
      <c r="C753">
        <v>100469262</v>
      </c>
      <c r="D753" t="s">
        <v>30</v>
      </c>
      <c r="E753" t="s">
        <v>235</v>
      </c>
      <c r="F753" t="s">
        <v>44</v>
      </c>
      <c r="G753" t="s">
        <v>236</v>
      </c>
      <c r="H753" t="s">
        <v>237</v>
      </c>
      <c r="I753" t="s">
        <v>238</v>
      </c>
      <c r="J753" t="s">
        <v>239</v>
      </c>
      <c r="K753" t="s">
        <v>240</v>
      </c>
      <c r="N753" t="s">
        <v>68</v>
      </c>
      <c r="O753" t="s">
        <v>241</v>
      </c>
      <c r="Q753" t="s">
        <v>113</v>
      </c>
      <c r="R753">
        <v>2012</v>
      </c>
      <c r="S753" s="1">
        <v>4788.99</v>
      </c>
      <c r="T753" t="s">
        <v>31</v>
      </c>
      <c r="U753" s="2">
        <v>41030</v>
      </c>
      <c r="V753" s="2">
        <v>41060</v>
      </c>
      <c r="W753" s="2">
        <v>41060</v>
      </c>
      <c r="Y753" t="s">
        <v>330</v>
      </c>
      <c r="Z753" t="s">
        <v>33</v>
      </c>
      <c r="AA753" t="s">
        <v>103</v>
      </c>
      <c r="AB753" t="s">
        <v>35</v>
      </c>
      <c r="AC753" t="s">
        <v>36</v>
      </c>
      <c r="AD753">
        <v>98101</v>
      </c>
      <c r="AE753" t="s">
        <v>6261</v>
      </c>
      <c r="AF753" t="str">
        <f t="shared" si="33"/>
        <v>Yes</v>
      </c>
      <c r="AG753" s="9" t="str">
        <f t="shared" si="34"/>
        <v>GOVERNORDEMOCRATGOVERNOR, OFFICE OFStatewide20124788.99DEBT410304106041060ACCOUNTING/COMPLIANCEPROJECT ACCOUNTING SERVICES603 STEWART ST #819SEATTLEWA</v>
      </c>
      <c r="AH753">
        <v>100469262</v>
      </c>
      <c r="AI753" s="9" t="str">
        <f t="shared" si="35"/>
        <v>GOVERNORDEMOCRATGOVERNOR, OFFICE OFStatewide</v>
      </c>
    </row>
    <row r="754" spans="1:35" x14ac:dyDescent="0.25">
      <c r="A754" s="15">
        <v>2987</v>
      </c>
      <c r="B754" t="s">
        <v>6263</v>
      </c>
      <c r="C754">
        <v>100469262</v>
      </c>
      <c r="D754" t="s">
        <v>30</v>
      </c>
      <c r="E754" t="s">
        <v>235</v>
      </c>
      <c r="F754" t="s">
        <v>44</v>
      </c>
      <c r="G754" t="s">
        <v>236</v>
      </c>
      <c r="H754" t="s">
        <v>237</v>
      </c>
      <c r="I754" t="s">
        <v>238</v>
      </c>
      <c r="J754" t="s">
        <v>239</v>
      </c>
      <c r="K754" t="s">
        <v>240</v>
      </c>
      <c r="N754" t="s">
        <v>68</v>
      </c>
      <c r="O754" t="s">
        <v>241</v>
      </c>
      <c r="Q754" t="s">
        <v>113</v>
      </c>
      <c r="R754">
        <v>2012</v>
      </c>
      <c r="S754" s="1">
        <v>13000</v>
      </c>
      <c r="T754" t="s">
        <v>31</v>
      </c>
      <c r="U754" s="2">
        <v>41030</v>
      </c>
      <c r="V754" s="2">
        <v>41060</v>
      </c>
      <c r="W754" s="2">
        <v>41060</v>
      </c>
      <c r="Y754" t="s">
        <v>37</v>
      </c>
      <c r="Z754" t="s">
        <v>126</v>
      </c>
      <c r="AA754" t="s">
        <v>127</v>
      </c>
      <c r="AB754" t="s">
        <v>35</v>
      </c>
      <c r="AC754" t="s">
        <v>36</v>
      </c>
      <c r="AD754">
        <v>98122</v>
      </c>
      <c r="AE754" t="s">
        <v>6261</v>
      </c>
      <c r="AF754" t="str">
        <f t="shared" si="33"/>
        <v>Yes</v>
      </c>
      <c r="AG754" s="9" t="str">
        <f t="shared" si="34"/>
        <v>GOVERNORDEMOCRATGOVERNOR, OFFICE OFStatewide201213000DEBT410304106041060CONSULTINGNEWMAN PARTNERS712 35TH AVESEATTLEWA</v>
      </c>
      <c r="AH754">
        <v>100469262</v>
      </c>
      <c r="AI754" s="9" t="str">
        <f t="shared" si="35"/>
        <v>GOVERNORDEMOCRATGOVERNOR, OFFICE OFStatewide</v>
      </c>
    </row>
    <row r="755" spans="1:35" x14ac:dyDescent="0.25">
      <c r="A755" s="15">
        <v>2988</v>
      </c>
      <c r="B755" t="s">
        <v>6264</v>
      </c>
      <c r="C755">
        <v>100469262</v>
      </c>
      <c r="D755" t="s">
        <v>30</v>
      </c>
      <c r="E755" t="s">
        <v>235</v>
      </c>
      <c r="F755" t="s">
        <v>44</v>
      </c>
      <c r="G755" t="s">
        <v>236</v>
      </c>
      <c r="H755" t="s">
        <v>237</v>
      </c>
      <c r="I755" t="s">
        <v>238</v>
      </c>
      <c r="J755" t="s">
        <v>239</v>
      </c>
      <c r="K755" t="s">
        <v>240</v>
      </c>
      <c r="N755" t="s">
        <v>68</v>
      </c>
      <c r="O755" t="s">
        <v>241</v>
      </c>
      <c r="Q755" t="s">
        <v>113</v>
      </c>
      <c r="R755">
        <v>2012</v>
      </c>
      <c r="S755" s="1">
        <v>28705.21</v>
      </c>
      <c r="T755" t="s">
        <v>31</v>
      </c>
      <c r="U755" s="2">
        <v>41030</v>
      </c>
      <c r="V755" s="2">
        <v>41060</v>
      </c>
      <c r="W755" s="2">
        <v>41060</v>
      </c>
      <c r="Y755" t="s">
        <v>159</v>
      </c>
      <c r="Z755" t="s">
        <v>265</v>
      </c>
      <c r="AA755" t="s">
        <v>266</v>
      </c>
      <c r="AB755" t="s">
        <v>267</v>
      </c>
      <c r="AC755" t="s">
        <v>268</v>
      </c>
      <c r="AD755">
        <v>19886</v>
      </c>
      <c r="AE755" t="s">
        <v>6261</v>
      </c>
      <c r="AF755" t="str">
        <f t="shared" si="33"/>
        <v>Yes</v>
      </c>
      <c r="AG755" s="9" t="str">
        <f t="shared" si="34"/>
        <v>GOVERNORDEMOCRATGOVERNOR, OFFICE OFStatewide201228705.21DEBT410304106041060CREDIT CARD PAYMENTBANK OF AMERICA BUSINESS CARDPO BOX 15731WILMINGTONDE</v>
      </c>
      <c r="AH755">
        <v>100469262</v>
      </c>
      <c r="AI755" s="9" t="str">
        <f t="shared" si="35"/>
        <v>GOVERNORDEMOCRATGOVERNOR, OFFICE OFStatewide</v>
      </c>
    </row>
    <row r="756" spans="1:35" x14ac:dyDescent="0.25">
      <c r="A756" s="15">
        <v>2989</v>
      </c>
      <c r="B756" t="s">
        <v>6265</v>
      </c>
      <c r="C756">
        <v>100469262</v>
      </c>
      <c r="D756" t="s">
        <v>30</v>
      </c>
      <c r="E756" t="s">
        <v>235</v>
      </c>
      <c r="F756" t="s">
        <v>44</v>
      </c>
      <c r="G756" t="s">
        <v>236</v>
      </c>
      <c r="H756" t="s">
        <v>237</v>
      </c>
      <c r="I756" t="s">
        <v>238</v>
      </c>
      <c r="J756" t="s">
        <v>239</v>
      </c>
      <c r="K756" t="s">
        <v>240</v>
      </c>
      <c r="N756" t="s">
        <v>68</v>
      </c>
      <c r="O756" t="s">
        <v>241</v>
      </c>
      <c r="Q756" t="s">
        <v>113</v>
      </c>
      <c r="R756">
        <v>2012</v>
      </c>
      <c r="S756" s="1">
        <v>6878.25</v>
      </c>
      <c r="T756" t="s">
        <v>31</v>
      </c>
      <c r="U756" s="2">
        <v>41030</v>
      </c>
      <c r="V756" s="2">
        <v>41060</v>
      </c>
      <c r="W756" s="2">
        <v>41060</v>
      </c>
      <c r="Y756" t="s">
        <v>341</v>
      </c>
      <c r="Z756" t="s">
        <v>2827</v>
      </c>
      <c r="AA756" t="s">
        <v>5244</v>
      </c>
      <c r="AB756" t="s">
        <v>1319</v>
      </c>
      <c r="AC756" t="s">
        <v>1320</v>
      </c>
      <c r="AD756">
        <v>56303</v>
      </c>
      <c r="AE756" t="s">
        <v>6261</v>
      </c>
      <c r="AF756" t="str">
        <f t="shared" si="33"/>
        <v>Yes</v>
      </c>
      <c r="AG756" s="9" t="str">
        <f t="shared" si="34"/>
        <v>GOVERNORDEMOCRATGOVERNOR, OFFICE OFStatewide20126878.25DEBT410304106041060TELEPHONINGMEYER ASSOCIATES TELESERVICES14 7TH AVE NSAINT CLOUDMN</v>
      </c>
      <c r="AH756">
        <v>100469262</v>
      </c>
      <c r="AI756" s="9" t="str">
        <f t="shared" si="35"/>
        <v>GOVERNORDEMOCRATGOVERNOR, OFFICE OFStatewide</v>
      </c>
    </row>
    <row r="757" spans="1:35" x14ac:dyDescent="0.25">
      <c r="A757" s="15">
        <v>2990</v>
      </c>
      <c r="B757" t="s">
        <v>6266</v>
      </c>
      <c r="C757">
        <v>100469262</v>
      </c>
      <c r="D757" t="s">
        <v>30</v>
      </c>
      <c r="E757" t="s">
        <v>235</v>
      </c>
      <c r="F757" t="s">
        <v>44</v>
      </c>
      <c r="G757" t="s">
        <v>236</v>
      </c>
      <c r="H757" t="s">
        <v>237</v>
      </c>
      <c r="I757" t="s">
        <v>238</v>
      </c>
      <c r="J757" t="s">
        <v>239</v>
      </c>
      <c r="K757" t="s">
        <v>240</v>
      </c>
      <c r="N757" t="s">
        <v>68</v>
      </c>
      <c r="O757" t="s">
        <v>241</v>
      </c>
      <c r="Q757" t="s">
        <v>113</v>
      </c>
      <c r="R757">
        <v>2012</v>
      </c>
      <c r="S757" s="1">
        <v>14514.75</v>
      </c>
      <c r="T757" t="s">
        <v>31</v>
      </c>
      <c r="U757" s="2">
        <v>41030</v>
      </c>
      <c r="V757" s="2">
        <v>41060</v>
      </c>
      <c r="W757" s="2">
        <v>41060</v>
      </c>
      <c r="Y757" t="s">
        <v>341</v>
      </c>
      <c r="Z757" t="s">
        <v>2827</v>
      </c>
      <c r="AA757" t="s">
        <v>5244</v>
      </c>
      <c r="AB757" t="s">
        <v>1319</v>
      </c>
      <c r="AC757" t="s">
        <v>1320</v>
      </c>
      <c r="AD757">
        <v>56303</v>
      </c>
      <c r="AE757" t="s">
        <v>6261</v>
      </c>
      <c r="AF757" t="str">
        <f t="shared" si="33"/>
        <v>Yes</v>
      </c>
      <c r="AG757" s="9" t="str">
        <f t="shared" si="34"/>
        <v>GOVERNORDEMOCRATGOVERNOR, OFFICE OFStatewide201214514.75DEBT410304106041060TELEPHONINGMEYER ASSOCIATES TELESERVICES14 7TH AVE NSAINT CLOUDMN</v>
      </c>
      <c r="AH757">
        <v>100469262</v>
      </c>
      <c r="AI757" s="9" t="str">
        <f t="shared" si="35"/>
        <v>GOVERNORDEMOCRATGOVERNOR, OFFICE OFStatewide</v>
      </c>
    </row>
    <row r="758" spans="1:35" x14ac:dyDescent="0.25">
      <c r="A758" s="15">
        <v>2991</v>
      </c>
      <c r="B758" t="s">
        <v>6267</v>
      </c>
      <c r="C758">
        <v>100469262</v>
      </c>
      <c r="D758" t="s">
        <v>30</v>
      </c>
      <c r="E758" t="s">
        <v>235</v>
      </c>
      <c r="F758" t="s">
        <v>44</v>
      </c>
      <c r="G758" t="s">
        <v>236</v>
      </c>
      <c r="H758" t="s">
        <v>237</v>
      </c>
      <c r="I758" t="s">
        <v>238</v>
      </c>
      <c r="J758" t="s">
        <v>239</v>
      </c>
      <c r="K758" t="s">
        <v>240</v>
      </c>
      <c r="N758" t="s">
        <v>68</v>
      </c>
      <c r="O758" t="s">
        <v>241</v>
      </c>
      <c r="Q758" t="s">
        <v>113</v>
      </c>
      <c r="R758">
        <v>2012</v>
      </c>
      <c r="S758" s="1">
        <v>3177.88</v>
      </c>
      <c r="T758" t="s">
        <v>31</v>
      </c>
      <c r="U758" s="2">
        <v>41030</v>
      </c>
      <c r="V758" s="2">
        <v>41060</v>
      </c>
      <c r="W758" s="2">
        <v>41060</v>
      </c>
      <c r="Y758" t="s">
        <v>2850</v>
      </c>
      <c r="Z758" t="s">
        <v>254</v>
      </c>
      <c r="AA758" t="s">
        <v>255</v>
      </c>
      <c r="AB758" t="s">
        <v>152</v>
      </c>
      <c r="AC758" t="s">
        <v>153</v>
      </c>
      <c r="AD758">
        <v>20005</v>
      </c>
      <c r="AE758" t="s">
        <v>6261</v>
      </c>
      <c r="AF758" t="str">
        <f t="shared" si="33"/>
        <v>Yes</v>
      </c>
      <c r="AG758" s="9" t="str">
        <f t="shared" si="34"/>
        <v>GOVERNORDEMOCRATGOVERNOR, OFFICE OFStatewide20123177.88DEBT410304106041060CONSULTING/TRAVEL REIMBURSEMENTHIRSCHBERG STRATEGIES INC.1010 VERMONT AVE NW #814WASHINGTONDC</v>
      </c>
      <c r="AH758">
        <v>100469262</v>
      </c>
      <c r="AI758" s="9" t="str">
        <f t="shared" si="35"/>
        <v>GOVERNORDEMOCRATGOVERNOR, OFFICE OFStatewide</v>
      </c>
    </row>
    <row r="759" spans="1:35" x14ac:dyDescent="0.25">
      <c r="A759" s="15">
        <v>2992</v>
      </c>
      <c r="B759" t="s">
        <v>6268</v>
      </c>
      <c r="C759">
        <v>100469262</v>
      </c>
      <c r="D759" t="s">
        <v>30</v>
      </c>
      <c r="E759" t="s">
        <v>235</v>
      </c>
      <c r="F759" t="s">
        <v>44</v>
      </c>
      <c r="G759" t="s">
        <v>236</v>
      </c>
      <c r="H759" t="s">
        <v>237</v>
      </c>
      <c r="I759" t="s">
        <v>238</v>
      </c>
      <c r="J759" t="s">
        <v>239</v>
      </c>
      <c r="K759" t="s">
        <v>240</v>
      </c>
      <c r="N759" t="s">
        <v>68</v>
      </c>
      <c r="O759" t="s">
        <v>241</v>
      </c>
      <c r="Q759" t="s">
        <v>113</v>
      </c>
      <c r="R759">
        <v>2012</v>
      </c>
      <c r="S759" s="1">
        <v>10000</v>
      </c>
      <c r="T759" t="s">
        <v>31</v>
      </c>
      <c r="U759" s="2">
        <v>41030</v>
      </c>
      <c r="V759" s="2">
        <v>41060</v>
      </c>
      <c r="W759" s="2">
        <v>41060</v>
      </c>
      <c r="Y759" t="s">
        <v>1682</v>
      </c>
      <c r="Z759" t="s">
        <v>261</v>
      </c>
      <c r="AA759" t="s">
        <v>262</v>
      </c>
      <c r="AB759" t="s">
        <v>263</v>
      </c>
      <c r="AC759" t="s">
        <v>155</v>
      </c>
      <c r="AD759">
        <v>94040</v>
      </c>
      <c r="AE759" t="s">
        <v>6261</v>
      </c>
      <c r="AF759" t="str">
        <f t="shared" si="33"/>
        <v>Yes</v>
      </c>
      <c r="AG759" s="9" t="str">
        <f t="shared" si="34"/>
        <v>GOVERNORDEMOCRATGOVERNOR, OFFICE OFStatewide201210000DEBT410304106041060CONSULTING ESTIMATETRILOGY INTERACTIVE LLCPO BOX 4177MOUNTAIN VIEWCA</v>
      </c>
      <c r="AH759">
        <v>100469262</v>
      </c>
      <c r="AI759" s="9" t="str">
        <f t="shared" si="35"/>
        <v>GOVERNORDEMOCRATGOVERNOR, OFFICE OFStatewide</v>
      </c>
    </row>
    <row r="760" spans="1:35" x14ac:dyDescent="0.25">
      <c r="A760" s="15">
        <v>3028</v>
      </c>
      <c r="B760" t="s">
        <v>6334</v>
      </c>
      <c r="C760">
        <v>100477194</v>
      </c>
      <c r="D760" t="s">
        <v>30</v>
      </c>
      <c r="E760" t="s">
        <v>235</v>
      </c>
      <c r="F760" t="s">
        <v>44</v>
      </c>
      <c r="G760" t="s">
        <v>236</v>
      </c>
      <c r="H760" t="s">
        <v>237</v>
      </c>
      <c r="I760" t="s">
        <v>238</v>
      </c>
      <c r="J760" t="s">
        <v>239</v>
      </c>
      <c r="K760" t="s">
        <v>240</v>
      </c>
      <c r="N760" t="s">
        <v>68</v>
      </c>
      <c r="O760" t="s">
        <v>241</v>
      </c>
      <c r="Q760" t="s">
        <v>113</v>
      </c>
      <c r="R760">
        <v>2012</v>
      </c>
      <c r="S760" s="1">
        <v>50000</v>
      </c>
      <c r="T760" t="s">
        <v>31</v>
      </c>
      <c r="U760" s="2">
        <v>41061</v>
      </c>
      <c r="V760" s="2">
        <v>41106</v>
      </c>
      <c r="W760" s="2">
        <v>41029</v>
      </c>
      <c r="Y760" t="s">
        <v>156</v>
      </c>
      <c r="Z760" t="s">
        <v>242</v>
      </c>
      <c r="AA760" t="s">
        <v>243</v>
      </c>
      <c r="AB760" t="s">
        <v>244</v>
      </c>
      <c r="AC760" t="s">
        <v>245</v>
      </c>
      <c r="AD760">
        <v>19103</v>
      </c>
      <c r="AE760" t="s">
        <v>6335</v>
      </c>
      <c r="AF760" t="str">
        <f t="shared" si="33"/>
        <v>Yes</v>
      </c>
      <c r="AG760" s="9" t="str">
        <f t="shared" si="34"/>
        <v>GOVERNORDEMOCRATGOVERNOR, OFFICE OFStatewide201250000DEBT410614110641029CONSULTING (CONTINGENT)SHORR JOHNSON MAGNUS1831 CHESTNUT ST 6TH FLOORPHILADELPHIAPA</v>
      </c>
      <c r="AH760">
        <v>100477194</v>
      </c>
      <c r="AI760" s="9" t="str">
        <f t="shared" si="35"/>
        <v>GOVERNORDEMOCRATGOVERNOR, OFFICE OFStatewide</v>
      </c>
    </row>
    <row r="761" spans="1:35" x14ac:dyDescent="0.25">
      <c r="A761" s="15">
        <v>3031</v>
      </c>
      <c r="B761" t="s">
        <v>6338</v>
      </c>
      <c r="C761">
        <v>100477194</v>
      </c>
      <c r="D761" t="s">
        <v>30</v>
      </c>
      <c r="E761" t="s">
        <v>235</v>
      </c>
      <c r="F761" t="s">
        <v>44</v>
      </c>
      <c r="G761" t="s">
        <v>236</v>
      </c>
      <c r="H761" t="s">
        <v>237</v>
      </c>
      <c r="I761" t="s">
        <v>238</v>
      </c>
      <c r="J761" t="s">
        <v>239</v>
      </c>
      <c r="K761" t="s">
        <v>240</v>
      </c>
      <c r="N761" t="s">
        <v>68</v>
      </c>
      <c r="O761" t="s">
        <v>241</v>
      </c>
      <c r="Q761" t="s">
        <v>113</v>
      </c>
      <c r="R761">
        <v>2012</v>
      </c>
      <c r="S761" s="1">
        <v>2000</v>
      </c>
      <c r="T761" t="s">
        <v>31</v>
      </c>
      <c r="U761" s="2">
        <v>41061</v>
      </c>
      <c r="V761" s="2">
        <v>41106</v>
      </c>
      <c r="W761" s="2">
        <v>41077</v>
      </c>
      <c r="Y761" t="s">
        <v>6339</v>
      </c>
      <c r="Z761" t="s">
        <v>2827</v>
      </c>
      <c r="AA761" t="s">
        <v>5244</v>
      </c>
      <c r="AB761" t="s">
        <v>1319</v>
      </c>
      <c r="AC761" t="s">
        <v>1320</v>
      </c>
      <c r="AD761">
        <v>56303</v>
      </c>
      <c r="AE761" t="s">
        <v>6335</v>
      </c>
      <c r="AF761" t="str">
        <f t="shared" si="33"/>
        <v>Yes</v>
      </c>
      <c r="AG761" s="9" t="str">
        <f t="shared" si="34"/>
        <v>GOVERNORDEMOCRATGOVERNOR, OFFICE OFStatewide20122000DEBT410614110641077TELEPHONING ESTIMATEMEYER ASSOCIATES TELESERVICES14 7TH AVE NSAINT CLOUDMN</v>
      </c>
      <c r="AH761">
        <v>100477194</v>
      </c>
      <c r="AI761" s="9" t="str">
        <f t="shared" si="35"/>
        <v>GOVERNORDEMOCRATGOVERNOR, OFFICE OFStatewide</v>
      </c>
    </row>
    <row r="762" spans="1:35" x14ac:dyDescent="0.25">
      <c r="A762" s="15">
        <v>3029</v>
      </c>
      <c r="B762" t="s">
        <v>6336</v>
      </c>
      <c r="C762">
        <v>100477194</v>
      </c>
      <c r="D762" t="s">
        <v>30</v>
      </c>
      <c r="E762" t="s">
        <v>235</v>
      </c>
      <c r="F762" t="s">
        <v>44</v>
      </c>
      <c r="G762" t="s">
        <v>236</v>
      </c>
      <c r="H762" t="s">
        <v>237</v>
      </c>
      <c r="I762" t="s">
        <v>238</v>
      </c>
      <c r="J762" t="s">
        <v>239</v>
      </c>
      <c r="K762" t="s">
        <v>240</v>
      </c>
      <c r="N762" t="s">
        <v>68</v>
      </c>
      <c r="O762" t="s">
        <v>241</v>
      </c>
      <c r="Q762" t="s">
        <v>113</v>
      </c>
      <c r="R762">
        <v>2012</v>
      </c>
      <c r="S762" s="1">
        <v>3000</v>
      </c>
      <c r="T762" t="s">
        <v>31</v>
      </c>
      <c r="U762" s="2">
        <v>41061</v>
      </c>
      <c r="V762" s="2">
        <v>41106</v>
      </c>
      <c r="W762" s="2">
        <v>41106</v>
      </c>
      <c r="Y762" t="s">
        <v>128</v>
      </c>
      <c r="Z762" t="s">
        <v>33</v>
      </c>
      <c r="AA762" t="s">
        <v>103</v>
      </c>
      <c r="AB762" t="s">
        <v>35</v>
      </c>
      <c r="AC762" t="s">
        <v>36</v>
      </c>
      <c r="AD762">
        <v>98101</v>
      </c>
      <c r="AE762" t="s">
        <v>6335</v>
      </c>
      <c r="AF762" t="str">
        <f t="shared" si="33"/>
        <v>Yes</v>
      </c>
      <c r="AG762" s="9" t="str">
        <f t="shared" si="34"/>
        <v>GOVERNORDEMOCRATGOVERNOR, OFFICE OFStatewide20123000DEBT410614110641106ACCOUNTING/COMPLIANCE ESTIMATEPROJECT ACCOUNTING SERVICES603 STEWART ST #819SEATTLEWA</v>
      </c>
      <c r="AH762">
        <v>100477194</v>
      </c>
      <c r="AI762" s="9" t="str">
        <f t="shared" si="35"/>
        <v>GOVERNORDEMOCRATGOVERNOR, OFFICE OFStatewide</v>
      </c>
    </row>
    <row r="763" spans="1:35" x14ac:dyDescent="0.25">
      <c r="A763" s="15">
        <v>3030</v>
      </c>
      <c r="B763" t="s">
        <v>6337</v>
      </c>
      <c r="C763">
        <v>100477194</v>
      </c>
      <c r="D763" t="s">
        <v>30</v>
      </c>
      <c r="E763" t="s">
        <v>235</v>
      </c>
      <c r="F763" t="s">
        <v>44</v>
      </c>
      <c r="G763" t="s">
        <v>236</v>
      </c>
      <c r="H763" t="s">
        <v>237</v>
      </c>
      <c r="I763" t="s">
        <v>238</v>
      </c>
      <c r="J763" t="s">
        <v>239</v>
      </c>
      <c r="K763" t="s">
        <v>240</v>
      </c>
      <c r="N763" t="s">
        <v>68</v>
      </c>
      <c r="O763" t="s">
        <v>241</v>
      </c>
      <c r="Q763" t="s">
        <v>113</v>
      </c>
      <c r="R763">
        <v>2012</v>
      </c>
      <c r="S763" s="1">
        <v>6500</v>
      </c>
      <c r="T763" t="s">
        <v>31</v>
      </c>
      <c r="U763" s="2">
        <v>41061</v>
      </c>
      <c r="V763" s="2">
        <v>41106</v>
      </c>
      <c r="W763" s="2">
        <v>41106</v>
      </c>
      <c r="Y763" t="s">
        <v>37</v>
      </c>
      <c r="Z763" t="s">
        <v>126</v>
      </c>
      <c r="AA763" t="s">
        <v>127</v>
      </c>
      <c r="AB763" t="s">
        <v>35</v>
      </c>
      <c r="AC763" t="s">
        <v>36</v>
      </c>
      <c r="AD763">
        <v>98122</v>
      </c>
      <c r="AE763" t="s">
        <v>6335</v>
      </c>
      <c r="AF763" t="str">
        <f t="shared" si="33"/>
        <v>Yes</v>
      </c>
      <c r="AG763" s="9" t="str">
        <f t="shared" si="34"/>
        <v>GOVERNORDEMOCRATGOVERNOR, OFFICE OFStatewide20126500DEBT410614110641106CONSULTINGNEWMAN PARTNERS712 35TH AVESEATTLEWA</v>
      </c>
      <c r="AH763">
        <v>100477194</v>
      </c>
      <c r="AI763" s="9" t="str">
        <f t="shared" si="35"/>
        <v>GOVERNORDEMOCRATGOVERNOR, OFFICE OFStatewide</v>
      </c>
    </row>
    <row r="764" spans="1:35" x14ac:dyDescent="0.25">
      <c r="A764" s="15">
        <v>3032</v>
      </c>
      <c r="B764" t="s">
        <v>6340</v>
      </c>
      <c r="C764">
        <v>100477194</v>
      </c>
      <c r="D764" t="s">
        <v>30</v>
      </c>
      <c r="E764" t="s">
        <v>235</v>
      </c>
      <c r="F764" t="s">
        <v>44</v>
      </c>
      <c r="G764" t="s">
        <v>236</v>
      </c>
      <c r="H764" t="s">
        <v>237</v>
      </c>
      <c r="I764" t="s">
        <v>238</v>
      </c>
      <c r="J764" t="s">
        <v>239</v>
      </c>
      <c r="K764" t="s">
        <v>240</v>
      </c>
      <c r="N764" t="s">
        <v>68</v>
      </c>
      <c r="O764" t="s">
        <v>241</v>
      </c>
      <c r="Q764" t="s">
        <v>113</v>
      </c>
      <c r="R764">
        <v>2012</v>
      </c>
      <c r="S764" s="1">
        <v>23460.18</v>
      </c>
      <c r="T764" t="s">
        <v>31</v>
      </c>
      <c r="U764" s="2">
        <v>41061</v>
      </c>
      <c r="V764" s="2">
        <v>41106</v>
      </c>
      <c r="W764" s="2">
        <v>41106</v>
      </c>
      <c r="Y764" t="s">
        <v>5480</v>
      </c>
      <c r="Z764" t="s">
        <v>261</v>
      </c>
      <c r="AA764" t="s">
        <v>262</v>
      </c>
      <c r="AB764" t="s">
        <v>263</v>
      </c>
      <c r="AC764" t="s">
        <v>155</v>
      </c>
      <c r="AD764">
        <v>94040</v>
      </c>
      <c r="AE764" t="s">
        <v>6335</v>
      </c>
      <c r="AF764" t="str">
        <f t="shared" si="33"/>
        <v>Yes</v>
      </c>
      <c r="AG764" s="9" t="str">
        <f t="shared" si="34"/>
        <v>GOVERNORDEMOCRATGOVERNOR, OFFICE OFStatewide201223460.18DEBT410614110641106CONSULTING/WEBSITETRILOGY INTERACTIVE LLCPO BOX 4177MOUNTAIN VIEWCA</v>
      </c>
      <c r="AH764">
        <v>100477194</v>
      </c>
      <c r="AI764" s="9" t="str">
        <f t="shared" si="35"/>
        <v>GOVERNORDEMOCRATGOVERNOR, OFFICE OFStatewide</v>
      </c>
    </row>
    <row r="765" spans="1:35" x14ac:dyDescent="0.25">
      <c r="A765" s="15">
        <v>3033</v>
      </c>
      <c r="B765" t="s">
        <v>6341</v>
      </c>
      <c r="C765">
        <v>100477194</v>
      </c>
      <c r="D765" t="s">
        <v>30</v>
      </c>
      <c r="E765" t="s">
        <v>235</v>
      </c>
      <c r="F765" t="s">
        <v>44</v>
      </c>
      <c r="G765" t="s">
        <v>236</v>
      </c>
      <c r="H765" t="s">
        <v>237</v>
      </c>
      <c r="I765" t="s">
        <v>238</v>
      </c>
      <c r="J765" t="s">
        <v>239</v>
      </c>
      <c r="K765" t="s">
        <v>240</v>
      </c>
      <c r="N765" t="s">
        <v>68</v>
      </c>
      <c r="O765" t="s">
        <v>241</v>
      </c>
      <c r="Q765" t="s">
        <v>113</v>
      </c>
      <c r="R765">
        <v>2012</v>
      </c>
      <c r="S765" s="1">
        <v>4900</v>
      </c>
      <c r="T765" t="s">
        <v>31</v>
      </c>
      <c r="U765" s="2">
        <v>41061</v>
      </c>
      <c r="V765" s="2">
        <v>41106</v>
      </c>
      <c r="W765" s="2">
        <v>41106</v>
      </c>
      <c r="Y765" t="s">
        <v>801</v>
      </c>
      <c r="Z765" t="s">
        <v>2993</v>
      </c>
      <c r="AA765" t="s">
        <v>6342</v>
      </c>
      <c r="AB765" t="s">
        <v>154</v>
      </c>
      <c r="AC765" t="s">
        <v>155</v>
      </c>
      <c r="AD765">
        <v>94111</v>
      </c>
      <c r="AE765" t="s">
        <v>6335</v>
      </c>
      <c r="AF765" t="str">
        <f t="shared" si="33"/>
        <v>Yes</v>
      </c>
      <c r="AG765" s="9" t="str">
        <f t="shared" si="34"/>
        <v>GOVERNORDEMOCRATGOVERNOR, OFFICE OFStatewide20124900DEBT410614110641106LITERATUREAMS COMMUNICATIONS INC.447 BATTERY ST STE 250SAN FRANCISCOCA</v>
      </c>
      <c r="AH765">
        <v>100477194</v>
      </c>
      <c r="AI765" s="9" t="str">
        <f t="shared" si="35"/>
        <v>GOVERNORDEMOCRATGOVERNOR, OFFICE OFStatewide</v>
      </c>
    </row>
    <row r="766" spans="1:35" x14ac:dyDescent="0.25">
      <c r="A766" s="15">
        <v>3064</v>
      </c>
      <c r="B766" t="s">
        <v>6406</v>
      </c>
      <c r="C766">
        <v>100477194</v>
      </c>
      <c r="D766" t="s">
        <v>30</v>
      </c>
      <c r="E766" t="s">
        <v>235</v>
      </c>
      <c r="F766" t="s">
        <v>44</v>
      </c>
      <c r="G766" t="s">
        <v>236</v>
      </c>
      <c r="H766" t="s">
        <v>237</v>
      </c>
      <c r="I766" t="s">
        <v>238</v>
      </c>
      <c r="J766" t="s">
        <v>239</v>
      </c>
      <c r="K766" t="s">
        <v>240</v>
      </c>
      <c r="N766" t="s">
        <v>68</v>
      </c>
      <c r="O766" t="s">
        <v>241</v>
      </c>
      <c r="Q766" t="s">
        <v>113</v>
      </c>
      <c r="R766">
        <v>2012</v>
      </c>
      <c r="S766" s="1">
        <v>4451.63</v>
      </c>
      <c r="T766" t="s">
        <v>31</v>
      </c>
      <c r="U766" s="2">
        <v>41061</v>
      </c>
      <c r="V766" s="2">
        <v>41106</v>
      </c>
      <c r="W766" s="2">
        <v>41106</v>
      </c>
      <c r="Y766" t="s">
        <v>2865</v>
      </c>
      <c r="Z766" t="s">
        <v>258</v>
      </c>
      <c r="AA766" t="s">
        <v>120</v>
      </c>
      <c r="AB766" t="s">
        <v>35</v>
      </c>
      <c r="AC766" t="s">
        <v>36</v>
      </c>
      <c r="AD766">
        <v>98101</v>
      </c>
      <c r="AE766" t="s">
        <v>6335</v>
      </c>
      <c r="AF766" t="str">
        <f t="shared" si="33"/>
        <v>Yes</v>
      </c>
      <c r="AG766" s="9" t="str">
        <f t="shared" si="34"/>
        <v>GOVERNORDEMOCRATGOVERNOR, OFFICE OFStatewide20124451.63DEBT410614110641106LITERATURE PRINTINGOVERNIGHT PRINTING &amp; GRAPHICS1025 STEWART STSEATTLEWA</v>
      </c>
      <c r="AH766">
        <v>100477194</v>
      </c>
      <c r="AI766" s="9" t="str">
        <f t="shared" si="35"/>
        <v>GOVERNORDEMOCRATGOVERNOR, OFFICE OFStatewide</v>
      </c>
    </row>
    <row r="767" spans="1:35" x14ac:dyDescent="0.25">
      <c r="A767" s="15">
        <v>3607</v>
      </c>
      <c r="B767" t="s">
        <v>7300</v>
      </c>
      <c r="C767">
        <v>100487307</v>
      </c>
      <c r="D767" t="s">
        <v>30</v>
      </c>
      <c r="E767" t="s">
        <v>235</v>
      </c>
      <c r="F767" t="s">
        <v>44</v>
      </c>
      <c r="G767" t="s">
        <v>236</v>
      </c>
      <c r="H767" t="s">
        <v>237</v>
      </c>
      <c r="I767" t="s">
        <v>238</v>
      </c>
      <c r="J767" t="s">
        <v>239</v>
      </c>
      <c r="K767" t="s">
        <v>240</v>
      </c>
      <c r="N767" t="s">
        <v>68</v>
      </c>
      <c r="O767" t="s">
        <v>241</v>
      </c>
      <c r="Q767" t="s">
        <v>113</v>
      </c>
      <c r="R767">
        <v>2012</v>
      </c>
      <c r="S767" s="1">
        <v>50000</v>
      </c>
      <c r="T767" t="s">
        <v>31</v>
      </c>
      <c r="U767" s="2">
        <v>41107</v>
      </c>
      <c r="V767" s="2">
        <v>41120</v>
      </c>
      <c r="W767" s="2">
        <v>41029</v>
      </c>
      <c r="Y767" t="s">
        <v>156</v>
      </c>
      <c r="Z767" t="s">
        <v>242</v>
      </c>
      <c r="AA767" t="s">
        <v>243</v>
      </c>
      <c r="AB767" t="s">
        <v>244</v>
      </c>
      <c r="AC767" t="s">
        <v>245</v>
      </c>
      <c r="AD767">
        <v>19103</v>
      </c>
      <c r="AE767" t="s">
        <v>7292</v>
      </c>
      <c r="AF767" t="str">
        <f t="shared" si="33"/>
        <v>Yes</v>
      </c>
      <c r="AG767" s="9" t="str">
        <f t="shared" si="34"/>
        <v>GOVERNORDEMOCRATGOVERNOR, OFFICE OFStatewide201250000DEBT411074112041029CONSULTING (CONTINGENT)SHORR JOHNSON MAGNUS1831 CHESTNUT ST 6TH FLOORPHILADELPHIAPA</v>
      </c>
      <c r="AH767">
        <v>100487307</v>
      </c>
      <c r="AI767" s="9" t="str">
        <f t="shared" si="35"/>
        <v>GOVERNORDEMOCRATGOVERNOR, OFFICE OFStatewide</v>
      </c>
    </row>
    <row r="768" spans="1:35" x14ac:dyDescent="0.25">
      <c r="A768" s="15">
        <v>3604</v>
      </c>
      <c r="B768" t="s">
        <v>7297</v>
      </c>
      <c r="C768">
        <v>100487307</v>
      </c>
      <c r="D768" t="s">
        <v>30</v>
      </c>
      <c r="E768" t="s">
        <v>235</v>
      </c>
      <c r="F768" t="s">
        <v>44</v>
      </c>
      <c r="G768" t="s">
        <v>236</v>
      </c>
      <c r="H768" t="s">
        <v>237</v>
      </c>
      <c r="I768" t="s">
        <v>238</v>
      </c>
      <c r="J768" t="s">
        <v>239</v>
      </c>
      <c r="K768" t="s">
        <v>240</v>
      </c>
      <c r="N768" t="s">
        <v>68</v>
      </c>
      <c r="O768" t="s">
        <v>241</v>
      </c>
      <c r="Q768" t="s">
        <v>113</v>
      </c>
      <c r="R768">
        <v>2012</v>
      </c>
      <c r="S768" s="1">
        <v>9054.25</v>
      </c>
      <c r="T768" t="s">
        <v>31</v>
      </c>
      <c r="U768" s="2">
        <v>41107</v>
      </c>
      <c r="V768" s="2">
        <v>41120</v>
      </c>
      <c r="W768" s="2">
        <v>41116</v>
      </c>
      <c r="Y768" t="s">
        <v>1136</v>
      </c>
      <c r="Z768" t="s">
        <v>242</v>
      </c>
      <c r="AA768" t="s">
        <v>243</v>
      </c>
      <c r="AB768" t="s">
        <v>244</v>
      </c>
      <c r="AC768" t="s">
        <v>245</v>
      </c>
      <c r="AD768">
        <v>19103</v>
      </c>
      <c r="AE768" t="s">
        <v>7292</v>
      </c>
      <c r="AF768" t="str">
        <f t="shared" si="33"/>
        <v>Yes</v>
      </c>
      <c r="AG768" s="9" t="str">
        <f t="shared" si="34"/>
        <v>GOVERNORDEMOCRATGOVERNOR, OFFICE OFStatewide20129054.25DEBT411074112041116VIDEO PRODUCTIONSHORR JOHNSON MAGNUS1831 CHESTNUT ST 6TH FLOORPHILADELPHIAPA</v>
      </c>
      <c r="AH768">
        <v>100487307</v>
      </c>
      <c r="AI768" s="9" t="str">
        <f t="shared" si="35"/>
        <v>GOVERNORDEMOCRATGOVERNOR, OFFICE OFStatewide</v>
      </c>
    </row>
    <row r="769" spans="1:35" x14ac:dyDescent="0.25">
      <c r="A769" s="15">
        <v>3626</v>
      </c>
      <c r="B769" t="s">
        <v>7330</v>
      </c>
      <c r="C769">
        <v>100487307</v>
      </c>
      <c r="D769" t="s">
        <v>30</v>
      </c>
      <c r="E769" t="s">
        <v>235</v>
      </c>
      <c r="F769" t="s">
        <v>44</v>
      </c>
      <c r="G769" t="s">
        <v>236</v>
      </c>
      <c r="H769" t="s">
        <v>237</v>
      </c>
      <c r="I769" t="s">
        <v>238</v>
      </c>
      <c r="J769" t="s">
        <v>239</v>
      </c>
      <c r="K769" t="s">
        <v>240</v>
      </c>
      <c r="N769" t="s">
        <v>68</v>
      </c>
      <c r="O769" t="s">
        <v>241</v>
      </c>
      <c r="Q769" t="s">
        <v>113</v>
      </c>
      <c r="R769">
        <v>2012</v>
      </c>
      <c r="S769" s="1">
        <v>5000</v>
      </c>
      <c r="T769" t="s">
        <v>31</v>
      </c>
      <c r="U769" s="2">
        <v>41107</v>
      </c>
      <c r="V769" s="2">
        <v>41120</v>
      </c>
      <c r="W769" s="2">
        <v>41120</v>
      </c>
      <c r="Y769" t="s">
        <v>128</v>
      </c>
      <c r="Z769" t="s">
        <v>33</v>
      </c>
      <c r="AA769" t="s">
        <v>103</v>
      </c>
      <c r="AB769" t="s">
        <v>35</v>
      </c>
      <c r="AC769" t="s">
        <v>36</v>
      </c>
      <c r="AD769">
        <v>98101</v>
      </c>
      <c r="AE769" t="s">
        <v>7292</v>
      </c>
      <c r="AF769" t="str">
        <f t="shared" si="33"/>
        <v>Yes</v>
      </c>
      <c r="AG769" s="9" t="str">
        <f t="shared" si="34"/>
        <v>GOVERNORDEMOCRATGOVERNOR, OFFICE OFStatewide20125000DEBT411074112041120ACCOUNTING/COMPLIANCE ESTIMATEPROJECT ACCOUNTING SERVICES603 STEWART ST #819SEATTLEWA</v>
      </c>
      <c r="AH769">
        <v>100487307</v>
      </c>
      <c r="AI769" s="9" t="str">
        <f t="shared" si="35"/>
        <v>GOVERNORDEMOCRATGOVERNOR, OFFICE OFStatewide</v>
      </c>
    </row>
    <row r="770" spans="1:35" x14ac:dyDescent="0.25">
      <c r="A770" s="15">
        <v>3627</v>
      </c>
      <c r="B770" t="s">
        <v>7331</v>
      </c>
      <c r="C770">
        <v>100487307</v>
      </c>
      <c r="D770" t="s">
        <v>30</v>
      </c>
      <c r="E770" t="s">
        <v>235</v>
      </c>
      <c r="F770" t="s">
        <v>44</v>
      </c>
      <c r="G770" t="s">
        <v>236</v>
      </c>
      <c r="H770" t="s">
        <v>237</v>
      </c>
      <c r="I770" t="s">
        <v>238</v>
      </c>
      <c r="J770" t="s">
        <v>239</v>
      </c>
      <c r="K770" t="s">
        <v>240</v>
      </c>
      <c r="N770" t="s">
        <v>68</v>
      </c>
      <c r="O770" t="s">
        <v>241</v>
      </c>
      <c r="Q770" t="s">
        <v>113</v>
      </c>
      <c r="R770">
        <v>2012</v>
      </c>
      <c r="S770" s="1">
        <v>13000</v>
      </c>
      <c r="T770" t="s">
        <v>31</v>
      </c>
      <c r="U770" s="2">
        <v>41107</v>
      </c>
      <c r="V770" s="2">
        <v>41120</v>
      </c>
      <c r="W770" s="2">
        <v>41120</v>
      </c>
      <c r="Y770" t="s">
        <v>37</v>
      </c>
      <c r="Z770" t="s">
        <v>126</v>
      </c>
      <c r="AA770" t="s">
        <v>127</v>
      </c>
      <c r="AB770" t="s">
        <v>35</v>
      </c>
      <c r="AC770" t="s">
        <v>36</v>
      </c>
      <c r="AD770">
        <v>98122</v>
      </c>
      <c r="AE770" t="s">
        <v>7292</v>
      </c>
      <c r="AF770" t="str">
        <f t="shared" ref="AF770:AF833" si="36">IF(ISNA(VLOOKUP($C770,schooldata,1,FALSE)),"NO","Yes")</f>
        <v>Yes</v>
      </c>
      <c r="AG770" s="9" t="str">
        <f t="shared" ref="AG770:AG833" si="37">CONCATENATE(K770,L770,M770,N770,O770,P770,Q770,R770,S770,T770,U770,V770,W770,X770,Y770,Z770,AA770,AB770,AC770)</f>
        <v>GOVERNORDEMOCRATGOVERNOR, OFFICE OFStatewide201213000DEBT411074112041120CONSULTINGNEWMAN PARTNERS712 35TH AVESEATTLEWA</v>
      </c>
      <c r="AH770">
        <v>100487307</v>
      </c>
      <c r="AI770" s="9" t="str">
        <f t="shared" ref="AI770:AI833" si="38">CONCATENATE(K770,L770,M770,N770,O770,P770,Q770)</f>
        <v>GOVERNORDEMOCRATGOVERNOR, OFFICE OFStatewide</v>
      </c>
    </row>
    <row r="771" spans="1:35" x14ac:dyDescent="0.25">
      <c r="A771" s="15">
        <v>3602</v>
      </c>
      <c r="B771" t="s">
        <v>7291</v>
      </c>
      <c r="C771">
        <v>100487307</v>
      </c>
      <c r="D771" t="s">
        <v>30</v>
      </c>
      <c r="E771" t="s">
        <v>235</v>
      </c>
      <c r="F771" t="s">
        <v>44</v>
      </c>
      <c r="G771" t="s">
        <v>236</v>
      </c>
      <c r="H771" t="s">
        <v>237</v>
      </c>
      <c r="I771" t="s">
        <v>238</v>
      </c>
      <c r="J771" t="s">
        <v>239</v>
      </c>
      <c r="K771" t="s">
        <v>240</v>
      </c>
      <c r="N771" t="s">
        <v>68</v>
      </c>
      <c r="O771" t="s">
        <v>241</v>
      </c>
      <c r="Q771" t="s">
        <v>113</v>
      </c>
      <c r="R771">
        <v>2012</v>
      </c>
      <c r="S771" s="1">
        <v>10000</v>
      </c>
      <c r="T771" t="s">
        <v>31</v>
      </c>
      <c r="U771" s="2">
        <v>41107</v>
      </c>
      <c r="V771" s="2">
        <v>41120</v>
      </c>
      <c r="W771" s="2">
        <v>41120</v>
      </c>
      <c r="Y771" t="s">
        <v>2805</v>
      </c>
      <c r="Z771" t="s">
        <v>261</v>
      </c>
      <c r="AA771" t="s">
        <v>262</v>
      </c>
      <c r="AB771" t="s">
        <v>263</v>
      </c>
      <c r="AC771" t="s">
        <v>155</v>
      </c>
      <c r="AD771">
        <v>94040</v>
      </c>
      <c r="AE771" t="s">
        <v>7292</v>
      </c>
      <c r="AF771" t="str">
        <f t="shared" si="36"/>
        <v>Yes</v>
      </c>
      <c r="AG771" s="9" t="str">
        <f t="shared" si="37"/>
        <v>GOVERNORDEMOCRATGOVERNOR, OFFICE OFStatewide201210000DEBT411074112041120CONSULTING/WEBSITE ESTIMATETRILOGY INTERACTIVE LLCPO BOX 4177MOUNTAIN VIEWCA</v>
      </c>
      <c r="AH771">
        <v>100487307</v>
      </c>
      <c r="AI771" s="9" t="str">
        <f t="shared" si="38"/>
        <v>GOVERNORDEMOCRATGOVERNOR, OFFICE OFStatewide</v>
      </c>
    </row>
    <row r="772" spans="1:35" x14ac:dyDescent="0.25">
      <c r="A772" s="15">
        <v>3603</v>
      </c>
      <c r="B772" t="s">
        <v>7293</v>
      </c>
      <c r="C772">
        <v>100487307</v>
      </c>
      <c r="D772" t="s">
        <v>30</v>
      </c>
      <c r="E772" t="s">
        <v>235</v>
      </c>
      <c r="F772" t="s">
        <v>44</v>
      </c>
      <c r="G772" t="s">
        <v>236</v>
      </c>
      <c r="H772" t="s">
        <v>237</v>
      </c>
      <c r="I772" t="s">
        <v>238</v>
      </c>
      <c r="J772" t="s">
        <v>239</v>
      </c>
      <c r="K772" t="s">
        <v>240</v>
      </c>
      <c r="N772" t="s">
        <v>68</v>
      </c>
      <c r="O772" t="s">
        <v>241</v>
      </c>
      <c r="Q772" t="s">
        <v>113</v>
      </c>
      <c r="R772">
        <v>2012</v>
      </c>
      <c r="S772" s="1">
        <v>465.68</v>
      </c>
      <c r="T772" t="s">
        <v>31</v>
      </c>
      <c r="U772" s="2">
        <v>41107</v>
      </c>
      <c r="V772" s="2">
        <v>41120</v>
      </c>
      <c r="W772" s="2">
        <v>41120</v>
      </c>
      <c r="Y772" t="s">
        <v>7294</v>
      </c>
      <c r="Z772" t="s">
        <v>7295</v>
      </c>
      <c r="AA772" t="s">
        <v>7296</v>
      </c>
      <c r="AB772" t="s">
        <v>35</v>
      </c>
      <c r="AC772" t="s">
        <v>36</v>
      </c>
      <c r="AD772">
        <v>98119</v>
      </c>
      <c r="AE772" t="s">
        <v>7292</v>
      </c>
      <c r="AF772" t="str">
        <f t="shared" si="36"/>
        <v>Yes</v>
      </c>
      <c r="AG772" s="9" t="str">
        <f t="shared" si="37"/>
        <v>GOVERNORDEMOCRATGOVERNOR, OFFICE OFStatewide2012465.68DEBT411074112041120PRINTING/EVENT EXPENSESWICKS EMILY M.510 4TH AVE W, APT 203SEATTLEWA</v>
      </c>
      <c r="AH772">
        <v>100487307</v>
      </c>
      <c r="AI772" s="9" t="str">
        <f t="shared" si="38"/>
        <v>GOVERNORDEMOCRATGOVERNOR, OFFICE OFStatewide</v>
      </c>
    </row>
    <row r="773" spans="1:35" x14ac:dyDescent="0.25">
      <c r="A773" s="15">
        <v>3605</v>
      </c>
      <c r="B773" t="s">
        <v>7298</v>
      </c>
      <c r="C773">
        <v>100487307</v>
      </c>
      <c r="D773" t="s">
        <v>30</v>
      </c>
      <c r="E773" t="s">
        <v>235</v>
      </c>
      <c r="F773" t="s">
        <v>44</v>
      </c>
      <c r="G773" t="s">
        <v>236</v>
      </c>
      <c r="H773" t="s">
        <v>237</v>
      </c>
      <c r="I773" t="s">
        <v>238</v>
      </c>
      <c r="J773" t="s">
        <v>239</v>
      </c>
      <c r="K773" t="s">
        <v>240</v>
      </c>
      <c r="N773" t="s">
        <v>68</v>
      </c>
      <c r="O773" t="s">
        <v>241</v>
      </c>
      <c r="Q773" t="s">
        <v>113</v>
      </c>
      <c r="R773">
        <v>2012</v>
      </c>
      <c r="S773" s="1">
        <v>13553.31</v>
      </c>
      <c r="T773" t="s">
        <v>31</v>
      </c>
      <c r="U773" s="2">
        <v>41107</v>
      </c>
      <c r="V773" s="2">
        <v>41120</v>
      </c>
      <c r="W773" s="2">
        <v>41120</v>
      </c>
      <c r="Y773" t="s">
        <v>159</v>
      </c>
      <c r="Z773" t="s">
        <v>265</v>
      </c>
      <c r="AA773" t="s">
        <v>266</v>
      </c>
      <c r="AB773" t="s">
        <v>267</v>
      </c>
      <c r="AC773" t="s">
        <v>268</v>
      </c>
      <c r="AD773">
        <v>19886</v>
      </c>
      <c r="AE773" t="s">
        <v>7292</v>
      </c>
      <c r="AF773" t="str">
        <f t="shared" si="36"/>
        <v>Yes</v>
      </c>
      <c r="AG773" s="9" t="str">
        <f t="shared" si="37"/>
        <v>GOVERNORDEMOCRATGOVERNOR, OFFICE OFStatewide201213553.31DEBT411074112041120CREDIT CARD PAYMENTBANK OF AMERICA BUSINESS CARDPO BOX 15731WILMINGTONDE</v>
      </c>
      <c r="AH773">
        <v>100487307</v>
      </c>
      <c r="AI773" s="9" t="str">
        <f t="shared" si="38"/>
        <v>GOVERNORDEMOCRATGOVERNOR, OFFICE OFStatewide</v>
      </c>
    </row>
    <row r="774" spans="1:35" x14ac:dyDescent="0.25">
      <c r="A774" s="15">
        <v>3606</v>
      </c>
      <c r="B774" t="s">
        <v>7299</v>
      </c>
      <c r="C774">
        <v>100487307</v>
      </c>
      <c r="D774" t="s">
        <v>30</v>
      </c>
      <c r="E774" t="s">
        <v>235</v>
      </c>
      <c r="F774" t="s">
        <v>44</v>
      </c>
      <c r="G774" t="s">
        <v>236</v>
      </c>
      <c r="H774" t="s">
        <v>237</v>
      </c>
      <c r="I774" t="s">
        <v>238</v>
      </c>
      <c r="J774" t="s">
        <v>239</v>
      </c>
      <c r="K774" t="s">
        <v>240</v>
      </c>
      <c r="N774" t="s">
        <v>68</v>
      </c>
      <c r="O774" t="s">
        <v>241</v>
      </c>
      <c r="Q774" t="s">
        <v>113</v>
      </c>
      <c r="R774">
        <v>2012</v>
      </c>
      <c r="S774" s="1">
        <v>2537.5500000000002</v>
      </c>
      <c r="T774" t="s">
        <v>31</v>
      </c>
      <c r="U774" s="2">
        <v>41107</v>
      </c>
      <c r="V774" s="2">
        <v>41120</v>
      </c>
      <c r="W774" s="2">
        <v>41120</v>
      </c>
      <c r="Y774" t="s">
        <v>37</v>
      </c>
      <c r="Z774" t="s">
        <v>254</v>
      </c>
      <c r="AA774" t="s">
        <v>255</v>
      </c>
      <c r="AB774" t="s">
        <v>152</v>
      </c>
      <c r="AC774" t="s">
        <v>153</v>
      </c>
      <c r="AD774">
        <v>20005</v>
      </c>
      <c r="AE774" t="s">
        <v>7292</v>
      </c>
      <c r="AF774" t="str">
        <f t="shared" si="36"/>
        <v>Yes</v>
      </c>
      <c r="AG774" s="9" t="str">
        <f t="shared" si="37"/>
        <v>GOVERNORDEMOCRATGOVERNOR, OFFICE OFStatewide20122537.55DEBT411074112041120CONSULTINGHIRSCHBERG STRATEGIES INC.1010 VERMONT AVE NW #814WASHINGTONDC</v>
      </c>
      <c r="AH774">
        <v>100487307</v>
      </c>
      <c r="AI774" s="9" t="str">
        <f t="shared" si="38"/>
        <v>GOVERNORDEMOCRATGOVERNOR, OFFICE OFStatewide</v>
      </c>
    </row>
    <row r="775" spans="1:35" x14ac:dyDescent="0.25">
      <c r="A775" s="15">
        <v>3441</v>
      </c>
      <c r="B775" t="s">
        <v>7024</v>
      </c>
      <c r="C775">
        <v>100489158</v>
      </c>
      <c r="D775" t="s">
        <v>30</v>
      </c>
      <c r="E775" t="s">
        <v>235</v>
      </c>
      <c r="F775" t="s">
        <v>44</v>
      </c>
      <c r="G775" t="s">
        <v>236</v>
      </c>
      <c r="H775" t="s">
        <v>237</v>
      </c>
      <c r="I775" t="s">
        <v>238</v>
      </c>
      <c r="J775" t="s">
        <v>239</v>
      </c>
      <c r="K775" t="s">
        <v>240</v>
      </c>
      <c r="N775" t="s">
        <v>68</v>
      </c>
      <c r="O775" t="s">
        <v>241</v>
      </c>
      <c r="Q775" t="s">
        <v>113</v>
      </c>
      <c r="R775">
        <v>2012</v>
      </c>
      <c r="S775" s="1">
        <v>50000</v>
      </c>
      <c r="T775" t="s">
        <v>31</v>
      </c>
      <c r="U775" s="2">
        <v>41121</v>
      </c>
      <c r="V775" s="2">
        <v>41152</v>
      </c>
      <c r="W775" s="2">
        <v>41029</v>
      </c>
      <c r="Y775" t="s">
        <v>156</v>
      </c>
      <c r="Z775" t="s">
        <v>242</v>
      </c>
      <c r="AA775" t="s">
        <v>243</v>
      </c>
      <c r="AB775" t="s">
        <v>244</v>
      </c>
      <c r="AC775" t="s">
        <v>245</v>
      </c>
      <c r="AD775">
        <v>19103</v>
      </c>
      <c r="AE775" t="s">
        <v>7017</v>
      </c>
      <c r="AF775" t="str">
        <f t="shared" si="36"/>
        <v>Yes</v>
      </c>
      <c r="AG775" s="9" t="str">
        <f t="shared" si="37"/>
        <v>GOVERNORDEMOCRATGOVERNOR, OFFICE OFStatewide201250000DEBT411214115241029CONSULTING (CONTINGENT)SHORR JOHNSON MAGNUS1831 CHESTNUT ST 6TH FLOORPHILADELPHIAPA</v>
      </c>
      <c r="AH775">
        <v>100489158</v>
      </c>
      <c r="AI775" s="9" t="str">
        <f t="shared" si="38"/>
        <v>GOVERNORDEMOCRATGOVERNOR, OFFICE OFStatewide</v>
      </c>
    </row>
    <row r="776" spans="1:35" x14ac:dyDescent="0.25">
      <c r="A776" s="15">
        <v>3442</v>
      </c>
      <c r="B776" t="s">
        <v>7025</v>
      </c>
      <c r="C776">
        <v>100489158</v>
      </c>
      <c r="D776" t="s">
        <v>30</v>
      </c>
      <c r="E776" t="s">
        <v>235</v>
      </c>
      <c r="F776" t="s">
        <v>44</v>
      </c>
      <c r="G776" t="s">
        <v>236</v>
      </c>
      <c r="H776" t="s">
        <v>237</v>
      </c>
      <c r="I776" t="s">
        <v>238</v>
      </c>
      <c r="J776" t="s">
        <v>239</v>
      </c>
      <c r="K776" t="s">
        <v>240</v>
      </c>
      <c r="N776" t="s">
        <v>68</v>
      </c>
      <c r="O776" t="s">
        <v>241</v>
      </c>
      <c r="Q776" t="s">
        <v>113</v>
      </c>
      <c r="R776">
        <v>2012</v>
      </c>
      <c r="S776" s="1">
        <v>10565</v>
      </c>
      <c r="T776" t="s">
        <v>31</v>
      </c>
      <c r="U776" s="2">
        <v>41121</v>
      </c>
      <c r="V776" s="2">
        <v>41152</v>
      </c>
      <c r="W776" s="2">
        <v>41152</v>
      </c>
      <c r="Y776" t="s">
        <v>5480</v>
      </c>
      <c r="Z776" t="s">
        <v>261</v>
      </c>
      <c r="AA776" t="s">
        <v>262</v>
      </c>
      <c r="AB776" t="s">
        <v>263</v>
      </c>
      <c r="AC776" t="s">
        <v>155</v>
      </c>
      <c r="AD776">
        <v>94040</v>
      </c>
      <c r="AE776" t="s">
        <v>7017</v>
      </c>
      <c r="AF776" t="str">
        <f t="shared" si="36"/>
        <v>Yes</v>
      </c>
      <c r="AG776" s="9" t="str">
        <f t="shared" si="37"/>
        <v>GOVERNORDEMOCRATGOVERNOR, OFFICE OFStatewide201210565DEBT411214115241152CONSULTING/WEBSITETRILOGY INTERACTIVE LLCPO BOX 4177MOUNTAIN VIEWCA</v>
      </c>
      <c r="AH776">
        <v>100489158</v>
      </c>
      <c r="AI776" s="9" t="str">
        <f t="shared" si="38"/>
        <v>GOVERNORDEMOCRATGOVERNOR, OFFICE OFStatewide</v>
      </c>
    </row>
    <row r="777" spans="1:35" x14ac:dyDescent="0.25">
      <c r="A777" s="15">
        <v>3443</v>
      </c>
      <c r="B777" t="s">
        <v>7026</v>
      </c>
      <c r="C777">
        <v>100489158</v>
      </c>
      <c r="D777" t="s">
        <v>30</v>
      </c>
      <c r="E777" t="s">
        <v>235</v>
      </c>
      <c r="F777" t="s">
        <v>44</v>
      </c>
      <c r="G777" t="s">
        <v>236</v>
      </c>
      <c r="H777" t="s">
        <v>237</v>
      </c>
      <c r="I777" t="s">
        <v>238</v>
      </c>
      <c r="J777" t="s">
        <v>239</v>
      </c>
      <c r="K777" t="s">
        <v>240</v>
      </c>
      <c r="N777" t="s">
        <v>68</v>
      </c>
      <c r="O777" t="s">
        <v>241</v>
      </c>
      <c r="Q777" t="s">
        <v>113</v>
      </c>
      <c r="R777">
        <v>2012</v>
      </c>
      <c r="S777" s="1">
        <v>1336.68</v>
      </c>
      <c r="T777" t="s">
        <v>31</v>
      </c>
      <c r="U777" s="2">
        <v>41121</v>
      </c>
      <c r="V777" s="2">
        <v>41152</v>
      </c>
      <c r="W777" s="2">
        <v>41152</v>
      </c>
      <c r="Y777" t="s">
        <v>716</v>
      </c>
      <c r="Z777" t="s">
        <v>829</v>
      </c>
      <c r="AA777" t="s">
        <v>3221</v>
      </c>
      <c r="AB777" t="s">
        <v>35</v>
      </c>
      <c r="AC777" t="s">
        <v>36</v>
      </c>
      <c r="AD777">
        <v>98111</v>
      </c>
      <c r="AE777" t="s">
        <v>7017</v>
      </c>
      <c r="AF777" t="str">
        <f t="shared" si="36"/>
        <v>Yes</v>
      </c>
      <c r="AG777" s="9" t="str">
        <f t="shared" si="37"/>
        <v>GOVERNORDEMOCRATGOVERNOR, OFFICE OFStatewide20121336.68DEBT411214115241152POSTAGEUSPS301 UNION STSEATTLEWA</v>
      </c>
      <c r="AH777">
        <v>100489158</v>
      </c>
      <c r="AI777" s="9" t="str">
        <f t="shared" si="38"/>
        <v>GOVERNORDEMOCRATGOVERNOR, OFFICE OFStatewide</v>
      </c>
    </row>
    <row r="778" spans="1:35" x14ac:dyDescent="0.25">
      <c r="A778" s="15">
        <v>3444</v>
      </c>
      <c r="B778" t="s">
        <v>7027</v>
      </c>
      <c r="C778">
        <v>100489158</v>
      </c>
      <c r="D778" t="s">
        <v>30</v>
      </c>
      <c r="E778" t="s">
        <v>235</v>
      </c>
      <c r="F778" t="s">
        <v>44</v>
      </c>
      <c r="G778" t="s">
        <v>236</v>
      </c>
      <c r="H778" t="s">
        <v>237</v>
      </c>
      <c r="I778" t="s">
        <v>238</v>
      </c>
      <c r="J778" t="s">
        <v>239</v>
      </c>
      <c r="K778" t="s">
        <v>240</v>
      </c>
      <c r="N778" t="s">
        <v>68</v>
      </c>
      <c r="O778" t="s">
        <v>241</v>
      </c>
      <c r="Q778" t="s">
        <v>113</v>
      </c>
      <c r="R778">
        <v>2012</v>
      </c>
      <c r="S778" s="1">
        <v>2927.67</v>
      </c>
      <c r="T778" t="s">
        <v>31</v>
      </c>
      <c r="U778" s="2">
        <v>41121</v>
      </c>
      <c r="V778" s="2">
        <v>41152</v>
      </c>
      <c r="W778" s="2">
        <v>41152</v>
      </c>
      <c r="Y778" t="s">
        <v>1147</v>
      </c>
      <c r="Z778" t="s">
        <v>258</v>
      </c>
      <c r="AA778" t="s">
        <v>120</v>
      </c>
      <c r="AB778" t="s">
        <v>35</v>
      </c>
      <c r="AC778" t="s">
        <v>36</v>
      </c>
      <c r="AD778">
        <v>98101</v>
      </c>
      <c r="AE778" t="s">
        <v>7017</v>
      </c>
      <c r="AF778" t="str">
        <f t="shared" si="36"/>
        <v>Yes</v>
      </c>
      <c r="AG778" s="9" t="str">
        <f t="shared" si="37"/>
        <v>GOVERNORDEMOCRATGOVERNOR, OFFICE OFStatewide20122927.67DEBT411214115241152PRINTING/MAILING SERVICEOVERNIGHT PRINTING &amp; GRAPHICS1025 STEWART STSEATTLEWA</v>
      </c>
      <c r="AH778">
        <v>100489158</v>
      </c>
      <c r="AI778" s="9" t="str">
        <f t="shared" si="38"/>
        <v>GOVERNORDEMOCRATGOVERNOR, OFFICE OFStatewide</v>
      </c>
    </row>
    <row r="779" spans="1:35" x14ac:dyDescent="0.25">
      <c r="A779" s="15">
        <v>3445</v>
      </c>
      <c r="B779" t="s">
        <v>7028</v>
      </c>
      <c r="C779">
        <v>100489158</v>
      </c>
      <c r="D779" t="s">
        <v>30</v>
      </c>
      <c r="E779" t="s">
        <v>235</v>
      </c>
      <c r="F779" t="s">
        <v>44</v>
      </c>
      <c r="G779" t="s">
        <v>236</v>
      </c>
      <c r="H779" t="s">
        <v>237</v>
      </c>
      <c r="I779" t="s">
        <v>238</v>
      </c>
      <c r="J779" t="s">
        <v>239</v>
      </c>
      <c r="K779" t="s">
        <v>240</v>
      </c>
      <c r="N779" t="s">
        <v>68</v>
      </c>
      <c r="O779" t="s">
        <v>241</v>
      </c>
      <c r="Q779" t="s">
        <v>113</v>
      </c>
      <c r="R779">
        <v>2012</v>
      </c>
      <c r="S779" s="1">
        <v>278.72000000000003</v>
      </c>
      <c r="T779" t="s">
        <v>31</v>
      </c>
      <c r="U779" s="2">
        <v>41121</v>
      </c>
      <c r="V779" s="2">
        <v>41152</v>
      </c>
      <c r="W779" s="2">
        <v>41152</v>
      </c>
      <c r="Y779" t="s">
        <v>5513</v>
      </c>
      <c r="Z779" t="s">
        <v>988</v>
      </c>
      <c r="AA779" t="s">
        <v>7029</v>
      </c>
      <c r="AB779" t="s">
        <v>35</v>
      </c>
      <c r="AC779" t="s">
        <v>36</v>
      </c>
      <c r="AD779">
        <v>98103</v>
      </c>
      <c r="AE779" t="s">
        <v>7017</v>
      </c>
      <c r="AF779" t="str">
        <f t="shared" si="36"/>
        <v>Yes</v>
      </c>
      <c r="AG779" s="9" t="str">
        <f t="shared" si="37"/>
        <v>GOVERNORDEMOCRATGOVERNOR, OFFICE OFStatewide2012278.72DEBT411214115241152WEBSITE PRODUCTIONUPWARDS TECHNOLOGIES704 N 64TH SSEATTLEWA</v>
      </c>
      <c r="AH779">
        <v>100489158</v>
      </c>
      <c r="AI779" s="9" t="str">
        <f t="shared" si="38"/>
        <v>GOVERNORDEMOCRATGOVERNOR, OFFICE OFStatewide</v>
      </c>
    </row>
    <row r="780" spans="1:35" x14ac:dyDescent="0.25">
      <c r="A780" s="15">
        <v>3446</v>
      </c>
      <c r="B780" t="s">
        <v>7030</v>
      </c>
      <c r="C780">
        <v>100489158</v>
      </c>
      <c r="D780" t="s">
        <v>30</v>
      </c>
      <c r="E780" t="s">
        <v>235</v>
      </c>
      <c r="F780" t="s">
        <v>44</v>
      </c>
      <c r="G780" t="s">
        <v>236</v>
      </c>
      <c r="H780" t="s">
        <v>237</v>
      </c>
      <c r="I780" t="s">
        <v>238</v>
      </c>
      <c r="J780" t="s">
        <v>239</v>
      </c>
      <c r="K780" t="s">
        <v>240</v>
      </c>
      <c r="N780" t="s">
        <v>68</v>
      </c>
      <c r="O780" t="s">
        <v>241</v>
      </c>
      <c r="Q780" t="s">
        <v>113</v>
      </c>
      <c r="R780">
        <v>2012</v>
      </c>
      <c r="S780" s="1">
        <v>753.27</v>
      </c>
      <c r="T780" t="s">
        <v>31</v>
      </c>
      <c r="U780" s="2">
        <v>41121</v>
      </c>
      <c r="V780" s="2">
        <v>41152</v>
      </c>
      <c r="W780" s="2">
        <v>41152</v>
      </c>
      <c r="Y780" t="s">
        <v>330</v>
      </c>
      <c r="Z780" t="s">
        <v>33</v>
      </c>
      <c r="AA780" t="s">
        <v>103</v>
      </c>
      <c r="AB780" t="s">
        <v>35</v>
      </c>
      <c r="AC780" t="s">
        <v>36</v>
      </c>
      <c r="AD780">
        <v>98101</v>
      </c>
      <c r="AE780" t="s">
        <v>7017</v>
      </c>
      <c r="AF780" t="str">
        <f t="shared" si="36"/>
        <v>Yes</v>
      </c>
      <c r="AG780" s="9" t="str">
        <f t="shared" si="37"/>
        <v>GOVERNORDEMOCRATGOVERNOR, OFFICE OFStatewide2012753.27DEBT411214115241152ACCOUNTING/COMPLIANCEPROJECT ACCOUNTING SERVICES603 STEWART ST #819SEATTLEWA</v>
      </c>
      <c r="AH780">
        <v>100489158</v>
      </c>
      <c r="AI780" s="9" t="str">
        <f t="shared" si="38"/>
        <v>GOVERNORDEMOCRATGOVERNOR, OFFICE OFStatewide</v>
      </c>
    </row>
    <row r="781" spans="1:35" x14ac:dyDescent="0.25">
      <c r="A781" s="15">
        <v>3435</v>
      </c>
      <c r="B781" t="s">
        <v>7018</v>
      </c>
      <c r="C781">
        <v>100489158</v>
      </c>
      <c r="D781" t="s">
        <v>30</v>
      </c>
      <c r="E781" t="s">
        <v>235</v>
      </c>
      <c r="F781" t="s">
        <v>44</v>
      </c>
      <c r="G781" t="s">
        <v>236</v>
      </c>
      <c r="H781" t="s">
        <v>237</v>
      </c>
      <c r="I781" t="s">
        <v>238</v>
      </c>
      <c r="J781" t="s">
        <v>239</v>
      </c>
      <c r="K781" t="s">
        <v>240</v>
      </c>
      <c r="N781" t="s">
        <v>68</v>
      </c>
      <c r="O781" t="s">
        <v>241</v>
      </c>
      <c r="Q781" t="s">
        <v>113</v>
      </c>
      <c r="R781">
        <v>2012</v>
      </c>
      <c r="S781" s="1">
        <v>37948</v>
      </c>
      <c r="T781" t="s">
        <v>31</v>
      </c>
      <c r="U781" s="2">
        <v>41121</v>
      </c>
      <c r="V781" s="2">
        <v>41152</v>
      </c>
      <c r="W781" s="2">
        <v>41152</v>
      </c>
      <c r="Y781" t="s">
        <v>327</v>
      </c>
      <c r="Z781" t="s">
        <v>242</v>
      </c>
      <c r="AA781" t="s">
        <v>243</v>
      </c>
      <c r="AB781" t="s">
        <v>244</v>
      </c>
      <c r="AC781" t="s">
        <v>245</v>
      </c>
      <c r="AD781">
        <v>19103</v>
      </c>
      <c r="AE781" t="s">
        <v>7017</v>
      </c>
      <c r="AF781" t="str">
        <f t="shared" si="36"/>
        <v>Yes</v>
      </c>
      <c r="AG781" s="9" t="str">
        <f t="shared" si="37"/>
        <v>GOVERNORDEMOCRATGOVERNOR, OFFICE OFStatewide201237948DEBT411214115241152AD PRODUCTIONSHORR JOHNSON MAGNUS1831 CHESTNUT ST 6TH FLOORPHILADELPHIAPA</v>
      </c>
      <c r="AH781">
        <v>100489158</v>
      </c>
      <c r="AI781" s="9" t="str">
        <f t="shared" si="38"/>
        <v>GOVERNORDEMOCRATGOVERNOR, OFFICE OFStatewide</v>
      </c>
    </row>
    <row r="782" spans="1:35" x14ac:dyDescent="0.25">
      <c r="A782" s="15">
        <v>3436</v>
      </c>
      <c r="B782" t="s">
        <v>7019</v>
      </c>
      <c r="C782">
        <v>100489158</v>
      </c>
      <c r="D782" t="s">
        <v>30</v>
      </c>
      <c r="E782" t="s">
        <v>235</v>
      </c>
      <c r="F782" t="s">
        <v>44</v>
      </c>
      <c r="G782" t="s">
        <v>236</v>
      </c>
      <c r="H782" t="s">
        <v>237</v>
      </c>
      <c r="I782" t="s">
        <v>238</v>
      </c>
      <c r="J782" t="s">
        <v>239</v>
      </c>
      <c r="K782" t="s">
        <v>240</v>
      </c>
      <c r="N782" t="s">
        <v>68</v>
      </c>
      <c r="O782" t="s">
        <v>241</v>
      </c>
      <c r="Q782" t="s">
        <v>113</v>
      </c>
      <c r="R782">
        <v>2012</v>
      </c>
      <c r="S782" s="1">
        <v>15314.39</v>
      </c>
      <c r="T782" t="s">
        <v>31</v>
      </c>
      <c r="U782" s="2">
        <v>41121</v>
      </c>
      <c r="V782" s="2">
        <v>41152</v>
      </c>
      <c r="W782" s="2">
        <v>41152</v>
      </c>
      <c r="Y782" t="s">
        <v>159</v>
      </c>
      <c r="Z782" t="s">
        <v>265</v>
      </c>
      <c r="AA782" t="s">
        <v>266</v>
      </c>
      <c r="AB782" t="s">
        <v>267</v>
      </c>
      <c r="AC782" t="s">
        <v>268</v>
      </c>
      <c r="AD782">
        <v>19886</v>
      </c>
      <c r="AE782" t="s">
        <v>7017</v>
      </c>
      <c r="AF782" t="str">
        <f t="shared" si="36"/>
        <v>Yes</v>
      </c>
      <c r="AG782" s="9" t="str">
        <f t="shared" si="37"/>
        <v>GOVERNORDEMOCRATGOVERNOR, OFFICE OFStatewide201215314.39DEBT411214115241152CREDIT CARD PAYMENTBANK OF AMERICA BUSINESS CARDPO BOX 15731WILMINGTONDE</v>
      </c>
      <c r="AH782">
        <v>100489158</v>
      </c>
      <c r="AI782" s="9" t="str">
        <f t="shared" si="38"/>
        <v>GOVERNORDEMOCRATGOVERNOR, OFFICE OFStatewide</v>
      </c>
    </row>
    <row r="783" spans="1:35" x14ac:dyDescent="0.25">
      <c r="A783" s="15">
        <v>3437</v>
      </c>
      <c r="B783" t="s">
        <v>7020</v>
      </c>
      <c r="C783">
        <v>100489158</v>
      </c>
      <c r="D783" t="s">
        <v>30</v>
      </c>
      <c r="E783" t="s">
        <v>235</v>
      </c>
      <c r="F783" t="s">
        <v>44</v>
      </c>
      <c r="G783" t="s">
        <v>236</v>
      </c>
      <c r="H783" t="s">
        <v>237</v>
      </c>
      <c r="I783" t="s">
        <v>238</v>
      </c>
      <c r="J783" t="s">
        <v>239</v>
      </c>
      <c r="K783" t="s">
        <v>240</v>
      </c>
      <c r="N783" t="s">
        <v>68</v>
      </c>
      <c r="O783" t="s">
        <v>241</v>
      </c>
      <c r="Q783" t="s">
        <v>113</v>
      </c>
      <c r="R783">
        <v>2012</v>
      </c>
      <c r="S783" s="1">
        <v>5794.95</v>
      </c>
      <c r="T783" t="s">
        <v>31</v>
      </c>
      <c r="U783" s="2">
        <v>41121</v>
      </c>
      <c r="V783" s="2">
        <v>41152</v>
      </c>
      <c r="W783" s="2">
        <v>41152</v>
      </c>
      <c r="Y783" t="s">
        <v>330</v>
      </c>
      <c r="Z783" t="s">
        <v>33</v>
      </c>
      <c r="AA783" t="s">
        <v>103</v>
      </c>
      <c r="AB783" t="s">
        <v>35</v>
      </c>
      <c r="AC783" t="s">
        <v>36</v>
      </c>
      <c r="AD783">
        <v>98101</v>
      </c>
      <c r="AE783" t="s">
        <v>7017</v>
      </c>
      <c r="AF783" t="str">
        <f t="shared" si="36"/>
        <v>Yes</v>
      </c>
      <c r="AG783" s="9" t="str">
        <f t="shared" si="37"/>
        <v>GOVERNORDEMOCRATGOVERNOR, OFFICE OFStatewide20125794.95DEBT411214115241152ACCOUNTING/COMPLIANCEPROJECT ACCOUNTING SERVICES603 STEWART ST #819SEATTLEWA</v>
      </c>
      <c r="AH783">
        <v>100489158</v>
      </c>
      <c r="AI783" s="9" t="str">
        <f t="shared" si="38"/>
        <v>GOVERNORDEMOCRATGOVERNOR, OFFICE OFStatewide</v>
      </c>
    </row>
    <row r="784" spans="1:35" x14ac:dyDescent="0.25">
      <c r="A784" s="15">
        <v>3438</v>
      </c>
      <c r="B784" t="s">
        <v>7021</v>
      </c>
      <c r="C784">
        <v>100489158</v>
      </c>
      <c r="D784" t="s">
        <v>30</v>
      </c>
      <c r="E784" t="s">
        <v>235</v>
      </c>
      <c r="F784" t="s">
        <v>44</v>
      </c>
      <c r="G784" t="s">
        <v>236</v>
      </c>
      <c r="H784" t="s">
        <v>237</v>
      </c>
      <c r="I784" t="s">
        <v>238</v>
      </c>
      <c r="J784" t="s">
        <v>239</v>
      </c>
      <c r="K784" t="s">
        <v>240</v>
      </c>
      <c r="N784" t="s">
        <v>68</v>
      </c>
      <c r="O784" t="s">
        <v>241</v>
      </c>
      <c r="Q784" t="s">
        <v>113</v>
      </c>
      <c r="R784">
        <v>2012</v>
      </c>
      <c r="S784" s="1">
        <v>564.92999999999995</v>
      </c>
      <c r="T784" t="s">
        <v>31</v>
      </c>
      <c r="U784" s="2">
        <v>41121</v>
      </c>
      <c r="V784" s="2">
        <v>41152</v>
      </c>
      <c r="W784" s="2">
        <v>41152</v>
      </c>
      <c r="Y784" t="s">
        <v>3286</v>
      </c>
      <c r="Z784" t="s">
        <v>258</v>
      </c>
      <c r="AA784" t="s">
        <v>120</v>
      </c>
      <c r="AB784" t="s">
        <v>35</v>
      </c>
      <c r="AC784" t="s">
        <v>36</v>
      </c>
      <c r="AD784">
        <v>98101</v>
      </c>
      <c r="AE784" t="s">
        <v>7017</v>
      </c>
      <c r="AF784" t="str">
        <f t="shared" si="36"/>
        <v>Yes</v>
      </c>
      <c r="AG784" s="9" t="str">
        <f t="shared" si="37"/>
        <v>GOVERNORDEMOCRATGOVERNOR, OFFICE OFStatewide2012564.93DEBT411214115241152INVITATION PRINTINGOVERNIGHT PRINTING &amp; GRAPHICS1025 STEWART STSEATTLEWA</v>
      </c>
      <c r="AH784">
        <v>100489158</v>
      </c>
      <c r="AI784" s="9" t="str">
        <f t="shared" si="38"/>
        <v>GOVERNORDEMOCRATGOVERNOR, OFFICE OFStatewide</v>
      </c>
    </row>
    <row r="785" spans="1:35" x14ac:dyDescent="0.25">
      <c r="A785" s="15">
        <v>3439</v>
      </c>
      <c r="B785" t="s">
        <v>7022</v>
      </c>
      <c r="C785">
        <v>100489158</v>
      </c>
      <c r="D785" t="s">
        <v>30</v>
      </c>
      <c r="E785" t="s">
        <v>235</v>
      </c>
      <c r="F785" t="s">
        <v>44</v>
      </c>
      <c r="G785" t="s">
        <v>236</v>
      </c>
      <c r="H785" t="s">
        <v>237</v>
      </c>
      <c r="I785" t="s">
        <v>238</v>
      </c>
      <c r="J785" t="s">
        <v>239</v>
      </c>
      <c r="K785" t="s">
        <v>240</v>
      </c>
      <c r="N785" t="s">
        <v>68</v>
      </c>
      <c r="O785" t="s">
        <v>241</v>
      </c>
      <c r="Q785" t="s">
        <v>113</v>
      </c>
      <c r="R785">
        <v>2012</v>
      </c>
      <c r="S785" s="1">
        <v>652.34</v>
      </c>
      <c r="T785" t="s">
        <v>31</v>
      </c>
      <c r="U785" s="2">
        <v>41121</v>
      </c>
      <c r="V785" s="2">
        <v>41152</v>
      </c>
      <c r="W785" s="2">
        <v>41152</v>
      </c>
      <c r="Y785" t="s">
        <v>3286</v>
      </c>
      <c r="Z785" t="s">
        <v>258</v>
      </c>
      <c r="AA785" t="s">
        <v>120</v>
      </c>
      <c r="AB785" t="s">
        <v>35</v>
      </c>
      <c r="AC785" t="s">
        <v>36</v>
      </c>
      <c r="AD785">
        <v>98101</v>
      </c>
      <c r="AE785" t="s">
        <v>7017</v>
      </c>
      <c r="AF785" t="str">
        <f t="shared" si="36"/>
        <v>Yes</v>
      </c>
      <c r="AG785" s="9" t="str">
        <f t="shared" si="37"/>
        <v>GOVERNORDEMOCRATGOVERNOR, OFFICE OFStatewide2012652.34DEBT411214115241152INVITATION PRINTINGOVERNIGHT PRINTING &amp; GRAPHICS1025 STEWART STSEATTLEWA</v>
      </c>
      <c r="AH785">
        <v>100489158</v>
      </c>
      <c r="AI785" s="9" t="str">
        <f t="shared" si="38"/>
        <v>GOVERNORDEMOCRATGOVERNOR, OFFICE OFStatewide</v>
      </c>
    </row>
    <row r="786" spans="1:35" x14ac:dyDescent="0.25">
      <c r="A786" s="15">
        <v>3440</v>
      </c>
      <c r="B786" t="s">
        <v>7023</v>
      </c>
      <c r="C786">
        <v>100489158</v>
      </c>
      <c r="D786" t="s">
        <v>30</v>
      </c>
      <c r="E786" t="s">
        <v>235</v>
      </c>
      <c r="F786" t="s">
        <v>44</v>
      </c>
      <c r="G786" t="s">
        <v>236</v>
      </c>
      <c r="H786" t="s">
        <v>237</v>
      </c>
      <c r="I786" t="s">
        <v>238</v>
      </c>
      <c r="J786" t="s">
        <v>239</v>
      </c>
      <c r="K786" t="s">
        <v>240</v>
      </c>
      <c r="N786" t="s">
        <v>68</v>
      </c>
      <c r="O786" t="s">
        <v>241</v>
      </c>
      <c r="Q786" t="s">
        <v>113</v>
      </c>
      <c r="R786">
        <v>2012</v>
      </c>
      <c r="S786" s="1">
        <v>2500</v>
      </c>
      <c r="T786" t="s">
        <v>31</v>
      </c>
      <c r="U786" s="2">
        <v>41121</v>
      </c>
      <c r="V786" s="2">
        <v>41152</v>
      </c>
      <c r="W786" s="2">
        <v>41152</v>
      </c>
      <c r="Y786" t="s">
        <v>37</v>
      </c>
      <c r="Z786" t="s">
        <v>254</v>
      </c>
      <c r="AA786" t="s">
        <v>255</v>
      </c>
      <c r="AB786" t="s">
        <v>152</v>
      </c>
      <c r="AC786" t="s">
        <v>153</v>
      </c>
      <c r="AD786">
        <v>20005</v>
      </c>
      <c r="AE786" t="s">
        <v>7017</v>
      </c>
      <c r="AF786" t="str">
        <f t="shared" si="36"/>
        <v>Yes</v>
      </c>
      <c r="AG786" s="9" t="str">
        <f t="shared" si="37"/>
        <v>GOVERNORDEMOCRATGOVERNOR, OFFICE OFStatewide20122500DEBT411214115241152CONSULTINGHIRSCHBERG STRATEGIES INC.1010 VERMONT AVE NW #814WASHINGTONDC</v>
      </c>
      <c r="AH786">
        <v>100489158</v>
      </c>
      <c r="AI786" s="9" t="str">
        <f t="shared" si="38"/>
        <v>GOVERNORDEMOCRATGOVERNOR, OFFICE OFStatewide</v>
      </c>
    </row>
    <row r="787" spans="1:35" x14ac:dyDescent="0.25">
      <c r="A787" s="15">
        <v>3434</v>
      </c>
      <c r="B787" t="s">
        <v>7015</v>
      </c>
      <c r="C787">
        <v>100489158</v>
      </c>
      <c r="D787" t="s">
        <v>30</v>
      </c>
      <c r="E787" t="s">
        <v>235</v>
      </c>
      <c r="F787" t="s">
        <v>44</v>
      </c>
      <c r="G787" t="s">
        <v>236</v>
      </c>
      <c r="H787" t="s">
        <v>237</v>
      </c>
      <c r="I787" t="s">
        <v>238</v>
      </c>
      <c r="J787" t="s">
        <v>239</v>
      </c>
      <c r="K787" t="s">
        <v>240</v>
      </c>
      <c r="N787" t="s">
        <v>68</v>
      </c>
      <c r="O787" t="s">
        <v>241</v>
      </c>
      <c r="Q787" t="s">
        <v>113</v>
      </c>
      <c r="R787">
        <v>2012</v>
      </c>
      <c r="S787" s="1">
        <v>321.93</v>
      </c>
      <c r="T787" t="s">
        <v>31</v>
      </c>
      <c r="U787" s="2">
        <v>41121</v>
      </c>
      <c r="V787" s="2">
        <v>41152</v>
      </c>
      <c r="W787" s="2">
        <v>41152</v>
      </c>
      <c r="Y787" t="s">
        <v>7016</v>
      </c>
      <c r="Z787" t="s">
        <v>1035</v>
      </c>
      <c r="AA787" t="s">
        <v>1036</v>
      </c>
      <c r="AB787" t="s">
        <v>161</v>
      </c>
      <c r="AC787" t="s">
        <v>162</v>
      </c>
      <c r="AD787">
        <v>85072</v>
      </c>
      <c r="AE787" t="s">
        <v>7017</v>
      </c>
      <c r="AF787" t="str">
        <f t="shared" si="36"/>
        <v>Yes</v>
      </c>
      <c r="AG787" s="9" t="str">
        <f t="shared" si="37"/>
        <v>GOVERNORDEMOCRATGOVERNOR, OFFICE OFStatewide2012321.93DEBT411214115241152MICROSOFT: DATA SERVICESAMERICAN EXPRESSPO BOX 53852PHOENIXAZ</v>
      </c>
      <c r="AH787">
        <v>100489158</v>
      </c>
      <c r="AI787" s="9" t="str">
        <f t="shared" si="38"/>
        <v>GOVERNORDEMOCRATGOVERNOR, OFFICE OFStatewide</v>
      </c>
    </row>
    <row r="788" spans="1:35" x14ac:dyDescent="0.25">
      <c r="A788" s="15">
        <v>28</v>
      </c>
      <c r="B788" t="s">
        <v>234</v>
      </c>
      <c r="C788">
        <v>100496259</v>
      </c>
      <c r="D788" t="s">
        <v>30</v>
      </c>
      <c r="E788" t="s">
        <v>235</v>
      </c>
      <c r="F788" t="s">
        <v>44</v>
      </c>
      <c r="G788" t="s">
        <v>236</v>
      </c>
      <c r="H788" t="s">
        <v>237</v>
      </c>
      <c r="I788" t="s">
        <v>238</v>
      </c>
      <c r="J788" t="s">
        <v>239</v>
      </c>
      <c r="K788" t="s">
        <v>240</v>
      </c>
      <c r="N788" t="s">
        <v>68</v>
      </c>
      <c r="O788" t="s">
        <v>241</v>
      </c>
      <c r="Q788" t="s">
        <v>113</v>
      </c>
      <c r="R788">
        <v>2012</v>
      </c>
      <c r="S788" s="1">
        <v>50000</v>
      </c>
      <c r="T788" t="s">
        <v>31</v>
      </c>
      <c r="U788" s="2">
        <v>41153</v>
      </c>
      <c r="V788" s="2">
        <v>41197</v>
      </c>
      <c r="W788" s="2">
        <v>41029</v>
      </c>
      <c r="Y788" t="s">
        <v>156</v>
      </c>
      <c r="Z788" t="s">
        <v>242</v>
      </c>
      <c r="AA788" t="s">
        <v>243</v>
      </c>
      <c r="AB788" t="s">
        <v>244</v>
      </c>
      <c r="AC788" t="s">
        <v>245</v>
      </c>
      <c r="AD788">
        <v>19103</v>
      </c>
      <c r="AE788" t="s">
        <v>246</v>
      </c>
      <c r="AF788" t="str">
        <f t="shared" si="36"/>
        <v>Yes</v>
      </c>
      <c r="AG788" s="9" t="str">
        <f t="shared" si="37"/>
        <v>GOVERNORDEMOCRATGOVERNOR, OFFICE OFStatewide201250000DEBT411534119741029CONSULTING (CONTINGENT)SHORR JOHNSON MAGNUS1831 CHESTNUT ST 6TH FLOORPHILADELPHIAPA</v>
      </c>
      <c r="AH788">
        <v>100496259</v>
      </c>
      <c r="AI788" s="9" t="str">
        <f t="shared" si="38"/>
        <v>GOVERNORDEMOCRATGOVERNOR, OFFICE OFStatewide</v>
      </c>
    </row>
    <row r="789" spans="1:35" x14ac:dyDescent="0.25">
      <c r="A789" s="15">
        <v>29</v>
      </c>
      <c r="B789" t="s">
        <v>247</v>
      </c>
      <c r="C789">
        <v>100496259</v>
      </c>
      <c r="D789" t="s">
        <v>30</v>
      </c>
      <c r="E789" t="s">
        <v>235</v>
      </c>
      <c r="F789" t="s">
        <v>44</v>
      </c>
      <c r="G789" t="s">
        <v>236</v>
      </c>
      <c r="H789" t="s">
        <v>237</v>
      </c>
      <c r="I789" t="s">
        <v>238</v>
      </c>
      <c r="J789" t="s">
        <v>239</v>
      </c>
      <c r="K789" t="s">
        <v>240</v>
      </c>
      <c r="N789" t="s">
        <v>68</v>
      </c>
      <c r="O789" t="s">
        <v>241</v>
      </c>
      <c r="Q789" t="s">
        <v>113</v>
      </c>
      <c r="R789">
        <v>2012</v>
      </c>
      <c r="S789" s="1">
        <v>6500</v>
      </c>
      <c r="T789" t="s">
        <v>31</v>
      </c>
      <c r="U789" s="2">
        <v>41153</v>
      </c>
      <c r="V789" s="2">
        <v>41197</v>
      </c>
      <c r="W789" s="2">
        <v>41197</v>
      </c>
      <c r="Y789" t="s">
        <v>37</v>
      </c>
      <c r="Z789" t="s">
        <v>126</v>
      </c>
      <c r="AA789" t="s">
        <v>127</v>
      </c>
      <c r="AB789" t="s">
        <v>35</v>
      </c>
      <c r="AC789" t="s">
        <v>36</v>
      </c>
      <c r="AD789">
        <v>98122</v>
      </c>
      <c r="AE789" t="s">
        <v>246</v>
      </c>
      <c r="AF789" t="str">
        <f t="shared" si="36"/>
        <v>Yes</v>
      </c>
      <c r="AG789" s="9" t="str">
        <f t="shared" si="37"/>
        <v>GOVERNORDEMOCRATGOVERNOR, OFFICE OFStatewide20126500DEBT411534119741197CONSULTINGNEWMAN PARTNERS712 35TH AVESEATTLEWA</v>
      </c>
      <c r="AH789">
        <v>100496259</v>
      </c>
      <c r="AI789" s="9" t="str">
        <f t="shared" si="38"/>
        <v>GOVERNORDEMOCRATGOVERNOR, OFFICE OFStatewide</v>
      </c>
    </row>
    <row r="790" spans="1:35" x14ac:dyDescent="0.25">
      <c r="A790" s="15">
        <v>30</v>
      </c>
      <c r="B790" t="s">
        <v>248</v>
      </c>
      <c r="C790">
        <v>100496259</v>
      </c>
      <c r="D790" t="s">
        <v>30</v>
      </c>
      <c r="E790" t="s">
        <v>235</v>
      </c>
      <c r="F790" t="s">
        <v>44</v>
      </c>
      <c r="G790" t="s">
        <v>236</v>
      </c>
      <c r="H790" t="s">
        <v>237</v>
      </c>
      <c r="I790" t="s">
        <v>238</v>
      </c>
      <c r="J790" t="s">
        <v>239</v>
      </c>
      <c r="K790" t="s">
        <v>240</v>
      </c>
      <c r="N790" t="s">
        <v>68</v>
      </c>
      <c r="O790" t="s">
        <v>241</v>
      </c>
      <c r="Q790" t="s">
        <v>113</v>
      </c>
      <c r="R790">
        <v>2012</v>
      </c>
      <c r="S790" s="1">
        <v>3500</v>
      </c>
      <c r="T790" t="s">
        <v>31</v>
      </c>
      <c r="U790" s="2">
        <v>41153</v>
      </c>
      <c r="V790" s="2">
        <v>41197</v>
      </c>
      <c r="W790" s="2">
        <v>41197</v>
      </c>
      <c r="Y790" t="s">
        <v>128</v>
      </c>
      <c r="Z790" t="s">
        <v>33</v>
      </c>
      <c r="AA790" t="s">
        <v>103</v>
      </c>
      <c r="AB790" t="s">
        <v>35</v>
      </c>
      <c r="AC790" t="s">
        <v>36</v>
      </c>
      <c r="AD790">
        <v>98101</v>
      </c>
      <c r="AE790" t="s">
        <v>246</v>
      </c>
      <c r="AF790" t="str">
        <f t="shared" si="36"/>
        <v>Yes</v>
      </c>
      <c r="AG790" s="9" t="str">
        <f t="shared" si="37"/>
        <v>GOVERNORDEMOCRATGOVERNOR, OFFICE OFStatewide20123500DEBT411534119741197ACCOUNTING/COMPLIANCE ESTIMATEPROJECT ACCOUNTING SERVICES603 STEWART ST #819SEATTLEWA</v>
      </c>
      <c r="AH790">
        <v>100496259</v>
      </c>
      <c r="AI790" s="9" t="str">
        <f t="shared" si="38"/>
        <v>GOVERNORDEMOCRATGOVERNOR, OFFICE OFStatewide</v>
      </c>
    </row>
    <row r="791" spans="1:35" x14ac:dyDescent="0.25">
      <c r="A791" s="15">
        <v>31</v>
      </c>
      <c r="B791" t="s">
        <v>249</v>
      </c>
      <c r="C791">
        <v>100496259</v>
      </c>
      <c r="D791" t="s">
        <v>30</v>
      </c>
      <c r="E791" t="s">
        <v>235</v>
      </c>
      <c r="F791" t="s">
        <v>44</v>
      </c>
      <c r="G791" t="s">
        <v>236</v>
      </c>
      <c r="H791" t="s">
        <v>237</v>
      </c>
      <c r="I791" t="s">
        <v>238</v>
      </c>
      <c r="J791" t="s">
        <v>239</v>
      </c>
      <c r="K791" t="s">
        <v>240</v>
      </c>
      <c r="N791" t="s">
        <v>68</v>
      </c>
      <c r="O791" t="s">
        <v>241</v>
      </c>
      <c r="Q791" t="s">
        <v>113</v>
      </c>
      <c r="R791">
        <v>2012</v>
      </c>
      <c r="S791" s="1">
        <v>10000</v>
      </c>
      <c r="T791" t="s">
        <v>31</v>
      </c>
      <c r="U791" s="2">
        <v>41153</v>
      </c>
      <c r="V791" s="2">
        <v>41197</v>
      </c>
      <c r="W791" s="2">
        <v>41197</v>
      </c>
      <c r="Y791" t="s">
        <v>250</v>
      </c>
      <c r="Z791" t="s">
        <v>251</v>
      </c>
      <c r="AA791" t="s">
        <v>252</v>
      </c>
      <c r="AB791" t="s">
        <v>35</v>
      </c>
      <c r="AC791" t="s">
        <v>36</v>
      </c>
      <c r="AD791">
        <v>98101</v>
      </c>
      <c r="AE791" t="s">
        <v>246</v>
      </c>
      <c r="AF791" t="str">
        <f t="shared" si="36"/>
        <v>Yes</v>
      </c>
      <c r="AG791" s="9" t="str">
        <f t="shared" si="37"/>
        <v>GOVERNORDEMOCRATGOVERNOR, OFFICE OFStatewide201210000DEBT411534119741197LEGAL SERVICES ESTIMATEPERKINS COIE1201 3RD AVE SUITE 4800SEATTLEWA</v>
      </c>
      <c r="AH791">
        <v>100496259</v>
      </c>
      <c r="AI791" s="9" t="str">
        <f t="shared" si="38"/>
        <v>GOVERNORDEMOCRATGOVERNOR, OFFICE OFStatewide</v>
      </c>
    </row>
    <row r="792" spans="1:35" x14ac:dyDescent="0.25">
      <c r="A792" s="15">
        <v>32</v>
      </c>
      <c r="B792" t="s">
        <v>253</v>
      </c>
      <c r="C792">
        <v>100496259</v>
      </c>
      <c r="D792" t="s">
        <v>30</v>
      </c>
      <c r="E792" t="s">
        <v>235</v>
      </c>
      <c r="F792" t="s">
        <v>44</v>
      </c>
      <c r="G792" t="s">
        <v>236</v>
      </c>
      <c r="H792" t="s">
        <v>237</v>
      </c>
      <c r="I792" t="s">
        <v>238</v>
      </c>
      <c r="J792" t="s">
        <v>239</v>
      </c>
      <c r="K792" t="s">
        <v>240</v>
      </c>
      <c r="N792" t="s">
        <v>68</v>
      </c>
      <c r="O792" t="s">
        <v>241</v>
      </c>
      <c r="Q792" t="s">
        <v>113</v>
      </c>
      <c r="R792">
        <v>2012</v>
      </c>
      <c r="S792" s="1">
        <v>1250</v>
      </c>
      <c r="T792" t="s">
        <v>31</v>
      </c>
      <c r="U792" s="2">
        <v>41153</v>
      </c>
      <c r="V792" s="2">
        <v>41197</v>
      </c>
      <c r="W792" s="2">
        <v>41197</v>
      </c>
      <c r="Y792" t="s">
        <v>37</v>
      </c>
      <c r="Z792" t="s">
        <v>254</v>
      </c>
      <c r="AA792" t="s">
        <v>255</v>
      </c>
      <c r="AB792" t="s">
        <v>152</v>
      </c>
      <c r="AC792" t="s">
        <v>153</v>
      </c>
      <c r="AD792">
        <v>20005</v>
      </c>
      <c r="AE792" t="s">
        <v>246</v>
      </c>
      <c r="AF792" t="str">
        <f t="shared" si="36"/>
        <v>Yes</v>
      </c>
      <c r="AG792" s="9" t="str">
        <f t="shared" si="37"/>
        <v>GOVERNORDEMOCRATGOVERNOR, OFFICE OFStatewide20121250DEBT411534119741197CONSULTINGHIRSCHBERG STRATEGIES INC.1010 VERMONT AVE NW #814WASHINGTONDC</v>
      </c>
      <c r="AH792">
        <v>100496259</v>
      </c>
      <c r="AI792" s="9" t="str">
        <f t="shared" si="38"/>
        <v>GOVERNORDEMOCRATGOVERNOR, OFFICE OFStatewide</v>
      </c>
    </row>
    <row r="793" spans="1:35" x14ac:dyDescent="0.25">
      <c r="A793" s="15">
        <v>33</v>
      </c>
      <c r="B793" t="s">
        <v>256</v>
      </c>
      <c r="C793">
        <v>100496259</v>
      </c>
      <c r="D793" t="s">
        <v>30</v>
      </c>
      <c r="E793" t="s">
        <v>235</v>
      </c>
      <c r="F793" t="s">
        <v>44</v>
      </c>
      <c r="G793" t="s">
        <v>236</v>
      </c>
      <c r="H793" t="s">
        <v>237</v>
      </c>
      <c r="I793" t="s">
        <v>238</v>
      </c>
      <c r="J793" t="s">
        <v>239</v>
      </c>
      <c r="K793" t="s">
        <v>240</v>
      </c>
      <c r="N793" t="s">
        <v>68</v>
      </c>
      <c r="O793" t="s">
        <v>241</v>
      </c>
      <c r="Q793" t="s">
        <v>113</v>
      </c>
      <c r="R793">
        <v>2012</v>
      </c>
      <c r="S793" s="1">
        <v>500</v>
      </c>
      <c r="T793" t="s">
        <v>31</v>
      </c>
      <c r="U793" s="2">
        <v>41153</v>
      </c>
      <c r="V793" s="2">
        <v>41197</v>
      </c>
      <c r="W793" s="2">
        <v>41197</v>
      </c>
      <c r="Y793" t="s">
        <v>257</v>
      </c>
      <c r="Z793" t="s">
        <v>258</v>
      </c>
      <c r="AA793" t="s">
        <v>120</v>
      </c>
      <c r="AB793" t="s">
        <v>35</v>
      </c>
      <c r="AC793" t="s">
        <v>36</v>
      </c>
      <c r="AD793">
        <v>98101</v>
      </c>
      <c r="AE793" t="s">
        <v>246</v>
      </c>
      <c r="AF793" t="str">
        <f t="shared" si="36"/>
        <v>Yes</v>
      </c>
      <c r="AG793" s="9" t="str">
        <f t="shared" si="37"/>
        <v>GOVERNORDEMOCRATGOVERNOR, OFFICE OFStatewide2012500DEBT411534119741197PRINTING ESTIMATEOVERNIGHT PRINTING &amp; GRAPHICS1025 STEWART STSEATTLEWA</v>
      </c>
      <c r="AH793">
        <v>100496259</v>
      </c>
      <c r="AI793" s="9" t="str">
        <f t="shared" si="38"/>
        <v>GOVERNORDEMOCRATGOVERNOR, OFFICE OFStatewide</v>
      </c>
    </row>
    <row r="794" spans="1:35" x14ac:dyDescent="0.25">
      <c r="A794" s="15">
        <v>34</v>
      </c>
      <c r="B794" t="s">
        <v>259</v>
      </c>
      <c r="C794">
        <v>100496259</v>
      </c>
      <c r="D794" t="s">
        <v>30</v>
      </c>
      <c r="E794" t="s">
        <v>235</v>
      </c>
      <c r="F794" t="s">
        <v>44</v>
      </c>
      <c r="G794" t="s">
        <v>236</v>
      </c>
      <c r="H794" t="s">
        <v>237</v>
      </c>
      <c r="I794" t="s">
        <v>238</v>
      </c>
      <c r="J794" t="s">
        <v>239</v>
      </c>
      <c r="K794" t="s">
        <v>240</v>
      </c>
      <c r="N794" t="s">
        <v>68</v>
      </c>
      <c r="O794" t="s">
        <v>241</v>
      </c>
      <c r="Q794" t="s">
        <v>113</v>
      </c>
      <c r="R794">
        <v>2012</v>
      </c>
      <c r="S794" s="1">
        <v>3000</v>
      </c>
      <c r="T794" t="s">
        <v>31</v>
      </c>
      <c r="U794" s="2">
        <v>41153</v>
      </c>
      <c r="V794" s="2">
        <v>41197</v>
      </c>
      <c r="W794" s="2">
        <v>41197</v>
      </c>
      <c r="Y794" t="s">
        <v>260</v>
      </c>
      <c r="Z794" t="s">
        <v>261</v>
      </c>
      <c r="AA794" t="s">
        <v>262</v>
      </c>
      <c r="AB794" t="s">
        <v>263</v>
      </c>
      <c r="AC794" t="s">
        <v>155</v>
      </c>
      <c r="AD794">
        <v>94040</v>
      </c>
      <c r="AE794" t="s">
        <v>246</v>
      </c>
      <c r="AF794" t="str">
        <f t="shared" si="36"/>
        <v>Yes</v>
      </c>
      <c r="AG794" s="9" t="str">
        <f t="shared" si="37"/>
        <v>GOVERNORDEMOCRATGOVERNOR, OFFICE OFStatewide20123000DEBT411534119741197ONLINE ADVERTISING ESTIMATETRILOGY INTERACTIVE LLCPO BOX 4177MOUNTAIN VIEWCA</v>
      </c>
      <c r="AH794">
        <v>100496259</v>
      </c>
      <c r="AI794" s="9" t="str">
        <f t="shared" si="38"/>
        <v>GOVERNORDEMOCRATGOVERNOR, OFFICE OFStatewide</v>
      </c>
    </row>
    <row r="795" spans="1:35" x14ac:dyDescent="0.25">
      <c r="A795" s="15">
        <v>35</v>
      </c>
      <c r="B795" t="s">
        <v>264</v>
      </c>
      <c r="C795">
        <v>100496259</v>
      </c>
      <c r="D795" t="s">
        <v>30</v>
      </c>
      <c r="E795" t="s">
        <v>235</v>
      </c>
      <c r="F795" t="s">
        <v>44</v>
      </c>
      <c r="G795" t="s">
        <v>236</v>
      </c>
      <c r="H795" t="s">
        <v>237</v>
      </c>
      <c r="I795" t="s">
        <v>238</v>
      </c>
      <c r="J795" t="s">
        <v>239</v>
      </c>
      <c r="K795" t="s">
        <v>240</v>
      </c>
      <c r="N795" t="s">
        <v>68</v>
      </c>
      <c r="O795" t="s">
        <v>241</v>
      </c>
      <c r="Q795" t="s">
        <v>113</v>
      </c>
      <c r="R795">
        <v>2012</v>
      </c>
      <c r="S795" s="1">
        <v>7128</v>
      </c>
      <c r="T795" t="s">
        <v>31</v>
      </c>
      <c r="U795" s="2">
        <v>41153</v>
      </c>
      <c r="V795" s="2">
        <v>41197</v>
      </c>
      <c r="W795" s="2">
        <v>41197</v>
      </c>
      <c r="Y795" t="s">
        <v>159</v>
      </c>
      <c r="Z795" t="s">
        <v>265</v>
      </c>
      <c r="AA795" t="s">
        <v>266</v>
      </c>
      <c r="AB795" t="s">
        <v>267</v>
      </c>
      <c r="AC795" t="s">
        <v>268</v>
      </c>
      <c r="AD795">
        <v>19886</v>
      </c>
      <c r="AE795" t="s">
        <v>246</v>
      </c>
      <c r="AF795" t="str">
        <f t="shared" si="36"/>
        <v>Yes</v>
      </c>
      <c r="AG795" s="9" t="str">
        <f t="shared" si="37"/>
        <v>GOVERNORDEMOCRATGOVERNOR, OFFICE OFStatewide20127128DEBT411534119741197CREDIT CARD PAYMENTBANK OF AMERICA BUSINESS CARDPO BOX 15731WILMINGTONDE</v>
      </c>
      <c r="AH795">
        <v>100496259</v>
      </c>
      <c r="AI795" s="9" t="str">
        <f t="shared" si="38"/>
        <v>GOVERNORDEMOCRATGOVERNOR, OFFICE OFStatewide</v>
      </c>
    </row>
    <row r="796" spans="1:35" x14ac:dyDescent="0.25">
      <c r="A796" s="15">
        <v>446</v>
      </c>
      <c r="B796" t="s">
        <v>1652</v>
      </c>
      <c r="C796">
        <v>100499624</v>
      </c>
      <c r="D796" t="s">
        <v>30</v>
      </c>
      <c r="E796" t="s">
        <v>235</v>
      </c>
      <c r="F796" t="s">
        <v>44</v>
      </c>
      <c r="G796" t="s">
        <v>236</v>
      </c>
      <c r="H796" t="s">
        <v>237</v>
      </c>
      <c r="I796" t="s">
        <v>238</v>
      </c>
      <c r="J796" t="s">
        <v>239</v>
      </c>
      <c r="K796" t="s">
        <v>240</v>
      </c>
      <c r="N796" t="s">
        <v>68</v>
      </c>
      <c r="O796" t="s">
        <v>241</v>
      </c>
      <c r="Q796" t="s">
        <v>113</v>
      </c>
      <c r="R796">
        <v>2012</v>
      </c>
      <c r="S796" s="1">
        <v>50000</v>
      </c>
      <c r="T796" t="s">
        <v>31</v>
      </c>
      <c r="U796" s="2">
        <v>41198</v>
      </c>
      <c r="V796" s="2">
        <v>41211</v>
      </c>
      <c r="W796" s="2">
        <v>41029</v>
      </c>
      <c r="Y796" t="s">
        <v>156</v>
      </c>
      <c r="Z796" t="s">
        <v>242</v>
      </c>
      <c r="AA796" t="s">
        <v>243</v>
      </c>
      <c r="AB796" t="s">
        <v>244</v>
      </c>
      <c r="AC796" t="s">
        <v>245</v>
      </c>
      <c r="AD796">
        <v>19103</v>
      </c>
      <c r="AE796" t="s">
        <v>1653</v>
      </c>
      <c r="AF796" t="str">
        <f t="shared" si="36"/>
        <v>Yes</v>
      </c>
      <c r="AG796" s="9" t="str">
        <f t="shared" si="37"/>
        <v>GOVERNORDEMOCRATGOVERNOR, OFFICE OFStatewide201250000DEBT411984121141029CONSULTING (CONTINGENT)SHORR JOHNSON MAGNUS1831 CHESTNUT ST 6TH FLOORPHILADELPHIAPA</v>
      </c>
      <c r="AH796">
        <v>100499624</v>
      </c>
      <c r="AI796" s="9" t="str">
        <f t="shared" si="38"/>
        <v>GOVERNORDEMOCRATGOVERNOR, OFFICE OFStatewide</v>
      </c>
    </row>
    <row r="797" spans="1:35" x14ac:dyDescent="0.25">
      <c r="A797" s="15">
        <v>447</v>
      </c>
      <c r="B797" t="s">
        <v>1654</v>
      </c>
      <c r="C797">
        <v>100499624</v>
      </c>
      <c r="D797" t="s">
        <v>30</v>
      </c>
      <c r="E797" t="s">
        <v>235</v>
      </c>
      <c r="F797" t="s">
        <v>44</v>
      </c>
      <c r="G797" t="s">
        <v>236</v>
      </c>
      <c r="H797" t="s">
        <v>237</v>
      </c>
      <c r="I797" t="s">
        <v>238</v>
      </c>
      <c r="J797" t="s">
        <v>239</v>
      </c>
      <c r="K797" t="s">
        <v>240</v>
      </c>
      <c r="N797" t="s">
        <v>68</v>
      </c>
      <c r="O797" t="s">
        <v>241</v>
      </c>
      <c r="Q797" t="s">
        <v>113</v>
      </c>
      <c r="R797">
        <v>2012</v>
      </c>
      <c r="S797" s="1">
        <v>13000</v>
      </c>
      <c r="T797" t="s">
        <v>31</v>
      </c>
      <c r="U797" s="2">
        <v>41198</v>
      </c>
      <c r="V797" s="2">
        <v>41211</v>
      </c>
      <c r="W797" s="2">
        <v>41211</v>
      </c>
      <c r="Y797" t="s">
        <v>37</v>
      </c>
      <c r="Z797" t="s">
        <v>126</v>
      </c>
      <c r="AA797" t="s">
        <v>127</v>
      </c>
      <c r="AB797" t="s">
        <v>35</v>
      </c>
      <c r="AC797" t="s">
        <v>36</v>
      </c>
      <c r="AD797">
        <v>98122</v>
      </c>
      <c r="AE797" t="s">
        <v>1653</v>
      </c>
      <c r="AF797" t="str">
        <f t="shared" si="36"/>
        <v>Yes</v>
      </c>
      <c r="AG797" s="9" t="str">
        <f t="shared" si="37"/>
        <v>GOVERNORDEMOCRATGOVERNOR, OFFICE OFStatewide201213000DEBT411984121141211CONSULTINGNEWMAN PARTNERS712 35TH AVESEATTLEWA</v>
      </c>
      <c r="AH797">
        <v>100499624</v>
      </c>
      <c r="AI797" s="9" t="str">
        <f t="shared" si="38"/>
        <v>GOVERNORDEMOCRATGOVERNOR, OFFICE OFStatewide</v>
      </c>
    </row>
    <row r="798" spans="1:35" x14ac:dyDescent="0.25">
      <c r="A798" s="15">
        <v>448</v>
      </c>
      <c r="B798" t="s">
        <v>1655</v>
      </c>
      <c r="C798">
        <v>100499624</v>
      </c>
      <c r="D798" t="s">
        <v>30</v>
      </c>
      <c r="E798" t="s">
        <v>235</v>
      </c>
      <c r="F798" t="s">
        <v>44</v>
      </c>
      <c r="G798" t="s">
        <v>236</v>
      </c>
      <c r="H798" t="s">
        <v>237</v>
      </c>
      <c r="I798" t="s">
        <v>238</v>
      </c>
      <c r="J798" t="s">
        <v>239</v>
      </c>
      <c r="K798" t="s">
        <v>240</v>
      </c>
      <c r="N798" t="s">
        <v>68</v>
      </c>
      <c r="O798" t="s">
        <v>241</v>
      </c>
      <c r="Q798" t="s">
        <v>113</v>
      </c>
      <c r="R798">
        <v>2012</v>
      </c>
      <c r="S798" s="1">
        <v>7000</v>
      </c>
      <c r="T798" t="s">
        <v>31</v>
      </c>
      <c r="U798" s="2">
        <v>41198</v>
      </c>
      <c r="V798" s="2">
        <v>41211</v>
      </c>
      <c r="W798" s="2">
        <v>41211</v>
      </c>
      <c r="Y798" t="s">
        <v>128</v>
      </c>
      <c r="Z798" t="s">
        <v>33</v>
      </c>
      <c r="AA798" t="s">
        <v>103</v>
      </c>
      <c r="AB798" t="s">
        <v>35</v>
      </c>
      <c r="AC798" t="s">
        <v>36</v>
      </c>
      <c r="AD798">
        <v>98101</v>
      </c>
      <c r="AE798" t="s">
        <v>1653</v>
      </c>
      <c r="AF798" t="str">
        <f t="shared" si="36"/>
        <v>Yes</v>
      </c>
      <c r="AG798" s="9" t="str">
        <f t="shared" si="37"/>
        <v>GOVERNORDEMOCRATGOVERNOR, OFFICE OFStatewide20127000DEBT411984121141211ACCOUNTING/COMPLIANCE ESTIMATEPROJECT ACCOUNTING SERVICES603 STEWART ST #819SEATTLEWA</v>
      </c>
      <c r="AH798">
        <v>100499624</v>
      </c>
      <c r="AI798" s="9" t="str">
        <f t="shared" si="38"/>
        <v>GOVERNORDEMOCRATGOVERNOR, OFFICE OFStatewide</v>
      </c>
    </row>
    <row r="799" spans="1:35" x14ac:dyDescent="0.25">
      <c r="A799" s="15">
        <v>459</v>
      </c>
      <c r="B799" t="s">
        <v>1680</v>
      </c>
      <c r="C799">
        <v>100499624</v>
      </c>
      <c r="D799" t="s">
        <v>30</v>
      </c>
      <c r="E799" t="s">
        <v>235</v>
      </c>
      <c r="F799" t="s">
        <v>44</v>
      </c>
      <c r="G799" t="s">
        <v>236</v>
      </c>
      <c r="H799" t="s">
        <v>237</v>
      </c>
      <c r="I799" t="s">
        <v>238</v>
      </c>
      <c r="J799" t="s">
        <v>239</v>
      </c>
      <c r="K799" t="s">
        <v>240</v>
      </c>
      <c r="N799" t="s">
        <v>68</v>
      </c>
      <c r="O799" t="s">
        <v>241</v>
      </c>
      <c r="Q799" t="s">
        <v>113</v>
      </c>
      <c r="R799">
        <v>2012</v>
      </c>
      <c r="S799" s="1">
        <v>7500</v>
      </c>
      <c r="T799" t="s">
        <v>31</v>
      </c>
      <c r="U799" s="2">
        <v>41198</v>
      </c>
      <c r="V799" s="2">
        <v>41211</v>
      </c>
      <c r="W799" s="2">
        <v>41211</v>
      </c>
      <c r="Y799" t="s">
        <v>250</v>
      </c>
      <c r="Z799" t="s">
        <v>251</v>
      </c>
      <c r="AA799" t="s">
        <v>252</v>
      </c>
      <c r="AB799" t="s">
        <v>35</v>
      </c>
      <c r="AC799" t="s">
        <v>36</v>
      </c>
      <c r="AD799">
        <v>98101</v>
      </c>
      <c r="AE799" t="s">
        <v>1653</v>
      </c>
      <c r="AF799" t="str">
        <f t="shared" si="36"/>
        <v>Yes</v>
      </c>
      <c r="AG799" s="9" t="str">
        <f t="shared" si="37"/>
        <v>GOVERNORDEMOCRATGOVERNOR, OFFICE OFStatewide20127500DEBT411984121141211LEGAL SERVICES ESTIMATEPERKINS COIE1201 3RD AVE SUITE 4800SEATTLEWA</v>
      </c>
      <c r="AH799">
        <v>100499624</v>
      </c>
      <c r="AI799" s="9" t="str">
        <f t="shared" si="38"/>
        <v>GOVERNORDEMOCRATGOVERNOR, OFFICE OFStatewide</v>
      </c>
    </row>
    <row r="800" spans="1:35" x14ac:dyDescent="0.25">
      <c r="A800" s="15">
        <v>460</v>
      </c>
      <c r="B800" t="s">
        <v>1681</v>
      </c>
      <c r="C800">
        <v>100499624</v>
      </c>
      <c r="D800" t="s">
        <v>30</v>
      </c>
      <c r="E800" t="s">
        <v>235</v>
      </c>
      <c r="F800" t="s">
        <v>44</v>
      </c>
      <c r="G800" t="s">
        <v>236</v>
      </c>
      <c r="H800" t="s">
        <v>237</v>
      </c>
      <c r="I800" t="s">
        <v>238</v>
      </c>
      <c r="J800" t="s">
        <v>239</v>
      </c>
      <c r="K800" t="s">
        <v>240</v>
      </c>
      <c r="N800" t="s">
        <v>68</v>
      </c>
      <c r="O800" t="s">
        <v>241</v>
      </c>
      <c r="Q800" t="s">
        <v>113</v>
      </c>
      <c r="R800">
        <v>2012</v>
      </c>
      <c r="S800" s="1">
        <v>7500</v>
      </c>
      <c r="T800" t="s">
        <v>31</v>
      </c>
      <c r="U800" s="2">
        <v>41198</v>
      </c>
      <c r="V800" s="2">
        <v>41211</v>
      </c>
      <c r="W800" s="2">
        <v>41211</v>
      </c>
      <c r="Y800" t="s">
        <v>1682</v>
      </c>
      <c r="Z800" t="s">
        <v>261</v>
      </c>
      <c r="AA800" t="s">
        <v>262</v>
      </c>
      <c r="AB800" t="s">
        <v>263</v>
      </c>
      <c r="AC800" t="s">
        <v>155</v>
      </c>
      <c r="AD800">
        <v>94040</v>
      </c>
      <c r="AE800" t="s">
        <v>1653</v>
      </c>
      <c r="AF800" t="str">
        <f t="shared" si="36"/>
        <v>Yes</v>
      </c>
      <c r="AG800" s="9" t="str">
        <f t="shared" si="37"/>
        <v>GOVERNORDEMOCRATGOVERNOR, OFFICE OFStatewide20127500DEBT411984121141211CONSULTING ESTIMATETRILOGY INTERACTIVE LLCPO BOX 4177MOUNTAIN VIEWCA</v>
      </c>
      <c r="AH800">
        <v>100499624</v>
      </c>
      <c r="AI800" s="9" t="str">
        <f t="shared" si="38"/>
        <v>GOVERNORDEMOCRATGOVERNOR, OFFICE OFStatewide</v>
      </c>
    </row>
    <row r="801" spans="1:35" x14ac:dyDescent="0.25">
      <c r="A801" s="15">
        <v>461</v>
      </c>
      <c r="B801" t="s">
        <v>1683</v>
      </c>
      <c r="C801">
        <v>100499624</v>
      </c>
      <c r="D801" t="s">
        <v>30</v>
      </c>
      <c r="E801" t="s">
        <v>235</v>
      </c>
      <c r="F801" t="s">
        <v>44</v>
      </c>
      <c r="G801" t="s">
        <v>236</v>
      </c>
      <c r="H801" t="s">
        <v>237</v>
      </c>
      <c r="I801" t="s">
        <v>238</v>
      </c>
      <c r="J801" t="s">
        <v>239</v>
      </c>
      <c r="K801" t="s">
        <v>240</v>
      </c>
      <c r="N801" t="s">
        <v>68</v>
      </c>
      <c r="O801" t="s">
        <v>241</v>
      </c>
      <c r="Q801" t="s">
        <v>113</v>
      </c>
      <c r="R801">
        <v>2012</v>
      </c>
      <c r="S801" s="1">
        <v>15661.09</v>
      </c>
      <c r="T801" t="s">
        <v>31</v>
      </c>
      <c r="U801" s="2">
        <v>41198</v>
      </c>
      <c r="V801" s="2">
        <v>41211</v>
      </c>
      <c r="W801" s="2">
        <v>41211</v>
      </c>
      <c r="Y801" t="s">
        <v>159</v>
      </c>
      <c r="Z801" t="s">
        <v>265</v>
      </c>
      <c r="AA801" t="s">
        <v>266</v>
      </c>
      <c r="AB801" t="s">
        <v>267</v>
      </c>
      <c r="AC801" t="s">
        <v>268</v>
      </c>
      <c r="AD801">
        <v>19886</v>
      </c>
      <c r="AE801" t="s">
        <v>1653</v>
      </c>
      <c r="AF801" t="str">
        <f t="shared" si="36"/>
        <v>Yes</v>
      </c>
      <c r="AG801" s="9" t="str">
        <f t="shared" si="37"/>
        <v>GOVERNORDEMOCRATGOVERNOR, OFFICE OFStatewide201215661.09DEBT411984121141211CREDIT CARD PAYMENTBANK OF AMERICA BUSINESS CARDPO BOX 15731WILMINGTONDE</v>
      </c>
      <c r="AH801">
        <v>100499624</v>
      </c>
      <c r="AI801" s="9" t="str">
        <f t="shared" si="38"/>
        <v>GOVERNORDEMOCRATGOVERNOR, OFFICE OFStatewide</v>
      </c>
    </row>
    <row r="802" spans="1:35" x14ac:dyDescent="0.25">
      <c r="A802" s="15">
        <v>462</v>
      </c>
      <c r="B802" t="s">
        <v>1684</v>
      </c>
      <c r="C802">
        <v>100499624</v>
      </c>
      <c r="D802" t="s">
        <v>30</v>
      </c>
      <c r="E802" t="s">
        <v>235</v>
      </c>
      <c r="F802" t="s">
        <v>44</v>
      </c>
      <c r="G802" t="s">
        <v>236</v>
      </c>
      <c r="H802" t="s">
        <v>237</v>
      </c>
      <c r="I802" t="s">
        <v>238</v>
      </c>
      <c r="J802" t="s">
        <v>239</v>
      </c>
      <c r="K802" t="s">
        <v>240</v>
      </c>
      <c r="N802" t="s">
        <v>68</v>
      </c>
      <c r="O802" t="s">
        <v>241</v>
      </c>
      <c r="Q802" t="s">
        <v>113</v>
      </c>
      <c r="R802">
        <v>2012</v>
      </c>
      <c r="S802" s="1">
        <v>118460.43</v>
      </c>
      <c r="T802" t="s">
        <v>31</v>
      </c>
      <c r="U802" s="2">
        <v>41198</v>
      </c>
      <c r="V802" s="2">
        <v>41211</v>
      </c>
      <c r="W802" s="2">
        <v>41211</v>
      </c>
      <c r="Y802" t="s">
        <v>1685</v>
      </c>
      <c r="Z802" t="s">
        <v>242</v>
      </c>
      <c r="AA802" t="s">
        <v>243</v>
      </c>
      <c r="AB802" t="s">
        <v>244</v>
      </c>
      <c r="AC802" t="s">
        <v>245</v>
      </c>
      <c r="AD802">
        <v>19103</v>
      </c>
      <c r="AE802" t="s">
        <v>1653</v>
      </c>
      <c r="AF802" t="str">
        <f t="shared" si="36"/>
        <v>Yes</v>
      </c>
      <c r="AG802" s="9" t="str">
        <f t="shared" si="37"/>
        <v>GOVERNORDEMOCRATGOVERNOR, OFFICE OFStatewide2012118460.43DEBT411984121141211TV PRODUCTIONSHORR JOHNSON MAGNUS1831 CHESTNUT ST 6TH FLOORPHILADELPHIAPA</v>
      </c>
      <c r="AH802">
        <v>100499624</v>
      </c>
      <c r="AI802" s="9" t="str">
        <f t="shared" si="38"/>
        <v>GOVERNORDEMOCRATGOVERNOR, OFFICE OFStatewide</v>
      </c>
    </row>
    <row r="803" spans="1:35" x14ac:dyDescent="0.25">
      <c r="A803" s="15">
        <v>463</v>
      </c>
      <c r="B803" t="s">
        <v>1686</v>
      </c>
      <c r="C803">
        <v>100499624</v>
      </c>
      <c r="D803" t="s">
        <v>30</v>
      </c>
      <c r="E803" t="s">
        <v>235</v>
      </c>
      <c r="F803" t="s">
        <v>44</v>
      </c>
      <c r="G803" t="s">
        <v>236</v>
      </c>
      <c r="H803" t="s">
        <v>237</v>
      </c>
      <c r="I803" t="s">
        <v>238</v>
      </c>
      <c r="J803" t="s">
        <v>239</v>
      </c>
      <c r="K803" t="s">
        <v>240</v>
      </c>
      <c r="N803" t="s">
        <v>68</v>
      </c>
      <c r="O803" t="s">
        <v>241</v>
      </c>
      <c r="Q803" t="s">
        <v>113</v>
      </c>
      <c r="R803">
        <v>2012</v>
      </c>
      <c r="S803" s="1">
        <v>51155.040000000001</v>
      </c>
      <c r="T803" t="s">
        <v>31</v>
      </c>
      <c r="U803" s="2">
        <v>41198</v>
      </c>
      <c r="V803" s="2">
        <v>41211</v>
      </c>
      <c r="W803" s="2">
        <v>41211</v>
      </c>
      <c r="Y803" t="s">
        <v>1687</v>
      </c>
      <c r="Z803" t="s">
        <v>1317</v>
      </c>
      <c r="AA803" t="s">
        <v>1688</v>
      </c>
      <c r="AB803" t="s">
        <v>263</v>
      </c>
      <c r="AC803" t="s">
        <v>155</v>
      </c>
      <c r="AD803">
        <v>94043</v>
      </c>
      <c r="AE803" t="s">
        <v>1653</v>
      </c>
      <c r="AF803" t="str">
        <f t="shared" si="36"/>
        <v>Yes</v>
      </c>
      <c r="AG803" s="9" t="str">
        <f t="shared" si="37"/>
        <v>GOVERNORDEMOCRATGOVERNOR, OFFICE OFStatewide201251155.04DEBT411984121141211STAFF PAYROLLQUICKBOOKS PAYROLL SERVICE1600 AMPHITHEATRE PARKWAYMOUNTAIN VIEWCA</v>
      </c>
      <c r="AH803">
        <v>100499624</v>
      </c>
      <c r="AI803" s="9" t="str">
        <f t="shared" si="38"/>
        <v>GOVERNORDEMOCRATGOVERNOR, OFFICE OFStatewide</v>
      </c>
    </row>
    <row r="804" spans="1:35" x14ac:dyDescent="0.25">
      <c r="A804" s="15">
        <v>658</v>
      </c>
      <c r="B804" t="s">
        <v>2054</v>
      </c>
      <c r="C804">
        <v>100503887</v>
      </c>
      <c r="D804" t="s">
        <v>30</v>
      </c>
      <c r="E804" t="s">
        <v>235</v>
      </c>
      <c r="F804" t="s">
        <v>44</v>
      </c>
      <c r="G804" t="s">
        <v>236</v>
      </c>
      <c r="H804" t="s">
        <v>237</v>
      </c>
      <c r="I804" t="s">
        <v>238</v>
      </c>
      <c r="J804" t="s">
        <v>239</v>
      </c>
      <c r="K804" t="s">
        <v>240</v>
      </c>
      <c r="N804" t="s">
        <v>68</v>
      </c>
      <c r="O804" t="s">
        <v>241</v>
      </c>
      <c r="Q804" t="s">
        <v>113</v>
      </c>
      <c r="R804">
        <v>2012</v>
      </c>
      <c r="S804" s="1">
        <v>50000</v>
      </c>
      <c r="T804" t="s">
        <v>31</v>
      </c>
      <c r="U804" s="2">
        <v>41212</v>
      </c>
      <c r="V804" s="2">
        <v>41243</v>
      </c>
      <c r="W804" s="2">
        <v>41029</v>
      </c>
      <c r="Y804" t="s">
        <v>156</v>
      </c>
      <c r="Z804" t="s">
        <v>242</v>
      </c>
      <c r="AA804" t="s">
        <v>243</v>
      </c>
      <c r="AB804" t="s">
        <v>244</v>
      </c>
      <c r="AC804" t="s">
        <v>245</v>
      </c>
      <c r="AD804">
        <v>19103</v>
      </c>
      <c r="AE804" t="s">
        <v>2055</v>
      </c>
      <c r="AF804" t="str">
        <f t="shared" si="36"/>
        <v>Yes</v>
      </c>
      <c r="AG804" s="9" t="str">
        <f t="shared" si="37"/>
        <v>GOVERNORDEMOCRATGOVERNOR, OFFICE OFStatewide201250000DEBT412124124341029CONSULTING (CONTINGENT)SHORR JOHNSON MAGNUS1831 CHESTNUT ST 6TH FLOORPHILADELPHIAPA</v>
      </c>
      <c r="AH804">
        <v>100503887</v>
      </c>
      <c r="AI804" s="9" t="str">
        <f t="shared" si="38"/>
        <v>GOVERNORDEMOCRATGOVERNOR, OFFICE OFStatewide</v>
      </c>
    </row>
    <row r="805" spans="1:35" x14ac:dyDescent="0.25">
      <c r="A805" s="15">
        <v>659</v>
      </c>
      <c r="B805" t="s">
        <v>2056</v>
      </c>
      <c r="C805">
        <v>100503887</v>
      </c>
      <c r="D805" t="s">
        <v>30</v>
      </c>
      <c r="E805" t="s">
        <v>235</v>
      </c>
      <c r="F805" t="s">
        <v>44</v>
      </c>
      <c r="G805" t="s">
        <v>236</v>
      </c>
      <c r="H805" t="s">
        <v>237</v>
      </c>
      <c r="I805" t="s">
        <v>238</v>
      </c>
      <c r="J805" t="s">
        <v>239</v>
      </c>
      <c r="K805" t="s">
        <v>240</v>
      </c>
      <c r="N805" t="s">
        <v>68</v>
      </c>
      <c r="O805" t="s">
        <v>241</v>
      </c>
      <c r="Q805" t="s">
        <v>113</v>
      </c>
      <c r="R805">
        <v>2012</v>
      </c>
      <c r="S805" s="1">
        <v>5000</v>
      </c>
      <c r="T805" t="s">
        <v>31</v>
      </c>
      <c r="U805" s="2">
        <v>41212</v>
      </c>
      <c r="V805" s="2">
        <v>41243</v>
      </c>
      <c r="W805" s="2">
        <v>41243</v>
      </c>
      <c r="Y805" t="s">
        <v>128</v>
      </c>
      <c r="Z805" t="s">
        <v>33</v>
      </c>
      <c r="AA805" t="s">
        <v>103</v>
      </c>
      <c r="AB805" t="s">
        <v>35</v>
      </c>
      <c r="AC805" t="s">
        <v>36</v>
      </c>
      <c r="AD805">
        <v>98101</v>
      </c>
      <c r="AE805" t="s">
        <v>2055</v>
      </c>
      <c r="AF805" t="str">
        <f t="shared" si="36"/>
        <v>Yes</v>
      </c>
      <c r="AG805" s="9" t="str">
        <f t="shared" si="37"/>
        <v>GOVERNORDEMOCRATGOVERNOR, OFFICE OFStatewide20125000DEBT412124124341243ACCOUNTING/COMPLIANCE ESTIMATEPROJECT ACCOUNTING SERVICES603 STEWART ST #819SEATTLEWA</v>
      </c>
      <c r="AH805">
        <v>100503887</v>
      </c>
      <c r="AI805" s="9" t="str">
        <f t="shared" si="38"/>
        <v>GOVERNORDEMOCRATGOVERNOR, OFFICE OFStatewide</v>
      </c>
    </row>
    <row r="806" spans="1:35" x14ac:dyDescent="0.25">
      <c r="A806" s="15">
        <v>660</v>
      </c>
      <c r="B806" t="s">
        <v>2057</v>
      </c>
      <c r="C806">
        <v>100503887</v>
      </c>
      <c r="D806" t="s">
        <v>30</v>
      </c>
      <c r="E806" t="s">
        <v>235</v>
      </c>
      <c r="F806" t="s">
        <v>44</v>
      </c>
      <c r="G806" t="s">
        <v>236</v>
      </c>
      <c r="H806" t="s">
        <v>237</v>
      </c>
      <c r="I806" t="s">
        <v>238</v>
      </c>
      <c r="J806" t="s">
        <v>239</v>
      </c>
      <c r="K806" t="s">
        <v>240</v>
      </c>
      <c r="N806" t="s">
        <v>68</v>
      </c>
      <c r="O806" t="s">
        <v>241</v>
      </c>
      <c r="Q806" t="s">
        <v>113</v>
      </c>
      <c r="R806">
        <v>2012</v>
      </c>
      <c r="S806" s="1">
        <v>1200</v>
      </c>
      <c r="T806" t="s">
        <v>31</v>
      </c>
      <c r="U806" s="2">
        <v>41212</v>
      </c>
      <c r="V806" s="2">
        <v>41243</v>
      </c>
      <c r="W806" s="2">
        <v>41243</v>
      </c>
      <c r="Y806" t="s">
        <v>37</v>
      </c>
      <c r="Z806" t="s">
        <v>261</v>
      </c>
      <c r="AA806" t="s">
        <v>262</v>
      </c>
      <c r="AB806" t="s">
        <v>263</v>
      </c>
      <c r="AC806" t="s">
        <v>155</v>
      </c>
      <c r="AD806">
        <v>94040</v>
      </c>
      <c r="AE806" t="s">
        <v>2055</v>
      </c>
      <c r="AF806" t="str">
        <f t="shared" si="36"/>
        <v>Yes</v>
      </c>
      <c r="AG806" s="9" t="str">
        <f t="shared" si="37"/>
        <v>GOVERNORDEMOCRATGOVERNOR, OFFICE OFStatewide20121200DEBT412124124341243CONSULTINGTRILOGY INTERACTIVE LLCPO BOX 4177MOUNTAIN VIEWCA</v>
      </c>
      <c r="AH806">
        <v>100503887</v>
      </c>
      <c r="AI806" s="9" t="str">
        <f t="shared" si="38"/>
        <v>GOVERNORDEMOCRATGOVERNOR, OFFICE OFStatewide</v>
      </c>
    </row>
    <row r="807" spans="1:35" x14ac:dyDescent="0.25">
      <c r="A807" s="15">
        <v>977</v>
      </c>
      <c r="B807" t="s">
        <v>2709</v>
      </c>
      <c r="C807">
        <v>100512554</v>
      </c>
      <c r="D807" t="s">
        <v>30</v>
      </c>
      <c r="E807" t="s">
        <v>235</v>
      </c>
      <c r="F807" t="s">
        <v>44</v>
      </c>
      <c r="G807" t="s">
        <v>236</v>
      </c>
      <c r="H807" t="s">
        <v>237</v>
      </c>
      <c r="I807" t="s">
        <v>238</v>
      </c>
      <c r="J807" t="s">
        <v>239</v>
      </c>
      <c r="K807" t="s">
        <v>240</v>
      </c>
      <c r="N807" t="s">
        <v>68</v>
      </c>
      <c r="O807" t="s">
        <v>241</v>
      </c>
      <c r="Q807" t="s">
        <v>113</v>
      </c>
      <c r="R807">
        <v>2012</v>
      </c>
      <c r="S807" s="1">
        <v>50000</v>
      </c>
      <c r="T807" t="s">
        <v>31</v>
      </c>
      <c r="U807" s="2">
        <v>41244</v>
      </c>
      <c r="V807" s="2">
        <v>41274</v>
      </c>
      <c r="W807" s="2">
        <v>41029</v>
      </c>
      <c r="Y807" t="s">
        <v>37</v>
      </c>
      <c r="Z807" t="s">
        <v>242</v>
      </c>
      <c r="AA807" t="s">
        <v>243</v>
      </c>
      <c r="AB807" t="s">
        <v>244</v>
      </c>
      <c r="AC807" t="s">
        <v>245</v>
      </c>
      <c r="AD807">
        <v>19103</v>
      </c>
      <c r="AE807" t="s">
        <v>2710</v>
      </c>
      <c r="AF807" t="str">
        <f t="shared" si="36"/>
        <v>Yes</v>
      </c>
      <c r="AG807" s="9" t="str">
        <f t="shared" si="37"/>
        <v>GOVERNORDEMOCRATGOVERNOR, OFFICE OFStatewide201250000DEBT412444127441029CONSULTINGSHORR JOHNSON MAGNUS1831 CHESTNUT ST 6TH FLOORPHILADELPHIAPA</v>
      </c>
      <c r="AH807">
        <v>100512554</v>
      </c>
      <c r="AI807" s="9" t="str">
        <f t="shared" si="38"/>
        <v>GOVERNORDEMOCRATGOVERNOR, OFFICE OFStatewide</v>
      </c>
    </row>
    <row r="808" spans="1:35" x14ac:dyDescent="0.25">
      <c r="A808" s="15">
        <v>978</v>
      </c>
      <c r="B808" t="s">
        <v>2711</v>
      </c>
      <c r="C808">
        <v>100512554</v>
      </c>
      <c r="D808" t="s">
        <v>30</v>
      </c>
      <c r="E808" t="s">
        <v>235</v>
      </c>
      <c r="F808" t="s">
        <v>44</v>
      </c>
      <c r="G808" t="s">
        <v>236</v>
      </c>
      <c r="H808" t="s">
        <v>237</v>
      </c>
      <c r="I808" t="s">
        <v>238</v>
      </c>
      <c r="J808" t="s">
        <v>239</v>
      </c>
      <c r="K808" t="s">
        <v>240</v>
      </c>
      <c r="N808" t="s">
        <v>68</v>
      </c>
      <c r="O808" t="s">
        <v>241</v>
      </c>
      <c r="Q808" t="s">
        <v>113</v>
      </c>
      <c r="R808">
        <v>2012</v>
      </c>
      <c r="S808" s="1">
        <v>3384.9</v>
      </c>
      <c r="T808" t="s">
        <v>31</v>
      </c>
      <c r="U808" s="2">
        <v>41244</v>
      </c>
      <c r="V808" s="2">
        <v>41274</v>
      </c>
      <c r="W808" s="2">
        <v>41274</v>
      </c>
      <c r="Y808" t="s">
        <v>330</v>
      </c>
      <c r="Z808" t="s">
        <v>33</v>
      </c>
      <c r="AA808" t="s">
        <v>103</v>
      </c>
      <c r="AB808" t="s">
        <v>35</v>
      </c>
      <c r="AC808" t="s">
        <v>36</v>
      </c>
      <c r="AD808">
        <v>98101</v>
      </c>
      <c r="AE808" t="s">
        <v>2710</v>
      </c>
      <c r="AF808" t="str">
        <f t="shared" si="36"/>
        <v>Yes</v>
      </c>
      <c r="AG808" s="9" t="str">
        <f t="shared" si="37"/>
        <v>GOVERNORDEMOCRATGOVERNOR, OFFICE OFStatewide20123384.9DEBT412444127441274ACCOUNTING/COMPLIANCEPROJECT ACCOUNTING SERVICES603 STEWART ST #819SEATTLEWA</v>
      </c>
      <c r="AH808">
        <v>100512554</v>
      </c>
      <c r="AI808" s="9" t="str">
        <f t="shared" si="38"/>
        <v>GOVERNORDEMOCRATGOVERNOR, OFFICE OFStatewide</v>
      </c>
    </row>
    <row r="809" spans="1:35" x14ac:dyDescent="0.25">
      <c r="A809" s="15">
        <v>979</v>
      </c>
      <c r="B809" t="s">
        <v>2712</v>
      </c>
      <c r="C809">
        <v>100512554</v>
      </c>
      <c r="D809" t="s">
        <v>30</v>
      </c>
      <c r="E809" t="s">
        <v>235</v>
      </c>
      <c r="F809" t="s">
        <v>44</v>
      </c>
      <c r="G809" t="s">
        <v>236</v>
      </c>
      <c r="H809" t="s">
        <v>237</v>
      </c>
      <c r="I809" t="s">
        <v>238</v>
      </c>
      <c r="J809" t="s">
        <v>239</v>
      </c>
      <c r="K809" t="s">
        <v>240</v>
      </c>
      <c r="N809" t="s">
        <v>68</v>
      </c>
      <c r="O809" t="s">
        <v>241</v>
      </c>
      <c r="Q809" t="s">
        <v>113</v>
      </c>
      <c r="R809">
        <v>2012</v>
      </c>
      <c r="S809" s="1">
        <v>13000</v>
      </c>
      <c r="T809" t="s">
        <v>31</v>
      </c>
      <c r="U809" s="2">
        <v>41244</v>
      </c>
      <c r="V809" s="2">
        <v>41274</v>
      </c>
      <c r="W809" s="2">
        <v>41274</v>
      </c>
      <c r="Y809" t="s">
        <v>37</v>
      </c>
      <c r="Z809" t="s">
        <v>126</v>
      </c>
      <c r="AA809" t="s">
        <v>127</v>
      </c>
      <c r="AB809" t="s">
        <v>35</v>
      </c>
      <c r="AC809" t="s">
        <v>36</v>
      </c>
      <c r="AD809">
        <v>98122</v>
      </c>
      <c r="AE809" t="s">
        <v>2710</v>
      </c>
      <c r="AF809" t="str">
        <f t="shared" si="36"/>
        <v>Yes</v>
      </c>
      <c r="AG809" s="9" t="str">
        <f t="shared" si="37"/>
        <v>GOVERNORDEMOCRATGOVERNOR, OFFICE OFStatewide201213000DEBT412444127441274CONSULTINGNEWMAN PARTNERS712 35TH AVESEATTLEWA</v>
      </c>
      <c r="AH809">
        <v>100512554</v>
      </c>
      <c r="AI809" s="9" t="str">
        <f t="shared" si="38"/>
        <v>GOVERNORDEMOCRATGOVERNOR, OFFICE OFStatewide</v>
      </c>
    </row>
    <row r="810" spans="1:35" x14ac:dyDescent="0.25">
      <c r="A810" s="15">
        <v>965</v>
      </c>
      <c r="B810" t="s">
        <v>2683</v>
      </c>
      <c r="C810">
        <v>100507264</v>
      </c>
      <c r="D810" t="s">
        <v>30</v>
      </c>
      <c r="E810" t="s">
        <v>1371</v>
      </c>
      <c r="F810" t="s">
        <v>44</v>
      </c>
      <c r="G810" t="s">
        <v>1372</v>
      </c>
      <c r="H810" t="s">
        <v>108</v>
      </c>
      <c r="I810" t="s">
        <v>273</v>
      </c>
      <c r="J810" t="s">
        <v>1373</v>
      </c>
      <c r="K810" t="s">
        <v>240</v>
      </c>
      <c r="N810" t="s">
        <v>50</v>
      </c>
      <c r="O810" t="s">
        <v>241</v>
      </c>
      <c r="Q810" t="s">
        <v>113</v>
      </c>
      <c r="R810">
        <v>2012</v>
      </c>
      <c r="S810" s="1">
        <v>793.59</v>
      </c>
      <c r="T810" t="s">
        <v>31</v>
      </c>
      <c r="U810" s="2">
        <v>41000</v>
      </c>
      <c r="V810" s="2">
        <v>41029</v>
      </c>
      <c r="W810" s="2">
        <v>41003</v>
      </c>
      <c r="X810" t="s">
        <v>72</v>
      </c>
      <c r="Y810" t="s">
        <v>1374</v>
      </c>
      <c r="Z810" t="s">
        <v>1375</v>
      </c>
      <c r="AA810" t="s">
        <v>1376</v>
      </c>
      <c r="AB810" t="s">
        <v>642</v>
      </c>
      <c r="AC810" t="s">
        <v>36</v>
      </c>
      <c r="AD810">
        <v>98498</v>
      </c>
      <c r="AE810" t="s">
        <v>2675</v>
      </c>
      <c r="AF810" t="str">
        <f t="shared" si="36"/>
        <v>Yes</v>
      </c>
      <c r="AG810" s="9" t="str">
        <f t="shared" si="37"/>
        <v>GOVERNORREPUBLICANGOVERNOR, OFFICE OFStatewide2012793.59DEBT410004102941003Operation and OverheadCATERINGTACOMA COUNTRY &amp; GOLF CLUB13204 COUNTRY CLUB DR SW LAKEWOODWA</v>
      </c>
      <c r="AH810">
        <v>100507264</v>
      </c>
      <c r="AI810" s="9" t="str">
        <f t="shared" si="38"/>
        <v>GOVERNORREPUBLICANGOVERNOR, OFFICE OFStatewide</v>
      </c>
    </row>
    <row r="811" spans="1:35" x14ac:dyDescent="0.25">
      <c r="A811" s="15">
        <v>961</v>
      </c>
      <c r="B811" t="s">
        <v>2674</v>
      </c>
      <c r="C811">
        <v>100507264</v>
      </c>
      <c r="D811" t="s">
        <v>30</v>
      </c>
      <c r="E811" t="s">
        <v>1371</v>
      </c>
      <c r="F811" t="s">
        <v>44</v>
      </c>
      <c r="G811" t="s">
        <v>1372</v>
      </c>
      <c r="H811" t="s">
        <v>108</v>
      </c>
      <c r="I811" t="s">
        <v>273</v>
      </c>
      <c r="J811" t="s">
        <v>1373</v>
      </c>
      <c r="K811" t="s">
        <v>240</v>
      </c>
      <c r="N811" t="s">
        <v>50</v>
      </c>
      <c r="O811" t="s">
        <v>241</v>
      </c>
      <c r="Q811" t="s">
        <v>113</v>
      </c>
      <c r="R811">
        <v>2012</v>
      </c>
      <c r="S811" s="1">
        <v>3025</v>
      </c>
      <c r="T811" t="s">
        <v>31</v>
      </c>
      <c r="U811" s="2">
        <v>41000</v>
      </c>
      <c r="V811" s="2">
        <v>41029</v>
      </c>
      <c r="W811" s="2">
        <v>41015</v>
      </c>
      <c r="X811" t="s">
        <v>72</v>
      </c>
      <c r="Y811" t="s">
        <v>1486</v>
      </c>
      <c r="Z811" t="s">
        <v>1487</v>
      </c>
      <c r="AA811" t="s">
        <v>1488</v>
      </c>
      <c r="AB811" t="s">
        <v>1489</v>
      </c>
      <c r="AC811" t="s">
        <v>36</v>
      </c>
      <c r="AD811">
        <v>98011</v>
      </c>
      <c r="AE811" t="s">
        <v>2675</v>
      </c>
      <c r="AF811" t="str">
        <f t="shared" si="36"/>
        <v>Yes</v>
      </c>
      <c r="AG811" s="9" t="str">
        <f t="shared" si="37"/>
        <v>GOVERNORREPUBLICANGOVERNOR, OFFICE OFStatewide20123025DEBT410004102941015Operation and OverheadLEGAL SERVICESTHE NORTH CREEK LAW FIRM12900 NE 180TH ST STE 235BOTHELLWA</v>
      </c>
      <c r="AH811">
        <v>100507264</v>
      </c>
      <c r="AI811" s="9" t="str">
        <f t="shared" si="38"/>
        <v>GOVERNORREPUBLICANGOVERNOR, OFFICE OFStatewide</v>
      </c>
    </row>
    <row r="812" spans="1:35" x14ac:dyDescent="0.25">
      <c r="A812" s="15">
        <v>970</v>
      </c>
      <c r="B812" t="s">
        <v>2690</v>
      </c>
      <c r="C812">
        <v>100507264</v>
      </c>
      <c r="D812" t="s">
        <v>30</v>
      </c>
      <c r="E812" t="s">
        <v>1371</v>
      </c>
      <c r="F812" t="s">
        <v>44</v>
      </c>
      <c r="G812" t="s">
        <v>1372</v>
      </c>
      <c r="H812" t="s">
        <v>108</v>
      </c>
      <c r="I812" t="s">
        <v>273</v>
      </c>
      <c r="J812" t="s">
        <v>1373</v>
      </c>
      <c r="K812" t="s">
        <v>240</v>
      </c>
      <c r="N812" t="s">
        <v>50</v>
      </c>
      <c r="O812" t="s">
        <v>241</v>
      </c>
      <c r="Q812" t="s">
        <v>113</v>
      </c>
      <c r="R812">
        <v>2012</v>
      </c>
      <c r="S812" s="1">
        <v>793.88</v>
      </c>
      <c r="T812" t="s">
        <v>31</v>
      </c>
      <c r="U812" s="2">
        <v>41000</v>
      </c>
      <c r="V812" s="2">
        <v>41029</v>
      </c>
      <c r="W812" s="2">
        <v>41015</v>
      </c>
      <c r="X812" t="s">
        <v>72</v>
      </c>
      <c r="Y812" t="s">
        <v>2691</v>
      </c>
      <c r="Z812" t="s">
        <v>2692</v>
      </c>
      <c r="AA812" t="s">
        <v>2693</v>
      </c>
      <c r="AB812" t="s">
        <v>558</v>
      </c>
      <c r="AC812" t="s">
        <v>36</v>
      </c>
      <c r="AD812">
        <v>98072</v>
      </c>
      <c r="AE812" t="s">
        <v>2675</v>
      </c>
      <c r="AF812" t="str">
        <f t="shared" si="36"/>
        <v>Yes</v>
      </c>
      <c r="AG812" s="9" t="str">
        <f t="shared" si="37"/>
        <v>GOVERNORREPUBLICANGOVERNOR, OFFICE OFStatewide2012793.88DEBT410004102941015Operation and OverheadLAPEL PINSBDA, INC.15525 WOODINVILLE REDMOND RD NE WOODINVILLEWA</v>
      </c>
      <c r="AH812">
        <v>100507264</v>
      </c>
      <c r="AI812" s="9" t="str">
        <f t="shared" si="38"/>
        <v>GOVERNORREPUBLICANGOVERNOR, OFFICE OFStatewide</v>
      </c>
    </row>
    <row r="813" spans="1:35" x14ac:dyDescent="0.25">
      <c r="A813" s="15">
        <v>962</v>
      </c>
      <c r="B813" t="s">
        <v>2676</v>
      </c>
      <c r="C813">
        <v>100507264</v>
      </c>
      <c r="D813" t="s">
        <v>30</v>
      </c>
      <c r="E813" t="s">
        <v>1371</v>
      </c>
      <c r="F813" t="s">
        <v>44</v>
      </c>
      <c r="G813" t="s">
        <v>1372</v>
      </c>
      <c r="H813" t="s">
        <v>108</v>
      </c>
      <c r="I813" t="s">
        <v>273</v>
      </c>
      <c r="J813" t="s">
        <v>1373</v>
      </c>
      <c r="K813" t="s">
        <v>240</v>
      </c>
      <c r="N813" t="s">
        <v>50</v>
      </c>
      <c r="O813" t="s">
        <v>241</v>
      </c>
      <c r="Q813" t="s">
        <v>113</v>
      </c>
      <c r="R813">
        <v>2012</v>
      </c>
      <c r="S813" s="1">
        <v>2000</v>
      </c>
      <c r="T813" t="s">
        <v>31</v>
      </c>
      <c r="U813" s="2">
        <v>41000</v>
      </c>
      <c r="V813" s="2">
        <v>41029</v>
      </c>
      <c r="W813" s="2">
        <v>41016</v>
      </c>
      <c r="X813" t="s">
        <v>72</v>
      </c>
      <c r="Y813" t="s">
        <v>37</v>
      </c>
      <c r="Z813" t="s">
        <v>1722</v>
      </c>
      <c r="AA813" t="s">
        <v>1723</v>
      </c>
      <c r="AB813" t="s">
        <v>1724</v>
      </c>
      <c r="AC813" t="s">
        <v>282</v>
      </c>
      <c r="AD813">
        <v>22901</v>
      </c>
      <c r="AE813" t="s">
        <v>2675</v>
      </c>
      <c r="AF813" t="str">
        <f t="shared" si="36"/>
        <v>Yes</v>
      </c>
      <c r="AG813" s="9" t="str">
        <f t="shared" si="37"/>
        <v>GOVERNORREPUBLICANGOVERNOR, OFFICE OFStatewide20122000DEBT410004102941016Operation and OverheadCONSULTINGCOOPER TERRY1111 TIMBER TRAIL DR CHARLOTTESVILLEVA</v>
      </c>
      <c r="AH813">
        <v>100507264</v>
      </c>
      <c r="AI813" s="9" t="str">
        <f t="shared" si="38"/>
        <v>GOVERNORREPUBLICANGOVERNOR, OFFICE OFStatewide</v>
      </c>
    </row>
    <row r="814" spans="1:35" x14ac:dyDescent="0.25">
      <c r="A814" s="15">
        <v>973</v>
      </c>
      <c r="B814" t="s">
        <v>2696</v>
      </c>
      <c r="C814">
        <v>100507264</v>
      </c>
      <c r="D814" t="s">
        <v>30</v>
      </c>
      <c r="E814" t="s">
        <v>1371</v>
      </c>
      <c r="F814" t="s">
        <v>44</v>
      </c>
      <c r="G814" t="s">
        <v>1372</v>
      </c>
      <c r="H814" t="s">
        <v>108</v>
      </c>
      <c r="I814" t="s">
        <v>273</v>
      </c>
      <c r="J814" t="s">
        <v>1373</v>
      </c>
      <c r="K814" t="s">
        <v>240</v>
      </c>
      <c r="N814" t="s">
        <v>50</v>
      </c>
      <c r="O814" t="s">
        <v>241</v>
      </c>
      <c r="Q814" t="s">
        <v>113</v>
      </c>
      <c r="R814">
        <v>2012</v>
      </c>
      <c r="S814" s="1">
        <v>2006.85</v>
      </c>
      <c r="T814" t="s">
        <v>31</v>
      </c>
      <c r="U814" s="2">
        <v>41000</v>
      </c>
      <c r="V814" s="2">
        <v>41029</v>
      </c>
      <c r="W814" s="2">
        <v>41016</v>
      </c>
      <c r="X814" t="s">
        <v>72</v>
      </c>
      <c r="Y814" t="s">
        <v>1374</v>
      </c>
      <c r="Z814" t="s">
        <v>2230</v>
      </c>
      <c r="AA814" t="s">
        <v>2231</v>
      </c>
      <c r="AB814" t="s">
        <v>2232</v>
      </c>
      <c r="AC814" t="s">
        <v>36</v>
      </c>
      <c r="AD814">
        <v>98801</v>
      </c>
      <c r="AE814" t="s">
        <v>2675</v>
      </c>
      <c r="AF814" t="str">
        <f t="shared" si="36"/>
        <v>Yes</v>
      </c>
      <c r="AG814" s="9" t="str">
        <f t="shared" si="37"/>
        <v>GOVERNORREPUBLICANGOVERNOR, OFFICE OFStatewide20122006.85DEBT410004102941016Operation and OverheadCATERINGWENATCHEE CONVENTION CENTER121 N WENATCHEE AVE WENATCHEEWA</v>
      </c>
      <c r="AH814">
        <v>100507264</v>
      </c>
      <c r="AI814" s="9" t="str">
        <f t="shared" si="38"/>
        <v>GOVERNORREPUBLICANGOVERNOR, OFFICE OFStatewide</v>
      </c>
    </row>
    <row r="815" spans="1:35" x14ac:dyDescent="0.25">
      <c r="A815" s="15">
        <v>969</v>
      </c>
      <c r="B815" t="s">
        <v>2689</v>
      </c>
      <c r="C815">
        <v>100507264</v>
      </c>
      <c r="D815" t="s">
        <v>30</v>
      </c>
      <c r="E815" t="s">
        <v>1371</v>
      </c>
      <c r="F815" t="s">
        <v>44</v>
      </c>
      <c r="G815" t="s">
        <v>1372</v>
      </c>
      <c r="H815" t="s">
        <v>108</v>
      </c>
      <c r="I815" t="s">
        <v>273</v>
      </c>
      <c r="J815" t="s">
        <v>1373</v>
      </c>
      <c r="K815" t="s">
        <v>240</v>
      </c>
      <c r="N815" t="s">
        <v>50</v>
      </c>
      <c r="O815" t="s">
        <v>241</v>
      </c>
      <c r="Q815" t="s">
        <v>113</v>
      </c>
      <c r="R815">
        <v>2012</v>
      </c>
      <c r="S815" s="1">
        <v>1241.73</v>
      </c>
      <c r="T815" t="s">
        <v>31</v>
      </c>
      <c r="U815" s="2">
        <v>41000</v>
      </c>
      <c r="V815" s="2">
        <v>41029</v>
      </c>
      <c r="W815" s="2">
        <v>41018</v>
      </c>
      <c r="X815" t="s">
        <v>72</v>
      </c>
      <c r="Y815" t="s">
        <v>118</v>
      </c>
      <c r="Z815" t="s">
        <v>1474</v>
      </c>
      <c r="AA815" t="s">
        <v>1475</v>
      </c>
      <c r="AB815" t="s">
        <v>35</v>
      </c>
      <c r="AC815" t="s">
        <v>36</v>
      </c>
      <c r="AD815">
        <v>98119</v>
      </c>
      <c r="AE815" t="s">
        <v>2675</v>
      </c>
      <c r="AF815" t="str">
        <f t="shared" si="36"/>
        <v>Yes</v>
      </c>
      <c r="AG815" s="9" t="str">
        <f t="shared" si="37"/>
        <v>GOVERNORREPUBLICANGOVERNOR, OFFICE OFStatewide20121241.73DEBT410004102941018Operation and OverheadPRINTINGSERVICE PRINTING COMPANY, INC.3837 13TH AVE W SEATTLEWA</v>
      </c>
      <c r="AH815">
        <v>100507264</v>
      </c>
      <c r="AI815" s="9" t="str">
        <f t="shared" si="38"/>
        <v>GOVERNORREPUBLICANGOVERNOR, OFFICE OFStatewide</v>
      </c>
    </row>
    <row r="816" spans="1:35" x14ac:dyDescent="0.25">
      <c r="A816" s="15">
        <v>966</v>
      </c>
      <c r="B816" t="s">
        <v>2684</v>
      </c>
      <c r="C816">
        <v>100507264</v>
      </c>
      <c r="D816" t="s">
        <v>30</v>
      </c>
      <c r="E816" t="s">
        <v>1371</v>
      </c>
      <c r="F816" t="s">
        <v>44</v>
      </c>
      <c r="G816" t="s">
        <v>1372</v>
      </c>
      <c r="H816" t="s">
        <v>108</v>
      </c>
      <c r="I816" t="s">
        <v>273</v>
      </c>
      <c r="J816" t="s">
        <v>1373</v>
      </c>
      <c r="K816" t="s">
        <v>240</v>
      </c>
      <c r="N816" t="s">
        <v>50</v>
      </c>
      <c r="O816" t="s">
        <v>241</v>
      </c>
      <c r="Q816" t="s">
        <v>113</v>
      </c>
      <c r="R816">
        <v>2012</v>
      </c>
      <c r="S816" s="1">
        <v>5950</v>
      </c>
      <c r="T816" t="s">
        <v>31</v>
      </c>
      <c r="U816" s="2">
        <v>41000</v>
      </c>
      <c r="V816" s="2">
        <v>41029</v>
      </c>
      <c r="W816" s="2">
        <v>41023</v>
      </c>
      <c r="X816" t="s">
        <v>72</v>
      </c>
      <c r="Y816" t="s">
        <v>1441</v>
      </c>
      <c r="Z816" t="s">
        <v>1739</v>
      </c>
      <c r="AA816" t="s">
        <v>1740</v>
      </c>
      <c r="AB816" t="s">
        <v>984</v>
      </c>
      <c r="AC816" t="s">
        <v>36</v>
      </c>
      <c r="AD816">
        <v>98005</v>
      </c>
      <c r="AE816" t="s">
        <v>2675</v>
      </c>
      <c r="AF816" t="str">
        <f t="shared" si="36"/>
        <v>Yes</v>
      </c>
      <c r="AG816" s="9" t="str">
        <f t="shared" si="37"/>
        <v>GOVERNORREPUBLICANGOVERNOR, OFFICE OFStatewide20125950DEBT410004102941023Operation and OverheadRENTEASTRIDGE PARTNERS LLC11911 NE 1ST ST STE 101BELLEVUEWA</v>
      </c>
      <c r="AH816">
        <v>100507264</v>
      </c>
      <c r="AI816" s="9" t="str">
        <f t="shared" si="38"/>
        <v>GOVERNORREPUBLICANGOVERNOR, OFFICE OFStatewide</v>
      </c>
    </row>
    <row r="817" spans="1:35" x14ac:dyDescent="0.25">
      <c r="A817" s="15">
        <v>967</v>
      </c>
      <c r="B817" t="s">
        <v>2685</v>
      </c>
      <c r="C817">
        <v>100507264</v>
      </c>
      <c r="D817" t="s">
        <v>30</v>
      </c>
      <c r="E817" t="s">
        <v>1371</v>
      </c>
      <c r="F817" t="s">
        <v>44</v>
      </c>
      <c r="G817" t="s">
        <v>1372</v>
      </c>
      <c r="H817" t="s">
        <v>108</v>
      </c>
      <c r="I817" t="s">
        <v>273</v>
      </c>
      <c r="J817" t="s">
        <v>1373</v>
      </c>
      <c r="K817" t="s">
        <v>240</v>
      </c>
      <c r="N817" t="s">
        <v>50</v>
      </c>
      <c r="O817" t="s">
        <v>241</v>
      </c>
      <c r="Q817" t="s">
        <v>113</v>
      </c>
      <c r="R817">
        <v>2012</v>
      </c>
      <c r="S817" s="1">
        <v>1368.75</v>
      </c>
      <c r="T817" t="s">
        <v>31</v>
      </c>
      <c r="U817" s="2">
        <v>41000</v>
      </c>
      <c r="V817" s="2">
        <v>41029</v>
      </c>
      <c r="W817" s="2">
        <v>41023</v>
      </c>
      <c r="X817" t="s">
        <v>72</v>
      </c>
      <c r="Y817" t="s">
        <v>118</v>
      </c>
      <c r="Z817" t="s">
        <v>1731</v>
      </c>
      <c r="AA817" t="s">
        <v>1732</v>
      </c>
      <c r="AB817" t="s">
        <v>35</v>
      </c>
      <c r="AC817" t="s">
        <v>36</v>
      </c>
      <c r="AD817">
        <v>98166</v>
      </c>
      <c r="AE817" t="s">
        <v>2675</v>
      </c>
      <c r="AF817" t="str">
        <f t="shared" si="36"/>
        <v>Yes</v>
      </c>
      <c r="AG817" s="9" t="str">
        <f t="shared" si="37"/>
        <v>GOVERNORREPUBLICANGOVERNOR, OFFICE OFStatewide20121368.75DEBT410004102941023Operation and OverheadPRINTINGPRINTCOM, INC.PO BOX 66948 SEATTLEWA</v>
      </c>
      <c r="AH817">
        <v>100507264</v>
      </c>
      <c r="AI817" s="9" t="str">
        <f t="shared" si="38"/>
        <v>GOVERNORREPUBLICANGOVERNOR, OFFICE OFStatewide</v>
      </c>
    </row>
    <row r="818" spans="1:35" x14ac:dyDescent="0.25">
      <c r="A818" s="15">
        <v>974</v>
      </c>
      <c r="B818" t="s">
        <v>2697</v>
      </c>
      <c r="C818">
        <v>100507264</v>
      </c>
      <c r="D818" t="s">
        <v>30</v>
      </c>
      <c r="E818" t="s">
        <v>1371</v>
      </c>
      <c r="F818" t="s">
        <v>44</v>
      </c>
      <c r="G818" t="s">
        <v>1372</v>
      </c>
      <c r="H818" t="s">
        <v>108</v>
      </c>
      <c r="I818" t="s">
        <v>273</v>
      </c>
      <c r="J818" t="s">
        <v>1373</v>
      </c>
      <c r="K818" t="s">
        <v>240</v>
      </c>
      <c r="N818" t="s">
        <v>50</v>
      </c>
      <c r="O818" t="s">
        <v>241</v>
      </c>
      <c r="Q818" t="s">
        <v>113</v>
      </c>
      <c r="R818">
        <v>2012</v>
      </c>
      <c r="S818" s="1">
        <v>27015.200000000001</v>
      </c>
      <c r="T818" t="s">
        <v>31</v>
      </c>
      <c r="U818" s="2">
        <v>41000</v>
      </c>
      <c r="V818" s="2">
        <v>41029</v>
      </c>
      <c r="W818" s="2">
        <v>41023</v>
      </c>
      <c r="X818" t="s">
        <v>72</v>
      </c>
      <c r="Y818" t="s">
        <v>1468</v>
      </c>
      <c r="Z818" t="s">
        <v>1469</v>
      </c>
      <c r="AA818" t="s">
        <v>1470</v>
      </c>
      <c r="AB818" t="s">
        <v>1471</v>
      </c>
      <c r="AC818" t="s">
        <v>1472</v>
      </c>
      <c r="AD818">
        <v>84104</v>
      </c>
      <c r="AE818" t="s">
        <v>2675</v>
      </c>
      <c r="AF818" t="str">
        <f t="shared" si="36"/>
        <v>Yes</v>
      </c>
      <c r="AG818" s="9" t="str">
        <f t="shared" si="37"/>
        <v>GOVERNORREPUBLICANGOVERNOR, OFFICE OFStatewide201227015.2DEBT410004102941023Operation and OverheadONLINE ADVERTISINGARENA COMMUNICATIONS1780 SEQUOIA VISTA CIR SALT LAKE CITYUT</v>
      </c>
      <c r="AH818">
        <v>100507264</v>
      </c>
      <c r="AI818" s="9" t="str">
        <f t="shared" si="38"/>
        <v>GOVERNORREPUBLICANGOVERNOR, OFFICE OFStatewide</v>
      </c>
    </row>
    <row r="819" spans="1:35" x14ac:dyDescent="0.25">
      <c r="A819" s="15">
        <v>968</v>
      </c>
      <c r="B819" t="s">
        <v>2686</v>
      </c>
      <c r="C819">
        <v>100507264</v>
      </c>
      <c r="D819" t="s">
        <v>30</v>
      </c>
      <c r="E819" t="s">
        <v>1371</v>
      </c>
      <c r="F819" t="s">
        <v>44</v>
      </c>
      <c r="G819" t="s">
        <v>1372</v>
      </c>
      <c r="H819" t="s">
        <v>108</v>
      </c>
      <c r="I819" t="s">
        <v>273</v>
      </c>
      <c r="J819" t="s">
        <v>1373</v>
      </c>
      <c r="K819" t="s">
        <v>240</v>
      </c>
      <c r="N819" t="s">
        <v>50</v>
      </c>
      <c r="O819" t="s">
        <v>241</v>
      </c>
      <c r="Q819" t="s">
        <v>113</v>
      </c>
      <c r="R819">
        <v>2012</v>
      </c>
      <c r="S819" s="1">
        <v>957.12</v>
      </c>
      <c r="T819" t="s">
        <v>31</v>
      </c>
      <c r="U819" s="2">
        <v>41000</v>
      </c>
      <c r="V819" s="2">
        <v>41029</v>
      </c>
      <c r="W819" s="2">
        <v>41024</v>
      </c>
      <c r="X819" t="s">
        <v>72</v>
      </c>
      <c r="Y819" t="s">
        <v>1374</v>
      </c>
      <c r="Z819" t="s">
        <v>2687</v>
      </c>
      <c r="AA819" t="s">
        <v>2688</v>
      </c>
      <c r="AB819" t="s">
        <v>558</v>
      </c>
      <c r="AC819" t="s">
        <v>36</v>
      </c>
      <c r="AD819">
        <v>98077</v>
      </c>
      <c r="AE819" t="s">
        <v>2675</v>
      </c>
      <c r="AF819" t="str">
        <f t="shared" si="36"/>
        <v>Yes</v>
      </c>
      <c r="AG819" s="9" t="str">
        <f t="shared" si="37"/>
        <v>GOVERNORREPUBLICANGOVERNOR, OFFICE OFStatewide2012957.12DEBT410004102941024Operation and OverheadCATERINGBEAR CREEK COUNTRY CLUB13737 202ND AVE NE WOODINVILLEWA</v>
      </c>
      <c r="AH819">
        <v>100507264</v>
      </c>
      <c r="AI819" s="9" t="str">
        <f t="shared" si="38"/>
        <v>GOVERNORREPUBLICANGOVERNOR, OFFICE OFStatewide</v>
      </c>
    </row>
    <row r="820" spans="1:35" x14ac:dyDescent="0.25">
      <c r="A820" s="15">
        <v>971</v>
      </c>
      <c r="B820" t="s">
        <v>2694</v>
      </c>
      <c r="C820">
        <v>100507264</v>
      </c>
      <c r="D820" t="s">
        <v>30</v>
      </c>
      <c r="E820" t="s">
        <v>1371</v>
      </c>
      <c r="F820" t="s">
        <v>44</v>
      </c>
      <c r="G820" t="s">
        <v>1372</v>
      </c>
      <c r="H820" t="s">
        <v>108</v>
      </c>
      <c r="I820" t="s">
        <v>273</v>
      </c>
      <c r="J820" t="s">
        <v>1373</v>
      </c>
      <c r="K820" t="s">
        <v>240</v>
      </c>
      <c r="N820" t="s">
        <v>50</v>
      </c>
      <c r="O820" t="s">
        <v>241</v>
      </c>
      <c r="Q820" t="s">
        <v>113</v>
      </c>
      <c r="R820">
        <v>2012</v>
      </c>
      <c r="S820" s="1">
        <v>1880.47</v>
      </c>
      <c r="T820" t="s">
        <v>31</v>
      </c>
      <c r="U820" s="2">
        <v>41000</v>
      </c>
      <c r="V820" s="2">
        <v>41029</v>
      </c>
      <c r="W820" s="2">
        <v>41024</v>
      </c>
      <c r="X820" t="s">
        <v>72</v>
      </c>
      <c r="Y820" t="s">
        <v>118</v>
      </c>
      <c r="Z820" t="s">
        <v>1731</v>
      </c>
      <c r="AA820" t="s">
        <v>1732</v>
      </c>
      <c r="AB820" t="s">
        <v>35</v>
      </c>
      <c r="AC820" t="s">
        <v>36</v>
      </c>
      <c r="AD820">
        <v>98166</v>
      </c>
      <c r="AE820" t="s">
        <v>2675</v>
      </c>
      <c r="AF820" t="str">
        <f t="shared" si="36"/>
        <v>Yes</v>
      </c>
      <c r="AG820" s="9" t="str">
        <f t="shared" si="37"/>
        <v>GOVERNORREPUBLICANGOVERNOR, OFFICE OFStatewide20121880.47DEBT410004102941024Operation and OverheadPRINTINGPRINTCOM, INC.PO BOX 66948 SEATTLEWA</v>
      </c>
      <c r="AH820">
        <v>100507264</v>
      </c>
      <c r="AI820" s="9" t="str">
        <f t="shared" si="38"/>
        <v>GOVERNORREPUBLICANGOVERNOR, OFFICE OFStatewide</v>
      </c>
    </row>
    <row r="821" spans="1:35" x14ac:dyDescent="0.25">
      <c r="A821" s="15">
        <v>972</v>
      </c>
      <c r="B821" t="s">
        <v>2695</v>
      </c>
      <c r="C821">
        <v>100507264</v>
      </c>
      <c r="D821" t="s">
        <v>30</v>
      </c>
      <c r="E821" t="s">
        <v>1371</v>
      </c>
      <c r="F821" t="s">
        <v>44</v>
      </c>
      <c r="G821" t="s">
        <v>1372</v>
      </c>
      <c r="H821" t="s">
        <v>108</v>
      </c>
      <c r="I821" t="s">
        <v>273</v>
      </c>
      <c r="J821" t="s">
        <v>1373</v>
      </c>
      <c r="K821" t="s">
        <v>240</v>
      </c>
      <c r="N821" t="s">
        <v>50</v>
      </c>
      <c r="O821" t="s">
        <v>241</v>
      </c>
      <c r="Q821" t="s">
        <v>113</v>
      </c>
      <c r="R821">
        <v>2012</v>
      </c>
      <c r="S821" s="1">
        <v>165.35</v>
      </c>
      <c r="T821" t="s">
        <v>31</v>
      </c>
      <c r="U821" s="2">
        <v>41000</v>
      </c>
      <c r="V821" s="2">
        <v>41029</v>
      </c>
      <c r="W821" s="2">
        <v>41024</v>
      </c>
      <c r="X821" t="s">
        <v>72</v>
      </c>
      <c r="Y821" t="s">
        <v>118</v>
      </c>
      <c r="Z821" t="s">
        <v>1474</v>
      </c>
      <c r="AA821" t="s">
        <v>1475</v>
      </c>
      <c r="AB821" t="s">
        <v>35</v>
      </c>
      <c r="AC821" t="s">
        <v>36</v>
      </c>
      <c r="AD821">
        <v>98119</v>
      </c>
      <c r="AE821" t="s">
        <v>2675</v>
      </c>
      <c r="AF821" t="str">
        <f t="shared" si="36"/>
        <v>Yes</v>
      </c>
      <c r="AG821" s="9" t="str">
        <f t="shared" si="37"/>
        <v>GOVERNORREPUBLICANGOVERNOR, OFFICE OFStatewide2012165.35DEBT410004102941024Operation and OverheadPRINTINGSERVICE PRINTING COMPANY, INC.3837 13TH AVE W SEATTLEWA</v>
      </c>
      <c r="AH821">
        <v>100507264</v>
      </c>
      <c r="AI821" s="9" t="str">
        <f t="shared" si="38"/>
        <v>GOVERNORREPUBLICANGOVERNOR, OFFICE OFStatewide</v>
      </c>
    </row>
    <row r="822" spans="1:35" x14ac:dyDescent="0.25">
      <c r="A822" s="15">
        <v>744</v>
      </c>
      <c r="B822" t="s">
        <v>2227</v>
      </c>
      <c r="C822">
        <v>100507286</v>
      </c>
      <c r="D822" t="s">
        <v>30</v>
      </c>
      <c r="E822" t="s">
        <v>1371</v>
      </c>
      <c r="F822" t="s">
        <v>44</v>
      </c>
      <c r="G822" t="s">
        <v>1372</v>
      </c>
      <c r="H822" t="s">
        <v>108</v>
      </c>
      <c r="I822" t="s">
        <v>273</v>
      </c>
      <c r="J822" t="s">
        <v>1373</v>
      </c>
      <c r="K822" t="s">
        <v>240</v>
      </c>
      <c r="N822" t="s">
        <v>50</v>
      </c>
      <c r="O822" t="s">
        <v>241</v>
      </c>
      <c r="Q822" t="s">
        <v>113</v>
      </c>
      <c r="R822">
        <v>2012</v>
      </c>
      <c r="S822" s="1">
        <v>793.59</v>
      </c>
      <c r="T822" t="s">
        <v>31</v>
      </c>
      <c r="U822" s="2">
        <v>41030</v>
      </c>
      <c r="V822" s="2">
        <v>41060</v>
      </c>
      <c r="W822" s="2">
        <v>41003</v>
      </c>
      <c r="X822" t="s">
        <v>72</v>
      </c>
      <c r="Y822" t="s">
        <v>1374</v>
      </c>
      <c r="Z822" t="s">
        <v>1375</v>
      </c>
      <c r="AA822" t="s">
        <v>1376</v>
      </c>
      <c r="AB822" t="s">
        <v>642</v>
      </c>
      <c r="AC822" t="s">
        <v>36</v>
      </c>
      <c r="AD822">
        <v>98498</v>
      </c>
      <c r="AE822" t="s">
        <v>2228</v>
      </c>
      <c r="AF822" t="str">
        <f t="shared" si="36"/>
        <v>Yes</v>
      </c>
      <c r="AG822" s="9" t="str">
        <f t="shared" si="37"/>
        <v>GOVERNORREPUBLICANGOVERNOR, OFFICE OFStatewide2012793.59DEBT410304106041003Operation and OverheadCATERINGTACOMA COUNTRY &amp; GOLF CLUB13204 COUNTRY CLUB DR SW LAKEWOODWA</v>
      </c>
      <c r="AH822">
        <v>100507286</v>
      </c>
      <c r="AI822" s="9" t="str">
        <f t="shared" si="38"/>
        <v>GOVERNORREPUBLICANGOVERNOR, OFFICE OFStatewide</v>
      </c>
    </row>
    <row r="823" spans="1:35" x14ac:dyDescent="0.25">
      <c r="A823" s="15">
        <v>745</v>
      </c>
      <c r="B823" t="s">
        <v>2229</v>
      </c>
      <c r="C823">
        <v>100507286</v>
      </c>
      <c r="D823" t="s">
        <v>30</v>
      </c>
      <c r="E823" t="s">
        <v>1371</v>
      </c>
      <c r="F823" t="s">
        <v>44</v>
      </c>
      <c r="G823" t="s">
        <v>1372</v>
      </c>
      <c r="H823" t="s">
        <v>108</v>
      </c>
      <c r="I823" t="s">
        <v>273</v>
      </c>
      <c r="J823" t="s">
        <v>1373</v>
      </c>
      <c r="K823" t="s">
        <v>240</v>
      </c>
      <c r="N823" t="s">
        <v>50</v>
      </c>
      <c r="O823" t="s">
        <v>241</v>
      </c>
      <c r="Q823" t="s">
        <v>113</v>
      </c>
      <c r="R823">
        <v>2012</v>
      </c>
      <c r="S823" s="1">
        <v>2006.85</v>
      </c>
      <c r="T823" t="s">
        <v>31</v>
      </c>
      <c r="U823" s="2">
        <v>41030</v>
      </c>
      <c r="V823" s="2">
        <v>41060</v>
      </c>
      <c r="W823" s="2">
        <v>41016</v>
      </c>
      <c r="X823" t="s">
        <v>72</v>
      </c>
      <c r="Y823" t="s">
        <v>1374</v>
      </c>
      <c r="Z823" t="s">
        <v>2230</v>
      </c>
      <c r="AA823" t="s">
        <v>2231</v>
      </c>
      <c r="AB823" t="s">
        <v>2232</v>
      </c>
      <c r="AC823" t="s">
        <v>36</v>
      </c>
      <c r="AD823">
        <v>98801</v>
      </c>
      <c r="AE823" t="s">
        <v>2228</v>
      </c>
      <c r="AF823" t="str">
        <f t="shared" si="36"/>
        <v>Yes</v>
      </c>
      <c r="AG823" s="9" t="str">
        <f t="shared" si="37"/>
        <v>GOVERNORREPUBLICANGOVERNOR, OFFICE OFStatewide20122006.85DEBT410304106041016Operation and OverheadCATERINGWENATCHEE CONVENTION CENTER121 N WENATCHEE AVE WENATCHEEWA</v>
      </c>
      <c r="AH823">
        <v>100507286</v>
      </c>
      <c r="AI823" s="9" t="str">
        <f t="shared" si="38"/>
        <v>GOVERNORREPUBLICANGOVERNOR, OFFICE OFStatewide</v>
      </c>
    </row>
    <row r="824" spans="1:35" x14ac:dyDescent="0.25">
      <c r="A824" s="15">
        <v>780</v>
      </c>
      <c r="B824" t="s">
        <v>2297</v>
      </c>
      <c r="C824">
        <v>100507286</v>
      </c>
      <c r="D824" t="s">
        <v>30</v>
      </c>
      <c r="E824" t="s">
        <v>1371</v>
      </c>
      <c r="F824" t="s">
        <v>44</v>
      </c>
      <c r="G824" t="s">
        <v>1372</v>
      </c>
      <c r="H824" t="s">
        <v>108</v>
      </c>
      <c r="I824" t="s">
        <v>273</v>
      </c>
      <c r="J824" t="s">
        <v>1373</v>
      </c>
      <c r="K824" t="s">
        <v>240</v>
      </c>
      <c r="N824" t="s">
        <v>50</v>
      </c>
      <c r="O824" t="s">
        <v>241</v>
      </c>
      <c r="Q824" t="s">
        <v>113</v>
      </c>
      <c r="R824">
        <v>2012</v>
      </c>
      <c r="S824" s="1">
        <v>3274.05</v>
      </c>
      <c r="T824" t="s">
        <v>31</v>
      </c>
      <c r="U824" s="2">
        <v>41030</v>
      </c>
      <c r="V824" s="2">
        <v>41060</v>
      </c>
      <c r="W824" s="2">
        <v>41032</v>
      </c>
      <c r="X824" t="s">
        <v>72</v>
      </c>
      <c r="Y824" t="s">
        <v>1598</v>
      </c>
      <c r="Z824" t="s">
        <v>1599</v>
      </c>
      <c r="AA824" t="s">
        <v>1600</v>
      </c>
      <c r="AB824" t="s">
        <v>35</v>
      </c>
      <c r="AC824" t="s">
        <v>36</v>
      </c>
      <c r="AD824">
        <v>98117</v>
      </c>
      <c r="AE824" t="s">
        <v>2228</v>
      </c>
      <c r="AF824" t="str">
        <f t="shared" si="36"/>
        <v>Yes</v>
      </c>
      <c r="AG824" s="9" t="str">
        <f t="shared" si="37"/>
        <v>GOVERNORREPUBLICANGOVERNOR, OFFICE OFStatewide20123274.05DEBT410304106041032Operation and OverheadSHIRTSBLUE RHINO GRAPHICS1508 NW 87TH ST SEATTLEWA</v>
      </c>
      <c r="AH824">
        <v>100507286</v>
      </c>
      <c r="AI824" s="9" t="str">
        <f t="shared" si="38"/>
        <v>GOVERNORREPUBLICANGOVERNOR, OFFICE OFStatewide</v>
      </c>
    </row>
    <row r="825" spans="1:35" x14ac:dyDescent="0.25">
      <c r="A825" s="15">
        <v>782</v>
      </c>
      <c r="B825" t="s">
        <v>2302</v>
      </c>
      <c r="C825">
        <v>100507286</v>
      </c>
      <c r="D825" t="s">
        <v>30</v>
      </c>
      <c r="E825" t="s">
        <v>1371</v>
      </c>
      <c r="F825" t="s">
        <v>44</v>
      </c>
      <c r="G825" t="s">
        <v>1372</v>
      </c>
      <c r="H825" t="s">
        <v>108</v>
      </c>
      <c r="I825" t="s">
        <v>273</v>
      </c>
      <c r="J825" t="s">
        <v>1373</v>
      </c>
      <c r="K825" t="s">
        <v>240</v>
      </c>
      <c r="N825" t="s">
        <v>50</v>
      </c>
      <c r="O825" t="s">
        <v>241</v>
      </c>
      <c r="Q825" t="s">
        <v>113</v>
      </c>
      <c r="R825">
        <v>2012</v>
      </c>
      <c r="S825" s="1">
        <v>51.05</v>
      </c>
      <c r="T825" t="s">
        <v>31</v>
      </c>
      <c r="U825" s="2">
        <v>41030</v>
      </c>
      <c r="V825" s="2">
        <v>41060</v>
      </c>
      <c r="W825" s="2">
        <v>41033</v>
      </c>
      <c r="X825" t="s">
        <v>72</v>
      </c>
      <c r="Y825" t="s">
        <v>2299</v>
      </c>
      <c r="Z825" t="s">
        <v>1585</v>
      </c>
      <c r="AA825" t="s">
        <v>1586</v>
      </c>
      <c r="AB825" t="s">
        <v>1453</v>
      </c>
      <c r="AC825" t="s">
        <v>36</v>
      </c>
      <c r="AD825">
        <v>98073</v>
      </c>
      <c r="AE825" t="s">
        <v>2228</v>
      </c>
      <c r="AF825" t="str">
        <f t="shared" si="36"/>
        <v>Yes</v>
      </c>
      <c r="AG825" s="9" t="str">
        <f t="shared" si="37"/>
        <v>GOVERNORREPUBLICANGOVERNOR, OFFICE OFStatewide201251.05DEBT410304106041033Operation and OverheadEVENT INSURANCEVALLEY INSURANCE AGENCYPO BOX 109 REDMONDWA</v>
      </c>
      <c r="AH825">
        <v>100507286</v>
      </c>
      <c r="AI825" s="9" t="str">
        <f t="shared" si="38"/>
        <v>GOVERNORREPUBLICANGOVERNOR, OFFICE OFStatewide</v>
      </c>
    </row>
    <row r="826" spans="1:35" x14ac:dyDescent="0.25">
      <c r="A826" s="15">
        <v>777</v>
      </c>
      <c r="B826" t="s">
        <v>2294</v>
      </c>
      <c r="C826">
        <v>100507286</v>
      </c>
      <c r="D826" t="s">
        <v>30</v>
      </c>
      <c r="E826" t="s">
        <v>1371</v>
      </c>
      <c r="F826" t="s">
        <v>44</v>
      </c>
      <c r="G826" t="s">
        <v>1372</v>
      </c>
      <c r="H826" t="s">
        <v>108</v>
      </c>
      <c r="I826" t="s">
        <v>273</v>
      </c>
      <c r="J826" t="s">
        <v>1373</v>
      </c>
      <c r="K826" t="s">
        <v>240</v>
      </c>
      <c r="N826" t="s">
        <v>50</v>
      </c>
      <c r="O826" t="s">
        <v>241</v>
      </c>
      <c r="Q826" t="s">
        <v>113</v>
      </c>
      <c r="R826">
        <v>2012</v>
      </c>
      <c r="S826" s="1">
        <v>14236.33</v>
      </c>
      <c r="T826" t="s">
        <v>31</v>
      </c>
      <c r="U826" s="2">
        <v>41030</v>
      </c>
      <c r="V826" s="2">
        <v>41060</v>
      </c>
      <c r="W826" s="2">
        <v>41036</v>
      </c>
      <c r="X826" t="s">
        <v>72</v>
      </c>
      <c r="Y826" t="s">
        <v>1464</v>
      </c>
      <c r="Z826" t="s">
        <v>1742</v>
      </c>
      <c r="AA826" t="s">
        <v>1743</v>
      </c>
      <c r="AB826" t="s">
        <v>92</v>
      </c>
      <c r="AC826" t="s">
        <v>36</v>
      </c>
      <c r="AD826">
        <v>98446</v>
      </c>
      <c r="AE826" t="s">
        <v>2228</v>
      </c>
      <c r="AF826" t="str">
        <f t="shared" si="36"/>
        <v>Yes</v>
      </c>
      <c r="AG826" s="9" t="str">
        <f t="shared" si="37"/>
        <v>GOVERNORREPUBLICANGOVERNOR, OFFICE OFStatewide201214236.33DEBT410304106041036Operation and OverheadSIGNSXPRESS SIGN COMPANY3522 112TH ST E UNIT BTACOMAWA</v>
      </c>
      <c r="AH826">
        <v>100507286</v>
      </c>
      <c r="AI826" s="9" t="str">
        <f t="shared" si="38"/>
        <v>GOVERNORREPUBLICANGOVERNOR, OFFICE OFStatewide</v>
      </c>
    </row>
    <row r="827" spans="1:35" x14ac:dyDescent="0.25">
      <c r="A827" s="15">
        <v>758</v>
      </c>
      <c r="B827" t="s">
        <v>2265</v>
      </c>
      <c r="C827">
        <v>100507286</v>
      </c>
      <c r="D827" t="s">
        <v>30</v>
      </c>
      <c r="E827" t="s">
        <v>1371</v>
      </c>
      <c r="F827" t="s">
        <v>44</v>
      </c>
      <c r="G827" t="s">
        <v>1372</v>
      </c>
      <c r="H827" t="s">
        <v>108</v>
      </c>
      <c r="I827" t="s">
        <v>273</v>
      </c>
      <c r="J827" t="s">
        <v>1373</v>
      </c>
      <c r="K827" t="s">
        <v>240</v>
      </c>
      <c r="N827" t="s">
        <v>50</v>
      </c>
      <c r="O827" t="s">
        <v>241</v>
      </c>
      <c r="Q827" t="s">
        <v>113</v>
      </c>
      <c r="R827">
        <v>2012</v>
      </c>
      <c r="S827" s="1">
        <v>525.12</v>
      </c>
      <c r="T827" t="s">
        <v>31</v>
      </c>
      <c r="U827" s="2">
        <v>41030</v>
      </c>
      <c r="V827" s="2">
        <v>41060</v>
      </c>
      <c r="W827" s="2">
        <v>41045</v>
      </c>
      <c r="X827" t="s">
        <v>72</v>
      </c>
      <c r="Y827" t="s">
        <v>2266</v>
      </c>
      <c r="Z827" t="s">
        <v>2267</v>
      </c>
      <c r="AA827" t="s">
        <v>2268</v>
      </c>
      <c r="AB827" t="s">
        <v>92</v>
      </c>
      <c r="AC827" t="s">
        <v>36</v>
      </c>
      <c r="AD827">
        <v>98499</v>
      </c>
      <c r="AE827" t="s">
        <v>2228</v>
      </c>
      <c r="AF827" t="str">
        <f t="shared" si="36"/>
        <v>Yes</v>
      </c>
      <c r="AG827" s="9" t="str">
        <f t="shared" si="37"/>
        <v>GOVERNORREPUBLICANGOVERNOR, OFFICE OFStatewide2012525.12DEBT410304106041045Operation and OverheadBANNERSPRINT NW9914 32ND AVE S TACOMAWA</v>
      </c>
      <c r="AH827">
        <v>100507286</v>
      </c>
      <c r="AI827" s="9" t="str">
        <f t="shared" si="38"/>
        <v>GOVERNORREPUBLICANGOVERNOR, OFFICE OFStatewide</v>
      </c>
    </row>
    <row r="828" spans="1:35" x14ac:dyDescent="0.25">
      <c r="A828" s="15">
        <v>759</v>
      </c>
      <c r="B828" t="s">
        <v>2269</v>
      </c>
      <c r="C828">
        <v>100507286</v>
      </c>
      <c r="D828" t="s">
        <v>30</v>
      </c>
      <c r="E828" t="s">
        <v>1371</v>
      </c>
      <c r="F828" t="s">
        <v>44</v>
      </c>
      <c r="G828" t="s">
        <v>1372</v>
      </c>
      <c r="H828" t="s">
        <v>108</v>
      </c>
      <c r="I828" t="s">
        <v>273</v>
      </c>
      <c r="J828" t="s">
        <v>1373</v>
      </c>
      <c r="K828" t="s">
        <v>240</v>
      </c>
      <c r="N828" t="s">
        <v>50</v>
      </c>
      <c r="O828" t="s">
        <v>241</v>
      </c>
      <c r="Q828" t="s">
        <v>113</v>
      </c>
      <c r="R828">
        <v>2012</v>
      </c>
      <c r="S828" s="1">
        <v>636.20000000000005</v>
      </c>
      <c r="T828" t="s">
        <v>31</v>
      </c>
      <c r="U828" s="2">
        <v>41030</v>
      </c>
      <c r="V828" s="2">
        <v>41060</v>
      </c>
      <c r="W828" s="2">
        <v>41046</v>
      </c>
      <c r="X828" t="s">
        <v>72</v>
      </c>
      <c r="Y828" t="s">
        <v>118</v>
      </c>
      <c r="Z828" t="s">
        <v>1474</v>
      </c>
      <c r="AA828" t="s">
        <v>1475</v>
      </c>
      <c r="AB828" t="s">
        <v>35</v>
      </c>
      <c r="AC828" t="s">
        <v>36</v>
      </c>
      <c r="AD828">
        <v>98119</v>
      </c>
      <c r="AE828" t="s">
        <v>2228</v>
      </c>
      <c r="AF828" t="str">
        <f t="shared" si="36"/>
        <v>Yes</v>
      </c>
      <c r="AG828" s="9" t="str">
        <f t="shared" si="37"/>
        <v>GOVERNORREPUBLICANGOVERNOR, OFFICE OFStatewide2012636.2DEBT410304106041046Operation and OverheadPRINTINGSERVICE PRINTING COMPANY, INC.3837 13TH AVE W SEATTLEWA</v>
      </c>
      <c r="AH828">
        <v>100507286</v>
      </c>
      <c r="AI828" s="9" t="str">
        <f t="shared" si="38"/>
        <v>GOVERNORREPUBLICANGOVERNOR, OFFICE OFStatewide</v>
      </c>
    </row>
    <row r="829" spans="1:35" x14ac:dyDescent="0.25">
      <c r="A829" s="15">
        <v>760</v>
      </c>
      <c r="B829" t="s">
        <v>2270</v>
      </c>
      <c r="C829">
        <v>100507286</v>
      </c>
      <c r="D829" t="s">
        <v>30</v>
      </c>
      <c r="E829" t="s">
        <v>1371</v>
      </c>
      <c r="F829" t="s">
        <v>44</v>
      </c>
      <c r="G829" t="s">
        <v>1372</v>
      </c>
      <c r="H829" t="s">
        <v>108</v>
      </c>
      <c r="I829" t="s">
        <v>273</v>
      </c>
      <c r="J829" t="s">
        <v>1373</v>
      </c>
      <c r="K829" t="s">
        <v>240</v>
      </c>
      <c r="N829" t="s">
        <v>50</v>
      </c>
      <c r="O829" t="s">
        <v>241</v>
      </c>
      <c r="Q829" t="s">
        <v>113</v>
      </c>
      <c r="R829">
        <v>2012</v>
      </c>
      <c r="S829" s="1">
        <v>2239.79</v>
      </c>
      <c r="T829" t="s">
        <v>31</v>
      </c>
      <c r="U829" s="2">
        <v>41030</v>
      </c>
      <c r="V829" s="2">
        <v>41060</v>
      </c>
      <c r="W829" s="2">
        <v>41046</v>
      </c>
      <c r="X829" t="s">
        <v>72</v>
      </c>
      <c r="Y829" t="s">
        <v>1374</v>
      </c>
      <c r="Z829" t="s">
        <v>2271</v>
      </c>
      <c r="AA829" t="s">
        <v>2272</v>
      </c>
      <c r="AB829" t="s">
        <v>687</v>
      </c>
      <c r="AC829" t="s">
        <v>36</v>
      </c>
      <c r="AD829">
        <v>98042</v>
      </c>
      <c r="AE829" t="s">
        <v>2228</v>
      </c>
      <c r="AF829" t="str">
        <f t="shared" si="36"/>
        <v>Yes</v>
      </c>
      <c r="AG829" s="9" t="str">
        <f t="shared" si="37"/>
        <v>GOVERNORREPUBLICANGOVERNOR, OFFICE OFStatewide20122239.79DEBT410304106041046Operation and OverheadCATERINGMERIDIAN VALLEY COUNTRY CLUB24830 136TH AVE SE KENTWA</v>
      </c>
      <c r="AH829">
        <v>100507286</v>
      </c>
      <c r="AI829" s="9" t="str">
        <f t="shared" si="38"/>
        <v>GOVERNORREPUBLICANGOVERNOR, OFFICE OFStatewide</v>
      </c>
    </row>
    <row r="830" spans="1:35" x14ac:dyDescent="0.25">
      <c r="A830" s="15">
        <v>761</v>
      </c>
      <c r="B830" t="s">
        <v>2273</v>
      </c>
      <c r="C830">
        <v>100507286</v>
      </c>
      <c r="D830" t="s">
        <v>30</v>
      </c>
      <c r="E830" t="s">
        <v>1371</v>
      </c>
      <c r="F830" t="s">
        <v>44</v>
      </c>
      <c r="G830" t="s">
        <v>1372</v>
      </c>
      <c r="H830" t="s">
        <v>108</v>
      </c>
      <c r="I830" t="s">
        <v>273</v>
      </c>
      <c r="J830" t="s">
        <v>1373</v>
      </c>
      <c r="K830" t="s">
        <v>240</v>
      </c>
      <c r="N830" t="s">
        <v>50</v>
      </c>
      <c r="O830" t="s">
        <v>241</v>
      </c>
      <c r="Q830" t="s">
        <v>113</v>
      </c>
      <c r="R830">
        <v>2012</v>
      </c>
      <c r="S830" s="1">
        <v>1839.6</v>
      </c>
      <c r="T830" t="s">
        <v>31</v>
      </c>
      <c r="U830" s="2">
        <v>41030</v>
      </c>
      <c r="V830" s="2">
        <v>41060</v>
      </c>
      <c r="W830" s="2">
        <v>41047</v>
      </c>
      <c r="X830" t="s">
        <v>72</v>
      </c>
      <c r="Y830" t="s">
        <v>118</v>
      </c>
      <c r="Z830" t="s">
        <v>1731</v>
      </c>
      <c r="AA830" t="s">
        <v>1732</v>
      </c>
      <c r="AB830" t="s">
        <v>35</v>
      </c>
      <c r="AC830" t="s">
        <v>36</v>
      </c>
      <c r="AD830">
        <v>98166</v>
      </c>
      <c r="AE830" t="s">
        <v>2228</v>
      </c>
      <c r="AF830" t="str">
        <f t="shared" si="36"/>
        <v>Yes</v>
      </c>
      <c r="AG830" s="9" t="str">
        <f t="shared" si="37"/>
        <v>GOVERNORREPUBLICANGOVERNOR, OFFICE OFStatewide20121839.6DEBT410304106041047Operation and OverheadPRINTINGPRINTCOM, INC.PO BOX 66948 SEATTLEWA</v>
      </c>
      <c r="AH830">
        <v>100507286</v>
      </c>
      <c r="AI830" s="9" t="str">
        <f t="shared" si="38"/>
        <v>GOVERNORREPUBLICANGOVERNOR, OFFICE OFStatewide</v>
      </c>
    </row>
    <row r="831" spans="1:35" x14ac:dyDescent="0.25">
      <c r="A831" s="15">
        <v>786</v>
      </c>
      <c r="B831" t="s">
        <v>2310</v>
      </c>
      <c r="C831">
        <v>100507286</v>
      </c>
      <c r="D831" t="s">
        <v>30</v>
      </c>
      <c r="E831" t="s">
        <v>1371</v>
      </c>
      <c r="F831" t="s">
        <v>44</v>
      </c>
      <c r="G831" t="s">
        <v>1372</v>
      </c>
      <c r="H831" t="s">
        <v>108</v>
      </c>
      <c r="I831" t="s">
        <v>273</v>
      </c>
      <c r="J831" t="s">
        <v>1373</v>
      </c>
      <c r="K831" t="s">
        <v>240</v>
      </c>
      <c r="N831" t="s">
        <v>50</v>
      </c>
      <c r="O831" t="s">
        <v>241</v>
      </c>
      <c r="Q831" t="s">
        <v>113</v>
      </c>
      <c r="R831">
        <v>2012</v>
      </c>
      <c r="S831" s="1">
        <v>5539.33</v>
      </c>
      <c r="T831" t="s">
        <v>31</v>
      </c>
      <c r="U831" s="2">
        <v>41030</v>
      </c>
      <c r="V831" s="2">
        <v>41060</v>
      </c>
      <c r="W831" s="2">
        <v>41050</v>
      </c>
      <c r="X831" t="s">
        <v>72</v>
      </c>
      <c r="Y831" t="s">
        <v>1464</v>
      </c>
      <c r="Z831" t="s">
        <v>1906</v>
      </c>
      <c r="AA831" t="s">
        <v>1907</v>
      </c>
      <c r="AB831" t="s">
        <v>1218</v>
      </c>
      <c r="AC831" t="s">
        <v>36</v>
      </c>
      <c r="AD831">
        <v>98503</v>
      </c>
      <c r="AE831" t="s">
        <v>2228</v>
      </c>
      <c r="AF831" t="str">
        <f t="shared" si="36"/>
        <v>Yes</v>
      </c>
      <c r="AG831" s="9" t="str">
        <f t="shared" si="37"/>
        <v>GOVERNORREPUBLICANGOVERNOR, OFFICE OFStatewide20125539.33DEBT410304106041050Operation and OverheadSIGNSTHOMPSON SIGNS4706 PACIFIC AVE SE LACEYWA</v>
      </c>
      <c r="AH831">
        <v>100507286</v>
      </c>
      <c r="AI831" s="9" t="str">
        <f t="shared" si="38"/>
        <v>GOVERNORREPUBLICANGOVERNOR, OFFICE OFStatewide</v>
      </c>
    </row>
    <row r="832" spans="1:35" x14ac:dyDescent="0.25">
      <c r="A832" s="15">
        <v>787</v>
      </c>
      <c r="B832" t="s">
        <v>2311</v>
      </c>
      <c r="C832">
        <v>100507286</v>
      </c>
      <c r="D832" t="s">
        <v>30</v>
      </c>
      <c r="E832" t="s">
        <v>1371</v>
      </c>
      <c r="F832" t="s">
        <v>44</v>
      </c>
      <c r="G832" t="s">
        <v>1372</v>
      </c>
      <c r="H832" t="s">
        <v>108</v>
      </c>
      <c r="I832" t="s">
        <v>273</v>
      </c>
      <c r="J832" t="s">
        <v>1373</v>
      </c>
      <c r="K832" t="s">
        <v>240</v>
      </c>
      <c r="N832" t="s">
        <v>50</v>
      </c>
      <c r="O832" t="s">
        <v>241</v>
      </c>
      <c r="Q832" t="s">
        <v>113</v>
      </c>
      <c r="R832">
        <v>2012</v>
      </c>
      <c r="S832" s="1">
        <v>731.46</v>
      </c>
      <c r="T832" t="s">
        <v>31</v>
      </c>
      <c r="U832" s="2">
        <v>41030</v>
      </c>
      <c r="V832" s="2">
        <v>41060</v>
      </c>
      <c r="W832" s="2">
        <v>41051</v>
      </c>
      <c r="X832" t="s">
        <v>72</v>
      </c>
      <c r="Y832" t="s">
        <v>118</v>
      </c>
      <c r="Z832" t="s">
        <v>1474</v>
      </c>
      <c r="AA832" t="s">
        <v>1475</v>
      </c>
      <c r="AB832" t="s">
        <v>35</v>
      </c>
      <c r="AC832" t="s">
        <v>36</v>
      </c>
      <c r="AD832">
        <v>98119</v>
      </c>
      <c r="AE832" t="s">
        <v>2228</v>
      </c>
      <c r="AF832" t="str">
        <f t="shared" si="36"/>
        <v>Yes</v>
      </c>
      <c r="AG832" s="9" t="str">
        <f t="shared" si="37"/>
        <v>GOVERNORREPUBLICANGOVERNOR, OFFICE OFStatewide2012731.46DEBT410304106041051Operation and OverheadPRINTINGSERVICE PRINTING COMPANY, INC.3837 13TH AVE W SEATTLEWA</v>
      </c>
      <c r="AH832">
        <v>100507286</v>
      </c>
      <c r="AI832" s="9" t="str">
        <f t="shared" si="38"/>
        <v>GOVERNORREPUBLICANGOVERNOR, OFFICE OFStatewide</v>
      </c>
    </row>
    <row r="833" spans="1:35" x14ac:dyDescent="0.25">
      <c r="A833" s="15">
        <v>775</v>
      </c>
      <c r="B833" t="s">
        <v>2289</v>
      </c>
      <c r="C833">
        <v>100507286</v>
      </c>
      <c r="D833" t="s">
        <v>30</v>
      </c>
      <c r="E833" t="s">
        <v>1371</v>
      </c>
      <c r="F833" t="s">
        <v>44</v>
      </c>
      <c r="G833" t="s">
        <v>1372</v>
      </c>
      <c r="H833" t="s">
        <v>108</v>
      </c>
      <c r="I833" t="s">
        <v>273</v>
      </c>
      <c r="J833" t="s">
        <v>1373</v>
      </c>
      <c r="K833" t="s">
        <v>240</v>
      </c>
      <c r="N833" t="s">
        <v>50</v>
      </c>
      <c r="O833" t="s">
        <v>241</v>
      </c>
      <c r="Q833" t="s">
        <v>113</v>
      </c>
      <c r="R833">
        <v>2012</v>
      </c>
      <c r="S833" s="1">
        <v>257.33</v>
      </c>
      <c r="T833" t="s">
        <v>31</v>
      </c>
      <c r="U833" s="2">
        <v>41030</v>
      </c>
      <c r="V833" s="2">
        <v>41060</v>
      </c>
      <c r="W833" s="2">
        <v>41051</v>
      </c>
      <c r="X833" t="s">
        <v>72</v>
      </c>
      <c r="Y833" t="s">
        <v>2290</v>
      </c>
      <c r="Z833" t="s">
        <v>2291</v>
      </c>
      <c r="AA833" t="s">
        <v>2292</v>
      </c>
      <c r="AB833" t="s">
        <v>984</v>
      </c>
      <c r="AC833" t="s">
        <v>36</v>
      </c>
      <c r="AD833">
        <v>98005</v>
      </c>
      <c r="AE833" t="s">
        <v>2228</v>
      </c>
      <c r="AF833" t="str">
        <f t="shared" si="36"/>
        <v>Yes</v>
      </c>
      <c r="AG833" s="9" t="str">
        <f t="shared" si="37"/>
        <v>GOVERNORREPUBLICANGOVERNOR, OFFICE OFStatewide2012257.33DEBT410304106041051Operation and OverheadPHOTOGRAPHY SERVICESBRANT PHOTOGRAPHERS, INC.2400 130TH PL NE BELLEVUEWA</v>
      </c>
      <c r="AH833">
        <v>100507286</v>
      </c>
      <c r="AI833" s="9" t="str">
        <f t="shared" si="38"/>
        <v>GOVERNORREPUBLICANGOVERNOR, OFFICE OFStatewide</v>
      </c>
    </row>
    <row r="834" spans="1:35" x14ac:dyDescent="0.25">
      <c r="A834" s="15">
        <v>788</v>
      </c>
      <c r="B834" t="s">
        <v>2312</v>
      </c>
      <c r="C834">
        <v>100507286</v>
      </c>
      <c r="D834" t="s">
        <v>30</v>
      </c>
      <c r="E834" t="s">
        <v>1371</v>
      </c>
      <c r="F834" t="s">
        <v>44</v>
      </c>
      <c r="G834" t="s">
        <v>1372</v>
      </c>
      <c r="H834" t="s">
        <v>108</v>
      </c>
      <c r="I834" t="s">
        <v>273</v>
      </c>
      <c r="J834" t="s">
        <v>1373</v>
      </c>
      <c r="K834" t="s">
        <v>240</v>
      </c>
      <c r="N834" t="s">
        <v>50</v>
      </c>
      <c r="O834" t="s">
        <v>241</v>
      </c>
      <c r="Q834" t="s">
        <v>113</v>
      </c>
      <c r="R834">
        <v>2012</v>
      </c>
      <c r="S834" s="1">
        <v>5440</v>
      </c>
      <c r="T834" t="s">
        <v>31</v>
      </c>
      <c r="U834" s="2">
        <v>41030</v>
      </c>
      <c r="V834" s="2">
        <v>41060</v>
      </c>
      <c r="W834" s="2">
        <v>41052</v>
      </c>
      <c r="X834" t="s">
        <v>72</v>
      </c>
      <c r="Y834" t="s">
        <v>1441</v>
      </c>
      <c r="Z834" t="s">
        <v>1739</v>
      </c>
      <c r="AA834" t="s">
        <v>1740</v>
      </c>
      <c r="AB834" t="s">
        <v>984</v>
      </c>
      <c r="AC834" t="s">
        <v>36</v>
      </c>
      <c r="AD834">
        <v>98005</v>
      </c>
      <c r="AE834" t="s">
        <v>2228</v>
      </c>
      <c r="AF834" t="str">
        <f t="shared" ref="AF834:AF897" si="39">IF(ISNA(VLOOKUP($C834,schooldata,1,FALSE)),"NO","Yes")</f>
        <v>Yes</v>
      </c>
      <c r="AG834" s="9" t="str">
        <f t="shared" ref="AG834:AG897" si="40">CONCATENATE(K834,L834,M834,N834,O834,P834,Q834,R834,S834,T834,U834,V834,W834,X834,Y834,Z834,AA834,AB834,AC834)</f>
        <v>GOVERNORREPUBLICANGOVERNOR, OFFICE OFStatewide20125440DEBT410304106041052Operation and OverheadRENTEASTRIDGE PARTNERS LLC11911 NE 1ST ST STE 101BELLEVUEWA</v>
      </c>
      <c r="AH834">
        <v>100507286</v>
      </c>
      <c r="AI834" s="9" t="str">
        <f t="shared" ref="AI834:AI897" si="41">CONCATENATE(K834,L834,M834,N834,O834,P834,Q834)</f>
        <v>GOVERNORREPUBLICANGOVERNOR, OFFICE OFStatewide</v>
      </c>
    </row>
    <row r="835" spans="1:35" x14ac:dyDescent="0.25">
      <c r="A835" s="15">
        <v>783</v>
      </c>
      <c r="B835" t="s">
        <v>2303</v>
      </c>
      <c r="C835">
        <v>100507286</v>
      </c>
      <c r="D835" t="s">
        <v>30</v>
      </c>
      <c r="E835" t="s">
        <v>1371</v>
      </c>
      <c r="F835" t="s">
        <v>44</v>
      </c>
      <c r="G835" t="s">
        <v>1372</v>
      </c>
      <c r="H835" t="s">
        <v>108</v>
      </c>
      <c r="I835" t="s">
        <v>273</v>
      </c>
      <c r="J835" t="s">
        <v>1373</v>
      </c>
      <c r="K835" t="s">
        <v>240</v>
      </c>
      <c r="N835" t="s">
        <v>50</v>
      </c>
      <c r="O835" t="s">
        <v>241</v>
      </c>
      <c r="Q835" t="s">
        <v>113</v>
      </c>
      <c r="R835">
        <v>2012</v>
      </c>
      <c r="S835" s="1">
        <v>178.68</v>
      </c>
      <c r="T835" t="s">
        <v>31</v>
      </c>
      <c r="U835" s="2">
        <v>41030</v>
      </c>
      <c r="V835" s="2">
        <v>41060</v>
      </c>
      <c r="W835" s="2">
        <v>41052</v>
      </c>
      <c r="X835" t="s">
        <v>72</v>
      </c>
      <c r="Y835" t="s">
        <v>2299</v>
      </c>
      <c r="Z835" t="s">
        <v>1585</v>
      </c>
      <c r="AA835" t="s">
        <v>1586</v>
      </c>
      <c r="AB835" t="s">
        <v>1453</v>
      </c>
      <c r="AC835" t="s">
        <v>36</v>
      </c>
      <c r="AD835">
        <v>98073</v>
      </c>
      <c r="AE835" t="s">
        <v>2228</v>
      </c>
      <c r="AF835" t="str">
        <f t="shared" si="39"/>
        <v>Yes</v>
      </c>
      <c r="AG835" s="9" t="str">
        <f t="shared" si="40"/>
        <v>GOVERNORREPUBLICANGOVERNOR, OFFICE OFStatewide2012178.68DEBT410304106041052Operation and OverheadEVENT INSURANCEVALLEY INSURANCE AGENCYPO BOX 109 REDMONDWA</v>
      </c>
      <c r="AH835">
        <v>100507286</v>
      </c>
      <c r="AI835" s="9" t="str">
        <f t="shared" si="41"/>
        <v>GOVERNORREPUBLICANGOVERNOR, OFFICE OFStatewide</v>
      </c>
    </row>
    <row r="836" spans="1:35" x14ac:dyDescent="0.25">
      <c r="A836" s="15">
        <v>789</v>
      </c>
      <c r="B836" t="s">
        <v>2313</v>
      </c>
      <c r="C836">
        <v>100507286</v>
      </c>
      <c r="D836" t="s">
        <v>30</v>
      </c>
      <c r="E836" t="s">
        <v>1371</v>
      </c>
      <c r="F836" t="s">
        <v>44</v>
      </c>
      <c r="G836" t="s">
        <v>1372</v>
      </c>
      <c r="H836" t="s">
        <v>108</v>
      </c>
      <c r="I836" t="s">
        <v>273</v>
      </c>
      <c r="J836" t="s">
        <v>1373</v>
      </c>
      <c r="K836" t="s">
        <v>240</v>
      </c>
      <c r="N836" t="s">
        <v>50</v>
      </c>
      <c r="O836" t="s">
        <v>241</v>
      </c>
      <c r="Q836" t="s">
        <v>113</v>
      </c>
      <c r="R836">
        <v>2012</v>
      </c>
      <c r="S836" s="1">
        <v>734.75</v>
      </c>
      <c r="T836" t="s">
        <v>31</v>
      </c>
      <c r="U836" s="2">
        <v>41030</v>
      </c>
      <c r="V836" s="2">
        <v>41060</v>
      </c>
      <c r="W836" s="2">
        <v>41053</v>
      </c>
      <c r="X836" t="s">
        <v>72</v>
      </c>
      <c r="Y836" t="s">
        <v>118</v>
      </c>
      <c r="Z836" t="s">
        <v>1474</v>
      </c>
      <c r="AA836" t="s">
        <v>1475</v>
      </c>
      <c r="AB836" t="s">
        <v>35</v>
      </c>
      <c r="AC836" t="s">
        <v>36</v>
      </c>
      <c r="AD836">
        <v>98119</v>
      </c>
      <c r="AE836" t="s">
        <v>2228</v>
      </c>
      <c r="AF836" t="str">
        <f t="shared" si="39"/>
        <v>Yes</v>
      </c>
      <c r="AG836" s="9" t="str">
        <f t="shared" si="40"/>
        <v>GOVERNORREPUBLICANGOVERNOR, OFFICE OFStatewide2012734.75DEBT410304106041053Operation and OverheadPRINTINGSERVICE PRINTING COMPANY, INC.3837 13TH AVE W SEATTLEWA</v>
      </c>
      <c r="AH836">
        <v>100507286</v>
      </c>
      <c r="AI836" s="9" t="str">
        <f t="shared" si="41"/>
        <v>GOVERNORREPUBLICANGOVERNOR, OFFICE OFStatewide</v>
      </c>
    </row>
    <row r="837" spans="1:35" x14ac:dyDescent="0.25">
      <c r="A837" s="15">
        <v>790</v>
      </c>
      <c r="B837" t="s">
        <v>2314</v>
      </c>
      <c r="C837">
        <v>100507286</v>
      </c>
      <c r="D837" t="s">
        <v>30</v>
      </c>
      <c r="E837" t="s">
        <v>1371</v>
      </c>
      <c r="F837" t="s">
        <v>44</v>
      </c>
      <c r="G837" t="s">
        <v>1372</v>
      </c>
      <c r="H837" t="s">
        <v>108</v>
      </c>
      <c r="I837" t="s">
        <v>273</v>
      </c>
      <c r="J837" t="s">
        <v>1373</v>
      </c>
      <c r="K837" t="s">
        <v>240</v>
      </c>
      <c r="N837" t="s">
        <v>50</v>
      </c>
      <c r="O837" t="s">
        <v>241</v>
      </c>
      <c r="Q837" t="s">
        <v>113</v>
      </c>
      <c r="R837">
        <v>2012</v>
      </c>
      <c r="S837" s="1">
        <v>2000</v>
      </c>
      <c r="T837" t="s">
        <v>31</v>
      </c>
      <c r="U837" s="2">
        <v>41030</v>
      </c>
      <c r="V837" s="2">
        <v>41060</v>
      </c>
      <c r="W837" s="2">
        <v>41053</v>
      </c>
      <c r="X837" t="s">
        <v>72</v>
      </c>
      <c r="Y837" t="s">
        <v>37</v>
      </c>
      <c r="Z837" t="s">
        <v>1722</v>
      </c>
      <c r="AA837" t="s">
        <v>1723</v>
      </c>
      <c r="AB837" t="s">
        <v>1724</v>
      </c>
      <c r="AC837" t="s">
        <v>282</v>
      </c>
      <c r="AD837">
        <v>22901</v>
      </c>
      <c r="AE837" t="s">
        <v>2228</v>
      </c>
      <c r="AF837" t="str">
        <f t="shared" si="39"/>
        <v>Yes</v>
      </c>
      <c r="AG837" s="9" t="str">
        <f t="shared" si="40"/>
        <v>GOVERNORREPUBLICANGOVERNOR, OFFICE OFStatewide20122000DEBT410304106041053Operation and OverheadCONSULTINGCOOPER TERRY1111 TIMBER TRAIL DR CHARLOTTESVILLEVA</v>
      </c>
      <c r="AH837">
        <v>100507286</v>
      </c>
      <c r="AI837" s="9" t="str">
        <f t="shared" si="41"/>
        <v>GOVERNORREPUBLICANGOVERNOR, OFFICE OFStatewide</v>
      </c>
    </row>
    <row r="838" spans="1:35" x14ac:dyDescent="0.25">
      <c r="A838" s="15">
        <v>791</v>
      </c>
      <c r="B838" t="s">
        <v>2315</v>
      </c>
      <c r="C838">
        <v>100507286</v>
      </c>
      <c r="D838" t="s">
        <v>30</v>
      </c>
      <c r="E838" t="s">
        <v>1371</v>
      </c>
      <c r="F838" t="s">
        <v>44</v>
      </c>
      <c r="G838" t="s">
        <v>1372</v>
      </c>
      <c r="H838" t="s">
        <v>108</v>
      </c>
      <c r="I838" t="s">
        <v>273</v>
      </c>
      <c r="J838" t="s">
        <v>1373</v>
      </c>
      <c r="K838" t="s">
        <v>240</v>
      </c>
      <c r="N838" t="s">
        <v>50</v>
      </c>
      <c r="O838" t="s">
        <v>241</v>
      </c>
      <c r="Q838" t="s">
        <v>113</v>
      </c>
      <c r="R838">
        <v>2012</v>
      </c>
      <c r="S838" s="1">
        <v>275.83999999999997</v>
      </c>
      <c r="T838" t="s">
        <v>31</v>
      </c>
      <c r="U838" s="2">
        <v>41030</v>
      </c>
      <c r="V838" s="2">
        <v>41060</v>
      </c>
      <c r="W838" s="2">
        <v>41053</v>
      </c>
      <c r="X838" t="s">
        <v>72</v>
      </c>
      <c r="Y838" t="s">
        <v>1379</v>
      </c>
      <c r="Z838" t="s">
        <v>1380</v>
      </c>
      <c r="AA838" t="s">
        <v>1381</v>
      </c>
      <c r="AB838" t="s">
        <v>1382</v>
      </c>
      <c r="AC838" t="s">
        <v>36</v>
      </c>
      <c r="AD838">
        <v>98004</v>
      </c>
      <c r="AE838" t="s">
        <v>2228</v>
      </c>
      <c r="AF838" t="str">
        <f t="shared" si="39"/>
        <v>Yes</v>
      </c>
      <c r="AG838" s="9" t="str">
        <f t="shared" si="40"/>
        <v>GOVERNORREPUBLICANGOVERNOR, OFFICE OFStatewide2012275.84DEBT410304106041053Operation and OverheadREIMBURSEMENTPARDEE LAUREN9526 NE 31ST ST CLYDE HILLWA</v>
      </c>
      <c r="AH838">
        <v>100507286</v>
      </c>
      <c r="AI838" s="9" t="str">
        <f t="shared" si="41"/>
        <v>GOVERNORREPUBLICANGOVERNOR, OFFICE OFStatewide</v>
      </c>
    </row>
    <row r="839" spans="1:35" x14ac:dyDescent="0.25">
      <c r="A839" s="15">
        <v>784</v>
      </c>
      <c r="B839" t="s">
        <v>2304</v>
      </c>
      <c r="C839">
        <v>100507286</v>
      </c>
      <c r="D839" t="s">
        <v>30</v>
      </c>
      <c r="E839" t="s">
        <v>1371</v>
      </c>
      <c r="F839" t="s">
        <v>44</v>
      </c>
      <c r="G839" t="s">
        <v>1372</v>
      </c>
      <c r="H839" t="s">
        <v>108</v>
      </c>
      <c r="I839" t="s">
        <v>273</v>
      </c>
      <c r="J839" t="s">
        <v>1373</v>
      </c>
      <c r="K839" t="s">
        <v>240</v>
      </c>
      <c r="N839" t="s">
        <v>50</v>
      </c>
      <c r="O839" t="s">
        <v>241</v>
      </c>
      <c r="Q839" t="s">
        <v>113</v>
      </c>
      <c r="R839">
        <v>2012</v>
      </c>
      <c r="S839" s="1">
        <v>610.26</v>
      </c>
      <c r="T839" t="s">
        <v>31</v>
      </c>
      <c r="U839" s="2">
        <v>41030</v>
      </c>
      <c r="V839" s="2">
        <v>41060</v>
      </c>
      <c r="W839" s="2">
        <v>41053</v>
      </c>
      <c r="X839" t="s">
        <v>72</v>
      </c>
      <c r="Y839" t="s">
        <v>2305</v>
      </c>
      <c r="Z839" t="s">
        <v>2306</v>
      </c>
      <c r="AA839" t="s">
        <v>1677</v>
      </c>
      <c r="AB839" t="s">
        <v>1678</v>
      </c>
      <c r="AC839" t="s">
        <v>1679</v>
      </c>
      <c r="AD839">
        <v>5672</v>
      </c>
      <c r="AE839" t="s">
        <v>2228</v>
      </c>
      <c r="AF839" t="str">
        <f t="shared" si="39"/>
        <v>Yes</v>
      </c>
      <c r="AG839" s="9" t="str">
        <f t="shared" si="40"/>
        <v>GOVERNORREPUBLICANGOVERNOR, OFFICE OFStatewide2012610.26DEBT410304106041053Operation and OverheadCAR RENTAL REIMBURSEMENTMCAULIFFE DOUGPO BOX 1330 STOWEVT</v>
      </c>
      <c r="AH839">
        <v>100507286</v>
      </c>
      <c r="AI839" s="9" t="str">
        <f t="shared" si="41"/>
        <v>GOVERNORREPUBLICANGOVERNOR, OFFICE OFStatewide</v>
      </c>
    </row>
    <row r="840" spans="1:35" x14ac:dyDescent="0.25">
      <c r="A840" s="15">
        <v>776</v>
      </c>
      <c r="B840" t="s">
        <v>2293</v>
      </c>
      <c r="C840">
        <v>100507286</v>
      </c>
      <c r="D840" t="s">
        <v>30</v>
      </c>
      <c r="E840" t="s">
        <v>1371</v>
      </c>
      <c r="F840" t="s">
        <v>44</v>
      </c>
      <c r="G840" t="s">
        <v>1372</v>
      </c>
      <c r="H840" t="s">
        <v>108</v>
      </c>
      <c r="I840" t="s">
        <v>273</v>
      </c>
      <c r="J840" t="s">
        <v>1373</v>
      </c>
      <c r="K840" t="s">
        <v>240</v>
      </c>
      <c r="N840" t="s">
        <v>50</v>
      </c>
      <c r="O840" t="s">
        <v>241</v>
      </c>
      <c r="Q840" t="s">
        <v>113</v>
      </c>
      <c r="R840">
        <v>2012</v>
      </c>
      <c r="S840" s="1">
        <v>558.45000000000005</v>
      </c>
      <c r="T840" t="s">
        <v>31</v>
      </c>
      <c r="U840" s="2">
        <v>41030</v>
      </c>
      <c r="V840" s="2">
        <v>41060</v>
      </c>
      <c r="W840" s="2">
        <v>41054</v>
      </c>
      <c r="X840" t="s">
        <v>72</v>
      </c>
      <c r="Y840" t="s">
        <v>118</v>
      </c>
      <c r="Z840" t="s">
        <v>1731</v>
      </c>
      <c r="AA840" t="s">
        <v>1732</v>
      </c>
      <c r="AB840" t="s">
        <v>35</v>
      </c>
      <c r="AC840" t="s">
        <v>36</v>
      </c>
      <c r="AD840">
        <v>98166</v>
      </c>
      <c r="AE840" t="s">
        <v>2228</v>
      </c>
      <c r="AF840" t="str">
        <f t="shared" si="39"/>
        <v>Yes</v>
      </c>
      <c r="AG840" s="9" t="str">
        <f t="shared" si="40"/>
        <v>GOVERNORREPUBLICANGOVERNOR, OFFICE OFStatewide2012558.45DEBT410304106041054Operation and OverheadPRINTINGPRINTCOM, INC.PO BOX 66948 SEATTLEWA</v>
      </c>
      <c r="AH840">
        <v>100507286</v>
      </c>
      <c r="AI840" s="9" t="str">
        <f t="shared" si="41"/>
        <v>GOVERNORREPUBLICANGOVERNOR, OFFICE OFStatewide</v>
      </c>
    </row>
    <row r="841" spans="1:35" x14ac:dyDescent="0.25">
      <c r="A841" s="15">
        <v>785</v>
      </c>
      <c r="B841" t="s">
        <v>2307</v>
      </c>
      <c r="C841">
        <v>100507286</v>
      </c>
      <c r="D841" t="s">
        <v>30</v>
      </c>
      <c r="E841" t="s">
        <v>1371</v>
      </c>
      <c r="F841" t="s">
        <v>44</v>
      </c>
      <c r="G841" t="s">
        <v>1372</v>
      </c>
      <c r="H841" t="s">
        <v>108</v>
      </c>
      <c r="I841" t="s">
        <v>273</v>
      </c>
      <c r="J841" t="s">
        <v>1373</v>
      </c>
      <c r="K841" t="s">
        <v>240</v>
      </c>
      <c r="N841" t="s">
        <v>50</v>
      </c>
      <c r="O841" t="s">
        <v>241</v>
      </c>
      <c r="Q841" t="s">
        <v>113</v>
      </c>
      <c r="R841">
        <v>2012</v>
      </c>
      <c r="S841" s="1">
        <v>728.65</v>
      </c>
      <c r="T841" t="s">
        <v>31</v>
      </c>
      <c r="U841" s="2">
        <v>41030</v>
      </c>
      <c r="V841" s="2">
        <v>41060</v>
      </c>
      <c r="W841" s="2">
        <v>41058</v>
      </c>
      <c r="X841" t="s">
        <v>72</v>
      </c>
      <c r="Y841" t="s">
        <v>1887</v>
      </c>
      <c r="Z841" t="s">
        <v>2308</v>
      </c>
      <c r="AA841" t="s">
        <v>2309</v>
      </c>
      <c r="AB841" t="s">
        <v>1582</v>
      </c>
      <c r="AC841" t="s">
        <v>282</v>
      </c>
      <c r="AD841">
        <v>22206</v>
      </c>
      <c r="AE841" t="s">
        <v>2228</v>
      </c>
      <c r="AF841" t="str">
        <f t="shared" si="39"/>
        <v>Yes</v>
      </c>
      <c r="AG841" s="9" t="str">
        <f t="shared" si="40"/>
        <v>GOVERNORREPUBLICANGOVERNOR, OFFICE OFStatewide2012728.65DEBT410304106041058Operation and OverheadONLINE SERVICESEMOTIVE LLC2800 S SHIRLINGTON RD STE 901ARLINGTONVA</v>
      </c>
      <c r="AH841">
        <v>100507286</v>
      </c>
      <c r="AI841" s="9" t="str">
        <f t="shared" si="41"/>
        <v>GOVERNORREPUBLICANGOVERNOR, OFFICE OFStatewide</v>
      </c>
    </row>
    <row r="842" spans="1:35" x14ac:dyDescent="0.25">
      <c r="A842" s="15">
        <v>774</v>
      </c>
      <c r="B842" t="s">
        <v>2286</v>
      </c>
      <c r="C842">
        <v>100507286</v>
      </c>
      <c r="D842" t="s">
        <v>30</v>
      </c>
      <c r="E842" t="s">
        <v>1371</v>
      </c>
      <c r="F842" t="s">
        <v>44</v>
      </c>
      <c r="G842" t="s">
        <v>1372</v>
      </c>
      <c r="H842" t="s">
        <v>108</v>
      </c>
      <c r="I842" t="s">
        <v>273</v>
      </c>
      <c r="J842" t="s">
        <v>1373</v>
      </c>
      <c r="K842" t="s">
        <v>240</v>
      </c>
      <c r="N842" t="s">
        <v>50</v>
      </c>
      <c r="O842" t="s">
        <v>241</v>
      </c>
      <c r="Q842" t="s">
        <v>113</v>
      </c>
      <c r="R842">
        <v>2012</v>
      </c>
      <c r="S842" s="1">
        <v>851.33</v>
      </c>
      <c r="T842" t="s">
        <v>31</v>
      </c>
      <c r="U842" s="2">
        <v>41030</v>
      </c>
      <c r="V842" s="2">
        <v>41060</v>
      </c>
      <c r="W842" s="2">
        <v>41058</v>
      </c>
      <c r="X842" t="s">
        <v>72</v>
      </c>
      <c r="Y842" t="s">
        <v>1374</v>
      </c>
      <c r="Z842" t="s">
        <v>2287</v>
      </c>
      <c r="AA842" t="s">
        <v>2288</v>
      </c>
      <c r="AB842" t="s">
        <v>176</v>
      </c>
      <c r="AC842" t="s">
        <v>36</v>
      </c>
      <c r="AD842">
        <v>99204</v>
      </c>
      <c r="AE842" t="s">
        <v>2228</v>
      </c>
      <c r="AF842" t="str">
        <f t="shared" si="39"/>
        <v>Yes</v>
      </c>
      <c r="AG842" s="9" t="str">
        <f t="shared" si="40"/>
        <v>GOVERNORREPUBLICANGOVERNOR, OFFICE OFStatewide2012851.33DEBT410304106041058Operation and OverheadCATERINGINLAND IMAGING INVESTMENTS, INC.801 S STEVENS ST SPOKANEWA</v>
      </c>
      <c r="AH842">
        <v>100507286</v>
      </c>
      <c r="AI842" s="9" t="str">
        <f t="shared" si="41"/>
        <v>GOVERNORREPUBLICANGOVERNOR, OFFICE OFStatewide</v>
      </c>
    </row>
    <row r="843" spans="1:35" x14ac:dyDescent="0.25">
      <c r="A843" s="15">
        <v>778</v>
      </c>
      <c r="B843" t="s">
        <v>2295</v>
      </c>
      <c r="C843">
        <v>100507286</v>
      </c>
      <c r="D843" t="s">
        <v>30</v>
      </c>
      <c r="E843" t="s">
        <v>1371</v>
      </c>
      <c r="F843" t="s">
        <v>44</v>
      </c>
      <c r="G843" t="s">
        <v>1372</v>
      </c>
      <c r="H843" t="s">
        <v>108</v>
      </c>
      <c r="I843" t="s">
        <v>273</v>
      </c>
      <c r="J843" t="s">
        <v>1373</v>
      </c>
      <c r="K843" t="s">
        <v>240</v>
      </c>
      <c r="N843" t="s">
        <v>50</v>
      </c>
      <c r="O843" t="s">
        <v>241</v>
      </c>
      <c r="Q843" t="s">
        <v>113</v>
      </c>
      <c r="R843">
        <v>2012</v>
      </c>
      <c r="S843" s="1">
        <v>7650.8</v>
      </c>
      <c r="T843" t="s">
        <v>31</v>
      </c>
      <c r="U843" s="2">
        <v>41030</v>
      </c>
      <c r="V843" s="2">
        <v>41060</v>
      </c>
      <c r="W843" s="2">
        <v>41058</v>
      </c>
      <c r="X843" t="s">
        <v>72</v>
      </c>
      <c r="Y843" t="s">
        <v>1904</v>
      </c>
      <c r="Z843" t="s">
        <v>1727</v>
      </c>
      <c r="AA843" t="s">
        <v>1728</v>
      </c>
      <c r="AB843" t="s">
        <v>1729</v>
      </c>
      <c r="AC843" t="s">
        <v>1320</v>
      </c>
      <c r="AD843">
        <v>55128</v>
      </c>
      <c r="AE843" t="s">
        <v>2228</v>
      </c>
      <c r="AF843" t="str">
        <f t="shared" si="39"/>
        <v>Yes</v>
      </c>
      <c r="AG843" s="9" t="str">
        <f t="shared" si="40"/>
        <v>GOVERNORREPUBLICANGOVERNOR, OFFICE OFStatewide20127650.8DEBT410304106041058Operation and OverheadTELEMARKETINGFLS CONNECT, LLC7300 HUDSON BLVD N STE 270SAINT PAULMN</v>
      </c>
      <c r="AH843">
        <v>100507286</v>
      </c>
      <c r="AI843" s="9" t="str">
        <f t="shared" si="41"/>
        <v>GOVERNORREPUBLICANGOVERNOR, OFFICE OFStatewide</v>
      </c>
    </row>
    <row r="844" spans="1:35" x14ac:dyDescent="0.25">
      <c r="A844" s="15">
        <v>781</v>
      </c>
      <c r="B844" t="s">
        <v>2298</v>
      </c>
      <c r="C844">
        <v>100507286</v>
      </c>
      <c r="D844" t="s">
        <v>30</v>
      </c>
      <c r="E844" t="s">
        <v>1371</v>
      </c>
      <c r="F844" t="s">
        <v>44</v>
      </c>
      <c r="G844" t="s">
        <v>1372</v>
      </c>
      <c r="H844" t="s">
        <v>108</v>
      </c>
      <c r="I844" t="s">
        <v>273</v>
      </c>
      <c r="J844" t="s">
        <v>1373</v>
      </c>
      <c r="K844" t="s">
        <v>240</v>
      </c>
      <c r="N844" t="s">
        <v>50</v>
      </c>
      <c r="O844" t="s">
        <v>241</v>
      </c>
      <c r="Q844" t="s">
        <v>113</v>
      </c>
      <c r="R844">
        <v>2012</v>
      </c>
      <c r="S844" s="1">
        <v>100</v>
      </c>
      <c r="T844" t="s">
        <v>31</v>
      </c>
      <c r="U844" s="2">
        <v>41030</v>
      </c>
      <c r="V844" s="2">
        <v>41060</v>
      </c>
      <c r="W844" s="2">
        <v>41059</v>
      </c>
      <c r="X844" t="s">
        <v>72</v>
      </c>
      <c r="Y844" t="s">
        <v>2299</v>
      </c>
      <c r="Z844" t="s">
        <v>2300</v>
      </c>
      <c r="AA844" t="s">
        <v>2301</v>
      </c>
      <c r="AB844" t="s">
        <v>196</v>
      </c>
      <c r="AC844" t="s">
        <v>36</v>
      </c>
      <c r="AD844">
        <v>98371</v>
      </c>
      <c r="AE844" t="s">
        <v>2228</v>
      </c>
      <c r="AF844" t="str">
        <f t="shared" si="39"/>
        <v>Yes</v>
      </c>
      <c r="AG844" s="9" t="str">
        <f t="shared" si="40"/>
        <v>GOVERNORREPUBLICANGOVERNOR, OFFICE OFStatewide2012100DEBT410304106041059Operation and OverheadEVENT INSURANCEPUYALLUP FAIR &amp; EVENTS CENTER110 9TH AVE SW PUYALLUPWA</v>
      </c>
      <c r="AH844">
        <v>100507286</v>
      </c>
      <c r="AI844" s="9" t="str">
        <f t="shared" si="41"/>
        <v>GOVERNORREPUBLICANGOVERNOR, OFFICE OFStatewide</v>
      </c>
    </row>
    <row r="845" spans="1:35" x14ac:dyDescent="0.25">
      <c r="A845" s="15">
        <v>779</v>
      </c>
      <c r="B845" t="s">
        <v>2296</v>
      </c>
      <c r="C845">
        <v>100507286</v>
      </c>
      <c r="D845" t="s">
        <v>30</v>
      </c>
      <c r="E845" t="s">
        <v>1371</v>
      </c>
      <c r="F845" t="s">
        <v>44</v>
      </c>
      <c r="G845" t="s">
        <v>1372</v>
      </c>
      <c r="H845" t="s">
        <v>108</v>
      </c>
      <c r="I845" t="s">
        <v>273</v>
      </c>
      <c r="J845" t="s">
        <v>1373</v>
      </c>
      <c r="K845" t="s">
        <v>240</v>
      </c>
      <c r="N845" t="s">
        <v>50</v>
      </c>
      <c r="O845" t="s">
        <v>241</v>
      </c>
      <c r="Q845" t="s">
        <v>113</v>
      </c>
      <c r="R845">
        <v>2012</v>
      </c>
      <c r="S845" s="1">
        <v>157.08000000000001</v>
      </c>
      <c r="T845" t="s">
        <v>31</v>
      </c>
      <c r="U845" s="2">
        <v>41030</v>
      </c>
      <c r="V845" s="2">
        <v>41060</v>
      </c>
      <c r="W845" s="2">
        <v>41060</v>
      </c>
      <c r="X845" t="s">
        <v>72</v>
      </c>
      <c r="Y845" t="s">
        <v>1379</v>
      </c>
      <c r="Z845" t="s">
        <v>1384</v>
      </c>
      <c r="AA845" t="s">
        <v>1385</v>
      </c>
      <c r="AB845" t="s">
        <v>196</v>
      </c>
      <c r="AC845" t="s">
        <v>36</v>
      </c>
      <c r="AD845">
        <v>98373</v>
      </c>
      <c r="AE845" t="s">
        <v>2228</v>
      </c>
      <c r="AF845" t="str">
        <f t="shared" si="39"/>
        <v>Yes</v>
      </c>
      <c r="AG845" s="9" t="str">
        <f t="shared" si="40"/>
        <v>GOVERNORREPUBLICANGOVERNOR, OFFICE OFStatewide2012157.08DEBT410304106041060Operation and OverheadREIMBURSEMENTPOLLOCK SARAH L.9812 67TH AVENUE CT E PUYALLUPWA</v>
      </c>
      <c r="AH845">
        <v>100507286</v>
      </c>
      <c r="AI845" s="9" t="str">
        <f t="shared" si="41"/>
        <v>GOVERNORREPUBLICANGOVERNOR, OFFICE OFStatewide</v>
      </c>
    </row>
    <row r="846" spans="1:35" x14ac:dyDescent="0.25">
      <c r="A846" s="15">
        <v>768</v>
      </c>
      <c r="B846" t="s">
        <v>2280</v>
      </c>
      <c r="C846">
        <v>100507286</v>
      </c>
      <c r="D846" t="s">
        <v>30</v>
      </c>
      <c r="E846" t="s">
        <v>1371</v>
      </c>
      <c r="F846" t="s">
        <v>44</v>
      </c>
      <c r="G846" t="s">
        <v>1372</v>
      </c>
      <c r="H846" t="s">
        <v>108</v>
      </c>
      <c r="I846" t="s">
        <v>273</v>
      </c>
      <c r="J846" t="s">
        <v>1373</v>
      </c>
      <c r="K846" t="s">
        <v>240</v>
      </c>
      <c r="N846" t="s">
        <v>50</v>
      </c>
      <c r="O846" t="s">
        <v>241</v>
      </c>
      <c r="Q846" t="s">
        <v>113</v>
      </c>
      <c r="R846">
        <v>2012</v>
      </c>
      <c r="S846" s="1">
        <v>157.76</v>
      </c>
      <c r="T846" t="s">
        <v>31</v>
      </c>
      <c r="U846" s="2">
        <v>41030</v>
      </c>
      <c r="V846" s="2">
        <v>41060</v>
      </c>
      <c r="W846" s="2">
        <v>41060</v>
      </c>
      <c r="X846" t="s">
        <v>72</v>
      </c>
      <c r="Y846" t="s">
        <v>809</v>
      </c>
      <c r="Z846" t="s">
        <v>1623</v>
      </c>
      <c r="AA846" t="s">
        <v>1624</v>
      </c>
      <c r="AB846" t="s">
        <v>1625</v>
      </c>
      <c r="AC846" t="s">
        <v>36</v>
      </c>
      <c r="AD846">
        <v>98683</v>
      </c>
      <c r="AE846" t="s">
        <v>2228</v>
      </c>
      <c r="AF846" t="str">
        <f t="shared" si="39"/>
        <v>Yes</v>
      </c>
      <c r="AG846" s="9" t="str">
        <f t="shared" si="40"/>
        <v>GOVERNORREPUBLICANGOVERNOR, OFFICE OFStatewide2012157.76DEBT410304106041060Operation and OverheadMILEAGETOLLEFSON SCOTT18401 SE 24TH CIR VANCOUVERWA</v>
      </c>
      <c r="AH846">
        <v>100507286</v>
      </c>
      <c r="AI846" s="9" t="str">
        <f t="shared" si="41"/>
        <v>GOVERNORREPUBLICANGOVERNOR, OFFICE OFStatewide</v>
      </c>
    </row>
    <row r="847" spans="1:35" x14ac:dyDescent="0.25">
      <c r="A847" s="15">
        <v>769</v>
      </c>
      <c r="B847" t="s">
        <v>2281</v>
      </c>
      <c r="C847">
        <v>100507286</v>
      </c>
      <c r="D847" t="s">
        <v>30</v>
      </c>
      <c r="E847" t="s">
        <v>1371</v>
      </c>
      <c r="F847" t="s">
        <v>44</v>
      </c>
      <c r="G847" t="s">
        <v>1372</v>
      </c>
      <c r="H847" t="s">
        <v>108</v>
      </c>
      <c r="I847" t="s">
        <v>273</v>
      </c>
      <c r="J847" t="s">
        <v>1373</v>
      </c>
      <c r="K847" t="s">
        <v>240</v>
      </c>
      <c r="N847" t="s">
        <v>50</v>
      </c>
      <c r="O847" t="s">
        <v>241</v>
      </c>
      <c r="Q847" t="s">
        <v>113</v>
      </c>
      <c r="R847">
        <v>2012</v>
      </c>
      <c r="S847" s="1">
        <v>213.64</v>
      </c>
      <c r="T847" t="s">
        <v>31</v>
      </c>
      <c r="U847" s="2">
        <v>41030</v>
      </c>
      <c r="V847" s="2">
        <v>41060</v>
      </c>
      <c r="W847" s="2">
        <v>41060</v>
      </c>
      <c r="X847" t="s">
        <v>72</v>
      </c>
      <c r="Y847" t="s">
        <v>1379</v>
      </c>
      <c r="Z847" t="s">
        <v>1387</v>
      </c>
      <c r="AA847" t="s">
        <v>1388</v>
      </c>
      <c r="AB847" t="s">
        <v>984</v>
      </c>
      <c r="AC847" t="s">
        <v>36</v>
      </c>
      <c r="AD847">
        <v>98006</v>
      </c>
      <c r="AE847" t="s">
        <v>2228</v>
      </c>
      <c r="AF847" t="str">
        <f t="shared" si="39"/>
        <v>Yes</v>
      </c>
      <c r="AG847" s="9" t="str">
        <f t="shared" si="40"/>
        <v>GOVERNORREPUBLICANGOVERNOR, OFFICE OFStatewide2012213.64DEBT410304106041060Operation and OverheadREIMBURSEMENTMCKENNA MADELEINE6021 118TH AVE SE BELLEVUEWA</v>
      </c>
      <c r="AH847">
        <v>100507286</v>
      </c>
      <c r="AI847" s="9" t="str">
        <f t="shared" si="41"/>
        <v>GOVERNORREPUBLICANGOVERNOR, OFFICE OFStatewide</v>
      </c>
    </row>
    <row r="848" spans="1:35" x14ac:dyDescent="0.25">
      <c r="A848" s="15">
        <v>770</v>
      </c>
      <c r="B848" t="s">
        <v>2282</v>
      </c>
      <c r="C848">
        <v>100507286</v>
      </c>
      <c r="D848" t="s">
        <v>30</v>
      </c>
      <c r="E848" t="s">
        <v>1371</v>
      </c>
      <c r="F848" t="s">
        <v>44</v>
      </c>
      <c r="G848" t="s">
        <v>1372</v>
      </c>
      <c r="H848" t="s">
        <v>108</v>
      </c>
      <c r="I848" t="s">
        <v>273</v>
      </c>
      <c r="J848" t="s">
        <v>1373</v>
      </c>
      <c r="K848" t="s">
        <v>240</v>
      </c>
      <c r="N848" t="s">
        <v>50</v>
      </c>
      <c r="O848" t="s">
        <v>241</v>
      </c>
      <c r="Q848" t="s">
        <v>113</v>
      </c>
      <c r="R848">
        <v>2012</v>
      </c>
      <c r="S848" s="1">
        <v>793.32</v>
      </c>
      <c r="T848" t="s">
        <v>31</v>
      </c>
      <c r="U848" s="2">
        <v>41030</v>
      </c>
      <c r="V848" s="2">
        <v>41060</v>
      </c>
      <c r="W848" s="2">
        <v>41060</v>
      </c>
      <c r="X848" t="s">
        <v>72</v>
      </c>
      <c r="Y848" t="s">
        <v>1379</v>
      </c>
      <c r="Z848" t="s">
        <v>1400</v>
      </c>
      <c r="AA848" t="s">
        <v>1401</v>
      </c>
      <c r="AB848" t="s">
        <v>176</v>
      </c>
      <c r="AC848" t="s">
        <v>36</v>
      </c>
      <c r="AD848">
        <v>99203</v>
      </c>
      <c r="AE848" t="s">
        <v>2228</v>
      </c>
      <c r="AF848" t="str">
        <f t="shared" si="39"/>
        <v>Yes</v>
      </c>
      <c r="AG848" s="9" t="str">
        <f t="shared" si="40"/>
        <v>GOVERNORREPUBLICANGOVERNOR, OFFICE OFStatewide2012793.32DEBT410304106041060Operation and OverheadREIMBURSEMENTCARPENTER BEN1328 E 16TH AVE SPOKANEWA</v>
      </c>
      <c r="AH848">
        <v>100507286</v>
      </c>
      <c r="AI848" s="9" t="str">
        <f t="shared" si="41"/>
        <v>GOVERNORREPUBLICANGOVERNOR, OFFICE OFStatewide</v>
      </c>
    </row>
    <row r="849" spans="1:35" x14ac:dyDescent="0.25">
      <c r="A849" s="15">
        <v>771</v>
      </c>
      <c r="B849" t="s">
        <v>2283</v>
      </c>
      <c r="C849">
        <v>100507286</v>
      </c>
      <c r="D849" t="s">
        <v>30</v>
      </c>
      <c r="E849" t="s">
        <v>1371</v>
      </c>
      <c r="F849" t="s">
        <v>44</v>
      </c>
      <c r="G849" t="s">
        <v>1372</v>
      </c>
      <c r="H849" t="s">
        <v>108</v>
      </c>
      <c r="I849" t="s">
        <v>273</v>
      </c>
      <c r="J849" t="s">
        <v>1373</v>
      </c>
      <c r="K849" t="s">
        <v>240</v>
      </c>
      <c r="N849" t="s">
        <v>50</v>
      </c>
      <c r="O849" t="s">
        <v>241</v>
      </c>
      <c r="Q849" t="s">
        <v>113</v>
      </c>
      <c r="R849">
        <v>2012</v>
      </c>
      <c r="S849" s="1">
        <v>254</v>
      </c>
      <c r="T849" t="s">
        <v>31</v>
      </c>
      <c r="U849" s="2">
        <v>41030</v>
      </c>
      <c r="V849" s="2">
        <v>41060</v>
      </c>
      <c r="W849" s="2">
        <v>41060</v>
      </c>
      <c r="X849" t="s">
        <v>72</v>
      </c>
      <c r="Y849" t="s">
        <v>1379</v>
      </c>
      <c r="Z849" t="s">
        <v>1403</v>
      </c>
      <c r="AA849" t="s">
        <v>1404</v>
      </c>
      <c r="AB849" t="s">
        <v>35</v>
      </c>
      <c r="AC849" t="s">
        <v>36</v>
      </c>
      <c r="AD849">
        <v>98105</v>
      </c>
      <c r="AE849" t="s">
        <v>2228</v>
      </c>
      <c r="AF849" t="str">
        <f t="shared" si="39"/>
        <v>Yes</v>
      </c>
      <c r="AG849" s="9" t="str">
        <f t="shared" si="40"/>
        <v>GOVERNORREPUBLICANGOVERNOR, OFFICE OFStatewide2012254DEBT410304106041060Operation and OverheadREIMBURSEMENTPRICE RYAN E.5408 20TH AVE NE SEATTLEWA</v>
      </c>
      <c r="AH849">
        <v>100507286</v>
      </c>
      <c r="AI849" s="9" t="str">
        <f t="shared" si="41"/>
        <v>GOVERNORREPUBLICANGOVERNOR, OFFICE OFStatewide</v>
      </c>
    </row>
    <row r="850" spans="1:35" x14ac:dyDescent="0.25">
      <c r="A850" s="15">
        <v>772</v>
      </c>
      <c r="B850" t="s">
        <v>2284</v>
      </c>
      <c r="C850">
        <v>100507286</v>
      </c>
      <c r="D850" t="s">
        <v>30</v>
      </c>
      <c r="E850" t="s">
        <v>1371</v>
      </c>
      <c r="F850" t="s">
        <v>44</v>
      </c>
      <c r="G850" t="s">
        <v>1372</v>
      </c>
      <c r="H850" t="s">
        <v>108</v>
      </c>
      <c r="I850" t="s">
        <v>273</v>
      </c>
      <c r="J850" t="s">
        <v>1373</v>
      </c>
      <c r="K850" t="s">
        <v>240</v>
      </c>
      <c r="N850" t="s">
        <v>50</v>
      </c>
      <c r="O850" t="s">
        <v>241</v>
      </c>
      <c r="Q850" t="s">
        <v>113</v>
      </c>
      <c r="R850">
        <v>2012</v>
      </c>
      <c r="S850" s="1">
        <v>406.62</v>
      </c>
      <c r="T850" t="s">
        <v>31</v>
      </c>
      <c r="U850" s="2">
        <v>41030</v>
      </c>
      <c r="V850" s="2">
        <v>41060</v>
      </c>
      <c r="W850" s="2">
        <v>41060</v>
      </c>
      <c r="X850" t="s">
        <v>72</v>
      </c>
      <c r="Y850" t="s">
        <v>1379</v>
      </c>
      <c r="Z850" t="s">
        <v>1629</v>
      </c>
      <c r="AA850" t="s">
        <v>1630</v>
      </c>
      <c r="AB850" t="s">
        <v>1489</v>
      </c>
      <c r="AC850" t="s">
        <v>36</v>
      </c>
      <c r="AD850">
        <v>98011</v>
      </c>
      <c r="AE850" t="s">
        <v>2228</v>
      </c>
      <c r="AF850" t="str">
        <f t="shared" si="39"/>
        <v>Yes</v>
      </c>
      <c r="AG850" s="9" t="str">
        <f t="shared" si="40"/>
        <v>GOVERNORREPUBLICANGOVERNOR, OFFICE OFStatewide2012406.62DEBT410304106041060Operation and OverheadREIMBURSEMENTFUHRIMAN RICHARD A.11203 E RIVERSIDE DR BOTHELLWA</v>
      </c>
      <c r="AH850">
        <v>100507286</v>
      </c>
      <c r="AI850" s="9" t="str">
        <f t="shared" si="41"/>
        <v>GOVERNORREPUBLICANGOVERNOR, OFFICE OFStatewide</v>
      </c>
    </row>
    <row r="851" spans="1:35" x14ac:dyDescent="0.25">
      <c r="A851" s="15">
        <v>773</v>
      </c>
      <c r="B851" t="s">
        <v>2285</v>
      </c>
      <c r="C851">
        <v>100507286</v>
      </c>
      <c r="D851" t="s">
        <v>30</v>
      </c>
      <c r="E851" t="s">
        <v>1371</v>
      </c>
      <c r="F851" t="s">
        <v>44</v>
      </c>
      <c r="G851" t="s">
        <v>1372</v>
      </c>
      <c r="H851" t="s">
        <v>108</v>
      </c>
      <c r="I851" t="s">
        <v>273</v>
      </c>
      <c r="J851" t="s">
        <v>1373</v>
      </c>
      <c r="K851" t="s">
        <v>240</v>
      </c>
      <c r="N851" t="s">
        <v>50</v>
      </c>
      <c r="O851" t="s">
        <v>241</v>
      </c>
      <c r="Q851" t="s">
        <v>113</v>
      </c>
      <c r="R851">
        <v>2012</v>
      </c>
      <c r="S851" s="1">
        <v>252.96</v>
      </c>
      <c r="T851" t="s">
        <v>31</v>
      </c>
      <c r="U851" s="2">
        <v>41030</v>
      </c>
      <c r="V851" s="2">
        <v>41060</v>
      </c>
      <c r="W851" s="2">
        <v>41060</v>
      </c>
      <c r="X851" t="s">
        <v>72</v>
      </c>
      <c r="Y851" t="s">
        <v>1379</v>
      </c>
      <c r="Z851" t="s">
        <v>1451</v>
      </c>
      <c r="AA851" t="s">
        <v>1452</v>
      </c>
      <c r="AB851" t="s">
        <v>1453</v>
      </c>
      <c r="AC851" t="s">
        <v>36</v>
      </c>
      <c r="AD851">
        <v>98053</v>
      </c>
      <c r="AE851" t="s">
        <v>2228</v>
      </c>
      <c r="AF851" t="str">
        <f t="shared" si="39"/>
        <v>Yes</v>
      </c>
      <c r="AG851" s="9" t="str">
        <f t="shared" si="40"/>
        <v>GOVERNORREPUBLICANGOVERNOR, OFFICE OFStatewide2012252.96DEBT410304106041060Operation and OverheadREIMBURSEMENTWOLTER CHIVAUN25050 NE 42ND PL REDMONDWA</v>
      </c>
      <c r="AH851">
        <v>100507286</v>
      </c>
      <c r="AI851" s="9" t="str">
        <f t="shared" si="41"/>
        <v>GOVERNORREPUBLICANGOVERNOR, OFFICE OFStatewide</v>
      </c>
    </row>
    <row r="852" spans="1:35" x14ac:dyDescent="0.25">
      <c r="A852" s="15">
        <v>762</v>
      </c>
      <c r="B852" t="s">
        <v>2274</v>
      </c>
      <c r="C852">
        <v>100507286</v>
      </c>
      <c r="D852" t="s">
        <v>30</v>
      </c>
      <c r="E852" t="s">
        <v>1371</v>
      </c>
      <c r="F852" t="s">
        <v>44</v>
      </c>
      <c r="G852" t="s">
        <v>1372</v>
      </c>
      <c r="H852" t="s">
        <v>108</v>
      </c>
      <c r="I852" t="s">
        <v>273</v>
      </c>
      <c r="J852" t="s">
        <v>1373</v>
      </c>
      <c r="K852" t="s">
        <v>240</v>
      </c>
      <c r="N852" t="s">
        <v>50</v>
      </c>
      <c r="O852" t="s">
        <v>241</v>
      </c>
      <c r="Q852" t="s">
        <v>113</v>
      </c>
      <c r="R852">
        <v>2012</v>
      </c>
      <c r="S852" s="1">
        <v>424.71</v>
      </c>
      <c r="T852" t="s">
        <v>31</v>
      </c>
      <c r="U852" s="2">
        <v>41030</v>
      </c>
      <c r="V852" s="2">
        <v>41060</v>
      </c>
      <c r="W852" s="2">
        <v>41060</v>
      </c>
      <c r="X852" t="s">
        <v>72</v>
      </c>
      <c r="Y852" t="s">
        <v>1143</v>
      </c>
      <c r="Z852" t="s">
        <v>1406</v>
      </c>
      <c r="AA852" t="s">
        <v>1407</v>
      </c>
      <c r="AB852" t="s">
        <v>781</v>
      </c>
      <c r="AC852" t="s">
        <v>36</v>
      </c>
      <c r="AD852">
        <v>98029</v>
      </c>
      <c r="AE852" t="s">
        <v>2228</v>
      </c>
      <c r="AF852" t="str">
        <f t="shared" si="39"/>
        <v>Yes</v>
      </c>
      <c r="AG852" s="9" t="str">
        <f t="shared" si="40"/>
        <v>GOVERNORREPUBLICANGOVERNOR, OFFICE OFStatewide2012424.71DEBT410304106041060Operation and OverheadMILEAGE REIMBURSEMENTGRAHAM JORDAN24310 SE 34TH PL ISSAQUAHWA</v>
      </c>
      <c r="AH852">
        <v>100507286</v>
      </c>
      <c r="AI852" s="9" t="str">
        <f t="shared" si="41"/>
        <v>GOVERNORREPUBLICANGOVERNOR, OFFICE OFStatewide</v>
      </c>
    </row>
    <row r="853" spans="1:35" x14ac:dyDescent="0.25">
      <c r="A853" s="15">
        <v>763</v>
      </c>
      <c r="B853" t="s">
        <v>2275</v>
      </c>
      <c r="C853">
        <v>100507286</v>
      </c>
      <c r="D853" t="s">
        <v>30</v>
      </c>
      <c r="E853" t="s">
        <v>1371</v>
      </c>
      <c r="F853" t="s">
        <v>44</v>
      </c>
      <c r="G853" t="s">
        <v>1372</v>
      </c>
      <c r="H853" t="s">
        <v>108</v>
      </c>
      <c r="I853" t="s">
        <v>273</v>
      </c>
      <c r="J853" t="s">
        <v>1373</v>
      </c>
      <c r="K853" t="s">
        <v>240</v>
      </c>
      <c r="N853" t="s">
        <v>50</v>
      </c>
      <c r="O853" t="s">
        <v>241</v>
      </c>
      <c r="Q853" t="s">
        <v>113</v>
      </c>
      <c r="R853">
        <v>2012</v>
      </c>
      <c r="S853" s="1">
        <v>64.64</v>
      </c>
      <c r="T853" t="s">
        <v>31</v>
      </c>
      <c r="U853" s="2">
        <v>41030</v>
      </c>
      <c r="V853" s="2">
        <v>41060</v>
      </c>
      <c r="W853" s="2">
        <v>41060</v>
      </c>
      <c r="X853" t="s">
        <v>72</v>
      </c>
      <c r="Y853" t="s">
        <v>1143</v>
      </c>
      <c r="Z853" t="s">
        <v>1455</v>
      </c>
      <c r="AA853" t="s">
        <v>1456</v>
      </c>
      <c r="AB853" t="s">
        <v>1279</v>
      </c>
      <c r="AC853" t="s">
        <v>36</v>
      </c>
      <c r="AD853">
        <v>98026</v>
      </c>
      <c r="AE853" t="s">
        <v>2228</v>
      </c>
      <c r="AF853" t="str">
        <f t="shared" si="39"/>
        <v>Yes</v>
      </c>
      <c r="AG853" s="9" t="str">
        <f t="shared" si="40"/>
        <v>GOVERNORREPUBLICANGOVERNOR, OFFICE OFStatewide201264.64DEBT410304106041060Operation and OverheadMILEAGE REIMBURSEMENTEHL KATHLYN S.8011 180TH PL SW EDMONDSWA</v>
      </c>
      <c r="AH853">
        <v>100507286</v>
      </c>
      <c r="AI853" s="9" t="str">
        <f t="shared" si="41"/>
        <v>GOVERNORREPUBLICANGOVERNOR, OFFICE OFStatewide</v>
      </c>
    </row>
    <row r="854" spans="1:35" x14ac:dyDescent="0.25">
      <c r="A854" s="15">
        <v>764</v>
      </c>
      <c r="B854" t="s">
        <v>2276</v>
      </c>
      <c r="C854">
        <v>100507286</v>
      </c>
      <c r="D854" t="s">
        <v>30</v>
      </c>
      <c r="E854" t="s">
        <v>1371</v>
      </c>
      <c r="F854" t="s">
        <v>44</v>
      </c>
      <c r="G854" t="s">
        <v>1372</v>
      </c>
      <c r="H854" t="s">
        <v>108</v>
      </c>
      <c r="I854" t="s">
        <v>273</v>
      </c>
      <c r="J854" t="s">
        <v>1373</v>
      </c>
      <c r="K854" t="s">
        <v>240</v>
      </c>
      <c r="N854" t="s">
        <v>50</v>
      </c>
      <c r="O854" t="s">
        <v>241</v>
      </c>
      <c r="Q854" t="s">
        <v>113</v>
      </c>
      <c r="R854">
        <v>2012</v>
      </c>
      <c r="S854" s="1">
        <v>232.02</v>
      </c>
      <c r="T854" t="s">
        <v>31</v>
      </c>
      <c r="U854" s="2">
        <v>41030</v>
      </c>
      <c r="V854" s="2">
        <v>41060</v>
      </c>
      <c r="W854" s="2">
        <v>41060</v>
      </c>
      <c r="X854" t="s">
        <v>72</v>
      </c>
      <c r="Y854" t="s">
        <v>1379</v>
      </c>
      <c r="Z854" t="s">
        <v>1589</v>
      </c>
      <c r="AA854" t="s">
        <v>1590</v>
      </c>
      <c r="AB854" t="s">
        <v>984</v>
      </c>
      <c r="AC854" t="s">
        <v>36</v>
      </c>
      <c r="AD854">
        <v>98007</v>
      </c>
      <c r="AE854" t="s">
        <v>2228</v>
      </c>
      <c r="AF854" t="str">
        <f t="shared" si="39"/>
        <v>Yes</v>
      </c>
      <c r="AG854" s="9" t="str">
        <f t="shared" si="40"/>
        <v>GOVERNORREPUBLICANGOVERNOR, OFFICE OFStatewide2012232.02DEBT410304106041060Operation and OverheadREIMBURSEMENTMCDOWELL JESSICA D.14264 SE 6TH ST APT T104BELLEVUEWA</v>
      </c>
      <c r="AH854">
        <v>100507286</v>
      </c>
      <c r="AI854" s="9" t="str">
        <f t="shared" si="41"/>
        <v>GOVERNORREPUBLICANGOVERNOR, OFFICE OFStatewide</v>
      </c>
    </row>
    <row r="855" spans="1:35" x14ac:dyDescent="0.25">
      <c r="A855" s="15">
        <v>765</v>
      </c>
      <c r="B855" t="s">
        <v>2277</v>
      </c>
      <c r="C855">
        <v>100507286</v>
      </c>
      <c r="D855" t="s">
        <v>30</v>
      </c>
      <c r="E855" t="s">
        <v>1371</v>
      </c>
      <c r="F855" t="s">
        <v>44</v>
      </c>
      <c r="G855" t="s">
        <v>1372</v>
      </c>
      <c r="H855" t="s">
        <v>108</v>
      </c>
      <c r="I855" t="s">
        <v>273</v>
      </c>
      <c r="J855" t="s">
        <v>1373</v>
      </c>
      <c r="K855" t="s">
        <v>240</v>
      </c>
      <c r="N855" t="s">
        <v>50</v>
      </c>
      <c r="O855" t="s">
        <v>241</v>
      </c>
      <c r="Q855" t="s">
        <v>113</v>
      </c>
      <c r="R855">
        <v>2012</v>
      </c>
      <c r="S855" s="1">
        <v>189.9</v>
      </c>
      <c r="T855" t="s">
        <v>31</v>
      </c>
      <c r="U855" s="2">
        <v>41030</v>
      </c>
      <c r="V855" s="2">
        <v>41060</v>
      </c>
      <c r="W855" s="2">
        <v>41060</v>
      </c>
      <c r="X855" t="s">
        <v>72</v>
      </c>
      <c r="Y855" t="s">
        <v>1379</v>
      </c>
      <c r="Z855" t="s">
        <v>1623</v>
      </c>
      <c r="AA855" t="s">
        <v>1624</v>
      </c>
      <c r="AB855" t="s">
        <v>1625</v>
      </c>
      <c r="AC855" t="s">
        <v>36</v>
      </c>
      <c r="AD855">
        <v>98683</v>
      </c>
      <c r="AE855" t="s">
        <v>2228</v>
      </c>
      <c r="AF855" t="str">
        <f t="shared" si="39"/>
        <v>Yes</v>
      </c>
      <c r="AG855" s="9" t="str">
        <f t="shared" si="40"/>
        <v>GOVERNORREPUBLICANGOVERNOR, OFFICE OFStatewide2012189.9DEBT410304106041060Operation and OverheadREIMBURSEMENTTOLLEFSON SCOTT18401 SE 24TH CIR VANCOUVERWA</v>
      </c>
      <c r="AH855">
        <v>100507286</v>
      </c>
      <c r="AI855" s="9" t="str">
        <f t="shared" si="41"/>
        <v>GOVERNORREPUBLICANGOVERNOR, OFFICE OFStatewide</v>
      </c>
    </row>
    <row r="856" spans="1:35" x14ac:dyDescent="0.25">
      <c r="A856" s="15">
        <v>766</v>
      </c>
      <c r="B856" t="s">
        <v>2278</v>
      </c>
      <c r="C856">
        <v>100507286</v>
      </c>
      <c r="D856" t="s">
        <v>30</v>
      </c>
      <c r="E856" t="s">
        <v>1371</v>
      </c>
      <c r="F856" t="s">
        <v>44</v>
      </c>
      <c r="G856" t="s">
        <v>1372</v>
      </c>
      <c r="H856" t="s">
        <v>108</v>
      </c>
      <c r="I856" t="s">
        <v>273</v>
      </c>
      <c r="J856" t="s">
        <v>1373</v>
      </c>
      <c r="K856" t="s">
        <v>240</v>
      </c>
      <c r="N856" t="s">
        <v>50</v>
      </c>
      <c r="O856" t="s">
        <v>241</v>
      </c>
      <c r="Q856" t="s">
        <v>113</v>
      </c>
      <c r="R856">
        <v>2012</v>
      </c>
      <c r="S856" s="1">
        <v>835.62</v>
      </c>
      <c r="T856" t="s">
        <v>31</v>
      </c>
      <c r="U856" s="2">
        <v>41030</v>
      </c>
      <c r="V856" s="2">
        <v>41060</v>
      </c>
      <c r="W856" s="2">
        <v>41060</v>
      </c>
      <c r="X856" t="s">
        <v>72</v>
      </c>
      <c r="Y856" t="s">
        <v>1379</v>
      </c>
      <c r="Z856" t="s">
        <v>1413</v>
      </c>
      <c r="AA856" t="s">
        <v>1414</v>
      </c>
      <c r="AB856" t="s">
        <v>35</v>
      </c>
      <c r="AC856" t="s">
        <v>36</v>
      </c>
      <c r="AD856">
        <v>98144</v>
      </c>
      <c r="AE856" t="s">
        <v>2228</v>
      </c>
      <c r="AF856" t="str">
        <f t="shared" si="39"/>
        <v>Yes</v>
      </c>
      <c r="AG856" s="9" t="str">
        <f t="shared" si="40"/>
        <v>GOVERNORREPUBLICANGOVERNOR, OFFICE OFStatewide2012835.62DEBT410304106041060Operation and OverheadREIMBURSEMENTLUNDH MATTHEW2111 17TH AVE S SEATTLEWA</v>
      </c>
      <c r="AH856">
        <v>100507286</v>
      </c>
      <c r="AI856" s="9" t="str">
        <f t="shared" si="41"/>
        <v>GOVERNORREPUBLICANGOVERNOR, OFFICE OFStatewide</v>
      </c>
    </row>
    <row r="857" spans="1:35" x14ac:dyDescent="0.25">
      <c r="A857" s="15">
        <v>767</v>
      </c>
      <c r="B857" t="s">
        <v>2279</v>
      </c>
      <c r="C857">
        <v>100507286</v>
      </c>
      <c r="D857" t="s">
        <v>30</v>
      </c>
      <c r="E857" t="s">
        <v>1371</v>
      </c>
      <c r="F857" t="s">
        <v>44</v>
      </c>
      <c r="G857" t="s">
        <v>1372</v>
      </c>
      <c r="H857" t="s">
        <v>108</v>
      </c>
      <c r="I857" t="s">
        <v>273</v>
      </c>
      <c r="J857" t="s">
        <v>1373</v>
      </c>
      <c r="K857" t="s">
        <v>240</v>
      </c>
      <c r="N857" t="s">
        <v>50</v>
      </c>
      <c r="O857" t="s">
        <v>241</v>
      </c>
      <c r="Q857" t="s">
        <v>113</v>
      </c>
      <c r="R857">
        <v>2012</v>
      </c>
      <c r="S857" s="1">
        <v>584.16999999999996</v>
      </c>
      <c r="T857" t="s">
        <v>31</v>
      </c>
      <c r="U857" s="2">
        <v>41030</v>
      </c>
      <c r="V857" s="2">
        <v>41060</v>
      </c>
      <c r="W857" s="2">
        <v>41060</v>
      </c>
      <c r="X857" t="s">
        <v>72</v>
      </c>
      <c r="Y857" t="s">
        <v>1379</v>
      </c>
      <c r="Z857" t="s">
        <v>1636</v>
      </c>
      <c r="AA857" t="s">
        <v>1637</v>
      </c>
      <c r="AB857" t="s">
        <v>1043</v>
      </c>
      <c r="AC857" t="s">
        <v>36</v>
      </c>
      <c r="AD857">
        <v>98902</v>
      </c>
      <c r="AE857" t="s">
        <v>2228</v>
      </c>
      <c r="AF857" t="str">
        <f t="shared" si="39"/>
        <v>Yes</v>
      </c>
      <c r="AG857" s="9" t="str">
        <f t="shared" si="40"/>
        <v>GOVERNORREPUBLICANGOVERNOR, OFFICE OFStatewide2012584.17DEBT410304106041060Operation and OverheadREIMBURSEMENTGODLEWSKI PETER1725 RIVER RD APT 218YAKIMAWA</v>
      </c>
      <c r="AH857">
        <v>100507286</v>
      </c>
      <c r="AI857" s="9" t="str">
        <f t="shared" si="41"/>
        <v>GOVERNORREPUBLICANGOVERNOR, OFFICE OFStatewide</v>
      </c>
    </row>
    <row r="858" spans="1:35" x14ac:dyDescent="0.25">
      <c r="A858" s="15">
        <v>329</v>
      </c>
      <c r="B858" t="s">
        <v>1370</v>
      </c>
      <c r="C858">
        <v>100509651</v>
      </c>
      <c r="D858" t="s">
        <v>30</v>
      </c>
      <c r="E858" t="s">
        <v>1371</v>
      </c>
      <c r="F858" t="s">
        <v>44</v>
      </c>
      <c r="G858" t="s">
        <v>1372</v>
      </c>
      <c r="H858" t="s">
        <v>108</v>
      </c>
      <c r="I858" t="s">
        <v>273</v>
      </c>
      <c r="J858" t="s">
        <v>1373</v>
      </c>
      <c r="K858" t="s">
        <v>240</v>
      </c>
      <c r="N858" t="s">
        <v>50</v>
      </c>
      <c r="O858" t="s">
        <v>241</v>
      </c>
      <c r="Q858" t="s">
        <v>113</v>
      </c>
      <c r="R858">
        <v>2012</v>
      </c>
      <c r="S858" s="1">
        <v>793.59</v>
      </c>
      <c r="T858" t="s">
        <v>31</v>
      </c>
      <c r="U858" s="2">
        <v>41061</v>
      </c>
      <c r="V858" s="2">
        <v>41106</v>
      </c>
      <c r="W858" s="2">
        <v>41003</v>
      </c>
      <c r="X858" t="s">
        <v>72</v>
      </c>
      <c r="Y858" t="s">
        <v>1374</v>
      </c>
      <c r="Z858" t="s">
        <v>1375</v>
      </c>
      <c r="AA858" t="s">
        <v>1376</v>
      </c>
      <c r="AB858" t="s">
        <v>642</v>
      </c>
      <c r="AC858" t="s">
        <v>36</v>
      </c>
      <c r="AD858">
        <v>98498</v>
      </c>
      <c r="AE858" t="s">
        <v>1377</v>
      </c>
      <c r="AF858" t="str">
        <f t="shared" si="39"/>
        <v>Yes</v>
      </c>
      <c r="AG858" s="9" t="str">
        <f t="shared" si="40"/>
        <v>GOVERNORREPUBLICANGOVERNOR, OFFICE OFStatewide2012793.59DEBT410614110641003Operation and OverheadCATERINGTACOMA COUNTRY &amp; GOLF CLUB13204 COUNTRY CLUB DR SW LAKEWOODWA</v>
      </c>
      <c r="AH858">
        <v>100509651</v>
      </c>
      <c r="AI858" s="9" t="str">
        <f t="shared" si="41"/>
        <v>GOVERNORREPUBLICANGOVERNOR, OFFICE OFStatewide</v>
      </c>
    </row>
    <row r="859" spans="1:35" x14ac:dyDescent="0.25">
      <c r="A859" s="15">
        <v>330</v>
      </c>
      <c r="B859" t="s">
        <v>1378</v>
      </c>
      <c r="C859">
        <v>100509651</v>
      </c>
      <c r="D859" t="s">
        <v>30</v>
      </c>
      <c r="E859" t="s">
        <v>1371</v>
      </c>
      <c r="F859" t="s">
        <v>44</v>
      </c>
      <c r="G859" t="s">
        <v>1372</v>
      </c>
      <c r="H859" t="s">
        <v>108</v>
      </c>
      <c r="I859" t="s">
        <v>273</v>
      </c>
      <c r="J859" t="s">
        <v>1373</v>
      </c>
      <c r="K859" t="s">
        <v>240</v>
      </c>
      <c r="N859" t="s">
        <v>50</v>
      </c>
      <c r="O859" t="s">
        <v>241</v>
      </c>
      <c r="Q859" t="s">
        <v>113</v>
      </c>
      <c r="R859">
        <v>2012</v>
      </c>
      <c r="S859" s="1">
        <v>137.91999999999999</v>
      </c>
      <c r="T859" t="s">
        <v>31</v>
      </c>
      <c r="U859" s="2">
        <v>41061</v>
      </c>
      <c r="V859" s="2">
        <v>41106</v>
      </c>
      <c r="W859" s="2">
        <v>41053</v>
      </c>
      <c r="X859" t="s">
        <v>72</v>
      </c>
      <c r="Y859" t="s">
        <v>1379</v>
      </c>
      <c r="Z859" t="s">
        <v>1380</v>
      </c>
      <c r="AA859" t="s">
        <v>1381</v>
      </c>
      <c r="AB859" t="s">
        <v>1382</v>
      </c>
      <c r="AC859" t="s">
        <v>36</v>
      </c>
      <c r="AD859">
        <v>98004</v>
      </c>
      <c r="AE859" t="s">
        <v>1377</v>
      </c>
      <c r="AF859" t="str">
        <f t="shared" si="39"/>
        <v>Yes</v>
      </c>
      <c r="AG859" s="9" t="str">
        <f t="shared" si="40"/>
        <v>GOVERNORREPUBLICANGOVERNOR, OFFICE OFStatewide2012137.92DEBT410614110641053Operation and OverheadREIMBURSEMENTPARDEE LAUREN9526 NE 31ST ST CLYDE HILLWA</v>
      </c>
      <c r="AH859">
        <v>100509651</v>
      </c>
      <c r="AI859" s="9" t="str">
        <f t="shared" si="41"/>
        <v>GOVERNORREPUBLICANGOVERNOR, OFFICE OFStatewide</v>
      </c>
    </row>
    <row r="860" spans="1:35" x14ac:dyDescent="0.25">
      <c r="A860" s="15">
        <v>331</v>
      </c>
      <c r="B860" t="s">
        <v>1383</v>
      </c>
      <c r="C860">
        <v>100509651</v>
      </c>
      <c r="D860" t="s">
        <v>30</v>
      </c>
      <c r="E860" t="s">
        <v>1371</v>
      </c>
      <c r="F860" t="s">
        <v>44</v>
      </c>
      <c r="G860" t="s">
        <v>1372</v>
      </c>
      <c r="H860" t="s">
        <v>108</v>
      </c>
      <c r="I860" t="s">
        <v>273</v>
      </c>
      <c r="J860" t="s">
        <v>1373</v>
      </c>
      <c r="K860" t="s">
        <v>240</v>
      </c>
      <c r="N860" t="s">
        <v>50</v>
      </c>
      <c r="O860" t="s">
        <v>241</v>
      </c>
      <c r="Q860" t="s">
        <v>113</v>
      </c>
      <c r="R860">
        <v>2012</v>
      </c>
      <c r="S860" s="1">
        <v>78.540000000000006</v>
      </c>
      <c r="T860" t="s">
        <v>31</v>
      </c>
      <c r="U860" s="2">
        <v>41061</v>
      </c>
      <c r="V860" s="2">
        <v>41106</v>
      </c>
      <c r="W860" s="2">
        <v>41060</v>
      </c>
      <c r="X860" t="s">
        <v>72</v>
      </c>
      <c r="Y860" t="s">
        <v>1379</v>
      </c>
      <c r="Z860" t="s">
        <v>1384</v>
      </c>
      <c r="AA860" t="s">
        <v>1385</v>
      </c>
      <c r="AB860" t="s">
        <v>196</v>
      </c>
      <c r="AC860" t="s">
        <v>36</v>
      </c>
      <c r="AD860">
        <v>98373</v>
      </c>
      <c r="AE860" t="s">
        <v>1377</v>
      </c>
      <c r="AF860" t="str">
        <f t="shared" si="39"/>
        <v>Yes</v>
      </c>
      <c r="AG860" s="9" t="str">
        <f t="shared" si="40"/>
        <v>GOVERNORREPUBLICANGOVERNOR, OFFICE OFStatewide201278.54DEBT410614110641060Operation and OverheadREIMBURSEMENTPOLLOCK SARAH L.9812 67TH AVENUE CT E PUYALLUPWA</v>
      </c>
      <c r="AH860">
        <v>100509651</v>
      </c>
      <c r="AI860" s="9" t="str">
        <f t="shared" si="41"/>
        <v>GOVERNORREPUBLICANGOVERNOR, OFFICE OFStatewide</v>
      </c>
    </row>
    <row r="861" spans="1:35" x14ac:dyDescent="0.25">
      <c r="A861" s="15">
        <v>332</v>
      </c>
      <c r="B861" t="s">
        <v>1386</v>
      </c>
      <c r="C861">
        <v>100509651</v>
      </c>
      <c r="D861" t="s">
        <v>30</v>
      </c>
      <c r="E861" t="s">
        <v>1371</v>
      </c>
      <c r="F861" t="s">
        <v>44</v>
      </c>
      <c r="G861" t="s">
        <v>1372</v>
      </c>
      <c r="H861" t="s">
        <v>108</v>
      </c>
      <c r="I861" t="s">
        <v>273</v>
      </c>
      <c r="J861" t="s">
        <v>1373</v>
      </c>
      <c r="K861" t="s">
        <v>240</v>
      </c>
      <c r="N861" t="s">
        <v>50</v>
      </c>
      <c r="O861" t="s">
        <v>241</v>
      </c>
      <c r="Q861" t="s">
        <v>113</v>
      </c>
      <c r="R861">
        <v>2012</v>
      </c>
      <c r="S861" s="1">
        <v>106.82</v>
      </c>
      <c r="T861" t="s">
        <v>31</v>
      </c>
      <c r="U861" s="2">
        <v>41061</v>
      </c>
      <c r="V861" s="2">
        <v>41106</v>
      </c>
      <c r="W861" s="2">
        <v>41060</v>
      </c>
      <c r="X861" t="s">
        <v>72</v>
      </c>
      <c r="Y861" t="s">
        <v>1379</v>
      </c>
      <c r="Z861" t="s">
        <v>1387</v>
      </c>
      <c r="AA861" t="s">
        <v>1388</v>
      </c>
      <c r="AB861" t="s">
        <v>984</v>
      </c>
      <c r="AC861" t="s">
        <v>36</v>
      </c>
      <c r="AD861">
        <v>98006</v>
      </c>
      <c r="AE861" t="s">
        <v>1377</v>
      </c>
      <c r="AF861" t="str">
        <f t="shared" si="39"/>
        <v>Yes</v>
      </c>
      <c r="AG861" s="9" t="str">
        <f t="shared" si="40"/>
        <v>GOVERNORREPUBLICANGOVERNOR, OFFICE OFStatewide2012106.82DEBT410614110641060Operation and OverheadREIMBURSEMENTMCKENNA MADELEINE6021 118TH AVE SE BELLEVUEWA</v>
      </c>
      <c r="AH861">
        <v>100509651</v>
      </c>
      <c r="AI861" s="9" t="str">
        <f t="shared" si="41"/>
        <v>GOVERNORREPUBLICANGOVERNOR, OFFICE OFStatewide</v>
      </c>
    </row>
    <row r="862" spans="1:35" x14ac:dyDescent="0.25">
      <c r="A862" s="15">
        <v>340</v>
      </c>
      <c r="B862" t="s">
        <v>1399</v>
      </c>
      <c r="C862">
        <v>100509651</v>
      </c>
      <c r="D862" t="s">
        <v>30</v>
      </c>
      <c r="E862" t="s">
        <v>1371</v>
      </c>
      <c r="F862" t="s">
        <v>44</v>
      </c>
      <c r="G862" t="s">
        <v>1372</v>
      </c>
      <c r="H862" t="s">
        <v>108</v>
      </c>
      <c r="I862" t="s">
        <v>273</v>
      </c>
      <c r="J862" t="s">
        <v>1373</v>
      </c>
      <c r="K862" t="s">
        <v>240</v>
      </c>
      <c r="N862" t="s">
        <v>50</v>
      </c>
      <c r="O862" t="s">
        <v>241</v>
      </c>
      <c r="Q862" t="s">
        <v>113</v>
      </c>
      <c r="R862">
        <v>2012</v>
      </c>
      <c r="S862" s="1">
        <v>396.66</v>
      </c>
      <c r="T862" t="s">
        <v>31</v>
      </c>
      <c r="U862" s="2">
        <v>41061</v>
      </c>
      <c r="V862" s="2">
        <v>41106</v>
      </c>
      <c r="W862" s="2">
        <v>41060</v>
      </c>
      <c r="X862" t="s">
        <v>72</v>
      </c>
      <c r="Y862" t="s">
        <v>1379</v>
      </c>
      <c r="Z862" t="s">
        <v>1400</v>
      </c>
      <c r="AA862" t="s">
        <v>1401</v>
      </c>
      <c r="AB862" t="s">
        <v>176</v>
      </c>
      <c r="AC862" t="s">
        <v>36</v>
      </c>
      <c r="AD862">
        <v>99203</v>
      </c>
      <c r="AE862" t="s">
        <v>1377</v>
      </c>
      <c r="AF862" t="str">
        <f t="shared" si="39"/>
        <v>Yes</v>
      </c>
      <c r="AG862" s="9" t="str">
        <f t="shared" si="40"/>
        <v>GOVERNORREPUBLICANGOVERNOR, OFFICE OFStatewide2012396.66DEBT410614110641060Operation and OverheadREIMBURSEMENTCARPENTER BEN1328 E 16TH AVE SPOKANEWA</v>
      </c>
      <c r="AH862">
        <v>100509651</v>
      </c>
      <c r="AI862" s="9" t="str">
        <f t="shared" si="41"/>
        <v>GOVERNORREPUBLICANGOVERNOR, OFFICE OFStatewide</v>
      </c>
    </row>
    <row r="863" spans="1:35" x14ac:dyDescent="0.25">
      <c r="A863" s="15">
        <v>341</v>
      </c>
      <c r="B863" t="s">
        <v>1402</v>
      </c>
      <c r="C863">
        <v>100509651</v>
      </c>
      <c r="D863" t="s">
        <v>30</v>
      </c>
      <c r="E863" t="s">
        <v>1371</v>
      </c>
      <c r="F863" t="s">
        <v>44</v>
      </c>
      <c r="G863" t="s">
        <v>1372</v>
      </c>
      <c r="H863" t="s">
        <v>108</v>
      </c>
      <c r="I863" t="s">
        <v>273</v>
      </c>
      <c r="J863" t="s">
        <v>1373</v>
      </c>
      <c r="K863" t="s">
        <v>240</v>
      </c>
      <c r="N863" t="s">
        <v>50</v>
      </c>
      <c r="O863" t="s">
        <v>241</v>
      </c>
      <c r="Q863" t="s">
        <v>113</v>
      </c>
      <c r="R863">
        <v>2012</v>
      </c>
      <c r="S863" s="1">
        <v>127</v>
      </c>
      <c r="T863" t="s">
        <v>31</v>
      </c>
      <c r="U863" s="2">
        <v>41061</v>
      </c>
      <c r="V863" s="2">
        <v>41106</v>
      </c>
      <c r="W863" s="2">
        <v>41060</v>
      </c>
      <c r="X863" t="s">
        <v>72</v>
      </c>
      <c r="Y863" t="s">
        <v>1379</v>
      </c>
      <c r="Z863" t="s">
        <v>1403</v>
      </c>
      <c r="AA863" t="s">
        <v>1404</v>
      </c>
      <c r="AB863" t="s">
        <v>35</v>
      </c>
      <c r="AC863" t="s">
        <v>36</v>
      </c>
      <c r="AD863">
        <v>98105</v>
      </c>
      <c r="AE863" t="s">
        <v>1377</v>
      </c>
      <c r="AF863" t="str">
        <f t="shared" si="39"/>
        <v>Yes</v>
      </c>
      <c r="AG863" s="9" t="str">
        <f t="shared" si="40"/>
        <v>GOVERNORREPUBLICANGOVERNOR, OFFICE OFStatewide2012127DEBT410614110641060Operation and OverheadREIMBURSEMENTPRICE RYAN E.5408 20TH AVE NE SEATTLEWA</v>
      </c>
      <c r="AH863">
        <v>100509651</v>
      </c>
      <c r="AI863" s="9" t="str">
        <f t="shared" si="41"/>
        <v>GOVERNORREPUBLICANGOVERNOR, OFFICE OFStatewide</v>
      </c>
    </row>
    <row r="864" spans="1:35" x14ac:dyDescent="0.25">
      <c r="A864" s="15">
        <v>431</v>
      </c>
      <c r="B864" t="s">
        <v>1628</v>
      </c>
      <c r="C864">
        <v>100509651</v>
      </c>
      <c r="D864" t="s">
        <v>30</v>
      </c>
      <c r="E864" t="s">
        <v>1371</v>
      </c>
      <c r="F864" t="s">
        <v>44</v>
      </c>
      <c r="G864" t="s">
        <v>1372</v>
      </c>
      <c r="H864" t="s">
        <v>108</v>
      </c>
      <c r="I864" t="s">
        <v>273</v>
      </c>
      <c r="J864" t="s">
        <v>1373</v>
      </c>
      <c r="K864" t="s">
        <v>240</v>
      </c>
      <c r="N864" t="s">
        <v>50</v>
      </c>
      <c r="O864" t="s">
        <v>241</v>
      </c>
      <c r="Q864" t="s">
        <v>113</v>
      </c>
      <c r="R864">
        <v>2012</v>
      </c>
      <c r="S864" s="1">
        <v>203.31</v>
      </c>
      <c r="T864" t="s">
        <v>31</v>
      </c>
      <c r="U864" s="2">
        <v>41061</v>
      </c>
      <c r="V864" s="2">
        <v>41106</v>
      </c>
      <c r="W864" s="2">
        <v>41060</v>
      </c>
      <c r="X864" t="s">
        <v>72</v>
      </c>
      <c r="Y864" t="s">
        <v>1379</v>
      </c>
      <c r="Z864" t="s">
        <v>1629</v>
      </c>
      <c r="AA864" t="s">
        <v>1630</v>
      </c>
      <c r="AB864" t="s">
        <v>1489</v>
      </c>
      <c r="AC864" t="s">
        <v>36</v>
      </c>
      <c r="AD864">
        <v>98011</v>
      </c>
      <c r="AE864" t="s">
        <v>1377</v>
      </c>
      <c r="AF864" t="str">
        <f t="shared" si="39"/>
        <v>Yes</v>
      </c>
      <c r="AG864" s="9" t="str">
        <f t="shared" si="40"/>
        <v>GOVERNORREPUBLICANGOVERNOR, OFFICE OFStatewide2012203.31DEBT410614110641060Operation and OverheadREIMBURSEMENTFUHRIMAN RICHARD A.11203 E RIVERSIDE DR BOTHELLWA</v>
      </c>
      <c r="AH864">
        <v>100509651</v>
      </c>
      <c r="AI864" s="9" t="str">
        <f t="shared" si="41"/>
        <v>GOVERNORREPUBLICANGOVERNOR, OFFICE OFStatewide</v>
      </c>
    </row>
    <row r="865" spans="1:35" x14ac:dyDescent="0.25">
      <c r="A865" s="15">
        <v>432</v>
      </c>
      <c r="B865" t="s">
        <v>1631</v>
      </c>
      <c r="C865">
        <v>100509651</v>
      </c>
      <c r="D865" t="s">
        <v>30</v>
      </c>
      <c r="E865" t="s">
        <v>1371</v>
      </c>
      <c r="F865" t="s">
        <v>44</v>
      </c>
      <c r="G865" t="s">
        <v>1372</v>
      </c>
      <c r="H865" t="s">
        <v>108</v>
      </c>
      <c r="I865" t="s">
        <v>273</v>
      </c>
      <c r="J865" t="s">
        <v>1373</v>
      </c>
      <c r="K865" t="s">
        <v>240</v>
      </c>
      <c r="N865" t="s">
        <v>50</v>
      </c>
      <c r="O865" t="s">
        <v>241</v>
      </c>
      <c r="Q865" t="s">
        <v>113</v>
      </c>
      <c r="R865">
        <v>2012</v>
      </c>
      <c r="S865" s="1">
        <v>126.48</v>
      </c>
      <c r="T865" t="s">
        <v>31</v>
      </c>
      <c r="U865" s="2">
        <v>41061</v>
      </c>
      <c r="V865" s="2">
        <v>41106</v>
      </c>
      <c r="W865" s="2">
        <v>41060</v>
      </c>
      <c r="X865" t="s">
        <v>72</v>
      </c>
      <c r="Y865" t="s">
        <v>1379</v>
      </c>
      <c r="Z865" t="s">
        <v>1451</v>
      </c>
      <c r="AA865" t="s">
        <v>1452</v>
      </c>
      <c r="AB865" t="s">
        <v>1453</v>
      </c>
      <c r="AC865" t="s">
        <v>36</v>
      </c>
      <c r="AD865">
        <v>98053</v>
      </c>
      <c r="AE865" t="s">
        <v>1377</v>
      </c>
      <c r="AF865" t="str">
        <f t="shared" si="39"/>
        <v>Yes</v>
      </c>
      <c r="AG865" s="9" t="str">
        <f t="shared" si="40"/>
        <v>GOVERNORREPUBLICANGOVERNOR, OFFICE OFStatewide2012126.48DEBT410614110641060Operation and OverheadREIMBURSEMENTWOLTER CHIVAUN25050 NE 42ND PL REDMONDWA</v>
      </c>
      <c r="AH865">
        <v>100509651</v>
      </c>
      <c r="AI865" s="9" t="str">
        <f t="shared" si="41"/>
        <v>GOVERNORREPUBLICANGOVERNOR, OFFICE OFStatewide</v>
      </c>
    </row>
    <row r="866" spans="1:35" x14ac:dyDescent="0.25">
      <c r="A866" s="15">
        <v>433</v>
      </c>
      <c r="B866" t="s">
        <v>1632</v>
      </c>
      <c r="C866">
        <v>100509651</v>
      </c>
      <c r="D866" t="s">
        <v>30</v>
      </c>
      <c r="E866" t="s">
        <v>1371</v>
      </c>
      <c r="F866" t="s">
        <v>44</v>
      </c>
      <c r="G866" t="s">
        <v>1372</v>
      </c>
      <c r="H866" t="s">
        <v>108</v>
      </c>
      <c r="I866" t="s">
        <v>273</v>
      </c>
      <c r="J866" t="s">
        <v>1373</v>
      </c>
      <c r="K866" t="s">
        <v>240</v>
      </c>
      <c r="N866" t="s">
        <v>50</v>
      </c>
      <c r="O866" t="s">
        <v>241</v>
      </c>
      <c r="Q866" t="s">
        <v>113</v>
      </c>
      <c r="R866">
        <v>2012</v>
      </c>
      <c r="S866" s="1">
        <v>116.01</v>
      </c>
      <c r="T866" t="s">
        <v>31</v>
      </c>
      <c r="U866" s="2">
        <v>41061</v>
      </c>
      <c r="V866" s="2">
        <v>41106</v>
      </c>
      <c r="W866" s="2">
        <v>41060</v>
      </c>
      <c r="X866" t="s">
        <v>72</v>
      </c>
      <c r="Y866" t="s">
        <v>1379</v>
      </c>
      <c r="Z866" t="s">
        <v>1589</v>
      </c>
      <c r="AA866" t="s">
        <v>1590</v>
      </c>
      <c r="AB866" t="s">
        <v>984</v>
      </c>
      <c r="AC866" t="s">
        <v>36</v>
      </c>
      <c r="AD866">
        <v>98007</v>
      </c>
      <c r="AE866" t="s">
        <v>1377</v>
      </c>
      <c r="AF866" t="str">
        <f t="shared" si="39"/>
        <v>Yes</v>
      </c>
      <c r="AG866" s="9" t="str">
        <f t="shared" si="40"/>
        <v>GOVERNORREPUBLICANGOVERNOR, OFFICE OFStatewide2012116.01DEBT410614110641060Operation and OverheadREIMBURSEMENTMCDOWELL JESSICA D.14264 SE 6TH ST APT T104BELLEVUEWA</v>
      </c>
      <c r="AH866">
        <v>100509651</v>
      </c>
      <c r="AI866" s="9" t="str">
        <f t="shared" si="41"/>
        <v>GOVERNORREPUBLICANGOVERNOR, OFFICE OFStatewide</v>
      </c>
    </row>
    <row r="867" spans="1:35" x14ac:dyDescent="0.25">
      <c r="A867" s="15">
        <v>434</v>
      </c>
      <c r="B867" t="s">
        <v>1633</v>
      </c>
      <c r="C867">
        <v>100509651</v>
      </c>
      <c r="D867" t="s">
        <v>30</v>
      </c>
      <c r="E867" t="s">
        <v>1371</v>
      </c>
      <c r="F867" t="s">
        <v>44</v>
      </c>
      <c r="G867" t="s">
        <v>1372</v>
      </c>
      <c r="H867" t="s">
        <v>108</v>
      </c>
      <c r="I867" t="s">
        <v>273</v>
      </c>
      <c r="J867" t="s">
        <v>1373</v>
      </c>
      <c r="K867" t="s">
        <v>240</v>
      </c>
      <c r="N867" t="s">
        <v>50</v>
      </c>
      <c r="O867" t="s">
        <v>241</v>
      </c>
      <c r="Q867" t="s">
        <v>113</v>
      </c>
      <c r="R867">
        <v>2012</v>
      </c>
      <c r="S867" s="1">
        <v>94.95</v>
      </c>
      <c r="T867" t="s">
        <v>31</v>
      </c>
      <c r="U867" s="2">
        <v>41061</v>
      </c>
      <c r="V867" s="2">
        <v>41106</v>
      </c>
      <c r="W867" s="2">
        <v>41060</v>
      </c>
      <c r="X867" t="s">
        <v>72</v>
      </c>
      <c r="Y867" t="s">
        <v>1379</v>
      </c>
      <c r="Z867" t="s">
        <v>1623</v>
      </c>
      <c r="AA867" t="s">
        <v>1624</v>
      </c>
      <c r="AB867" t="s">
        <v>1625</v>
      </c>
      <c r="AC867" t="s">
        <v>36</v>
      </c>
      <c r="AD867">
        <v>98683</v>
      </c>
      <c r="AE867" t="s">
        <v>1377</v>
      </c>
      <c r="AF867" t="str">
        <f t="shared" si="39"/>
        <v>Yes</v>
      </c>
      <c r="AG867" s="9" t="str">
        <f t="shared" si="40"/>
        <v>GOVERNORREPUBLICANGOVERNOR, OFFICE OFStatewide201294.95DEBT410614110641060Operation and OverheadREIMBURSEMENTTOLLEFSON SCOTT18401 SE 24TH CIR VANCOUVERWA</v>
      </c>
      <c r="AH867">
        <v>100509651</v>
      </c>
      <c r="AI867" s="9" t="str">
        <f t="shared" si="41"/>
        <v>GOVERNORREPUBLICANGOVERNOR, OFFICE OFStatewide</v>
      </c>
    </row>
    <row r="868" spans="1:35" x14ac:dyDescent="0.25">
      <c r="A868" s="15">
        <v>435</v>
      </c>
      <c r="B868" t="s">
        <v>1634</v>
      </c>
      <c r="C868">
        <v>100509651</v>
      </c>
      <c r="D868" t="s">
        <v>30</v>
      </c>
      <c r="E868" t="s">
        <v>1371</v>
      </c>
      <c r="F868" t="s">
        <v>44</v>
      </c>
      <c r="G868" t="s">
        <v>1372</v>
      </c>
      <c r="H868" t="s">
        <v>108</v>
      </c>
      <c r="I868" t="s">
        <v>273</v>
      </c>
      <c r="J868" t="s">
        <v>1373</v>
      </c>
      <c r="K868" t="s">
        <v>240</v>
      </c>
      <c r="N868" t="s">
        <v>50</v>
      </c>
      <c r="O868" t="s">
        <v>241</v>
      </c>
      <c r="Q868" t="s">
        <v>113</v>
      </c>
      <c r="R868">
        <v>2012</v>
      </c>
      <c r="S868" s="1">
        <v>417.81</v>
      </c>
      <c r="T868" t="s">
        <v>31</v>
      </c>
      <c r="U868" s="2">
        <v>41061</v>
      </c>
      <c r="V868" s="2">
        <v>41106</v>
      </c>
      <c r="W868" s="2">
        <v>41060</v>
      </c>
      <c r="X868" t="s">
        <v>72</v>
      </c>
      <c r="Y868" t="s">
        <v>1379</v>
      </c>
      <c r="Z868" t="s">
        <v>1413</v>
      </c>
      <c r="AA868" t="s">
        <v>1414</v>
      </c>
      <c r="AB868" t="s">
        <v>35</v>
      </c>
      <c r="AC868" t="s">
        <v>36</v>
      </c>
      <c r="AD868">
        <v>98144</v>
      </c>
      <c r="AE868" t="s">
        <v>1377</v>
      </c>
      <c r="AF868" t="str">
        <f t="shared" si="39"/>
        <v>Yes</v>
      </c>
      <c r="AG868" s="9" t="str">
        <f t="shared" si="40"/>
        <v>GOVERNORREPUBLICANGOVERNOR, OFFICE OFStatewide2012417.81DEBT410614110641060Operation and OverheadREIMBURSEMENTLUNDH MATTHEW2111 17TH AVE S SEATTLEWA</v>
      </c>
      <c r="AH868">
        <v>100509651</v>
      </c>
      <c r="AI868" s="9" t="str">
        <f t="shared" si="41"/>
        <v>GOVERNORREPUBLICANGOVERNOR, OFFICE OFStatewide</v>
      </c>
    </row>
    <row r="869" spans="1:35" x14ac:dyDescent="0.25">
      <c r="A869" s="15">
        <v>436</v>
      </c>
      <c r="B869" t="s">
        <v>1635</v>
      </c>
      <c r="C869">
        <v>100509651</v>
      </c>
      <c r="D869" t="s">
        <v>30</v>
      </c>
      <c r="E869" t="s">
        <v>1371</v>
      </c>
      <c r="F869" t="s">
        <v>44</v>
      </c>
      <c r="G869" t="s">
        <v>1372</v>
      </c>
      <c r="H869" t="s">
        <v>108</v>
      </c>
      <c r="I869" t="s">
        <v>273</v>
      </c>
      <c r="J869" t="s">
        <v>1373</v>
      </c>
      <c r="K869" t="s">
        <v>240</v>
      </c>
      <c r="N869" t="s">
        <v>50</v>
      </c>
      <c r="O869" t="s">
        <v>241</v>
      </c>
      <c r="Q869" t="s">
        <v>113</v>
      </c>
      <c r="R869">
        <v>2012</v>
      </c>
      <c r="S869" s="1">
        <v>49.58</v>
      </c>
      <c r="T869" t="s">
        <v>31</v>
      </c>
      <c r="U869" s="2">
        <v>41061</v>
      </c>
      <c r="V869" s="2">
        <v>41106</v>
      </c>
      <c r="W869" s="2">
        <v>41060</v>
      </c>
      <c r="X869" t="s">
        <v>72</v>
      </c>
      <c r="Y869" t="s">
        <v>1379</v>
      </c>
      <c r="Z869" t="s">
        <v>1636</v>
      </c>
      <c r="AA869" t="s">
        <v>1637</v>
      </c>
      <c r="AB869" t="s">
        <v>1043</v>
      </c>
      <c r="AC869" t="s">
        <v>36</v>
      </c>
      <c r="AD869">
        <v>98902</v>
      </c>
      <c r="AE869" t="s">
        <v>1377</v>
      </c>
      <c r="AF869" t="str">
        <f t="shared" si="39"/>
        <v>Yes</v>
      </c>
      <c r="AG869" s="9" t="str">
        <f t="shared" si="40"/>
        <v>GOVERNORREPUBLICANGOVERNOR, OFFICE OFStatewide201249.58DEBT410614110641060Operation and OverheadREIMBURSEMENTGODLEWSKI PETER1725 RIVER RD APT 218YAKIMAWA</v>
      </c>
      <c r="AH869">
        <v>100509651</v>
      </c>
      <c r="AI869" s="9" t="str">
        <f t="shared" si="41"/>
        <v>GOVERNORREPUBLICANGOVERNOR, OFFICE OFStatewide</v>
      </c>
    </row>
    <row r="870" spans="1:35" x14ac:dyDescent="0.25">
      <c r="A870" s="15">
        <v>367</v>
      </c>
      <c r="B870" t="s">
        <v>1490</v>
      </c>
      <c r="C870">
        <v>100509651</v>
      </c>
      <c r="D870" t="s">
        <v>30</v>
      </c>
      <c r="E870" t="s">
        <v>1371</v>
      </c>
      <c r="F870" t="s">
        <v>44</v>
      </c>
      <c r="G870" t="s">
        <v>1372</v>
      </c>
      <c r="H870" t="s">
        <v>108</v>
      </c>
      <c r="I870" t="s">
        <v>273</v>
      </c>
      <c r="J870" t="s">
        <v>1373</v>
      </c>
      <c r="K870" t="s">
        <v>240</v>
      </c>
      <c r="N870" t="s">
        <v>50</v>
      </c>
      <c r="O870" t="s">
        <v>241</v>
      </c>
      <c r="Q870" t="s">
        <v>113</v>
      </c>
      <c r="R870">
        <v>2012</v>
      </c>
      <c r="S870" s="1">
        <v>605</v>
      </c>
      <c r="T870" t="s">
        <v>31</v>
      </c>
      <c r="U870" s="2">
        <v>41061</v>
      </c>
      <c r="V870" s="2">
        <v>41106</v>
      </c>
      <c r="W870" s="2">
        <v>41081</v>
      </c>
      <c r="X870" t="s">
        <v>72</v>
      </c>
      <c r="Y870" t="s">
        <v>1491</v>
      </c>
      <c r="Z870" t="s">
        <v>1492</v>
      </c>
      <c r="AA870" t="s">
        <v>1493</v>
      </c>
      <c r="AB870" t="s">
        <v>984</v>
      </c>
      <c r="AC870" t="s">
        <v>36</v>
      </c>
      <c r="AD870">
        <v>98004</v>
      </c>
      <c r="AE870" t="s">
        <v>1377</v>
      </c>
      <c r="AF870" t="str">
        <f t="shared" si="39"/>
        <v>Yes</v>
      </c>
      <c r="AG870" s="9" t="str">
        <f t="shared" si="40"/>
        <v>GOVERNORREPUBLICANGOVERNOR, OFFICE OFStatewide2012605DEBT410614110641081Operation and OverheadBRM MAINTENANCEUSPS - BELLEVUE11405 NE 2ND PL BELLEVUEWA</v>
      </c>
      <c r="AH870">
        <v>100509651</v>
      </c>
      <c r="AI870" s="9" t="str">
        <f t="shared" si="41"/>
        <v>GOVERNORREPUBLICANGOVERNOR, OFFICE OFStatewide</v>
      </c>
    </row>
    <row r="871" spans="1:35" x14ac:dyDescent="0.25">
      <c r="A871" s="15">
        <v>409</v>
      </c>
      <c r="B871" t="s">
        <v>1594</v>
      </c>
      <c r="C871">
        <v>100509651</v>
      </c>
      <c r="D871" t="s">
        <v>30</v>
      </c>
      <c r="E871" t="s">
        <v>1371</v>
      </c>
      <c r="F871" t="s">
        <v>44</v>
      </c>
      <c r="G871" t="s">
        <v>1372</v>
      </c>
      <c r="H871" t="s">
        <v>108</v>
      </c>
      <c r="I871" t="s">
        <v>273</v>
      </c>
      <c r="J871" t="s">
        <v>1373</v>
      </c>
      <c r="K871" t="s">
        <v>240</v>
      </c>
      <c r="N871" t="s">
        <v>50</v>
      </c>
      <c r="O871" t="s">
        <v>241</v>
      </c>
      <c r="Q871" t="s">
        <v>113</v>
      </c>
      <c r="R871">
        <v>2012</v>
      </c>
      <c r="S871" s="1">
        <v>11339.01</v>
      </c>
      <c r="T871" t="s">
        <v>31</v>
      </c>
      <c r="U871" s="2">
        <v>41061</v>
      </c>
      <c r="V871" s="2">
        <v>41106</v>
      </c>
      <c r="W871" s="2">
        <v>41092</v>
      </c>
      <c r="X871" t="s">
        <v>72</v>
      </c>
      <c r="Y871" t="s">
        <v>1446</v>
      </c>
      <c r="Z871" t="s">
        <v>1447</v>
      </c>
      <c r="AA871" t="s">
        <v>1448</v>
      </c>
      <c r="AB871" t="s">
        <v>1449</v>
      </c>
      <c r="AC871" t="s">
        <v>1320</v>
      </c>
      <c r="AD871">
        <v>55082</v>
      </c>
      <c r="AE871" t="s">
        <v>1377</v>
      </c>
      <c r="AF871" t="str">
        <f t="shared" si="39"/>
        <v>Yes</v>
      </c>
      <c r="AG871" s="9" t="str">
        <f t="shared" si="40"/>
        <v>GOVERNORREPUBLICANGOVERNOR, OFFICE OFStatewide201211339.01DEBT410614110641092Operation and OverheadDIRECT MAILPINNACLE DIRECT, INC.15260 113TH ST N STILLWATERMN</v>
      </c>
      <c r="AH871">
        <v>100509651</v>
      </c>
      <c r="AI871" s="9" t="str">
        <f t="shared" si="41"/>
        <v>GOVERNORREPUBLICANGOVERNOR, OFFICE OFStatewide</v>
      </c>
    </row>
    <row r="872" spans="1:35" x14ac:dyDescent="0.25">
      <c r="A872" s="15">
        <v>411</v>
      </c>
      <c r="B872" t="s">
        <v>1597</v>
      </c>
      <c r="C872">
        <v>100509651</v>
      </c>
      <c r="D872" t="s">
        <v>30</v>
      </c>
      <c r="E872" t="s">
        <v>1371</v>
      </c>
      <c r="F872" t="s">
        <v>44</v>
      </c>
      <c r="G872" t="s">
        <v>1372</v>
      </c>
      <c r="H872" t="s">
        <v>108</v>
      </c>
      <c r="I872" t="s">
        <v>273</v>
      </c>
      <c r="J872" t="s">
        <v>1373</v>
      </c>
      <c r="K872" t="s">
        <v>240</v>
      </c>
      <c r="N872" t="s">
        <v>50</v>
      </c>
      <c r="O872" t="s">
        <v>241</v>
      </c>
      <c r="Q872" t="s">
        <v>113</v>
      </c>
      <c r="R872">
        <v>2012</v>
      </c>
      <c r="S872" s="1">
        <v>1637.03</v>
      </c>
      <c r="T872" t="s">
        <v>31</v>
      </c>
      <c r="U872" s="2">
        <v>41061</v>
      </c>
      <c r="V872" s="2">
        <v>41106</v>
      </c>
      <c r="W872" s="2">
        <v>41092</v>
      </c>
      <c r="X872" t="s">
        <v>72</v>
      </c>
      <c r="Y872" t="s">
        <v>1598</v>
      </c>
      <c r="Z872" t="s">
        <v>1599</v>
      </c>
      <c r="AA872" t="s">
        <v>1600</v>
      </c>
      <c r="AB872" t="s">
        <v>35</v>
      </c>
      <c r="AC872" t="s">
        <v>36</v>
      </c>
      <c r="AD872">
        <v>98117</v>
      </c>
      <c r="AE872" t="s">
        <v>1377</v>
      </c>
      <c r="AF872" t="str">
        <f t="shared" si="39"/>
        <v>Yes</v>
      </c>
      <c r="AG872" s="9" t="str">
        <f t="shared" si="40"/>
        <v>GOVERNORREPUBLICANGOVERNOR, OFFICE OFStatewide20121637.03DEBT410614110641092Operation and OverheadSHIRTSBLUE RHINO GRAPHICS1508 NW 87TH ST SEATTLEWA</v>
      </c>
      <c r="AH872">
        <v>100509651</v>
      </c>
      <c r="AI872" s="9" t="str">
        <f t="shared" si="41"/>
        <v>GOVERNORREPUBLICANGOVERNOR, OFFICE OFStatewide</v>
      </c>
    </row>
    <row r="873" spans="1:35" x14ac:dyDescent="0.25">
      <c r="A873" s="15">
        <v>365</v>
      </c>
      <c r="B873" t="s">
        <v>1484</v>
      </c>
      <c r="C873">
        <v>100509651</v>
      </c>
      <c r="D873" t="s">
        <v>30</v>
      </c>
      <c r="E873" t="s">
        <v>1371</v>
      </c>
      <c r="F873" t="s">
        <v>44</v>
      </c>
      <c r="G873" t="s">
        <v>1372</v>
      </c>
      <c r="H873" t="s">
        <v>108</v>
      </c>
      <c r="I873" t="s">
        <v>273</v>
      </c>
      <c r="J873" t="s">
        <v>1373</v>
      </c>
      <c r="K873" t="s">
        <v>240</v>
      </c>
      <c r="N873" t="s">
        <v>50</v>
      </c>
      <c r="O873" t="s">
        <v>241</v>
      </c>
      <c r="Q873" t="s">
        <v>113</v>
      </c>
      <c r="R873">
        <v>2012</v>
      </c>
      <c r="S873" s="1">
        <v>938.42</v>
      </c>
      <c r="T873" t="s">
        <v>31</v>
      </c>
      <c r="U873" s="2">
        <v>41061</v>
      </c>
      <c r="V873" s="2">
        <v>41106</v>
      </c>
      <c r="W873" s="2">
        <v>41092</v>
      </c>
      <c r="X873" t="s">
        <v>72</v>
      </c>
      <c r="Y873" t="s">
        <v>118</v>
      </c>
      <c r="Z873" t="s">
        <v>1474</v>
      </c>
      <c r="AA873" t="s">
        <v>1475</v>
      </c>
      <c r="AB873" t="s">
        <v>35</v>
      </c>
      <c r="AC873" t="s">
        <v>36</v>
      </c>
      <c r="AD873">
        <v>98119</v>
      </c>
      <c r="AE873" t="s">
        <v>1377</v>
      </c>
      <c r="AF873" t="str">
        <f t="shared" si="39"/>
        <v>Yes</v>
      </c>
      <c r="AG873" s="9" t="str">
        <f t="shared" si="40"/>
        <v>GOVERNORREPUBLICANGOVERNOR, OFFICE OFStatewide2012938.42DEBT410614110641092Operation and OverheadPRINTINGSERVICE PRINTING COMPANY, INC.3837 13TH AVE W SEATTLEWA</v>
      </c>
      <c r="AH873">
        <v>100509651</v>
      </c>
      <c r="AI873" s="9" t="str">
        <f t="shared" si="41"/>
        <v>GOVERNORREPUBLICANGOVERNOR, OFFICE OFStatewide</v>
      </c>
    </row>
    <row r="874" spans="1:35" x14ac:dyDescent="0.25">
      <c r="A874" s="15">
        <v>366</v>
      </c>
      <c r="B874" t="s">
        <v>1485</v>
      </c>
      <c r="C874">
        <v>100509651</v>
      </c>
      <c r="D874" t="s">
        <v>30</v>
      </c>
      <c r="E874" t="s">
        <v>1371</v>
      </c>
      <c r="F874" t="s">
        <v>44</v>
      </c>
      <c r="G874" t="s">
        <v>1372</v>
      </c>
      <c r="H874" t="s">
        <v>108</v>
      </c>
      <c r="I874" t="s">
        <v>273</v>
      </c>
      <c r="J874" t="s">
        <v>1373</v>
      </c>
      <c r="K874" t="s">
        <v>240</v>
      </c>
      <c r="N874" t="s">
        <v>50</v>
      </c>
      <c r="O874" t="s">
        <v>241</v>
      </c>
      <c r="Q874" t="s">
        <v>113</v>
      </c>
      <c r="R874">
        <v>2012</v>
      </c>
      <c r="S874" s="1">
        <v>8525</v>
      </c>
      <c r="T874" t="s">
        <v>31</v>
      </c>
      <c r="U874" s="2">
        <v>41061</v>
      </c>
      <c r="V874" s="2">
        <v>41106</v>
      </c>
      <c r="W874" s="2">
        <v>41093</v>
      </c>
      <c r="X874" t="s">
        <v>72</v>
      </c>
      <c r="Y874" t="s">
        <v>1486</v>
      </c>
      <c r="Z874" t="s">
        <v>1487</v>
      </c>
      <c r="AA874" t="s">
        <v>1488</v>
      </c>
      <c r="AB874" t="s">
        <v>1489</v>
      </c>
      <c r="AC874" t="s">
        <v>36</v>
      </c>
      <c r="AD874">
        <v>98011</v>
      </c>
      <c r="AE874" t="s">
        <v>1377</v>
      </c>
      <c r="AF874" t="str">
        <f t="shared" si="39"/>
        <v>Yes</v>
      </c>
      <c r="AG874" s="9" t="str">
        <f t="shared" si="40"/>
        <v>GOVERNORREPUBLICANGOVERNOR, OFFICE OFStatewide20128525DEBT410614110641093Operation and OverheadLEGAL SERVICESTHE NORTH CREEK LAW FIRM12900 NE 180TH ST STE 235BOTHELLWA</v>
      </c>
      <c r="AH874">
        <v>100509651</v>
      </c>
      <c r="AI874" s="9" t="str">
        <f t="shared" si="41"/>
        <v>GOVERNORREPUBLICANGOVERNOR, OFFICE OFStatewide</v>
      </c>
    </row>
    <row r="875" spans="1:35" x14ac:dyDescent="0.25">
      <c r="A875" s="15">
        <v>412</v>
      </c>
      <c r="B875" t="s">
        <v>1601</v>
      </c>
      <c r="C875">
        <v>100509651</v>
      </c>
      <c r="D875" t="s">
        <v>30</v>
      </c>
      <c r="E875" t="s">
        <v>1371</v>
      </c>
      <c r="F875" t="s">
        <v>44</v>
      </c>
      <c r="G875" t="s">
        <v>1372</v>
      </c>
      <c r="H875" t="s">
        <v>108</v>
      </c>
      <c r="I875" t="s">
        <v>273</v>
      </c>
      <c r="J875" t="s">
        <v>1373</v>
      </c>
      <c r="K875" t="s">
        <v>240</v>
      </c>
      <c r="N875" t="s">
        <v>50</v>
      </c>
      <c r="O875" t="s">
        <v>241</v>
      </c>
      <c r="Q875" t="s">
        <v>113</v>
      </c>
      <c r="R875">
        <v>2012</v>
      </c>
      <c r="S875" s="1">
        <v>193.94</v>
      </c>
      <c r="T875" t="s">
        <v>31</v>
      </c>
      <c r="U875" s="2">
        <v>41061</v>
      </c>
      <c r="V875" s="2">
        <v>41106</v>
      </c>
      <c r="W875" s="2">
        <v>41095</v>
      </c>
      <c r="X875" t="s">
        <v>72</v>
      </c>
      <c r="Y875" t="s">
        <v>1379</v>
      </c>
      <c r="Z875" t="s">
        <v>1434</v>
      </c>
      <c r="AA875" t="s">
        <v>1435</v>
      </c>
      <c r="AB875" t="s">
        <v>35</v>
      </c>
      <c r="AC875" t="s">
        <v>36</v>
      </c>
      <c r="AD875">
        <v>98105</v>
      </c>
      <c r="AE875" t="s">
        <v>1377</v>
      </c>
      <c r="AF875" t="str">
        <f t="shared" si="39"/>
        <v>Yes</v>
      </c>
      <c r="AG875" s="9" t="str">
        <f t="shared" si="40"/>
        <v>GOVERNORREPUBLICANGOVERNOR, OFFICE OFStatewide2012193.94DEBT410614110641095Operation and OverheadREIMBURSEMENTHAGEN WILL2111 NE 47TH ST SEATTLEWA</v>
      </c>
      <c r="AH875">
        <v>100509651</v>
      </c>
      <c r="AI875" s="9" t="str">
        <f t="shared" si="41"/>
        <v>GOVERNORREPUBLICANGOVERNOR, OFFICE OFStatewide</v>
      </c>
    </row>
    <row r="876" spans="1:35" x14ac:dyDescent="0.25">
      <c r="A876" s="15">
        <v>413</v>
      </c>
      <c r="B876" t="s">
        <v>1602</v>
      </c>
      <c r="C876">
        <v>100509651</v>
      </c>
      <c r="D876" t="s">
        <v>30</v>
      </c>
      <c r="E876" t="s">
        <v>1371</v>
      </c>
      <c r="F876" t="s">
        <v>44</v>
      </c>
      <c r="G876" t="s">
        <v>1372</v>
      </c>
      <c r="H876" t="s">
        <v>108</v>
      </c>
      <c r="I876" t="s">
        <v>273</v>
      </c>
      <c r="J876" t="s">
        <v>1373</v>
      </c>
      <c r="K876" t="s">
        <v>240</v>
      </c>
      <c r="N876" t="s">
        <v>50</v>
      </c>
      <c r="O876" t="s">
        <v>241</v>
      </c>
      <c r="Q876" t="s">
        <v>113</v>
      </c>
      <c r="R876">
        <v>2012</v>
      </c>
      <c r="S876" s="1">
        <v>572.9</v>
      </c>
      <c r="T876" t="s">
        <v>31</v>
      </c>
      <c r="U876" s="2">
        <v>41061</v>
      </c>
      <c r="V876" s="2">
        <v>41106</v>
      </c>
      <c r="W876" s="2">
        <v>41095</v>
      </c>
      <c r="X876" t="s">
        <v>72</v>
      </c>
      <c r="Y876" t="s">
        <v>1379</v>
      </c>
      <c r="Z876" t="s">
        <v>1422</v>
      </c>
      <c r="AA876" t="s">
        <v>1423</v>
      </c>
      <c r="AB876" t="s">
        <v>1382</v>
      </c>
      <c r="AC876" t="s">
        <v>36</v>
      </c>
      <c r="AD876">
        <v>98004</v>
      </c>
      <c r="AE876" t="s">
        <v>1377</v>
      </c>
      <c r="AF876" t="str">
        <f t="shared" si="39"/>
        <v>Yes</v>
      </c>
      <c r="AG876" s="9" t="str">
        <f t="shared" si="40"/>
        <v>GOVERNORREPUBLICANGOVERNOR, OFFICE OFStatewide2012572.9DEBT410614110641095Operation and OverheadREIMBURSEMENTWILDS TREVOR C.9055 POINTS DR NE CLYDE HILLWA</v>
      </c>
      <c r="AH876">
        <v>100509651</v>
      </c>
      <c r="AI876" s="9" t="str">
        <f t="shared" si="41"/>
        <v>GOVERNORREPUBLICANGOVERNOR, OFFICE OFStatewide</v>
      </c>
    </row>
    <row r="877" spans="1:35" x14ac:dyDescent="0.25">
      <c r="A877" s="15">
        <v>414</v>
      </c>
      <c r="B877" t="s">
        <v>1603</v>
      </c>
      <c r="C877">
        <v>100509651</v>
      </c>
      <c r="D877" t="s">
        <v>30</v>
      </c>
      <c r="E877" t="s">
        <v>1371</v>
      </c>
      <c r="F877" t="s">
        <v>44</v>
      </c>
      <c r="G877" t="s">
        <v>1372</v>
      </c>
      <c r="H877" t="s">
        <v>108</v>
      </c>
      <c r="I877" t="s">
        <v>273</v>
      </c>
      <c r="J877" t="s">
        <v>1373</v>
      </c>
      <c r="K877" t="s">
        <v>240</v>
      </c>
      <c r="N877" t="s">
        <v>50</v>
      </c>
      <c r="O877" t="s">
        <v>241</v>
      </c>
      <c r="Q877" t="s">
        <v>113</v>
      </c>
      <c r="R877">
        <v>2012</v>
      </c>
      <c r="S877" s="1">
        <v>166.65</v>
      </c>
      <c r="T877" t="s">
        <v>31</v>
      </c>
      <c r="U877" s="2">
        <v>41061</v>
      </c>
      <c r="V877" s="2">
        <v>41106</v>
      </c>
      <c r="W877" s="2">
        <v>41095</v>
      </c>
      <c r="X877" t="s">
        <v>72</v>
      </c>
      <c r="Y877" t="s">
        <v>1143</v>
      </c>
      <c r="Z877" t="s">
        <v>1400</v>
      </c>
      <c r="AA877" t="s">
        <v>1401</v>
      </c>
      <c r="AB877" t="s">
        <v>176</v>
      </c>
      <c r="AC877" t="s">
        <v>36</v>
      </c>
      <c r="AD877">
        <v>99203</v>
      </c>
      <c r="AE877" t="s">
        <v>1377</v>
      </c>
      <c r="AF877" t="str">
        <f t="shared" si="39"/>
        <v>Yes</v>
      </c>
      <c r="AG877" s="9" t="str">
        <f t="shared" si="40"/>
        <v>GOVERNORREPUBLICANGOVERNOR, OFFICE OFStatewide2012166.65DEBT410614110641095Operation and OverheadMILEAGE REIMBURSEMENTCARPENTER BEN1328 E 16TH AVE SPOKANEWA</v>
      </c>
      <c r="AH877">
        <v>100509651</v>
      </c>
      <c r="AI877" s="9" t="str">
        <f t="shared" si="41"/>
        <v>GOVERNORREPUBLICANGOVERNOR, OFFICE OFStatewide</v>
      </c>
    </row>
    <row r="878" spans="1:35" x14ac:dyDescent="0.25">
      <c r="A878" s="15">
        <v>428</v>
      </c>
      <c r="B878" t="s">
        <v>1622</v>
      </c>
      <c r="C878">
        <v>100509651</v>
      </c>
      <c r="D878" t="s">
        <v>30</v>
      </c>
      <c r="E878" t="s">
        <v>1371</v>
      </c>
      <c r="F878" t="s">
        <v>44</v>
      </c>
      <c r="G878" t="s">
        <v>1372</v>
      </c>
      <c r="H878" t="s">
        <v>108</v>
      </c>
      <c r="I878" t="s">
        <v>273</v>
      </c>
      <c r="J878" t="s">
        <v>1373</v>
      </c>
      <c r="K878" t="s">
        <v>240</v>
      </c>
      <c r="N878" t="s">
        <v>50</v>
      </c>
      <c r="O878" t="s">
        <v>241</v>
      </c>
      <c r="Q878" t="s">
        <v>113</v>
      </c>
      <c r="R878">
        <v>2012</v>
      </c>
      <c r="S878" s="1">
        <v>740.04</v>
      </c>
      <c r="T878" t="s">
        <v>31</v>
      </c>
      <c r="U878" s="2">
        <v>41061</v>
      </c>
      <c r="V878" s="2">
        <v>41106</v>
      </c>
      <c r="W878" s="2">
        <v>41095</v>
      </c>
      <c r="X878" t="s">
        <v>72</v>
      </c>
      <c r="Y878" t="s">
        <v>1379</v>
      </c>
      <c r="Z878" t="s">
        <v>1623</v>
      </c>
      <c r="AA878" t="s">
        <v>1624</v>
      </c>
      <c r="AB878" t="s">
        <v>1625</v>
      </c>
      <c r="AC878" t="s">
        <v>36</v>
      </c>
      <c r="AD878">
        <v>98683</v>
      </c>
      <c r="AE878" t="s">
        <v>1377</v>
      </c>
      <c r="AF878" t="str">
        <f t="shared" si="39"/>
        <v>Yes</v>
      </c>
      <c r="AG878" s="9" t="str">
        <f t="shared" si="40"/>
        <v>GOVERNORREPUBLICANGOVERNOR, OFFICE OFStatewide2012740.04DEBT410614110641095Operation and OverheadREIMBURSEMENTTOLLEFSON SCOTT18401 SE 24TH CIR VANCOUVERWA</v>
      </c>
      <c r="AH878">
        <v>100509651</v>
      </c>
      <c r="AI878" s="9" t="str">
        <f t="shared" si="41"/>
        <v>GOVERNORREPUBLICANGOVERNOR, OFFICE OFStatewide</v>
      </c>
    </row>
    <row r="879" spans="1:35" x14ac:dyDescent="0.25">
      <c r="A879" s="15">
        <v>429</v>
      </c>
      <c r="B879" t="s">
        <v>1626</v>
      </c>
      <c r="C879">
        <v>100509651</v>
      </c>
      <c r="D879" t="s">
        <v>30</v>
      </c>
      <c r="E879" t="s">
        <v>1371</v>
      </c>
      <c r="F879" t="s">
        <v>44</v>
      </c>
      <c r="G879" t="s">
        <v>1372</v>
      </c>
      <c r="H879" t="s">
        <v>108</v>
      </c>
      <c r="I879" t="s">
        <v>273</v>
      </c>
      <c r="J879" t="s">
        <v>1373</v>
      </c>
      <c r="K879" t="s">
        <v>240</v>
      </c>
      <c r="N879" t="s">
        <v>50</v>
      </c>
      <c r="O879" t="s">
        <v>241</v>
      </c>
      <c r="Q879" t="s">
        <v>113</v>
      </c>
      <c r="R879">
        <v>2012</v>
      </c>
      <c r="S879" s="1">
        <v>106.15</v>
      </c>
      <c r="T879" t="s">
        <v>31</v>
      </c>
      <c r="U879" s="2">
        <v>41061</v>
      </c>
      <c r="V879" s="2">
        <v>41106</v>
      </c>
      <c r="W879" s="2">
        <v>41095</v>
      </c>
      <c r="X879" t="s">
        <v>72</v>
      </c>
      <c r="Y879" t="s">
        <v>1143</v>
      </c>
      <c r="Z879" t="s">
        <v>1451</v>
      </c>
      <c r="AA879" t="s">
        <v>1452</v>
      </c>
      <c r="AB879" t="s">
        <v>1453</v>
      </c>
      <c r="AC879" t="s">
        <v>36</v>
      </c>
      <c r="AD879">
        <v>98053</v>
      </c>
      <c r="AE879" t="s">
        <v>1377</v>
      </c>
      <c r="AF879" t="str">
        <f t="shared" si="39"/>
        <v>Yes</v>
      </c>
      <c r="AG879" s="9" t="str">
        <f t="shared" si="40"/>
        <v>GOVERNORREPUBLICANGOVERNOR, OFFICE OFStatewide2012106.15DEBT410614110641095Operation and OverheadMILEAGE REIMBURSEMENTWOLTER CHIVAUN25050 NE 42ND PL REDMONDWA</v>
      </c>
      <c r="AH879">
        <v>100509651</v>
      </c>
      <c r="AI879" s="9" t="str">
        <f t="shared" si="41"/>
        <v>GOVERNORREPUBLICANGOVERNOR, OFFICE OFStatewide</v>
      </c>
    </row>
    <row r="880" spans="1:35" x14ac:dyDescent="0.25">
      <c r="A880" s="15">
        <v>430</v>
      </c>
      <c r="B880" t="s">
        <v>1627</v>
      </c>
      <c r="C880">
        <v>100509651</v>
      </c>
      <c r="D880" t="s">
        <v>30</v>
      </c>
      <c r="E880" t="s">
        <v>1371</v>
      </c>
      <c r="F880" t="s">
        <v>44</v>
      </c>
      <c r="G880" t="s">
        <v>1372</v>
      </c>
      <c r="H880" t="s">
        <v>108</v>
      </c>
      <c r="I880" t="s">
        <v>273</v>
      </c>
      <c r="J880" t="s">
        <v>1373</v>
      </c>
      <c r="K880" t="s">
        <v>240</v>
      </c>
      <c r="N880" t="s">
        <v>50</v>
      </c>
      <c r="O880" t="s">
        <v>241</v>
      </c>
      <c r="Q880" t="s">
        <v>113</v>
      </c>
      <c r="R880">
        <v>2012</v>
      </c>
      <c r="S880" s="1">
        <v>92.92</v>
      </c>
      <c r="T880" t="s">
        <v>31</v>
      </c>
      <c r="U880" s="2">
        <v>41061</v>
      </c>
      <c r="V880" s="2">
        <v>41106</v>
      </c>
      <c r="W880" s="2">
        <v>41095</v>
      </c>
      <c r="X880" t="s">
        <v>72</v>
      </c>
      <c r="Y880" t="s">
        <v>1143</v>
      </c>
      <c r="Z880" t="s">
        <v>1406</v>
      </c>
      <c r="AA880" t="s">
        <v>1407</v>
      </c>
      <c r="AB880" t="s">
        <v>781</v>
      </c>
      <c r="AC880" t="s">
        <v>36</v>
      </c>
      <c r="AD880">
        <v>98029</v>
      </c>
      <c r="AE880" t="s">
        <v>1377</v>
      </c>
      <c r="AF880" t="str">
        <f t="shared" si="39"/>
        <v>Yes</v>
      </c>
      <c r="AG880" s="9" t="str">
        <f t="shared" si="40"/>
        <v>GOVERNORREPUBLICANGOVERNOR, OFFICE OFStatewide201292.92DEBT410614110641095Operation and OverheadMILEAGE REIMBURSEMENTGRAHAM JORDAN24310 SE 34TH PL ISSAQUAHWA</v>
      </c>
      <c r="AH880">
        <v>100509651</v>
      </c>
      <c r="AI880" s="9" t="str">
        <f t="shared" si="41"/>
        <v>GOVERNORREPUBLICANGOVERNOR, OFFICE OFStatewide</v>
      </c>
    </row>
    <row r="881" spans="1:35" x14ac:dyDescent="0.25">
      <c r="A881" s="15">
        <v>406</v>
      </c>
      <c r="B881" t="s">
        <v>1587</v>
      </c>
      <c r="C881">
        <v>100509651</v>
      </c>
      <c r="D881" t="s">
        <v>30</v>
      </c>
      <c r="E881" t="s">
        <v>1371</v>
      </c>
      <c r="F881" t="s">
        <v>44</v>
      </c>
      <c r="G881" t="s">
        <v>1372</v>
      </c>
      <c r="H881" t="s">
        <v>108</v>
      </c>
      <c r="I881" t="s">
        <v>273</v>
      </c>
      <c r="J881" t="s">
        <v>1373</v>
      </c>
      <c r="K881" t="s">
        <v>240</v>
      </c>
      <c r="N881" t="s">
        <v>50</v>
      </c>
      <c r="O881" t="s">
        <v>241</v>
      </c>
      <c r="Q881" t="s">
        <v>113</v>
      </c>
      <c r="R881">
        <v>2012</v>
      </c>
      <c r="S881" s="1">
        <v>177.16</v>
      </c>
      <c r="T881" t="s">
        <v>31</v>
      </c>
      <c r="U881" s="2">
        <v>41061</v>
      </c>
      <c r="V881" s="2">
        <v>41106</v>
      </c>
      <c r="W881" s="2">
        <v>41095</v>
      </c>
      <c r="X881" t="s">
        <v>72</v>
      </c>
      <c r="Y881" t="s">
        <v>1379</v>
      </c>
      <c r="Z881" t="s">
        <v>1458</v>
      </c>
      <c r="AA881" t="s">
        <v>1459</v>
      </c>
      <c r="AB881" t="s">
        <v>984</v>
      </c>
      <c r="AC881" t="s">
        <v>36</v>
      </c>
      <c r="AD881">
        <v>98004</v>
      </c>
      <c r="AE881" t="s">
        <v>1377</v>
      </c>
      <c r="AF881" t="str">
        <f t="shared" si="39"/>
        <v>Yes</v>
      </c>
      <c r="AG881" s="9" t="str">
        <f t="shared" si="40"/>
        <v>GOVERNORREPUBLICANGOVERNOR, OFFICE OFStatewide2012177.16DEBT410614110641095Operation and OverheadREIMBURSEMENTMCCRAY CHARLES10710 NE 10TH ST APT 403BELLEVUEWA</v>
      </c>
      <c r="AH881">
        <v>100509651</v>
      </c>
      <c r="AI881" s="9" t="str">
        <f t="shared" si="41"/>
        <v>GOVERNORREPUBLICANGOVERNOR, OFFICE OFStatewide</v>
      </c>
    </row>
    <row r="882" spans="1:35" x14ac:dyDescent="0.25">
      <c r="A882" s="15">
        <v>407</v>
      </c>
      <c r="B882" t="s">
        <v>1588</v>
      </c>
      <c r="C882">
        <v>100509651</v>
      </c>
      <c r="D882" t="s">
        <v>30</v>
      </c>
      <c r="E882" t="s">
        <v>1371</v>
      </c>
      <c r="F882" t="s">
        <v>44</v>
      </c>
      <c r="G882" t="s">
        <v>1372</v>
      </c>
      <c r="H882" t="s">
        <v>108</v>
      </c>
      <c r="I882" t="s">
        <v>273</v>
      </c>
      <c r="J882" t="s">
        <v>1373</v>
      </c>
      <c r="K882" t="s">
        <v>240</v>
      </c>
      <c r="N882" t="s">
        <v>50</v>
      </c>
      <c r="O882" t="s">
        <v>241</v>
      </c>
      <c r="Q882" t="s">
        <v>113</v>
      </c>
      <c r="R882">
        <v>2012</v>
      </c>
      <c r="S882" s="1">
        <v>60.6</v>
      </c>
      <c r="T882" t="s">
        <v>31</v>
      </c>
      <c r="U882" s="2">
        <v>41061</v>
      </c>
      <c r="V882" s="2">
        <v>41106</v>
      </c>
      <c r="W882" s="2">
        <v>41095</v>
      </c>
      <c r="X882" t="s">
        <v>72</v>
      </c>
      <c r="Y882" t="s">
        <v>1143</v>
      </c>
      <c r="Z882" t="s">
        <v>1589</v>
      </c>
      <c r="AA882" t="s">
        <v>1590</v>
      </c>
      <c r="AB882" t="s">
        <v>984</v>
      </c>
      <c r="AC882" t="s">
        <v>36</v>
      </c>
      <c r="AD882">
        <v>98007</v>
      </c>
      <c r="AE882" t="s">
        <v>1377</v>
      </c>
      <c r="AF882" t="str">
        <f t="shared" si="39"/>
        <v>Yes</v>
      </c>
      <c r="AG882" s="9" t="str">
        <f t="shared" si="40"/>
        <v>GOVERNORREPUBLICANGOVERNOR, OFFICE OFStatewide201260.6DEBT410614110641095Operation and OverheadMILEAGE REIMBURSEMENTMCDOWELL JESSICA D.14264 SE 6TH ST APT T104BELLEVUEWA</v>
      </c>
      <c r="AH882">
        <v>100509651</v>
      </c>
      <c r="AI882" s="9" t="str">
        <f t="shared" si="41"/>
        <v>GOVERNORREPUBLICANGOVERNOR, OFFICE OFStatewide</v>
      </c>
    </row>
    <row r="883" spans="1:35" x14ac:dyDescent="0.25">
      <c r="A883" s="15">
        <v>408</v>
      </c>
      <c r="B883" t="s">
        <v>1591</v>
      </c>
      <c r="C883">
        <v>100509651</v>
      </c>
      <c r="D883" t="s">
        <v>30</v>
      </c>
      <c r="E883" t="s">
        <v>1371</v>
      </c>
      <c r="F883" t="s">
        <v>44</v>
      </c>
      <c r="G883" t="s">
        <v>1372</v>
      </c>
      <c r="H883" t="s">
        <v>108</v>
      </c>
      <c r="I883" t="s">
        <v>273</v>
      </c>
      <c r="J883" t="s">
        <v>1373</v>
      </c>
      <c r="K883" t="s">
        <v>240</v>
      </c>
      <c r="N883" t="s">
        <v>50</v>
      </c>
      <c r="O883" t="s">
        <v>241</v>
      </c>
      <c r="Q883" t="s">
        <v>113</v>
      </c>
      <c r="R883">
        <v>2012</v>
      </c>
      <c r="S883" s="1">
        <v>176.75</v>
      </c>
      <c r="T883" t="s">
        <v>31</v>
      </c>
      <c r="U883" s="2">
        <v>41061</v>
      </c>
      <c r="V883" s="2">
        <v>41106</v>
      </c>
      <c r="W883" s="2">
        <v>41095</v>
      </c>
      <c r="X883" t="s">
        <v>72</v>
      </c>
      <c r="Y883" t="s">
        <v>1143</v>
      </c>
      <c r="Z883" t="s">
        <v>1592</v>
      </c>
      <c r="AA883" t="s">
        <v>1593</v>
      </c>
      <c r="AB883" t="s">
        <v>516</v>
      </c>
      <c r="AC883" t="s">
        <v>36</v>
      </c>
      <c r="AD883">
        <v>98058</v>
      </c>
      <c r="AE883" t="s">
        <v>1377</v>
      </c>
      <c r="AF883" t="str">
        <f t="shared" si="39"/>
        <v>Yes</v>
      </c>
      <c r="AG883" s="9" t="str">
        <f t="shared" si="40"/>
        <v>GOVERNORREPUBLICANGOVERNOR, OFFICE OFStatewide2012176.75DEBT410614110641095Operation and OverheadMILEAGE REIMBURSEMENTGINGERICH MOLLY A.16638 SE 167TH ST RENTONWA</v>
      </c>
      <c r="AH883">
        <v>100509651</v>
      </c>
      <c r="AI883" s="9" t="str">
        <f t="shared" si="41"/>
        <v>GOVERNORREPUBLICANGOVERNOR, OFFICE OFStatewide</v>
      </c>
    </row>
    <row r="884" spans="1:35" x14ac:dyDescent="0.25">
      <c r="A884" s="15">
        <v>410</v>
      </c>
      <c r="B884" t="s">
        <v>1595</v>
      </c>
      <c r="C884">
        <v>100509651</v>
      </c>
      <c r="D884" t="s">
        <v>30</v>
      </c>
      <c r="E884" t="s">
        <v>1371</v>
      </c>
      <c r="F884" t="s">
        <v>44</v>
      </c>
      <c r="G884" t="s">
        <v>1372</v>
      </c>
      <c r="H884" t="s">
        <v>108</v>
      </c>
      <c r="I884" t="s">
        <v>273</v>
      </c>
      <c r="J884" t="s">
        <v>1373</v>
      </c>
      <c r="K884" t="s">
        <v>240</v>
      </c>
      <c r="N884" t="s">
        <v>50</v>
      </c>
      <c r="O884" t="s">
        <v>241</v>
      </c>
      <c r="Q884" t="s">
        <v>113</v>
      </c>
      <c r="R884">
        <v>2012</v>
      </c>
      <c r="S884" s="1">
        <v>12500</v>
      </c>
      <c r="T884" t="s">
        <v>31</v>
      </c>
      <c r="U884" s="2">
        <v>41061</v>
      </c>
      <c r="V884" s="2">
        <v>41106</v>
      </c>
      <c r="W884" s="2">
        <v>41095</v>
      </c>
      <c r="X884" t="s">
        <v>72</v>
      </c>
      <c r="Y884" t="s">
        <v>37</v>
      </c>
      <c r="Z884" t="s">
        <v>1596</v>
      </c>
      <c r="AA884" t="s">
        <v>522</v>
      </c>
      <c r="AB884" t="s">
        <v>35</v>
      </c>
      <c r="AC884" t="s">
        <v>36</v>
      </c>
      <c r="AD884">
        <v>98101</v>
      </c>
      <c r="AE884" t="s">
        <v>1377</v>
      </c>
      <c r="AF884" t="str">
        <f t="shared" si="39"/>
        <v>Yes</v>
      </c>
      <c r="AG884" s="9" t="str">
        <f t="shared" si="40"/>
        <v>GOVERNORREPUBLICANGOVERNOR, OFFICE OFStatewide201212500DEBT410614110641095Operation and OverheadCONSULTINGFUNDRAISING PARTNERS NW1411 4TH AVE STE 1210SEATTLEWA</v>
      </c>
      <c r="AH884">
        <v>100509651</v>
      </c>
      <c r="AI884" s="9" t="str">
        <f t="shared" si="41"/>
        <v>GOVERNORREPUBLICANGOVERNOR, OFFICE OFStatewide</v>
      </c>
    </row>
    <row r="885" spans="1:35" x14ac:dyDescent="0.25">
      <c r="A885" s="15">
        <v>404</v>
      </c>
      <c r="B885" t="s">
        <v>1579</v>
      </c>
      <c r="C885">
        <v>100509651</v>
      </c>
      <c r="D885" t="s">
        <v>30</v>
      </c>
      <c r="E885" t="s">
        <v>1371</v>
      </c>
      <c r="F885" t="s">
        <v>44</v>
      </c>
      <c r="G885" t="s">
        <v>1372</v>
      </c>
      <c r="H885" t="s">
        <v>108</v>
      </c>
      <c r="I885" t="s">
        <v>273</v>
      </c>
      <c r="J885" t="s">
        <v>1373</v>
      </c>
      <c r="K885" t="s">
        <v>240</v>
      </c>
      <c r="N885" t="s">
        <v>50</v>
      </c>
      <c r="O885" t="s">
        <v>241</v>
      </c>
      <c r="Q885" t="s">
        <v>113</v>
      </c>
      <c r="R885">
        <v>2012</v>
      </c>
      <c r="S885" s="1">
        <v>1500</v>
      </c>
      <c r="T885" t="s">
        <v>31</v>
      </c>
      <c r="U885" s="2">
        <v>41061</v>
      </c>
      <c r="V885" s="2">
        <v>41106</v>
      </c>
      <c r="W885" s="2">
        <v>41095</v>
      </c>
      <c r="X885" t="s">
        <v>72</v>
      </c>
      <c r="Y885" t="s">
        <v>1294</v>
      </c>
      <c r="Z885" t="s">
        <v>1580</v>
      </c>
      <c r="AA885" t="s">
        <v>1581</v>
      </c>
      <c r="AB885" t="s">
        <v>1582</v>
      </c>
      <c r="AC885" t="s">
        <v>282</v>
      </c>
      <c r="AD885">
        <v>22206</v>
      </c>
      <c r="AE885" t="s">
        <v>1377</v>
      </c>
      <c r="AF885" t="str">
        <f t="shared" si="39"/>
        <v>Yes</v>
      </c>
      <c r="AG885" s="9" t="str">
        <f t="shared" si="40"/>
        <v>GOVERNORREPUBLICANGOVERNOR, OFFICE OFStatewide20121500DEBT410614110641095Operation and OverheadWEBSITETHE LUKENS COMPANY2800 S SHIRLINGTON RD FL 9ARLINGTONVA</v>
      </c>
      <c r="AH885">
        <v>100509651</v>
      </c>
      <c r="AI885" s="9" t="str">
        <f t="shared" si="41"/>
        <v>GOVERNORREPUBLICANGOVERNOR, OFFICE OFStatewide</v>
      </c>
    </row>
    <row r="886" spans="1:35" x14ac:dyDescent="0.25">
      <c r="A886" s="15">
        <v>405</v>
      </c>
      <c r="B886" t="s">
        <v>1583</v>
      </c>
      <c r="C886">
        <v>100509651</v>
      </c>
      <c r="D886" t="s">
        <v>30</v>
      </c>
      <c r="E886" t="s">
        <v>1371</v>
      </c>
      <c r="F886" t="s">
        <v>44</v>
      </c>
      <c r="G886" t="s">
        <v>1372</v>
      </c>
      <c r="H886" t="s">
        <v>108</v>
      </c>
      <c r="I886" t="s">
        <v>273</v>
      </c>
      <c r="J886" t="s">
        <v>1373</v>
      </c>
      <c r="K886" t="s">
        <v>240</v>
      </c>
      <c r="N886" t="s">
        <v>50</v>
      </c>
      <c r="O886" t="s">
        <v>241</v>
      </c>
      <c r="Q886" t="s">
        <v>113</v>
      </c>
      <c r="R886">
        <v>2012</v>
      </c>
      <c r="S886" s="1">
        <v>76.58</v>
      </c>
      <c r="T886" t="s">
        <v>31</v>
      </c>
      <c r="U886" s="2">
        <v>41061</v>
      </c>
      <c r="V886" s="2">
        <v>41106</v>
      </c>
      <c r="W886" s="2">
        <v>41095</v>
      </c>
      <c r="X886" t="s">
        <v>72</v>
      </c>
      <c r="Y886" t="s">
        <v>1584</v>
      </c>
      <c r="Z886" t="s">
        <v>1585</v>
      </c>
      <c r="AA886" t="s">
        <v>1586</v>
      </c>
      <c r="AB886" t="s">
        <v>1453</v>
      </c>
      <c r="AC886" t="s">
        <v>36</v>
      </c>
      <c r="AD886">
        <v>98073</v>
      </c>
      <c r="AE886" t="s">
        <v>1377</v>
      </c>
      <c r="AF886" t="str">
        <f t="shared" si="39"/>
        <v>Yes</v>
      </c>
      <c r="AG886" s="9" t="str">
        <f t="shared" si="40"/>
        <v>GOVERNORREPUBLICANGOVERNOR, OFFICE OFStatewide201276.58DEBT410614110641095Operation and OverheadPARADE INSURANCEVALLEY INSURANCE AGENCYPO BOX 109 REDMONDWA</v>
      </c>
      <c r="AH886">
        <v>100509651</v>
      </c>
      <c r="AI886" s="9" t="str">
        <f t="shared" si="41"/>
        <v>GOVERNORREPUBLICANGOVERNOR, OFFICE OFStatewide</v>
      </c>
    </row>
    <row r="887" spans="1:35" x14ac:dyDescent="0.25">
      <c r="A887" s="15">
        <v>360</v>
      </c>
      <c r="B887" t="s">
        <v>1463</v>
      </c>
      <c r="C887">
        <v>100509651</v>
      </c>
      <c r="D887" t="s">
        <v>30</v>
      </c>
      <c r="E887" t="s">
        <v>1371</v>
      </c>
      <c r="F887" t="s">
        <v>44</v>
      </c>
      <c r="G887" t="s">
        <v>1372</v>
      </c>
      <c r="H887" t="s">
        <v>108</v>
      </c>
      <c r="I887" t="s">
        <v>273</v>
      </c>
      <c r="J887" t="s">
        <v>1373</v>
      </c>
      <c r="K887" t="s">
        <v>240</v>
      </c>
      <c r="N887" t="s">
        <v>50</v>
      </c>
      <c r="O887" t="s">
        <v>241</v>
      </c>
      <c r="Q887" t="s">
        <v>113</v>
      </c>
      <c r="R887">
        <v>2012</v>
      </c>
      <c r="S887" s="1">
        <v>24217.03</v>
      </c>
      <c r="T887" t="s">
        <v>31</v>
      </c>
      <c r="U887" s="2">
        <v>41061</v>
      </c>
      <c r="V887" s="2">
        <v>41106</v>
      </c>
      <c r="W887" s="2">
        <v>41099</v>
      </c>
      <c r="X887" t="s">
        <v>72</v>
      </c>
      <c r="Y887" t="s">
        <v>1464</v>
      </c>
      <c r="Z887" t="s">
        <v>1465</v>
      </c>
      <c r="AA887" t="s">
        <v>1466</v>
      </c>
      <c r="AB887" t="s">
        <v>516</v>
      </c>
      <c r="AC887" t="s">
        <v>36</v>
      </c>
      <c r="AD887">
        <v>98056</v>
      </c>
      <c r="AE887" t="s">
        <v>1377</v>
      </c>
      <c r="AF887" t="str">
        <f t="shared" si="39"/>
        <v>Yes</v>
      </c>
      <c r="AG887" s="9" t="str">
        <f t="shared" si="40"/>
        <v>GOVERNORREPUBLICANGOVERNOR, OFFICE OFStatewide201224217.03DEBT410614110641099Operation and OverheadSIGNSSTREAMLINE INTERNATIONALPO BOX 2473 RENTONWA</v>
      </c>
      <c r="AH887">
        <v>100509651</v>
      </c>
      <c r="AI887" s="9" t="str">
        <f t="shared" si="41"/>
        <v>GOVERNORREPUBLICANGOVERNOR, OFFICE OFStatewide</v>
      </c>
    </row>
    <row r="888" spans="1:35" x14ac:dyDescent="0.25">
      <c r="A888" s="15">
        <v>361</v>
      </c>
      <c r="B888" t="s">
        <v>1467</v>
      </c>
      <c r="C888">
        <v>100509651</v>
      </c>
      <c r="D888" t="s">
        <v>30</v>
      </c>
      <c r="E888" t="s">
        <v>1371</v>
      </c>
      <c r="F888" t="s">
        <v>44</v>
      </c>
      <c r="G888" t="s">
        <v>1372</v>
      </c>
      <c r="H888" t="s">
        <v>108</v>
      </c>
      <c r="I888" t="s">
        <v>273</v>
      </c>
      <c r="J888" t="s">
        <v>1373</v>
      </c>
      <c r="K888" t="s">
        <v>240</v>
      </c>
      <c r="N888" t="s">
        <v>50</v>
      </c>
      <c r="O888" t="s">
        <v>241</v>
      </c>
      <c r="Q888" t="s">
        <v>113</v>
      </c>
      <c r="R888">
        <v>2012</v>
      </c>
      <c r="S888" s="1">
        <v>13372</v>
      </c>
      <c r="T888" t="s">
        <v>31</v>
      </c>
      <c r="U888" s="2">
        <v>41061</v>
      </c>
      <c r="V888" s="2">
        <v>41106</v>
      </c>
      <c r="W888" s="2">
        <v>41099</v>
      </c>
      <c r="X888" t="s">
        <v>72</v>
      </c>
      <c r="Y888" t="s">
        <v>1468</v>
      </c>
      <c r="Z888" t="s">
        <v>1469</v>
      </c>
      <c r="AA888" t="s">
        <v>1470</v>
      </c>
      <c r="AB888" t="s">
        <v>1471</v>
      </c>
      <c r="AC888" t="s">
        <v>1472</v>
      </c>
      <c r="AD888">
        <v>84104</v>
      </c>
      <c r="AE888" t="s">
        <v>1377</v>
      </c>
      <c r="AF888" t="str">
        <f t="shared" si="39"/>
        <v>Yes</v>
      </c>
      <c r="AG888" s="9" t="str">
        <f t="shared" si="40"/>
        <v>GOVERNORREPUBLICANGOVERNOR, OFFICE OFStatewide201213372DEBT410614110641099Operation and OverheadONLINE ADVERTISINGARENA COMMUNICATIONS1780 SEQUOIA VISTA CIR SALT LAKE CITYUT</v>
      </c>
      <c r="AH888">
        <v>100509651</v>
      </c>
      <c r="AI888" s="9" t="str">
        <f t="shared" si="41"/>
        <v>GOVERNORREPUBLICANGOVERNOR, OFFICE OFStatewide</v>
      </c>
    </row>
    <row r="889" spans="1:35" x14ac:dyDescent="0.25">
      <c r="A889" s="15">
        <v>362</v>
      </c>
      <c r="B889" t="s">
        <v>1473</v>
      </c>
      <c r="C889">
        <v>100509651</v>
      </c>
      <c r="D889" t="s">
        <v>30</v>
      </c>
      <c r="E889" t="s">
        <v>1371</v>
      </c>
      <c r="F889" t="s">
        <v>44</v>
      </c>
      <c r="G889" t="s">
        <v>1372</v>
      </c>
      <c r="H889" t="s">
        <v>108</v>
      </c>
      <c r="I889" t="s">
        <v>273</v>
      </c>
      <c r="J889" t="s">
        <v>1373</v>
      </c>
      <c r="K889" t="s">
        <v>240</v>
      </c>
      <c r="N889" t="s">
        <v>50</v>
      </c>
      <c r="O889" t="s">
        <v>241</v>
      </c>
      <c r="Q889" t="s">
        <v>113</v>
      </c>
      <c r="R889">
        <v>2012</v>
      </c>
      <c r="S889" s="1">
        <v>321.93</v>
      </c>
      <c r="T889" t="s">
        <v>31</v>
      </c>
      <c r="U889" s="2">
        <v>41061</v>
      </c>
      <c r="V889" s="2">
        <v>41106</v>
      </c>
      <c r="W889" s="2">
        <v>41099</v>
      </c>
      <c r="X889" t="s">
        <v>72</v>
      </c>
      <c r="Y889" t="s">
        <v>118</v>
      </c>
      <c r="Z889" t="s">
        <v>1474</v>
      </c>
      <c r="AA889" t="s">
        <v>1475</v>
      </c>
      <c r="AB889" t="s">
        <v>35</v>
      </c>
      <c r="AC889" t="s">
        <v>36</v>
      </c>
      <c r="AD889">
        <v>98119</v>
      </c>
      <c r="AE889" t="s">
        <v>1377</v>
      </c>
      <c r="AF889" t="str">
        <f t="shared" si="39"/>
        <v>Yes</v>
      </c>
      <c r="AG889" s="9" t="str">
        <f t="shared" si="40"/>
        <v>GOVERNORREPUBLICANGOVERNOR, OFFICE OFStatewide2012321.93DEBT410614110641099Operation and OverheadPRINTINGSERVICE PRINTING COMPANY, INC.3837 13TH AVE W SEATTLEWA</v>
      </c>
      <c r="AH889">
        <v>100509651</v>
      </c>
      <c r="AI889" s="9" t="str">
        <f t="shared" si="41"/>
        <v>GOVERNORREPUBLICANGOVERNOR, OFFICE OFStatewide</v>
      </c>
    </row>
    <row r="890" spans="1:35" x14ac:dyDescent="0.25">
      <c r="A890" s="15">
        <v>363</v>
      </c>
      <c r="B890" t="s">
        <v>1476</v>
      </c>
      <c r="C890">
        <v>100509651</v>
      </c>
      <c r="D890" t="s">
        <v>30</v>
      </c>
      <c r="E890" t="s">
        <v>1371</v>
      </c>
      <c r="F890" t="s">
        <v>44</v>
      </c>
      <c r="G890" t="s">
        <v>1372</v>
      </c>
      <c r="H890" t="s">
        <v>108</v>
      </c>
      <c r="I890" t="s">
        <v>273</v>
      </c>
      <c r="J890" t="s">
        <v>1373</v>
      </c>
      <c r="K890" t="s">
        <v>240</v>
      </c>
      <c r="N890" t="s">
        <v>50</v>
      </c>
      <c r="O890" t="s">
        <v>241</v>
      </c>
      <c r="Q890" t="s">
        <v>113</v>
      </c>
      <c r="R890">
        <v>2012</v>
      </c>
      <c r="S890" s="1">
        <v>1839.6</v>
      </c>
      <c r="T890" t="s">
        <v>31</v>
      </c>
      <c r="U890" s="2">
        <v>41061</v>
      </c>
      <c r="V890" s="2">
        <v>41106</v>
      </c>
      <c r="W890" s="2">
        <v>41099</v>
      </c>
      <c r="X890" t="s">
        <v>72</v>
      </c>
      <c r="Y890" t="s">
        <v>1374</v>
      </c>
      <c r="Z890" t="s">
        <v>1477</v>
      </c>
      <c r="AA890" t="s">
        <v>1478</v>
      </c>
      <c r="AB890" t="s">
        <v>1479</v>
      </c>
      <c r="AC890" t="s">
        <v>36</v>
      </c>
      <c r="AD890">
        <v>98532</v>
      </c>
      <c r="AE890" t="s">
        <v>1377</v>
      </c>
      <c r="AF890" t="str">
        <f t="shared" si="39"/>
        <v>Yes</v>
      </c>
      <c r="AG890" s="9" t="str">
        <f t="shared" si="40"/>
        <v>GOVERNORREPUBLICANGOVERNOR, OFFICE OFStatewide20121839.6DEBT410614110641099Operation and OverheadCATERINGRIVERSIDE GOLF CLUB1451 NW AIRPORT WAY CHEHALISWA</v>
      </c>
      <c r="AH890">
        <v>100509651</v>
      </c>
      <c r="AI890" s="9" t="str">
        <f t="shared" si="41"/>
        <v>GOVERNORREPUBLICANGOVERNOR, OFFICE OFStatewide</v>
      </c>
    </row>
    <row r="891" spans="1:35" x14ac:dyDescent="0.25">
      <c r="A891" s="15">
        <v>364</v>
      </c>
      <c r="B891" t="s">
        <v>1480</v>
      </c>
      <c r="C891">
        <v>100509651</v>
      </c>
      <c r="D891" t="s">
        <v>30</v>
      </c>
      <c r="E891" t="s">
        <v>1371</v>
      </c>
      <c r="F891" t="s">
        <v>44</v>
      </c>
      <c r="G891" t="s">
        <v>1372</v>
      </c>
      <c r="H891" t="s">
        <v>108</v>
      </c>
      <c r="I891" t="s">
        <v>273</v>
      </c>
      <c r="J891" t="s">
        <v>1373</v>
      </c>
      <c r="K891" t="s">
        <v>240</v>
      </c>
      <c r="N891" t="s">
        <v>50</v>
      </c>
      <c r="O891" t="s">
        <v>241</v>
      </c>
      <c r="Q891" t="s">
        <v>113</v>
      </c>
      <c r="R891">
        <v>2012</v>
      </c>
      <c r="S891" s="1">
        <v>1496</v>
      </c>
      <c r="T891" t="s">
        <v>31</v>
      </c>
      <c r="U891" s="2">
        <v>41061</v>
      </c>
      <c r="V891" s="2">
        <v>41106</v>
      </c>
      <c r="W891" s="2">
        <v>41099</v>
      </c>
      <c r="X891" t="s">
        <v>72</v>
      </c>
      <c r="Y891" t="s">
        <v>1481</v>
      </c>
      <c r="Z891" t="s">
        <v>1482</v>
      </c>
      <c r="AA891" t="s">
        <v>1483</v>
      </c>
      <c r="AB891" t="s">
        <v>35</v>
      </c>
      <c r="AC891" t="s">
        <v>36</v>
      </c>
      <c r="AD891">
        <v>98177</v>
      </c>
      <c r="AE891" t="s">
        <v>1377</v>
      </c>
      <c r="AF891" t="str">
        <f t="shared" si="39"/>
        <v>Yes</v>
      </c>
      <c r="AG891" s="9" t="str">
        <f t="shared" si="40"/>
        <v>GOVERNORREPUBLICANGOVERNOR, OFFICE OFStatewide20121496DEBT410614110641099Operation and OverheadVALET SERVICEBUTLER SEATTLEPO BOX 77793 SEATTLEWA</v>
      </c>
      <c r="AH891">
        <v>100509651</v>
      </c>
      <c r="AI891" s="9" t="str">
        <f t="shared" si="41"/>
        <v>GOVERNORREPUBLICANGOVERNOR, OFFICE OFStatewide</v>
      </c>
    </row>
    <row r="892" spans="1:35" x14ac:dyDescent="0.25">
      <c r="A892" s="15">
        <v>359</v>
      </c>
      <c r="B892" t="s">
        <v>1460</v>
      </c>
      <c r="C892">
        <v>100509651</v>
      </c>
      <c r="D892" t="s">
        <v>30</v>
      </c>
      <c r="E892" t="s">
        <v>1371</v>
      </c>
      <c r="F892" t="s">
        <v>44</v>
      </c>
      <c r="G892" t="s">
        <v>1372</v>
      </c>
      <c r="H892" t="s">
        <v>108</v>
      </c>
      <c r="I892" t="s">
        <v>273</v>
      </c>
      <c r="J892" t="s">
        <v>1373</v>
      </c>
      <c r="K892" t="s">
        <v>240</v>
      </c>
      <c r="N892" t="s">
        <v>50</v>
      </c>
      <c r="O892" t="s">
        <v>241</v>
      </c>
      <c r="Q892" t="s">
        <v>113</v>
      </c>
      <c r="R892">
        <v>2012</v>
      </c>
      <c r="S892" s="1">
        <v>3000</v>
      </c>
      <c r="T892" t="s">
        <v>31</v>
      </c>
      <c r="U892" s="2">
        <v>41061</v>
      </c>
      <c r="V892" s="2">
        <v>41106</v>
      </c>
      <c r="W892" s="2">
        <v>41100</v>
      </c>
      <c r="X892" t="s">
        <v>72</v>
      </c>
      <c r="Y892" t="s">
        <v>37</v>
      </c>
      <c r="Z892" t="s">
        <v>1461</v>
      </c>
      <c r="AA892" t="s">
        <v>1462</v>
      </c>
      <c r="AB892" t="s">
        <v>558</v>
      </c>
      <c r="AC892" t="s">
        <v>36</v>
      </c>
      <c r="AD892">
        <v>98072</v>
      </c>
      <c r="AE892" t="s">
        <v>1377</v>
      </c>
      <c r="AF892" t="str">
        <f t="shared" si="39"/>
        <v>Yes</v>
      </c>
      <c r="AG892" s="9" t="str">
        <f t="shared" si="40"/>
        <v>GOVERNORREPUBLICANGOVERNOR, OFFICE OFStatewide20123000DEBT410614110641100Operation and OverheadCONSULTINGPC EVENTS15501 128TH CT NE WOODINVILLEWA</v>
      </c>
      <c r="AH892">
        <v>100509651</v>
      </c>
      <c r="AI892" s="9" t="str">
        <f t="shared" si="41"/>
        <v>GOVERNORREPUBLICANGOVERNOR, OFFICE OFStatewide</v>
      </c>
    </row>
    <row r="893" spans="1:35" x14ac:dyDescent="0.25">
      <c r="A893" s="15">
        <v>354</v>
      </c>
      <c r="B893" t="s">
        <v>1440</v>
      </c>
      <c r="C893">
        <v>100509651</v>
      </c>
      <c r="D893" t="s">
        <v>30</v>
      </c>
      <c r="E893" t="s">
        <v>1371</v>
      </c>
      <c r="F893" t="s">
        <v>44</v>
      </c>
      <c r="G893" t="s">
        <v>1372</v>
      </c>
      <c r="H893" t="s">
        <v>108</v>
      </c>
      <c r="I893" t="s">
        <v>273</v>
      </c>
      <c r="J893" t="s">
        <v>1373</v>
      </c>
      <c r="K893" t="s">
        <v>240</v>
      </c>
      <c r="N893" t="s">
        <v>50</v>
      </c>
      <c r="O893" t="s">
        <v>241</v>
      </c>
      <c r="Q893" t="s">
        <v>113</v>
      </c>
      <c r="R893">
        <v>2012</v>
      </c>
      <c r="S893" s="1">
        <v>1000</v>
      </c>
      <c r="T893" t="s">
        <v>31</v>
      </c>
      <c r="U893" s="2">
        <v>41061</v>
      </c>
      <c r="V893" s="2">
        <v>41106</v>
      </c>
      <c r="W893" s="2">
        <v>41103</v>
      </c>
      <c r="X893" t="s">
        <v>72</v>
      </c>
      <c r="Y893" t="s">
        <v>1441</v>
      </c>
      <c r="Z893" t="s">
        <v>1442</v>
      </c>
      <c r="AA893" t="s">
        <v>1443</v>
      </c>
      <c r="AB893" t="s">
        <v>1444</v>
      </c>
      <c r="AC893" t="s">
        <v>36</v>
      </c>
      <c r="AD893">
        <v>98040</v>
      </c>
      <c r="AE893" t="s">
        <v>1377</v>
      </c>
      <c r="AF893" t="str">
        <f t="shared" si="39"/>
        <v>Yes</v>
      </c>
      <c r="AG893" s="9" t="str">
        <f t="shared" si="40"/>
        <v>GOVERNORREPUBLICANGOVERNOR, OFFICE OFStatewide20121000DEBT410614110641103Operation and OverheadRENTSIXTH &amp; KING ASSOCIATES2446 63RD AVE SE MERCER ISLANDWA</v>
      </c>
      <c r="AH893">
        <v>100509651</v>
      </c>
      <c r="AI893" s="9" t="str">
        <f t="shared" si="41"/>
        <v>GOVERNORREPUBLICANGOVERNOR, OFFICE OFStatewide</v>
      </c>
    </row>
    <row r="894" spans="1:35" x14ac:dyDescent="0.25">
      <c r="A894" s="15">
        <v>353</v>
      </c>
      <c r="B894" t="s">
        <v>1436</v>
      </c>
      <c r="C894">
        <v>100509651</v>
      </c>
      <c r="D894" t="s">
        <v>30</v>
      </c>
      <c r="E894" t="s">
        <v>1371</v>
      </c>
      <c r="F894" t="s">
        <v>44</v>
      </c>
      <c r="G894" t="s">
        <v>1372</v>
      </c>
      <c r="H894" t="s">
        <v>108</v>
      </c>
      <c r="I894" t="s">
        <v>273</v>
      </c>
      <c r="J894" t="s">
        <v>1373</v>
      </c>
      <c r="K894" t="s">
        <v>240</v>
      </c>
      <c r="N894" t="s">
        <v>50</v>
      </c>
      <c r="O894" t="s">
        <v>241</v>
      </c>
      <c r="Q894" t="s">
        <v>113</v>
      </c>
      <c r="R894">
        <v>2012</v>
      </c>
      <c r="S894" s="1">
        <v>488.56</v>
      </c>
      <c r="T894" t="s">
        <v>31</v>
      </c>
      <c r="U894" s="2">
        <v>41061</v>
      </c>
      <c r="V894" s="2">
        <v>41106</v>
      </c>
      <c r="W894" s="2">
        <v>41105</v>
      </c>
      <c r="X894" t="s">
        <v>72</v>
      </c>
      <c r="Y894" t="s">
        <v>1374</v>
      </c>
      <c r="Z894" t="s">
        <v>1437</v>
      </c>
      <c r="AA894" t="s">
        <v>1438</v>
      </c>
      <c r="AB894" t="s">
        <v>1439</v>
      </c>
      <c r="AC894" t="s">
        <v>36</v>
      </c>
      <c r="AD894">
        <v>98335</v>
      </c>
      <c r="AE894" t="s">
        <v>1377</v>
      </c>
      <c r="AF894" t="str">
        <f t="shared" si="39"/>
        <v>Yes</v>
      </c>
      <c r="AG894" s="9" t="str">
        <f t="shared" si="40"/>
        <v>GOVERNORREPUBLICANGOVERNOR, OFFICE OFStatewide2012488.56DEBT410614110641105Operation and OverheadCATERINGSNUFFIN'S6745 KIMBALL DR STE AGIG HARBORWA</v>
      </c>
      <c r="AH894">
        <v>100509651</v>
      </c>
      <c r="AI894" s="9" t="str">
        <f t="shared" si="41"/>
        <v>GOVERNORREPUBLICANGOVERNOR, OFFICE OFStatewide</v>
      </c>
    </row>
    <row r="895" spans="1:35" x14ac:dyDescent="0.25">
      <c r="A895" s="15">
        <v>356</v>
      </c>
      <c r="B895" t="s">
        <v>1450</v>
      </c>
      <c r="C895">
        <v>100509651</v>
      </c>
      <c r="D895" t="s">
        <v>30</v>
      </c>
      <c r="E895" t="s">
        <v>1371</v>
      </c>
      <c r="F895" t="s">
        <v>44</v>
      </c>
      <c r="G895" t="s">
        <v>1372</v>
      </c>
      <c r="H895" t="s">
        <v>108</v>
      </c>
      <c r="I895" t="s">
        <v>273</v>
      </c>
      <c r="J895" t="s">
        <v>1373</v>
      </c>
      <c r="K895" t="s">
        <v>240</v>
      </c>
      <c r="N895" t="s">
        <v>50</v>
      </c>
      <c r="O895" t="s">
        <v>241</v>
      </c>
      <c r="Q895" t="s">
        <v>113</v>
      </c>
      <c r="R895">
        <v>2012</v>
      </c>
      <c r="S895" s="1">
        <v>210.18</v>
      </c>
      <c r="T895" t="s">
        <v>31</v>
      </c>
      <c r="U895" s="2">
        <v>41061</v>
      </c>
      <c r="V895" s="2">
        <v>41106</v>
      </c>
      <c r="W895" s="2">
        <v>41105</v>
      </c>
      <c r="X895" t="s">
        <v>72</v>
      </c>
      <c r="Y895" t="s">
        <v>1143</v>
      </c>
      <c r="Z895" t="s">
        <v>1451</v>
      </c>
      <c r="AA895" t="s">
        <v>1452</v>
      </c>
      <c r="AB895" t="s">
        <v>1453</v>
      </c>
      <c r="AC895" t="s">
        <v>36</v>
      </c>
      <c r="AD895">
        <v>98053</v>
      </c>
      <c r="AE895" t="s">
        <v>1377</v>
      </c>
      <c r="AF895" t="str">
        <f t="shared" si="39"/>
        <v>Yes</v>
      </c>
      <c r="AG895" s="9" t="str">
        <f t="shared" si="40"/>
        <v>GOVERNORREPUBLICANGOVERNOR, OFFICE OFStatewide2012210.18DEBT410614110641105Operation and OverheadMILEAGE REIMBURSEMENTWOLTER CHIVAUN25050 NE 42ND PL REDMONDWA</v>
      </c>
      <c r="AH895">
        <v>100509651</v>
      </c>
      <c r="AI895" s="9" t="str">
        <f t="shared" si="41"/>
        <v>GOVERNORREPUBLICANGOVERNOR, OFFICE OFStatewide</v>
      </c>
    </row>
    <row r="896" spans="1:35" x14ac:dyDescent="0.25">
      <c r="A896" s="15">
        <v>357</v>
      </c>
      <c r="B896" t="s">
        <v>1454</v>
      </c>
      <c r="C896">
        <v>100509651</v>
      </c>
      <c r="D896" t="s">
        <v>30</v>
      </c>
      <c r="E896" t="s">
        <v>1371</v>
      </c>
      <c r="F896" t="s">
        <v>44</v>
      </c>
      <c r="G896" t="s">
        <v>1372</v>
      </c>
      <c r="H896" t="s">
        <v>108</v>
      </c>
      <c r="I896" t="s">
        <v>273</v>
      </c>
      <c r="J896" t="s">
        <v>1373</v>
      </c>
      <c r="K896" t="s">
        <v>240</v>
      </c>
      <c r="N896" t="s">
        <v>50</v>
      </c>
      <c r="O896" t="s">
        <v>241</v>
      </c>
      <c r="Q896" t="s">
        <v>113</v>
      </c>
      <c r="R896">
        <v>2012</v>
      </c>
      <c r="S896" s="1">
        <v>153.12</v>
      </c>
      <c r="T896" t="s">
        <v>31</v>
      </c>
      <c r="U896" s="2">
        <v>41061</v>
      </c>
      <c r="V896" s="2">
        <v>41106</v>
      </c>
      <c r="W896" s="2">
        <v>41105</v>
      </c>
      <c r="X896" t="s">
        <v>72</v>
      </c>
      <c r="Y896" t="s">
        <v>1379</v>
      </c>
      <c r="Z896" t="s">
        <v>1455</v>
      </c>
      <c r="AA896" t="s">
        <v>1456</v>
      </c>
      <c r="AB896" t="s">
        <v>1279</v>
      </c>
      <c r="AC896" t="s">
        <v>36</v>
      </c>
      <c r="AD896">
        <v>98026</v>
      </c>
      <c r="AE896" t="s">
        <v>1377</v>
      </c>
      <c r="AF896" t="str">
        <f t="shared" si="39"/>
        <v>Yes</v>
      </c>
      <c r="AG896" s="9" t="str">
        <f t="shared" si="40"/>
        <v>GOVERNORREPUBLICANGOVERNOR, OFFICE OFStatewide2012153.12DEBT410614110641105Operation and OverheadREIMBURSEMENTEHL KATHLYN S.8011 180TH PL SW EDMONDSWA</v>
      </c>
      <c r="AH896">
        <v>100509651</v>
      </c>
      <c r="AI896" s="9" t="str">
        <f t="shared" si="41"/>
        <v>GOVERNORREPUBLICANGOVERNOR, OFFICE OFStatewide</v>
      </c>
    </row>
    <row r="897" spans="1:35" x14ac:dyDescent="0.25">
      <c r="A897" s="15">
        <v>358</v>
      </c>
      <c r="B897" t="s">
        <v>1457</v>
      </c>
      <c r="C897">
        <v>100509651</v>
      </c>
      <c r="D897" t="s">
        <v>30</v>
      </c>
      <c r="E897" t="s">
        <v>1371</v>
      </c>
      <c r="F897" t="s">
        <v>44</v>
      </c>
      <c r="G897" t="s">
        <v>1372</v>
      </c>
      <c r="H897" t="s">
        <v>108</v>
      </c>
      <c r="I897" t="s">
        <v>273</v>
      </c>
      <c r="J897" t="s">
        <v>1373</v>
      </c>
      <c r="K897" t="s">
        <v>240</v>
      </c>
      <c r="N897" t="s">
        <v>50</v>
      </c>
      <c r="O897" t="s">
        <v>241</v>
      </c>
      <c r="Q897" t="s">
        <v>113</v>
      </c>
      <c r="R897">
        <v>2012</v>
      </c>
      <c r="S897" s="1">
        <v>127.22</v>
      </c>
      <c r="T897" t="s">
        <v>31</v>
      </c>
      <c r="U897" s="2">
        <v>41061</v>
      </c>
      <c r="V897" s="2">
        <v>41106</v>
      </c>
      <c r="W897" s="2">
        <v>41105</v>
      </c>
      <c r="X897" t="s">
        <v>72</v>
      </c>
      <c r="Y897" t="s">
        <v>1379</v>
      </c>
      <c r="Z897" t="s">
        <v>1458</v>
      </c>
      <c r="AA897" t="s">
        <v>1459</v>
      </c>
      <c r="AB897" t="s">
        <v>984</v>
      </c>
      <c r="AC897" t="s">
        <v>36</v>
      </c>
      <c r="AD897">
        <v>98004</v>
      </c>
      <c r="AE897" t="s">
        <v>1377</v>
      </c>
      <c r="AF897" t="str">
        <f t="shared" si="39"/>
        <v>Yes</v>
      </c>
      <c r="AG897" s="9" t="str">
        <f t="shared" si="40"/>
        <v>GOVERNORREPUBLICANGOVERNOR, OFFICE OFStatewide2012127.22DEBT410614110641105Operation and OverheadREIMBURSEMENTMCCRAY CHARLES10710 NE 10TH ST APT 403BELLEVUEWA</v>
      </c>
      <c r="AH897">
        <v>100509651</v>
      </c>
      <c r="AI897" s="9" t="str">
        <f t="shared" si="41"/>
        <v>GOVERNORREPUBLICANGOVERNOR, OFFICE OFStatewide</v>
      </c>
    </row>
    <row r="898" spans="1:35" x14ac:dyDescent="0.25">
      <c r="A898" s="15">
        <v>347</v>
      </c>
      <c r="B898" t="s">
        <v>1418</v>
      </c>
      <c r="C898">
        <v>100509651</v>
      </c>
      <c r="D898" t="s">
        <v>30</v>
      </c>
      <c r="E898" t="s">
        <v>1371</v>
      </c>
      <c r="F898" t="s">
        <v>44</v>
      </c>
      <c r="G898" t="s">
        <v>1372</v>
      </c>
      <c r="H898" t="s">
        <v>108</v>
      </c>
      <c r="I898" t="s">
        <v>273</v>
      </c>
      <c r="J898" t="s">
        <v>1373</v>
      </c>
      <c r="K898" t="s">
        <v>240</v>
      </c>
      <c r="N898" t="s">
        <v>50</v>
      </c>
      <c r="O898" t="s">
        <v>241</v>
      </c>
      <c r="Q898" t="s">
        <v>113</v>
      </c>
      <c r="R898">
        <v>2012</v>
      </c>
      <c r="S898" s="1">
        <v>259.57</v>
      </c>
      <c r="T898" t="s">
        <v>31</v>
      </c>
      <c r="U898" s="2">
        <v>41061</v>
      </c>
      <c r="V898" s="2">
        <v>41106</v>
      </c>
      <c r="W898" s="2">
        <v>41105</v>
      </c>
      <c r="X898" t="s">
        <v>72</v>
      </c>
      <c r="Y898" t="s">
        <v>1143</v>
      </c>
      <c r="Z898" t="s">
        <v>1419</v>
      </c>
      <c r="AA898" t="s">
        <v>1420</v>
      </c>
      <c r="AB898" t="s">
        <v>605</v>
      </c>
      <c r="AC898" t="s">
        <v>36</v>
      </c>
      <c r="AD898">
        <v>98023</v>
      </c>
      <c r="AE898" t="s">
        <v>1377</v>
      </c>
      <c r="AF898" t="str">
        <f t="shared" ref="AF898:AF961" si="42">IF(ISNA(VLOOKUP($C898,schooldata,1,FALSE)),"NO","Yes")</f>
        <v>Yes</v>
      </c>
      <c r="AG898" s="9" t="str">
        <f t="shared" ref="AG898:AG961" si="43">CONCATENATE(K898,L898,M898,N898,O898,P898,Q898,R898,S898,T898,U898,V898,W898,X898,Y898,Z898,AA898,AB898,AC898)</f>
        <v>GOVERNORREPUBLICANGOVERNOR, OFFICE OFStatewide2012259.57DEBT410614110641105Operation and OverheadMILEAGE REIMBURSEMENTBURMAN ASHLEY826 SW 298TH ST FEDERAL WAYWA</v>
      </c>
      <c r="AH898">
        <v>100509651</v>
      </c>
      <c r="AI898" s="9" t="str">
        <f t="shared" ref="AI898:AI961" si="44">CONCATENATE(K898,L898,M898,N898,O898,P898,Q898)</f>
        <v>GOVERNORREPUBLICANGOVERNOR, OFFICE OFStatewide</v>
      </c>
    </row>
    <row r="899" spans="1:35" x14ac:dyDescent="0.25">
      <c r="A899" s="15">
        <v>348</v>
      </c>
      <c r="B899" t="s">
        <v>1421</v>
      </c>
      <c r="C899">
        <v>100509651</v>
      </c>
      <c r="D899" t="s">
        <v>30</v>
      </c>
      <c r="E899" t="s">
        <v>1371</v>
      </c>
      <c r="F899" t="s">
        <v>44</v>
      </c>
      <c r="G899" t="s">
        <v>1372</v>
      </c>
      <c r="H899" t="s">
        <v>108</v>
      </c>
      <c r="I899" t="s">
        <v>273</v>
      </c>
      <c r="J899" t="s">
        <v>1373</v>
      </c>
      <c r="K899" t="s">
        <v>240</v>
      </c>
      <c r="N899" t="s">
        <v>50</v>
      </c>
      <c r="O899" t="s">
        <v>241</v>
      </c>
      <c r="Q899" t="s">
        <v>113</v>
      </c>
      <c r="R899">
        <v>2012</v>
      </c>
      <c r="S899" s="1">
        <v>377.36</v>
      </c>
      <c r="T899" t="s">
        <v>31</v>
      </c>
      <c r="U899" s="2">
        <v>41061</v>
      </c>
      <c r="V899" s="2">
        <v>41106</v>
      </c>
      <c r="W899" s="2">
        <v>41105</v>
      </c>
      <c r="X899" t="s">
        <v>72</v>
      </c>
      <c r="Y899" t="s">
        <v>1379</v>
      </c>
      <c r="Z899" t="s">
        <v>1422</v>
      </c>
      <c r="AA899" t="s">
        <v>1423</v>
      </c>
      <c r="AB899" t="s">
        <v>1382</v>
      </c>
      <c r="AC899" t="s">
        <v>36</v>
      </c>
      <c r="AD899">
        <v>98004</v>
      </c>
      <c r="AE899" t="s">
        <v>1377</v>
      </c>
      <c r="AF899" t="str">
        <f t="shared" si="42"/>
        <v>Yes</v>
      </c>
      <c r="AG899" s="9" t="str">
        <f t="shared" si="43"/>
        <v>GOVERNORREPUBLICANGOVERNOR, OFFICE OFStatewide2012377.36DEBT410614110641105Operation and OverheadREIMBURSEMENTWILDS TREVOR C.9055 POINTS DR NE CLYDE HILLWA</v>
      </c>
      <c r="AH899">
        <v>100509651</v>
      </c>
      <c r="AI899" s="9" t="str">
        <f t="shared" si="44"/>
        <v>GOVERNORREPUBLICANGOVERNOR, OFFICE OFStatewide</v>
      </c>
    </row>
    <row r="900" spans="1:35" x14ac:dyDescent="0.25">
      <c r="A900" s="15">
        <v>350</v>
      </c>
      <c r="B900" t="s">
        <v>1428</v>
      </c>
      <c r="C900">
        <v>100509651</v>
      </c>
      <c r="D900" t="s">
        <v>30</v>
      </c>
      <c r="E900" t="s">
        <v>1371</v>
      </c>
      <c r="F900" t="s">
        <v>44</v>
      </c>
      <c r="G900" t="s">
        <v>1372</v>
      </c>
      <c r="H900" t="s">
        <v>108</v>
      </c>
      <c r="I900" t="s">
        <v>273</v>
      </c>
      <c r="J900" t="s">
        <v>1373</v>
      </c>
      <c r="K900" t="s">
        <v>240</v>
      </c>
      <c r="N900" t="s">
        <v>50</v>
      </c>
      <c r="O900" t="s">
        <v>241</v>
      </c>
      <c r="Q900" t="s">
        <v>113</v>
      </c>
      <c r="R900">
        <v>2012</v>
      </c>
      <c r="S900" s="1">
        <v>1359.36</v>
      </c>
      <c r="T900" t="s">
        <v>31</v>
      </c>
      <c r="U900" s="2">
        <v>41061</v>
      </c>
      <c r="V900" s="2">
        <v>41106</v>
      </c>
      <c r="W900" s="2">
        <v>41105</v>
      </c>
      <c r="X900" t="s">
        <v>72</v>
      </c>
      <c r="Y900" t="s">
        <v>1379</v>
      </c>
      <c r="Z900" t="s">
        <v>1429</v>
      </c>
      <c r="AA900" t="s">
        <v>1430</v>
      </c>
      <c r="AB900" t="s">
        <v>1431</v>
      </c>
      <c r="AC900" t="s">
        <v>36</v>
      </c>
      <c r="AD900">
        <v>98930</v>
      </c>
      <c r="AE900" t="s">
        <v>1377</v>
      </c>
      <c r="AF900" t="str">
        <f t="shared" si="42"/>
        <v>Yes</v>
      </c>
      <c r="AG900" s="9" t="str">
        <f t="shared" si="43"/>
        <v>GOVERNORREPUBLICANGOVERNOR, OFFICE OFStatewide20121359.36DEBT410614110641105Operation and OverheadREIMBURSEMENTTREJO DIEGO509 E CONCORD AVE GRANDVIEWWA</v>
      </c>
      <c r="AH900">
        <v>100509651</v>
      </c>
      <c r="AI900" s="9" t="str">
        <f t="shared" si="44"/>
        <v>GOVERNORREPUBLICANGOVERNOR, OFFICE OFStatewide</v>
      </c>
    </row>
    <row r="901" spans="1:35" x14ac:dyDescent="0.25">
      <c r="A901" s="15">
        <v>351</v>
      </c>
      <c r="B901" t="s">
        <v>1432</v>
      </c>
      <c r="C901">
        <v>100509651</v>
      </c>
      <c r="D901" t="s">
        <v>30</v>
      </c>
      <c r="E901" t="s">
        <v>1371</v>
      </c>
      <c r="F901" t="s">
        <v>44</v>
      </c>
      <c r="G901" t="s">
        <v>1372</v>
      </c>
      <c r="H901" t="s">
        <v>108</v>
      </c>
      <c r="I901" t="s">
        <v>273</v>
      </c>
      <c r="J901" t="s">
        <v>1373</v>
      </c>
      <c r="K901" t="s">
        <v>240</v>
      </c>
      <c r="N901" t="s">
        <v>50</v>
      </c>
      <c r="O901" t="s">
        <v>241</v>
      </c>
      <c r="Q901" t="s">
        <v>113</v>
      </c>
      <c r="R901">
        <v>2012</v>
      </c>
      <c r="S901" s="1">
        <v>132.38</v>
      </c>
      <c r="T901" t="s">
        <v>31</v>
      </c>
      <c r="U901" s="2">
        <v>41061</v>
      </c>
      <c r="V901" s="2">
        <v>41106</v>
      </c>
      <c r="W901" s="2">
        <v>41105</v>
      </c>
      <c r="X901" t="s">
        <v>72</v>
      </c>
      <c r="Y901" t="s">
        <v>1379</v>
      </c>
      <c r="Z901" t="s">
        <v>1387</v>
      </c>
      <c r="AA901" t="s">
        <v>1388</v>
      </c>
      <c r="AB901" t="s">
        <v>984</v>
      </c>
      <c r="AC901" t="s">
        <v>36</v>
      </c>
      <c r="AD901">
        <v>98006</v>
      </c>
      <c r="AE901" t="s">
        <v>1377</v>
      </c>
      <c r="AF901" t="str">
        <f t="shared" si="42"/>
        <v>Yes</v>
      </c>
      <c r="AG901" s="9" t="str">
        <f t="shared" si="43"/>
        <v>GOVERNORREPUBLICANGOVERNOR, OFFICE OFStatewide2012132.38DEBT410614110641105Operation and OverheadREIMBURSEMENTMCKENNA MADELEINE6021 118TH AVE SE BELLEVUEWA</v>
      </c>
      <c r="AH901">
        <v>100509651</v>
      </c>
      <c r="AI901" s="9" t="str">
        <f t="shared" si="44"/>
        <v>GOVERNORREPUBLICANGOVERNOR, OFFICE OFStatewide</v>
      </c>
    </row>
    <row r="902" spans="1:35" x14ac:dyDescent="0.25">
      <c r="A902" s="15">
        <v>352</v>
      </c>
      <c r="B902" t="s">
        <v>1433</v>
      </c>
      <c r="C902">
        <v>100509651</v>
      </c>
      <c r="D902" t="s">
        <v>30</v>
      </c>
      <c r="E902" t="s">
        <v>1371</v>
      </c>
      <c r="F902" t="s">
        <v>44</v>
      </c>
      <c r="G902" t="s">
        <v>1372</v>
      </c>
      <c r="H902" t="s">
        <v>108</v>
      </c>
      <c r="I902" t="s">
        <v>273</v>
      </c>
      <c r="J902" t="s">
        <v>1373</v>
      </c>
      <c r="K902" t="s">
        <v>240</v>
      </c>
      <c r="N902" t="s">
        <v>50</v>
      </c>
      <c r="O902" t="s">
        <v>241</v>
      </c>
      <c r="Q902" t="s">
        <v>113</v>
      </c>
      <c r="R902">
        <v>2012</v>
      </c>
      <c r="S902" s="1">
        <v>243.14</v>
      </c>
      <c r="T902" t="s">
        <v>31</v>
      </c>
      <c r="U902" s="2">
        <v>41061</v>
      </c>
      <c r="V902" s="2">
        <v>41106</v>
      </c>
      <c r="W902" s="2">
        <v>41105</v>
      </c>
      <c r="X902" t="s">
        <v>72</v>
      </c>
      <c r="Y902" t="s">
        <v>1379</v>
      </c>
      <c r="Z902" t="s">
        <v>1434</v>
      </c>
      <c r="AA902" t="s">
        <v>1435</v>
      </c>
      <c r="AB902" t="s">
        <v>35</v>
      </c>
      <c r="AC902" t="s">
        <v>36</v>
      </c>
      <c r="AD902">
        <v>98105</v>
      </c>
      <c r="AE902" t="s">
        <v>1377</v>
      </c>
      <c r="AF902" t="str">
        <f t="shared" si="42"/>
        <v>Yes</v>
      </c>
      <c r="AG902" s="9" t="str">
        <f t="shared" si="43"/>
        <v>GOVERNORREPUBLICANGOVERNOR, OFFICE OFStatewide2012243.14DEBT410614110641105Operation and OverheadREIMBURSEMENTHAGEN WILL2111 NE 47TH ST SEATTLEWA</v>
      </c>
      <c r="AH902">
        <v>100509651</v>
      </c>
      <c r="AI902" s="9" t="str">
        <f t="shared" si="44"/>
        <v>GOVERNORREPUBLICANGOVERNOR, OFFICE OFStatewide</v>
      </c>
    </row>
    <row r="903" spans="1:35" x14ac:dyDescent="0.25">
      <c r="A903" s="15">
        <v>342</v>
      </c>
      <c r="B903" t="s">
        <v>1405</v>
      </c>
      <c r="C903">
        <v>100509651</v>
      </c>
      <c r="D903" t="s">
        <v>30</v>
      </c>
      <c r="E903" t="s">
        <v>1371</v>
      </c>
      <c r="F903" t="s">
        <v>44</v>
      </c>
      <c r="G903" t="s">
        <v>1372</v>
      </c>
      <c r="H903" t="s">
        <v>108</v>
      </c>
      <c r="I903" t="s">
        <v>273</v>
      </c>
      <c r="J903" t="s">
        <v>1373</v>
      </c>
      <c r="K903" t="s">
        <v>240</v>
      </c>
      <c r="N903" t="s">
        <v>50</v>
      </c>
      <c r="O903" t="s">
        <v>241</v>
      </c>
      <c r="Q903" t="s">
        <v>113</v>
      </c>
      <c r="R903">
        <v>2012</v>
      </c>
      <c r="S903" s="1">
        <v>609.03</v>
      </c>
      <c r="T903" t="s">
        <v>31</v>
      </c>
      <c r="U903" s="2">
        <v>41061</v>
      </c>
      <c r="V903" s="2">
        <v>41106</v>
      </c>
      <c r="W903" s="2">
        <v>41105</v>
      </c>
      <c r="X903" t="s">
        <v>72</v>
      </c>
      <c r="Y903" t="s">
        <v>1143</v>
      </c>
      <c r="Z903" t="s">
        <v>1406</v>
      </c>
      <c r="AA903" t="s">
        <v>1407</v>
      </c>
      <c r="AB903" t="s">
        <v>781</v>
      </c>
      <c r="AC903" t="s">
        <v>36</v>
      </c>
      <c r="AD903">
        <v>98029</v>
      </c>
      <c r="AE903" t="s">
        <v>1377</v>
      </c>
      <c r="AF903" t="str">
        <f t="shared" si="42"/>
        <v>Yes</v>
      </c>
      <c r="AG903" s="9" t="str">
        <f t="shared" si="43"/>
        <v>GOVERNORREPUBLICANGOVERNOR, OFFICE OFStatewide2012609.03DEBT410614110641105Operation and OverheadMILEAGE REIMBURSEMENTGRAHAM JORDAN24310 SE 34TH PL ISSAQUAHWA</v>
      </c>
      <c r="AH903">
        <v>100509651</v>
      </c>
      <c r="AI903" s="9" t="str">
        <f t="shared" si="44"/>
        <v>GOVERNORREPUBLICANGOVERNOR, OFFICE OFStatewide</v>
      </c>
    </row>
    <row r="904" spans="1:35" x14ac:dyDescent="0.25">
      <c r="A904" s="15">
        <v>343</v>
      </c>
      <c r="B904" t="s">
        <v>1408</v>
      </c>
      <c r="C904">
        <v>100509651</v>
      </c>
      <c r="D904" t="s">
        <v>30</v>
      </c>
      <c r="E904" t="s">
        <v>1371</v>
      </c>
      <c r="F904" t="s">
        <v>44</v>
      </c>
      <c r="G904" t="s">
        <v>1372</v>
      </c>
      <c r="H904" t="s">
        <v>108</v>
      </c>
      <c r="I904" t="s">
        <v>273</v>
      </c>
      <c r="J904" t="s">
        <v>1373</v>
      </c>
      <c r="K904" t="s">
        <v>240</v>
      </c>
      <c r="N904" t="s">
        <v>50</v>
      </c>
      <c r="O904" t="s">
        <v>241</v>
      </c>
      <c r="Q904" t="s">
        <v>113</v>
      </c>
      <c r="R904">
        <v>2012</v>
      </c>
      <c r="S904" s="1">
        <v>220.63</v>
      </c>
      <c r="T904" t="s">
        <v>31</v>
      </c>
      <c r="U904" s="2">
        <v>41061</v>
      </c>
      <c r="V904" s="2">
        <v>41106</v>
      </c>
      <c r="W904" s="2">
        <v>41105</v>
      </c>
      <c r="X904" t="s">
        <v>72</v>
      </c>
      <c r="Y904" t="s">
        <v>1143</v>
      </c>
      <c r="Z904" t="s">
        <v>1403</v>
      </c>
      <c r="AA904" t="s">
        <v>1404</v>
      </c>
      <c r="AB904" t="s">
        <v>35</v>
      </c>
      <c r="AC904" t="s">
        <v>36</v>
      </c>
      <c r="AD904">
        <v>98105</v>
      </c>
      <c r="AE904" t="s">
        <v>1377</v>
      </c>
      <c r="AF904" t="str">
        <f t="shared" si="42"/>
        <v>Yes</v>
      </c>
      <c r="AG904" s="9" t="str">
        <f t="shared" si="43"/>
        <v>GOVERNORREPUBLICANGOVERNOR, OFFICE OFStatewide2012220.63DEBT410614110641105Operation and OverheadMILEAGE REIMBURSEMENTPRICE RYAN E.5408 20TH AVE NE SEATTLEWA</v>
      </c>
      <c r="AH904">
        <v>100509651</v>
      </c>
      <c r="AI904" s="9" t="str">
        <f t="shared" si="44"/>
        <v>GOVERNORREPUBLICANGOVERNOR, OFFICE OFStatewide</v>
      </c>
    </row>
    <row r="905" spans="1:35" x14ac:dyDescent="0.25">
      <c r="A905" s="15">
        <v>344</v>
      </c>
      <c r="B905" t="s">
        <v>1409</v>
      </c>
      <c r="C905">
        <v>100509651</v>
      </c>
      <c r="D905" t="s">
        <v>30</v>
      </c>
      <c r="E905" t="s">
        <v>1371</v>
      </c>
      <c r="F905" t="s">
        <v>44</v>
      </c>
      <c r="G905" t="s">
        <v>1372</v>
      </c>
      <c r="H905" t="s">
        <v>108</v>
      </c>
      <c r="I905" t="s">
        <v>273</v>
      </c>
      <c r="J905" t="s">
        <v>1373</v>
      </c>
      <c r="K905" t="s">
        <v>240</v>
      </c>
      <c r="N905" t="s">
        <v>50</v>
      </c>
      <c r="O905" t="s">
        <v>241</v>
      </c>
      <c r="Q905" t="s">
        <v>113</v>
      </c>
      <c r="R905">
        <v>2012</v>
      </c>
      <c r="S905" s="1">
        <v>56</v>
      </c>
      <c r="T905" t="s">
        <v>31</v>
      </c>
      <c r="U905" s="2">
        <v>41061</v>
      </c>
      <c r="V905" s="2">
        <v>41106</v>
      </c>
      <c r="W905" s="2">
        <v>41105</v>
      </c>
      <c r="X905" t="s">
        <v>72</v>
      </c>
      <c r="Y905" t="s">
        <v>1143</v>
      </c>
      <c r="Z905" t="s">
        <v>1410</v>
      </c>
      <c r="AA905" t="s">
        <v>1411</v>
      </c>
      <c r="AB905" t="s">
        <v>35</v>
      </c>
      <c r="AC905" t="s">
        <v>36</v>
      </c>
      <c r="AD905">
        <v>98146</v>
      </c>
      <c r="AE905" t="s">
        <v>1377</v>
      </c>
      <c r="AF905" t="str">
        <f t="shared" si="42"/>
        <v>Yes</v>
      </c>
      <c r="AG905" s="9" t="str">
        <f t="shared" si="43"/>
        <v>GOVERNORREPUBLICANGOVERNOR, OFFICE OFStatewide201256DEBT410614110641105Operation and OverheadMILEAGE REIMBURSEMENTMENTOR WILL A.11237 MARINE VIEW DR SW SEATTLEWA</v>
      </c>
      <c r="AH905">
        <v>100509651</v>
      </c>
      <c r="AI905" s="9" t="str">
        <f t="shared" si="44"/>
        <v>GOVERNORREPUBLICANGOVERNOR, OFFICE OFStatewide</v>
      </c>
    </row>
    <row r="906" spans="1:35" x14ac:dyDescent="0.25">
      <c r="A906" s="15">
        <v>345</v>
      </c>
      <c r="B906" t="s">
        <v>1412</v>
      </c>
      <c r="C906">
        <v>100509651</v>
      </c>
      <c r="D906" t="s">
        <v>30</v>
      </c>
      <c r="E906" t="s">
        <v>1371</v>
      </c>
      <c r="F906" t="s">
        <v>44</v>
      </c>
      <c r="G906" t="s">
        <v>1372</v>
      </c>
      <c r="H906" t="s">
        <v>108</v>
      </c>
      <c r="I906" t="s">
        <v>273</v>
      </c>
      <c r="J906" t="s">
        <v>1373</v>
      </c>
      <c r="K906" t="s">
        <v>240</v>
      </c>
      <c r="N906" t="s">
        <v>50</v>
      </c>
      <c r="O906" t="s">
        <v>241</v>
      </c>
      <c r="Q906" t="s">
        <v>113</v>
      </c>
      <c r="R906">
        <v>2012</v>
      </c>
      <c r="S906" s="1">
        <v>336.82</v>
      </c>
      <c r="T906" t="s">
        <v>31</v>
      </c>
      <c r="U906" s="2">
        <v>41061</v>
      </c>
      <c r="V906" s="2">
        <v>41106</v>
      </c>
      <c r="W906" s="2">
        <v>41105</v>
      </c>
      <c r="X906" t="s">
        <v>72</v>
      </c>
      <c r="Y906" t="s">
        <v>1379</v>
      </c>
      <c r="Z906" t="s">
        <v>1413</v>
      </c>
      <c r="AA906" t="s">
        <v>1414</v>
      </c>
      <c r="AB906" t="s">
        <v>35</v>
      </c>
      <c r="AC906" t="s">
        <v>36</v>
      </c>
      <c r="AD906">
        <v>98144</v>
      </c>
      <c r="AE906" t="s">
        <v>1377</v>
      </c>
      <c r="AF906" t="str">
        <f t="shared" si="42"/>
        <v>Yes</v>
      </c>
      <c r="AG906" s="9" t="str">
        <f t="shared" si="43"/>
        <v>GOVERNORREPUBLICANGOVERNOR, OFFICE OFStatewide2012336.82DEBT410614110641105Operation and OverheadREIMBURSEMENTLUNDH MATTHEW2111 17TH AVE S SEATTLEWA</v>
      </c>
      <c r="AH906">
        <v>100509651</v>
      </c>
      <c r="AI906" s="9" t="str">
        <f t="shared" si="44"/>
        <v>GOVERNORREPUBLICANGOVERNOR, OFFICE OFStatewide</v>
      </c>
    </row>
    <row r="907" spans="1:35" x14ac:dyDescent="0.25">
      <c r="A907" s="15">
        <v>346</v>
      </c>
      <c r="B907" t="s">
        <v>1415</v>
      </c>
      <c r="C907">
        <v>100509651</v>
      </c>
      <c r="D907" t="s">
        <v>30</v>
      </c>
      <c r="E907" t="s">
        <v>1371</v>
      </c>
      <c r="F907" t="s">
        <v>44</v>
      </c>
      <c r="G907" t="s">
        <v>1372</v>
      </c>
      <c r="H907" t="s">
        <v>108</v>
      </c>
      <c r="I907" t="s">
        <v>273</v>
      </c>
      <c r="J907" t="s">
        <v>1373</v>
      </c>
      <c r="K907" t="s">
        <v>240</v>
      </c>
      <c r="N907" t="s">
        <v>50</v>
      </c>
      <c r="O907" t="s">
        <v>241</v>
      </c>
      <c r="Q907" t="s">
        <v>113</v>
      </c>
      <c r="R907">
        <v>2012</v>
      </c>
      <c r="S907" s="1">
        <v>117.67</v>
      </c>
      <c r="T907" t="s">
        <v>31</v>
      </c>
      <c r="U907" s="2">
        <v>41061</v>
      </c>
      <c r="V907" s="2">
        <v>41106</v>
      </c>
      <c r="W907" s="2">
        <v>41105</v>
      </c>
      <c r="X907" t="s">
        <v>72</v>
      </c>
      <c r="Y907" t="s">
        <v>1143</v>
      </c>
      <c r="Z907" t="s">
        <v>1416</v>
      </c>
      <c r="AA907" t="s">
        <v>1417</v>
      </c>
      <c r="AB907" t="s">
        <v>35</v>
      </c>
      <c r="AC907" t="s">
        <v>36</v>
      </c>
      <c r="AD907">
        <v>98105</v>
      </c>
      <c r="AE907" t="s">
        <v>1377</v>
      </c>
      <c r="AF907" t="str">
        <f t="shared" si="42"/>
        <v>Yes</v>
      </c>
      <c r="AG907" s="9" t="str">
        <f t="shared" si="43"/>
        <v>GOVERNORREPUBLICANGOVERNOR, OFFICE OFStatewide2012117.67DEBT410614110641105Operation and OverheadMILEAGE REIMBURSEMENTSHELLAN ERIC5252 15TH AVE NE SEATTLEWA</v>
      </c>
      <c r="AH907">
        <v>100509651</v>
      </c>
      <c r="AI907" s="9" t="str">
        <f t="shared" si="44"/>
        <v>GOVERNORREPUBLICANGOVERNOR, OFFICE OFStatewide</v>
      </c>
    </row>
    <row r="908" spans="1:35" x14ac:dyDescent="0.25">
      <c r="A908" s="15">
        <v>355</v>
      </c>
      <c r="B908" t="s">
        <v>1445</v>
      </c>
      <c r="C908">
        <v>100509651</v>
      </c>
      <c r="D908" t="s">
        <v>30</v>
      </c>
      <c r="E908" t="s">
        <v>1371</v>
      </c>
      <c r="F908" t="s">
        <v>44</v>
      </c>
      <c r="G908" t="s">
        <v>1372</v>
      </c>
      <c r="H908" t="s">
        <v>108</v>
      </c>
      <c r="I908" t="s">
        <v>273</v>
      </c>
      <c r="J908" t="s">
        <v>1373</v>
      </c>
      <c r="K908" t="s">
        <v>240</v>
      </c>
      <c r="N908" t="s">
        <v>50</v>
      </c>
      <c r="O908" t="s">
        <v>241</v>
      </c>
      <c r="Q908" t="s">
        <v>113</v>
      </c>
      <c r="R908">
        <v>2012</v>
      </c>
      <c r="S908" s="1">
        <v>32265.15</v>
      </c>
      <c r="T908" t="s">
        <v>31</v>
      </c>
      <c r="U908" s="2">
        <v>41061</v>
      </c>
      <c r="V908" s="2">
        <v>41106</v>
      </c>
      <c r="W908" s="2">
        <v>41106</v>
      </c>
      <c r="X908" t="s">
        <v>72</v>
      </c>
      <c r="Y908" t="s">
        <v>1446</v>
      </c>
      <c r="Z908" t="s">
        <v>1447</v>
      </c>
      <c r="AA908" t="s">
        <v>1448</v>
      </c>
      <c r="AB908" t="s">
        <v>1449</v>
      </c>
      <c r="AC908" t="s">
        <v>1320</v>
      </c>
      <c r="AD908">
        <v>55082</v>
      </c>
      <c r="AE908" t="s">
        <v>1377</v>
      </c>
      <c r="AF908" t="str">
        <f t="shared" si="42"/>
        <v>Yes</v>
      </c>
      <c r="AG908" s="9" t="str">
        <f t="shared" si="43"/>
        <v>GOVERNORREPUBLICANGOVERNOR, OFFICE OFStatewide201232265.15DEBT410614110641106Operation and OverheadDIRECT MAILPINNACLE DIRECT, INC.15260 113TH ST N STILLWATERMN</v>
      </c>
      <c r="AH908">
        <v>100509651</v>
      </c>
      <c r="AI908" s="9" t="str">
        <f t="shared" si="44"/>
        <v>GOVERNORREPUBLICANGOVERNOR, OFFICE OFStatewide</v>
      </c>
    </row>
    <row r="909" spans="1:35" x14ac:dyDescent="0.25">
      <c r="A909" s="15">
        <v>349</v>
      </c>
      <c r="B909" t="s">
        <v>1424</v>
      </c>
      <c r="C909">
        <v>100509651</v>
      </c>
      <c r="D909" t="s">
        <v>30</v>
      </c>
      <c r="E909" t="s">
        <v>1371</v>
      </c>
      <c r="F909" t="s">
        <v>44</v>
      </c>
      <c r="G909" t="s">
        <v>1372</v>
      </c>
      <c r="H909" t="s">
        <v>108</v>
      </c>
      <c r="I909" t="s">
        <v>273</v>
      </c>
      <c r="J909" t="s">
        <v>1373</v>
      </c>
      <c r="K909" t="s">
        <v>240</v>
      </c>
      <c r="N909" t="s">
        <v>50</v>
      </c>
      <c r="O909" t="s">
        <v>241</v>
      </c>
      <c r="Q909" t="s">
        <v>113</v>
      </c>
      <c r="R909">
        <v>2012</v>
      </c>
      <c r="S909" s="1">
        <v>74922.61</v>
      </c>
      <c r="T909" t="s">
        <v>31</v>
      </c>
      <c r="U909" s="2">
        <v>41061</v>
      </c>
      <c r="V909" s="2">
        <v>41106</v>
      </c>
      <c r="W909" s="2">
        <v>41106</v>
      </c>
      <c r="X909" t="s">
        <v>72</v>
      </c>
      <c r="Y909" t="s">
        <v>1425</v>
      </c>
      <c r="Z909" t="s">
        <v>1426</v>
      </c>
      <c r="AA909" t="s">
        <v>1427</v>
      </c>
      <c r="AB909" t="s">
        <v>1322</v>
      </c>
      <c r="AC909" t="s">
        <v>282</v>
      </c>
      <c r="AD909">
        <v>22314</v>
      </c>
      <c r="AE909" t="s">
        <v>1377</v>
      </c>
      <c r="AF909" t="str">
        <f t="shared" si="42"/>
        <v>Yes</v>
      </c>
      <c r="AG909" s="9" t="str">
        <f t="shared" si="43"/>
        <v>GOVERNORREPUBLICANGOVERNOR, OFFICE OFStatewide201274922.61DEBT410614110641106Operation and OverheadMEDIA PLACEMENTMEDIA PLACEMENT TECHNOLOGIES500 N WASHINGTON ST STE 303ALEXANDRIAVA</v>
      </c>
      <c r="AH909">
        <v>100509651</v>
      </c>
      <c r="AI909" s="9" t="str">
        <f t="shared" si="44"/>
        <v>GOVERNORREPUBLICANGOVERNOR, OFFICE OFStatewide</v>
      </c>
    </row>
    <row r="910" spans="1:35" x14ac:dyDescent="0.25">
      <c r="A910" s="15">
        <v>450</v>
      </c>
      <c r="B910" t="s">
        <v>1660</v>
      </c>
      <c r="C910">
        <v>100515756</v>
      </c>
      <c r="D910" t="s">
        <v>30</v>
      </c>
      <c r="E910" t="s">
        <v>1371</v>
      </c>
      <c r="F910" t="s">
        <v>44</v>
      </c>
      <c r="G910" t="s">
        <v>1372</v>
      </c>
      <c r="H910" t="s">
        <v>108</v>
      </c>
      <c r="I910" t="s">
        <v>273</v>
      </c>
      <c r="J910" t="s">
        <v>1373</v>
      </c>
      <c r="K910" t="s">
        <v>240</v>
      </c>
      <c r="N910" t="s">
        <v>50</v>
      </c>
      <c r="O910" t="s">
        <v>241</v>
      </c>
      <c r="Q910" t="s">
        <v>113</v>
      </c>
      <c r="R910">
        <v>2012</v>
      </c>
      <c r="S910" s="1">
        <v>793.59</v>
      </c>
      <c r="T910" t="s">
        <v>31</v>
      </c>
      <c r="U910" s="2">
        <v>41107</v>
      </c>
      <c r="V910" s="2">
        <v>41120</v>
      </c>
      <c r="W910" s="2">
        <v>41003</v>
      </c>
      <c r="X910" t="s">
        <v>72</v>
      </c>
      <c r="Y910" t="s">
        <v>1374</v>
      </c>
      <c r="Z910" t="s">
        <v>1375</v>
      </c>
      <c r="AA910" t="s">
        <v>1376</v>
      </c>
      <c r="AB910" t="s">
        <v>642</v>
      </c>
      <c r="AC910" t="s">
        <v>36</v>
      </c>
      <c r="AD910">
        <v>98498</v>
      </c>
      <c r="AE910" t="s">
        <v>1661</v>
      </c>
      <c r="AF910" t="str">
        <f t="shared" si="42"/>
        <v>Yes</v>
      </c>
      <c r="AG910" s="9" t="str">
        <f t="shared" si="43"/>
        <v>GOVERNORREPUBLICANGOVERNOR, OFFICE OFStatewide2012793.59DEBT411074112041003Operation and OverheadCATERINGTACOMA COUNTRY &amp; GOLF CLUB13204 COUNTRY CLUB DR SW LAKEWOODWA</v>
      </c>
      <c r="AH910">
        <v>100515756</v>
      </c>
      <c r="AI910" s="9" t="str">
        <f t="shared" si="44"/>
        <v>GOVERNORREPUBLICANGOVERNOR, OFFICE OFStatewide</v>
      </c>
    </row>
    <row r="911" spans="1:35" x14ac:dyDescent="0.25">
      <c r="A911" s="15">
        <v>557</v>
      </c>
      <c r="B911" t="s">
        <v>1873</v>
      </c>
      <c r="C911">
        <v>100515756</v>
      </c>
      <c r="D911" t="s">
        <v>30</v>
      </c>
      <c r="E911" t="s">
        <v>1371</v>
      </c>
      <c r="F911" t="s">
        <v>44</v>
      </c>
      <c r="G911" t="s">
        <v>1372</v>
      </c>
      <c r="H911" t="s">
        <v>108</v>
      </c>
      <c r="I911" t="s">
        <v>273</v>
      </c>
      <c r="J911" t="s">
        <v>1373</v>
      </c>
      <c r="K911" t="s">
        <v>240</v>
      </c>
      <c r="N911" t="s">
        <v>50</v>
      </c>
      <c r="O911" t="s">
        <v>241</v>
      </c>
      <c r="Q911" t="s">
        <v>113</v>
      </c>
      <c r="R911">
        <v>2012</v>
      </c>
      <c r="S911" s="1">
        <v>605</v>
      </c>
      <c r="T911" t="s">
        <v>31</v>
      </c>
      <c r="U911" s="2">
        <v>41107</v>
      </c>
      <c r="V911" s="2">
        <v>41120</v>
      </c>
      <c r="W911" s="2">
        <v>41081</v>
      </c>
      <c r="X911" t="s">
        <v>72</v>
      </c>
      <c r="Y911" t="s">
        <v>1491</v>
      </c>
      <c r="Z911" t="s">
        <v>1492</v>
      </c>
      <c r="AA911" t="s">
        <v>1493</v>
      </c>
      <c r="AB911" t="s">
        <v>984</v>
      </c>
      <c r="AC911" t="s">
        <v>36</v>
      </c>
      <c r="AD911">
        <v>98004</v>
      </c>
      <c r="AE911" t="s">
        <v>1661</v>
      </c>
      <c r="AF911" t="str">
        <f t="shared" si="42"/>
        <v>Yes</v>
      </c>
      <c r="AG911" s="9" t="str">
        <f t="shared" si="43"/>
        <v>GOVERNORREPUBLICANGOVERNOR, OFFICE OFStatewide2012605DEBT411074112041081Operation and OverheadBRM MAINTENANCEUSPS - BELLEVUE11405 NE 2ND PL BELLEVUEWA</v>
      </c>
      <c r="AH911">
        <v>100515756</v>
      </c>
      <c r="AI911" s="9" t="str">
        <f t="shared" si="44"/>
        <v>GOVERNORREPUBLICANGOVERNOR, OFFICE OFStatewide</v>
      </c>
    </row>
    <row r="912" spans="1:35" x14ac:dyDescent="0.25">
      <c r="A912" s="15">
        <v>455</v>
      </c>
      <c r="B912" t="s">
        <v>1666</v>
      </c>
      <c r="C912">
        <v>100515756</v>
      </c>
      <c r="D912" t="s">
        <v>30</v>
      </c>
      <c r="E912" t="s">
        <v>1371</v>
      </c>
      <c r="F912" t="s">
        <v>44</v>
      </c>
      <c r="G912" t="s">
        <v>1372</v>
      </c>
      <c r="H912" t="s">
        <v>108</v>
      </c>
      <c r="I912" t="s">
        <v>273</v>
      </c>
      <c r="J912" t="s">
        <v>1373</v>
      </c>
      <c r="K912" t="s">
        <v>240</v>
      </c>
      <c r="N912" t="s">
        <v>50</v>
      </c>
      <c r="O912" t="s">
        <v>241</v>
      </c>
      <c r="Q912" t="s">
        <v>113</v>
      </c>
      <c r="R912">
        <v>2012</v>
      </c>
      <c r="S912" s="1">
        <v>1637.03</v>
      </c>
      <c r="T912" t="s">
        <v>31</v>
      </c>
      <c r="U912" s="2">
        <v>41107</v>
      </c>
      <c r="V912" s="2">
        <v>41120</v>
      </c>
      <c r="W912" s="2">
        <v>41092</v>
      </c>
      <c r="X912" t="s">
        <v>72</v>
      </c>
      <c r="Y912" t="s">
        <v>1598</v>
      </c>
      <c r="Z912" t="s">
        <v>1599</v>
      </c>
      <c r="AA912" t="s">
        <v>1600</v>
      </c>
      <c r="AB912" t="s">
        <v>35</v>
      </c>
      <c r="AC912" t="s">
        <v>36</v>
      </c>
      <c r="AD912">
        <v>98117</v>
      </c>
      <c r="AE912" t="s">
        <v>1661</v>
      </c>
      <c r="AF912" t="str">
        <f t="shared" si="42"/>
        <v>Yes</v>
      </c>
      <c r="AG912" s="9" t="str">
        <f t="shared" si="43"/>
        <v>GOVERNORREPUBLICANGOVERNOR, OFFICE OFStatewide20121637.03DEBT411074112041092Operation and OverheadSHIRTSBLUE RHINO GRAPHICS1508 NW 87TH ST SEATTLEWA</v>
      </c>
      <c r="AH912">
        <v>100515756</v>
      </c>
      <c r="AI912" s="9" t="str">
        <f t="shared" si="44"/>
        <v>GOVERNORREPUBLICANGOVERNOR, OFFICE OFStatewide</v>
      </c>
    </row>
    <row r="913" spans="1:35" x14ac:dyDescent="0.25">
      <c r="A913" s="15">
        <v>556</v>
      </c>
      <c r="B913" t="s">
        <v>1872</v>
      </c>
      <c r="C913">
        <v>100515756</v>
      </c>
      <c r="D913" t="s">
        <v>30</v>
      </c>
      <c r="E913" t="s">
        <v>1371</v>
      </c>
      <c r="F913" t="s">
        <v>44</v>
      </c>
      <c r="G913" t="s">
        <v>1372</v>
      </c>
      <c r="H913" t="s">
        <v>108</v>
      </c>
      <c r="I913" t="s">
        <v>273</v>
      </c>
      <c r="J913" t="s">
        <v>1373</v>
      </c>
      <c r="K913" t="s">
        <v>240</v>
      </c>
      <c r="N913" t="s">
        <v>50</v>
      </c>
      <c r="O913" t="s">
        <v>241</v>
      </c>
      <c r="Q913" t="s">
        <v>113</v>
      </c>
      <c r="R913">
        <v>2012</v>
      </c>
      <c r="S913" s="1">
        <v>938.42</v>
      </c>
      <c r="T913" t="s">
        <v>31</v>
      </c>
      <c r="U913" s="2">
        <v>41107</v>
      </c>
      <c r="V913" s="2">
        <v>41120</v>
      </c>
      <c r="W913" s="2">
        <v>41092</v>
      </c>
      <c r="X913" t="s">
        <v>72</v>
      </c>
      <c r="Y913" t="s">
        <v>118</v>
      </c>
      <c r="Z913" t="s">
        <v>1474</v>
      </c>
      <c r="AA913" t="s">
        <v>1475</v>
      </c>
      <c r="AB913" t="s">
        <v>35</v>
      </c>
      <c r="AC913" t="s">
        <v>36</v>
      </c>
      <c r="AD913">
        <v>98119</v>
      </c>
      <c r="AE913" t="s">
        <v>1661</v>
      </c>
      <c r="AF913" t="str">
        <f t="shared" si="42"/>
        <v>Yes</v>
      </c>
      <c r="AG913" s="9" t="str">
        <f t="shared" si="43"/>
        <v>GOVERNORREPUBLICANGOVERNOR, OFFICE OFStatewide2012938.42DEBT411074112041092Operation and OverheadPRINTINGSERVICE PRINTING COMPANY, INC.3837 13TH AVE W SEATTLEWA</v>
      </c>
      <c r="AH913">
        <v>100515756</v>
      </c>
      <c r="AI913" s="9" t="str">
        <f t="shared" si="44"/>
        <v>GOVERNORREPUBLICANGOVERNOR, OFFICE OFStatewide</v>
      </c>
    </row>
    <row r="914" spans="1:35" x14ac:dyDescent="0.25">
      <c r="A914" s="15">
        <v>451</v>
      </c>
      <c r="B914" t="s">
        <v>1662</v>
      </c>
      <c r="C914">
        <v>100515756</v>
      </c>
      <c r="D914" t="s">
        <v>30</v>
      </c>
      <c r="E914" t="s">
        <v>1371</v>
      </c>
      <c r="F914" t="s">
        <v>44</v>
      </c>
      <c r="G914" t="s">
        <v>1372</v>
      </c>
      <c r="H914" t="s">
        <v>108</v>
      </c>
      <c r="I914" t="s">
        <v>273</v>
      </c>
      <c r="J914" t="s">
        <v>1373</v>
      </c>
      <c r="K914" t="s">
        <v>240</v>
      </c>
      <c r="N914" t="s">
        <v>50</v>
      </c>
      <c r="O914" t="s">
        <v>241</v>
      </c>
      <c r="Q914" t="s">
        <v>113</v>
      </c>
      <c r="R914">
        <v>2012</v>
      </c>
      <c r="S914" s="1">
        <v>96.97</v>
      </c>
      <c r="T914" t="s">
        <v>31</v>
      </c>
      <c r="U914" s="2">
        <v>41107</v>
      </c>
      <c r="V914" s="2">
        <v>41120</v>
      </c>
      <c r="W914" s="2">
        <v>41095</v>
      </c>
      <c r="X914" t="s">
        <v>72</v>
      </c>
      <c r="Y914" t="s">
        <v>1379</v>
      </c>
      <c r="Z914" t="s">
        <v>1434</v>
      </c>
      <c r="AA914" t="s">
        <v>1435</v>
      </c>
      <c r="AB914" t="s">
        <v>35</v>
      </c>
      <c r="AC914" t="s">
        <v>36</v>
      </c>
      <c r="AD914">
        <v>98105</v>
      </c>
      <c r="AE914" t="s">
        <v>1661</v>
      </c>
      <c r="AF914" t="str">
        <f t="shared" si="42"/>
        <v>Yes</v>
      </c>
      <c r="AG914" s="9" t="str">
        <f t="shared" si="43"/>
        <v>GOVERNORREPUBLICANGOVERNOR, OFFICE OFStatewide201296.97DEBT411074112041095Operation and OverheadREIMBURSEMENTHAGEN WILL2111 NE 47TH ST SEATTLEWA</v>
      </c>
      <c r="AH914">
        <v>100515756</v>
      </c>
      <c r="AI914" s="9" t="str">
        <f t="shared" si="44"/>
        <v>GOVERNORREPUBLICANGOVERNOR, OFFICE OFStatewide</v>
      </c>
    </row>
    <row r="915" spans="1:35" x14ac:dyDescent="0.25">
      <c r="A915" s="15">
        <v>452</v>
      </c>
      <c r="B915" t="s">
        <v>1663</v>
      </c>
      <c r="C915">
        <v>100515756</v>
      </c>
      <c r="D915" t="s">
        <v>30</v>
      </c>
      <c r="E915" t="s">
        <v>1371</v>
      </c>
      <c r="F915" t="s">
        <v>44</v>
      </c>
      <c r="G915" t="s">
        <v>1372</v>
      </c>
      <c r="H915" t="s">
        <v>108</v>
      </c>
      <c r="I915" t="s">
        <v>273</v>
      </c>
      <c r="J915" t="s">
        <v>1373</v>
      </c>
      <c r="K915" t="s">
        <v>240</v>
      </c>
      <c r="N915" t="s">
        <v>50</v>
      </c>
      <c r="O915" t="s">
        <v>241</v>
      </c>
      <c r="Q915" t="s">
        <v>113</v>
      </c>
      <c r="R915">
        <v>2012</v>
      </c>
      <c r="S915" s="1">
        <v>286.45</v>
      </c>
      <c r="T915" t="s">
        <v>31</v>
      </c>
      <c r="U915" s="2">
        <v>41107</v>
      </c>
      <c r="V915" s="2">
        <v>41120</v>
      </c>
      <c r="W915" s="2">
        <v>41095</v>
      </c>
      <c r="X915" t="s">
        <v>72</v>
      </c>
      <c r="Y915" t="s">
        <v>1379</v>
      </c>
      <c r="Z915" t="s">
        <v>1422</v>
      </c>
      <c r="AA915" t="s">
        <v>1423</v>
      </c>
      <c r="AB915" t="s">
        <v>1382</v>
      </c>
      <c r="AC915" t="s">
        <v>36</v>
      </c>
      <c r="AD915">
        <v>98004</v>
      </c>
      <c r="AE915" t="s">
        <v>1661</v>
      </c>
      <c r="AF915" t="str">
        <f t="shared" si="42"/>
        <v>Yes</v>
      </c>
      <c r="AG915" s="9" t="str">
        <f t="shared" si="43"/>
        <v>GOVERNORREPUBLICANGOVERNOR, OFFICE OFStatewide2012286.45DEBT411074112041095Operation and OverheadREIMBURSEMENTWILDS TREVOR C.9055 POINTS DR NE CLYDE HILLWA</v>
      </c>
      <c r="AH915">
        <v>100515756</v>
      </c>
      <c r="AI915" s="9" t="str">
        <f t="shared" si="44"/>
        <v>GOVERNORREPUBLICANGOVERNOR, OFFICE OFStatewide</v>
      </c>
    </row>
    <row r="916" spans="1:35" x14ac:dyDescent="0.25">
      <c r="A916" s="15">
        <v>453</v>
      </c>
      <c r="B916" t="s">
        <v>1664</v>
      </c>
      <c r="C916">
        <v>100515756</v>
      </c>
      <c r="D916" t="s">
        <v>30</v>
      </c>
      <c r="E916" t="s">
        <v>1371</v>
      </c>
      <c r="F916" t="s">
        <v>44</v>
      </c>
      <c r="G916" t="s">
        <v>1372</v>
      </c>
      <c r="H916" t="s">
        <v>108</v>
      </c>
      <c r="I916" t="s">
        <v>273</v>
      </c>
      <c r="J916" t="s">
        <v>1373</v>
      </c>
      <c r="K916" t="s">
        <v>240</v>
      </c>
      <c r="N916" t="s">
        <v>50</v>
      </c>
      <c r="O916" t="s">
        <v>241</v>
      </c>
      <c r="Q916" t="s">
        <v>113</v>
      </c>
      <c r="R916">
        <v>2012</v>
      </c>
      <c r="S916" s="1">
        <v>303.29000000000002</v>
      </c>
      <c r="T916" t="s">
        <v>31</v>
      </c>
      <c r="U916" s="2">
        <v>41107</v>
      </c>
      <c r="V916" s="2">
        <v>41120</v>
      </c>
      <c r="W916" s="2">
        <v>41095</v>
      </c>
      <c r="X916" t="s">
        <v>72</v>
      </c>
      <c r="Y916" t="s">
        <v>1379</v>
      </c>
      <c r="Z916" t="s">
        <v>1623</v>
      </c>
      <c r="AA916" t="s">
        <v>1624</v>
      </c>
      <c r="AB916" t="s">
        <v>1625</v>
      </c>
      <c r="AC916" t="s">
        <v>36</v>
      </c>
      <c r="AD916">
        <v>98683</v>
      </c>
      <c r="AE916" t="s">
        <v>1661</v>
      </c>
      <c r="AF916" t="str">
        <f t="shared" si="42"/>
        <v>Yes</v>
      </c>
      <c r="AG916" s="9" t="str">
        <f t="shared" si="43"/>
        <v>GOVERNORREPUBLICANGOVERNOR, OFFICE OFStatewide2012303.29DEBT411074112041095Operation and OverheadREIMBURSEMENTTOLLEFSON SCOTT18401 SE 24TH CIR VANCOUVERWA</v>
      </c>
      <c r="AH916">
        <v>100515756</v>
      </c>
      <c r="AI916" s="9" t="str">
        <f t="shared" si="44"/>
        <v>GOVERNORREPUBLICANGOVERNOR, OFFICE OFStatewide</v>
      </c>
    </row>
    <row r="917" spans="1:35" x14ac:dyDescent="0.25">
      <c r="A917" s="15">
        <v>454</v>
      </c>
      <c r="B917" t="s">
        <v>1665</v>
      </c>
      <c r="C917">
        <v>100515756</v>
      </c>
      <c r="D917" t="s">
        <v>30</v>
      </c>
      <c r="E917" t="s">
        <v>1371</v>
      </c>
      <c r="F917" t="s">
        <v>44</v>
      </c>
      <c r="G917" t="s">
        <v>1372</v>
      </c>
      <c r="H917" t="s">
        <v>108</v>
      </c>
      <c r="I917" t="s">
        <v>273</v>
      </c>
      <c r="J917" t="s">
        <v>1373</v>
      </c>
      <c r="K917" t="s">
        <v>240</v>
      </c>
      <c r="N917" t="s">
        <v>50</v>
      </c>
      <c r="O917" t="s">
        <v>241</v>
      </c>
      <c r="Q917" t="s">
        <v>113</v>
      </c>
      <c r="R917">
        <v>2012</v>
      </c>
      <c r="S917" s="1">
        <v>88.58</v>
      </c>
      <c r="T917" t="s">
        <v>31</v>
      </c>
      <c r="U917" s="2">
        <v>41107</v>
      </c>
      <c r="V917" s="2">
        <v>41120</v>
      </c>
      <c r="W917" s="2">
        <v>41095</v>
      </c>
      <c r="X917" t="s">
        <v>72</v>
      </c>
      <c r="Y917" t="s">
        <v>1379</v>
      </c>
      <c r="Z917" t="s">
        <v>1458</v>
      </c>
      <c r="AA917" t="s">
        <v>1459</v>
      </c>
      <c r="AB917" t="s">
        <v>984</v>
      </c>
      <c r="AC917" t="s">
        <v>36</v>
      </c>
      <c r="AD917">
        <v>98004</v>
      </c>
      <c r="AE917" t="s">
        <v>1661</v>
      </c>
      <c r="AF917" t="str">
        <f t="shared" si="42"/>
        <v>Yes</v>
      </c>
      <c r="AG917" s="9" t="str">
        <f t="shared" si="43"/>
        <v>GOVERNORREPUBLICANGOVERNOR, OFFICE OFStatewide201288.58DEBT411074112041095Operation and OverheadREIMBURSEMENTMCCRAY CHARLES10710 NE 10TH ST APT 403BELLEVUEWA</v>
      </c>
      <c r="AH917">
        <v>100515756</v>
      </c>
      <c r="AI917" s="9" t="str">
        <f t="shared" si="44"/>
        <v>GOVERNORREPUBLICANGOVERNOR, OFFICE OFStatewide</v>
      </c>
    </row>
    <row r="918" spans="1:35" x14ac:dyDescent="0.25">
      <c r="A918" s="15">
        <v>558</v>
      </c>
      <c r="B918" t="s">
        <v>1874</v>
      </c>
      <c r="C918">
        <v>100515756</v>
      </c>
      <c r="D918" t="s">
        <v>30</v>
      </c>
      <c r="E918" t="s">
        <v>1371</v>
      </c>
      <c r="F918" t="s">
        <v>44</v>
      </c>
      <c r="G918" t="s">
        <v>1372</v>
      </c>
      <c r="H918" t="s">
        <v>108</v>
      </c>
      <c r="I918" t="s">
        <v>273</v>
      </c>
      <c r="J918" t="s">
        <v>1373</v>
      </c>
      <c r="K918" t="s">
        <v>240</v>
      </c>
      <c r="N918" t="s">
        <v>50</v>
      </c>
      <c r="O918" t="s">
        <v>241</v>
      </c>
      <c r="Q918" t="s">
        <v>113</v>
      </c>
      <c r="R918">
        <v>2012</v>
      </c>
      <c r="S918" s="1">
        <v>1500</v>
      </c>
      <c r="T918" t="s">
        <v>31</v>
      </c>
      <c r="U918" s="2">
        <v>41107</v>
      </c>
      <c r="V918" s="2">
        <v>41120</v>
      </c>
      <c r="W918" s="2">
        <v>41095</v>
      </c>
      <c r="X918" t="s">
        <v>72</v>
      </c>
      <c r="Y918" t="s">
        <v>1294</v>
      </c>
      <c r="Z918" t="s">
        <v>1580</v>
      </c>
      <c r="AA918" t="s">
        <v>1581</v>
      </c>
      <c r="AB918" t="s">
        <v>1582</v>
      </c>
      <c r="AC918" t="s">
        <v>282</v>
      </c>
      <c r="AD918">
        <v>22206</v>
      </c>
      <c r="AE918" t="s">
        <v>1661</v>
      </c>
      <c r="AF918" t="str">
        <f t="shared" si="42"/>
        <v>Yes</v>
      </c>
      <c r="AG918" s="9" t="str">
        <f t="shared" si="43"/>
        <v>GOVERNORREPUBLICANGOVERNOR, OFFICE OFStatewide20121500DEBT411074112041095Operation and OverheadWEBSITETHE LUKENS COMPANY2800 S SHIRLINGTON RD FL 9ARLINGTONVA</v>
      </c>
      <c r="AH918">
        <v>100515756</v>
      </c>
      <c r="AI918" s="9" t="str">
        <f t="shared" si="44"/>
        <v>GOVERNORREPUBLICANGOVERNOR, OFFICE OFStatewide</v>
      </c>
    </row>
    <row r="919" spans="1:35" x14ac:dyDescent="0.25">
      <c r="A919" s="15">
        <v>559</v>
      </c>
      <c r="B919" t="s">
        <v>1875</v>
      </c>
      <c r="C919">
        <v>100515756</v>
      </c>
      <c r="D919" t="s">
        <v>30</v>
      </c>
      <c r="E919" t="s">
        <v>1371</v>
      </c>
      <c r="F919" t="s">
        <v>44</v>
      </c>
      <c r="G919" t="s">
        <v>1372</v>
      </c>
      <c r="H919" t="s">
        <v>108</v>
      </c>
      <c r="I919" t="s">
        <v>273</v>
      </c>
      <c r="J919" t="s">
        <v>1373</v>
      </c>
      <c r="K919" t="s">
        <v>240</v>
      </c>
      <c r="N919" t="s">
        <v>50</v>
      </c>
      <c r="O919" t="s">
        <v>241</v>
      </c>
      <c r="Q919" t="s">
        <v>113</v>
      </c>
      <c r="R919">
        <v>2012</v>
      </c>
      <c r="S919" s="1">
        <v>24217.03</v>
      </c>
      <c r="T919" t="s">
        <v>31</v>
      </c>
      <c r="U919" s="2">
        <v>41107</v>
      </c>
      <c r="V919" s="2">
        <v>41120</v>
      </c>
      <c r="W919" s="2">
        <v>41099</v>
      </c>
      <c r="X919" t="s">
        <v>72</v>
      </c>
      <c r="Y919" t="s">
        <v>1464</v>
      </c>
      <c r="Z919" t="s">
        <v>1465</v>
      </c>
      <c r="AA919" t="s">
        <v>1466</v>
      </c>
      <c r="AB919" t="s">
        <v>516</v>
      </c>
      <c r="AC919" t="s">
        <v>36</v>
      </c>
      <c r="AD919">
        <v>98056</v>
      </c>
      <c r="AE919" t="s">
        <v>1661</v>
      </c>
      <c r="AF919" t="str">
        <f t="shared" si="42"/>
        <v>Yes</v>
      </c>
      <c r="AG919" s="9" t="str">
        <f t="shared" si="43"/>
        <v>GOVERNORREPUBLICANGOVERNOR, OFFICE OFStatewide201224217.03DEBT411074112041099Operation and OverheadSIGNSSTREAMLINE INTERNATIONALPO BOX 2473 RENTONWA</v>
      </c>
      <c r="AH919">
        <v>100515756</v>
      </c>
      <c r="AI919" s="9" t="str">
        <f t="shared" si="44"/>
        <v>GOVERNORREPUBLICANGOVERNOR, OFFICE OFStatewide</v>
      </c>
    </row>
    <row r="920" spans="1:35" x14ac:dyDescent="0.25">
      <c r="A920" s="15">
        <v>560</v>
      </c>
      <c r="B920" t="s">
        <v>1876</v>
      </c>
      <c r="C920">
        <v>100515756</v>
      </c>
      <c r="D920" t="s">
        <v>30</v>
      </c>
      <c r="E920" t="s">
        <v>1371</v>
      </c>
      <c r="F920" t="s">
        <v>44</v>
      </c>
      <c r="G920" t="s">
        <v>1372</v>
      </c>
      <c r="H920" t="s">
        <v>108</v>
      </c>
      <c r="I920" t="s">
        <v>273</v>
      </c>
      <c r="J920" t="s">
        <v>1373</v>
      </c>
      <c r="K920" t="s">
        <v>240</v>
      </c>
      <c r="N920" t="s">
        <v>50</v>
      </c>
      <c r="O920" t="s">
        <v>241</v>
      </c>
      <c r="Q920" t="s">
        <v>113</v>
      </c>
      <c r="R920">
        <v>2012</v>
      </c>
      <c r="S920" s="1">
        <v>321.93</v>
      </c>
      <c r="T920" t="s">
        <v>31</v>
      </c>
      <c r="U920" s="2">
        <v>41107</v>
      </c>
      <c r="V920" s="2">
        <v>41120</v>
      </c>
      <c r="W920" s="2">
        <v>41099</v>
      </c>
      <c r="X920" t="s">
        <v>72</v>
      </c>
      <c r="Y920" t="s">
        <v>118</v>
      </c>
      <c r="Z920" t="s">
        <v>1474</v>
      </c>
      <c r="AA920" t="s">
        <v>1475</v>
      </c>
      <c r="AB920" t="s">
        <v>35</v>
      </c>
      <c r="AC920" t="s">
        <v>36</v>
      </c>
      <c r="AD920">
        <v>98119</v>
      </c>
      <c r="AE920" t="s">
        <v>1661</v>
      </c>
      <c r="AF920" t="str">
        <f t="shared" si="42"/>
        <v>Yes</v>
      </c>
      <c r="AG920" s="9" t="str">
        <f t="shared" si="43"/>
        <v>GOVERNORREPUBLICANGOVERNOR, OFFICE OFStatewide2012321.93DEBT411074112041099Operation and OverheadPRINTINGSERVICE PRINTING COMPANY, INC.3837 13TH AVE W SEATTLEWA</v>
      </c>
      <c r="AH920">
        <v>100515756</v>
      </c>
      <c r="AI920" s="9" t="str">
        <f t="shared" si="44"/>
        <v>GOVERNORREPUBLICANGOVERNOR, OFFICE OFStatewide</v>
      </c>
    </row>
    <row r="921" spans="1:35" x14ac:dyDescent="0.25">
      <c r="A921" s="15">
        <v>561</v>
      </c>
      <c r="B921" t="s">
        <v>1877</v>
      </c>
      <c r="C921">
        <v>100515756</v>
      </c>
      <c r="D921" t="s">
        <v>30</v>
      </c>
      <c r="E921" t="s">
        <v>1371</v>
      </c>
      <c r="F921" t="s">
        <v>44</v>
      </c>
      <c r="G921" t="s">
        <v>1372</v>
      </c>
      <c r="H921" t="s">
        <v>108</v>
      </c>
      <c r="I921" t="s">
        <v>273</v>
      </c>
      <c r="J921" t="s">
        <v>1373</v>
      </c>
      <c r="K921" t="s">
        <v>240</v>
      </c>
      <c r="N921" t="s">
        <v>50</v>
      </c>
      <c r="O921" t="s">
        <v>241</v>
      </c>
      <c r="Q921" t="s">
        <v>113</v>
      </c>
      <c r="R921">
        <v>2012</v>
      </c>
      <c r="S921" s="1">
        <v>1839.6</v>
      </c>
      <c r="T921" t="s">
        <v>31</v>
      </c>
      <c r="U921" s="2">
        <v>41107</v>
      </c>
      <c r="V921" s="2">
        <v>41120</v>
      </c>
      <c r="W921" s="2">
        <v>41099</v>
      </c>
      <c r="X921" t="s">
        <v>72</v>
      </c>
      <c r="Y921" t="s">
        <v>1374</v>
      </c>
      <c r="Z921" t="s">
        <v>1477</v>
      </c>
      <c r="AA921" t="s">
        <v>1478</v>
      </c>
      <c r="AB921" t="s">
        <v>1479</v>
      </c>
      <c r="AC921" t="s">
        <v>36</v>
      </c>
      <c r="AD921">
        <v>98532</v>
      </c>
      <c r="AE921" t="s">
        <v>1661</v>
      </c>
      <c r="AF921" t="str">
        <f t="shared" si="42"/>
        <v>Yes</v>
      </c>
      <c r="AG921" s="9" t="str">
        <f t="shared" si="43"/>
        <v>GOVERNORREPUBLICANGOVERNOR, OFFICE OFStatewide20121839.6DEBT411074112041099Operation and OverheadCATERINGRIVERSIDE GOLF CLUB1451 NW AIRPORT WAY CHEHALISWA</v>
      </c>
      <c r="AH921">
        <v>100515756</v>
      </c>
      <c r="AI921" s="9" t="str">
        <f t="shared" si="44"/>
        <v>GOVERNORREPUBLICANGOVERNOR, OFFICE OFStatewide</v>
      </c>
    </row>
    <row r="922" spans="1:35" x14ac:dyDescent="0.25">
      <c r="A922" s="15">
        <v>550</v>
      </c>
      <c r="B922" t="s">
        <v>1866</v>
      </c>
      <c r="C922">
        <v>100515756</v>
      </c>
      <c r="D922" t="s">
        <v>30</v>
      </c>
      <c r="E922" t="s">
        <v>1371</v>
      </c>
      <c r="F922" t="s">
        <v>44</v>
      </c>
      <c r="G922" t="s">
        <v>1372</v>
      </c>
      <c r="H922" t="s">
        <v>108</v>
      </c>
      <c r="I922" t="s">
        <v>273</v>
      </c>
      <c r="J922" t="s">
        <v>1373</v>
      </c>
      <c r="K922" t="s">
        <v>240</v>
      </c>
      <c r="N922" t="s">
        <v>50</v>
      </c>
      <c r="O922" t="s">
        <v>241</v>
      </c>
      <c r="Q922" t="s">
        <v>113</v>
      </c>
      <c r="R922">
        <v>2012</v>
      </c>
      <c r="S922" s="1">
        <v>488.56</v>
      </c>
      <c r="T922" t="s">
        <v>31</v>
      </c>
      <c r="U922" s="2">
        <v>41107</v>
      </c>
      <c r="V922" s="2">
        <v>41120</v>
      </c>
      <c r="W922" s="2">
        <v>41105</v>
      </c>
      <c r="X922" t="s">
        <v>72</v>
      </c>
      <c r="Y922" t="s">
        <v>1374</v>
      </c>
      <c r="Z922" t="s">
        <v>1437</v>
      </c>
      <c r="AA922" t="s">
        <v>1438</v>
      </c>
      <c r="AB922" t="s">
        <v>1439</v>
      </c>
      <c r="AC922" t="s">
        <v>36</v>
      </c>
      <c r="AD922">
        <v>98335</v>
      </c>
      <c r="AE922" t="s">
        <v>1661</v>
      </c>
      <c r="AF922" t="str">
        <f t="shared" si="42"/>
        <v>Yes</v>
      </c>
      <c r="AG922" s="9" t="str">
        <f t="shared" si="43"/>
        <v>GOVERNORREPUBLICANGOVERNOR, OFFICE OFStatewide2012488.56DEBT411074112041105Operation and OverheadCATERINGSNUFFIN'S6745 KIMBALL DR STE AGIG HARBORWA</v>
      </c>
      <c r="AH922">
        <v>100515756</v>
      </c>
      <c r="AI922" s="9" t="str">
        <f t="shared" si="44"/>
        <v>GOVERNORREPUBLICANGOVERNOR, OFFICE OFStatewide</v>
      </c>
    </row>
    <row r="923" spans="1:35" x14ac:dyDescent="0.25">
      <c r="A923" s="15">
        <v>552</v>
      </c>
      <c r="B923" t="s">
        <v>1868</v>
      </c>
      <c r="C923">
        <v>100515756</v>
      </c>
      <c r="D923" t="s">
        <v>30</v>
      </c>
      <c r="E923" t="s">
        <v>1371</v>
      </c>
      <c r="F923" t="s">
        <v>44</v>
      </c>
      <c r="G923" t="s">
        <v>1372</v>
      </c>
      <c r="H923" t="s">
        <v>108</v>
      </c>
      <c r="I923" t="s">
        <v>273</v>
      </c>
      <c r="J923" t="s">
        <v>1373</v>
      </c>
      <c r="K923" t="s">
        <v>240</v>
      </c>
      <c r="N923" t="s">
        <v>50</v>
      </c>
      <c r="O923" t="s">
        <v>241</v>
      </c>
      <c r="Q923" t="s">
        <v>113</v>
      </c>
      <c r="R923">
        <v>2012</v>
      </c>
      <c r="S923" s="1">
        <v>210.18</v>
      </c>
      <c r="T923" t="s">
        <v>31</v>
      </c>
      <c r="U923" s="2">
        <v>41107</v>
      </c>
      <c r="V923" s="2">
        <v>41120</v>
      </c>
      <c r="W923" s="2">
        <v>41105</v>
      </c>
      <c r="X923" t="s">
        <v>72</v>
      </c>
      <c r="Y923" t="s">
        <v>1143</v>
      </c>
      <c r="Z923" t="s">
        <v>1451</v>
      </c>
      <c r="AA923" t="s">
        <v>1452</v>
      </c>
      <c r="AB923" t="s">
        <v>1453</v>
      </c>
      <c r="AC923" t="s">
        <v>36</v>
      </c>
      <c r="AD923">
        <v>98053</v>
      </c>
      <c r="AE923" t="s">
        <v>1661</v>
      </c>
      <c r="AF923" t="str">
        <f t="shared" si="42"/>
        <v>Yes</v>
      </c>
      <c r="AG923" s="9" t="str">
        <f t="shared" si="43"/>
        <v>GOVERNORREPUBLICANGOVERNOR, OFFICE OFStatewide2012210.18DEBT411074112041105Operation and OverheadMILEAGE REIMBURSEMENTWOLTER CHIVAUN25050 NE 42ND PL REDMONDWA</v>
      </c>
      <c r="AH923">
        <v>100515756</v>
      </c>
      <c r="AI923" s="9" t="str">
        <f t="shared" si="44"/>
        <v>GOVERNORREPUBLICANGOVERNOR, OFFICE OFStatewide</v>
      </c>
    </row>
    <row r="924" spans="1:35" x14ac:dyDescent="0.25">
      <c r="A924" s="15">
        <v>553</v>
      </c>
      <c r="B924" t="s">
        <v>1869</v>
      </c>
      <c r="C924">
        <v>100515756</v>
      </c>
      <c r="D924" t="s">
        <v>30</v>
      </c>
      <c r="E924" t="s">
        <v>1371</v>
      </c>
      <c r="F924" t="s">
        <v>44</v>
      </c>
      <c r="G924" t="s">
        <v>1372</v>
      </c>
      <c r="H924" t="s">
        <v>108</v>
      </c>
      <c r="I924" t="s">
        <v>273</v>
      </c>
      <c r="J924" t="s">
        <v>1373</v>
      </c>
      <c r="K924" t="s">
        <v>240</v>
      </c>
      <c r="N924" t="s">
        <v>50</v>
      </c>
      <c r="O924" t="s">
        <v>241</v>
      </c>
      <c r="Q924" t="s">
        <v>113</v>
      </c>
      <c r="R924">
        <v>2012</v>
      </c>
      <c r="S924" s="1">
        <v>153.12</v>
      </c>
      <c r="T924" t="s">
        <v>31</v>
      </c>
      <c r="U924" s="2">
        <v>41107</v>
      </c>
      <c r="V924" s="2">
        <v>41120</v>
      </c>
      <c r="W924" s="2">
        <v>41105</v>
      </c>
      <c r="X924" t="s">
        <v>72</v>
      </c>
      <c r="Y924" t="s">
        <v>1379</v>
      </c>
      <c r="Z924" t="s">
        <v>1455</v>
      </c>
      <c r="AA924" t="s">
        <v>1456</v>
      </c>
      <c r="AB924" t="s">
        <v>1279</v>
      </c>
      <c r="AC924" t="s">
        <v>36</v>
      </c>
      <c r="AD924">
        <v>98026</v>
      </c>
      <c r="AE924" t="s">
        <v>1661</v>
      </c>
      <c r="AF924" t="str">
        <f t="shared" si="42"/>
        <v>Yes</v>
      </c>
      <c r="AG924" s="9" t="str">
        <f t="shared" si="43"/>
        <v>GOVERNORREPUBLICANGOVERNOR, OFFICE OFStatewide2012153.12DEBT411074112041105Operation and OverheadREIMBURSEMENTEHL KATHLYN S.8011 180TH PL SW EDMONDSWA</v>
      </c>
      <c r="AH924">
        <v>100515756</v>
      </c>
      <c r="AI924" s="9" t="str">
        <f t="shared" si="44"/>
        <v>GOVERNORREPUBLICANGOVERNOR, OFFICE OFStatewide</v>
      </c>
    </row>
    <row r="925" spans="1:35" x14ac:dyDescent="0.25">
      <c r="A925" s="15">
        <v>554</v>
      </c>
      <c r="B925" t="s">
        <v>1870</v>
      </c>
      <c r="C925">
        <v>100515756</v>
      </c>
      <c r="D925" t="s">
        <v>30</v>
      </c>
      <c r="E925" t="s">
        <v>1371</v>
      </c>
      <c r="F925" t="s">
        <v>44</v>
      </c>
      <c r="G925" t="s">
        <v>1372</v>
      </c>
      <c r="H925" t="s">
        <v>108</v>
      </c>
      <c r="I925" t="s">
        <v>273</v>
      </c>
      <c r="J925" t="s">
        <v>1373</v>
      </c>
      <c r="K925" t="s">
        <v>240</v>
      </c>
      <c r="N925" t="s">
        <v>50</v>
      </c>
      <c r="O925" t="s">
        <v>241</v>
      </c>
      <c r="Q925" t="s">
        <v>113</v>
      </c>
      <c r="R925">
        <v>2012</v>
      </c>
      <c r="S925" s="1">
        <v>127.22</v>
      </c>
      <c r="T925" t="s">
        <v>31</v>
      </c>
      <c r="U925" s="2">
        <v>41107</v>
      </c>
      <c r="V925" s="2">
        <v>41120</v>
      </c>
      <c r="W925" s="2">
        <v>41105</v>
      </c>
      <c r="X925" t="s">
        <v>72</v>
      </c>
      <c r="Y925" t="s">
        <v>1379</v>
      </c>
      <c r="Z925" t="s">
        <v>1458</v>
      </c>
      <c r="AA925" t="s">
        <v>1459</v>
      </c>
      <c r="AB925" t="s">
        <v>984</v>
      </c>
      <c r="AC925" t="s">
        <v>36</v>
      </c>
      <c r="AD925">
        <v>98004</v>
      </c>
      <c r="AE925" t="s">
        <v>1661</v>
      </c>
      <c r="AF925" t="str">
        <f t="shared" si="42"/>
        <v>Yes</v>
      </c>
      <c r="AG925" s="9" t="str">
        <f t="shared" si="43"/>
        <v>GOVERNORREPUBLICANGOVERNOR, OFFICE OFStatewide2012127.22DEBT411074112041105Operation and OverheadREIMBURSEMENTMCCRAY CHARLES10710 NE 10TH ST APT 403BELLEVUEWA</v>
      </c>
      <c r="AH925">
        <v>100515756</v>
      </c>
      <c r="AI925" s="9" t="str">
        <f t="shared" si="44"/>
        <v>GOVERNORREPUBLICANGOVERNOR, OFFICE OFStatewide</v>
      </c>
    </row>
    <row r="926" spans="1:35" x14ac:dyDescent="0.25">
      <c r="A926" s="15">
        <v>555</v>
      </c>
      <c r="B926" t="s">
        <v>1871</v>
      </c>
      <c r="C926">
        <v>100515756</v>
      </c>
      <c r="D926" t="s">
        <v>30</v>
      </c>
      <c r="E926" t="s">
        <v>1371</v>
      </c>
      <c r="F926" t="s">
        <v>44</v>
      </c>
      <c r="G926" t="s">
        <v>1372</v>
      </c>
      <c r="H926" t="s">
        <v>108</v>
      </c>
      <c r="I926" t="s">
        <v>273</v>
      </c>
      <c r="J926" t="s">
        <v>1373</v>
      </c>
      <c r="K926" t="s">
        <v>240</v>
      </c>
      <c r="N926" t="s">
        <v>50</v>
      </c>
      <c r="O926" t="s">
        <v>241</v>
      </c>
      <c r="Q926" t="s">
        <v>113</v>
      </c>
      <c r="R926">
        <v>2012</v>
      </c>
      <c r="S926" s="1">
        <v>259.57</v>
      </c>
      <c r="T926" t="s">
        <v>31</v>
      </c>
      <c r="U926" s="2">
        <v>41107</v>
      </c>
      <c r="V926" s="2">
        <v>41120</v>
      </c>
      <c r="W926" s="2">
        <v>41105</v>
      </c>
      <c r="X926" t="s">
        <v>72</v>
      </c>
      <c r="Y926" t="s">
        <v>1143</v>
      </c>
      <c r="Z926" t="s">
        <v>1419</v>
      </c>
      <c r="AA926" t="s">
        <v>1420</v>
      </c>
      <c r="AB926" t="s">
        <v>605</v>
      </c>
      <c r="AC926" t="s">
        <v>36</v>
      </c>
      <c r="AD926">
        <v>98023</v>
      </c>
      <c r="AE926" t="s">
        <v>1661</v>
      </c>
      <c r="AF926" t="str">
        <f t="shared" si="42"/>
        <v>Yes</v>
      </c>
      <c r="AG926" s="9" t="str">
        <f t="shared" si="43"/>
        <v>GOVERNORREPUBLICANGOVERNOR, OFFICE OFStatewide2012259.57DEBT411074112041105Operation and OverheadMILEAGE REIMBURSEMENTBURMAN ASHLEY826 SW 298TH ST FEDERAL WAYWA</v>
      </c>
      <c r="AH926">
        <v>100515756</v>
      </c>
      <c r="AI926" s="9" t="str">
        <f t="shared" si="44"/>
        <v>GOVERNORREPUBLICANGOVERNOR, OFFICE OFStatewide</v>
      </c>
    </row>
    <row r="927" spans="1:35" x14ac:dyDescent="0.25">
      <c r="A927" s="15">
        <v>488</v>
      </c>
      <c r="B927" t="s">
        <v>1753</v>
      </c>
      <c r="C927">
        <v>100515756</v>
      </c>
      <c r="D927" t="s">
        <v>30</v>
      </c>
      <c r="E927" t="s">
        <v>1371</v>
      </c>
      <c r="F927" t="s">
        <v>44</v>
      </c>
      <c r="G927" t="s">
        <v>1372</v>
      </c>
      <c r="H927" t="s">
        <v>108</v>
      </c>
      <c r="I927" t="s">
        <v>273</v>
      </c>
      <c r="J927" t="s">
        <v>1373</v>
      </c>
      <c r="K927" t="s">
        <v>240</v>
      </c>
      <c r="N927" t="s">
        <v>50</v>
      </c>
      <c r="O927" t="s">
        <v>241</v>
      </c>
      <c r="Q927" t="s">
        <v>113</v>
      </c>
      <c r="R927">
        <v>2012</v>
      </c>
      <c r="S927" s="1">
        <v>377.36</v>
      </c>
      <c r="T927" t="s">
        <v>31</v>
      </c>
      <c r="U927" s="2">
        <v>41107</v>
      </c>
      <c r="V927" s="2">
        <v>41120</v>
      </c>
      <c r="W927" s="2">
        <v>41105</v>
      </c>
      <c r="X927" t="s">
        <v>72</v>
      </c>
      <c r="Y927" t="s">
        <v>1379</v>
      </c>
      <c r="Z927" t="s">
        <v>1422</v>
      </c>
      <c r="AA927" t="s">
        <v>1423</v>
      </c>
      <c r="AB927" t="s">
        <v>1382</v>
      </c>
      <c r="AC927" t="s">
        <v>36</v>
      </c>
      <c r="AD927">
        <v>98004</v>
      </c>
      <c r="AE927" t="s">
        <v>1661</v>
      </c>
      <c r="AF927" t="str">
        <f t="shared" si="42"/>
        <v>Yes</v>
      </c>
      <c r="AG927" s="9" t="str">
        <f t="shared" si="43"/>
        <v>GOVERNORREPUBLICANGOVERNOR, OFFICE OFStatewide2012377.36DEBT411074112041105Operation and OverheadREIMBURSEMENTWILDS TREVOR C.9055 POINTS DR NE CLYDE HILLWA</v>
      </c>
      <c r="AH927">
        <v>100515756</v>
      </c>
      <c r="AI927" s="9" t="str">
        <f t="shared" si="44"/>
        <v>GOVERNORREPUBLICANGOVERNOR, OFFICE OFStatewide</v>
      </c>
    </row>
    <row r="928" spans="1:35" x14ac:dyDescent="0.25">
      <c r="A928" s="15">
        <v>489</v>
      </c>
      <c r="B928" t="s">
        <v>1754</v>
      </c>
      <c r="C928">
        <v>100515756</v>
      </c>
      <c r="D928" t="s">
        <v>30</v>
      </c>
      <c r="E928" t="s">
        <v>1371</v>
      </c>
      <c r="F928" t="s">
        <v>44</v>
      </c>
      <c r="G928" t="s">
        <v>1372</v>
      </c>
      <c r="H928" t="s">
        <v>108</v>
      </c>
      <c r="I928" t="s">
        <v>273</v>
      </c>
      <c r="J928" t="s">
        <v>1373</v>
      </c>
      <c r="K928" t="s">
        <v>240</v>
      </c>
      <c r="N928" t="s">
        <v>50</v>
      </c>
      <c r="O928" t="s">
        <v>241</v>
      </c>
      <c r="Q928" t="s">
        <v>113</v>
      </c>
      <c r="R928">
        <v>2012</v>
      </c>
      <c r="S928" s="1">
        <v>1359.36</v>
      </c>
      <c r="T928" t="s">
        <v>31</v>
      </c>
      <c r="U928" s="2">
        <v>41107</v>
      </c>
      <c r="V928" s="2">
        <v>41120</v>
      </c>
      <c r="W928" s="2">
        <v>41105</v>
      </c>
      <c r="X928" t="s">
        <v>72</v>
      </c>
      <c r="Y928" t="s">
        <v>1379</v>
      </c>
      <c r="Z928" t="s">
        <v>1429</v>
      </c>
      <c r="AA928" t="s">
        <v>1430</v>
      </c>
      <c r="AB928" t="s">
        <v>1431</v>
      </c>
      <c r="AC928" t="s">
        <v>36</v>
      </c>
      <c r="AD928">
        <v>98930</v>
      </c>
      <c r="AE928" t="s">
        <v>1661</v>
      </c>
      <c r="AF928" t="str">
        <f t="shared" si="42"/>
        <v>Yes</v>
      </c>
      <c r="AG928" s="9" t="str">
        <f t="shared" si="43"/>
        <v>GOVERNORREPUBLICANGOVERNOR, OFFICE OFStatewide20121359.36DEBT411074112041105Operation and OverheadREIMBURSEMENTTREJO DIEGO509 E CONCORD AVE GRANDVIEWWA</v>
      </c>
      <c r="AH928">
        <v>100515756</v>
      </c>
      <c r="AI928" s="9" t="str">
        <f t="shared" si="44"/>
        <v>GOVERNORREPUBLICANGOVERNOR, OFFICE OFStatewide</v>
      </c>
    </row>
    <row r="929" spans="1:35" x14ac:dyDescent="0.25">
      <c r="A929" s="15">
        <v>490</v>
      </c>
      <c r="B929" t="s">
        <v>1755</v>
      </c>
      <c r="C929">
        <v>100515756</v>
      </c>
      <c r="D929" t="s">
        <v>30</v>
      </c>
      <c r="E929" t="s">
        <v>1371</v>
      </c>
      <c r="F929" t="s">
        <v>44</v>
      </c>
      <c r="G929" t="s">
        <v>1372</v>
      </c>
      <c r="H929" t="s">
        <v>108</v>
      </c>
      <c r="I929" t="s">
        <v>273</v>
      </c>
      <c r="J929" t="s">
        <v>1373</v>
      </c>
      <c r="K929" t="s">
        <v>240</v>
      </c>
      <c r="N929" t="s">
        <v>50</v>
      </c>
      <c r="O929" t="s">
        <v>241</v>
      </c>
      <c r="Q929" t="s">
        <v>113</v>
      </c>
      <c r="R929">
        <v>2012</v>
      </c>
      <c r="S929" s="1">
        <v>132.38</v>
      </c>
      <c r="T929" t="s">
        <v>31</v>
      </c>
      <c r="U929" s="2">
        <v>41107</v>
      </c>
      <c r="V929" s="2">
        <v>41120</v>
      </c>
      <c r="W929" s="2">
        <v>41105</v>
      </c>
      <c r="X929" t="s">
        <v>72</v>
      </c>
      <c r="Y929" t="s">
        <v>1379</v>
      </c>
      <c r="Z929" t="s">
        <v>1387</v>
      </c>
      <c r="AA929" t="s">
        <v>1388</v>
      </c>
      <c r="AB929" t="s">
        <v>984</v>
      </c>
      <c r="AC929" t="s">
        <v>36</v>
      </c>
      <c r="AD929">
        <v>98006</v>
      </c>
      <c r="AE929" t="s">
        <v>1661</v>
      </c>
      <c r="AF929" t="str">
        <f t="shared" si="42"/>
        <v>Yes</v>
      </c>
      <c r="AG929" s="9" t="str">
        <f t="shared" si="43"/>
        <v>GOVERNORREPUBLICANGOVERNOR, OFFICE OFStatewide2012132.38DEBT411074112041105Operation and OverheadREIMBURSEMENTMCKENNA MADELEINE6021 118TH AVE SE BELLEVUEWA</v>
      </c>
      <c r="AH929">
        <v>100515756</v>
      </c>
      <c r="AI929" s="9" t="str">
        <f t="shared" si="44"/>
        <v>GOVERNORREPUBLICANGOVERNOR, OFFICE OFStatewide</v>
      </c>
    </row>
    <row r="930" spans="1:35" x14ac:dyDescent="0.25">
      <c r="A930" s="15">
        <v>547</v>
      </c>
      <c r="B930" t="s">
        <v>1863</v>
      </c>
      <c r="C930">
        <v>100515756</v>
      </c>
      <c r="D930" t="s">
        <v>30</v>
      </c>
      <c r="E930" t="s">
        <v>1371</v>
      </c>
      <c r="F930" t="s">
        <v>44</v>
      </c>
      <c r="G930" t="s">
        <v>1372</v>
      </c>
      <c r="H930" t="s">
        <v>108</v>
      </c>
      <c r="I930" t="s">
        <v>273</v>
      </c>
      <c r="J930" t="s">
        <v>1373</v>
      </c>
      <c r="K930" t="s">
        <v>240</v>
      </c>
      <c r="N930" t="s">
        <v>50</v>
      </c>
      <c r="O930" t="s">
        <v>241</v>
      </c>
      <c r="Q930" t="s">
        <v>113</v>
      </c>
      <c r="R930">
        <v>2012</v>
      </c>
      <c r="S930" s="1">
        <v>243.14</v>
      </c>
      <c r="T930" t="s">
        <v>31</v>
      </c>
      <c r="U930" s="2">
        <v>41107</v>
      </c>
      <c r="V930" s="2">
        <v>41120</v>
      </c>
      <c r="W930" s="2">
        <v>41105</v>
      </c>
      <c r="X930" t="s">
        <v>72</v>
      </c>
      <c r="Y930" t="s">
        <v>1379</v>
      </c>
      <c r="Z930" t="s">
        <v>1434</v>
      </c>
      <c r="AA930" t="s">
        <v>1435</v>
      </c>
      <c r="AB930" t="s">
        <v>35</v>
      </c>
      <c r="AC930" t="s">
        <v>36</v>
      </c>
      <c r="AD930">
        <v>98105</v>
      </c>
      <c r="AE930" t="s">
        <v>1661</v>
      </c>
      <c r="AF930" t="str">
        <f t="shared" si="42"/>
        <v>Yes</v>
      </c>
      <c r="AG930" s="9" t="str">
        <f t="shared" si="43"/>
        <v>GOVERNORREPUBLICANGOVERNOR, OFFICE OFStatewide2012243.14DEBT411074112041105Operation and OverheadREIMBURSEMENTHAGEN WILL2111 NE 47TH ST SEATTLEWA</v>
      </c>
      <c r="AH930">
        <v>100515756</v>
      </c>
      <c r="AI930" s="9" t="str">
        <f t="shared" si="44"/>
        <v>GOVERNORREPUBLICANGOVERNOR, OFFICE OFStatewide</v>
      </c>
    </row>
    <row r="931" spans="1:35" x14ac:dyDescent="0.25">
      <c r="A931" s="15">
        <v>548</v>
      </c>
      <c r="B931" t="s">
        <v>1864</v>
      </c>
      <c r="C931">
        <v>100515756</v>
      </c>
      <c r="D931" t="s">
        <v>30</v>
      </c>
      <c r="E931" t="s">
        <v>1371</v>
      </c>
      <c r="F931" t="s">
        <v>44</v>
      </c>
      <c r="G931" t="s">
        <v>1372</v>
      </c>
      <c r="H931" t="s">
        <v>108</v>
      </c>
      <c r="I931" t="s">
        <v>273</v>
      </c>
      <c r="J931" t="s">
        <v>1373</v>
      </c>
      <c r="K931" t="s">
        <v>240</v>
      </c>
      <c r="N931" t="s">
        <v>50</v>
      </c>
      <c r="O931" t="s">
        <v>241</v>
      </c>
      <c r="Q931" t="s">
        <v>113</v>
      </c>
      <c r="R931">
        <v>2012</v>
      </c>
      <c r="S931" s="1">
        <v>220.63</v>
      </c>
      <c r="T931" t="s">
        <v>31</v>
      </c>
      <c r="U931" s="2">
        <v>41107</v>
      </c>
      <c r="V931" s="2">
        <v>41120</v>
      </c>
      <c r="W931" s="2">
        <v>41105</v>
      </c>
      <c r="X931" t="s">
        <v>72</v>
      </c>
      <c r="Y931" t="s">
        <v>1143</v>
      </c>
      <c r="Z931" t="s">
        <v>1403</v>
      </c>
      <c r="AA931" t="s">
        <v>1404</v>
      </c>
      <c r="AB931" t="s">
        <v>35</v>
      </c>
      <c r="AC931" t="s">
        <v>36</v>
      </c>
      <c r="AD931">
        <v>98105</v>
      </c>
      <c r="AE931" t="s">
        <v>1661</v>
      </c>
      <c r="AF931" t="str">
        <f t="shared" si="42"/>
        <v>Yes</v>
      </c>
      <c r="AG931" s="9" t="str">
        <f t="shared" si="43"/>
        <v>GOVERNORREPUBLICANGOVERNOR, OFFICE OFStatewide2012220.63DEBT411074112041105Operation and OverheadMILEAGE REIMBURSEMENTPRICE RYAN E.5408 20TH AVE NE SEATTLEWA</v>
      </c>
      <c r="AH931">
        <v>100515756</v>
      </c>
      <c r="AI931" s="9" t="str">
        <f t="shared" si="44"/>
        <v>GOVERNORREPUBLICANGOVERNOR, OFFICE OFStatewide</v>
      </c>
    </row>
    <row r="932" spans="1:35" x14ac:dyDescent="0.25">
      <c r="A932" s="15">
        <v>549</v>
      </c>
      <c r="B932" t="s">
        <v>1865</v>
      </c>
      <c r="C932">
        <v>100515756</v>
      </c>
      <c r="D932" t="s">
        <v>30</v>
      </c>
      <c r="E932" t="s">
        <v>1371</v>
      </c>
      <c r="F932" t="s">
        <v>44</v>
      </c>
      <c r="G932" t="s">
        <v>1372</v>
      </c>
      <c r="H932" t="s">
        <v>108</v>
      </c>
      <c r="I932" t="s">
        <v>273</v>
      </c>
      <c r="J932" t="s">
        <v>1373</v>
      </c>
      <c r="K932" t="s">
        <v>240</v>
      </c>
      <c r="N932" t="s">
        <v>50</v>
      </c>
      <c r="O932" t="s">
        <v>241</v>
      </c>
      <c r="Q932" t="s">
        <v>113</v>
      </c>
      <c r="R932">
        <v>2012</v>
      </c>
      <c r="S932" s="1">
        <v>56</v>
      </c>
      <c r="T932" t="s">
        <v>31</v>
      </c>
      <c r="U932" s="2">
        <v>41107</v>
      </c>
      <c r="V932" s="2">
        <v>41120</v>
      </c>
      <c r="W932" s="2">
        <v>41105</v>
      </c>
      <c r="X932" t="s">
        <v>72</v>
      </c>
      <c r="Y932" t="s">
        <v>1143</v>
      </c>
      <c r="Z932" t="s">
        <v>1410</v>
      </c>
      <c r="AA932" t="s">
        <v>1411</v>
      </c>
      <c r="AB932" t="s">
        <v>35</v>
      </c>
      <c r="AC932" t="s">
        <v>36</v>
      </c>
      <c r="AD932">
        <v>98146</v>
      </c>
      <c r="AE932" t="s">
        <v>1661</v>
      </c>
      <c r="AF932" t="str">
        <f t="shared" si="42"/>
        <v>Yes</v>
      </c>
      <c r="AG932" s="9" t="str">
        <f t="shared" si="43"/>
        <v>GOVERNORREPUBLICANGOVERNOR, OFFICE OFStatewide201256DEBT411074112041105Operation and OverheadMILEAGE REIMBURSEMENTMENTOR WILL A.11237 MARINE VIEW DR SW SEATTLEWA</v>
      </c>
      <c r="AH932">
        <v>100515756</v>
      </c>
      <c r="AI932" s="9" t="str">
        <f t="shared" si="44"/>
        <v>GOVERNORREPUBLICANGOVERNOR, OFFICE OFStatewide</v>
      </c>
    </row>
    <row r="933" spans="1:35" x14ac:dyDescent="0.25">
      <c r="A933" s="15">
        <v>482</v>
      </c>
      <c r="B933" t="s">
        <v>1744</v>
      </c>
      <c r="C933">
        <v>100515756</v>
      </c>
      <c r="D933" t="s">
        <v>30</v>
      </c>
      <c r="E933" t="s">
        <v>1371</v>
      </c>
      <c r="F933" t="s">
        <v>44</v>
      </c>
      <c r="G933" t="s">
        <v>1372</v>
      </c>
      <c r="H933" t="s">
        <v>108</v>
      </c>
      <c r="I933" t="s">
        <v>273</v>
      </c>
      <c r="J933" t="s">
        <v>1373</v>
      </c>
      <c r="K933" t="s">
        <v>240</v>
      </c>
      <c r="N933" t="s">
        <v>50</v>
      </c>
      <c r="O933" t="s">
        <v>241</v>
      </c>
      <c r="Q933" t="s">
        <v>113</v>
      </c>
      <c r="R933">
        <v>2012</v>
      </c>
      <c r="S933" s="1">
        <v>336.82</v>
      </c>
      <c r="T933" t="s">
        <v>31</v>
      </c>
      <c r="U933" s="2">
        <v>41107</v>
      </c>
      <c r="V933" s="2">
        <v>41120</v>
      </c>
      <c r="W933" s="2">
        <v>41105</v>
      </c>
      <c r="X933" t="s">
        <v>72</v>
      </c>
      <c r="Y933" t="s">
        <v>1379</v>
      </c>
      <c r="Z933" t="s">
        <v>1413</v>
      </c>
      <c r="AA933" t="s">
        <v>1414</v>
      </c>
      <c r="AB933" t="s">
        <v>35</v>
      </c>
      <c r="AC933" t="s">
        <v>36</v>
      </c>
      <c r="AD933">
        <v>98144</v>
      </c>
      <c r="AE933" t="s">
        <v>1661</v>
      </c>
      <c r="AF933" t="str">
        <f t="shared" si="42"/>
        <v>Yes</v>
      </c>
      <c r="AG933" s="9" t="str">
        <f t="shared" si="43"/>
        <v>GOVERNORREPUBLICANGOVERNOR, OFFICE OFStatewide2012336.82DEBT411074112041105Operation and OverheadREIMBURSEMENTLUNDH MATTHEW2111 17TH AVE S SEATTLEWA</v>
      </c>
      <c r="AH933">
        <v>100515756</v>
      </c>
      <c r="AI933" s="9" t="str">
        <f t="shared" si="44"/>
        <v>GOVERNORREPUBLICANGOVERNOR, OFFICE OFStatewide</v>
      </c>
    </row>
    <row r="934" spans="1:35" x14ac:dyDescent="0.25">
      <c r="A934" s="15">
        <v>483</v>
      </c>
      <c r="B934" t="s">
        <v>1745</v>
      </c>
      <c r="C934">
        <v>100515756</v>
      </c>
      <c r="D934" t="s">
        <v>30</v>
      </c>
      <c r="E934" t="s">
        <v>1371</v>
      </c>
      <c r="F934" t="s">
        <v>44</v>
      </c>
      <c r="G934" t="s">
        <v>1372</v>
      </c>
      <c r="H934" t="s">
        <v>108</v>
      </c>
      <c r="I934" t="s">
        <v>273</v>
      </c>
      <c r="J934" t="s">
        <v>1373</v>
      </c>
      <c r="K934" t="s">
        <v>240</v>
      </c>
      <c r="N934" t="s">
        <v>50</v>
      </c>
      <c r="O934" t="s">
        <v>241</v>
      </c>
      <c r="Q934" t="s">
        <v>113</v>
      </c>
      <c r="R934">
        <v>2012</v>
      </c>
      <c r="S934" s="1">
        <v>117.67</v>
      </c>
      <c r="T934" t="s">
        <v>31</v>
      </c>
      <c r="U934" s="2">
        <v>41107</v>
      </c>
      <c r="V934" s="2">
        <v>41120</v>
      </c>
      <c r="W934" s="2">
        <v>41105</v>
      </c>
      <c r="X934" t="s">
        <v>72</v>
      </c>
      <c r="Y934" t="s">
        <v>1143</v>
      </c>
      <c r="Z934" t="s">
        <v>1416</v>
      </c>
      <c r="AA934" t="s">
        <v>1417</v>
      </c>
      <c r="AB934" t="s">
        <v>35</v>
      </c>
      <c r="AC934" t="s">
        <v>36</v>
      </c>
      <c r="AD934">
        <v>98105</v>
      </c>
      <c r="AE934" t="s">
        <v>1661</v>
      </c>
      <c r="AF934" t="str">
        <f t="shared" si="42"/>
        <v>Yes</v>
      </c>
      <c r="AG934" s="9" t="str">
        <f t="shared" si="43"/>
        <v>GOVERNORREPUBLICANGOVERNOR, OFFICE OFStatewide2012117.67DEBT411074112041105Operation and OverheadMILEAGE REIMBURSEMENTSHELLAN ERIC5252 15TH AVE NE SEATTLEWA</v>
      </c>
      <c r="AH934">
        <v>100515756</v>
      </c>
      <c r="AI934" s="9" t="str">
        <f t="shared" si="44"/>
        <v>GOVERNORREPUBLICANGOVERNOR, OFFICE OFStatewide</v>
      </c>
    </row>
    <row r="935" spans="1:35" x14ac:dyDescent="0.25">
      <c r="A935" s="15">
        <v>551</v>
      </c>
      <c r="B935" t="s">
        <v>1867</v>
      </c>
      <c r="C935">
        <v>100515756</v>
      </c>
      <c r="D935" t="s">
        <v>30</v>
      </c>
      <c r="E935" t="s">
        <v>1371</v>
      </c>
      <c r="F935" t="s">
        <v>44</v>
      </c>
      <c r="G935" t="s">
        <v>1372</v>
      </c>
      <c r="H935" t="s">
        <v>108</v>
      </c>
      <c r="I935" t="s">
        <v>273</v>
      </c>
      <c r="J935" t="s">
        <v>1373</v>
      </c>
      <c r="K935" t="s">
        <v>240</v>
      </c>
      <c r="N935" t="s">
        <v>50</v>
      </c>
      <c r="O935" t="s">
        <v>241</v>
      </c>
      <c r="Q935" t="s">
        <v>113</v>
      </c>
      <c r="R935">
        <v>2012</v>
      </c>
      <c r="S935" s="1">
        <v>32265.15</v>
      </c>
      <c r="T935" t="s">
        <v>31</v>
      </c>
      <c r="U935" s="2">
        <v>41107</v>
      </c>
      <c r="V935" s="2">
        <v>41120</v>
      </c>
      <c r="W935" s="2">
        <v>41106</v>
      </c>
      <c r="X935" t="s">
        <v>72</v>
      </c>
      <c r="Y935" t="s">
        <v>1446</v>
      </c>
      <c r="Z935" t="s">
        <v>1447</v>
      </c>
      <c r="AA935" t="s">
        <v>1448</v>
      </c>
      <c r="AB935" t="s">
        <v>1449</v>
      </c>
      <c r="AC935" t="s">
        <v>1320</v>
      </c>
      <c r="AD935">
        <v>55082</v>
      </c>
      <c r="AE935" t="s">
        <v>1661</v>
      </c>
      <c r="AF935" t="str">
        <f t="shared" si="42"/>
        <v>Yes</v>
      </c>
      <c r="AG935" s="9" t="str">
        <f t="shared" si="43"/>
        <v>GOVERNORREPUBLICANGOVERNOR, OFFICE OFStatewide201232265.15DEBT411074112041106Operation and OverheadDIRECT MAILPINNACLE DIRECT, INC.15260 113TH ST N STILLWATERMN</v>
      </c>
      <c r="AH935">
        <v>100515756</v>
      </c>
      <c r="AI935" s="9" t="str">
        <f t="shared" si="44"/>
        <v>GOVERNORREPUBLICANGOVERNOR, OFFICE OFStatewide</v>
      </c>
    </row>
    <row r="936" spans="1:35" x14ac:dyDescent="0.25">
      <c r="A936" s="15">
        <v>479</v>
      </c>
      <c r="B936" t="s">
        <v>1737</v>
      </c>
      <c r="C936">
        <v>100515756</v>
      </c>
      <c r="D936" t="s">
        <v>30</v>
      </c>
      <c r="E936" t="s">
        <v>1371</v>
      </c>
      <c r="F936" t="s">
        <v>44</v>
      </c>
      <c r="G936" t="s">
        <v>1372</v>
      </c>
      <c r="H936" t="s">
        <v>108</v>
      </c>
      <c r="I936" t="s">
        <v>273</v>
      </c>
      <c r="J936" t="s">
        <v>1373</v>
      </c>
      <c r="K936" t="s">
        <v>240</v>
      </c>
      <c r="N936" t="s">
        <v>50</v>
      </c>
      <c r="O936" t="s">
        <v>241</v>
      </c>
      <c r="Q936" t="s">
        <v>113</v>
      </c>
      <c r="R936">
        <v>2012</v>
      </c>
      <c r="S936" s="1">
        <v>366.83</v>
      </c>
      <c r="T936" t="s">
        <v>31</v>
      </c>
      <c r="U936" s="2">
        <v>41107</v>
      </c>
      <c r="V936" s="2">
        <v>41120</v>
      </c>
      <c r="W936" s="2">
        <v>41108</v>
      </c>
      <c r="X936" t="s">
        <v>72</v>
      </c>
      <c r="Y936" t="s">
        <v>118</v>
      </c>
      <c r="Z936" t="s">
        <v>1731</v>
      </c>
      <c r="AA936" t="s">
        <v>1732</v>
      </c>
      <c r="AB936" t="s">
        <v>35</v>
      </c>
      <c r="AC936" t="s">
        <v>36</v>
      </c>
      <c r="AD936">
        <v>98166</v>
      </c>
      <c r="AE936" t="s">
        <v>1661</v>
      </c>
      <c r="AF936" t="str">
        <f t="shared" si="42"/>
        <v>Yes</v>
      </c>
      <c r="AG936" s="9" t="str">
        <f t="shared" si="43"/>
        <v>GOVERNORREPUBLICANGOVERNOR, OFFICE OFStatewide2012366.83DEBT411074112041108Operation and OverheadPRINTINGPRINTCOM, INC.PO BOX 66948 SEATTLEWA</v>
      </c>
      <c r="AH936">
        <v>100515756</v>
      </c>
      <c r="AI936" s="9" t="str">
        <f t="shared" si="44"/>
        <v>GOVERNORREPUBLICANGOVERNOR, OFFICE OFStatewide</v>
      </c>
    </row>
    <row r="937" spans="1:35" x14ac:dyDescent="0.25">
      <c r="A937" s="15">
        <v>481</v>
      </c>
      <c r="B937" t="s">
        <v>1741</v>
      </c>
      <c r="C937">
        <v>100515756</v>
      </c>
      <c r="D937" t="s">
        <v>30</v>
      </c>
      <c r="E937" t="s">
        <v>1371</v>
      </c>
      <c r="F937" t="s">
        <v>44</v>
      </c>
      <c r="G937" t="s">
        <v>1372</v>
      </c>
      <c r="H937" t="s">
        <v>108</v>
      </c>
      <c r="I937" t="s">
        <v>273</v>
      </c>
      <c r="J937" t="s">
        <v>1373</v>
      </c>
      <c r="K937" t="s">
        <v>240</v>
      </c>
      <c r="N937" t="s">
        <v>50</v>
      </c>
      <c r="O937" t="s">
        <v>241</v>
      </c>
      <c r="Q937" t="s">
        <v>113</v>
      </c>
      <c r="R937">
        <v>2012</v>
      </c>
      <c r="S937" s="1">
        <v>82.05</v>
      </c>
      <c r="T937" t="s">
        <v>31</v>
      </c>
      <c r="U937" s="2">
        <v>41107</v>
      </c>
      <c r="V937" s="2">
        <v>41120</v>
      </c>
      <c r="W937" s="2">
        <v>41108</v>
      </c>
      <c r="X937" t="s">
        <v>72</v>
      </c>
      <c r="Y937" t="s">
        <v>118</v>
      </c>
      <c r="Z937" t="s">
        <v>1742</v>
      </c>
      <c r="AA937" t="s">
        <v>1743</v>
      </c>
      <c r="AB937" t="s">
        <v>92</v>
      </c>
      <c r="AC937" t="s">
        <v>36</v>
      </c>
      <c r="AD937">
        <v>98446</v>
      </c>
      <c r="AE937" t="s">
        <v>1661</v>
      </c>
      <c r="AF937" t="str">
        <f t="shared" si="42"/>
        <v>Yes</v>
      </c>
      <c r="AG937" s="9" t="str">
        <f t="shared" si="43"/>
        <v>GOVERNORREPUBLICANGOVERNOR, OFFICE OFStatewide201282.05DEBT411074112041108Operation and OverheadPRINTINGXPRESS SIGN COMPANY3522 112TH ST E UNIT BTACOMAWA</v>
      </c>
      <c r="AH937">
        <v>100515756</v>
      </c>
      <c r="AI937" s="9" t="str">
        <f t="shared" si="44"/>
        <v>GOVERNORREPUBLICANGOVERNOR, OFFICE OFStatewide</v>
      </c>
    </row>
    <row r="938" spans="1:35" x14ac:dyDescent="0.25">
      <c r="A938" s="15">
        <v>484</v>
      </c>
      <c r="B938" t="s">
        <v>1746</v>
      </c>
      <c r="C938">
        <v>100515756</v>
      </c>
      <c r="D938" t="s">
        <v>30</v>
      </c>
      <c r="E938" t="s">
        <v>1371</v>
      </c>
      <c r="F938" t="s">
        <v>44</v>
      </c>
      <c r="G938" t="s">
        <v>1372</v>
      </c>
      <c r="H938" t="s">
        <v>108</v>
      </c>
      <c r="I938" t="s">
        <v>273</v>
      </c>
      <c r="J938" t="s">
        <v>1373</v>
      </c>
      <c r="K938" t="s">
        <v>240</v>
      </c>
      <c r="N938" t="s">
        <v>50</v>
      </c>
      <c r="O938" t="s">
        <v>241</v>
      </c>
      <c r="Q938" t="s">
        <v>113</v>
      </c>
      <c r="R938">
        <v>2012</v>
      </c>
      <c r="S938" s="1">
        <v>200</v>
      </c>
      <c r="T938" t="s">
        <v>31</v>
      </c>
      <c r="U938" s="2">
        <v>41107</v>
      </c>
      <c r="V938" s="2">
        <v>41120</v>
      </c>
      <c r="W938" s="2">
        <v>41109</v>
      </c>
      <c r="X938" t="s">
        <v>72</v>
      </c>
      <c r="Y938" t="s">
        <v>1441</v>
      </c>
      <c r="Z938" t="s">
        <v>1747</v>
      </c>
      <c r="AA938" t="s">
        <v>1748</v>
      </c>
      <c r="AB938" t="s">
        <v>1218</v>
      </c>
      <c r="AC938" t="s">
        <v>36</v>
      </c>
      <c r="AD938">
        <v>98509</v>
      </c>
      <c r="AE938" t="s">
        <v>1661</v>
      </c>
      <c r="AF938" t="str">
        <f t="shared" si="42"/>
        <v>Yes</v>
      </c>
      <c r="AG938" s="9" t="str">
        <f t="shared" si="43"/>
        <v>GOVERNORREPUBLICANGOVERNOR, OFFICE OFStatewide2012200DEBT411074112041109Operation and OverheadRENTWASHINGTON STATE FARM BUREAUPO BOX 8690 LACEYWA</v>
      </c>
      <c r="AH938">
        <v>100515756</v>
      </c>
      <c r="AI938" s="9" t="str">
        <f t="shared" si="44"/>
        <v>GOVERNORREPUBLICANGOVERNOR, OFFICE OFStatewide</v>
      </c>
    </row>
    <row r="939" spans="1:35" x14ac:dyDescent="0.25">
      <c r="A939" s="15">
        <v>485</v>
      </c>
      <c r="B939" t="s">
        <v>1749</v>
      </c>
      <c r="C939">
        <v>100515756</v>
      </c>
      <c r="D939" t="s">
        <v>30</v>
      </c>
      <c r="E939" t="s">
        <v>1371</v>
      </c>
      <c r="F939" t="s">
        <v>44</v>
      </c>
      <c r="G939" t="s">
        <v>1372</v>
      </c>
      <c r="H939" t="s">
        <v>108</v>
      </c>
      <c r="I939" t="s">
        <v>273</v>
      </c>
      <c r="J939" t="s">
        <v>1373</v>
      </c>
      <c r="K939" t="s">
        <v>240</v>
      </c>
      <c r="N939" t="s">
        <v>50</v>
      </c>
      <c r="O939" t="s">
        <v>241</v>
      </c>
      <c r="Q939" t="s">
        <v>113</v>
      </c>
      <c r="R939">
        <v>2012</v>
      </c>
      <c r="S939" s="1">
        <v>1879.02</v>
      </c>
      <c r="T939" t="s">
        <v>31</v>
      </c>
      <c r="U939" s="2">
        <v>41107</v>
      </c>
      <c r="V939" s="2">
        <v>41120</v>
      </c>
      <c r="W939" s="2">
        <v>41109</v>
      </c>
      <c r="X939" t="s">
        <v>72</v>
      </c>
      <c r="Y939" t="s">
        <v>118</v>
      </c>
      <c r="Z939" t="s">
        <v>1474</v>
      </c>
      <c r="AA939" t="s">
        <v>1475</v>
      </c>
      <c r="AB939" t="s">
        <v>35</v>
      </c>
      <c r="AC939" t="s">
        <v>36</v>
      </c>
      <c r="AD939">
        <v>98119</v>
      </c>
      <c r="AE939" t="s">
        <v>1661</v>
      </c>
      <c r="AF939" t="str">
        <f t="shared" si="42"/>
        <v>Yes</v>
      </c>
      <c r="AG939" s="9" t="str">
        <f t="shared" si="43"/>
        <v>GOVERNORREPUBLICANGOVERNOR, OFFICE OFStatewide20121879.02DEBT411074112041109Operation and OverheadPRINTINGSERVICE PRINTING COMPANY, INC.3837 13TH AVE W SEATTLEWA</v>
      </c>
      <c r="AH939">
        <v>100515756</v>
      </c>
      <c r="AI939" s="9" t="str">
        <f t="shared" si="44"/>
        <v>GOVERNORREPUBLICANGOVERNOR, OFFICE OFStatewide</v>
      </c>
    </row>
    <row r="940" spans="1:35" x14ac:dyDescent="0.25">
      <c r="A940" s="15">
        <v>486</v>
      </c>
      <c r="B940" t="s">
        <v>1750</v>
      </c>
      <c r="C940">
        <v>100515756</v>
      </c>
      <c r="D940" t="s">
        <v>30</v>
      </c>
      <c r="E940" t="s">
        <v>1371</v>
      </c>
      <c r="F940" t="s">
        <v>44</v>
      </c>
      <c r="G940" t="s">
        <v>1372</v>
      </c>
      <c r="H940" t="s">
        <v>108</v>
      </c>
      <c r="I940" t="s">
        <v>273</v>
      </c>
      <c r="J940" t="s">
        <v>1373</v>
      </c>
      <c r="K940" t="s">
        <v>240</v>
      </c>
      <c r="N940" t="s">
        <v>50</v>
      </c>
      <c r="O940" t="s">
        <v>241</v>
      </c>
      <c r="Q940" t="s">
        <v>113</v>
      </c>
      <c r="R940">
        <v>2012</v>
      </c>
      <c r="S940" s="1">
        <v>1642.5</v>
      </c>
      <c r="T940" t="s">
        <v>31</v>
      </c>
      <c r="U940" s="2">
        <v>41107</v>
      </c>
      <c r="V940" s="2">
        <v>41120</v>
      </c>
      <c r="W940" s="2">
        <v>41114</v>
      </c>
      <c r="X940" t="s">
        <v>72</v>
      </c>
      <c r="Y940" t="s">
        <v>1598</v>
      </c>
      <c r="Z940" t="s">
        <v>1599</v>
      </c>
      <c r="AA940" t="s">
        <v>1600</v>
      </c>
      <c r="AB940" t="s">
        <v>35</v>
      </c>
      <c r="AC940" t="s">
        <v>36</v>
      </c>
      <c r="AD940">
        <v>98117</v>
      </c>
      <c r="AE940" t="s">
        <v>1661</v>
      </c>
      <c r="AF940" t="str">
        <f t="shared" si="42"/>
        <v>Yes</v>
      </c>
      <c r="AG940" s="9" t="str">
        <f t="shared" si="43"/>
        <v>GOVERNORREPUBLICANGOVERNOR, OFFICE OFStatewide20121642.5DEBT411074112041114Operation and OverheadSHIRTSBLUE RHINO GRAPHICS1508 NW 87TH ST SEATTLEWA</v>
      </c>
      <c r="AH940">
        <v>100515756</v>
      </c>
      <c r="AI940" s="9" t="str">
        <f t="shared" si="44"/>
        <v>GOVERNORREPUBLICANGOVERNOR, OFFICE OFStatewide</v>
      </c>
    </row>
    <row r="941" spans="1:35" x14ac:dyDescent="0.25">
      <c r="A941" s="15">
        <v>480</v>
      </c>
      <c r="B941" t="s">
        <v>1738</v>
      </c>
      <c r="C941">
        <v>100515756</v>
      </c>
      <c r="D941" t="s">
        <v>30</v>
      </c>
      <c r="E941" t="s">
        <v>1371</v>
      </c>
      <c r="F941" t="s">
        <v>44</v>
      </c>
      <c r="G941" t="s">
        <v>1372</v>
      </c>
      <c r="H941" t="s">
        <v>108</v>
      </c>
      <c r="I941" t="s">
        <v>273</v>
      </c>
      <c r="J941" t="s">
        <v>1373</v>
      </c>
      <c r="K941" t="s">
        <v>240</v>
      </c>
      <c r="N941" t="s">
        <v>50</v>
      </c>
      <c r="O941" t="s">
        <v>241</v>
      </c>
      <c r="Q941" t="s">
        <v>113</v>
      </c>
      <c r="R941">
        <v>2012</v>
      </c>
      <c r="S941" s="1">
        <v>5440</v>
      </c>
      <c r="T941" t="s">
        <v>31</v>
      </c>
      <c r="U941" s="2">
        <v>41107</v>
      </c>
      <c r="V941" s="2">
        <v>41120</v>
      </c>
      <c r="W941" s="2">
        <v>41114</v>
      </c>
      <c r="X941" t="s">
        <v>72</v>
      </c>
      <c r="Y941" t="s">
        <v>1441</v>
      </c>
      <c r="Z941" t="s">
        <v>1739</v>
      </c>
      <c r="AA941" t="s">
        <v>1740</v>
      </c>
      <c r="AB941" t="s">
        <v>984</v>
      </c>
      <c r="AC941" t="s">
        <v>36</v>
      </c>
      <c r="AD941">
        <v>98005</v>
      </c>
      <c r="AE941" t="s">
        <v>1661</v>
      </c>
      <c r="AF941" t="str">
        <f t="shared" si="42"/>
        <v>Yes</v>
      </c>
      <c r="AG941" s="9" t="str">
        <f t="shared" si="43"/>
        <v>GOVERNORREPUBLICANGOVERNOR, OFFICE OFStatewide20125440DEBT411074112041114Operation and OverheadRENTEASTRIDGE PARTNERS LLC11911 NE 1ST ST STE 101BELLEVUEWA</v>
      </c>
      <c r="AH941">
        <v>100515756</v>
      </c>
      <c r="AI941" s="9" t="str">
        <f t="shared" si="44"/>
        <v>GOVERNORREPUBLICANGOVERNOR, OFFICE OFStatewide</v>
      </c>
    </row>
    <row r="942" spans="1:35" x14ac:dyDescent="0.25">
      <c r="A942" s="15">
        <v>457</v>
      </c>
      <c r="B942" t="s">
        <v>1670</v>
      </c>
      <c r="C942">
        <v>100515756</v>
      </c>
      <c r="D942" t="s">
        <v>30</v>
      </c>
      <c r="E942" t="s">
        <v>1371</v>
      </c>
      <c r="F942" t="s">
        <v>44</v>
      </c>
      <c r="G942" t="s">
        <v>1372</v>
      </c>
      <c r="H942" t="s">
        <v>108</v>
      </c>
      <c r="I942" t="s">
        <v>273</v>
      </c>
      <c r="J942" t="s">
        <v>1373</v>
      </c>
      <c r="K942" t="s">
        <v>240</v>
      </c>
      <c r="N942" t="s">
        <v>50</v>
      </c>
      <c r="O942" t="s">
        <v>241</v>
      </c>
      <c r="Q942" t="s">
        <v>113</v>
      </c>
      <c r="R942">
        <v>2012</v>
      </c>
      <c r="S942" s="1">
        <v>1063.98</v>
      </c>
      <c r="T942" t="s">
        <v>31</v>
      </c>
      <c r="U942" s="2">
        <v>41107</v>
      </c>
      <c r="V942" s="2">
        <v>41120</v>
      </c>
      <c r="W942" s="2">
        <v>41114</v>
      </c>
      <c r="X942" t="s">
        <v>72</v>
      </c>
      <c r="Y942" t="s">
        <v>1374</v>
      </c>
      <c r="Z942" t="s">
        <v>1671</v>
      </c>
      <c r="AA942" t="s">
        <v>1672</v>
      </c>
      <c r="AB942" t="s">
        <v>1673</v>
      </c>
      <c r="AC942" t="s">
        <v>36</v>
      </c>
      <c r="AD942">
        <v>98250</v>
      </c>
      <c r="AE942" t="s">
        <v>1661</v>
      </c>
      <c r="AF942" t="str">
        <f t="shared" si="42"/>
        <v>Yes</v>
      </c>
      <c r="AG942" s="9" t="str">
        <f t="shared" si="43"/>
        <v>GOVERNORREPUBLICANGOVERNOR, OFFICE OFStatewide20121063.98DEBT411074112041114Operation and OverheadCATERINGROCHE HARBOR RESORTPO BOX 4001 ROCHE HARBORWA</v>
      </c>
      <c r="AH942">
        <v>100515756</v>
      </c>
      <c r="AI942" s="9" t="str">
        <f t="shared" si="44"/>
        <v>GOVERNORREPUBLICANGOVERNOR, OFFICE OFStatewide</v>
      </c>
    </row>
    <row r="943" spans="1:35" x14ac:dyDescent="0.25">
      <c r="A943" s="15">
        <v>475</v>
      </c>
      <c r="B943" t="s">
        <v>1721</v>
      </c>
      <c r="C943">
        <v>100515756</v>
      </c>
      <c r="D943" t="s">
        <v>30</v>
      </c>
      <c r="E943" t="s">
        <v>1371</v>
      </c>
      <c r="F943" t="s">
        <v>44</v>
      </c>
      <c r="G943" t="s">
        <v>1372</v>
      </c>
      <c r="H943" t="s">
        <v>108</v>
      </c>
      <c r="I943" t="s">
        <v>273</v>
      </c>
      <c r="J943" t="s">
        <v>1373</v>
      </c>
      <c r="K943" t="s">
        <v>240</v>
      </c>
      <c r="N943" t="s">
        <v>50</v>
      </c>
      <c r="O943" t="s">
        <v>241</v>
      </c>
      <c r="Q943" t="s">
        <v>113</v>
      </c>
      <c r="R943">
        <v>2012</v>
      </c>
      <c r="S943" s="1">
        <v>4500</v>
      </c>
      <c r="T943" t="s">
        <v>31</v>
      </c>
      <c r="U943" s="2">
        <v>41107</v>
      </c>
      <c r="V943" s="2">
        <v>41120</v>
      </c>
      <c r="W943" s="2">
        <v>41115</v>
      </c>
      <c r="X943" t="s">
        <v>72</v>
      </c>
      <c r="Y943" t="s">
        <v>37</v>
      </c>
      <c r="Z943" t="s">
        <v>1722</v>
      </c>
      <c r="AA943" t="s">
        <v>1723</v>
      </c>
      <c r="AB943" t="s">
        <v>1724</v>
      </c>
      <c r="AC943" t="s">
        <v>282</v>
      </c>
      <c r="AD943">
        <v>22901</v>
      </c>
      <c r="AE943" t="s">
        <v>1661</v>
      </c>
      <c r="AF943" t="str">
        <f t="shared" si="42"/>
        <v>Yes</v>
      </c>
      <c r="AG943" s="9" t="str">
        <f t="shared" si="43"/>
        <v>GOVERNORREPUBLICANGOVERNOR, OFFICE OFStatewide20124500DEBT411074112041115Operation and OverheadCONSULTINGCOOPER TERRY1111 TIMBER TRAIL DR CHARLOTTESVILLEVA</v>
      </c>
      <c r="AH943">
        <v>100515756</v>
      </c>
      <c r="AI943" s="9" t="str">
        <f t="shared" si="44"/>
        <v>GOVERNORREPUBLICANGOVERNOR, OFFICE OFStatewide</v>
      </c>
    </row>
    <row r="944" spans="1:35" x14ac:dyDescent="0.25">
      <c r="A944" s="15">
        <v>476</v>
      </c>
      <c r="B944" t="s">
        <v>1725</v>
      </c>
      <c r="C944">
        <v>100515756</v>
      </c>
      <c r="D944" t="s">
        <v>30</v>
      </c>
      <c r="E944" t="s">
        <v>1371</v>
      </c>
      <c r="F944" t="s">
        <v>44</v>
      </c>
      <c r="G944" t="s">
        <v>1372</v>
      </c>
      <c r="H944" t="s">
        <v>108</v>
      </c>
      <c r="I944" t="s">
        <v>273</v>
      </c>
      <c r="J944" t="s">
        <v>1373</v>
      </c>
      <c r="K944" t="s">
        <v>240</v>
      </c>
      <c r="N944" t="s">
        <v>50</v>
      </c>
      <c r="O944" t="s">
        <v>241</v>
      </c>
      <c r="Q944" t="s">
        <v>113</v>
      </c>
      <c r="R944">
        <v>2012</v>
      </c>
      <c r="S944" s="1">
        <v>1988</v>
      </c>
      <c r="T944" t="s">
        <v>31</v>
      </c>
      <c r="U944" s="2">
        <v>41107</v>
      </c>
      <c r="V944" s="2">
        <v>41120</v>
      </c>
      <c r="W944" s="2">
        <v>41116</v>
      </c>
      <c r="X944" t="s">
        <v>72</v>
      </c>
      <c r="Y944" t="s">
        <v>1726</v>
      </c>
      <c r="Z944" t="s">
        <v>1727</v>
      </c>
      <c r="AA944" t="s">
        <v>1728</v>
      </c>
      <c r="AB944" t="s">
        <v>1729</v>
      </c>
      <c r="AC944" t="s">
        <v>1320</v>
      </c>
      <c r="AD944">
        <v>55128</v>
      </c>
      <c r="AE944" t="s">
        <v>1661</v>
      </c>
      <c r="AF944" t="str">
        <f t="shared" si="42"/>
        <v>Yes</v>
      </c>
      <c r="AG944" s="9" t="str">
        <f t="shared" si="43"/>
        <v>GOVERNORREPUBLICANGOVERNOR, OFFICE OFStatewide20121988DEBT411074112041116Operation and OverheadEMAIL ADDRESSESFLS CONNECT, LLC7300 HUDSON BLVD N STE 270SAINT PAULMN</v>
      </c>
      <c r="AH944">
        <v>100515756</v>
      </c>
      <c r="AI944" s="9" t="str">
        <f t="shared" si="44"/>
        <v>GOVERNORREPUBLICANGOVERNOR, OFFICE OFStatewide</v>
      </c>
    </row>
    <row r="945" spans="1:35" x14ac:dyDescent="0.25">
      <c r="A945" s="15">
        <v>477</v>
      </c>
      <c r="B945" t="s">
        <v>1730</v>
      </c>
      <c r="C945">
        <v>100515756</v>
      </c>
      <c r="D945" t="s">
        <v>30</v>
      </c>
      <c r="E945" t="s">
        <v>1371</v>
      </c>
      <c r="F945" t="s">
        <v>44</v>
      </c>
      <c r="G945" t="s">
        <v>1372</v>
      </c>
      <c r="H945" t="s">
        <v>108</v>
      </c>
      <c r="I945" t="s">
        <v>273</v>
      </c>
      <c r="J945" t="s">
        <v>1373</v>
      </c>
      <c r="K945" t="s">
        <v>240</v>
      </c>
      <c r="N945" t="s">
        <v>50</v>
      </c>
      <c r="O945" t="s">
        <v>241</v>
      </c>
      <c r="Q945" t="s">
        <v>113</v>
      </c>
      <c r="R945">
        <v>2012</v>
      </c>
      <c r="S945" s="1">
        <v>1839.6</v>
      </c>
      <c r="T945" t="s">
        <v>31</v>
      </c>
      <c r="U945" s="2">
        <v>41107</v>
      </c>
      <c r="V945" s="2">
        <v>41120</v>
      </c>
      <c r="W945" s="2">
        <v>41116</v>
      </c>
      <c r="X945" t="s">
        <v>72</v>
      </c>
      <c r="Y945" t="s">
        <v>118</v>
      </c>
      <c r="Z945" t="s">
        <v>1731</v>
      </c>
      <c r="AA945" t="s">
        <v>1732</v>
      </c>
      <c r="AB945" t="s">
        <v>35</v>
      </c>
      <c r="AC945" t="s">
        <v>36</v>
      </c>
      <c r="AD945">
        <v>98166</v>
      </c>
      <c r="AE945" t="s">
        <v>1661</v>
      </c>
      <c r="AF945" t="str">
        <f t="shared" si="42"/>
        <v>Yes</v>
      </c>
      <c r="AG945" s="9" t="str">
        <f t="shared" si="43"/>
        <v>GOVERNORREPUBLICANGOVERNOR, OFFICE OFStatewide20121839.6DEBT411074112041116Operation and OverheadPRINTINGPRINTCOM, INC.PO BOX 66948 SEATTLEWA</v>
      </c>
      <c r="AH945">
        <v>100515756</v>
      </c>
      <c r="AI945" s="9" t="str">
        <f t="shared" si="44"/>
        <v>GOVERNORREPUBLICANGOVERNOR, OFFICE OFStatewide</v>
      </c>
    </row>
    <row r="946" spans="1:35" x14ac:dyDescent="0.25">
      <c r="A946" s="15">
        <v>487</v>
      </c>
      <c r="B946" t="s">
        <v>1751</v>
      </c>
      <c r="C946">
        <v>100515756</v>
      </c>
      <c r="D946" t="s">
        <v>30</v>
      </c>
      <c r="E946" t="s">
        <v>1371</v>
      </c>
      <c r="F946" t="s">
        <v>44</v>
      </c>
      <c r="G946" t="s">
        <v>1372</v>
      </c>
      <c r="H946" t="s">
        <v>108</v>
      </c>
      <c r="I946" t="s">
        <v>273</v>
      </c>
      <c r="J946" t="s">
        <v>1373</v>
      </c>
      <c r="K946" t="s">
        <v>240</v>
      </c>
      <c r="N946" t="s">
        <v>50</v>
      </c>
      <c r="O946" t="s">
        <v>241</v>
      </c>
      <c r="Q946" t="s">
        <v>113</v>
      </c>
      <c r="R946">
        <v>2012</v>
      </c>
      <c r="S946" s="1">
        <v>438.01</v>
      </c>
      <c r="T946" t="s">
        <v>31</v>
      </c>
      <c r="U946" s="2">
        <v>41107</v>
      </c>
      <c r="V946" s="2">
        <v>41120</v>
      </c>
      <c r="W946" s="2">
        <v>41117</v>
      </c>
      <c r="X946" t="s">
        <v>72</v>
      </c>
      <c r="Y946" t="s">
        <v>1752</v>
      </c>
      <c r="Z946" t="s">
        <v>1585</v>
      </c>
      <c r="AA946" t="s">
        <v>1586</v>
      </c>
      <c r="AB946" t="s">
        <v>1453</v>
      </c>
      <c r="AC946" t="s">
        <v>36</v>
      </c>
      <c r="AD946">
        <v>98073</v>
      </c>
      <c r="AE946" t="s">
        <v>1661</v>
      </c>
      <c r="AF946" t="str">
        <f t="shared" si="42"/>
        <v>Yes</v>
      </c>
      <c r="AG946" s="9" t="str">
        <f t="shared" si="43"/>
        <v>GOVERNORREPUBLICANGOVERNOR, OFFICE OFStatewide2012438.01DEBT411074112041117Operation and OverheadINSURANCEVALLEY INSURANCE AGENCYPO BOX 109 REDMONDWA</v>
      </c>
      <c r="AH946">
        <v>100515756</v>
      </c>
      <c r="AI946" s="9" t="str">
        <f t="shared" si="44"/>
        <v>GOVERNORREPUBLICANGOVERNOR, OFFICE OFStatewide</v>
      </c>
    </row>
    <row r="947" spans="1:35" x14ac:dyDescent="0.25">
      <c r="A947" s="15">
        <v>456</v>
      </c>
      <c r="B947" t="s">
        <v>1667</v>
      </c>
      <c r="C947">
        <v>100515756</v>
      </c>
      <c r="D947" t="s">
        <v>30</v>
      </c>
      <c r="E947" t="s">
        <v>1371</v>
      </c>
      <c r="F947" t="s">
        <v>44</v>
      </c>
      <c r="G947" t="s">
        <v>1372</v>
      </c>
      <c r="H947" t="s">
        <v>108</v>
      </c>
      <c r="I947" t="s">
        <v>273</v>
      </c>
      <c r="J947" t="s">
        <v>1373</v>
      </c>
      <c r="K947" t="s">
        <v>240</v>
      </c>
      <c r="N947" t="s">
        <v>50</v>
      </c>
      <c r="O947" t="s">
        <v>241</v>
      </c>
      <c r="Q947" t="s">
        <v>113</v>
      </c>
      <c r="R947">
        <v>2012</v>
      </c>
      <c r="S947" s="1">
        <v>725</v>
      </c>
      <c r="T947" t="s">
        <v>31</v>
      </c>
      <c r="U947" s="2">
        <v>41107</v>
      </c>
      <c r="V947" s="2">
        <v>41120</v>
      </c>
      <c r="W947" s="2">
        <v>41117</v>
      </c>
      <c r="X947" t="s">
        <v>72</v>
      </c>
      <c r="Y947" t="s">
        <v>1481</v>
      </c>
      <c r="Z947" t="s">
        <v>1668</v>
      </c>
      <c r="AA947" t="s">
        <v>1669</v>
      </c>
      <c r="AB947" t="s">
        <v>92</v>
      </c>
      <c r="AC947" t="s">
        <v>36</v>
      </c>
      <c r="AD947">
        <v>98422</v>
      </c>
      <c r="AE947" t="s">
        <v>1661</v>
      </c>
      <c r="AF947" t="str">
        <f t="shared" si="42"/>
        <v>Yes</v>
      </c>
      <c r="AG947" s="9" t="str">
        <f t="shared" si="43"/>
        <v>GOVERNORREPUBLICANGOVERNOR, OFFICE OFStatewide2012725DEBT411074112041117Operation and OverheadVALET SERVICEVALET PARKING SYSTEMS2910 49TH AVE NE TACOMAWA</v>
      </c>
      <c r="AH947">
        <v>100515756</v>
      </c>
      <c r="AI947" s="9" t="str">
        <f t="shared" si="44"/>
        <v>GOVERNORREPUBLICANGOVERNOR, OFFICE OFStatewide</v>
      </c>
    </row>
    <row r="948" spans="1:35" x14ac:dyDescent="0.25">
      <c r="A948" s="15">
        <v>458</v>
      </c>
      <c r="B948" t="s">
        <v>1674</v>
      </c>
      <c r="C948">
        <v>100515756</v>
      </c>
      <c r="D948" t="s">
        <v>30</v>
      </c>
      <c r="E948" t="s">
        <v>1371</v>
      </c>
      <c r="F948" t="s">
        <v>44</v>
      </c>
      <c r="G948" t="s">
        <v>1372</v>
      </c>
      <c r="H948" t="s">
        <v>108</v>
      </c>
      <c r="I948" t="s">
        <v>273</v>
      </c>
      <c r="J948" t="s">
        <v>1373</v>
      </c>
      <c r="K948" t="s">
        <v>240</v>
      </c>
      <c r="N948" t="s">
        <v>50</v>
      </c>
      <c r="O948" t="s">
        <v>241</v>
      </c>
      <c r="Q948" t="s">
        <v>113</v>
      </c>
      <c r="R948">
        <v>2012</v>
      </c>
      <c r="S948" s="1">
        <v>37960</v>
      </c>
      <c r="T948" t="s">
        <v>31</v>
      </c>
      <c r="U948" s="2">
        <v>41107</v>
      </c>
      <c r="V948" s="2">
        <v>41120</v>
      </c>
      <c r="W948" s="2">
        <v>41117</v>
      </c>
      <c r="X948" t="s">
        <v>72</v>
      </c>
      <c r="Y948" t="s">
        <v>1675</v>
      </c>
      <c r="Z948" t="s">
        <v>1676</v>
      </c>
      <c r="AA948" t="s">
        <v>1677</v>
      </c>
      <c r="AB948" t="s">
        <v>1678</v>
      </c>
      <c r="AC948" t="s">
        <v>1679</v>
      </c>
      <c r="AD948">
        <v>5672</v>
      </c>
      <c r="AE948" t="s">
        <v>1661</v>
      </c>
      <c r="AF948" t="str">
        <f t="shared" si="42"/>
        <v>Yes</v>
      </c>
      <c r="AG948" s="9" t="str">
        <f t="shared" si="43"/>
        <v>GOVERNORREPUBLICANGOVERNOR, OFFICE OFStatewide201237960DEBT411074112041117Operation and OverheadMEDIA PRODUCTIONCHATHAM LIGHT MEDIA, LLCPO BOX 1330 STOWEVT</v>
      </c>
      <c r="AH948">
        <v>100515756</v>
      </c>
      <c r="AI948" s="9" t="str">
        <f t="shared" si="44"/>
        <v>GOVERNORREPUBLICANGOVERNOR, OFFICE OFStatewide</v>
      </c>
    </row>
    <row r="949" spans="1:35" x14ac:dyDescent="0.25">
      <c r="A949" s="15">
        <v>478</v>
      </c>
      <c r="B949" t="s">
        <v>1733</v>
      </c>
      <c r="C949">
        <v>100515756</v>
      </c>
      <c r="D949" t="s">
        <v>30</v>
      </c>
      <c r="E949" t="s">
        <v>1371</v>
      </c>
      <c r="F949" t="s">
        <v>44</v>
      </c>
      <c r="G949" t="s">
        <v>1372</v>
      </c>
      <c r="H949" t="s">
        <v>108</v>
      </c>
      <c r="I949" t="s">
        <v>273</v>
      </c>
      <c r="J949" t="s">
        <v>1373</v>
      </c>
      <c r="K949" t="s">
        <v>240</v>
      </c>
      <c r="N949" t="s">
        <v>50</v>
      </c>
      <c r="O949" t="s">
        <v>241</v>
      </c>
      <c r="Q949" t="s">
        <v>113</v>
      </c>
      <c r="R949">
        <v>2012</v>
      </c>
      <c r="S949" s="1">
        <v>696.72</v>
      </c>
      <c r="T949" t="s">
        <v>31</v>
      </c>
      <c r="U949" s="2">
        <v>41107</v>
      </c>
      <c r="V949" s="2">
        <v>41120</v>
      </c>
      <c r="W949" s="2">
        <v>41120</v>
      </c>
      <c r="X949" t="s">
        <v>72</v>
      </c>
      <c r="Y949" t="s">
        <v>1734</v>
      </c>
      <c r="Z949" t="s">
        <v>1735</v>
      </c>
      <c r="AA949" t="s">
        <v>1736</v>
      </c>
      <c r="AB949" t="s">
        <v>35</v>
      </c>
      <c r="AC949" t="s">
        <v>36</v>
      </c>
      <c r="AD949">
        <v>98124</v>
      </c>
      <c r="AE949" t="s">
        <v>1661</v>
      </c>
      <c r="AF949" t="str">
        <f t="shared" si="42"/>
        <v>Yes</v>
      </c>
      <c r="AG949" s="9" t="str">
        <f t="shared" si="43"/>
        <v>GOVERNORREPUBLICANGOVERNOR, OFFICE OFStatewide2012696.72DEBT411074112041120Operation and OverheadINTERNET/PHONECOMCASTPO BOX 34744 SEATTLEWA</v>
      </c>
      <c r="AH949">
        <v>100515756</v>
      </c>
      <c r="AI949" s="9" t="str">
        <f t="shared" si="44"/>
        <v>GOVERNORREPUBLICANGOVERNOR, OFFICE OFStatewide</v>
      </c>
    </row>
    <row r="950" spans="1:35" x14ac:dyDescent="0.25">
      <c r="A950" s="15">
        <v>793</v>
      </c>
      <c r="B950" t="s">
        <v>2323</v>
      </c>
      <c r="C950">
        <v>100515760</v>
      </c>
      <c r="D950" t="s">
        <v>30</v>
      </c>
      <c r="E950" t="s">
        <v>1371</v>
      </c>
      <c r="F950" t="s">
        <v>44</v>
      </c>
      <c r="G950" t="s">
        <v>1372</v>
      </c>
      <c r="H950" t="s">
        <v>108</v>
      </c>
      <c r="I950" t="s">
        <v>273</v>
      </c>
      <c r="J950" t="s">
        <v>1373</v>
      </c>
      <c r="K950" t="s">
        <v>240</v>
      </c>
      <c r="N950" t="s">
        <v>50</v>
      </c>
      <c r="O950" t="s">
        <v>241</v>
      </c>
      <c r="Q950" t="s">
        <v>113</v>
      </c>
      <c r="R950">
        <v>2012</v>
      </c>
      <c r="S950" s="1">
        <v>76.56</v>
      </c>
      <c r="T950" t="s">
        <v>31</v>
      </c>
      <c r="U950" s="2">
        <v>41121</v>
      </c>
      <c r="V950" s="2">
        <v>41152</v>
      </c>
      <c r="W950" s="2">
        <v>41105</v>
      </c>
      <c r="X950" t="s">
        <v>72</v>
      </c>
      <c r="Y950" t="s">
        <v>1379</v>
      </c>
      <c r="Z950" t="s">
        <v>1455</v>
      </c>
      <c r="AA950" t="s">
        <v>1456</v>
      </c>
      <c r="AB950" t="s">
        <v>1279</v>
      </c>
      <c r="AC950" t="s">
        <v>36</v>
      </c>
      <c r="AD950">
        <v>98026</v>
      </c>
      <c r="AE950" t="s">
        <v>2324</v>
      </c>
      <c r="AF950" t="str">
        <f t="shared" si="42"/>
        <v>Yes</v>
      </c>
      <c r="AG950" s="9" t="str">
        <f t="shared" si="43"/>
        <v>GOVERNORREPUBLICANGOVERNOR, OFFICE OFStatewide201276.56DEBT411214115241105Operation and OverheadREIMBURSEMENTEHL KATHLYN S.8011 180TH PL SW EDMONDSWA</v>
      </c>
      <c r="AH950">
        <v>100515760</v>
      </c>
      <c r="AI950" s="9" t="str">
        <f t="shared" si="44"/>
        <v>GOVERNORREPUBLICANGOVERNOR, OFFICE OFStatewide</v>
      </c>
    </row>
    <row r="951" spans="1:35" x14ac:dyDescent="0.25">
      <c r="A951" s="15">
        <v>794</v>
      </c>
      <c r="B951" t="s">
        <v>2325</v>
      </c>
      <c r="C951">
        <v>100515760</v>
      </c>
      <c r="D951" t="s">
        <v>30</v>
      </c>
      <c r="E951" t="s">
        <v>1371</v>
      </c>
      <c r="F951" t="s">
        <v>44</v>
      </c>
      <c r="G951" t="s">
        <v>1372</v>
      </c>
      <c r="H951" t="s">
        <v>108</v>
      </c>
      <c r="I951" t="s">
        <v>273</v>
      </c>
      <c r="J951" t="s">
        <v>1373</v>
      </c>
      <c r="K951" t="s">
        <v>240</v>
      </c>
      <c r="N951" t="s">
        <v>50</v>
      </c>
      <c r="O951" t="s">
        <v>241</v>
      </c>
      <c r="Q951" t="s">
        <v>113</v>
      </c>
      <c r="R951">
        <v>2012</v>
      </c>
      <c r="S951" s="1">
        <v>63.61</v>
      </c>
      <c r="T951" t="s">
        <v>31</v>
      </c>
      <c r="U951" s="2">
        <v>41121</v>
      </c>
      <c r="V951" s="2">
        <v>41152</v>
      </c>
      <c r="W951" s="2">
        <v>41105</v>
      </c>
      <c r="X951" t="s">
        <v>72</v>
      </c>
      <c r="Y951" t="s">
        <v>1379</v>
      </c>
      <c r="Z951" t="s">
        <v>1458</v>
      </c>
      <c r="AA951" t="s">
        <v>1459</v>
      </c>
      <c r="AB951" t="s">
        <v>984</v>
      </c>
      <c r="AC951" t="s">
        <v>36</v>
      </c>
      <c r="AD951">
        <v>98004</v>
      </c>
      <c r="AE951" t="s">
        <v>2324</v>
      </c>
      <c r="AF951" t="str">
        <f t="shared" si="42"/>
        <v>Yes</v>
      </c>
      <c r="AG951" s="9" t="str">
        <f t="shared" si="43"/>
        <v>GOVERNORREPUBLICANGOVERNOR, OFFICE OFStatewide201263.61DEBT411214115241105Operation and OverheadREIMBURSEMENTMCCRAY CHARLES10710 NE 10TH ST APT 403BELLEVUEWA</v>
      </c>
      <c r="AH951">
        <v>100515760</v>
      </c>
      <c r="AI951" s="9" t="str">
        <f t="shared" si="44"/>
        <v>GOVERNORREPUBLICANGOVERNOR, OFFICE OFStatewide</v>
      </c>
    </row>
    <row r="952" spans="1:35" x14ac:dyDescent="0.25">
      <c r="A952" s="15">
        <v>795</v>
      </c>
      <c r="B952" t="s">
        <v>2326</v>
      </c>
      <c r="C952">
        <v>100515760</v>
      </c>
      <c r="D952" t="s">
        <v>30</v>
      </c>
      <c r="E952" t="s">
        <v>1371</v>
      </c>
      <c r="F952" t="s">
        <v>44</v>
      </c>
      <c r="G952" t="s">
        <v>1372</v>
      </c>
      <c r="H952" t="s">
        <v>108</v>
      </c>
      <c r="I952" t="s">
        <v>273</v>
      </c>
      <c r="J952" t="s">
        <v>1373</v>
      </c>
      <c r="K952" t="s">
        <v>240</v>
      </c>
      <c r="N952" t="s">
        <v>50</v>
      </c>
      <c r="O952" t="s">
        <v>241</v>
      </c>
      <c r="Q952" t="s">
        <v>113</v>
      </c>
      <c r="R952">
        <v>2012</v>
      </c>
      <c r="S952" s="1">
        <v>188.68</v>
      </c>
      <c r="T952" t="s">
        <v>31</v>
      </c>
      <c r="U952" s="2">
        <v>41121</v>
      </c>
      <c r="V952" s="2">
        <v>41152</v>
      </c>
      <c r="W952" s="2">
        <v>41105</v>
      </c>
      <c r="X952" t="s">
        <v>72</v>
      </c>
      <c r="Y952" t="s">
        <v>1379</v>
      </c>
      <c r="Z952" t="s">
        <v>1422</v>
      </c>
      <c r="AA952" t="s">
        <v>1423</v>
      </c>
      <c r="AB952" t="s">
        <v>1382</v>
      </c>
      <c r="AC952" t="s">
        <v>36</v>
      </c>
      <c r="AD952">
        <v>98004</v>
      </c>
      <c r="AE952" t="s">
        <v>2324</v>
      </c>
      <c r="AF952" t="str">
        <f t="shared" si="42"/>
        <v>Yes</v>
      </c>
      <c r="AG952" s="9" t="str">
        <f t="shared" si="43"/>
        <v>GOVERNORREPUBLICANGOVERNOR, OFFICE OFStatewide2012188.68DEBT411214115241105Operation and OverheadREIMBURSEMENTWILDS TREVOR C.9055 POINTS DR NE CLYDE HILLWA</v>
      </c>
      <c r="AH952">
        <v>100515760</v>
      </c>
      <c r="AI952" s="9" t="str">
        <f t="shared" si="44"/>
        <v>GOVERNORREPUBLICANGOVERNOR, OFFICE OFStatewide</v>
      </c>
    </row>
    <row r="953" spans="1:35" x14ac:dyDescent="0.25">
      <c r="A953" s="15">
        <v>796</v>
      </c>
      <c r="B953" t="s">
        <v>2327</v>
      </c>
      <c r="C953">
        <v>100515760</v>
      </c>
      <c r="D953" t="s">
        <v>30</v>
      </c>
      <c r="E953" t="s">
        <v>1371</v>
      </c>
      <c r="F953" t="s">
        <v>44</v>
      </c>
      <c r="G953" t="s">
        <v>1372</v>
      </c>
      <c r="H953" t="s">
        <v>108</v>
      </c>
      <c r="I953" t="s">
        <v>273</v>
      </c>
      <c r="J953" t="s">
        <v>1373</v>
      </c>
      <c r="K953" t="s">
        <v>240</v>
      </c>
      <c r="N953" t="s">
        <v>50</v>
      </c>
      <c r="O953" t="s">
        <v>241</v>
      </c>
      <c r="Q953" t="s">
        <v>113</v>
      </c>
      <c r="R953">
        <v>2012</v>
      </c>
      <c r="S953" s="1">
        <v>679.68</v>
      </c>
      <c r="T953" t="s">
        <v>31</v>
      </c>
      <c r="U953" s="2">
        <v>41121</v>
      </c>
      <c r="V953" s="2">
        <v>41152</v>
      </c>
      <c r="W953" s="2">
        <v>41105</v>
      </c>
      <c r="X953" t="s">
        <v>72</v>
      </c>
      <c r="Y953" t="s">
        <v>1379</v>
      </c>
      <c r="Z953" t="s">
        <v>1429</v>
      </c>
      <c r="AA953" t="s">
        <v>1430</v>
      </c>
      <c r="AB953" t="s">
        <v>1431</v>
      </c>
      <c r="AC953" t="s">
        <v>36</v>
      </c>
      <c r="AD953">
        <v>98930</v>
      </c>
      <c r="AE953" t="s">
        <v>2324</v>
      </c>
      <c r="AF953" t="str">
        <f t="shared" si="42"/>
        <v>Yes</v>
      </c>
      <c r="AG953" s="9" t="str">
        <f t="shared" si="43"/>
        <v>GOVERNORREPUBLICANGOVERNOR, OFFICE OFStatewide2012679.68DEBT411214115241105Operation and OverheadREIMBURSEMENTTREJO DIEGO509 E CONCORD AVE GRANDVIEWWA</v>
      </c>
      <c r="AH953">
        <v>100515760</v>
      </c>
      <c r="AI953" s="9" t="str">
        <f t="shared" si="44"/>
        <v>GOVERNORREPUBLICANGOVERNOR, OFFICE OFStatewide</v>
      </c>
    </row>
    <row r="954" spans="1:35" x14ac:dyDescent="0.25">
      <c r="A954" s="15">
        <v>797</v>
      </c>
      <c r="B954" t="s">
        <v>2328</v>
      </c>
      <c r="C954">
        <v>100515760</v>
      </c>
      <c r="D954" t="s">
        <v>30</v>
      </c>
      <c r="E954" t="s">
        <v>1371</v>
      </c>
      <c r="F954" t="s">
        <v>44</v>
      </c>
      <c r="G954" t="s">
        <v>1372</v>
      </c>
      <c r="H954" t="s">
        <v>108</v>
      </c>
      <c r="I954" t="s">
        <v>273</v>
      </c>
      <c r="J954" t="s">
        <v>1373</v>
      </c>
      <c r="K954" t="s">
        <v>240</v>
      </c>
      <c r="N954" t="s">
        <v>50</v>
      </c>
      <c r="O954" t="s">
        <v>241</v>
      </c>
      <c r="Q954" t="s">
        <v>113</v>
      </c>
      <c r="R954">
        <v>2012</v>
      </c>
      <c r="S954" s="1">
        <v>66.19</v>
      </c>
      <c r="T954" t="s">
        <v>31</v>
      </c>
      <c r="U954" s="2">
        <v>41121</v>
      </c>
      <c r="V954" s="2">
        <v>41152</v>
      </c>
      <c r="W954" s="2">
        <v>41105</v>
      </c>
      <c r="X954" t="s">
        <v>72</v>
      </c>
      <c r="Y954" t="s">
        <v>1379</v>
      </c>
      <c r="Z954" t="s">
        <v>1387</v>
      </c>
      <c r="AA954" t="s">
        <v>1388</v>
      </c>
      <c r="AB954" t="s">
        <v>984</v>
      </c>
      <c r="AC954" t="s">
        <v>36</v>
      </c>
      <c r="AD954">
        <v>98006</v>
      </c>
      <c r="AE954" t="s">
        <v>2324</v>
      </c>
      <c r="AF954" t="str">
        <f t="shared" si="42"/>
        <v>Yes</v>
      </c>
      <c r="AG954" s="9" t="str">
        <f t="shared" si="43"/>
        <v>GOVERNORREPUBLICANGOVERNOR, OFFICE OFStatewide201266.19DEBT411214115241105Operation and OverheadREIMBURSEMENTMCKENNA MADELEINE6021 118TH AVE SE BELLEVUEWA</v>
      </c>
      <c r="AH954">
        <v>100515760</v>
      </c>
      <c r="AI954" s="9" t="str">
        <f t="shared" si="44"/>
        <v>GOVERNORREPUBLICANGOVERNOR, OFFICE OFStatewide</v>
      </c>
    </row>
    <row r="955" spans="1:35" x14ac:dyDescent="0.25">
      <c r="A955" s="15">
        <v>798</v>
      </c>
      <c r="B955" t="s">
        <v>2329</v>
      </c>
      <c r="C955">
        <v>100515760</v>
      </c>
      <c r="D955" t="s">
        <v>30</v>
      </c>
      <c r="E955" t="s">
        <v>1371</v>
      </c>
      <c r="F955" t="s">
        <v>44</v>
      </c>
      <c r="G955" t="s">
        <v>1372</v>
      </c>
      <c r="H955" t="s">
        <v>108</v>
      </c>
      <c r="I955" t="s">
        <v>273</v>
      </c>
      <c r="J955" t="s">
        <v>1373</v>
      </c>
      <c r="K955" t="s">
        <v>240</v>
      </c>
      <c r="N955" t="s">
        <v>50</v>
      </c>
      <c r="O955" t="s">
        <v>241</v>
      </c>
      <c r="Q955" t="s">
        <v>113</v>
      </c>
      <c r="R955">
        <v>2012</v>
      </c>
      <c r="S955" s="1">
        <v>121.57</v>
      </c>
      <c r="T955" t="s">
        <v>31</v>
      </c>
      <c r="U955" s="2">
        <v>41121</v>
      </c>
      <c r="V955" s="2">
        <v>41152</v>
      </c>
      <c r="W955" s="2">
        <v>41105</v>
      </c>
      <c r="X955" t="s">
        <v>72</v>
      </c>
      <c r="Y955" t="s">
        <v>1379</v>
      </c>
      <c r="Z955" t="s">
        <v>1434</v>
      </c>
      <c r="AA955" t="s">
        <v>1435</v>
      </c>
      <c r="AB955" t="s">
        <v>35</v>
      </c>
      <c r="AC955" t="s">
        <v>36</v>
      </c>
      <c r="AD955">
        <v>98105</v>
      </c>
      <c r="AE955" t="s">
        <v>2324</v>
      </c>
      <c r="AF955" t="str">
        <f t="shared" si="42"/>
        <v>Yes</v>
      </c>
      <c r="AG955" s="9" t="str">
        <f t="shared" si="43"/>
        <v>GOVERNORREPUBLICANGOVERNOR, OFFICE OFStatewide2012121.57DEBT411214115241105Operation and OverheadREIMBURSEMENTHAGEN WILL2111 NE 47TH ST SEATTLEWA</v>
      </c>
      <c r="AH955">
        <v>100515760</v>
      </c>
      <c r="AI955" s="9" t="str">
        <f t="shared" si="44"/>
        <v>GOVERNORREPUBLICANGOVERNOR, OFFICE OFStatewide</v>
      </c>
    </row>
    <row r="956" spans="1:35" x14ac:dyDescent="0.25">
      <c r="A956" s="15">
        <v>872</v>
      </c>
      <c r="B956" t="s">
        <v>2480</v>
      </c>
      <c r="C956">
        <v>100515760</v>
      </c>
      <c r="D956" t="s">
        <v>30</v>
      </c>
      <c r="E956" t="s">
        <v>1371</v>
      </c>
      <c r="F956" t="s">
        <v>44</v>
      </c>
      <c r="G956" t="s">
        <v>1372</v>
      </c>
      <c r="H956" t="s">
        <v>108</v>
      </c>
      <c r="I956" t="s">
        <v>273</v>
      </c>
      <c r="J956" t="s">
        <v>1373</v>
      </c>
      <c r="K956" t="s">
        <v>240</v>
      </c>
      <c r="N956" t="s">
        <v>50</v>
      </c>
      <c r="O956" t="s">
        <v>241</v>
      </c>
      <c r="Q956" t="s">
        <v>113</v>
      </c>
      <c r="R956">
        <v>2012</v>
      </c>
      <c r="S956" s="1">
        <v>168.41</v>
      </c>
      <c r="T956" t="s">
        <v>31</v>
      </c>
      <c r="U956" s="2">
        <v>41121</v>
      </c>
      <c r="V956" s="2">
        <v>41152</v>
      </c>
      <c r="W956" s="2">
        <v>41105</v>
      </c>
      <c r="X956" t="s">
        <v>72</v>
      </c>
      <c r="Y956" t="s">
        <v>1379</v>
      </c>
      <c r="Z956" t="s">
        <v>1413</v>
      </c>
      <c r="AA956" t="s">
        <v>1414</v>
      </c>
      <c r="AB956" t="s">
        <v>35</v>
      </c>
      <c r="AC956" t="s">
        <v>36</v>
      </c>
      <c r="AD956">
        <v>98144</v>
      </c>
      <c r="AE956" t="s">
        <v>2324</v>
      </c>
      <c r="AF956" t="str">
        <f t="shared" si="42"/>
        <v>Yes</v>
      </c>
      <c r="AG956" s="9" t="str">
        <f t="shared" si="43"/>
        <v>GOVERNORREPUBLICANGOVERNOR, OFFICE OFStatewide2012168.41DEBT411214115241105Operation and OverheadREIMBURSEMENTLUNDH MATTHEW2111 17TH AVE S SEATTLEWA</v>
      </c>
      <c r="AH956">
        <v>100515760</v>
      </c>
      <c r="AI956" s="9" t="str">
        <f t="shared" si="44"/>
        <v>GOVERNORREPUBLICANGOVERNOR, OFFICE OFStatewide</v>
      </c>
    </row>
    <row r="957" spans="1:35" x14ac:dyDescent="0.25">
      <c r="A957" s="15">
        <v>920</v>
      </c>
      <c r="B957" t="s">
        <v>2579</v>
      </c>
      <c r="C957">
        <v>100515760</v>
      </c>
      <c r="D957" t="s">
        <v>30</v>
      </c>
      <c r="E957" t="s">
        <v>1371</v>
      </c>
      <c r="F957" t="s">
        <v>44</v>
      </c>
      <c r="G957" t="s">
        <v>1372</v>
      </c>
      <c r="H957" t="s">
        <v>108</v>
      </c>
      <c r="I957" t="s">
        <v>273</v>
      </c>
      <c r="J957" t="s">
        <v>1373</v>
      </c>
      <c r="K957" t="s">
        <v>240</v>
      </c>
      <c r="N957" t="s">
        <v>50</v>
      </c>
      <c r="O957" t="s">
        <v>241</v>
      </c>
      <c r="Q957" t="s">
        <v>113</v>
      </c>
      <c r="R957">
        <v>2012</v>
      </c>
      <c r="S957" s="1">
        <v>1063.98</v>
      </c>
      <c r="T957" t="s">
        <v>31</v>
      </c>
      <c r="U957" s="2">
        <v>41121</v>
      </c>
      <c r="V957" s="2">
        <v>41152</v>
      </c>
      <c r="W957" s="2">
        <v>41114</v>
      </c>
      <c r="X957" t="s">
        <v>72</v>
      </c>
      <c r="Y957" t="s">
        <v>1374</v>
      </c>
      <c r="Z957" t="s">
        <v>1671</v>
      </c>
      <c r="AA957" t="s">
        <v>1672</v>
      </c>
      <c r="AB957" t="s">
        <v>1673</v>
      </c>
      <c r="AC957" t="s">
        <v>36</v>
      </c>
      <c r="AD957">
        <v>98250</v>
      </c>
      <c r="AE957" t="s">
        <v>2324</v>
      </c>
      <c r="AF957" t="str">
        <f t="shared" si="42"/>
        <v>Yes</v>
      </c>
      <c r="AG957" s="9" t="str">
        <f t="shared" si="43"/>
        <v>GOVERNORREPUBLICANGOVERNOR, OFFICE OFStatewide20121063.98DEBT411214115241114Operation and OverheadCATERINGROCHE HARBOR RESORTPO BOX 4001 ROCHE HARBORWA</v>
      </c>
      <c r="AH957">
        <v>100515760</v>
      </c>
      <c r="AI957" s="9" t="str">
        <f t="shared" si="44"/>
        <v>GOVERNORREPUBLICANGOVERNOR, OFFICE OFStatewide</v>
      </c>
    </row>
    <row r="958" spans="1:35" x14ac:dyDescent="0.25">
      <c r="A958" s="15">
        <v>919</v>
      </c>
      <c r="B958" t="s">
        <v>2578</v>
      </c>
      <c r="C958">
        <v>100515760</v>
      </c>
      <c r="D958" t="s">
        <v>30</v>
      </c>
      <c r="E958" t="s">
        <v>1371</v>
      </c>
      <c r="F958" t="s">
        <v>44</v>
      </c>
      <c r="G958" t="s">
        <v>1372</v>
      </c>
      <c r="H958" t="s">
        <v>108</v>
      </c>
      <c r="I958" t="s">
        <v>273</v>
      </c>
      <c r="J958" t="s">
        <v>1373</v>
      </c>
      <c r="K958" t="s">
        <v>240</v>
      </c>
      <c r="N958" t="s">
        <v>50</v>
      </c>
      <c r="O958" t="s">
        <v>241</v>
      </c>
      <c r="Q958" t="s">
        <v>113</v>
      </c>
      <c r="R958">
        <v>2012</v>
      </c>
      <c r="S958" s="1">
        <v>1839.6</v>
      </c>
      <c r="T958" t="s">
        <v>31</v>
      </c>
      <c r="U958" s="2">
        <v>41121</v>
      </c>
      <c r="V958" s="2">
        <v>41152</v>
      </c>
      <c r="W958" s="2">
        <v>41116</v>
      </c>
      <c r="X958" t="s">
        <v>72</v>
      </c>
      <c r="Y958" t="s">
        <v>118</v>
      </c>
      <c r="Z958" t="s">
        <v>1731</v>
      </c>
      <c r="AA958" t="s">
        <v>1732</v>
      </c>
      <c r="AB958" t="s">
        <v>35</v>
      </c>
      <c r="AC958" t="s">
        <v>36</v>
      </c>
      <c r="AD958">
        <v>98166</v>
      </c>
      <c r="AE958" t="s">
        <v>2324</v>
      </c>
      <c r="AF958" t="str">
        <f t="shared" si="42"/>
        <v>Yes</v>
      </c>
      <c r="AG958" s="9" t="str">
        <f t="shared" si="43"/>
        <v>GOVERNORREPUBLICANGOVERNOR, OFFICE OFStatewide20121839.6DEBT411214115241116Operation and OverheadPRINTINGPRINTCOM, INC.PO BOX 66948 SEATTLEWA</v>
      </c>
      <c r="AH958">
        <v>100515760</v>
      </c>
      <c r="AI958" s="9" t="str">
        <f t="shared" si="44"/>
        <v>GOVERNORREPUBLICANGOVERNOR, OFFICE OFStatewide</v>
      </c>
    </row>
    <row r="959" spans="1:35" x14ac:dyDescent="0.25">
      <c r="A959" s="15">
        <v>923</v>
      </c>
      <c r="B959" t="s">
        <v>2585</v>
      </c>
      <c r="C959">
        <v>100515760</v>
      </c>
      <c r="D959" t="s">
        <v>30</v>
      </c>
      <c r="E959" t="s">
        <v>1371</v>
      </c>
      <c r="F959" t="s">
        <v>44</v>
      </c>
      <c r="G959" t="s">
        <v>1372</v>
      </c>
      <c r="H959" t="s">
        <v>108</v>
      </c>
      <c r="I959" t="s">
        <v>273</v>
      </c>
      <c r="J959" t="s">
        <v>1373</v>
      </c>
      <c r="K959" t="s">
        <v>240</v>
      </c>
      <c r="N959" t="s">
        <v>50</v>
      </c>
      <c r="O959" t="s">
        <v>241</v>
      </c>
      <c r="Q959" t="s">
        <v>113</v>
      </c>
      <c r="R959">
        <v>2012</v>
      </c>
      <c r="S959" s="1">
        <v>199.28</v>
      </c>
      <c r="T959" t="s">
        <v>31</v>
      </c>
      <c r="U959" s="2">
        <v>41121</v>
      </c>
      <c r="V959" s="2">
        <v>41152</v>
      </c>
      <c r="W959" s="2">
        <v>41121</v>
      </c>
      <c r="X959" t="s">
        <v>72</v>
      </c>
      <c r="Y959" t="s">
        <v>1379</v>
      </c>
      <c r="Z959" t="s">
        <v>1623</v>
      </c>
      <c r="AA959" t="s">
        <v>1624</v>
      </c>
      <c r="AB959" t="s">
        <v>1625</v>
      </c>
      <c r="AC959" t="s">
        <v>36</v>
      </c>
      <c r="AD959">
        <v>98683</v>
      </c>
      <c r="AE959" t="s">
        <v>2324</v>
      </c>
      <c r="AF959" t="str">
        <f t="shared" si="42"/>
        <v>Yes</v>
      </c>
      <c r="AG959" s="9" t="str">
        <f t="shared" si="43"/>
        <v>GOVERNORREPUBLICANGOVERNOR, OFFICE OFStatewide2012199.28DEBT411214115241121Operation and OverheadREIMBURSEMENTTOLLEFSON SCOTT18401 SE 24TH CIR VANCOUVERWA</v>
      </c>
      <c r="AH959">
        <v>100515760</v>
      </c>
      <c r="AI959" s="9" t="str">
        <f t="shared" si="44"/>
        <v>GOVERNORREPUBLICANGOVERNOR, OFFICE OFStatewide</v>
      </c>
    </row>
    <row r="960" spans="1:35" x14ac:dyDescent="0.25">
      <c r="A960" s="15">
        <v>859</v>
      </c>
      <c r="B960" t="s">
        <v>2448</v>
      </c>
      <c r="C960">
        <v>100515760</v>
      </c>
      <c r="D960" t="s">
        <v>30</v>
      </c>
      <c r="E960" t="s">
        <v>1371</v>
      </c>
      <c r="F960" t="s">
        <v>44</v>
      </c>
      <c r="G960" t="s">
        <v>1372</v>
      </c>
      <c r="H960" t="s">
        <v>108</v>
      </c>
      <c r="I960" t="s">
        <v>273</v>
      </c>
      <c r="J960" t="s">
        <v>1373</v>
      </c>
      <c r="K960" t="s">
        <v>240</v>
      </c>
      <c r="N960" t="s">
        <v>50</v>
      </c>
      <c r="O960" t="s">
        <v>241</v>
      </c>
      <c r="Q960" t="s">
        <v>113</v>
      </c>
      <c r="R960">
        <v>2012</v>
      </c>
      <c r="S960" s="1">
        <v>60.64</v>
      </c>
      <c r="T960" t="s">
        <v>31</v>
      </c>
      <c r="U960" s="2">
        <v>41121</v>
      </c>
      <c r="V960" s="2">
        <v>41152</v>
      </c>
      <c r="W960" s="2">
        <v>41121</v>
      </c>
      <c r="X960" t="s">
        <v>72</v>
      </c>
      <c r="Y960" t="s">
        <v>1379</v>
      </c>
      <c r="Z960" t="s">
        <v>1636</v>
      </c>
      <c r="AA960" t="s">
        <v>1637</v>
      </c>
      <c r="AB960" t="s">
        <v>1043</v>
      </c>
      <c r="AC960" t="s">
        <v>36</v>
      </c>
      <c r="AD960">
        <v>98902</v>
      </c>
      <c r="AE960" t="s">
        <v>2324</v>
      </c>
      <c r="AF960" t="str">
        <f t="shared" si="42"/>
        <v>Yes</v>
      </c>
      <c r="AG960" s="9" t="str">
        <f t="shared" si="43"/>
        <v>GOVERNORREPUBLICANGOVERNOR, OFFICE OFStatewide201260.64DEBT411214115241121Operation and OverheadREIMBURSEMENTGODLEWSKI PETER1725 RIVER RD APT 218YAKIMAWA</v>
      </c>
      <c r="AH960">
        <v>100515760</v>
      </c>
      <c r="AI960" s="9" t="str">
        <f t="shared" si="44"/>
        <v>GOVERNORREPUBLICANGOVERNOR, OFFICE OFStatewide</v>
      </c>
    </row>
    <row r="961" spans="1:35" x14ac:dyDescent="0.25">
      <c r="A961" s="15">
        <v>861</v>
      </c>
      <c r="B961" t="s">
        <v>2452</v>
      </c>
      <c r="C961">
        <v>100515760</v>
      </c>
      <c r="D961" t="s">
        <v>30</v>
      </c>
      <c r="E961" t="s">
        <v>1371</v>
      </c>
      <c r="F961" t="s">
        <v>44</v>
      </c>
      <c r="G961" t="s">
        <v>1372</v>
      </c>
      <c r="H961" t="s">
        <v>108</v>
      </c>
      <c r="I961" t="s">
        <v>273</v>
      </c>
      <c r="J961" t="s">
        <v>1373</v>
      </c>
      <c r="K961" t="s">
        <v>240</v>
      </c>
      <c r="N961" t="s">
        <v>50</v>
      </c>
      <c r="O961" t="s">
        <v>241</v>
      </c>
      <c r="Q961" t="s">
        <v>113</v>
      </c>
      <c r="R961">
        <v>2012</v>
      </c>
      <c r="S961" s="1">
        <v>1426.79</v>
      </c>
      <c r="T961" t="s">
        <v>31</v>
      </c>
      <c r="U961" s="2">
        <v>41121</v>
      </c>
      <c r="V961" s="2">
        <v>41152</v>
      </c>
      <c r="W961" s="2">
        <v>41122</v>
      </c>
      <c r="X961" t="s">
        <v>72</v>
      </c>
      <c r="Y961" t="s">
        <v>118</v>
      </c>
      <c r="Z961" t="s">
        <v>1474</v>
      </c>
      <c r="AA961" t="s">
        <v>1475</v>
      </c>
      <c r="AB961" t="s">
        <v>35</v>
      </c>
      <c r="AC961" t="s">
        <v>36</v>
      </c>
      <c r="AD961">
        <v>98119</v>
      </c>
      <c r="AE961" t="s">
        <v>2324</v>
      </c>
      <c r="AF961" t="str">
        <f t="shared" si="42"/>
        <v>Yes</v>
      </c>
      <c r="AG961" s="9" t="str">
        <f t="shared" si="43"/>
        <v>GOVERNORREPUBLICANGOVERNOR, OFFICE OFStatewide20121426.79DEBT411214115241122Operation and OverheadPRINTINGSERVICE PRINTING COMPANY, INC.3837 13TH AVE W SEATTLEWA</v>
      </c>
      <c r="AH961">
        <v>100515760</v>
      </c>
      <c r="AI961" s="9" t="str">
        <f t="shared" si="44"/>
        <v>GOVERNORREPUBLICANGOVERNOR, OFFICE OFStatewide</v>
      </c>
    </row>
    <row r="962" spans="1:35" x14ac:dyDescent="0.25">
      <c r="A962" s="15">
        <v>921</v>
      </c>
      <c r="B962" t="s">
        <v>2580</v>
      </c>
      <c r="C962">
        <v>100515760</v>
      </c>
      <c r="D962" t="s">
        <v>30</v>
      </c>
      <c r="E962" t="s">
        <v>1371</v>
      </c>
      <c r="F962" t="s">
        <v>44</v>
      </c>
      <c r="G962" t="s">
        <v>1372</v>
      </c>
      <c r="H962" t="s">
        <v>108</v>
      </c>
      <c r="I962" t="s">
        <v>273</v>
      </c>
      <c r="J962" t="s">
        <v>1373</v>
      </c>
      <c r="K962" t="s">
        <v>240</v>
      </c>
      <c r="N962" t="s">
        <v>50</v>
      </c>
      <c r="O962" t="s">
        <v>241</v>
      </c>
      <c r="Q962" t="s">
        <v>113</v>
      </c>
      <c r="R962">
        <v>2012</v>
      </c>
      <c r="S962" s="1">
        <v>1104.8599999999999</v>
      </c>
      <c r="T962" t="s">
        <v>31</v>
      </c>
      <c r="U962" s="2">
        <v>41121</v>
      </c>
      <c r="V962" s="2">
        <v>41152</v>
      </c>
      <c r="W962" s="2">
        <v>41123</v>
      </c>
      <c r="X962" t="s">
        <v>72</v>
      </c>
      <c r="Y962" t="s">
        <v>118</v>
      </c>
      <c r="Z962" t="s">
        <v>1474</v>
      </c>
      <c r="AA962" t="s">
        <v>1475</v>
      </c>
      <c r="AB962" t="s">
        <v>35</v>
      </c>
      <c r="AC962" t="s">
        <v>36</v>
      </c>
      <c r="AD962">
        <v>98119</v>
      </c>
      <c r="AE962" t="s">
        <v>2324</v>
      </c>
      <c r="AF962" t="str">
        <f t="shared" ref="AF962:AF1025" si="45">IF(ISNA(VLOOKUP($C962,schooldata,1,FALSE)),"NO","Yes")</f>
        <v>Yes</v>
      </c>
      <c r="AG962" s="9" t="str">
        <f t="shared" ref="AG962:AG1025" si="46">CONCATENATE(K962,L962,M962,N962,O962,P962,Q962,R962,S962,T962,U962,V962,W962,X962,Y962,Z962,AA962,AB962,AC962)</f>
        <v>GOVERNORREPUBLICANGOVERNOR, OFFICE OFStatewide20121104.86DEBT411214115241123Operation and OverheadPRINTINGSERVICE PRINTING COMPANY, INC.3837 13TH AVE W SEATTLEWA</v>
      </c>
      <c r="AH962">
        <v>100515760</v>
      </c>
      <c r="AI962" s="9" t="str">
        <f t="shared" ref="AI962:AI1025" si="47">CONCATENATE(K962,L962,M962,N962,O962,P962,Q962)</f>
        <v>GOVERNORREPUBLICANGOVERNOR, OFFICE OFStatewide</v>
      </c>
    </row>
    <row r="963" spans="1:35" x14ac:dyDescent="0.25">
      <c r="A963" s="15">
        <v>922</v>
      </c>
      <c r="B963" t="s">
        <v>2581</v>
      </c>
      <c r="C963">
        <v>100515760</v>
      </c>
      <c r="D963" t="s">
        <v>30</v>
      </c>
      <c r="E963" t="s">
        <v>1371</v>
      </c>
      <c r="F963" t="s">
        <v>44</v>
      </c>
      <c r="G963" t="s">
        <v>1372</v>
      </c>
      <c r="H963" t="s">
        <v>108</v>
      </c>
      <c r="I963" t="s">
        <v>273</v>
      </c>
      <c r="J963" t="s">
        <v>1373</v>
      </c>
      <c r="K963" t="s">
        <v>240</v>
      </c>
      <c r="N963" t="s">
        <v>50</v>
      </c>
      <c r="O963" t="s">
        <v>241</v>
      </c>
      <c r="Q963" t="s">
        <v>113</v>
      </c>
      <c r="R963">
        <v>2012</v>
      </c>
      <c r="S963" s="1">
        <v>5625</v>
      </c>
      <c r="T963" t="s">
        <v>31</v>
      </c>
      <c r="U963" s="2">
        <v>41121</v>
      </c>
      <c r="V963" s="2">
        <v>41152</v>
      </c>
      <c r="W963" s="2">
        <v>41123</v>
      </c>
      <c r="X963" t="s">
        <v>72</v>
      </c>
      <c r="Y963" t="s">
        <v>2212</v>
      </c>
      <c r="Z963" t="s">
        <v>2582</v>
      </c>
      <c r="AA963" t="s">
        <v>2583</v>
      </c>
      <c r="AB963" t="s">
        <v>2584</v>
      </c>
      <c r="AC963" t="s">
        <v>1159</v>
      </c>
      <c r="AD963">
        <v>76131</v>
      </c>
      <c r="AE963" t="s">
        <v>2324</v>
      </c>
      <c r="AF963" t="str">
        <f t="shared" si="45"/>
        <v>Yes</v>
      </c>
      <c r="AG963" s="9" t="str">
        <f t="shared" si="46"/>
        <v>GOVERNORREPUBLICANGOVERNOR, OFFICE OFStatewide20125625DEBT411214115241123Operation and OverheadAIRFAREBNSF RAILWAY COMPANY2500 LOU MENK DR # AOB-3FORT WORTHTX</v>
      </c>
      <c r="AH963">
        <v>100515760</v>
      </c>
      <c r="AI963" s="9" t="str">
        <f t="shared" si="47"/>
        <v>GOVERNORREPUBLICANGOVERNOR, OFFICE OFStatewide</v>
      </c>
    </row>
    <row r="964" spans="1:35" x14ac:dyDescent="0.25">
      <c r="A964" s="15">
        <v>860</v>
      </c>
      <c r="B964" t="s">
        <v>2449</v>
      </c>
      <c r="C964">
        <v>100515760</v>
      </c>
      <c r="D964" t="s">
        <v>30</v>
      </c>
      <c r="E964" t="s">
        <v>1371</v>
      </c>
      <c r="F964" t="s">
        <v>44</v>
      </c>
      <c r="G964" t="s">
        <v>1372</v>
      </c>
      <c r="H964" t="s">
        <v>108</v>
      </c>
      <c r="I964" t="s">
        <v>273</v>
      </c>
      <c r="J964" t="s">
        <v>1373</v>
      </c>
      <c r="K964" t="s">
        <v>240</v>
      </c>
      <c r="N964" t="s">
        <v>50</v>
      </c>
      <c r="O964" t="s">
        <v>241</v>
      </c>
      <c r="Q964" t="s">
        <v>113</v>
      </c>
      <c r="R964">
        <v>2012</v>
      </c>
      <c r="S964" s="1">
        <v>2849.63</v>
      </c>
      <c r="T964" t="s">
        <v>31</v>
      </c>
      <c r="U964" s="2">
        <v>41121</v>
      </c>
      <c r="V964" s="2">
        <v>41152</v>
      </c>
      <c r="W964" s="2">
        <v>41123</v>
      </c>
      <c r="X964" t="s">
        <v>72</v>
      </c>
      <c r="Y964" t="s">
        <v>1374</v>
      </c>
      <c r="Z964" t="s">
        <v>2450</v>
      </c>
      <c r="AA964" t="s">
        <v>2451</v>
      </c>
      <c r="AB964" t="s">
        <v>1351</v>
      </c>
      <c r="AC964" t="s">
        <v>36</v>
      </c>
      <c r="AD964">
        <v>98366</v>
      </c>
      <c r="AE964" t="s">
        <v>2324</v>
      </c>
      <c r="AF964" t="str">
        <f t="shared" si="45"/>
        <v>Yes</v>
      </c>
      <c r="AG964" s="9" t="str">
        <f t="shared" si="46"/>
        <v>GOVERNORREPUBLICANGOVERNOR, OFFICE OFStatewide20122849.63DEBT411214115241123Operation and OverheadCATERINGESSENCE OF THE THYMES CATERING817 BAY ST PORT ORCHARDWA</v>
      </c>
      <c r="AH964">
        <v>100515760</v>
      </c>
      <c r="AI964" s="9" t="str">
        <f t="shared" si="47"/>
        <v>GOVERNORREPUBLICANGOVERNOR, OFFICE OFStatewide</v>
      </c>
    </row>
    <row r="965" spans="1:35" x14ac:dyDescent="0.25">
      <c r="A965" s="15">
        <v>863</v>
      </c>
      <c r="B965" t="s">
        <v>2454</v>
      </c>
      <c r="C965">
        <v>100515760</v>
      </c>
      <c r="D965" t="s">
        <v>30</v>
      </c>
      <c r="E965" t="s">
        <v>1371</v>
      </c>
      <c r="F965" t="s">
        <v>44</v>
      </c>
      <c r="G965" t="s">
        <v>1372</v>
      </c>
      <c r="H965" t="s">
        <v>108</v>
      </c>
      <c r="I965" t="s">
        <v>273</v>
      </c>
      <c r="J965" t="s">
        <v>1373</v>
      </c>
      <c r="K965" t="s">
        <v>240</v>
      </c>
      <c r="N965" t="s">
        <v>50</v>
      </c>
      <c r="O965" t="s">
        <v>241</v>
      </c>
      <c r="Q965" t="s">
        <v>113</v>
      </c>
      <c r="R965">
        <v>2012</v>
      </c>
      <c r="S965" s="1">
        <v>1565.28</v>
      </c>
      <c r="T965" t="s">
        <v>31</v>
      </c>
      <c r="U965" s="2">
        <v>41121</v>
      </c>
      <c r="V965" s="2">
        <v>41152</v>
      </c>
      <c r="W965" s="2">
        <v>41128</v>
      </c>
      <c r="X965" t="s">
        <v>72</v>
      </c>
      <c r="Y965" t="s">
        <v>1887</v>
      </c>
      <c r="Z965" t="s">
        <v>1580</v>
      </c>
      <c r="AA965" t="s">
        <v>1581</v>
      </c>
      <c r="AB965" t="s">
        <v>1582</v>
      </c>
      <c r="AC965" t="s">
        <v>282</v>
      </c>
      <c r="AD965">
        <v>22206</v>
      </c>
      <c r="AE965" t="s">
        <v>2324</v>
      </c>
      <c r="AF965" t="str">
        <f t="shared" si="45"/>
        <v>Yes</v>
      </c>
      <c r="AG965" s="9" t="str">
        <f t="shared" si="46"/>
        <v>GOVERNORREPUBLICANGOVERNOR, OFFICE OFStatewide20121565.28DEBT411214115241128Operation and OverheadONLINE SERVICESTHE LUKENS COMPANY2800 S SHIRLINGTON RD FL 9ARLINGTONVA</v>
      </c>
      <c r="AH965">
        <v>100515760</v>
      </c>
      <c r="AI965" s="9" t="str">
        <f t="shared" si="47"/>
        <v>GOVERNORREPUBLICANGOVERNOR, OFFICE OFStatewide</v>
      </c>
    </row>
    <row r="966" spans="1:35" x14ac:dyDescent="0.25">
      <c r="A966" s="15">
        <v>807</v>
      </c>
      <c r="B966" t="s">
        <v>2343</v>
      </c>
      <c r="C966">
        <v>100515760</v>
      </c>
      <c r="D966" t="s">
        <v>30</v>
      </c>
      <c r="E966" t="s">
        <v>1371</v>
      </c>
      <c r="F966" t="s">
        <v>44</v>
      </c>
      <c r="G966" t="s">
        <v>1372</v>
      </c>
      <c r="H966" t="s">
        <v>108</v>
      </c>
      <c r="I966" t="s">
        <v>273</v>
      </c>
      <c r="J966" t="s">
        <v>1373</v>
      </c>
      <c r="K966" t="s">
        <v>240</v>
      </c>
      <c r="N966" t="s">
        <v>50</v>
      </c>
      <c r="O966" t="s">
        <v>241</v>
      </c>
      <c r="Q966" t="s">
        <v>113</v>
      </c>
      <c r="R966">
        <v>2012</v>
      </c>
      <c r="S966" s="1">
        <v>1139.8900000000001</v>
      </c>
      <c r="T966" t="s">
        <v>31</v>
      </c>
      <c r="U966" s="2">
        <v>41121</v>
      </c>
      <c r="V966" s="2">
        <v>41152</v>
      </c>
      <c r="W966" s="2">
        <v>41128</v>
      </c>
      <c r="X966" t="s">
        <v>72</v>
      </c>
      <c r="Y966" t="s">
        <v>1374</v>
      </c>
      <c r="Z966" t="s">
        <v>2344</v>
      </c>
      <c r="AA966" t="s">
        <v>2345</v>
      </c>
      <c r="AB966" t="s">
        <v>176</v>
      </c>
      <c r="AC966" t="s">
        <v>36</v>
      </c>
      <c r="AD966">
        <v>99223</v>
      </c>
      <c r="AE966" t="s">
        <v>2324</v>
      </c>
      <c r="AF966" t="str">
        <f t="shared" si="45"/>
        <v>Yes</v>
      </c>
      <c r="AG966" s="9" t="str">
        <f t="shared" si="46"/>
        <v>GOVERNORREPUBLICANGOVERNOR, OFFICE OFStatewide20121139.89DEBT411214115241128Operation and OverheadCATERINGSENSKE PAMELA4720 E WILLOW SPRINGS RD SPOKANEWA</v>
      </c>
      <c r="AH966">
        <v>100515760</v>
      </c>
      <c r="AI966" s="9" t="str">
        <f t="shared" si="47"/>
        <v>GOVERNORREPUBLICANGOVERNOR, OFFICE OFStatewide</v>
      </c>
    </row>
    <row r="967" spans="1:35" x14ac:dyDescent="0.25">
      <c r="A967" s="15">
        <v>862</v>
      </c>
      <c r="B967" t="s">
        <v>2453</v>
      </c>
      <c r="C967">
        <v>100515760</v>
      </c>
      <c r="D967" t="s">
        <v>30</v>
      </c>
      <c r="E967" t="s">
        <v>1371</v>
      </c>
      <c r="F967" t="s">
        <v>44</v>
      </c>
      <c r="G967" t="s">
        <v>1372</v>
      </c>
      <c r="H967" t="s">
        <v>108</v>
      </c>
      <c r="I967" t="s">
        <v>273</v>
      </c>
      <c r="J967" t="s">
        <v>1373</v>
      </c>
      <c r="K967" t="s">
        <v>240</v>
      </c>
      <c r="N967" t="s">
        <v>50</v>
      </c>
      <c r="O967" t="s">
        <v>241</v>
      </c>
      <c r="Q967" t="s">
        <v>113</v>
      </c>
      <c r="R967">
        <v>2012</v>
      </c>
      <c r="S967" s="1">
        <v>9700</v>
      </c>
      <c r="T967" t="s">
        <v>31</v>
      </c>
      <c r="U967" s="2">
        <v>41121</v>
      </c>
      <c r="V967" s="2">
        <v>41152</v>
      </c>
      <c r="W967" s="2">
        <v>41129</v>
      </c>
      <c r="X967" t="s">
        <v>72</v>
      </c>
      <c r="Y967" t="s">
        <v>1486</v>
      </c>
      <c r="Z967" t="s">
        <v>1487</v>
      </c>
      <c r="AA967" t="s">
        <v>1488</v>
      </c>
      <c r="AB967" t="s">
        <v>1489</v>
      </c>
      <c r="AC967" t="s">
        <v>36</v>
      </c>
      <c r="AD967">
        <v>98011</v>
      </c>
      <c r="AE967" t="s">
        <v>2324</v>
      </c>
      <c r="AF967" t="str">
        <f t="shared" si="45"/>
        <v>Yes</v>
      </c>
      <c r="AG967" s="9" t="str">
        <f t="shared" si="46"/>
        <v>GOVERNORREPUBLICANGOVERNOR, OFFICE OFStatewide20129700DEBT411214115241129Operation and OverheadLEGAL SERVICESTHE NORTH CREEK LAW FIRM12900 NE 180TH ST STE 235BOTHELLWA</v>
      </c>
      <c r="AH967">
        <v>100515760</v>
      </c>
      <c r="AI967" s="9" t="str">
        <f t="shared" si="47"/>
        <v>GOVERNORREPUBLICANGOVERNOR, OFFICE OFStatewide</v>
      </c>
    </row>
    <row r="968" spans="1:35" x14ac:dyDescent="0.25">
      <c r="A968" s="15">
        <v>864</v>
      </c>
      <c r="B968" t="s">
        <v>2455</v>
      </c>
      <c r="C968">
        <v>100515760</v>
      </c>
      <c r="D968" t="s">
        <v>30</v>
      </c>
      <c r="E968" t="s">
        <v>1371</v>
      </c>
      <c r="F968" t="s">
        <v>44</v>
      </c>
      <c r="G968" t="s">
        <v>1372</v>
      </c>
      <c r="H968" t="s">
        <v>108</v>
      </c>
      <c r="I968" t="s">
        <v>273</v>
      </c>
      <c r="J968" t="s">
        <v>1373</v>
      </c>
      <c r="K968" t="s">
        <v>240</v>
      </c>
      <c r="N968" t="s">
        <v>50</v>
      </c>
      <c r="O968" t="s">
        <v>241</v>
      </c>
      <c r="Q968" t="s">
        <v>113</v>
      </c>
      <c r="R968">
        <v>2012</v>
      </c>
      <c r="S968" s="1">
        <v>596.78</v>
      </c>
      <c r="T968" t="s">
        <v>31</v>
      </c>
      <c r="U968" s="2">
        <v>41121</v>
      </c>
      <c r="V968" s="2">
        <v>41152</v>
      </c>
      <c r="W968" s="2">
        <v>41131</v>
      </c>
      <c r="X968" t="s">
        <v>72</v>
      </c>
      <c r="Y968" t="s">
        <v>118</v>
      </c>
      <c r="Z968" t="s">
        <v>1474</v>
      </c>
      <c r="AA968" t="s">
        <v>1475</v>
      </c>
      <c r="AB968" t="s">
        <v>35</v>
      </c>
      <c r="AC968" t="s">
        <v>36</v>
      </c>
      <c r="AD968">
        <v>98119</v>
      </c>
      <c r="AE968" t="s">
        <v>2324</v>
      </c>
      <c r="AF968" t="str">
        <f t="shared" si="45"/>
        <v>Yes</v>
      </c>
      <c r="AG968" s="9" t="str">
        <f t="shared" si="46"/>
        <v>GOVERNORREPUBLICANGOVERNOR, OFFICE OFStatewide2012596.78DEBT411214115241131Operation and OverheadPRINTINGSERVICE PRINTING COMPANY, INC.3837 13TH AVE W SEATTLEWA</v>
      </c>
      <c r="AH968">
        <v>100515760</v>
      </c>
      <c r="AI968" s="9" t="str">
        <f t="shared" si="47"/>
        <v>GOVERNORREPUBLICANGOVERNOR, OFFICE OFStatewide</v>
      </c>
    </row>
    <row r="969" spans="1:35" x14ac:dyDescent="0.25">
      <c r="A969" s="15">
        <v>818</v>
      </c>
      <c r="B969" t="s">
        <v>2365</v>
      </c>
      <c r="C969">
        <v>100515760</v>
      </c>
      <c r="D969" t="s">
        <v>30</v>
      </c>
      <c r="E969" t="s">
        <v>1371</v>
      </c>
      <c r="F969" t="s">
        <v>44</v>
      </c>
      <c r="G969" t="s">
        <v>1372</v>
      </c>
      <c r="H969" t="s">
        <v>108</v>
      </c>
      <c r="I969" t="s">
        <v>273</v>
      </c>
      <c r="J969" t="s">
        <v>1373</v>
      </c>
      <c r="K969" t="s">
        <v>240</v>
      </c>
      <c r="N969" t="s">
        <v>50</v>
      </c>
      <c r="O969" t="s">
        <v>241</v>
      </c>
      <c r="Q969" t="s">
        <v>113</v>
      </c>
      <c r="R969">
        <v>2012</v>
      </c>
      <c r="S969" s="1">
        <v>6932.9</v>
      </c>
      <c r="T969" t="s">
        <v>31</v>
      </c>
      <c r="U969" s="2">
        <v>41121</v>
      </c>
      <c r="V969" s="2">
        <v>41152</v>
      </c>
      <c r="W969" s="2">
        <v>41131</v>
      </c>
      <c r="X969" t="s">
        <v>72</v>
      </c>
      <c r="Y969" t="s">
        <v>1464</v>
      </c>
      <c r="Z969" t="s">
        <v>1465</v>
      </c>
      <c r="AA969" t="s">
        <v>1466</v>
      </c>
      <c r="AB969" t="s">
        <v>516</v>
      </c>
      <c r="AC969" t="s">
        <v>36</v>
      </c>
      <c r="AD969">
        <v>98056</v>
      </c>
      <c r="AE969" t="s">
        <v>2324</v>
      </c>
      <c r="AF969" t="str">
        <f t="shared" si="45"/>
        <v>Yes</v>
      </c>
      <c r="AG969" s="9" t="str">
        <f t="shared" si="46"/>
        <v>GOVERNORREPUBLICANGOVERNOR, OFFICE OFStatewide20126932.9DEBT411214115241131Operation and OverheadSIGNSSTREAMLINE INTERNATIONALPO BOX 2473 RENTONWA</v>
      </c>
      <c r="AH969">
        <v>100515760</v>
      </c>
      <c r="AI969" s="9" t="str">
        <f t="shared" si="47"/>
        <v>GOVERNORREPUBLICANGOVERNOR, OFFICE OFStatewide</v>
      </c>
    </row>
    <row r="970" spans="1:35" x14ac:dyDescent="0.25">
      <c r="A970" s="15">
        <v>815</v>
      </c>
      <c r="B970" t="s">
        <v>2361</v>
      </c>
      <c r="C970">
        <v>100515760</v>
      </c>
      <c r="D970" t="s">
        <v>30</v>
      </c>
      <c r="E970" t="s">
        <v>1371</v>
      </c>
      <c r="F970" t="s">
        <v>44</v>
      </c>
      <c r="G970" t="s">
        <v>1372</v>
      </c>
      <c r="H970" t="s">
        <v>108</v>
      </c>
      <c r="I970" t="s">
        <v>273</v>
      </c>
      <c r="J970" t="s">
        <v>1373</v>
      </c>
      <c r="K970" t="s">
        <v>240</v>
      </c>
      <c r="N970" t="s">
        <v>50</v>
      </c>
      <c r="O970" t="s">
        <v>241</v>
      </c>
      <c r="Q970" t="s">
        <v>113</v>
      </c>
      <c r="R970">
        <v>2012</v>
      </c>
      <c r="S970" s="1">
        <v>38134.94</v>
      </c>
      <c r="T970" t="s">
        <v>31</v>
      </c>
      <c r="U970" s="2">
        <v>41121</v>
      </c>
      <c r="V970" s="2">
        <v>41152</v>
      </c>
      <c r="W970" s="2">
        <v>41134</v>
      </c>
      <c r="X970" t="s">
        <v>72</v>
      </c>
      <c r="Y970" t="s">
        <v>1904</v>
      </c>
      <c r="Z970" t="s">
        <v>1727</v>
      </c>
      <c r="AA970" t="s">
        <v>1728</v>
      </c>
      <c r="AB970" t="s">
        <v>1729</v>
      </c>
      <c r="AC970" t="s">
        <v>1320</v>
      </c>
      <c r="AD970">
        <v>55128</v>
      </c>
      <c r="AE970" t="s">
        <v>2324</v>
      </c>
      <c r="AF970" t="str">
        <f t="shared" si="45"/>
        <v>Yes</v>
      </c>
      <c r="AG970" s="9" t="str">
        <f t="shared" si="46"/>
        <v>GOVERNORREPUBLICANGOVERNOR, OFFICE OFStatewide201238134.94DEBT411214115241134Operation and OverheadTELEMARKETINGFLS CONNECT, LLC7300 HUDSON BLVD N STE 270SAINT PAULMN</v>
      </c>
      <c r="AH970">
        <v>100515760</v>
      </c>
      <c r="AI970" s="9" t="str">
        <f t="shared" si="47"/>
        <v>GOVERNORREPUBLICANGOVERNOR, OFFICE OFStatewide</v>
      </c>
    </row>
    <row r="971" spans="1:35" x14ac:dyDescent="0.25">
      <c r="A971" s="15">
        <v>817</v>
      </c>
      <c r="B971" t="s">
        <v>2363</v>
      </c>
      <c r="C971">
        <v>100515760</v>
      </c>
      <c r="D971" t="s">
        <v>30</v>
      </c>
      <c r="E971" t="s">
        <v>1371</v>
      </c>
      <c r="F971" t="s">
        <v>44</v>
      </c>
      <c r="G971" t="s">
        <v>1372</v>
      </c>
      <c r="H971" t="s">
        <v>108</v>
      </c>
      <c r="I971" t="s">
        <v>273</v>
      </c>
      <c r="J971" t="s">
        <v>1373</v>
      </c>
      <c r="K971" t="s">
        <v>240</v>
      </c>
      <c r="N971" t="s">
        <v>50</v>
      </c>
      <c r="O971" t="s">
        <v>241</v>
      </c>
      <c r="Q971" t="s">
        <v>113</v>
      </c>
      <c r="R971">
        <v>2012</v>
      </c>
      <c r="S971" s="1">
        <v>1577.54</v>
      </c>
      <c r="T971" t="s">
        <v>31</v>
      </c>
      <c r="U971" s="2">
        <v>41121</v>
      </c>
      <c r="V971" s="2">
        <v>41152</v>
      </c>
      <c r="W971" s="2">
        <v>41135</v>
      </c>
      <c r="X971" t="s">
        <v>72</v>
      </c>
      <c r="Y971" t="s">
        <v>2364</v>
      </c>
      <c r="Z971" t="s">
        <v>1727</v>
      </c>
      <c r="AA971" t="s">
        <v>1728</v>
      </c>
      <c r="AB971" t="s">
        <v>1729</v>
      </c>
      <c r="AC971" t="s">
        <v>1320</v>
      </c>
      <c r="AD971">
        <v>55128</v>
      </c>
      <c r="AE971" t="s">
        <v>2324</v>
      </c>
      <c r="AF971" t="str">
        <f t="shared" si="45"/>
        <v>Yes</v>
      </c>
      <c r="AG971" s="9" t="str">
        <f t="shared" si="46"/>
        <v>GOVERNORREPUBLICANGOVERNOR, OFFICE OFStatewide20121577.54DEBT411214115241135Operation and OverheadLIST RENTALFLS CONNECT, LLC7300 HUDSON BLVD N STE 270SAINT PAULMN</v>
      </c>
      <c r="AH971">
        <v>100515760</v>
      </c>
      <c r="AI971" s="9" t="str">
        <f t="shared" si="47"/>
        <v>GOVERNORREPUBLICANGOVERNOR, OFFICE OFStatewide</v>
      </c>
    </row>
    <row r="972" spans="1:35" x14ac:dyDescent="0.25">
      <c r="A972" s="15">
        <v>806</v>
      </c>
      <c r="B972" t="s">
        <v>2342</v>
      </c>
      <c r="C972">
        <v>100515760</v>
      </c>
      <c r="D972" t="s">
        <v>30</v>
      </c>
      <c r="E972" t="s">
        <v>1371</v>
      </c>
      <c r="F972" t="s">
        <v>44</v>
      </c>
      <c r="G972" t="s">
        <v>1372</v>
      </c>
      <c r="H972" t="s">
        <v>108</v>
      </c>
      <c r="I972" t="s">
        <v>273</v>
      </c>
      <c r="J972" t="s">
        <v>1373</v>
      </c>
      <c r="K972" t="s">
        <v>240</v>
      </c>
      <c r="N972" t="s">
        <v>50</v>
      </c>
      <c r="O972" t="s">
        <v>241</v>
      </c>
      <c r="Q972" t="s">
        <v>113</v>
      </c>
      <c r="R972">
        <v>2012</v>
      </c>
      <c r="S972" s="1">
        <v>37203.85</v>
      </c>
      <c r="T972" t="s">
        <v>31</v>
      </c>
      <c r="U972" s="2">
        <v>41121</v>
      </c>
      <c r="V972" s="2">
        <v>41152</v>
      </c>
      <c r="W972" s="2">
        <v>41136</v>
      </c>
      <c r="X972" t="s">
        <v>72</v>
      </c>
      <c r="Y972" t="s">
        <v>1425</v>
      </c>
      <c r="Z972" t="s">
        <v>1426</v>
      </c>
      <c r="AA972" t="s">
        <v>1427</v>
      </c>
      <c r="AB972" t="s">
        <v>1322</v>
      </c>
      <c r="AC972" t="s">
        <v>282</v>
      </c>
      <c r="AD972">
        <v>22314</v>
      </c>
      <c r="AE972" t="s">
        <v>2324</v>
      </c>
      <c r="AF972" t="str">
        <f t="shared" si="45"/>
        <v>Yes</v>
      </c>
      <c r="AG972" s="9" t="str">
        <f t="shared" si="46"/>
        <v>GOVERNORREPUBLICANGOVERNOR, OFFICE OFStatewide201237203.85DEBT411214115241136Operation and OverheadMEDIA PLACEMENTMEDIA PLACEMENT TECHNOLOGIES500 N WASHINGTON ST STE 303ALEXANDRIAVA</v>
      </c>
      <c r="AH972">
        <v>100515760</v>
      </c>
      <c r="AI972" s="9" t="str">
        <f t="shared" si="47"/>
        <v>GOVERNORREPUBLICANGOVERNOR, OFFICE OFStatewide</v>
      </c>
    </row>
    <row r="973" spans="1:35" x14ac:dyDescent="0.25">
      <c r="A973" s="15">
        <v>816</v>
      </c>
      <c r="B973" t="s">
        <v>2362</v>
      </c>
      <c r="C973">
        <v>100515760</v>
      </c>
      <c r="D973" t="s">
        <v>30</v>
      </c>
      <c r="E973" t="s">
        <v>1371</v>
      </c>
      <c r="F973" t="s">
        <v>44</v>
      </c>
      <c r="G973" t="s">
        <v>1372</v>
      </c>
      <c r="H973" t="s">
        <v>108</v>
      </c>
      <c r="I973" t="s">
        <v>273</v>
      </c>
      <c r="J973" t="s">
        <v>1373</v>
      </c>
      <c r="K973" t="s">
        <v>240</v>
      </c>
      <c r="N973" t="s">
        <v>50</v>
      </c>
      <c r="O973" t="s">
        <v>241</v>
      </c>
      <c r="Q973" t="s">
        <v>113</v>
      </c>
      <c r="R973">
        <v>2012</v>
      </c>
      <c r="S973" s="1">
        <v>41000</v>
      </c>
      <c r="T973" t="s">
        <v>31</v>
      </c>
      <c r="U973" s="2">
        <v>41121</v>
      </c>
      <c r="V973" s="2">
        <v>41152</v>
      </c>
      <c r="W973" s="2">
        <v>41137</v>
      </c>
      <c r="X973" t="s">
        <v>72</v>
      </c>
      <c r="Y973" t="s">
        <v>800</v>
      </c>
      <c r="Z973" t="s">
        <v>1321</v>
      </c>
      <c r="AA973" t="s">
        <v>2112</v>
      </c>
      <c r="AB973" t="s">
        <v>1322</v>
      </c>
      <c r="AC973" t="s">
        <v>282</v>
      </c>
      <c r="AD973">
        <v>22314</v>
      </c>
      <c r="AE973" t="s">
        <v>2324</v>
      </c>
      <c r="AF973" t="str">
        <f t="shared" si="45"/>
        <v>Yes</v>
      </c>
      <c r="AG973" s="9" t="str">
        <f t="shared" si="46"/>
        <v>GOVERNORREPUBLICANGOVERNOR, OFFICE OFStatewide201241000DEBT411214115241137Operation and OverheadRESEARCHPUBLIC OPINION STRATEGIES, LLC214 N FAYETTE ST ALEXANDRIAVA</v>
      </c>
      <c r="AH973">
        <v>100515760</v>
      </c>
      <c r="AI973" s="9" t="str">
        <f t="shared" si="47"/>
        <v>GOVERNORREPUBLICANGOVERNOR, OFFICE OFStatewide</v>
      </c>
    </row>
    <row r="974" spans="1:35" x14ac:dyDescent="0.25">
      <c r="A974" s="15">
        <v>808</v>
      </c>
      <c r="B974" t="s">
        <v>2346</v>
      </c>
      <c r="C974">
        <v>100515760</v>
      </c>
      <c r="D974" t="s">
        <v>30</v>
      </c>
      <c r="E974" t="s">
        <v>1371</v>
      </c>
      <c r="F974" t="s">
        <v>44</v>
      </c>
      <c r="G974" t="s">
        <v>1372</v>
      </c>
      <c r="H974" t="s">
        <v>108</v>
      </c>
      <c r="I974" t="s">
        <v>273</v>
      </c>
      <c r="J974" t="s">
        <v>1373</v>
      </c>
      <c r="K974" t="s">
        <v>240</v>
      </c>
      <c r="N974" t="s">
        <v>50</v>
      </c>
      <c r="O974" t="s">
        <v>241</v>
      </c>
      <c r="Q974" t="s">
        <v>113</v>
      </c>
      <c r="R974">
        <v>2012</v>
      </c>
      <c r="S974" s="1">
        <v>766.72</v>
      </c>
      <c r="T974" t="s">
        <v>31</v>
      </c>
      <c r="U974" s="2">
        <v>41121</v>
      </c>
      <c r="V974" s="2">
        <v>41152</v>
      </c>
      <c r="W974" s="2">
        <v>41138</v>
      </c>
      <c r="X974" t="s">
        <v>72</v>
      </c>
      <c r="Y974" t="s">
        <v>2347</v>
      </c>
      <c r="Z974" t="s">
        <v>2184</v>
      </c>
      <c r="AA974" t="s">
        <v>2185</v>
      </c>
      <c r="AB974" t="s">
        <v>2186</v>
      </c>
      <c r="AC974" t="s">
        <v>2187</v>
      </c>
      <c r="AD974">
        <v>60094</v>
      </c>
      <c r="AE974" t="s">
        <v>2324</v>
      </c>
      <c r="AF974" t="str">
        <f t="shared" si="45"/>
        <v>Yes</v>
      </c>
      <c r="AG974" s="9" t="str">
        <f t="shared" si="46"/>
        <v>GOVERNORREPUBLICANGOVERNOR, OFFICE OFStatewide2012766.72DEBT411214115241138Operation and OverheadREIMBURSEMENT---HYATT BELLEVUE   $766.72,CARDMEMBER SERVICESPO BOX 94014 PALATINEIL</v>
      </c>
      <c r="AH974">
        <v>100515760</v>
      </c>
      <c r="AI974" s="9" t="str">
        <f t="shared" si="47"/>
        <v>GOVERNORREPUBLICANGOVERNOR, OFFICE OFStatewide</v>
      </c>
    </row>
    <row r="975" spans="1:35" x14ac:dyDescent="0.25">
      <c r="A975" s="15">
        <v>809</v>
      </c>
      <c r="B975" t="s">
        <v>2348</v>
      </c>
      <c r="C975">
        <v>100515760</v>
      </c>
      <c r="D975" t="s">
        <v>30</v>
      </c>
      <c r="E975" t="s">
        <v>1371</v>
      </c>
      <c r="F975" t="s">
        <v>44</v>
      </c>
      <c r="G975" t="s">
        <v>1372</v>
      </c>
      <c r="H975" t="s">
        <v>108</v>
      </c>
      <c r="I975" t="s">
        <v>273</v>
      </c>
      <c r="J975" t="s">
        <v>1373</v>
      </c>
      <c r="K975" t="s">
        <v>240</v>
      </c>
      <c r="N975" t="s">
        <v>50</v>
      </c>
      <c r="O975" t="s">
        <v>241</v>
      </c>
      <c r="Q975" t="s">
        <v>113</v>
      </c>
      <c r="R975">
        <v>2012</v>
      </c>
      <c r="S975" s="1">
        <v>918.75</v>
      </c>
      <c r="T975" t="s">
        <v>31</v>
      </c>
      <c r="U975" s="2">
        <v>41121</v>
      </c>
      <c r="V975" s="2">
        <v>41152</v>
      </c>
      <c r="W975" s="2">
        <v>41138</v>
      </c>
      <c r="X975" t="s">
        <v>72</v>
      </c>
      <c r="Y975" t="s">
        <v>2349</v>
      </c>
      <c r="Z975" t="s">
        <v>2184</v>
      </c>
      <c r="AA975" t="s">
        <v>2185</v>
      </c>
      <c r="AB975" t="s">
        <v>2186</v>
      </c>
      <c r="AC975" t="s">
        <v>2187</v>
      </c>
      <c r="AD975">
        <v>60094</v>
      </c>
      <c r="AE975" t="s">
        <v>2324</v>
      </c>
      <c r="AF975" t="str">
        <f t="shared" si="45"/>
        <v>Yes</v>
      </c>
      <c r="AG975" s="9" t="str">
        <f t="shared" si="46"/>
        <v>GOVERNORREPUBLICANGOVERNOR, OFFICE OFStatewide2012918.75DEBT411214115241138Operation and OverheadREIMBURSEMENT---HEATHMAN LODGE   $918.75,CARDMEMBER SERVICESPO BOX 94014 PALATINEIL</v>
      </c>
      <c r="AH975">
        <v>100515760</v>
      </c>
      <c r="AI975" s="9" t="str">
        <f t="shared" si="47"/>
        <v>GOVERNORREPUBLICANGOVERNOR, OFFICE OFStatewide</v>
      </c>
    </row>
    <row r="976" spans="1:35" x14ac:dyDescent="0.25">
      <c r="A976" s="15">
        <v>799</v>
      </c>
      <c r="B976" t="s">
        <v>2330</v>
      </c>
      <c r="C976">
        <v>100515760</v>
      </c>
      <c r="D976" t="s">
        <v>30</v>
      </c>
      <c r="E976" t="s">
        <v>1371</v>
      </c>
      <c r="F976" t="s">
        <v>44</v>
      </c>
      <c r="G976" t="s">
        <v>1372</v>
      </c>
      <c r="H976" t="s">
        <v>108</v>
      </c>
      <c r="I976" t="s">
        <v>273</v>
      </c>
      <c r="J976" t="s">
        <v>1373</v>
      </c>
      <c r="K976" t="s">
        <v>240</v>
      </c>
      <c r="N976" t="s">
        <v>50</v>
      </c>
      <c r="O976" t="s">
        <v>241</v>
      </c>
      <c r="Q976" t="s">
        <v>113</v>
      </c>
      <c r="R976">
        <v>2012</v>
      </c>
      <c r="S976" s="1">
        <v>325.85000000000002</v>
      </c>
      <c r="T976" t="s">
        <v>31</v>
      </c>
      <c r="U976" s="2">
        <v>41121</v>
      </c>
      <c r="V976" s="2">
        <v>41152</v>
      </c>
      <c r="W976" s="2">
        <v>41138</v>
      </c>
      <c r="X976" t="s">
        <v>72</v>
      </c>
      <c r="Y976" t="s">
        <v>2331</v>
      </c>
      <c r="Z976" t="s">
        <v>2184</v>
      </c>
      <c r="AA976" t="s">
        <v>2185</v>
      </c>
      <c r="AB976" t="s">
        <v>2186</v>
      </c>
      <c r="AC976" t="s">
        <v>2187</v>
      </c>
      <c r="AD976">
        <v>60094</v>
      </c>
      <c r="AE976" t="s">
        <v>2324</v>
      </c>
      <c r="AF976" t="str">
        <f t="shared" si="45"/>
        <v>Yes</v>
      </c>
      <c r="AG976" s="9" t="str">
        <f t="shared" si="46"/>
        <v>GOVERNORREPUBLICANGOVERNOR, OFFICE OFStatewide2012325.85DEBT411214115241138Operation and OverheadREIMBURSEMENT---FLS CONNECT, LLC   $325.85,CARDMEMBER SERVICESPO BOX 94014 PALATINEIL</v>
      </c>
      <c r="AH976">
        <v>100515760</v>
      </c>
      <c r="AI976" s="9" t="str">
        <f t="shared" si="47"/>
        <v>GOVERNORREPUBLICANGOVERNOR, OFFICE OFStatewide</v>
      </c>
    </row>
    <row r="977" spans="1:35" x14ac:dyDescent="0.25">
      <c r="A977" s="15">
        <v>801</v>
      </c>
      <c r="B977" t="s">
        <v>2334</v>
      </c>
      <c r="C977">
        <v>100515760</v>
      </c>
      <c r="D977" t="s">
        <v>30</v>
      </c>
      <c r="E977" t="s">
        <v>1371</v>
      </c>
      <c r="F977" t="s">
        <v>44</v>
      </c>
      <c r="G977" t="s">
        <v>1372</v>
      </c>
      <c r="H977" t="s">
        <v>108</v>
      </c>
      <c r="I977" t="s">
        <v>273</v>
      </c>
      <c r="J977" t="s">
        <v>1373</v>
      </c>
      <c r="K977" t="s">
        <v>240</v>
      </c>
      <c r="N977" t="s">
        <v>50</v>
      </c>
      <c r="O977" t="s">
        <v>241</v>
      </c>
      <c r="Q977" t="s">
        <v>113</v>
      </c>
      <c r="R977">
        <v>2012</v>
      </c>
      <c r="S977" s="1">
        <v>95.84</v>
      </c>
      <c r="T977" t="s">
        <v>31</v>
      </c>
      <c r="U977" s="2">
        <v>41121</v>
      </c>
      <c r="V977" s="2">
        <v>41152</v>
      </c>
      <c r="W977" s="2">
        <v>41138</v>
      </c>
      <c r="X977" t="s">
        <v>72</v>
      </c>
      <c r="Y977" t="s">
        <v>2335</v>
      </c>
      <c r="Z977" t="s">
        <v>2184</v>
      </c>
      <c r="AA977" t="s">
        <v>2185</v>
      </c>
      <c r="AB977" t="s">
        <v>2186</v>
      </c>
      <c r="AC977" t="s">
        <v>2187</v>
      </c>
      <c r="AD977">
        <v>60094</v>
      </c>
      <c r="AE977" t="s">
        <v>2324</v>
      </c>
      <c r="AF977" t="str">
        <f t="shared" si="45"/>
        <v>Yes</v>
      </c>
      <c r="AG977" s="9" t="str">
        <f t="shared" si="46"/>
        <v>GOVERNORREPUBLICANGOVERNOR, OFFICE OFStatewide201295.84DEBT411214115241138Operation and OverheadREIMBURSEMENT---HEATHMAN LODGE   $95.84,CARDMEMBER SERVICESPO BOX 94014 PALATINEIL</v>
      </c>
      <c r="AH977">
        <v>100515760</v>
      </c>
      <c r="AI977" s="9" t="str">
        <f t="shared" si="47"/>
        <v>GOVERNORREPUBLICANGOVERNOR, OFFICE OFStatewide</v>
      </c>
    </row>
    <row r="978" spans="1:35" x14ac:dyDescent="0.25">
      <c r="A978" s="15">
        <v>802</v>
      </c>
      <c r="B978" t="s">
        <v>2336</v>
      </c>
      <c r="C978">
        <v>100515760</v>
      </c>
      <c r="D978" t="s">
        <v>30</v>
      </c>
      <c r="E978" t="s">
        <v>1371</v>
      </c>
      <c r="F978" t="s">
        <v>44</v>
      </c>
      <c r="G978" t="s">
        <v>1372</v>
      </c>
      <c r="H978" t="s">
        <v>108</v>
      </c>
      <c r="I978" t="s">
        <v>273</v>
      </c>
      <c r="J978" t="s">
        <v>1373</v>
      </c>
      <c r="K978" t="s">
        <v>240</v>
      </c>
      <c r="N978" t="s">
        <v>50</v>
      </c>
      <c r="O978" t="s">
        <v>241</v>
      </c>
      <c r="Q978" t="s">
        <v>113</v>
      </c>
      <c r="R978">
        <v>2012</v>
      </c>
      <c r="S978" s="1">
        <v>242.95</v>
      </c>
      <c r="T978" t="s">
        <v>31</v>
      </c>
      <c r="U978" s="2">
        <v>41121</v>
      </c>
      <c r="V978" s="2">
        <v>41152</v>
      </c>
      <c r="W978" s="2">
        <v>41138</v>
      </c>
      <c r="X978" t="s">
        <v>72</v>
      </c>
      <c r="Y978" t="s">
        <v>2337</v>
      </c>
      <c r="Z978" t="s">
        <v>2184</v>
      </c>
      <c r="AA978" t="s">
        <v>2185</v>
      </c>
      <c r="AB978" t="s">
        <v>2186</v>
      </c>
      <c r="AC978" t="s">
        <v>2187</v>
      </c>
      <c r="AD978">
        <v>60094</v>
      </c>
      <c r="AE978" t="s">
        <v>2324</v>
      </c>
      <c r="AF978" t="str">
        <f t="shared" si="45"/>
        <v>Yes</v>
      </c>
      <c r="AG978" s="9" t="str">
        <f t="shared" si="46"/>
        <v>GOVERNORREPUBLICANGOVERNOR, OFFICE OFStatewide2012242.95DEBT411214115241138Operation and OverheadREIMBURSEMENT---HEATHMAN LODGE   $242.95,CARDMEMBER SERVICESPO BOX 94014 PALATINEIL</v>
      </c>
      <c r="AH978">
        <v>100515760</v>
      </c>
      <c r="AI978" s="9" t="str">
        <f t="shared" si="47"/>
        <v>GOVERNORREPUBLICANGOVERNOR, OFFICE OFStatewide</v>
      </c>
    </row>
    <row r="979" spans="1:35" x14ac:dyDescent="0.25">
      <c r="A979" s="15">
        <v>803</v>
      </c>
      <c r="B979" t="s">
        <v>2338</v>
      </c>
      <c r="C979">
        <v>100515760</v>
      </c>
      <c r="D979" t="s">
        <v>30</v>
      </c>
      <c r="E979" t="s">
        <v>1371</v>
      </c>
      <c r="F979" t="s">
        <v>44</v>
      </c>
      <c r="G979" t="s">
        <v>1372</v>
      </c>
      <c r="H979" t="s">
        <v>108</v>
      </c>
      <c r="I979" t="s">
        <v>273</v>
      </c>
      <c r="J979" t="s">
        <v>1373</v>
      </c>
      <c r="K979" t="s">
        <v>240</v>
      </c>
      <c r="N979" t="s">
        <v>50</v>
      </c>
      <c r="O979" t="s">
        <v>241</v>
      </c>
      <c r="Q979" t="s">
        <v>113</v>
      </c>
      <c r="R979">
        <v>2012</v>
      </c>
      <c r="S979" s="1">
        <v>2954.33</v>
      </c>
      <c r="T979" t="s">
        <v>31</v>
      </c>
      <c r="U979" s="2">
        <v>41121</v>
      </c>
      <c r="V979" s="2">
        <v>41152</v>
      </c>
      <c r="W979" s="2">
        <v>41138</v>
      </c>
      <c r="X979" t="s">
        <v>72</v>
      </c>
      <c r="Y979" t="s">
        <v>2339</v>
      </c>
      <c r="Z979" t="s">
        <v>2184</v>
      </c>
      <c r="AA979" t="s">
        <v>2185</v>
      </c>
      <c r="AB979" t="s">
        <v>2186</v>
      </c>
      <c r="AC979" t="s">
        <v>2187</v>
      </c>
      <c r="AD979">
        <v>60094</v>
      </c>
      <c r="AE979" t="s">
        <v>2324</v>
      </c>
      <c r="AF979" t="str">
        <f t="shared" si="45"/>
        <v>Yes</v>
      </c>
      <c r="AG979" s="9" t="str">
        <f t="shared" si="46"/>
        <v>GOVERNORREPUBLICANGOVERNOR, OFFICE OFStatewide20122954.33DEBT411214115241138Operation and OverheadREIMBURSEMENT---MERIDIAN AIRCRAFT   $2954.33,CARDMEMBER SERVICESPO BOX 94014 PALATINEIL</v>
      </c>
      <c r="AH979">
        <v>100515760</v>
      </c>
      <c r="AI979" s="9" t="str">
        <f t="shared" si="47"/>
        <v>GOVERNORREPUBLICANGOVERNOR, OFFICE OFStatewide</v>
      </c>
    </row>
    <row r="980" spans="1:35" x14ac:dyDescent="0.25">
      <c r="A980" s="15">
        <v>857</v>
      </c>
      <c r="B980" t="s">
        <v>2446</v>
      </c>
      <c r="C980">
        <v>100515760</v>
      </c>
      <c r="D980" t="s">
        <v>30</v>
      </c>
      <c r="E980" t="s">
        <v>1371</v>
      </c>
      <c r="F980" t="s">
        <v>44</v>
      </c>
      <c r="G980" t="s">
        <v>1372</v>
      </c>
      <c r="H980" t="s">
        <v>108</v>
      </c>
      <c r="I980" t="s">
        <v>273</v>
      </c>
      <c r="J980" t="s">
        <v>1373</v>
      </c>
      <c r="K980" t="s">
        <v>240</v>
      </c>
      <c r="N980" t="s">
        <v>50</v>
      </c>
      <c r="O980" t="s">
        <v>241</v>
      </c>
      <c r="Q980" t="s">
        <v>113</v>
      </c>
      <c r="R980">
        <v>2012</v>
      </c>
      <c r="S980" s="1">
        <v>22442.639999999999</v>
      </c>
      <c r="T980" t="s">
        <v>31</v>
      </c>
      <c r="U980" s="2">
        <v>41121</v>
      </c>
      <c r="V980" s="2">
        <v>41152</v>
      </c>
      <c r="W980" s="2">
        <v>41141</v>
      </c>
      <c r="X980" t="s">
        <v>72</v>
      </c>
      <c r="Y980" t="s">
        <v>1446</v>
      </c>
      <c r="Z980" t="s">
        <v>1447</v>
      </c>
      <c r="AA980" t="s">
        <v>1448</v>
      </c>
      <c r="AB980" t="s">
        <v>1449</v>
      </c>
      <c r="AC980" t="s">
        <v>1320</v>
      </c>
      <c r="AD980">
        <v>55082</v>
      </c>
      <c r="AE980" t="s">
        <v>2324</v>
      </c>
      <c r="AF980" t="str">
        <f t="shared" si="45"/>
        <v>Yes</v>
      </c>
      <c r="AG980" s="9" t="str">
        <f t="shared" si="46"/>
        <v>GOVERNORREPUBLICANGOVERNOR, OFFICE OFStatewide201222442.64DEBT411214115241141Operation and OverheadDIRECT MAILPINNACLE DIRECT, INC.15260 113TH ST N STILLWATERMN</v>
      </c>
      <c r="AH980">
        <v>100515760</v>
      </c>
      <c r="AI980" s="9" t="str">
        <f t="shared" si="47"/>
        <v>GOVERNORREPUBLICANGOVERNOR, OFFICE OFStatewide</v>
      </c>
    </row>
    <row r="981" spans="1:35" x14ac:dyDescent="0.25">
      <c r="A981" s="15">
        <v>800</v>
      </c>
      <c r="B981" t="s">
        <v>2332</v>
      </c>
      <c r="C981">
        <v>100515760</v>
      </c>
      <c r="D981" t="s">
        <v>30</v>
      </c>
      <c r="E981" t="s">
        <v>1371</v>
      </c>
      <c r="F981" t="s">
        <v>44</v>
      </c>
      <c r="G981" t="s">
        <v>1372</v>
      </c>
      <c r="H981" t="s">
        <v>108</v>
      </c>
      <c r="I981" t="s">
        <v>273</v>
      </c>
      <c r="J981" t="s">
        <v>1373</v>
      </c>
      <c r="K981" t="s">
        <v>240</v>
      </c>
      <c r="N981" t="s">
        <v>50</v>
      </c>
      <c r="O981" t="s">
        <v>241</v>
      </c>
      <c r="Q981" t="s">
        <v>113</v>
      </c>
      <c r="R981">
        <v>2012</v>
      </c>
      <c r="S981" s="1">
        <v>6187.49</v>
      </c>
      <c r="T981" t="s">
        <v>31</v>
      </c>
      <c r="U981" s="2">
        <v>41121</v>
      </c>
      <c r="V981" s="2">
        <v>41152</v>
      </c>
      <c r="W981" s="2">
        <v>41141</v>
      </c>
      <c r="X981" t="s">
        <v>72</v>
      </c>
      <c r="Y981" t="s">
        <v>2333</v>
      </c>
      <c r="Z981" t="s">
        <v>2184</v>
      </c>
      <c r="AA981" t="s">
        <v>2185</v>
      </c>
      <c r="AB981" t="s">
        <v>2186</v>
      </c>
      <c r="AC981" t="s">
        <v>2187</v>
      </c>
      <c r="AD981">
        <v>60094</v>
      </c>
      <c r="AE981" t="s">
        <v>2324</v>
      </c>
      <c r="AF981" t="str">
        <f t="shared" si="45"/>
        <v>Yes</v>
      </c>
      <c r="AG981" s="9" t="str">
        <f t="shared" si="46"/>
        <v>GOVERNORREPUBLICANGOVERNOR, OFFICE OFStatewide20126187.49DEBT411214115241141Operation and OverheadREIMBURSEMENT---HYATT BELLEVUE   $6187.49,CARDMEMBER SERVICESPO BOX 94014 PALATINEIL</v>
      </c>
      <c r="AH981">
        <v>100515760</v>
      </c>
      <c r="AI981" s="9" t="str">
        <f t="shared" si="47"/>
        <v>GOVERNORREPUBLICANGOVERNOR, OFFICE OFStatewide</v>
      </c>
    </row>
    <row r="982" spans="1:35" x14ac:dyDescent="0.25">
      <c r="A982" s="15">
        <v>856</v>
      </c>
      <c r="B982" t="s">
        <v>2445</v>
      </c>
      <c r="C982">
        <v>100515760</v>
      </c>
      <c r="D982" t="s">
        <v>30</v>
      </c>
      <c r="E982" t="s">
        <v>1371</v>
      </c>
      <c r="F982" t="s">
        <v>44</v>
      </c>
      <c r="G982" t="s">
        <v>1372</v>
      </c>
      <c r="H982" t="s">
        <v>108</v>
      </c>
      <c r="I982" t="s">
        <v>273</v>
      </c>
      <c r="J982" t="s">
        <v>1373</v>
      </c>
      <c r="K982" t="s">
        <v>240</v>
      </c>
      <c r="N982" t="s">
        <v>50</v>
      </c>
      <c r="O982" t="s">
        <v>241</v>
      </c>
      <c r="Q982" t="s">
        <v>113</v>
      </c>
      <c r="R982">
        <v>2012</v>
      </c>
      <c r="S982" s="1">
        <v>200</v>
      </c>
      <c r="T982" t="s">
        <v>31</v>
      </c>
      <c r="U982" s="2">
        <v>41121</v>
      </c>
      <c r="V982" s="2">
        <v>41152</v>
      </c>
      <c r="W982" s="2">
        <v>41142</v>
      </c>
      <c r="X982" t="s">
        <v>72</v>
      </c>
      <c r="Y982" t="s">
        <v>1441</v>
      </c>
      <c r="Z982" t="s">
        <v>1747</v>
      </c>
      <c r="AA982" t="s">
        <v>1748</v>
      </c>
      <c r="AB982" t="s">
        <v>1218</v>
      </c>
      <c r="AC982" t="s">
        <v>36</v>
      </c>
      <c r="AD982">
        <v>98509</v>
      </c>
      <c r="AE982" t="s">
        <v>2324</v>
      </c>
      <c r="AF982" t="str">
        <f t="shared" si="45"/>
        <v>Yes</v>
      </c>
      <c r="AG982" s="9" t="str">
        <f t="shared" si="46"/>
        <v>GOVERNORREPUBLICANGOVERNOR, OFFICE OFStatewide2012200DEBT411214115241142Operation and OverheadRENTWASHINGTON STATE FARM BUREAUPO BOX 8690 LACEYWA</v>
      </c>
      <c r="AH982">
        <v>100515760</v>
      </c>
      <c r="AI982" s="9" t="str">
        <f t="shared" si="47"/>
        <v>GOVERNORREPUBLICANGOVERNOR, OFFICE OFStatewide</v>
      </c>
    </row>
    <row r="983" spans="1:35" x14ac:dyDescent="0.25">
      <c r="A983" s="15">
        <v>858</v>
      </c>
      <c r="B983" t="s">
        <v>2447</v>
      </c>
      <c r="C983">
        <v>100515760</v>
      </c>
      <c r="D983" t="s">
        <v>30</v>
      </c>
      <c r="E983" t="s">
        <v>1371</v>
      </c>
      <c r="F983" t="s">
        <v>44</v>
      </c>
      <c r="G983" t="s">
        <v>1372</v>
      </c>
      <c r="H983" t="s">
        <v>108</v>
      </c>
      <c r="I983" t="s">
        <v>273</v>
      </c>
      <c r="J983" t="s">
        <v>1373</v>
      </c>
      <c r="K983" t="s">
        <v>240</v>
      </c>
      <c r="N983" t="s">
        <v>50</v>
      </c>
      <c r="O983" t="s">
        <v>241</v>
      </c>
      <c r="Q983" t="s">
        <v>113</v>
      </c>
      <c r="R983">
        <v>2012</v>
      </c>
      <c r="S983" s="1">
        <v>5464</v>
      </c>
      <c r="T983" t="s">
        <v>31</v>
      </c>
      <c r="U983" s="2">
        <v>41121</v>
      </c>
      <c r="V983" s="2">
        <v>41152</v>
      </c>
      <c r="W983" s="2">
        <v>41144</v>
      </c>
      <c r="X983" t="s">
        <v>72</v>
      </c>
      <c r="Y983" t="s">
        <v>1441</v>
      </c>
      <c r="Z983" t="s">
        <v>1739</v>
      </c>
      <c r="AA983" t="s">
        <v>1740</v>
      </c>
      <c r="AB983" t="s">
        <v>984</v>
      </c>
      <c r="AC983" t="s">
        <v>36</v>
      </c>
      <c r="AD983">
        <v>98005</v>
      </c>
      <c r="AE983" t="s">
        <v>2324</v>
      </c>
      <c r="AF983" t="str">
        <f t="shared" si="45"/>
        <v>Yes</v>
      </c>
      <c r="AG983" s="9" t="str">
        <f t="shared" si="46"/>
        <v>GOVERNORREPUBLICANGOVERNOR, OFFICE OFStatewide20125464DEBT411214115241144Operation and OverheadRENTEASTRIDGE PARTNERS LLC11911 NE 1ST ST STE 101BELLEVUEWA</v>
      </c>
      <c r="AH983">
        <v>100515760</v>
      </c>
      <c r="AI983" s="9" t="str">
        <f t="shared" si="47"/>
        <v>GOVERNORREPUBLICANGOVERNOR, OFFICE OFStatewide</v>
      </c>
    </row>
    <row r="984" spans="1:35" x14ac:dyDescent="0.25">
      <c r="A984" s="15">
        <v>812</v>
      </c>
      <c r="B984" t="s">
        <v>2356</v>
      </c>
      <c r="C984">
        <v>100515760</v>
      </c>
      <c r="D984" t="s">
        <v>30</v>
      </c>
      <c r="E984" t="s">
        <v>1371</v>
      </c>
      <c r="F984" t="s">
        <v>44</v>
      </c>
      <c r="G984" t="s">
        <v>1372</v>
      </c>
      <c r="H984" t="s">
        <v>108</v>
      </c>
      <c r="I984" t="s">
        <v>273</v>
      </c>
      <c r="J984" t="s">
        <v>1373</v>
      </c>
      <c r="K984" t="s">
        <v>240</v>
      </c>
      <c r="N984" t="s">
        <v>50</v>
      </c>
      <c r="O984" t="s">
        <v>241</v>
      </c>
      <c r="Q984" t="s">
        <v>113</v>
      </c>
      <c r="R984">
        <v>2012</v>
      </c>
      <c r="S984" s="1">
        <v>235.44</v>
      </c>
      <c r="T984" t="s">
        <v>31</v>
      </c>
      <c r="U984" s="2">
        <v>41121</v>
      </c>
      <c r="V984" s="2">
        <v>41152</v>
      </c>
      <c r="W984" s="2">
        <v>41144</v>
      </c>
      <c r="X984" t="s">
        <v>72</v>
      </c>
      <c r="Y984" t="s">
        <v>1374</v>
      </c>
      <c r="Z984" t="s">
        <v>2357</v>
      </c>
      <c r="AA984" t="s">
        <v>2358</v>
      </c>
      <c r="AB984" t="s">
        <v>57</v>
      </c>
      <c r="AC984" t="s">
        <v>36</v>
      </c>
      <c r="AD984">
        <v>98368</v>
      </c>
      <c r="AE984" t="s">
        <v>2324</v>
      </c>
      <c r="AF984" t="str">
        <f t="shared" si="45"/>
        <v>Yes</v>
      </c>
      <c r="AG984" s="9" t="str">
        <f t="shared" si="46"/>
        <v>GOVERNORREPUBLICANGOVERNOR, OFFICE OFStatewide2012235.44DEBT411214115241144Operation and OverheadCATERINGCASTLE KEY CATERINGPO BOX 278 PORT TOWNSENDWA</v>
      </c>
      <c r="AH984">
        <v>100515760</v>
      </c>
      <c r="AI984" s="9" t="str">
        <f t="shared" si="47"/>
        <v>GOVERNORREPUBLICANGOVERNOR, OFFICE OFStatewide</v>
      </c>
    </row>
    <row r="985" spans="1:35" x14ac:dyDescent="0.25">
      <c r="A985" s="15">
        <v>810</v>
      </c>
      <c r="B985" t="s">
        <v>2350</v>
      </c>
      <c r="C985">
        <v>100515760</v>
      </c>
      <c r="D985" t="s">
        <v>30</v>
      </c>
      <c r="E985" t="s">
        <v>1371</v>
      </c>
      <c r="F985" t="s">
        <v>44</v>
      </c>
      <c r="G985" t="s">
        <v>1372</v>
      </c>
      <c r="H985" t="s">
        <v>108</v>
      </c>
      <c r="I985" t="s">
        <v>273</v>
      </c>
      <c r="J985" t="s">
        <v>1373</v>
      </c>
      <c r="K985" t="s">
        <v>240</v>
      </c>
      <c r="N985" t="s">
        <v>50</v>
      </c>
      <c r="O985" t="s">
        <v>241</v>
      </c>
      <c r="Q985" t="s">
        <v>113</v>
      </c>
      <c r="R985">
        <v>2012</v>
      </c>
      <c r="S985" s="1">
        <v>811.05</v>
      </c>
      <c r="T985" t="s">
        <v>31</v>
      </c>
      <c r="U985" s="2">
        <v>41121</v>
      </c>
      <c r="V985" s="2">
        <v>41152</v>
      </c>
      <c r="W985" s="2">
        <v>41145</v>
      </c>
      <c r="X985" t="s">
        <v>72</v>
      </c>
      <c r="Y985" t="s">
        <v>1374</v>
      </c>
      <c r="Z985" t="s">
        <v>2351</v>
      </c>
      <c r="AA985" t="s">
        <v>2352</v>
      </c>
      <c r="AB985" t="s">
        <v>180</v>
      </c>
      <c r="AC985" t="s">
        <v>36</v>
      </c>
      <c r="AD985">
        <v>98501</v>
      </c>
      <c r="AE985" t="s">
        <v>2324</v>
      </c>
      <c r="AF985" t="str">
        <f t="shared" si="45"/>
        <v>Yes</v>
      </c>
      <c r="AG985" s="9" t="str">
        <f t="shared" si="46"/>
        <v>GOVERNORREPUBLICANGOVERNOR, OFFICE OFStatewide2012811.05DEBT411214115241145Operation and OverheadCATERINGPELLEGRINO'S CATERING205 CLEVELAND AVE SE OLYMPIAWA</v>
      </c>
      <c r="AH985">
        <v>100515760</v>
      </c>
      <c r="AI985" s="9" t="str">
        <f t="shared" si="47"/>
        <v>GOVERNORREPUBLICANGOVERNOR, OFFICE OFStatewide</v>
      </c>
    </row>
    <row r="986" spans="1:35" x14ac:dyDescent="0.25">
      <c r="A986" s="15">
        <v>811</v>
      </c>
      <c r="B986" t="s">
        <v>2353</v>
      </c>
      <c r="C986">
        <v>100515760</v>
      </c>
      <c r="D986" t="s">
        <v>30</v>
      </c>
      <c r="E986" t="s">
        <v>1371</v>
      </c>
      <c r="F986" t="s">
        <v>44</v>
      </c>
      <c r="G986" t="s">
        <v>1372</v>
      </c>
      <c r="H986" t="s">
        <v>108</v>
      </c>
      <c r="I986" t="s">
        <v>273</v>
      </c>
      <c r="J986" t="s">
        <v>1373</v>
      </c>
      <c r="K986" t="s">
        <v>240</v>
      </c>
      <c r="N986" t="s">
        <v>50</v>
      </c>
      <c r="O986" t="s">
        <v>241</v>
      </c>
      <c r="Q986" t="s">
        <v>113</v>
      </c>
      <c r="R986">
        <v>2012</v>
      </c>
      <c r="S986" s="1">
        <v>274.02999999999997</v>
      </c>
      <c r="T986" t="s">
        <v>31</v>
      </c>
      <c r="U986" s="2">
        <v>41121</v>
      </c>
      <c r="V986" s="2">
        <v>41152</v>
      </c>
      <c r="W986" s="2">
        <v>41145</v>
      </c>
      <c r="X986" t="s">
        <v>72</v>
      </c>
      <c r="Y986" t="s">
        <v>118</v>
      </c>
      <c r="Z986" t="s">
        <v>2354</v>
      </c>
      <c r="AA986" t="s">
        <v>2355</v>
      </c>
      <c r="AB986" t="s">
        <v>35</v>
      </c>
      <c r="AC986" t="s">
        <v>36</v>
      </c>
      <c r="AD986">
        <v>98121</v>
      </c>
      <c r="AE986" t="s">
        <v>2324</v>
      </c>
      <c r="AF986" t="str">
        <f t="shared" si="45"/>
        <v>Yes</v>
      </c>
      <c r="AG986" s="9" t="str">
        <f t="shared" si="46"/>
        <v>GOVERNORREPUBLICANGOVERNOR, OFFICE OFStatewide2012274.03DEBT411214115241145Operation and OverheadPRINTINGALPHA GRAPHICS3131 ELLIOTT AVE STE 100SEATTLEWA</v>
      </c>
      <c r="AH986">
        <v>100515760</v>
      </c>
      <c r="AI986" s="9" t="str">
        <f t="shared" si="47"/>
        <v>GOVERNORREPUBLICANGOVERNOR, OFFICE OFStatewide</v>
      </c>
    </row>
    <row r="987" spans="1:35" x14ac:dyDescent="0.25">
      <c r="A987" s="15">
        <v>814</v>
      </c>
      <c r="B987" t="s">
        <v>2360</v>
      </c>
      <c r="C987">
        <v>100515760</v>
      </c>
      <c r="D987" t="s">
        <v>30</v>
      </c>
      <c r="E987" t="s">
        <v>1371</v>
      </c>
      <c r="F987" t="s">
        <v>44</v>
      </c>
      <c r="G987" t="s">
        <v>1372</v>
      </c>
      <c r="H987" t="s">
        <v>108</v>
      </c>
      <c r="I987" t="s">
        <v>273</v>
      </c>
      <c r="J987" t="s">
        <v>1373</v>
      </c>
      <c r="K987" t="s">
        <v>240</v>
      </c>
      <c r="N987" t="s">
        <v>50</v>
      </c>
      <c r="O987" t="s">
        <v>241</v>
      </c>
      <c r="Q987" t="s">
        <v>113</v>
      </c>
      <c r="R987">
        <v>2012</v>
      </c>
      <c r="S987" s="1">
        <v>299.42</v>
      </c>
      <c r="T987" t="s">
        <v>31</v>
      </c>
      <c r="U987" s="2">
        <v>41121</v>
      </c>
      <c r="V987" s="2">
        <v>41152</v>
      </c>
      <c r="W987" s="2">
        <v>41148</v>
      </c>
      <c r="X987" t="s">
        <v>72</v>
      </c>
      <c r="Y987" t="s">
        <v>1446</v>
      </c>
      <c r="Z987" t="s">
        <v>1447</v>
      </c>
      <c r="AA987" t="s">
        <v>1448</v>
      </c>
      <c r="AB987" t="s">
        <v>1449</v>
      </c>
      <c r="AC987" t="s">
        <v>1320</v>
      </c>
      <c r="AD987">
        <v>55082</v>
      </c>
      <c r="AE987" t="s">
        <v>2324</v>
      </c>
      <c r="AF987" t="str">
        <f t="shared" si="45"/>
        <v>Yes</v>
      </c>
      <c r="AG987" s="9" t="str">
        <f t="shared" si="46"/>
        <v>GOVERNORREPUBLICANGOVERNOR, OFFICE OFStatewide2012299.42DEBT411214115241148Operation and OverheadDIRECT MAILPINNACLE DIRECT, INC.15260 113TH ST N STILLWATERMN</v>
      </c>
      <c r="AH987">
        <v>100515760</v>
      </c>
      <c r="AI987" s="9" t="str">
        <f t="shared" si="47"/>
        <v>GOVERNORREPUBLICANGOVERNOR, OFFICE OFStatewide</v>
      </c>
    </row>
    <row r="988" spans="1:35" x14ac:dyDescent="0.25">
      <c r="A988" s="15">
        <v>813</v>
      </c>
      <c r="B988" t="s">
        <v>2359</v>
      </c>
      <c r="C988">
        <v>100515760</v>
      </c>
      <c r="D988" t="s">
        <v>30</v>
      </c>
      <c r="E988" t="s">
        <v>1371</v>
      </c>
      <c r="F988" t="s">
        <v>44</v>
      </c>
      <c r="G988" t="s">
        <v>1372</v>
      </c>
      <c r="H988" t="s">
        <v>108</v>
      </c>
      <c r="I988" t="s">
        <v>273</v>
      </c>
      <c r="J988" t="s">
        <v>1373</v>
      </c>
      <c r="K988" t="s">
        <v>240</v>
      </c>
      <c r="N988" t="s">
        <v>50</v>
      </c>
      <c r="O988" t="s">
        <v>241</v>
      </c>
      <c r="Q988" t="s">
        <v>113</v>
      </c>
      <c r="R988">
        <v>2012</v>
      </c>
      <c r="S988" s="1">
        <v>17340</v>
      </c>
      <c r="T988" t="s">
        <v>31</v>
      </c>
      <c r="U988" s="2">
        <v>41121</v>
      </c>
      <c r="V988" s="2">
        <v>41152</v>
      </c>
      <c r="W988" s="2">
        <v>41150</v>
      </c>
      <c r="X988" t="s">
        <v>72</v>
      </c>
      <c r="Y988" t="s">
        <v>1468</v>
      </c>
      <c r="Z988" t="s">
        <v>1469</v>
      </c>
      <c r="AA988" t="s">
        <v>1470</v>
      </c>
      <c r="AB988" t="s">
        <v>1471</v>
      </c>
      <c r="AC988" t="s">
        <v>1472</v>
      </c>
      <c r="AD988">
        <v>84104</v>
      </c>
      <c r="AE988" t="s">
        <v>2324</v>
      </c>
      <c r="AF988" t="str">
        <f t="shared" si="45"/>
        <v>Yes</v>
      </c>
      <c r="AG988" s="9" t="str">
        <f t="shared" si="46"/>
        <v>GOVERNORREPUBLICANGOVERNOR, OFFICE OFStatewide201217340DEBT411214115241150Operation and OverheadONLINE ADVERTISINGARENA COMMUNICATIONS1780 SEQUOIA VISTA CIR SALT LAKE CITYUT</v>
      </c>
      <c r="AH988">
        <v>100515760</v>
      </c>
      <c r="AI988" s="9" t="str">
        <f t="shared" si="47"/>
        <v>GOVERNORREPUBLICANGOVERNOR, OFFICE OFStatewide</v>
      </c>
    </row>
    <row r="989" spans="1:35" x14ac:dyDescent="0.25">
      <c r="A989" s="15">
        <v>804</v>
      </c>
      <c r="B989" t="s">
        <v>2340</v>
      </c>
      <c r="C989">
        <v>100515760</v>
      </c>
      <c r="D989" t="s">
        <v>30</v>
      </c>
      <c r="E989" t="s">
        <v>1371</v>
      </c>
      <c r="F989" t="s">
        <v>44</v>
      </c>
      <c r="G989" t="s">
        <v>1372</v>
      </c>
      <c r="H989" t="s">
        <v>108</v>
      </c>
      <c r="I989" t="s">
        <v>273</v>
      </c>
      <c r="J989" t="s">
        <v>1373</v>
      </c>
      <c r="K989" t="s">
        <v>240</v>
      </c>
      <c r="N989" t="s">
        <v>50</v>
      </c>
      <c r="O989" t="s">
        <v>241</v>
      </c>
      <c r="Q989" t="s">
        <v>113</v>
      </c>
      <c r="R989">
        <v>2012</v>
      </c>
      <c r="S989" s="1">
        <v>15567.08</v>
      </c>
      <c r="T989" t="s">
        <v>31</v>
      </c>
      <c r="U989" s="2">
        <v>41121</v>
      </c>
      <c r="V989" s="2">
        <v>41152</v>
      </c>
      <c r="W989" s="2">
        <v>41151</v>
      </c>
      <c r="X989" t="s">
        <v>72</v>
      </c>
      <c r="Y989" t="s">
        <v>1904</v>
      </c>
      <c r="Z989" t="s">
        <v>1727</v>
      </c>
      <c r="AA989" t="s">
        <v>1728</v>
      </c>
      <c r="AB989" t="s">
        <v>1729</v>
      </c>
      <c r="AC989" t="s">
        <v>1320</v>
      </c>
      <c r="AD989">
        <v>55128</v>
      </c>
      <c r="AE989" t="s">
        <v>2324</v>
      </c>
      <c r="AF989" t="str">
        <f t="shared" si="45"/>
        <v>Yes</v>
      </c>
      <c r="AG989" s="9" t="str">
        <f t="shared" si="46"/>
        <v>GOVERNORREPUBLICANGOVERNOR, OFFICE OFStatewide201215567.08DEBT411214115241151Operation and OverheadTELEMARKETINGFLS CONNECT, LLC7300 HUDSON BLVD N STE 270SAINT PAULMN</v>
      </c>
      <c r="AH989">
        <v>100515760</v>
      </c>
      <c r="AI989" s="9" t="str">
        <f t="shared" si="47"/>
        <v>GOVERNORREPUBLICANGOVERNOR, OFFICE OFStatewide</v>
      </c>
    </row>
    <row r="990" spans="1:35" x14ac:dyDescent="0.25">
      <c r="A990" s="15">
        <v>805</v>
      </c>
      <c r="B990" t="s">
        <v>2341</v>
      </c>
      <c r="C990">
        <v>100515760</v>
      </c>
      <c r="D990" t="s">
        <v>30</v>
      </c>
      <c r="E990" t="s">
        <v>1371</v>
      </c>
      <c r="F990" t="s">
        <v>44</v>
      </c>
      <c r="G990" t="s">
        <v>1372</v>
      </c>
      <c r="H990" t="s">
        <v>108</v>
      </c>
      <c r="I990" t="s">
        <v>273</v>
      </c>
      <c r="J990" t="s">
        <v>1373</v>
      </c>
      <c r="K990" t="s">
        <v>240</v>
      </c>
      <c r="N990" t="s">
        <v>50</v>
      </c>
      <c r="O990" t="s">
        <v>241</v>
      </c>
      <c r="Q990" t="s">
        <v>113</v>
      </c>
      <c r="R990">
        <v>2012</v>
      </c>
      <c r="S990" s="1">
        <v>1069.82</v>
      </c>
      <c r="T990" t="s">
        <v>31</v>
      </c>
      <c r="U990" s="2">
        <v>41121</v>
      </c>
      <c r="V990" s="2">
        <v>41152</v>
      </c>
      <c r="W990" s="2">
        <v>41151</v>
      </c>
      <c r="X990" t="s">
        <v>72</v>
      </c>
      <c r="Y990" t="s">
        <v>118</v>
      </c>
      <c r="Z990" t="s">
        <v>1474</v>
      </c>
      <c r="AA990" t="s">
        <v>1475</v>
      </c>
      <c r="AB990" t="s">
        <v>35</v>
      </c>
      <c r="AC990" t="s">
        <v>36</v>
      </c>
      <c r="AD990">
        <v>98119</v>
      </c>
      <c r="AE990" t="s">
        <v>2324</v>
      </c>
      <c r="AF990" t="str">
        <f t="shared" si="45"/>
        <v>Yes</v>
      </c>
      <c r="AG990" s="9" t="str">
        <f t="shared" si="46"/>
        <v>GOVERNORREPUBLICANGOVERNOR, OFFICE OFStatewide20121069.82DEBT411214115241151Operation and OverheadPRINTINGSERVICE PRINTING COMPANY, INC.3837 13TH AVE W SEATTLEWA</v>
      </c>
      <c r="AH990">
        <v>100515760</v>
      </c>
      <c r="AI990" s="9" t="str">
        <f t="shared" si="47"/>
        <v>GOVERNORREPUBLICANGOVERNOR, OFFICE OFStatewide</v>
      </c>
    </row>
    <row r="991" spans="1:35" x14ac:dyDescent="0.25">
      <c r="A991" s="15">
        <v>715</v>
      </c>
      <c r="B991" t="s">
        <v>2175</v>
      </c>
      <c r="C991">
        <v>100515786</v>
      </c>
      <c r="D991" t="s">
        <v>30</v>
      </c>
      <c r="E991" t="s">
        <v>1371</v>
      </c>
      <c r="F991" t="s">
        <v>44</v>
      </c>
      <c r="G991" t="s">
        <v>1372</v>
      </c>
      <c r="H991" t="s">
        <v>108</v>
      </c>
      <c r="I991" t="s">
        <v>273</v>
      </c>
      <c r="J991" t="s">
        <v>1373</v>
      </c>
      <c r="K991" t="s">
        <v>240</v>
      </c>
      <c r="N991" t="s">
        <v>50</v>
      </c>
      <c r="O991" t="s">
        <v>241</v>
      </c>
      <c r="Q991" t="s">
        <v>113</v>
      </c>
      <c r="R991">
        <v>2012</v>
      </c>
      <c r="S991" s="1">
        <v>852.69</v>
      </c>
      <c r="T991" t="s">
        <v>31</v>
      </c>
      <c r="U991" s="2">
        <v>41153</v>
      </c>
      <c r="V991" s="2">
        <v>41197</v>
      </c>
      <c r="W991" s="2">
        <v>41171</v>
      </c>
      <c r="X991" t="s">
        <v>72</v>
      </c>
      <c r="Y991" t="s">
        <v>37</v>
      </c>
      <c r="Z991" t="s">
        <v>2176</v>
      </c>
      <c r="AA991" t="s">
        <v>2177</v>
      </c>
      <c r="AB991" t="s">
        <v>35</v>
      </c>
      <c r="AC991" t="s">
        <v>36</v>
      </c>
      <c r="AD991">
        <v>98144</v>
      </c>
      <c r="AE991" t="s">
        <v>2174</v>
      </c>
      <c r="AF991" t="str">
        <f t="shared" si="45"/>
        <v>Yes</v>
      </c>
      <c r="AG991" s="9" t="str">
        <f t="shared" si="46"/>
        <v>GOVERNORREPUBLICANGOVERNOR, OFFICE OFStatewide2012852.69DEBT411534119741171Operation and OverheadCONSULTINGMARZOLF ROSS1800 S JACKSON ST APT 304SEATTLEWA</v>
      </c>
      <c r="AH991">
        <v>100515786</v>
      </c>
      <c r="AI991" s="9" t="str">
        <f t="shared" si="47"/>
        <v>GOVERNORREPUBLICANGOVERNOR, OFFICE OFStatewide</v>
      </c>
    </row>
    <row r="992" spans="1:35" x14ac:dyDescent="0.25">
      <c r="A992" s="15">
        <v>714</v>
      </c>
      <c r="B992" t="s">
        <v>2171</v>
      </c>
      <c r="C992">
        <v>100515786</v>
      </c>
      <c r="D992" t="s">
        <v>30</v>
      </c>
      <c r="E992" t="s">
        <v>1371</v>
      </c>
      <c r="F992" t="s">
        <v>44</v>
      </c>
      <c r="G992" t="s">
        <v>1372</v>
      </c>
      <c r="H992" t="s">
        <v>108</v>
      </c>
      <c r="I992" t="s">
        <v>273</v>
      </c>
      <c r="J992" t="s">
        <v>1373</v>
      </c>
      <c r="K992" t="s">
        <v>240</v>
      </c>
      <c r="N992" t="s">
        <v>50</v>
      </c>
      <c r="O992" t="s">
        <v>241</v>
      </c>
      <c r="Q992" t="s">
        <v>113</v>
      </c>
      <c r="R992">
        <v>2012</v>
      </c>
      <c r="S992" s="1">
        <v>1031.9100000000001</v>
      </c>
      <c r="T992" t="s">
        <v>31</v>
      </c>
      <c r="U992" s="2">
        <v>41153</v>
      </c>
      <c r="V992" s="2">
        <v>41197</v>
      </c>
      <c r="W992" s="2">
        <v>41172</v>
      </c>
      <c r="X992" t="s">
        <v>72</v>
      </c>
      <c r="Y992" t="s">
        <v>1374</v>
      </c>
      <c r="Z992" t="s">
        <v>2172</v>
      </c>
      <c r="AA992" t="s">
        <v>2173</v>
      </c>
      <c r="AB992" t="s">
        <v>35</v>
      </c>
      <c r="AC992" t="s">
        <v>36</v>
      </c>
      <c r="AD992">
        <v>98134</v>
      </c>
      <c r="AE992" t="s">
        <v>2174</v>
      </c>
      <c r="AF992" t="str">
        <f t="shared" si="45"/>
        <v>Yes</v>
      </c>
      <c r="AG992" s="9" t="str">
        <f t="shared" si="46"/>
        <v>GOVERNORREPUBLICANGOVERNOR, OFFICE OFStatewide20121031.91DEBT411534119741172Operation and OverheadCATERINGON SAFARI FOODS3317 3RD AVE S SEATTLEWA</v>
      </c>
      <c r="AH992">
        <v>100515786</v>
      </c>
      <c r="AI992" s="9" t="str">
        <f t="shared" si="47"/>
        <v>GOVERNORREPUBLICANGOVERNOR, OFFICE OFStatewide</v>
      </c>
    </row>
    <row r="993" spans="1:35" x14ac:dyDescent="0.25">
      <c r="A993" s="15">
        <v>716</v>
      </c>
      <c r="B993" t="s">
        <v>2178</v>
      </c>
      <c r="C993">
        <v>100515786</v>
      </c>
      <c r="D993" t="s">
        <v>30</v>
      </c>
      <c r="E993" t="s">
        <v>1371</v>
      </c>
      <c r="F993" t="s">
        <v>44</v>
      </c>
      <c r="G993" t="s">
        <v>1372</v>
      </c>
      <c r="H993" t="s">
        <v>108</v>
      </c>
      <c r="I993" t="s">
        <v>273</v>
      </c>
      <c r="J993" t="s">
        <v>1373</v>
      </c>
      <c r="K993" t="s">
        <v>240</v>
      </c>
      <c r="N993" t="s">
        <v>50</v>
      </c>
      <c r="O993" t="s">
        <v>241</v>
      </c>
      <c r="Q993" t="s">
        <v>113</v>
      </c>
      <c r="R993">
        <v>2012</v>
      </c>
      <c r="S993" s="1">
        <v>1090.6199999999999</v>
      </c>
      <c r="T993" t="s">
        <v>31</v>
      </c>
      <c r="U993" s="2">
        <v>41153</v>
      </c>
      <c r="V993" s="2">
        <v>41197</v>
      </c>
      <c r="W993" s="2">
        <v>41180</v>
      </c>
      <c r="X993" t="s">
        <v>72</v>
      </c>
      <c r="Y993" t="s">
        <v>118</v>
      </c>
      <c r="Z993" t="s">
        <v>1474</v>
      </c>
      <c r="AA993" t="s">
        <v>1475</v>
      </c>
      <c r="AB993" t="s">
        <v>35</v>
      </c>
      <c r="AC993" t="s">
        <v>36</v>
      </c>
      <c r="AD993">
        <v>98119</v>
      </c>
      <c r="AE993" t="s">
        <v>2174</v>
      </c>
      <c r="AF993" t="str">
        <f t="shared" si="45"/>
        <v>Yes</v>
      </c>
      <c r="AG993" s="9" t="str">
        <f t="shared" si="46"/>
        <v>GOVERNORREPUBLICANGOVERNOR, OFFICE OFStatewide20121090.62DEBT411534119741180Operation and OverheadPRINTINGSERVICE PRINTING COMPANY, INC.3837 13TH AVE W SEATTLEWA</v>
      </c>
      <c r="AH993">
        <v>100515786</v>
      </c>
      <c r="AI993" s="9" t="str">
        <f t="shared" si="47"/>
        <v>GOVERNORREPUBLICANGOVERNOR, OFFICE OFStatewide</v>
      </c>
    </row>
    <row r="994" spans="1:35" x14ac:dyDescent="0.25">
      <c r="A994" s="15">
        <v>717</v>
      </c>
      <c r="B994" t="s">
        <v>2179</v>
      </c>
      <c r="C994">
        <v>100515786</v>
      </c>
      <c r="D994" t="s">
        <v>30</v>
      </c>
      <c r="E994" t="s">
        <v>1371</v>
      </c>
      <c r="F994" t="s">
        <v>44</v>
      </c>
      <c r="G994" t="s">
        <v>1372</v>
      </c>
      <c r="H994" t="s">
        <v>108</v>
      </c>
      <c r="I994" t="s">
        <v>273</v>
      </c>
      <c r="J994" t="s">
        <v>1373</v>
      </c>
      <c r="K994" t="s">
        <v>240</v>
      </c>
      <c r="N994" t="s">
        <v>50</v>
      </c>
      <c r="O994" t="s">
        <v>241</v>
      </c>
      <c r="Q994" t="s">
        <v>113</v>
      </c>
      <c r="R994">
        <v>2012</v>
      </c>
      <c r="S994" s="1">
        <v>2645.93</v>
      </c>
      <c r="T994" t="s">
        <v>31</v>
      </c>
      <c r="U994" s="2">
        <v>41153</v>
      </c>
      <c r="V994" s="2">
        <v>41197</v>
      </c>
      <c r="W994" s="2">
        <v>41180</v>
      </c>
      <c r="X994" t="s">
        <v>72</v>
      </c>
      <c r="Y994" t="s">
        <v>1879</v>
      </c>
      <c r="Z994" t="s">
        <v>1880</v>
      </c>
      <c r="AA994" t="s">
        <v>1881</v>
      </c>
      <c r="AB994" t="s">
        <v>35</v>
      </c>
      <c r="AC994" t="s">
        <v>36</v>
      </c>
      <c r="AD994">
        <v>98124</v>
      </c>
      <c r="AE994" t="s">
        <v>2174</v>
      </c>
      <c r="AF994" t="str">
        <f t="shared" si="45"/>
        <v>Yes</v>
      </c>
      <c r="AG994" s="9" t="str">
        <f t="shared" si="46"/>
        <v>GOVERNORREPUBLICANGOVERNOR, OFFICE OFStatewide20122645.93DEBT411534119741180Operation and OverheadWORKERS COMP - 3RD QUARTERDEPT. OF LABOR AND INDUSTRIESPO BOX 34022 SEATTLEWA</v>
      </c>
      <c r="AH994">
        <v>100515786</v>
      </c>
      <c r="AI994" s="9" t="str">
        <f t="shared" si="47"/>
        <v>GOVERNORREPUBLICANGOVERNOR, OFFICE OFStatewide</v>
      </c>
    </row>
    <row r="995" spans="1:35" x14ac:dyDescent="0.25">
      <c r="A995" s="15">
        <v>718</v>
      </c>
      <c r="B995" t="s">
        <v>2180</v>
      </c>
      <c r="C995">
        <v>100515786</v>
      </c>
      <c r="D995" t="s">
        <v>30</v>
      </c>
      <c r="E995" t="s">
        <v>1371</v>
      </c>
      <c r="F995" t="s">
        <v>44</v>
      </c>
      <c r="G995" t="s">
        <v>1372</v>
      </c>
      <c r="H995" t="s">
        <v>108</v>
      </c>
      <c r="I995" t="s">
        <v>273</v>
      </c>
      <c r="J995" t="s">
        <v>1373</v>
      </c>
      <c r="K995" t="s">
        <v>240</v>
      </c>
      <c r="N995" t="s">
        <v>50</v>
      </c>
      <c r="O995" t="s">
        <v>241</v>
      </c>
      <c r="Q995" t="s">
        <v>113</v>
      </c>
      <c r="R995">
        <v>2012</v>
      </c>
      <c r="S995" s="1">
        <v>219</v>
      </c>
      <c r="T995" t="s">
        <v>31</v>
      </c>
      <c r="U995" s="2">
        <v>41153</v>
      </c>
      <c r="V995" s="2">
        <v>41197</v>
      </c>
      <c r="W995" s="2">
        <v>41180</v>
      </c>
      <c r="X995" t="s">
        <v>72</v>
      </c>
      <c r="Y995" t="s">
        <v>118</v>
      </c>
      <c r="Z995" t="s">
        <v>1731</v>
      </c>
      <c r="AA995" t="s">
        <v>1732</v>
      </c>
      <c r="AB995" t="s">
        <v>35</v>
      </c>
      <c r="AC995" t="s">
        <v>36</v>
      </c>
      <c r="AD995">
        <v>98166</v>
      </c>
      <c r="AE995" t="s">
        <v>2174</v>
      </c>
      <c r="AF995" t="str">
        <f t="shared" si="45"/>
        <v>Yes</v>
      </c>
      <c r="AG995" s="9" t="str">
        <f t="shared" si="46"/>
        <v>GOVERNORREPUBLICANGOVERNOR, OFFICE OFStatewide2012219DEBT411534119741180Operation and OverheadPRINTINGPRINTCOM, INC.PO BOX 66948 SEATTLEWA</v>
      </c>
      <c r="AH995">
        <v>100515786</v>
      </c>
      <c r="AI995" s="9" t="str">
        <f t="shared" si="47"/>
        <v>GOVERNORREPUBLICANGOVERNOR, OFFICE OFStatewide</v>
      </c>
    </row>
    <row r="996" spans="1:35" x14ac:dyDescent="0.25">
      <c r="A996" s="15">
        <v>724</v>
      </c>
      <c r="B996" t="s">
        <v>2194</v>
      </c>
      <c r="C996">
        <v>100515786</v>
      </c>
      <c r="D996" t="s">
        <v>30</v>
      </c>
      <c r="E996" t="s">
        <v>1371</v>
      </c>
      <c r="F996" t="s">
        <v>44</v>
      </c>
      <c r="G996" t="s">
        <v>1372</v>
      </c>
      <c r="H996" t="s">
        <v>108</v>
      </c>
      <c r="I996" t="s">
        <v>273</v>
      </c>
      <c r="J996" t="s">
        <v>1373</v>
      </c>
      <c r="K996" t="s">
        <v>240</v>
      </c>
      <c r="N996" t="s">
        <v>50</v>
      </c>
      <c r="O996" t="s">
        <v>241</v>
      </c>
      <c r="Q996" t="s">
        <v>113</v>
      </c>
      <c r="R996">
        <v>2012</v>
      </c>
      <c r="S996" s="1">
        <v>185000</v>
      </c>
      <c r="T996" t="s">
        <v>31</v>
      </c>
      <c r="U996" s="2">
        <v>41153</v>
      </c>
      <c r="V996" s="2">
        <v>41197</v>
      </c>
      <c r="W996" s="2">
        <v>41183</v>
      </c>
      <c r="X996" t="s">
        <v>72</v>
      </c>
      <c r="Y996" t="s">
        <v>800</v>
      </c>
      <c r="Z996" t="s">
        <v>1321</v>
      </c>
      <c r="AA996" t="s">
        <v>2112</v>
      </c>
      <c r="AB996" t="s">
        <v>1322</v>
      </c>
      <c r="AC996" t="s">
        <v>282</v>
      </c>
      <c r="AD996">
        <v>22314</v>
      </c>
      <c r="AE996" t="s">
        <v>2174</v>
      </c>
      <c r="AF996" t="str">
        <f t="shared" si="45"/>
        <v>Yes</v>
      </c>
      <c r="AG996" s="9" t="str">
        <f t="shared" si="46"/>
        <v>GOVERNORREPUBLICANGOVERNOR, OFFICE OFStatewide2012185000DEBT411534119741183Operation and OverheadRESEARCHPUBLIC OPINION STRATEGIES, LLC214 N FAYETTE ST ALEXANDRIAVA</v>
      </c>
      <c r="AH996">
        <v>100515786</v>
      </c>
      <c r="AI996" s="9" t="str">
        <f t="shared" si="47"/>
        <v>GOVERNORREPUBLICANGOVERNOR, OFFICE OFStatewide</v>
      </c>
    </row>
    <row r="997" spans="1:35" x14ac:dyDescent="0.25">
      <c r="A997" s="15">
        <v>719</v>
      </c>
      <c r="B997" t="s">
        <v>2181</v>
      </c>
      <c r="C997">
        <v>100515786</v>
      </c>
      <c r="D997" t="s">
        <v>30</v>
      </c>
      <c r="E997" t="s">
        <v>1371</v>
      </c>
      <c r="F997" t="s">
        <v>44</v>
      </c>
      <c r="G997" t="s">
        <v>1372</v>
      </c>
      <c r="H997" t="s">
        <v>108</v>
      </c>
      <c r="I997" t="s">
        <v>273</v>
      </c>
      <c r="J997" t="s">
        <v>1373</v>
      </c>
      <c r="K997" t="s">
        <v>240</v>
      </c>
      <c r="N997" t="s">
        <v>50</v>
      </c>
      <c r="O997" t="s">
        <v>241</v>
      </c>
      <c r="Q997" t="s">
        <v>113</v>
      </c>
      <c r="R997">
        <v>2012</v>
      </c>
      <c r="S997" s="1">
        <v>18000</v>
      </c>
      <c r="T997" t="s">
        <v>31</v>
      </c>
      <c r="U997" s="2">
        <v>41153</v>
      </c>
      <c r="V997" s="2">
        <v>41197</v>
      </c>
      <c r="W997" s="2">
        <v>41184</v>
      </c>
      <c r="X997" t="s">
        <v>72</v>
      </c>
      <c r="Y997" t="s">
        <v>37</v>
      </c>
      <c r="Z997" t="s">
        <v>1596</v>
      </c>
      <c r="AA997" t="s">
        <v>522</v>
      </c>
      <c r="AB997" t="s">
        <v>35</v>
      </c>
      <c r="AC997" t="s">
        <v>36</v>
      </c>
      <c r="AD997">
        <v>98101</v>
      </c>
      <c r="AE997" t="s">
        <v>2174</v>
      </c>
      <c r="AF997" t="str">
        <f t="shared" si="45"/>
        <v>Yes</v>
      </c>
      <c r="AG997" s="9" t="str">
        <f t="shared" si="46"/>
        <v>GOVERNORREPUBLICANGOVERNOR, OFFICE OFStatewide201218000DEBT411534119741184Operation and OverheadCONSULTINGFUNDRAISING PARTNERS NW1411 4TH AVE STE 1210SEATTLEWA</v>
      </c>
      <c r="AH997">
        <v>100515786</v>
      </c>
      <c r="AI997" s="9" t="str">
        <f t="shared" si="47"/>
        <v>GOVERNORREPUBLICANGOVERNOR, OFFICE OFStatewide</v>
      </c>
    </row>
    <row r="998" spans="1:35" x14ac:dyDescent="0.25">
      <c r="A998" s="15">
        <v>738</v>
      </c>
      <c r="B998" t="s">
        <v>2219</v>
      </c>
      <c r="C998">
        <v>100515786</v>
      </c>
      <c r="D998" t="s">
        <v>30</v>
      </c>
      <c r="E998" t="s">
        <v>1371</v>
      </c>
      <c r="F998" t="s">
        <v>44</v>
      </c>
      <c r="G998" t="s">
        <v>1372</v>
      </c>
      <c r="H998" t="s">
        <v>108</v>
      </c>
      <c r="I998" t="s">
        <v>273</v>
      </c>
      <c r="J998" t="s">
        <v>1373</v>
      </c>
      <c r="K998" t="s">
        <v>240</v>
      </c>
      <c r="N998" t="s">
        <v>50</v>
      </c>
      <c r="O998" t="s">
        <v>241</v>
      </c>
      <c r="Q998" t="s">
        <v>113</v>
      </c>
      <c r="R998">
        <v>2012</v>
      </c>
      <c r="S998" s="1">
        <v>511.15</v>
      </c>
      <c r="T998" t="s">
        <v>31</v>
      </c>
      <c r="U998" s="2">
        <v>41153</v>
      </c>
      <c r="V998" s="2">
        <v>41197</v>
      </c>
      <c r="W998" s="2">
        <v>41184</v>
      </c>
      <c r="X998" t="s">
        <v>72</v>
      </c>
      <c r="Y998" t="s">
        <v>1734</v>
      </c>
      <c r="Z998" t="s">
        <v>1735</v>
      </c>
      <c r="AA998" t="s">
        <v>1736</v>
      </c>
      <c r="AB998" t="s">
        <v>35</v>
      </c>
      <c r="AC998" t="s">
        <v>36</v>
      </c>
      <c r="AD998">
        <v>98124</v>
      </c>
      <c r="AE998" t="s">
        <v>2174</v>
      </c>
      <c r="AF998" t="str">
        <f t="shared" si="45"/>
        <v>Yes</v>
      </c>
      <c r="AG998" s="9" t="str">
        <f t="shared" si="46"/>
        <v>GOVERNORREPUBLICANGOVERNOR, OFFICE OFStatewide2012511.15DEBT411534119741184Operation and OverheadINTERNET/PHONECOMCASTPO BOX 34744 SEATTLEWA</v>
      </c>
      <c r="AH998">
        <v>100515786</v>
      </c>
      <c r="AI998" s="9" t="str">
        <f t="shared" si="47"/>
        <v>GOVERNORREPUBLICANGOVERNOR, OFFICE OFStatewide</v>
      </c>
    </row>
    <row r="999" spans="1:35" x14ac:dyDescent="0.25">
      <c r="A999" s="15">
        <v>728</v>
      </c>
      <c r="B999" t="s">
        <v>2201</v>
      </c>
      <c r="C999">
        <v>100515786</v>
      </c>
      <c r="D999" t="s">
        <v>30</v>
      </c>
      <c r="E999" t="s">
        <v>1371</v>
      </c>
      <c r="F999" t="s">
        <v>44</v>
      </c>
      <c r="G999" t="s">
        <v>1372</v>
      </c>
      <c r="H999" t="s">
        <v>108</v>
      </c>
      <c r="I999" t="s">
        <v>273</v>
      </c>
      <c r="J999" t="s">
        <v>1373</v>
      </c>
      <c r="K999" t="s">
        <v>240</v>
      </c>
      <c r="N999" t="s">
        <v>50</v>
      </c>
      <c r="O999" t="s">
        <v>241</v>
      </c>
      <c r="Q999" t="s">
        <v>113</v>
      </c>
      <c r="R999">
        <v>2012</v>
      </c>
      <c r="S999" s="1">
        <v>2284.58</v>
      </c>
      <c r="T999" t="s">
        <v>31</v>
      </c>
      <c r="U999" s="2">
        <v>41153</v>
      </c>
      <c r="V999" s="2">
        <v>41197</v>
      </c>
      <c r="W999" s="2">
        <v>41185</v>
      </c>
      <c r="X999" t="s">
        <v>72</v>
      </c>
      <c r="Y999" t="s">
        <v>1374</v>
      </c>
      <c r="Z999" t="s">
        <v>2105</v>
      </c>
      <c r="AA999" t="s">
        <v>2106</v>
      </c>
      <c r="AB999" t="s">
        <v>35</v>
      </c>
      <c r="AC999" t="s">
        <v>36</v>
      </c>
      <c r="AD999">
        <v>98112</v>
      </c>
      <c r="AE999" t="s">
        <v>2174</v>
      </c>
      <c r="AF999" t="str">
        <f t="shared" si="45"/>
        <v>Yes</v>
      </c>
      <c r="AG999" s="9" t="str">
        <f t="shared" si="46"/>
        <v>GOVERNORREPUBLICANGOVERNOR, OFFICE OFStatewide20122284.58DEBT411534119741185Operation and OverheadCATERINGMANGETOUT CATERING1104 19TH AVE E SEATTLEWA</v>
      </c>
      <c r="AH999">
        <v>100515786</v>
      </c>
      <c r="AI999" s="9" t="str">
        <f t="shared" si="47"/>
        <v>GOVERNORREPUBLICANGOVERNOR, OFFICE OFStatewide</v>
      </c>
    </row>
    <row r="1000" spans="1:35" x14ac:dyDescent="0.25">
      <c r="A1000" s="15">
        <v>739</v>
      </c>
      <c r="B1000" t="s">
        <v>2220</v>
      </c>
      <c r="C1000">
        <v>100515786</v>
      </c>
      <c r="D1000" t="s">
        <v>30</v>
      </c>
      <c r="E1000" t="s">
        <v>1371</v>
      </c>
      <c r="F1000" t="s">
        <v>44</v>
      </c>
      <c r="G1000" t="s">
        <v>1372</v>
      </c>
      <c r="H1000" t="s">
        <v>108</v>
      </c>
      <c r="I1000" t="s">
        <v>273</v>
      </c>
      <c r="J1000" t="s">
        <v>1373</v>
      </c>
      <c r="K1000" t="s">
        <v>240</v>
      </c>
      <c r="N1000" t="s">
        <v>50</v>
      </c>
      <c r="O1000" t="s">
        <v>241</v>
      </c>
      <c r="Q1000" t="s">
        <v>113</v>
      </c>
      <c r="R1000">
        <v>2012</v>
      </c>
      <c r="S1000" s="1">
        <v>3575</v>
      </c>
      <c r="T1000" t="s">
        <v>31</v>
      </c>
      <c r="U1000" s="2">
        <v>41153</v>
      </c>
      <c r="V1000" s="2">
        <v>41197</v>
      </c>
      <c r="W1000" s="2">
        <v>41187</v>
      </c>
      <c r="X1000" t="s">
        <v>72</v>
      </c>
      <c r="Y1000" t="s">
        <v>1486</v>
      </c>
      <c r="Z1000" t="s">
        <v>1487</v>
      </c>
      <c r="AA1000" t="s">
        <v>1488</v>
      </c>
      <c r="AB1000" t="s">
        <v>1489</v>
      </c>
      <c r="AC1000" t="s">
        <v>36</v>
      </c>
      <c r="AD1000">
        <v>98011</v>
      </c>
      <c r="AE1000" t="s">
        <v>2174</v>
      </c>
      <c r="AF1000" t="str">
        <f t="shared" si="45"/>
        <v>Yes</v>
      </c>
      <c r="AG1000" s="9" t="str">
        <f t="shared" si="46"/>
        <v>GOVERNORREPUBLICANGOVERNOR, OFFICE OFStatewide20123575DEBT411534119741187Operation and OverheadLEGAL SERVICESTHE NORTH CREEK LAW FIRM12900 NE 180TH ST STE 235BOTHELLWA</v>
      </c>
      <c r="AH1000">
        <v>100515786</v>
      </c>
      <c r="AI1000" s="9" t="str">
        <f t="shared" si="47"/>
        <v>GOVERNORREPUBLICANGOVERNOR, OFFICE OFStatewide</v>
      </c>
    </row>
    <row r="1001" spans="1:35" x14ac:dyDescent="0.25">
      <c r="A1001" s="15">
        <v>740</v>
      </c>
      <c r="B1001" t="s">
        <v>2221</v>
      </c>
      <c r="C1001">
        <v>100515786</v>
      </c>
      <c r="D1001" t="s">
        <v>30</v>
      </c>
      <c r="E1001" t="s">
        <v>1371</v>
      </c>
      <c r="F1001" t="s">
        <v>44</v>
      </c>
      <c r="G1001" t="s">
        <v>1372</v>
      </c>
      <c r="H1001" t="s">
        <v>108</v>
      </c>
      <c r="I1001" t="s">
        <v>273</v>
      </c>
      <c r="J1001" t="s">
        <v>1373</v>
      </c>
      <c r="K1001" t="s">
        <v>240</v>
      </c>
      <c r="N1001" t="s">
        <v>50</v>
      </c>
      <c r="O1001" t="s">
        <v>241</v>
      </c>
      <c r="Q1001" t="s">
        <v>113</v>
      </c>
      <c r="R1001">
        <v>2012</v>
      </c>
      <c r="S1001" s="1">
        <v>600</v>
      </c>
      <c r="T1001" t="s">
        <v>31</v>
      </c>
      <c r="U1001" s="2">
        <v>41153</v>
      </c>
      <c r="V1001" s="2">
        <v>41197</v>
      </c>
      <c r="W1001" s="2">
        <v>41187</v>
      </c>
      <c r="X1001" t="s">
        <v>72</v>
      </c>
      <c r="Y1001" t="s">
        <v>1294</v>
      </c>
      <c r="Z1001" t="s">
        <v>1580</v>
      </c>
      <c r="AA1001" t="s">
        <v>1581</v>
      </c>
      <c r="AB1001" t="s">
        <v>1582</v>
      </c>
      <c r="AC1001" t="s">
        <v>282</v>
      </c>
      <c r="AD1001">
        <v>22206</v>
      </c>
      <c r="AE1001" t="s">
        <v>2174</v>
      </c>
      <c r="AF1001" t="str">
        <f t="shared" si="45"/>
        <v>Yes</v>
      </c>
      <c r="AG1001" s="9" t="str">
        <f t="shared" si="46"/>
        <v>GOVERNORREPUBLICANGOVERNOR, OFFICE OFStatewide2012600DEBT411534119741187Operation and OverheadWEBSITETHE LUKENS COMPANY2800 S SHIRLINGTON RD FL 9ARLINGTONVA</v>
      </c>
      <c r="AH1001">
        <v>100515786</v>
      </c>
      <c r="AI1001" s="9" t="str">
        <f t="shared" si="47"/>
        <v>GOVERNORREPUBLICANGOVERNOR, OFFICE OFStatewide</v>
      </c>
    </row>
    <row r="1002" spans="1:35" x14ac:dyDescent="0.25">
      <c r="A1002" s="15">
        <v>741</v>
      </c>
      <c r="B1002" t="s">
        <v>2222</v>
      </c>
      <c r="C1002">
        <v>100515786</v>
      </c>
      <c r="D1002" t="s">
        <v>30</v>
      </c>
      <c r="E1002" t="s">
        <v>1371</v>
      </c>
      <c r="F1002" t="s">
        <v>44</v>
      </c>
      <c r="G1002" t="s">
        <v>1372</v>
      </c>
      <c r="H1002" t="s">
        <v>108</v>
      </c>
      <c r="I1002" t="s">
        <v>273</v>
      </c>
      <c r="J1002" t="s">
        <v>1373</v>
      </c>
      <c r="K1002" t="s">
        <v>240</v>
      </c>
      <c r="N1002" t="s">
        <v>50</v>
      </c>
      <c r="O1002" t="s">
        <v>241</v>
      </c>
      <c r="Q1002" t="s">
        <v>113</v>
      </c>
      <c r="R1002">
        <v>2012</v>
      </c>
      <c r="S1002" s="1">
        <v>844</v>
      </c>
      <c r="T1002" t="s">
        <v>31</v>
      </c>
      <c r="U1002" s="2">
        <v>41153</v>
      </c>
      <c r="V1002" s="2">
        <v>41197</v>
      </c>
      <c r="W1002" s="2">
        <v>41187</v>
      </c>
      <c r="X1002" t="s">
        <v>72</v>
      </c>
      <c r="Y1002" t="s">
        <v>1887</v>
      </c>
      <c r="Z1002" t="s">
        <v>1580</v>
      </c>
      <c r="AA1002" t="s">
        <v>1581</v>
      </c>
      <c r="AB1002" t="s">
        <v>1582</v>
      </c>
      <c r="AC1002" t="s">
        <v>282</v>
      </c>
      <c r="AD1002">
        <v>22206</v>
      </c>
      <c r="AE1002" t="s">
        <v>2174</v>
      </c>
      <c r="AF1002" t="str">
        <f t="shared" si="45"/>
        <v>Yes</v>
      </c>
      <c r="AG1002" s="9" t="str">
        <f t="shared" si="46"/>
        <v>GOVERNORREPUBLICANGOVERNOR, OFFICE OFStatewide2012844DEBT411534119741187Operation and OverheadONLINE SERVICESTHE LUKENS COMPANY2800 S SHIRLINGTON RD FL 9ARLINGTONVA</v>
      </c>
      <c r="AH1002">
        <v>100515786</v>
      </c>
      <c r="AI1002" s="9" t="str">
        <f t="shared" si="47"/>
        <v>GOVERNORREPUBLICANGOVERNOR, OFFICE OFStatewide</v>
      </c>
    </row>
    <row r="1003" spans="1:35" x14ac:dyDescent="0.25">
      <c r="A1003" s="15">
        <v>742</v>
      </c>
      <c r="B1003" t="s">
        <v>2223</v>
      </c>
      <c r="C1003">
        <v>100515786</v>
      </c>
      <c r="D1003" t="s">
        <v>30</v>
      </c>
      <c r="E1003" t="s">
        <v>1371</v>
      </c>
      <c r="F1003" t="s">
        <v>44</v>
      </c>
      <c r="G1003" t="s">
        <v>1372</v>
      </c>
      <c r="H1003" t="s">
        <v>108</v>
      </c>
      <c r="I1003" t="s">
        <v>273</v>
      </c>
      <c r="J1003" t="s">
        <v>1373</v>
      </c>
      <c r="K1003" t="s">
        <v>240</v>
      </c>
      <c r="N1003" t="s">
        <v>50</v>
      </c>
      <c r="O1003" t="s">
        <v>241</v>
      </c>
      <c r="Q1003" t="s">
        <v>113</v>
      </c>
      <c r="R1003">
        <v>2012</v>
      </c>
      <c r="S1003" s="1">
        <v>2993.73</v>
      </c>
      <c r="T1003" t="s">
        <v>31</v>
      </c>
      <c r="U1003" s="2">
        <v>41153</v>
      </c>
      <c r="V1003" s="2">
        <v>41197</v>
      </c>
      <c r="W1003" s="2">
        <v>41190</v>
      </c>
      <c r="X1003" t="s">
        <v>72</v>
      </c>
      <c r="Y1003" t="s">
        <v>118</v>
      </c>
      <c r="Z1003" t="s">
        <v>1731</v>
      </c>
      <c r="AA1003" t="s">
        <v>1732</v>
      </c>
      <c r="AB1003" t="s">
        <v>35</v>
      </c>
      <c r="AC1003" t="s">
        <v>36</v>
      </c>
      <c r="AD1003">
        <v>98166</v>
      </c>
      <c r="AE1003" t="s">
        <v>2174</v>
      </c>
      <c r="AF1003" t="str">
        <f t="shared" si="45"/>
        <v>Yes</v>
      </c>
      <c r="AG1003" s="9" t="str">
        <f t="shared" si="46"/>
        <v>GOVERNORREPUBLICANGOVERNOR, OFFICE OFStatewide20122993.73DEBT411534119741190Operation and OverheadPRINTINGPRINTCOM, INC.PO BOX 66948 SEATTLEWA</v>
      </c>
      <c r="AH1003">
        <v>100515786</v>
      </c>
      <c r="AI1003" s="9" t="str">
        <f t="shared" si="47"/>
        <v>GOVERNORREPUBLICANGOVERNOR, OFFICE OFStatewide</v>
      </c>
    </row>
    <row r="1004" spans="1:35" x14ac:dyDescent="0.25">
      <c r="A1004" s="15">
        <v>730</v>
      </c>
      <c r="B1004" t="s">
        <v>2203</v>
      </c>
      <c r="C1004">
        <v>100515786</v>
      </c>
      <c r="D1004" t="s">
        <v>30</v>
      </c>
      <c r="E1004" t="s">
        <v>1371</v>
      </c>
      <c r="F1004" t="s">
        <v>44</v>
      </c>
      <c r="G1004" t="s">
        <v>1372</v>
      </c>
      <c r="H1004" t="s">
        <v>108</v>
      </c>
      <c r="I1004" t="s">
        <v>273</v>
      </c>
      <c r="J1004" t="s">
        <v>1373</v>
      </c>
      <c r="K1004" t="s">
        <v>240</v>
      </c>
      <c r="N1004" t="s">
        <v>50</v>
      </c>
      <c r="O1004" t="s">
        <v>241</v>
      </c>
      <c r="Q1004" t="s">
        <v>113</v>
      </c>
      <c r="R1004">
        <v>2012</v>
      </c>
      <c r="S1004" s="1">
        <v>2586.15</v>
      </c>
      <c r="T1004" t="s">
        <v>31</v>
      </c>
      <c r="U1004" s="2">
        <v>41153</v>
      </c>
      <c r="V1004" s="2">
        <v>41197</v>
      </c>
      <c r="W1004" s="2">
        <v>41191</v>
      </c>
      <c r="X1004" t="s">
        <v>72</v>
      </c>
      <c r="Y1004" t="s">
        <v>2204</v>
      </c>
      <c r="Z1004" t="s">
        <v>2184</v>
      </c>
      <c r="AA1004" t="s">
        <v>2185</v>
      </c>
      <c r="AB1004" t="s">
        <v>2186</v>
      </c>
      <c r="AC1004" t="s">
        <v>2187</v>
      </c>
      <c r="AD1004">
        <v>60094</v>
      </c>
      <c r="AE1004" t="s">
        <v>2174</v>
      </c>
      <c r="AF1004" t="str">
        <f t="shared" si="45"/>
        <v>Yes</v>
      </c>
      <c r="AG1004" s="9" t="str">
        <f t="shared" si="46"/>
        <v>GOVERNORREPUBLICANGOVERNOR, OFFICE OFStatewide20122586.15DEBT411534119741191Operation and OverheadREIMBURSEMENT---USPS - BELLEVUE   $2586.15,CARDMEMBER SERVICESPO BOX 94014 PALATINEIL</v>
      </c>
      <c r="AH1004">
        <v>100515786</v>
      </c>
      <c r="AI1004" s="9" t="str">
        <f t="shared" si="47"/>
        <v>GOVERNORREPUBLICANGOVERNOR, OFFICE OFStatewide</v>
      </c>
    </row>
    <row r="1005" spans="1:35" x14ac:dyDescent="0.25">
      <c r="A1005" s="15">
        <v>723</v>
      </c>
      <c r="B1005" t="s">
        <v>2192</v>
      </c>
      <c r="C1005">
        <v>100515786</v>
      </c>
      <c r="D1005" t="s">
        <v>30</v>
      </c>
      <c r="E1005" t="s">
        <v>1371</v>
      </c>
      <c r="F1005" t="s">
        <v>44</v>
      </c>
      <c r="G1005" t="s">
        <v>1372</v>
      </c>
      <c r="H1005" t="s">
        <v>108</v>
      </c>
      <c r="I1005" t="s">
        <v>273</v>
      </c>
      <c r="J1005" t="s">
        <v>1373</v>
      </c>
      <c r="K1005" t="s">
        <v>240</v>
      </c>
      <c r="N1005" t="s">
        <v>50</v>
      </c>
      <c r="O1005" t="s">
        <v>241</v>
      </c>
      <c r="Q1005" t="s">
        <v>113</v>
      </c>
      <c r="R1005">
        <v>2012</v>
      </c>
      <c r="S1005" s="1">
        <v>205.25</v>
      </c>
      <c r="T1005" t="s">
        <v>31</v>
      </c>
      <c r="U1005" s="2">
        <v>41153</v>
      </c>
      <c r="V1005" s="2">
        <v>41197</v>
      </c>
      <c r="W1005" s="2">
        <v>41191</v>
      </c>
      <c r="X1005" t="s">
        <v>72</v>
      </c>
      <c r="Y1005" t="s">
        <v>2193</v>
      </c>
      <c r="Z1005" t="s">
        <v>2184</v>
      </c>
      <c r="AA1005" t="s">
        <v>2185</v>
      </c>
      <c r="AB1005" t="s">
        <v>2186</v>
      </c>
      <c r="AC1005" t="s">
        <v>2187</v>
      </c>
      <c r="AD1005">
        <v>60094</v>
      </c>
      <c r="AE1005" t="s">
        <v>2174</v>
      </c>
      <c r="AF1005" t="str">
        <f t="shared" si="45"/>
        <v>Yes</v>
      </c>
      <c r="AG1005" s="9" t="str">
        <f t="shared" si="46"/>
        <v>GOVERNORREPUBLICANGOVERNOR, OFFICE OFStatewide2012205.25DEBT411534119741191Operation and OverheadREIMBURSEMENT---EMBASSY SUITES   $205.25,CARDMEMBER SERVICESPO BOX 94014 PALATINEIL</v>
      </c>
      <c r="AH1005">
        <v>100515786</v>
      </c>
      <c r="AI1005" s="9" t="str">
        <f t="shared" si="47"/>
        <v>GOVERNORREPUBLICANGOVERNOR, OFFICE OFStatewide</v>
      </c>
    </row>
    <row r="1006" spans="1:35" x14ac:dyDescent="0.25">
      <c r="A1006" s="15">
        <v>731</v>
      </c>
      <c r="B1006" t="s">
        <v>2205</v>
      </c>
      <c r="C1006">
        <v>100515786</v>
      </c>
      <c r="D1006" t="s">
        <v>30</v>
      </c>
      <c r="E1006" t="s">
        <v>1371</v>
      </c>
      <c r="F1006" t="s">
        <v>44</v>
      </c>
      <c r="G1006" t="s">
        <v>1372</v>
      </c>
      <c r="H1006" t="s">
        <v>108</v>
      </c>
      <c r="I1006" t="s">
        <v>273</v>
      </c>
      <c r="J1006" t="s">
        <v>1373</v>
      </c>
      <c r="K1006" t="s">
        <v>240</v>
      </c>
      <c r="N1006" t="s">
        <v>50</v>
      </c>
      <c r="O1006" t="s">
        <v>241</v>
      </c>
      <c r="Q1006" t="s">
        <v>113</v>
      </c>
      <c r="R1006">
        <v>2012</v>
      </c>
      <c r="S1006" s="1">
        <v>19285</v>
      </c>
      <c r="T1006" t="s">
        <v>31</v>
      </c>
      <c r="U1006" s="2">
        <v>41153</v>
      </c>
      <c r="V1006" s="2">
        <v>41197</v>
      </c>
      <c r="W1006" s="2">
        <v>41192</v>
      </c>
      <c r="X1006" t="s">
        <v>72</v>
      </c>
      <c r="Y1006" t="s">
        <v>1675</v>
      </c>
      <c r="Z1006" t="s">
        <v>1676</v>
      </c>
      <c r="AA1006" t="s">
        <v>1677</v>
      </c>
      <c r="AB1006" t="s">
        <v>1678</v>
      </c>
      <c r="AC1006" t="s">
        <v>1679</v>
      </c>
      <c r="AD1006">
        <v>5672</v>
      </c>
      <c r="AE1006" t="s">
        <v>2174</v>
      </c>
      <c r="AF1006" t="str">
        <f t="shared" si="45"/>
        <v>Yes</v>
      </c>
      <c r="AG1006" s="9" t="str">
        <f t="shared" si="46"/>
        <v>GOVERNORREPUBLICANGOVERNOR, OFFICE OFStatewide201219285DEBT411534119741192Operation and OverheadMEDIA PRODUCTIONCHATHAM LIGHT MEDIA, LLCPO BOX 1330 STOWEVT</v>
      </c>
      <c r="AH1006">
        <v>100515786</v>
      </c>
      <c r="AI1006" s="9" t="str">
        <f t="shared" si="47"/>
        <v>GOVERNORREPUBLICANGOVERNOR, OFFICE OFStatewide</v>
      </c>
    </row>
    <row r="1007" spans="1:35" x14ac:dyDescent="0.25">
      <c r="A1007" s="15">
        <v>732</v>
      </c>
      <c r="B1007" t="s">
        <v>2206</v>
      </c>
      <c r="C1007">
        <v>100515786</v>
      </c>
      <c r="D1007" t="s">
        <v>30</v>
      </c>
      <c r="E1007" t="s">
        <v>1371</v>
      </c>
      <c r="F1007" t="s">
        <v>44</v>
      </c>
      <c r="G1007" t="s">
        <v>1372</v>
      </c>
      <c r="H1007" t="s">
        <v>108</v>
      </c>
      <c r="I1007" t="s">
        <v>273</v>
      </c>
      <c r="J1007" t="s">
        <v>1373</v>
      </c>
      <c r="K1007" t="s">
        <v>240</v>
      </c>
      <c r="N1007" t="s">
        <v>50</v>
      </c>
      <c r="O1007" t="s">
        <v>241</v>
      </c>
      <c r="Q1007" t="s">
        <v>113</v>
      </c>
      <c r="R1007">
        <v>2012</v>
      </c>
      <c r="S1007" s="1">
        <v>816</v>
      </c>
      <c r="T1007" t="s">
        <v>31</v>
      </c>
      <c r="U1007" s="2">
        <v>41153</v>
      </c>
      <c r="V1007" s="2">
        <v>41197</v>
      </c>
      <c r="W1007" s="2">
        <v>41192</v>
      </c>
      <c r="X1007" t="s">
        <v>72</v>
      </c>
      <c r="Y1007" t="s">
        <v>1481</v>
      </c>
      <c r="Z1007" t="s">
        <v>1482</v>
      </c>
      <c r="AA1007" t="s">
        <v>1483</v>
      </c>
      <c r="AB1007" t="s">
        <v>35</v>
      </c>
      <c r="AC1007" t="s">
        <v>36</v>
      </c>
      <c r="AD1007">
        <v>98177</v>
      </c>
      <c r="AE1007" t="s">
        <v>2174</v>
      </c>
      <c r="AF1007" t="str">
        <f t="shared" si="45"/>
        <v>Yes</v>
      </c>
      <c r="AG1007" s="9" t="str">
        <f t="shared" si="46"/>
        <v>GOVERNORREPUBLICANGOVERNOR, OFFICE OFStatewide2012816DEBT411534119741192Operation and OverheadVALET SERVICEBUTLER SEATTLEPO BOX 77793 SEATTLEWA</v>
      </c>
      <c r="AH1007">
        <v>100515786</v>
      </c>
      <c r="AI1007" s="9" t="str">
        <f t="shared" si="47"/>
        <v>GOVERNORREPUBLICANGOVERNOR, OFFICE OFStatewide</v>
      </c>
    </row>
    <row r="1008" spans="1:35" x14ac:dyDescent="0.25">
      <c r="A1008" s="15">
        <v>743</v>
      </c>
      <c r="B1008" t="s">
        <v>2224</v>
      </c>
      <c r="C1008">
        <v>100515786</v>
      </c>
      <c r="D1008" t="s">
        <v>30</v>
      </c>
      <c r="E1008" t="s">
        <v>1371</v>
      </c>
      <c r="F1008" t="s">
        <v>44</v>
      </c>
      <c r="G1008" t="s">
        <v>1372</v>
      </c>
      <c r="H1008" t="s">
        <v>108</v>
      </c>
      <c r="I1008" t="s">
        <v>273</v>
      </c>
      <c r="J1008" t="s">
        <v>1373</v>
      </c>
      <c r="K1008" t="s">
        <v>240</v>
      </c>
      <c r="N1008" t="s">
        <v>50</v>
      </c>
      <c r="O1008" t="s">
        <v>241</v>
      </c>
      <c r="Q1008" t="s">
        <v>113</v>
      </c>
      <c r="R1008">
        <v>2012</v>
      </c>
      <c r="S1008" s="1">
        <v>2000</v>
      </c>
      <c r="T1008" t="s">
        <v>31</v>
      </c>
      <c r="U1008" s="2">
        <v>41153</v>
      </c>
      <c r="V1008" s="2">
        <v>41197</v>
      </c>
      <c r="W1008" s="2">
        <v>41193</v>
      </c>
      <c r="X1008" t="s">
        <v>72</v>
      </c>
      <c r="Y1008" t="s">
        <v>1675</v>
      </c>
      <c r="Z1008" t="s">
        <v>2225</v>
      </c>
      <c r="AA1008" t="s">
        <v>2226</v>
      </c>
      <c r="AB1008" t="s">
        <v>1439</v>
      </c>
      <c r="AC1008" t="s">
        <v>36</v>
      </c>
      <c r="AD1008">
        <v>98335</v>
      </c>
      <c r="AE1008" t="s">
        <v>2174</v>
      </c>
      <c r="AF1008" t="str">
        <f t="shared" si="45"/>
        <v>Yes</v>
      </c>
      <c r="AG1008" s="9" t="str">
        <f t="shared" si="46"/>
        <v>GOVERNORREPUBLICANGOVERNOR, OFFICE OFStatewide20122000DEBT411534119741193Operation and OverheadMEDIA PRODUCTIONBERMAN ADAM5114 POINT FOSDICK DR NW STE 32GIG HARBORWA</v>
      </c>
      <c r="AH1008">
        <v>100515786</v>
      </c>
      <c r="AI1008" s="9" t="str">
        <f t="shared" si="47"/>
        <v>GOVERNORREPUBLICANGOVERNOR, OFFICE OFStatewide</v>
      </c>
    </row>
    <row r="1009" spans="1:35" x14ac:dyDescent="0.25">
      <c r="A1009" s="15">
        <v>729</v>
      </c>
      <c r="B1009" t="s">
        <v>2202</v>
      </c>
      <c r="C1009">
        <v>100515786</v>
      </c>
      <c r="D1009" t="s">
        <v>30</v>
      </c>
      <c r="E1009" t="s">
        <v>1371</v>
      </c>
      <c r="F1009" t="s">
        <v>44</v>
      </c>
      <c r="G1009" t="s">
        <v>1372</v>
      </c>
      <c r="H1009" t="s">
        <v>108</v>
      </c>
      <c r="I1009" t="s">
        <v>273</v>
      </c>
      <c r="J1009" t="s">
        <v>1373</v>
      </c>
      <c r="K1009" t="s">
        <v>240</v>
      </c>
      <c r="N1009" t="s">
        <v>50</v>
      </c>
      <c r="O1009" t="s">
        <v>241</v>
      </c>
      <c r="Q1009" t="s">
        <v>113</v>
      </c>
      <c r="R1009">
        <v>2012</v>
      </c>
      <c r="S1009" s="1">
        <v>1500</v>
      </c>
      <c r="T1009" t="s">
        <v>31</v>
      </c>
      <c r="U1009" s="2">
        <v>41153</v>
      </c>
      <c r="V1009" s="2">
        <v>41197</v>
      </c>
      <c r="W1009" s="2">
        <v>41193</v>
      </c>
      <c r="X1009" t="s">
        <v>72</v>
      </c>
      <c r="Y1009" t="s">
        <v>1374</v>
      </c>
      <c r="Z1009" t="s">
        <v>2108</v>
      </c>
      <c r="AA1009" t="s">
        <v>2109</v>
      </c>
      <c r="AB1009" t="s">
        <v>984</v>
      </c>
      <c r="AC1009" t="s">
        <v>36</v>
      </c>
      <c r="AD1009">
        <v>98006</v>
      </c>
      <c r="AE1009" t="s">
        <v>2174</v>
      </c>
      <c r="AF1009" t="str">
        <f t="shared" si="45"/>
        <v>Yes</v>
      </c>
      <c r="AG1009" s="9" t="str">
        <f t="shared" si="46"/>
        <v>GOVERNORREPUBLICANGOVERNOR, OFFICE OFStatewide20121500DEBT411534119741193Operation and OverheadCATERINGVU TUNG4320 130TH PL SE BELLEVUEWA</v>
      </c>
      <c r="AH1009">
        <v>100515786</v>
      </c>
      <c r="AI1009" s="9" t="str">
        <f t="shared" si="47"/>
        <v>GOVERNORREPUBLICANGOVERNOR, OFFICE OFStatewide</v>
      </c>
    </row>
    <row r="1010" spans="1:35" x14ac:dyDescent="0.25">
      <c r="A1010" s="15">
        <v>737</v>
      </c>
      <c r="B1010" t="s">
        <v>2215</v>
      </c>
      <c r="C1010">
        <v>100515786</v>
      </c>
      <c r="D1010" t="s">
        <v>30</v>
      </c>
      <c r="E1010" t="s">
        <v>1371</v>
      </c>
      <c r="F1010" t="s">
        <v>44</v>
      </c>
      <c r="G1010" t="s">
        <v>1372</v>
      </c>
      <c r="H1010" t="s">
        <v>108</v>
      </c>
      <c r="I1010" t="s">
        <v>273</v>
      </c>
      <c r="J1010" t="s">
        <v>1373</v>
      </c>
      <c r="K1010" t="s">
        <v>240</v>
      </c>
      <c r="N1010" t="s">
        <v>50</v>
      </c>
      <c r="O1010" t="s">
        <v>241</v>
      </c>
      <c r="Q1010" t="s">
        <v>113</v>
      </c>
      <c r="R1010">
        <v>2012</v>
      </c>
      <c r="S1010" s="1">
        <v>150</v>
      </c>
      <c r="T1010" t="s">
        <v>31</v>
      </c>
      <c r="U1010" s="2">
        <v>41153</v>
      </c>
      <c r="V1010" s="2">
        <v>41197</v>
      </c>
      <c r="W1010" s="2">
        <v>41194</v>
      </c>
      <c r="X1010" t="s">
        <v>72</v>
      </c>
      <c r="Y1010" t="s">
        <v>2216</v>
      </c>
      <c r="Z1010" t="s">
        <v>2217</v>
      </c>
      <c r="AA1010" t="s">
        <v>2218</v>
      </c>
      <c r="AB1010" t="s">
        <v>984</v>
      </c>
      <c r="AC1010" t="s">
        <v>36</v>
      </c>
      <c r="AD1010">
        <v>98006</v>
      </c>
      <c r="AE1010" t="s">
        <v>2174</v>
      </c>
      <c r="AF1010" t="str">
        <f t="shared" si="45"/>
        <v>Yes</v>
      </c>
      <c r="AG1010" s="9" t="str">
        <f t="shared" si="46"/>
        <v>GOVERNORREPUBLICANGOVERNOR, OFFICE OFStatewide2012150DEBT411534119741194Operation and OverheadCAR LEASEHONDA AUTO CENTER OF BELLEVUE13291 SE 36TH ST BELLEVUEWA</v>
      </c>
      <c r="AH1010">
        <v>100515786</v>
      </c>
      <c r="AI1010" s="9" t="str">
        <f t="shared" si="47"/>
        <v>GOVERNORREPUBLICANGOVERNOR, OFFICE OFStatewide</v>
      </c>
    </row>
    <row r="1011" spans="1:35" x14ac:dyDescent="0.25">
      <c r="A1011" s="15">
        <v>725</v>
      </c>
      <c r="B1011" t="s">
        <v>2195</v>
      </c>
      <c r="C1011">
        <v>100515786</v>
      </c>
      <c r="D1011" t="s">
        <v>30</v>
      </c>
      <c r="E1011" t="s">
        <v>1371</v>
      </c>
      <c r="F1011" t="s">
        <v>44</v>
      </c>
      <c r="G1011" t="s">
        <v>1372</v>
      </c>
      <c r="H1011" t="s">
        <v>108</v>
      </c>
      <c r="I1011" t="s">
        <v>273</v>
      </c>
      <c r="J1011" t="s">
        <v>1373</v>
      </c>
      <c r="K1011" t="s">
        <v>240</v>
      </c>
      <c r="N1011" t="s">
        <v>50</v>
      </c>
      <c r="O1011" t="s">
        <v>241</v>
      </c>
      <c r="Q1011" t="s">
        <v>113</v>
      </c>
      <c r="R1011">
        <v>2012</v>
      </c>
      <c r="S1011" s="1">
        <v>9705.93</v>
      </c>
      <c r="T1011" t="s">
        <v>31</v>
      </c>
      <c r="U1011" s="2">
        <v>41153</v>
      </c>
      <c r="V1011" s="2">
        <v>41197</v>
      </c>
      <c r="W1011" s="2">
        <v>41194</v>
      </c>
      <c r="X1011" t="s">
        <v>72</v>
      </c>
      <c r="Y1011" t="s">
        <v>1904</v>
      </c>
      <c r="Z1011" t="s">
        <v>1727</v>
      </c>
      <c r="AA1011" t="s">
        <v>1728</v>
      </c>
      <c r="AB1011" t="s">
        <v>1729</v>
      </c>
      <c r="AC1011" t="s">
        <v>1320</v>
      </c>
      <c r="AD1011">
        <v>55128</v>
      </c>
      <c r="AE1011" t="s">
        <v>2174</v>
      </c>
      <c r="AF1011" t="str">
        <f t="shared" si="45"/>
        <v>Yes</v>
      </c>
      <c r="AG1011" s="9" t="str">
        <f t="shared" si="46"/>
        <v>GOVERNORREPUBLICANGOVERNOR, OFFICE OFStatewide20129705.93DEBT411534119741194Operation and OverheadTELEMARKETINGFLS CONNECT, LLC7300 HUDSON BLVD N STE 270SAINT PAULMN</v>
      </c>
      <c r="AH1011">
        <v>100515786</v>
      </c>
      <c r="AI1011" s="9" t="str">
        <f t="shared" si="47"/>
        <v>GOVERNORREPUBLICANGOVERNOR, OFFICE OFStatewide</v>
      </c>
    </row>
    <row r="1012" spans="1:35" x14ac:dyDescent="0.25">
      <c r="A1012" s="15">
        <v>726</v>
      </c>
      <c r="B1012" t="s">
        <v>2196</v>
      </c>
      <c r="C1012">
        <v>100515786</v>
      </c>
      <c r="D1012" t="s">
        <v>30</v>
      </c>
      <c r="E1012" t="s">
        <v>1371</v>
      </c>
      <c r="F1012" t="s">
        <v>44</v>
      </c>
      <c r="G1012" t="s">
        <v>1372</v>
      </c>
      <c r="H1012" t="s">
        <v>108</v>
      </c>
      <c r="I1012" t="s">
        <v>273</v>
      </c>
      <c r="J1012" t="s">
        <v>1373</v>
      </c>
      <c r="K1012" t="s">
        <v>240</v>
      </c>
      <c r="N1012" t="s">
        <v>50</v>
      </c>
      <c r="O1012" t="s">
        <v>241</v>
      </c>
      <c r="Q1012" t="s">
        <v>113</v>
      </c>
      <c r="R1012">
        <v>2012</v>
      </c>
      <c r="S1012" s="1">
        <v>725</v>
      </c>
      <c r="T1012" t="s">
        <v>31</v>
      </c>
      <c r="U1012" s="2">
        <v>41153</v>
      </c>
      <c r="V1012" s="2">
        <v>41197</v>
      </c>
      <c r="W1012" s="2">
        <v>41194</v>
      </c>
      <c r="X1012" t="s">
        <v>72</v>
      </c>
      <c r="Y1012" t="s">
        <v>1374</v>
      </c>
      <c r="Z1012" t="s">
        <v>2197</v>
      </c>
      <c r="AA1012" t="s">
        <v>2198</v>
      </c>
      <c r="AB1012" t="s">
        <v>2199</v>
      </c>
      <c r="AC1012" t="s">
        <v>36</v>
      </c>
      <c r="AD1012">
        <v>98258</v>
      </c>
      <c r="AE1012" t="s">
        <v>2174</v>
      </c>
      <c r="AF1012" t="str">
        <f t="shared" si="45"/>
        <v>Yes</v>
      </c>
      <c r="AG1012" s="9" t="str">
        <f t="shared" si="46"/>
        <v>GOVERNORREPUBLICANGOVERNOR, OFFICE OFStatewide2012725DEBT411534119741194Operation and OverheadCATERINGYOUNG KIM9311 131ST AVE NE LAKE STEVENSWA</v>
      </c>
      <c r="AH1012">
        <v>100515786</v>
      </c>
      <c r="AI1012" s="9" t="str">
        <f t="shared" si="47"/>
        <v>GOVERNORREPUBLICANGOVERNOR, OFFICE OFStatewide</v>
      </c>
    </row>
    <row r="1013" spans="1:35" x14ac:dyDescent="0.25">
      <c r="A1013" s="15">
        <v>727</v>
      </c>
      <c r="B1013" t="s">
        <v>2200</v>
      </c>
      <c r="C1013">
        <v>100515786</v>
      </c>
      <c r="D1013" t="s">
        <v>30</v>
      </c>
      <c r="E1013" t="s">
        <v>1371</v>
      </c>
      <c r="F1013" t="s">
        <v>44</v>
      </c>
      <c r="G1013" t="s">
        <v>1372</v>
      </c>
      <c r="H1013" t="s">
        <v>108</v>
      </c>
      <c r="I1013" t="s">
        <v>273</v>
      </c>
      <c r="J1013" t="s">
        <v>1373</v>
      </c>
      <c r="K1013" t="s">
        <v>240</v>
      </c>
      <c r="N1013" t="s">
        <v>50</v>
      </c>
      <c r="O1013" t="s">
        <v>241</v>
      </c>
      <c r="Q1013" t="s">
        <v>113</v>
      </c>
      <c r="R1013">
        <v>2012</v>
      </c>
      <c r="S1013" s="1">
        <v>9347.39</v>
      </c>
      <c r="T1013" t="s">
        <v>31</v>
      </c>
      <c r="U1013" s="2">
        <v>41153</v>
      </c>
      <c r="V1013" s="2">
        <v>41197</v>
      </c>
      <c r="W1013" s="2">
        <v>41194</v>
      </c>
      <c r="X1013" t="s">
        <v>72</v>
      </c>
      <c r="Y1013" t="s">
        <v>1446</v>
      </c>
      <c r="Z1013" t="s">
        <v>1447</v>
      </c>
      <c r="AA1013" t="s">
        <v>1448</v>
      </c>
      <c r="AB1013" t="s">
        <v>1449</v>
      </c>
      <c r="AC1013" t="s">
        <v>1320</v>
      </c>
      <c r="AD1013">
        <v>55082</v>
      </c>
      <c r="AE1013" t="s">
        <v>2174</v>
      </c>
      <c r="AF1013" t="str">
        <f t="shared" si="45"/>
        <v>Yes</v>
      </c>
      <c r="AG1013" s="9" t="str">
        <f t="shared" si="46"/>
        <v>GOVERNORREPUBLICANGOVERNOR, OFFICE OFStatewide20129347.39DEBT411534119741194Operation and OverheadDIRECT MAILPINNACLE DIRECT, INC.15260 113TH ST N STILLWATERMN</v>
      </c>
      <c r="AH1013">
        <v>100515786</v>
      </c>
      <c r="AI1013" s="9" t="str">
        <f t="shared" si="47"/>
        <v>GOVERNORREPUBLICANGOVERNOR, OFFICE OFStatewide</v>
      </c>
    </row>
    <row r="1014" spans="1:35" x14ac:dyDescent="0.25">
      <c r="A1014" s="15">
        <v>734</v>
      </c>
      <c r="B1014" t="s">
        <v>2209</v>
      </c>
      <c r="C1014">
        <v>100515786</v>
      </c>
      <c r="D1014" t="s">
        <v>30</v>
      </c>
      <c r="E1014" t="s">
        <v>1371</v>
      </c>
      <c r="F1014" t="s">
        <v>44</v>
      </c>
      <c r="G1014" t="s">
        <v>1372</v>
      </c>
      <c r="H1014" t="s">
        <v>108</v>
      </c>
      <c r="I1014" t="s">
        <v>273</v>
      </c>
      <c r="J1014" t="s">
        <v>1373</v>
      </c>
      <c r="K1014" t="s">
        <v>240</v>
      </c>
      <c r="N1014" t="s">
        <v>50</v>
      </c>
      <c r="O1014" t="s">
        <v>241</v>
      </c>
      <c r="Q1014" t="s">
        <v>113</v>
      </c>
      <c r="R1014">
        <v>2012</v>
      </c>
      <c r="S1014" s="1">
        <v>200</v>
      </c>
      <c r="T1014" t="s">
        <v>31</v>
      </c>
      <c r="U1014" s="2">
        <v>41153</v>
      </c>
      <c r="V1014" s="2">
        <v>41197</v>
      </c>
      <c r="W1014" s="2">
        <v>41197</v>
      </c>
      <c r="X1014" t="s">
        <v>72</v>
      </c>
      <c r="Y1014" t="s">
        <v>1441</v>
      </c>
      <c r="Z1014" t="s">
        <v>1747</v>
      </c>
      <c r="AA1014" t="s">
        <v>1748</v>
      </c>
      <c r="AB1014" t="s">
        <v>1218</v>
      </c>
      <c r="AC1014" t="s">
        <v>36</v>
      </c>
      <c r="AD1014">
        <v>98509</v>
      </c>
      <c r="AE1014" t="s">
        <v>2174</v>
      </c>
      <c r="AF1014" t="str">
        <f t="shared" si="45"/>
        <v>Yes</v>
      </c>
      <c r="AG1014" s="9" t="str">
        <f t="shared" si="46"/>
        <v>GOVERNORREPUBLICANGOVERNOR, OFFICE OFStatewide2012200DEBT411534119741197Operation and OverheadRENTWASHINGTON STATE FARM BUREAUPO BOX 8690 LACEYWA</v>
      </c>
      <c r="AH1014">
        <v>100515786</v>
      </c>
      <c r="AI1014" s="9" t="str">
        <f t="shared" si="47"/>
        <v>GOVERNORREPUBLICANGOVERNOR, OFFICE OFStatewide</v>
      </c>
    </row>
    <row r="1015" spans="1:35" x14ac:dyDescent="0.25">
      <c r="A1015" s="15">
        <v>735</v>
      </c>
      <c r="B1015" t="s">
        <v>2210</v>
      </c>
      <c r="C1015">
        <v>100515786</v>
      </c>
      <c r="D1015" t="s">
        <v>30</v>
      </c>
      <c r="E1015" t="s">
        <v>1371</v>
      </c>
      <c r="F1015" t="s">
        <v>44</v>
      </c>
      <c r="G1015" t="s">
        <v>1372</v>
      </c>
      <c r="H1015" t="s">
        <v>108</v>
      </c>
      <c r="I1015" t="s">
        <v>273</v>
      </c>
      <c r="J1015" t="s">
        <v>1373</v>
      </c>
      <c r="K1015" t="s">
        <v>240</v>
      </c>
      <c r="N1015" t="s">
        <v>50</v>
      </c>
      <c r="O1015" t="s">
        <v>241</v>
      </c>
      <c r="Q1015" t="s">
        <v>113</v>
      </c>
      <c r="R1015">
        <v>2012</v>
      </c>
      <c r="S1015" s="1">
        <v>1110.33</v>
      </c>
      <c r="T1015" t="s">
        <v>31</v>
      </c>
      <c r="U1015" s="2">
        <v>41153</v>
      </c>
      <c r="V1015" s="2">
        <v>41197</v>
      </c>
      <c r="W1015" s="2">
        <v>41197</v>
      </c>
      <c r="X1015" t="s">
        <v>72</v>
      </c>
      <c r="Y1015" t="s">
        <v>118</v>
      </c>
      <c r="Z1015" t="s">
        <v>1474</v>
      </c>
      <c r="AA1015" t="s">
        <v>1475</v>
      </c>
      <c r="AB1015" t="s">
        <v>35</v>
      </c>
      <c r="AC1015" t="s">
        <v>36</v>
      </c>
      <c r="AD1015">
        <v>98119</v>
      </c>
      <c r="AE1015" t="s">
        <v>2174</v>
      </c>
      <c r="AF1015" t="str">
        <f t="shared" si="45"/>
        <v>Yes</v>
      </c>
      <c r="AG1015" s="9" t="str">
        <f t="shared" si="46"/>
        <v>GOVERNORREPUBLICANGOVERNOR, OFFICE OFStatewide20121110.33DEBT411534119741197Operation and OverheadPRINTINGSERVICE PRINTING COMPANY, INC.3837 13TH AVE W SEATTLEWA</v>
      </c>
      <c r="AH1015">
        <v>100515786</v>
      </c>
      <c r="AI1015" s="9" t="str">
        <f t="shared" si="47"/>
        <v>GOVERNORREPUBLICANGOVERNOR, OFFICE OFStatewide</v>
      </c>
    </row>
    <row r="1016" spans="1:35" x14ac:dyDescent="0.25">
      <c r="A1016" s="15">
        <v>736</v>
      </c>
      <c r="B1016" t="s">
        <v>2211</v>
      </c>
      <c r="C1016">
        <v>100515786</v>
      </c>
      <c r="D1016" t="s">
        <v>30</v>
      </c>
      <c r="E1016" t="s">
        <v>1371</v>
      </c>
      <c r="F1016" t="s">
        <v>44</v>
      </c>
      <c r="G1016" t="s">
        <v>1372</v>
      </c>
      <c r="H1016" t="s">
        <v>108</v>
      </c>
      <c r="I1016" t="s">
        <v>273</v>
      </c>
      <c r="J1016" t="s">
        <v>1373</v>
      </c>
      <c r="K1016" t="s">
        <v>240</v>
      </c>
      <c r="N1016" t="s">
        <v>50</v>
      </c>
      <c r="O1016" t="s">
        <v>241</v>
      </c>
      <c r="Q1016" t="s">
        <v>113</v>
      </c>
      <c r="R1016">
        <v>2012</v>
      </c>
      <c r="S1016" s="1">
        <v>88.7</v>
      </c>
      <c r="T1016" t="s">
        <v>31</v>
      </c>
      <c r="U1016" s="2">
        <v>41153</v>
      </c>
      <c r="V1016" s="2">
        <v>41197</v>
      </c>
      <c r="W1016" s="2">
        <v>41197</v>
      </c>
      <c r="X1016" t="s">
        <v>72</v>
      </c>
      <c r="Y1016" t="s">
        <v>2212</v>
      </c>
      <c r="Z1016" t="s">
        <v>2213</v>
      </c>
      <c r="AA1016" t="s">
        <v>2214</v>
      </c>
      <c r="AB1016" t="s">
        <v>35</v>
      </c>
      <c r="AC1016" t="s">
        <v>36</v>
      </c>
      <c r="AD1016">
        <v>98101</v>
      </c>
      <c r="AE1016" t="s">
        <v>2174</v>
      </c>
      <c r="AF1016" t="str">
        <f t="shared" si="45"/>
        <v>Yes</v>
      </c>
      <c r="AG1016" s="9" t="str">
        <f t="shared" si="46"/>
        <v>GOVERNORREPUBLICANGOVERNOR, OFFICE OFStatewide201288.7DEBT411534119741197Operation and OverheadAIRFAREKM3 LLC1424 4TH AVE STE 201SEATTLEWA</v>
      </c>
      <c r="AH1016">
        <v>100515786</v>
      </c>
      <c r="AI1016" s="9" t="str">
        <f t="shared" si="47"/>
        <v>GOVERNORREPUBLICANGOVERNOR, OFFICE OFStatewide</v>
      </c>
    </row>
    <row r="1017" spans="1:35" x14ac:dyDescent="0.25">
      <c r="A1017" s="15">
        <v>720</v>
      </c>
      <c r="B1017" t="s">
        <v>2182</v>
      </c>
      <c r="C1017">
        <v>100515786</v>
      </c>
      <c r="D1017" t="s">
        <v>30</v>
      </c>
      <c r="E1017" t="s">
        <v>1371</v>
      </c>
      <c r="F1017" t="s">
        <v>44</v>
      </c>
      <c r="G1017" t="s">
        <v>1372</v>
      </c>
      <c r="H1017" t="s">
        <v>108</v>
      </c>
      <c r="I1017" t="s">
        <v>273</v>
      </c>
      <c r="J1017" t="s">
        <v>1373</v>
      </c>
      <c r="K1017" t="s">
        <v>240</v>
      </c>
      <c r="N1017" t="s">
        <v>50</v>
      </c>
      <c r="O1017" t="s">
        <v>241</v>
      </c>
      <c r="Q1017" t="s">
        <v>113</v>
      </c>
      <c r="R1017">
        <v>2012</v>
      </c>
      <c r="S1017" s="1">
        <v>4419.84</v>
      </c>
      <c r="T1017" t="s">
        <v>31</v>
      </c>
      <c r="U1017" s="2">
        <v>41153</v>
      </c>
      <c r="V1017" s="2">
        <v>41197</v>
      </c>
      <c r="W1017" s="2">
        <v>41197</v>
      </c>
      <c r="X1017" t="s">
        <v>72</v>
      </c>
      <c r="Y1017" t="s">
        <v>2183</v>
      </c>
      <c r="Z1017" t="s">
        <v>2184</v>
      </c>
      <c r="AA1017" t="s">
        <v>2185</v>
      </c>
      <c r="AB1017" t="s">
        <v>2186</v>
      </c>
      <c r="AC1017" t="s">
        <v>2187</v>
      </c>
      <c r="AD1017">
        <v>60094</v>
      </c>
      <c r="AE1017" t="s">
        <v>2174</v>
      </c>
      <c r="AF1017" t="str">
        <f t="shared" si="45"/>
        <v>Yes</v>
      </c>
      <c r="AG1017" s="9" t="str">
        <f t="shared" si="46"/>
        <v>GOVERNORREPUBLICANGOVERNOR, OFFICE OFStatewide20124419.84DEBT411534119741197Operation and OverheadREIMBURSEMENT---THREE RIVERS CONVENTION CENTER   $4419.84,CARDMEMBER SERVICESPO BOX 94014 PALATINEIL</v>
      </c>
      <c r="AH1017">
        <v>100515786</v>
      </c>
      <c r="AI1017" s="9" t="str">
        <f t="shared" si="47"/>
        <v>GOVERNORREPUBLICANGOVERNOR, OFFICE OFStatewide</v>
      </c>
    </row>
    <row r="1018" spans="1:35" x14ac:dyDescent="0.25">
      <c r="A1018" s="15">
        <v>721</v>
      </c>
      <c r="B1018" t="s">
        <v>2188</v>
      </c>
      <c r="C1018">
        <v>100515786</v>
      </c>
      <c r="D1018" t="s">
        <v>30</v>
      </c>
      <c r="E1018" t="s">
        <v>1371</v>
      </c>
      <c r="F1018" t="s">
        <v>44</v>
      </c>
      <c r="G1018" t="s">
        <v>1372</v>
      </c>
      <c r="H1018" t="s">
        <v>108</v>
      </c>
      <c r="I1018" t="s">
        <v>273</v>
      </c>
      <c r="J1018" t="s">
        <v>1373</v>
      </c>
      <c r="K1018" t="s">
        <v>240</v>
      </c>
      <c r="N1018" t="s">
        <v>50</v>
      </c>
      <c r="O1018" t="s">
        <v>241</v>
      </c>
      <c r="Q1018" t="s">
        <v>113</v>
      </c>
      <c r="R1018">
        <v>2012</v>
      </c>
      <c r="S1018" s="1">
        <v>4148.1499999999996</v>
      </c>
      <c r="T1018" t="s">
        <v>31</v>
      </c>
      <c r="U1018" s="2">
        <v>41153</v>
      </c>
      <c r="V1018" s="2">
        <v>41197</v>
      </c>
      <c r="W1018" s="2">
        <v>41197</v>
      </c>
      <c r="X1018" t="s">
        <v>72</v>
      </c>
      <c r="Y1018" t="s">
        <v>2189</v>
      </c>
      <c r="Z1018" t="s">
        <v>2184</v>
      </c>
      <c r="AA1018" t="s">
        <v>2185</v>
      </c>
      <c r="AB1018" t="s">
        <v>2186</v>
      </c>
      <c r="AC1018" t="s">
        <v>2187</v>
      </c>
      <c r="AD1018">
        <v>60094</v>
      </c>
      <c r="AE1018" t="s">
        <v>2174</v>
      </c>
      <c r="AF1018" t="str">
        <f t="shared" si="45"/>
        <v>Yes</v>
      </c>
      <c r="AG1018" s="9" t="str">
        <f t="shared" si="46"/>
        <v>GOVERNORREPUBLICANGOVERNOR, OFFICE OFStatewide20124148.15DEBT411534119741197Operation and OverheadREIMBURSEMENT---EMBASSY SUITES   $4148.15,CARDMEMBER SERVICESPO BOX 94014 PALATINEIL</v>
      </c>
      <c r="AH1018">
        <v>100515786</v>
      </c>
      <c r="AI1018" s="9" t="str">
        <f t="shared" si="47"/>
        <v>GOVERNORREPUBLICANGOVERNOR, OFFICE OFStatewide</v>
      </c>
    </row>
    <row r="1019" spans="1:35" x14ac:dyDescent="0.25">
      <c r="A1019" s="15">
        <v>722</v>
      </c>
      <c r="B1019" t="s">
        <v>2190</v>
      </c>
      <c r="C1019">
        <v>100515786</v>
      </c>
      <c r="D1019" t="s">
        <v>30</v>
      </c>
      <c r="E1019" t="s">
        <v>1371</v>
      </c>
      <c r="F1019" t="s">
        <v>44</v>
      </c>
      <c r="G1019" t="s">
        <v>1372</v>
      </c>
      <c r="H1019" t="s">
        <v>108</v>
      </c>
      <c r="I1019" t="s">
        <v>273</v>
      </c>
      <c r="J1019" t="s">
        <v>1373</v>
      </c>
      <c r="K1019" t="s">
        <v>240</v>
      </c>
      <c r="N1019" t="s">
        <v>50</v>
      </c>
      <c r="O1019" t="s">
        <v>241</v>
      </c>
      <c r="Q1019" t="s">
        <v>113</v>
      </c>
      <c r="R1019">
        <v>2012</v>
      </c>
      <c r="S1019" s="1">
        <v>7957.39</v>
      </c>
      <c r="T1019" t="s">
        <v>31</v>
      </c>
      <c r="U1019" s="2">
        <v>41153</v>
      </c>
      <c r="V1019" s="2">
        <v>41197</v>
      </c>
      <c r="W1019" s="2">
        <v>41197</v>
      </c>
      <c r="X1019" t="s">
        <v>72</v>
      </c>
      <c r="Y1019" t="s">
        <v>2191</v>
      </c>
      <c r="Z1019" t="s">
        <v>2184</v>
      </c>
      <c r="AA1019" t="s">
        <v>2185</v>
      </c>
      <c r="AB1019" t="s">
        <v>2186</v>
      </c>
      <c r="AC1019" t="s">
        <v>2187</v>
      </c>
      <c r="AD1019">
        <v>60094</v>
      </c>
      <c r="AE1019" t="s">
        <v>2174</v>
      </c>
      <c r="AF1019" t="str">
        <f t="shared" si="45"/>
        <v>Yes</v>
      </c>
      <c r="AG1019" s="9" t="str">
        <f t="shared" si="46"/>
        <v>GOVERNORREPUBLICANGOVERNOR, OFFICE OFStatewide20127957.39DEBT411534119741197Operation and OverheadREIMBURSEMENT---MERIDIAN AIRCRAFT   $7957.39,CARDMEMBER SERVICESPO BOX 94014 PALATINEIL</v>
      </c>
      <c r="AH1019">
        <v>100515786</v>
      </c>
      <c r="AI1019" s="9" t="str">
        <f t="shared" si="47"/>
        <v>GOVERNORREPUBLICANGOVERNOR, OFFICE OFStatewide</v>
      </c>
    </row>
    <row r="1020" spans="1:35" x14ac:dyDescent="0.25">
      <c r="A1020" s="15">
        <v>562</v>
      </c>
      <c r="B1020" t="s">
        <v>1878</v>
      </c>
      <c r="C1020">
        <v>100515788</v>
      </c>
      <c r="D1020" t="s">
        <v>30</v>
      </c>
      <c r="E1020" t="s">
        <v>1371</v>
      </c>
      <c r="F1020" t="s">
        <v>44</v>
      </c>
      <c r="G1020" t="s">
        <v>1372</v>
      </c>
      <c r="H1020" t="s">
        <v>108</v>
      </c>
      <c r="I1020" t="s">
        <v>273</v>
      </c>
      <c r="J1020" t="s">
        <v>1373</v>
      </c>
      <c r="K1020" t="s">
        <v>240</v>
      </c>
      <c r="N1020" t="s">
        <v>50</v>
      </c>
      <c r="O1020" t="s">
        <v>241</v>
      </c>
      <c r="Q1020" t="s">
        <v>113</v>
      </c>
      <c r="R1020">
        <v>2012</v>
      </c>
      <c r="S1020" s="1">
        <v>2645.93</v>
      </c>
      <c r="T1020" t="s">
        <v>31</v>
      </c>
      <c r="U1020" s="2">
        <v>41198</v>
      </c>
      <c r="V1020" s="2">
        <v>41211</v>
      </c>
      <c r="W1020" s="2">
        <v>41180</v>
      </c>
      <c r="X1020" t="s">
        <v>72</v>
      </c>
      <c r="Y1020" t="s">
        <v>1879</v>
      </c>
      <c r="Z1020" t="s">
        <v>1880</v>
      </c>
      <c r="AA1020" t="s">
        <v>1881</v>
      </c>
      <c r="AB1020" t="s">
        <v>35</v>
      </c>
      <c r="AC1020" t="s">
        <v>36</v>
      </c>
      <c r="AD1020">
        <v>98124</v>
      </c>
      <c r="AE1020" t="s">
        <v>1882</v>
      </c>
      <c r="AF1020" t="str">
        <f t="shared" si="45"/>
        <v>Yes</v>
      </c>
      <c r="AG1020" s="9" t="str">
        <f t="shared" si="46"/>
        <v>GOVERNORREPUBLICANGOVERNOR, OFFICE OFStatewide20122645.93DEBT411984121141180Operation and OverheadWORKERS COMP - 3RD QUARTERDEPT. OF LABOR AND INDUSTRIESPO BOX 34022 SEATTLEWA</v>
      </c>
      <c r="AH1020">
        <v>100515788</v>
      </c>
      <c r="AI1020" s="9" t="str">
        <f t="shared" si="47"/>
        <v>GOVERNORREPUBLICANGOVERNOR, OFFICE OFStatewide</v>
      </c>
    </row>
    <row r="1021" spans="1:35" x14ac:dyDescent="0.25">
      <c r="A1021" s="15">
        <v>563</v>
      </c>
      <c r="B1021" t="s">
        <v>1883</v>
      </c>
      <c r="C1021">
        <v>100515788</v>
      </c>
      <c r="D1021" t="s">
        <v>30</v>
      </c>
      <c r="E1021" t="s">
        <v>1371</v>
      </c>
      <c r="F1021" t="s">
        <v>44</v>
      </c>
      <c r="G1021" t="s">
        <v>1372</v>
      </c>
      <c r="H1021" t="s">
        <v>108</v>
      </c>
      <c r="I1021" t="s">
        <v>273</v>
      </c>
      <c r="J1021" t="s">
        <v>1373</v>
      </c>
      <c r="K1021" t="s">
        <v>240</v>
      </c>
      <c r="N1021" t="s">
        <v>50</v>
      </c>
      <c r="O1021" t="s">
        <v>241</v>
      </c>
      <c r="Q1021" t="s">
        <v>113</v>
      </c>
      <c r="R1021">
        <v>2012</v>
      </c>
      <c r="S1021" s="1">
        <v>219</v>
      </c>
      <c r="T1021" t="s">
        <v>31</v>
      </c>
      <c r="U1021" s="2">
        <v>41198</v>
      </c>
      <c r="V1021" s="2">
        <v>41211</v>
      </c>
      <c r="W1021" s="2">
        <v>41180</v>
      </c>
      <c r="X1021" t="s">
        <v>72</v>
      </c>
      <c r="Y1021" t="s">
        <v>118</v>
      </c>
      <c r="Z1021" t="s">
        <v>1731</v>
      </c>
      <c r="AA1021" t="s">
        <v>1732</v>
      </c>
      <c r="AB1021" t="s">
        <v>35</v>
      </c>
      <c r="AC1021" t="s">
        <v>36</v>
      </c>
      <c r="AD1021">
        <v>98166</v>
      </c>
      <c r="AE1021" t="s">
        <v>1882</v>
      </c>
      <c r="AF1021" t="str">
        <f t="shared" si="45"/>
        <v>Yes</v>
      </c>
      <c r="AG1021" s="9" t="str">
        <f t="shared" si="46"/>
        <v>GOVERNORREPUBLICANGOVERNOR, OFFICE OFStatewide2012219DEBT411984121141180Operation and OverheadPRINTINGPRINTCOM, INC.PO BOX 66948 SEATTLEWA</v>
      </c>
      <c r="AH1021">
        <v>100515788</v>
      </c>
      <c r="AI1021" s="9" t="str">
        <f t="shared" si="47"/>
        <v>GOVERNORREPUBLICANGOVERNOR, OFFICE OFStatewide</v>
      </c>
    </row>
    <row r="1022" spans="1:35" x14ac:dyDescent="0.25">
      <c r="A1022" s="15">
        <v>687</v>
      </c>
      <c r="B1022" t="s">
        <v>2111</v>
      </c>
      <c r="C1022">
        <v>100515788</v>
      </c>
      <c r="D1022" t="s">
        <v>30</v>
      </c>
      <c r="E1022" t="s">
        <v>1371</v>
      </c>
      <c r="F1022" t="s">
        <v>44</v>
      </c>
      <c r="G1022" t="s">
        <v>1372</v>
      </c>
      <c r="H1022" t="s">
        <v>108</v>
      </c>
      <c r="I1022" t="s">
        <v>273</v>
      </c>
      <c r="J1022" t="s">
        <v>1373</v>
      </c>
      <c r="K1022" t="s">
        <v>240</v>
      </c>
      <c r="N1022" t="s">
        <v>50</v>
      </c>
      <c r="O1022" t="s">
        <v>241</v>
      </c>
      <c r="Q1022" t="s">
        <v>113</v>
      </c>
      <c r="R1022">
        <v>2012</v>
      </c>
      <c r="S1022" s="1">
        <v>185000</v>
      </c>
      <c r="T1022" t="s">
        <v>31</v>
      </c>
      <c r="U1022" s="2">
        <v>41198</v>
      </c>
      <c r="V1022" s="2">
        <v>41211</v>
      </c>
      <c r="W1022" s="2">
        <v>41183</v>
      </c>
      <c r="X1022" t="s">
        <v>72</v>
      </c>
      <c r="Y1022" t="s">
        <v>800</v>
      </c>
      <c r="Z1022" t="s">
        <v>1321</v>
      </c>
      <c r="AA1022" t="s">
        <v>2112</v>
      </c>
      <c r="AB1022" t="s">
        <v>1322</v>
      </c>
      <c r="AC1022" t="s">
        <v>282</v>
      </c>
      <c r="AD1022">
        <v>22314</v>
      </c>
      <c r="AE1022" t="s">
        <v>1882</v>
      </c>
      <c r="AF1022" t="str">
        <f t="shared" si="45"/>
        <v>Yes</v>
      </c>
      <c r="AG1022" s="9" t="str">
        <f t="shared" si="46"/>
        <v>GOVERNORREPUBLICANGOVERNOR, OFFICE OFStatewide2012185000DEBT411984121141183Operation and OverheadRESEARCHPUBLIC OPINION STRATEGIES, LLC214 N FAYETTE ST ALEXANDRIAVA</v>
      </c>
      <c r="AH1022">
        <v>100515788</v>
      </c>
      <c r="AI1022" s="9" t="str">
        <f t="shared" si="47"/>
        <v>GOVERNORREPUBLICANGOVERNOR, OFFICE OFStatewide</v>
      </c>
    </row>
    <row r="1023" spans="1:35" x14ac:dyDescent="0.25">
      <c r="A1023" s="15">
        <v>564</v>
      </c>
      <c r="B1023" t="s">
        <v>1884</v>
      </c>
      <c r="C1023">
        <v>100515788</v>
      </c>
      <c r="D1023" t="s">
        <v>30</v>
      </c>
      <c r="E1023" t="s">
        <v>1371</v>
      </c>
      <c r="F1023" t="s">
        <v>44</v>
      </c>
      <c r="G1023" t="s">
        <v>1372</v>
      </c>
      <c r="H1023" t="s">
        <v>108</v>
      </c>
      <c r="I1023" t="s">
        <v>273</v>
      </c>
      <c r="J1023" t="s">
        <v>1373</v>
      </c>
      <c r="K1023" t="s">
        <v>240</v>
      </c>
      <c r="N1023" t="s">
        <v>50</v>
      </c>
      <c r="O1023" t="s">
        <v>241</v>
      </c>
      <c r="Q1023" t="s">
        <v>113</v>
      </c>
      <c r="R1023">
        <v>2012</v>
      </c>
      <c r="S1023" s="1">
        <v>18000</v>
      </c>
      <c r="T1023" t="s">
        <v>31</v>
      </c>
      <c r="U1023" s="2">
        <v>41198</v>
      </c>
      <c r="V1023" s="2">
        <v>41211</v>
      </c>
      <c r="W1023" s="2">
        <v>41184</v>
      </c>
      <c r="X1023" t="s">
        <v>72</v>
      </c>
      <c r="Y1023" t="s">
        <v>37</v>
      </c>
      <c r="Z1023" t="s">
        <v>1596</v>
      </c>
      <c r="AA1023" t="s">
        <v>522</v>
      </c>
      <c r="AB1023" t="s">
        <v>35</v>
      </c>
      <c r="AC1023" t="s">
        <v>36</v>
      </c>
      <c r="AD1023">
        <v>98101</v>
      </c>
      <c r="AE1023" t="s">
        <v>1882</v>
      </c>
      <c r="AF1023" t="str">
        <f t="shared" si="45"/>
        <v>Yes</v>
      </c>
      <c r="AG1023" s="9" t="str">
        <f t="shared" si="46"/>
        <v>GOVERNORREPUBLICANGOVERNOR, OFFICE OFStatewide201218000DEBT411984121141184Operation and OverheadCONSULTINGFUNDRAISING PARTNERS NW1411 4TH AVE STE 1210SEATTLEWA</v>
      </c>
      <c r="AH1023">
        <v>100515788</v>
      </c>
      <c r="AI1023" s="9" t="str">
        <f t="shared" si="47"/>
        <v>GOVERNORREPUBLICANGOVERNOR, OFFICE OFStatewide</v>
      </c>
    </row>
    <row r="1024" spans="1:35" x14ac:dyDescent="0.25">
      <c r="A1024" s="15">
        <v>684</v>
      </c>
      <c r="B1024" t="s">
        <v>2104</v>
      </c>
      <c r="C1024">
        <v>100515788</v>
      </c>
      <c r="D1024" t="s">
        <v>30</v>
      </c>
      <c r="E1024" t="s">
        <v>1371</v>
      </c>
      <c r="F1024" t="s">
        <v>44</v>
      </c>
      <c r="G1024" t="s">
        <v>1372</v>
      </c>
      <c r="H1024" t="s">
        <v>108</v>
      </c>
      <c r="I1024" t="s">
        <v>273</v>
      </c>
      <c r="J1024" t="s">
        <v>1373</v>
      </c>
      <c r="K1024" t="s">
        <v>240</v>
      </c>
      <c r="N1024" t="s">
        <v>50</v>
      </c>
      <c r="O1024" t="s">
        <v>241</v>
      </c>
      <c r="Q1024" t="s">
        <v>113</v>
      </c>
      <c r="R1024">
        <v>2012</v>
      </c>
      <c r="S1024" s="1">
        <v>2284.58</v>
      </c>
      <c r="T1024" t="s">
        <v>31</v>
      </c>
      <c r="U1024" s="2">
        <v>41198</v>
      </c>
      <c r="V1024" s="2">
        <v>41211</v>
      </c>
      <c r="W1024" s="2">
        <v>41185</v>
      </c>
      <c r="X1024" t="s">
        <v>72</v>
      </c>
      <c r="Y1024" t="s">
        <v>1374</v>
      </c>
      <c r="Z1024" t="s">
        <v>2105</v>
      </c>
      <c r="AA1024" t="s">
        <v>2106</v>
      </c>
      <c r="AB1024" t="s">
        <v>35</v>
      </c>
      <c r="AC1024" t="s">
        <v>36</v>
      </c>
      <c r="AD1024">
        <v>98112</v>
      </c>
      <c r="AE1024" t="s">
        <v>1882</v>
      </c>
      <c r="AF1024" t="str">
        <f t="shared" si="45"/>
        <v>Yes</v>
      </c>
      <c r="AG1024" s="9" t="str">
        <f t="shared" si="46"/>
        <v>GOVERNORREPUBLICANGOVERNOR, OFFICE OFStatewide20122284.58DEBT411984121141185Operation and OverheadCATERINGMANGETOUT CATERING1104 19TH AVE E SEATTLEWA</v>
      </c>
      <c r="AH1024">
        <v>100515788</v>
      </c>
      <c r="AI1024" s="9" t="str">
        <f t="shared" si="47"/>
        <v>GOVERNORREPUBLICANGOVERNOR, OFFICE OFStatewide</v>
      </c>
    </row>
    <row r="1025" spans="1:35" x14ac:dyDescent="0.25">
      <c r="A1025" s="15">
        <v>565</v>
      </c>
      <c r="B1025" t="s">
        <v>1885</v>
      </c>
      <c r="C1025">
        <v>100515788</v>
      </c>
      <c r="D1025" t="s">
        <v>30</v>
      </c>
      <c r="E1025" t="s">
        <v>1371</v>
      </c>
      <c r="F1025" t="s">
        <v>44</v>
      </c>
      <c r="G1025" t="s">
        <v>1372</v>
      </c>
      <c r="H1025" t="s">
        <v>108</v>
      </c>
      <c r="I1025" t="s">
        <v>273</v>
      </c>
      <c r="J1025" t="s">
        <v>1373</v>
      </c>
      <c r="K1025" t="s">
        <v>240</v>
      </c>
      <c r="N1025" t="s">
        <v>50</v>
      </c>
      <c r="O1025" t="s">
        <v>241</v>
      </c>
      <c r="Q1025" t="s">
        <v>113</v>
      </c>
      <c r="R1025">
        <v>2012</v>
      </c>
      <c r="S1025" s="1">
        <v>600</v>
      </c>
      <c r="T1025" t="s">
        <v>31</v>
      </c>
      <c r="U1025" s="2">
        <v>41198</v>
      </c>
      <c r="V1025" s="2">
        <v>41211</v>
      </c>
      <c r="W1025" s="2">
        <v>41187</v>
      </c>
      <c r="X1025" t="s">
        <v>72</v>
      </c>
      <c r="Y1025" t="s">
        <v>1294</v>
      </c>
      <c r="Z1025" t="s">
        <v>1580</v>
      </c>
      <c r="AA1025" t="s">
        <v>1581</v>
      </c>
      <c r="AB1025" t="s">
        <v>1582</v>
      </c>
      <c r="AC1025" t="s">
        <v>282</v>
      </c>
      <c r="AD1025">
        <v>22206</v>
      </c>
      <c r="AE1025" t="s">
        <v>1882</v>
      </c>
      <c r="AF1025" t="str">
        <f t="shared" si="45"/>
        <v>Yes</v>
      </c>
      <c r="AG1025" s="9" t="str">
        <f t="shared" si="46"/>
        <v>GOVERNORREPUBLICANGOVERNOR, OFFICE OFStatewide2012600DEBT411984121141187Operation and OverheadWEBSITETHE LUKENS COMPANY2800 S SHIRLINGTON RD FL 9ARLINGTONVA</v>
      </c>
      <c r="AH1025">
        <v>100515788</v>
      </c>
      <c r="AI1025" s="9" t="str">
        <f t="shared" si="47"/>
        <v>GOVERNORREPUBLICANGOVERNOR, OFFICE OFStatewide</v>
      </c>
    </row>
    <row r="1026" spans="1:35" x14ac:dyDescent="0.25">
      <c r="A1026" s="15">
        <v>566</v>
      </c>
      <c r="B1026" t="s">
        <v>1886</v>
      </c>
      <c r="C1026">
        <v>100515788</v>
      </c>
      <c r="D1026" t="s">
        <v>30</v>
      </c>
      <c r="E1026" t="s">
        <v>1371</v>
      </c>
      <c r="F1026" t="s">
        <v>44</v>
      </c>
      <c r="G1026" t="s">
        <v>1372</v>
      </c>
      <c r="H1026" t="s">
        <v>108</v>
      </c>
      <c r="I1026" t="s">
        <v>273</v>
      </c>
      <c r="J1026" t="s">
        <v>1373</v>
      </c>
      <c r="K1026" t="s">
        <v>240</v>
      </c>
      <c r="N1026" t="s">
        <v>50</v>
      </c>
      <c r="O1026" t="s">
        <v>241</v>
      </c>
      <c r="Q1026" t="s">
        <v>113</v>
      </c>
      <c r="R1026">
        <v>2012</v>
      </c>
      <c r="S1026" s="1">
        <v>844</v>
      </c>
      <c r="T1026" t="s">
        <v>31</v>
      </c>
      <c r="U1026" s="2">
        <v>41198</v>
      </c>
      <c r="V1026" s="2">
        <v>41211</v>
      </c>
      <c r="W1026" s="2">
        <v>41187</v>
      </c>
      <c r="X1026" t="s">
        <v>72</v>
      </c>
      <c r="Y1026" t="s">
        <v>1887</v>
      </c>
      <c r="Z1026" t="s">
        <v>1580</v>
      </c>
      <c r="AA1026" t="s">
        <v>1581</v>
      </c>
      <c r="AB1026" t="s">
        <v>1582</v>
      </c>
      <c r="AC1026" t="s">
        <v>282</v>
      </c>
      <c r="AD1026">
        <v>22206</v>
      </c>
      <c r="AE1026" t="s">
        <v>1882</v>
      </c>
      <c r="AF1026" t="str">
        <f t="shared" ref="AF1026:AF1089" si="48">IF(ISNA(VLOOKUP($C1026,schooldata,1,FALSE)),"NO","Yes")</f>
        <v>Yes</v>
      </c>
      <c r="AG1026" s="9" t="str">
        <f t="shared" ref="AG1026:AG1089" si="49">CONCATENATE(K1026,L1026,M1026,N1026,O1026,P1026,Q1026,R1026,S1026,T1026,U1026,V1026,W1026,X1026,Y1026,Z1026,AA1026,AB1026,AC1026)</f>
        <v>GOVERNORREPUBLICANGOVERNOR, OFFICE OFStatewide2012844DEBT411984121141187Operation and OverheadONLINE SERVICESTHE LUKENS COMPANY2800 S SHIRLINGTON RD FL 9ARLINGTONVA</v>
      </c>
      <c r="AH1026">
        <v>100515788</v>
      </c>
      <c r="AI1026" s="9" t="str">
        <f t="shared" ref="AI1026:AI1089" si="50">CONCATENATE(K1026,L1026,M1026,N1026,O1026,P1026,Q1026)</f>
        <v>GOVERNORREPUBLICANGOVERNOR, OFFICE OFStatewide</v>
      </c>
    </row>
    <row r="1027" spans="1:35" x14ac:dyDescent="0.25">
      <c r="A1027" s="15">
        <v>567</v>
      </c>
      <c r="B1027" t="s">
        <v>1888</v>
      </c>
      <c r="C1027">
        <v>100515788</v>
      </c>
      <c r="D1027" t="s">
        <v>30</v>
      </c>
      <c r="E1027" t="s">
        <v>1371</v>
      </c>
      <c r="F1027" t="s">
        <v>44</v>
      </c>
      <c r="G1027" t="s">
        <v>1372</v>
      </c>
      <c r="H1027" t="s">
        <v>108</v>
      </c>
      <c r="I1027" t="s">
        <v>273</v>
      </c>
      <c r="J1027" t="s">
        <v>1373</v>
      </c>
      <c r="K1027" t="s">
        <v>240</v>
      </c>
      <c r="N1027" t="s">
        <v>50</v>
      </c>
      <c r="O1027" t="s">
        <v>241</v>
      </c>
      <c r="Q1027" t="s">
        <v>113</v>
      </c>
      <c r="R1027">
        <v>2012</v>
      </c>
      <c r="S1027" s="1">
        <v>2993.73</v>
      </c>
      <c r="T1027" t="s">
        <v>31</v>
      </c>
      <c r="U1027" s="2">
        <v>41198</v>
      </c>
      <c r="V1027" s="2">
        <v>41211</v>
      </c>
      <c r="W1027" s="2">
        <v>41190</v>
      </c>
      <c r="X1027" t="s">
        <v>72</v>
      </c>
      <c r="Y1027" t="s">
        <v>118</v>
      </c>
      <c r="Z1027" t="s">
        <v>1731</v>
      </c>
      <c r="AA1027" t="s">
        <v>1732</v>
      </c>
      <c r="AB1027" t="s">
        <v>35</v>
      </c>
      <c r="AC1027" t="s">
        <v>36</v>
      </c>
      <c r="AD1027">
        <v>98166</v>
      </c>
      <c r="AE1027" t="s">
        <v>1882</v>
      </c>
      <c r="AF1027" t="str">
        <f t="shared" si="48"/>
        <v>Yes</v>
      </c>
      <c r="AG1027" s="9" t="str">
        <f t="shared" si="49"/>
        <v>GOVERNORREPUBLICANGOVERNOR, OFFICE OFStatewide20122993.73DEBT411984121141190Operation and OverheadPRINTINGPRINTCOM, INC.PO BOX 66948 SEATTLEWA</v>
      </c>
      <c r="AH1027">
        <v>100515788</v>
      </c>
      <c r="AI1027" s="9" t="str">
        <f t="shared" si="50"/>
        <v>GOVERNORREPUBLICANGOVERNOR, OFFICE OFStatewide</v>
      </c>
    </row>
    <row r="1028" spans="1:35" x14ac:dyDescent="0.25">
      <c r="A1028" s="15">
        <v>685</v>
      </c>
      <c r="B1028" t="s">
        <v>2107</v>
      </c>
      <c r="C1028">
        <v>100515788</v>
      </c>
      <c r="D1028" t="s">
        <v>30</v>
      </c>
      <c r="E1028" t="s">
        <v>1371</v>
      </c>
      <c r="F1028" t="s">
        <v>44</v>
      </c>
      <c r="G1028" t="s">
        <v>1372</v>
      </c>
      <c r="H1028" t="s">
        <v>108</v>
      </c>
      <c r="I1028" t="s">
        <v>273</v>
      </c>
      <c r="J1028" t="s">
        <v>1373</v>
      </c>
      <c r="K1028" t="s">
        <v>240</v>
      </c>
      <c r="N1028" t="s">
        <v>50</v>
      </c>
      <c r="O1028" t="s">
        <v>241</v>
      </c>
      <c r="Q1028" t="s">
        <v>113</v>
      </c>
      <c r="R1028">
        <v>2012</v>
      </c>
      <c r="S1028" s="1">
        <v>1500</v>
      </c>
      <c r="T1028" t="s">
        <v>31</v>
      </c>
      <c r="U1028" s="2">
        <v>41198</v>
      </c>
      <c r="V1028" s="2">
        <v>41211</v>
      </c>
      <c r="W1028" s="2">
        <v>41193</v>
      </c>
      <c r="X1028" t="s">
        <v>72</v>
      </c>
      <c r="Y1028" t="s">
        <v>1374</v>
      </c>
      <c r="Z1028" t="s">
        <v>2108</v>
      </c>
      <c r="AA1028" t="s">
        <v>2109</v>
      </c>
      <c r="AB1028" t="s">
        <v>984</v>
      </c>
      <c r="AC1028" t="s">
        <v>36</v>
      </c>
      <c r="AD1028">
        <v>98006</v>
      </c>
      <c r="AE1028" t="s">
        <v>1882</v>
      </c>
      <c r="AF1028" t="str">
        <f t="shared" si="48"/>
        <v>Yes</v>
      </c>
      <c r="AG1028" s="9" t="str">
        <f t="shared" si="49"/>
        <v>GOVERNORREPUBLICANGOVERNOR, OFFICE OFStatewide20121500DEBT411984121141193Operation and OverheadCATERINGVU TUNG4320 130TH PL SE BELLEVUEWA</v>
      </c>
      <c r="AH1028">
        <v>100515788</v>
      </c>
      <c r="AI1028" s="9" t="str">
        <f t="shared" si="50"/>
        <v>GOVERNORREPUBLICANGOVERNOR, OFFICE OFStatewide</v>
      </c>
    </row>
    <row r="1029" spans="1:35" x14ac:dyDescent="0.25">
      <c r="A1029" s="15">
        <v>577</v>
      </c>
      <c r="B1029" t="s">
        <v>1912</v>
      </c>
      <c r="C1029">
        <v>100515788</v>
      </c>
      <c r="D1029" t="s">
        <v>30</v>
      </c>
      <c r="E1029" t="s">
        <v>1371</v>
      </c>
      <c r="F1029" t="s">
        <v>44</v>
      </c>
      <c r="G1029" t="s">
        <v>1372</v>
      </c>
      <c r="H1029" t="s">
        <v>108</v>
      </c>
      <c r="I1029" t="s">
        <v>273</v>
      </c>
      <c r="J1029" t="s">
        <v>1373</v>
      </c>
      <c r="K1029" t="s">
        <v>240</v>
      </c>
      <c r="N1029" t="s">
        <v>50</v>
      </c>
      <c r="O1029" t="s">
        <v>241</v>
      </c>
      <c r="Q1029" t="s">
        <v>113</v>
      </c>
      <c r="R1029">
        <v>2012</v>
      </c>
      <c r="S1029" s="1">
        <v>1110.33</v>
      </c>
      <c r="T1029" t="s">
        <v>31</v>
      </c>
      <c r="U1029" s="2">
        <v>41198</v>
      </c>
      <c r="V1029" s="2">
        <v>41211</v>
      </c>
      <c r="W1029" s="2">
        <v>41197</v>
      </c>
      <c r="X1029" t="s">
        <v>72</v>
      </c>
      <c r="Y1029" t="s">
        <v>118</v>
      </c>
      <c r="Z1029" t="s">
        <v>1474</v>
      </c>
      <c r="AA1029" t="s">
        <v>1475</v>
      </c>
      <c r="AB1029" t="s">
        <v>35</v>
      </c>
      <c r="AC1029" t="s">
        <v>36</v>
      </c>
      <c r="AD1029">
        <v>98119</v>
      </c>
      <c r="AE1029" t="s">
        <v>1882</v>
      </c>
      <c r="AF1029" t="str">
        <f t="shared" si="48"/>
        <v>Yes</v>
      </c>
      <c r="AG1029" s="9" t="str">
        <f t="shared" si="49"/>
        <v>GOVERNORREPUBLICANGOVERNOR, OFFICE OFStatewide20121110.33DEBT411984121141197Operation and OverheadPRINTINGSERVICE PRINTING COMPANY, INC.3837 13TH AVE W SEATTLEWA</v>
      </c>
      <c r="AH1029">
        <v>100515788</v>
      </c>
      <c r="AI1029" s="9" t="str">
        <f t="shared" si="50"/>
        <v>GOVERNORREPUBLICANGOVERNOR, OFFICE OFStatewide</v>
      </c>
    </row>
    <row r="1030" spans="1:35" x14ac:dyDescent="0.25">
      <c r="A1030" s="15">
        <v>686</v>
      </c>
      <c r="B1030" t="s">
        <v>2110</v>
      </c>
      <c r="C1030">
        <v>100515788</v>
      </c>
      <c r="D1030" t="s">
        <v>30</v>
      </c>
      <c r="E1030" t="s">
        <v>1371</v>
      </c>
      <c r="F1030" t="s">
        <v>44</v>
      </c>
      <c r="G1030" t="s">
        <v>1372</v>
      </c>
      <c r="H1030" t="s">
        <v>108</v>
      </c>
      <c r="I1030" t="s">
        <v>273</v>
      </c>
      <c r="J1030" t="s">
        <v>1373</v>
      </c>
      <c r="K1030" t="s">
        <v>240</v>
      </c>
      <c r="N1030" t="s">
        <v>50</v>
      </c>
      <c r="O1030" t="s">
        <v>241</v>
      </c>
      <c r="Q1030" t="s">
        <v>113</v>
      </c>
      <c r="R1030">
        <v>2012</v>
      </c>
      <c r="S1030" s="1">
        <v>34793</v>
      </c>
      <c r="T1030" t="s">
        <v>31</v>
      </c>
      <c r="U1030" s="2">
        <v>41198</v>
      </c>
      <c r="V1030" s="2">
        <v>41211</v>
      </c>
      <c r="W1030" s="2">
        <v>41198</v>
      </c>
      <c r="X1030" t="s">
        <v>72</v>
      </c>
      <c r="Y1030" t="s">
        <v>1468</v>
      </c>
      <c r="Z1030" t="s">
        <v>1469</v>
      </c>
      <c r="AA1030" t="s">
        <v>1470</v>
      </c>
      <c r="AB1030" t="s">
        <v>1471</v>
      </c>
      <c r="AC1030" t="s">
        <v>1472</v>
      </c>
      <c r="AD1030">
        <v>84104</v>
      </c>
      <c r="AE1030" t="s">
        <v>1882</v>
      </c>
      <c r="AF1030" t="str">
        <f t="shared" si="48"/>
        <v>Yes</v>
      </c>
      <c r="AG1030" s="9" t="str">
        <f t="shared" si="49"/>
        <v>GOVERNORREPUBLICANGOVERNOR, OFFICE OFStatewide201234793DEBT411984121141198Operation and OverheadONLINE ADVERTISINGARENA COMMUNICATIONS1780 SEQUOIA VISTA CIR SALT LAKE CITYUT</v>
      </c>
      <c r="AH1030">
        <v>100515788</v>
      </c>
      <c r="AI1030" s="9" t="str">
        <f t="shared" si="50"/>
        <v>GOVERNORREPUBLICANGOVERNOR, OFFICE OFStatewide</v>
      </c>
    </row>
    <row r="1031" spans="1:35" x14ac:dyDescent="0.25">
      <c r="A1031" s="15">
        <v>688</v>
      </c>
      <c r="B1031" t="s">
        <v>2113</v>
      </c>
      <c r="C1031">
        <v>100515788</v>
      </c>
      <c r="D1031" t="s">
        <v>30</v>
      </c>
      <c r="E1031" t="s">
        <v>1371</v>
      </c>
      <c r="F1031" t="s">
        <v>44</v>
      </c>
      <c r="G1031" t="s">
        <v>1372</v>
      </c>
      <c r="H1031" t="s">
        <v>108</v>
      </c>
      <c r="I1031" t="s">
        <v>273</v>
      </c>
      <c r="J1031" t="s">
        <v>1373</v>
      </c>
      <c r="K1031" t="s">
        <v>240</v>
      </c>
      <c r="N1031" t="s">
        <v>50</v>
      </c>
      <c r="O1031" t="s">
        <v>241</v>
      </c>
      <c r="Q1031" t="s">
        <v>113</v>
      </c>
      <c r="R1031">
        <v>2012</v>
      </c>
      <c r="S1031" s="1">
        <v>591.29999999999995</v>
      </c>
      <c r="T1031" t="s">
        <v>31</v>
      </c>
      <c r="U1031" s="2">
        <v>41198</v>
      </c>
      <c r="V1031" s="2">
        <v>41211</v>
      </c>
      <c r="W1031" s="2">
        <v>41200</v>
      </c>
      <c r="X1031" t="s">
        <v>72</v>
      </c>
      <c r="Y1031" t="s">
        <v>118</v>
      </c>
      <c r="Z1031" t="s">
        <v>1474</v>
      </c>
      <c r="AA1031" t="s">
        <v>1475</v>
      </c>
      <c r="AB1031" t="s">
        <v>35</v>
      </c>
      <c r="AC1031" t="s">
        <v>36</v>
      </c>
      <c r="AD1031">
        <v>98119</v>
      </c>
      <c r="AE1031" t="s">
        <v>1882</v>
      </c>
      <c r="AF1031" t="str">
        <f t="shared" si="48"/>
        <v>Yes</v>
      </c>
      <c r="AG1031" s="9" t="str">
        <f t="shared" si="49"/>
        <v>GOVERNORREPUBLICANGOVERNOR, OFFICE OFStatewide2012591.3DEBT411984121141200Operation and OverheadPRINTINGSERVICE PRINTING COMPANY, INC.3837 13TH AVE W SEATTLEWA</v>
      </c>
      <c r="AH1031">
        <v>100515788</v>
      </c>
      <c r="AI1031" s="9" t="str">
        <f t="shared" si="50"/>
        <v>GOVERNORREPUBLICANGOVERNOR, OFFICE OFStatewide</v>
      </c>
    </row>
    <row r="1032" spans="1:35" x14ac:dyDescent="0.25">
      <c r="A1032" s="15">
        <v>571</v>
      </c>
      <c r="B1032" t="s">
        <v>1900</v>
      </c>
      <c r="C1032">
        <v>100515788</v>
      </c>
      <c r="D1032" t="s">
        <v>30</v>
      </c>
      <c r="E1032" t="s">
        <v>1371</v>
      </c>
      <c r="F1032" t="s">
        <v>44</v>
      </c>
      <c r="G1032" t="s">
        <v>1372</v>
      </c>
      <c r="H1032" t="s">
        <v>108</v>
      </c>
      <c r="I1032" t="s">
        <v>273</v>
      </c>
      <c r="J1032" t="s">
        <v>1373</v>
      </c>
      <c r="K1032" t="s">
        <v>240</v>
      </c>
      <c r="N1032" t="s">
        <v>50</v>
      </c>
      <c r="O1032" t="s">
        <v>241</v>
      </c>
      <c r="Q1032" t="s">
        <v>113</v>
      </c>
      <c r="R1032">
        <v>2012</v>
      </c>
      <c r="S1032" s="1">
        <v>41657.5</v>
      </c>
      <c r="T1032" t="s">
        <v>31</v>
      </c>
      <c r="U1032" s="2">
        <v>41198</v>
      </c>
      <c r="V1032" s="2">
        <v>41211</v>
      </c>
      <c r="W1032" s="2">
        <v>41200</v>
      </c>
      <c r="X1032" t="s">
        <v>72</v>
      </c>
      <c r="Y1032" t="s">
        <v>1675</v>
      </c>
      <c r="Z1032" t="s">
        <v>1676</v>
      </c>
      <c r="AA1032" t="s">
        <v>1677</v>
      </c>
      <c r="AB1032" t="s">
        <v>1678</v>
      </c>
      <c r="AC1032" t="s">
        <v>1679</v>
      </c>
      <c r="AD1032">
        <v>5672</v>
      </c>
      <c r="AE1032" t="s">
        <v>1882</v>
      </c>
      <c r="AF1032" t="str">
        <f t="shared" si="48"/>
        <v>Yes</v>
      </c>
      <c r="AG1032" s="9" t="str">
        <f t="shared" si="49"/>
        <v>GOVERNORREPUBLICANGOVERNOR, OFFICE OFStatewide201241657.5DEBT411984121141200Operation and OverheadMEDIA PRODUCTIONCHATHAM LIGHT MEDIA, LLCPO BOX 1330 STOWEVT</v>
      </c>
      <c r="AH1032">
        <v>100515788</v>
      </c>
      <c r="AI1032" s="9" t="str">
        <f t="shared" si="50"/>
        <v>GOVERNORREPUBLICANGOVERNOR, OFFICE OFStatewide</v>
      </c>
    </row>
    <row r="1033" spans="1:35" x14ac:dyDescent="0.25">
      <c r="A1033" s="15">
        <v>572</v>
      </c>
      <c r="B1033" t="s">
        <v>1901</v>
      </c>
      <c r="C1033">
        <v>100515788</v>
      </c>
      <c r="D1033" t="s">
        <v>30</v>
      </c>
      <c r="E1033" t="s">
        <v>1371</v>
      </c>
      <c r="F1033" t="s">
        <v>44</v>
      </c>
      <c r="G1033" t="s">
        <v>1372</v>
      </c>
      <c r="H1033" t="s">
        <v>108</v>
      </c>
      <c r="I1033" t="s">
        <v>273</v>
      </c>
      <c r="J1033" t="s">
        <v>1373</v>
      </c>
      <c r="K1033" t="s">
        <v>240</v>
      </c>
      <c r="N1033" t="s">
        <v>50</v>
      </c>
      <c r="O1033" t="s">
        <v>241</v>
      </c>
      <c r="Q1033" t="s">
        <v>113</v>
      </c>
      <c r="R1033">
        <v>2012</v>
      </c>
      <c r="S1033" s="1">
        <v>219</v>
      </c>
      <c r="T1033" t="s">
        <v>31</v>
      </c>
      <c r="U1033" s="2">
        <v>41198</v>
      </c>
      <c r="V1033" s="2">
        <v>41211</v>
      </c>
      <c r="W1033" s="2">
        <v>41204</v>
      </c>
      <c r="X1033" t="s">
        <v>72</v>
      </c>
      <c r="Y1033" t="s">
        <v>118</v>
      </c>
      <c r="Z1033" t="s">
        <v>1731</v>
      </c>
      <c r="AA1033" t="s">
        <v>1732</v>
      </c>
      <c r="AB1033" t="s">
        <v>35</v>
      </c>
      <c r="AC1033" t="s">
        <v>36</v>
      </c>
      <c r="AD1033">
        <v>98166</v>
      </c>
      <c r="AE1033" t="s">
        <v>1882</v>
      </c>
      <c r="AF1033" t="str">
        <f t="shared" si="48"/>
        <v>Yes</v>
      </c>
      <c r="AG1033" s="9" t="str">
        <f t="shared" si="49"/>
        <v>GOVERNORREPUBLICANGOVERNOR, OFFICE OFStatewide2012219DEBT411984121141204Operation and OverheadPRINTINGPRINTCOM, INC.PO BOX 66948 SEATTLEWA</v>
      </c>
      <c r="AH1033">
        <v>100515788</v>
      </c>
      <c r="AI1033" s="9" t="str">
        <f t="shared" si="50"/>
        <v>GOVERNORREPUBLICANGOVERNOR, OFFICE OFStatewide</v>
      </c>
    </row>
    <row r="1034" spans="1:35" x14ac:dyDescent="0.25">
      <c r="A1034" s="15">
        <v>573</v>
      </c>
      <c r="B1034" t="s">
        <v>1902</v>
      </c>
      <c r="C1034">
        <v>100515788</v>
      </c>
      <c r="D1034" t="s">
        <v>30</v>
      </c>
      <c r="E1034" t="s">
        <v>1371</v>
      </c>
      <c r="F1034" t="s">
        <v>44</v>
      </c>
      <c r="G1034" t="s">
        <v>1372</v>
      </c>
      <c r="H1034" t="s">
        <v>108</v>
      </c>
      <c r="I1034" t="s">
        <v>273</v>
      </c>
      <c r="J1034" t="s">
        <v>1373</v>
      </c>
      <c r="K1034" t="s">
        <v>240</v>
      </c>
      <c r="N1034" t="s">
        <v>50</v>
      </c>
      <c r="O1034" t="s">
        <v>241</v>
      </c>
      <c r="Q1034" t="s">
        <v>113</v>
      </c>
      <c r="R1034">
        <v>2012</v>
      </c>
      <c r="S1034" s="1">
        <v>5315</v>
      </c>
      <c r="T1034" t="s">
        <v>31</v>
      </c>
      <c r="U1034" s="2">
        <v>41198</v>
      </c>
      <c r="V1034" s="2">
        <v>41211</v>
      </c>
      <c r="W1034" s="2">
        <v>41205</v>
      </c>
      <c r="X1034" t="s">
        <v>72</v>
      </c>
      <c r="Y1034" t="s">
        <v>1441</v>
      </c>
      <c r="Z1034" t="s">
        <v>1739</v>
      </c>
      <c r="AA1034" t="s">
        <v>1740</v>
      </c>
      <c r="AB1034" t="s">
        <v>984</v>
      </c>
      <c r="AC1034" t="s">
        <v>36</v>
      </c>
      <c r="AD1034">
        <v>98005</v>
      </c>
      <c r="AE1034" t="s">
        <v>1882</v>
      </c>
      <c r="AF1034" t="str">
        <f t="shared" si="48"/>
        <v>Yes</v>
      </c>
      <c r="AG1034" s="9" t="str">
        <f t="shared" si="49"/>
        <v>GOVERNORREPUBLICANGOVERNOR, OFFICE OFStatewide20125315DEBT411984121141205Operation and OverheadRENTEASTRIDGE PARTNERS LLC11911 NE 1ST ST STE 101BELLEVUEWA</v>
      </c>
      <c r="AH1034">
        <v>100515788</v>
      </c>
      <c r="AI1034" s="9" t="str">
        <f t="shared" si="50"/>
        <v>GOVERNORREPUBLICANGOVERNOR, OFFICE OFStatewide</v>
      </c>
    </row>
    <row r="1035" spans="1:35" x14ac:dyDescent="0.25">
      <c r="A1035" s="15">
        <v>574</v>
      </c>
      <c r="B1035" t="s">
        <v>1903</v>
      </c>
      <c r="C1035">
        <v>100515788</v>
      </c>
      <c r="D1035" t="s">
        <v>30</v>
      </c>
      <c r="E1035" t="s">
        <v>1371</v>
      </c>
      <c r="F1035" t="s">
        <v>44</v>
      </c>
      <c r="G1035" t="s">
        <v>1372</v>
      </c>
      <c r="H1035" t="s">
        <v>108</v>
      </c>
      <c r="I1035" t="s">
        <v>273</v>
      </c>
      <c r="J1035" t="s">
        <v>1373</v>
      </c>
      <c r="K1035" t="s">
        <v>240</v>
      </c>
      <c r="N1035" t="s">
        <v>50</v>
      </c>
      <c r="O1035" t="s">
        <v>241</v>
      </c>
      <c r="Q1035" t="s">
        <v>113</v>
      </c>
      <c r="R1035">
        <v>2012</v>
      </c>
      <c r="S1035" s="1">
        <v>9536.65</v>
      </c>
      <c r="T1035" t="s">
        <v>31</v>
      </c>
      <c r="U1035" s="2">
        <v>41198</v>
      </c>
      <c r="V1035" s="2">
        <v>41211</v>
      </c>
      <c r="W1035" s="2">
        <v>41205</v>
      </c>
      <c r="X1035" t="s">
        <v>72</v>
      </c>
      <c r="Y1035" t="s">
        <v>1904</v>
      </c>
      <c r="Z1035" t="s">
        <v>1727</v>
      </c>
      <c r="AA1035" t="s">
        <v>1728</v>
      </c>
      <c r="AB1035" t="s">
        <v>1729</v>
      </c>
      <c r="AC1035" t="s">
        <v>1320</v>
      </c>
      <c r="AD1035">
        <v>55128</v>
      </c>
      <c r="AE1035" t="s">
        <v>1882</v>
      </c>
      <c r="AF1035" t="str">
        <f t="shared" si="48"/>
        <v>Yes</v>
      </c>
      <c r="AG1035" s="9" t="str">
        <f t="shared" si="49"/>
        <v>GOVERNORREPUBLICANGOVERNOR, OFFICE OFStatewide20129536.65DEBT411984121141205Operation and OverheadTELEMARKETINGFLS CONNECT, LLC7300 HUDSON BLVD N STE 270SAINT PAULMN</v>
      </c>
      <c r="AH1035">
        <v>100515788</v>
      </c>
      <c r="AI1035" s="9" t="str">
        <f t="shared" si="50"/>
        <v>GOVERNORREPUBLICANGOVERNOR, OFFICE OFStatewide</v>
      </c>
    </row>
    <row r="1036" spans="1:35" x14ac:dyDescent="0.25">
      <c r="A1036" s="15">
        <v>575</v>
      </c>
      <c r="B1036" t="s">
        <v>1905</v>
      </c>
      <c r="C1036">
        <v>100515788</v>
      </c>
      <c r="D1036" t="s">
        <v>30</v>
      </c>
      <c r="E1036" t="s">
        <v>1371</v>
      </c>
      <c r="F1036" t="s">
        <v>44</v>
      </c>
      <c r="G1036" t="s">
        <v>1372</v>
      </c>
      <c r="H1036" t="s">
        <v>108</v>
      </c>
      <c r="I1036" t="s">
        <v>273</v>
      </c>
      <c r="J1036" t="s">
        <v>1373</v>
      </c>
      <c r="K1036" t="s">
        <v>240</v>
      </c>
      <c r="N1036" t="s">
        <v>50</v>
      </c>
      <c r="O1036" t="s">
        <v>241</v>
      </c>
      <c r="Q1036" t="s">
        <v>113</v>
      </c>
      <c r="R1036">
        <v>2012</v>
      </c>
      <c r="S1036" s="1">
        <v>380.45</v>
      </c>
      <c r="T1036" t="s">
        <v>31</v>
      </c>
      <c r="U1036" s="2">
        <v>41198</v>
      </c>
      <c r="V1036" s="2">
        <v>41211</v>
      </c>
      <c r="W1036" s="2">
        <v>41207</v>
      </c>
      <c r="X1036" t="s">
        <v>72</v>
      </c>
      <c r="Y1036" t="s">
        <v>1464</v>
      </c>
      <c r="Z1036" t="s">
        <v>1906</v>
      </c>
      <c r="AA1036" t="s">
        <v>1907</v>
      </c>
      <c r="AB1036" t="s">
        <v>1218</v>
      </c>
      <c r="AC1036" t="s">
        <v>36</v>
      </c>
      <c r="AD1036">
        <v>98503</v>
      </c>
      <c r="AE1036" t="s">
        <v>1882</v>
      </c>
      <c r="AF1036" t="str">
        <f t="shared" si="48"/>
        <v>Yes</v>
      </c>
      <c r="AG1036" s="9" t="str">
        <f t="shared" si="49"/>
        <v>GOVERNORREPUBLICANGOVERNOR, OFFICE OFStatewide2012380.45DEBT411984121141207Operation and OverheadSIGNSTHOMPSON SIGNS4706 PACIFIC AVE SE LACEYWA</v>
      </c>
      <c r="AH1036">
        <v>100515788</v>
      </c>
      <c r="AI1036" s="9" t="str">
        <f t="shared" si="50"/>
        <v>GOVERNORREPUBLICANGOVERNOR, OFFICE OFStatewide</v>
      </c>
    </row>
    <row r="1037" spans="1:35" x14ac:dyDescent="0.25">
      <c r="A1037" s="15">
        <v>576</v>
      </c>
      <c r="B1037" t="s">
        <v>1908</v>
      </c>
      <c r="C1037">
        <v>100515788</v>
      </c>
      <c r="D1037" t="s">
        <v>30</v>
      </c>
      <c r="E1037" t="s">
        <v>1371</v>
      </c>
      <c r="F1037" t="s">
        <v>44</v>
      </c>
      <c r="G1037" t="s">
        <v>1372</v>
      </c>
      <c r="H1037" t="s">
        <v>108</v>
      </c>
      <c r="I1037" t="s">
        <v>273</v>
      </c>
      <c r="J1037" t="s">
        <v>1373</v>
      </c>
      <c r="K1037" t="s">
        <v>240</v>
      </c>
      <c r="N1037" t="s">
        <v>50</v>
      </c>
      <c r="O1037" t="s">
        <v>241</v>
      </c>
      <c r="Q1037" t="s">
        <v>113</v>
      </c>
      <c r="R1037">
        <v>2012</v>
      </c>
      <c r="S1037" s="1">
        <v>1363.32</v>
      </c>
      <c r="T1037" t="s">
        <v>31</v>
      </c>
      <c r="U1037" s="2">
        <v>41198</v>
      </c>
      <c r="V1037" s="2">
        <v>41211</v>
      </c>
      <c r="W1037" s="2">
        <v>41207</v>
      </c>
      <c r="X1037" t="s">
        <v>72</v>
      </c>
      <c r="Y1037" t="s">
        <v>1374</v>
      </c>
      <c r="Z1037" t="s">
        <v>1909</v>
      </c>
      <c r="AA1037" t="s">
        <v>1910</v>
      </c>
      <c r="AB1037" t="s">
        <v>1911</v>
      </c>
      <c r="AC1037" t="s">
        <v>36</v>
      </c>
      <c r="AD1037">
        <v>98816</v>
      </c>
      <c r="AE1037" t="s">
        <v>1882</v>
      </c>
      <c r="AF1037" t="str">
        <f t="shared" si="48"/>
        <v>Yes</v>
      </c>
      <c r="AG1037" s="9" t="str">
        <f t="shared" si="49"/>
        <v>GOVERNORREPUBLICANGOVERNOR, OFFICE OFStatewide20121363.32DEBT411984121141207Operation and OverheadCATERINGTSILLAN CELLARS WINERY3875 US HIGHWAY 97A CHELANWA</v>
      </c>
      <c r="AH1037">
        <v>100515788</v>
      </c>
      <c r="AI1037" s="9" t="str">
        <f t="shared" si="50"/>
        <v>GOVERNORREPUBLICANGOVERNOR, OFFICE OFStatewide</v>
      </c>
    </row>
    <row r="1038" spans="1:35" x14ac:dyDescent="0.25">
      <c r="A1038" s="15">
        <v>568</v>
      </c>
      <c r="B1038" t="s">
        <v>1889</v>
      </c>
      <c r="C1038">
        <v>100515788</v>
      </c>
      <c r="D1038" t="s">
        <v>30</v>
      </c>
      <c r="E1038" t="s">
        <v>1371</v>
      </c>
      <c r="F1038" t="s">
        <v>44</v>
      </c>
      <c r="G1038" t="s">
        <v>1372</v>
      </c>
      <c r="H1038" t="s">
        <v>108</v>
      </c>
      <c r="I1038" t="s">
        <v>273</v>
      </c>
      <c r="J1038" t="s">
        <v>1373</v>
      </c>
      <c r="K1038" t="s">
        <v>240</v>
      </c>
      <c r="N1038" t="s">
        <v>50</v>
      </c>
      <c r="O1038" t="s">
        <v>241</v>
      </c>
      <c r="Q1038" t="s">
        <v>113</v>
      </c>
      <c r="R1038">
        <v>2012</v>
      </c>
      <c r="S1038" s="1">
        <v>1400</v>
      </c>
      <c r="T1038" t="s">
        <v>31</v>
      </c>
      <c r="U1038" s="2">
        <v>41198</v>
      </c>
      <c r="V1038" s="2">
        <v>41211</v>
      </c>
      <c r="W1038" s="2">
        <v>41211</v>
      </c>
      <c r="X1038" t="s">
        <v>72</v>
      </c>
      <c r="Y1038" t="s">
        <v>1675</v>
      </c>
      <c r="Z1038" t="s">
        <v>1890</v>
      </c>
      <c r="AA1038" t="s">
        <v>1891</v>
      </c>
      <c r="AB1038" t="s">
        <v>1892</v>
      </c>
      <c r="AC1038" t="s">
        <v>36</v>
      </c>
      <c r="AD1038">
        <v>98036</v>
      </c>
      <c r="AE1038" t="s">
        <v>1882</v>
      </c>
      <c r="AF1038" t="str">
        <f t="shared" si="48"/>
        <v>Yes</v>
      </c>
      <c r="AG1038" s="9" t="str">
        <f t="shared" si="49"/>
        <v>GOVERNORREPUBLICANGOVERNOR, OFFICE OFStatewide20121400DEBT411984121141211Operation and OverheadMEDIA PRODUCTIONTLS PRODUCTIONS, INC.24007 27TH PL W BRIERWA</v>
      </c>
      <c r="AH1038">
        <v>100515788</v>
      </c>
      <c r="AI1038" s="9" t="str">
        <f t="shared" si="50"/>
        <v>GOVERNORREPUBLICANGOVERNOR, OFFICE OFStatewide</v>
      </c>
    </row>
    <row r="1039" spans="1:35" x14ac:dyDescent="0.25">
      <c r="A1039" s="15">
        <v>569</v>
      </c>
      <c r="B1039" t="s">
        <v>1893</v>
      </c>
      <c r="C1039">
        <v>100515788</v>
      </c>
      <c r="D1039" t="s">
        <v>30</v>
      </c>
      <c r="E1039" t="s">
        <v>1371</v>
      </c>
      <c r="F1039" t="s">
        <v>44</v>
      </c>
      <c r="G1039" t="s">
        <v>1372</v>
      </c>
      <c r="H1039" t="s">
        <v>108</v>
      </c>
      <c r="I1039" t="s">
        <v>273</v>
      </c>
      <c r="J1039" t="s">
        <v>1373</v>
      </c>
      <c r="K1039" t="s">
        <v>240</v>
      </c>
      <c r="N1039" t="s">
        <v>50</v>
      </c>
      <c r="O1039" t="s">
        <v>241</v>
      </c>
      <c r="Q1039" t="s">
        <v>113</v>
      </c>
      <c r="R1039">
        <v>2012</v>
      </c>
      <c r="S1039" s="1">
        <v>3499.65</v>
      </c>
      <c r="T1039" t="s">
        <v>31</v>
      </c>
      <c r="U1039" s="2">
        <v>41198</v>
      </c>
      <c r="V1039" s="2">
        <v>41211</v>
      </c>
      <c r="W1039" s="2">
        <v>41211</v>
      </c>
      <c r="X1039" t="s">
        <v>72</v>
      </c>
      <c r="Y1039" t="s">
        <v>1894</v>
      </c>
      <c r="Z1039" t="s">
        <v>1895</v>
      </c>
      <c r="AA1039" t="s">
        <v>1896</v>
      </c>
      <c r="AB1039" t="s">
        <v>176</v>
      </c>
      <c r="AC1039" t="s">
        <v>36</v>
      </c>
      <c r="AD1039">
        <v>99201</v>
      </c>
      <c r="AE1039" t="s">
        <v>1882</v>
      </c>
      <c r="AF1039" t="str">
        <f t="shared" si="48"/>
        <v>Yes</v>
      </c>
      <c r="AG1039" s="9" t="str">
        <f t="shared" si="49"/>
        <v>GOVERNORREPUBLICANGOVERNOR, OFFICE OFStatewide20123499.65DEBT411984121141211Operation and OverheadEVENT DEPOSITDOUBLETREE HOTEL322 N SPOKANE FALLS CT SPOKANEWA</v>
      </c>
      <c r="AH1039">
        <v>100515788</v>
      </c>
      <c r="AI1039" s="9" t="str">
        <f t="shared" si="50"/>
        <v>GOVERNORREPUBLICANGOVERNOR, OFFICE OFStatewide</v>
      </c>
    </row>
    <row r="1040" spans="1:35" x14ac:dyDescent="0.25">
      <c r="A1040" s="15">
        <v>570</v>
      </c>
      <c r="B1040" t="s">
        <v>1897</v>
      </c>
      <c r="C1040">
        <v>100515788</v>
      </c>
      <c r="D1040" t="s">
        <v>30</v>
      </c>
      <c r="E1040" t="s">
        <v>1371</v>
      </c>
      <c r="F1040" t="s">
        <v>44</v>
      </c>
      <c r="G1040" t="s">
        <v>1372</v>
      </c>
      <c r="H1040" t="s">
        <v>108</v>
      </c>
      <c r="I1040" t="s">
        <v>273</v>
      </c>
      <c r="J1040" t="s">
        <v>1373</v>
      </c>
      <c r="K1040" t="s">
        <v>240</v>
      </c>
      <c r="N1040" t="s">
        <v>50</v>
      </c>
      <c r="O1040" t="s">
        <v>241</v>
      </c>
      <c r="Q1040" t="s">
        <v>113</v>
      </c>
      <c r="R1040">
        <v>2012</v>
      </c>
      <c r="S1040" s="1">
        <v>187.5</v>
      </c>
      <c r="T1040" t="s">
        <v>31</v>
      </c>
      <c r="U1040" s="2">
        <v>41198</v>
      </c>
      <c r="V1040" s="2">
        <v>41211</v>
      </c>
      <c r="W1040" s="2">
        <v>41211</v>
      </c>
      <c r="X1040" t="s">
        <v>72</v>
      </c>
      <c r="Y1040" t="s">
        <v>1675</v>
      </c>
      <c r="Z1040" t="s">
        <v>1898</v>
      </c>
      <c r="AA1040" t="s">
        <v>1899</v>
      </c>
      <c r="AB1040" t="s">
        <v>176</v>
      </c>
      <c r="AC1040" t="s">
        <v>36</v>
      </c>
      <c r="AD1040">
        <v>99201</v>
      </c>
      <c r="AE1040" t="s">
        <v>1882</v>
      </c>
      <c r="AF1040" t="str">
        <f t="shared" si="48"/>
        <v>Yes</v>
      </c>
      <c r="AG1040" s="9" t="str">
        <f t="shared" si="49"/>
        <v>GOVERNORREPUBLICANGOVERNOR, OFFICE OFStatewide2012187.5DEBT411984121141211Operation and OverheadMEDIA PRODUCTIONNORTH BY NORTHWEST903 W BROADWAY AVE SPOKANEWA</v>
      </c>
      <c r="AH1040">
        <v>100515788</v>
      </c>
      <c r="AI1040" s="9" t="str">
        <f t="shared" si="50"/>
        <v>GOVERNORREPUBLICANGOVERNOR, OFFICE OFStatewide</v>
      </c>
    </row>
    <row r="1041" spans="1:35" x14ac:dyDescent="0.25">
      <c r="A1041" s="15">
        <v>925</v>
      </c>
      <c r="B1041" t="s">
        <v>2588</v>
      </c>
      <c r="C1041">
        <v>100516099</v>
      </c>
      <c r="D1041" t="s">
        <v>30</v>
      </c>
      <c r="E1041" t="s">
        <v>1371</v>
      </c>
      <c r="F1041" t="s">
        <v>44</v>
      </c>
      <c r="G1041" t="s">
        <v>1372</v>
      </c>
      <c r="H1041" t="s">
        <v>108</v>
      </c>
      <c r="I1041" t="s">
        <v>273</v>
      </c>
      <c r="J1041" t="s">
        <v>1373</v>
      </c>
      <c r="K1041" t="s">
        <v>240</v>
      </c>
      <c r="N1041" t="s">
        <v>50</v>
      </c>
      <c r="O1041" t="s">
        <v>241</v>
      </c>
      <c r="Q1041" t="s">
        <v>113</v>
      </c>
      <c r="R1041">
        <v>2012</v>
      </c>
      <c r="S1041" s="1">
        <v>215.17</v>
      </c>
      <c r="T1041" t="s">
        <v>31</v>
      </c>
      <c r="U1041" s="2">
        <v>41212</v>
      </c>
      <c r="V1041" s="2">
        <v>41243</v>
      </c>
      <c r="W1041" s="2">
        <v>41213</v>
      </c>
      <c r="X1041" t="s">
        <v>72</v>
      </c>
      <c r="Y1041" t="s">
        <v>2589</v>
      </c>
      <c r="Z1041" t="s">
        <v>2184</v>
      </c>
      <c r="AA1041" t="s">
        <v>2185</v>
      </c>
      <c r="AB1041" t="s">
        <v>2186</v>
      </c>
      <c r="AC1041" t="s">
        <v>2187</v>
      </c>
      <c r="AD1041">
        <v>60094</v>
      </c>
      <c r="AE1041" t="s">
        <v>2590</v>
      </c>
      <c r="AF1041" t="str">
        <f t="shared" si="48"/>
        <v>Yes</v>
      </c>
      <c r="AG1041" s="9" t="str">
        <f t="shared" si="49"/>
        <v>GOVERNORREPUBLICANGOVERNOR, OFFICE OFStatewide2012215.17DEBT412124124341213Operation and OverheadREIMBURSEMENT---MERIDIAN AIRCRAFT   $215.17,CARDMEMBER SERVICESPO BOX 94014 PALATINEIL</v>
      </c>
      <c r="AH1041">
        <v>100516099</v>
      </c>
      <c r="AI1041" s="9" t="str">
        <f t="shared" si="50"/>
        <v>GOVERNORREPUBLICANGOVERNOR, OFFICE OFStatewide</v>
      </c>
    </row>
    <row r="1042" spans="1:35" x14ac:dyDescent="0.25">
      <c r="A1042" s="15">
        <v>1061</v>
      </c>
      <c r="B1042" t="s">
        <v>3039</v>
      </c>
      <c r="C1042">
        <v>100298995</v>
      </c>
      <c r="D1042" t="s">
        <v>30</v>
      </c>
      <c r="E1042" t="s">
        <v>671</v>
      </c>
      <c r="F1042" t="s">
        <v>44</v>
      </c>
      <c r="G1042" t="s">
        <v>672</v>
      </c>
      <c r="H1042" t="s">
        <v>673</v>
      </c>
      <c r="I1042" t="s">
        <v>404</v>
      </c>
      <c r="J1042" t="s">
        <v>674</v>
      </c>
      <c r="K1042" t="s">
        <v>675</v>
      </c>
      <c r="N1042" t="s">
        <v>68</v>
      </c>
      <c r="O1042" t="s">
        <v>676</v>
      </c>
      <c r="Q1042" t="s">
        <v>113</v>
      </c>
      <c r="R1042">
        <v>2012</v>
      </c>
      <c r="S1042" s="1">
        <v>450</v>
      </c>
      <c r="T1042" t="s">
        <v>31</v>
      </c>
      <c r="U1042" s="2">
        <v>39845</v>
      </c>
      <c r="V1042" s="2">
        <v>39872</v>
      </c>
      <c r="W1042" s="2">
        <v>39843</v>
      </c>
      <c r="X1042" t="s">
        <v>72</v>
      </c>
      <c r="Y1042" t="s">
        <v>2965</v>
      </c>
      <c r="Z1042" t="s">
        <v>167</v>
      </c>
      <c r="AA1042" t="s">
        <v>168</v>
      </c>
      <c r="AB1042" t="s">
        <v>35</v>
      </c>
      <c r="AC1042" t="s">
        <v>36</v>
      </c>
      <c r="AD1042">
        <v>98109</v>
      </c>
      <c r="AE1042" t="s">
        <v>3040</v>
      </c>
      <c r="AF1042" t="str">
        <f t="shared" si="48"/>
        <v>Yes</v>
      </c>
      <c r="AG1042" s="9" t="str">
        <f t="shared" si="49"/>
        <v>PUBLIC LANDS COMMISSIONERDEMOCRATNATURAL RESOURCES, DEPT OFStatewide2012450DEBT398453987239843Operation and OverheadTREASURY- JANUARYARGO STRATEGIESPO BOX 9100 SEATTLEWA</v>
      </c>
      <c r="AH1042">
        <v>100298995</v>
      </c>
      <c r="AI1042" s="9" t="str">
        <f t="shared" si="50"/>
        <v>PUBLIC LANDS COMMISSIONERDEMOCRATNATURAL RESOURCES, DEPT OFStatewide</v>
      </c>
    </row>
    <row r="1043" spans="1:35" x14ac:dyDescent="0.25">
      <c r="A1043" s="15">
        <v>1062</v>
      </c>
      <c r="B1043" t="s">
        <v>3041</v>
      </c>
      <c r="C1043">
        <v>100298995</v>
      </c>
      <c r="D1043" t="s">
        <v>30</v>
      </c>
      <c r="E1043" t="s">
        <v>671</v>
      </c>
      <c r="F1043" t="s">
        <v>44</v>
      </c>
      <c r="G1043" t="s">
        <v>672</v>
      </c>
      <c r="H1043" t="s">
        <v>673</v>
      </c>
      <c r="I1043" t="s">
        <v>404</v>
      </c>
      <c r="J1043" t="s">
        <v>674</v>
      </c>
      <c r="K1043" t="s">
        <v>675</v>
      </c>
      <c r="N1043" t="s">
        <v>68</v>
      </c>
      <c r="O1043" t="s">
        <v>676</v>
      </c>
      <c r="Q1043" t="s">
        <v>113</v>
      </c>
      <c r="R1043">
        <v>2012</v>
      </c>
      <c r="S1043" s="1">
        <v>450</v>
      </c>
      <c r="T1043" t="s">
        <v>31</v>
      </c>
      <c r="U1043" s="2">
        <v>39845</v>
      </c>
      <c r="V1043" s="2">
        <v>39872</v>
      </c>
      <c r="W1043" s="2">
        <v>39872</v>
      </c>
      <c r="X1043" t="s">
        <v>72</v>
      </c>
      <c r="Y1043" t="s">
        <v>2995</v>
      </c>
      <c r="Z1043" t="s">
        <v>167</v>
      </c>
      <c r="AA1043" t="s">
        <v>168</v>
      </c>
      <c r="AB1043" t="s">
        <v>35</v>
      </c>
      <c r="AC1043" t="s">
        <v>36</v>
      </c>
      <c r="AD1043">
        <v>98109</v>
      </c>
      <c r="AE1043" t="s">
        <v>3040</v>
      </c>
      <c r="AF1043" t="str">
        <f t="shared" si="48"/>
        <v>Yes</v>
      </c>
      <c r="AG1043" s="9" t="str">
        <f t="shared" si="49"/>
        <v>PUBLIC LANDS COMMISSIONERDEMOCRATNATURAL RESOURCES, DEPT OFStatewide2012450DEBT398453987239872Operation and OverheadTREASURY- FEBRUARYARGO STRATEGIESPO BOX 9100 SEATTLEWA</v>
      </c>
      <c r="AH1043">
        <v>100298995</v>
      </c>
      <c r="AI1043" s="9" t="str">
        <f t="shared" si="50"/>
        <v>PUBLIC LANDS COMMISSIONERDEMOCRATNATURAL RESOURCES, DEPT OFStatewide</v>
      </c>
    </row>
    <row r="1044" spans="1:35" x14ac:dyDescent="0.25">
      <c r="A1044" s="15">
        <v>1128</v>
      </c>
      <c r="B1044" t="s">
        <v>3143</v>
      </c>
      <c r="C1044">
        <v>100301295</v>
      </c>
      <c r="D1044" t="s">
        <v>30</v>
      </c>
      <c r="E1044" t="s">
        <v>671</v>
      </c>
      <c r="F1044" t="s">
        <v>44</v>
      </c>
      <c r="G1044" t="s">
        <v>672</v>
      </c>
      <c r="H1044" t="s">
        <v>673</v>
      </c>
      <c r="I1044" t="s">
        <v>404</v>
      </c>
      <c r="J1044" t="s">
        <v>674</v>
      </c>
      <c r="K1044" t="s">
        <v>675</v>
      </c>
      <c r="N1044" t="s">
        <v>68</v>
      </c>
      <c r="O1044" t="s">
        <v>676</v>
      </c>
      <c r="Q1044" t="s">
        <v>113</v>
      </c>
      <c r="R1044">
        <v>2012</v>
      </c>
      <c r="S1044" s="1">
        <v>450</v>
      </c>
      <c r="T1044" t="s">
        <v>31</v>
      </c>
      <c r="U1044" s="2">
        <v>39873</v>
      </c>
      <c r="V1044" s="2">
        <v>39903</v>
      </c>
      <c r="W1044" s="2">
        <v>39843</v>
      </c>
      <c r="X1044" t="s">
        <v>72</v>
      </c>
      <c r="Y1044" t="s">
        <v>2965</v>
      </c>
      <c r="Z1044" t="s">
        <v>167</v>
      </c>
      <c r="AA1044" t="s">
        <v>168</v>
      </c>
      <c r="AB1044" t="s">
        <v>35</v>
      </c>
      <c r="AC1044" t="s">
        <v>36</v>
      </c>
      <c r="AD1044">
        <v>98109</v>
      </c>
      <c r="AE1044" t="s">
        <v>3144</v>
      </c>
      <c r="AF1044" t="str">
        <f t="shared" si="48"/>
        <v>Yes</v>
      </c>
      <c r="AG1044" s="9" t="str">
        <f t="shared" si="49"/>
        <v>PUBLIC LANDS COMMISSIONERDEMOCRATNATURAL RESOURCES, DEPT OFStatewide2012450DEBT398733990339843Operation and OverheadTREASURY- JANUARYARGO STRATEGIESPO BOX 9100 SEATTLEWA</v>
      </c>
      <c r="AH1044">
        <v>100301295</v>
      </c>
      <c r="AI1044" s="9" t="str">
        <f t="shared" si="50"/>
        <v>PUBLIC LANDS COMMISSIONERDEMOCRATNATURAL RESOURCES, DEPT OFStatewide</v>
      </c>
    </row>
    <row r="1045" spans="1:35" x14ac:dyDescent="0.25">
      <c r="A1045" s="15">
        <v>1129</v>
      </c>
      <c r="B1045" t="s">
        <v>3145</v>
      </c>
      <c r="C1045">
        <v>100301295</v>
      </c>
      <c r="D1045" t="s">
        <v>30</v>
      </c>
      <c r="E1045" t="s">
        <v>671</v>
      </c>
      <c r="F1045" t="s">
        <v>44</v>
      </c>
      <c r="G1045" t="s">
        <v>672</v>
      </c>
      <c r="H1045" t="s">
        <v>673</v>
      </c>
      <c r="I1045" t="s">
        <v>404</v>
      </c>
      <c r="J1045" t="s">
        <v>674</v>
      </c>
      <c r="K1045" t="s">
        <v>675</v>
      </c>
      <c r="N1045" t="s">
        <v>68</v>
      </c>
      <c r="O1045" t="s">
        <v>676</v>
      </c>
      <c r="Q1045" t="s">
        <v>113</v>
      </c>
      <c r="R1045">
        <v>2012</v>
      </c>
      <c r="S1045" s="1">
        <v>450</v>
      </c>
      <c r="T1045" t="s">
        <v>31</v>
      </c>
      <c r="U1045" s="2">
        <v>39873</v>
      </c>
      <c r="V1045" s="2">
        <v>39903</v>
      </c>
      <c r="W1045" s="2">
        <v>39872</v>
      </c>
      <c r="X1045" t="s">
        <v>72</v>
      </c>
      <c r="Y1045" t="s">
        <v>2995</v>
      </c>
      <c r="Z1045" t="s">
        <v>167</v>
      </c>
      <c r="AA1045" t="s">
        <v>168</v>
      </c>
      <c r="AB1045" t="s">
        <v>35</v>
      </c>
      <c r="AC1045" t="s">
        <v>36</v>
      </c>
      <c r="AD1045">
        <v>98109</v>
      </c>
      <c r="AE1045" t="s">
        <v>3144</v>
      </c>
      <c r="AF1045" t="str">
        <f t="shared" si="48"/>
        <v>Yes</v>
      </c>
      <c r="AG1045" s="9" t="str">
        <f t="shared" si="49"/>
        <v>PUBLIC LANDS COMMISSIONERDEMOCRATNATURAL RESOURCES, DEPT OFStatewide2012450DEBT398733990339872Operation and OverheadTREASURY- FEBRUARYARGO STRATEGIESPO BOX 9100 SEATTLEWA</v>
      </c>
      <c r="AH1045">
        <v>100301295</v>
      </c>
      <c r="AI1045" s="9" t="str">
        <f t="shared" si="50"/>
        <v>PUBLIC LANDS COMMISSIONERDEMOCRATNATURAL RESOURCES, DEPT OFStatewide</v>
      </c>
    </row>
    <row r="1046" spans="1:35" x14ac:dyDescent="0.25">
      <c r="A1046" s="15">
        <v>1130</v>
      </c>
      <c r="B1046" t="s">
        <v>3146</v>
      </c>
      <c r="C1046">
        <v>100301295</v>
      </c>
      <c r="D1046" t="s">
        <v>30</v>
      </c>
      <c r="E1046" t="s">
        <v>671</v>
      </c>
      <c r="F1046" t="s">
        <v>44</v>
      </c>
      <c r="G1046" t="s">
        <v>672</v>
      </c>
      <c r="H1046" t="s">
        <v>673</v>
      </c>
      <c r="I1046" t="s">
        <v>404</v>
      </c>
      <c r="J1046" t="s">
        <v>674</v>
      </c>
      <c r="K1046" t="s">
        <v>675</v>
      </c>
      <c r="N1046" t="s">
        <v>68</v>
      </c>
      <c r="O1046" t="s">
        <v>676</v>
      </c>
      <c r="Q1046" t="s">
        <v>113</v>
      </c>
      <c r="R1046">
        <v>2012</v>
      </c>
      <c r="S1046" s="1">
        <v>225</v>
      </c>
      <c r="T1046" t="s">
        <v>31</v>
      </c>
      <c r="U1046" s="2">
        <v>39873</v>
      </c>
      <c r="V1046" s="2">
        <v>39903</v>
      </c>
      <c r="W1046" s="2">
        <v>39902</v>
      </c>
      <c r="X1046" t="s">
        <v>72</v>
      </c>
      <c r="Y1046" t="s">
        <v>2966</v>
      </c>
      <c r="Z1046" t="s">
        <v>167</v>
      </c>
      <c r="AA1046" t="s">
        <v>168</v>
      </c>
      <c r="AB1046" t="s">
        <v>35</v>
      </c>
      <c r="AC1046" t="s">
        <v>36</v>
      </c>
      <c r="AD1046">
        <v>98109</v>
      </c>
      <c r="AE1046" t="s">
        <v>3144</v>
      </c>
      <c r="AF1046" t="str">
        <f t="shared" si="48"/>
        <v>Yes</v>
      </c>
      <c r="AG1046" s="9" t="str">
        <f t="shared" si="49"/>
        <v>PUBLIC LANDS COMMISSIONERDEMOCRATNATURAL RESOURCES, DEPT OFStatewide2012225DEBT398733990339902Operation and OverheadTREASURY- MARCHARGO STRATEGIESPO BOX 9100 SEATTLEWA</v>
      </c>
      <c r="AH1046">
        <v>100301295</v>
      </c>
      <c r="AI1046" s="9" t="str">
        <f t="shared" si="50"/>
        <v>PUBLIC LANDS COMMISSIONERDEMOCRATNATURAL RESOURCES, DEPT OFStatewide</v>
      </c>
    </row>
    <row r="1047" spans="1:35" x14ac:dyDescent="0.25">
      <c r="A1047" s="15">
        <v>1117</v>
      </c>
      <c r="B1047" t="s">
        <v>3126</v>
      </c>
      <c r="C1047">
        <v>100314807</v>
      </c>
      <c r="D1047" t="s">
        <v>30</v>
      </c>
      <c r="E1047" t="s">
        <v>671</v>
      </c>
      <c r="F1047" t="s">
        <v>44</v>
      </c>
      <c r="G1047" t="s">
        <v>672</v>
      </c>
      <c r="H1047" t="s">
        <v>673</v>
      </c>
      <c r="I1047" t="s">
        <v>404</v>
      </c>
      <c r="J1047" t="s">
        <v>674</v>
      </c>
      <c r="K1047" t="s">
        <v>675</v>
      </c>
      <c r="N1047" t="s">
        <v>68</v>
      </c>
      <c r="O1047" t="s">
        <v>676</v>
      </c>
      <c r="Q1047" t="s">
        <v>113</v>
      </c>
      <c r="R1047">
        <v>2012</v>
      </c>
      <c r="S1047" s="1">
        <v>450</v>
      </c>
      <c r="T1047" t="s">
        <v>31</v>
      </c>
      <c r="U1047" s="2">
        <v>39904</v>
      </c>
      <c r="V1047" s="2">
        <v>39933</v>
      </c>
      <c r="W1047" s="2">
        <v>39843</v>
      </c>
      <c r="X1047" t="s">
        <v>72</v>
      </c>
      <c r="Y1047" t="s">
        <v>2965</v>
      </c>
      <c r="Z1047" t="s">
        <v>167</v>
      </c>
      <c r="AA1047" t="s">
        <v>168</v>
      </c>
      <c r="AB1047" t="s">
        <v>35</v>
      </c>
      <c r="AC1047" t="s">
        <v>36</v>
      </c>
      <c r="AD1047">
        <v>98109</v>
      </c>
      <c r="AE1047" t="s">
        <v>3127</v>
      </c>
      <c r="AF1047" t="str">
        <f t="shared" si="48"/>
        <v>Yes</v>
      </c>
      <c r="AG1047" s="9" t="str">
        <f t="shared" si="49"/>
        <v>PUBLIC LANDS COMMISSIONERDEMOCRATNATURAL RESOURCES, DEPT OFStatewide2012450DEBT399043993339843Operation and OverheadTREASURY- JANUARYARGO STRATEGIESPO BOX 9100 SEATTLEWA</v>
      </c>
      <c r="AH1047">
        <v>100314807</v>
      </c>
      <c r="AI1047" s="9" t="str">
        <f t="shared" si="50"/>
        <v>PUBLIC LANDS COMMISSIONERDEMOCRATNATURAL RESOURCES, DEPT OFStatewide</v>
      </c>
    </row>
    <row r="1048" spans="1:35" x14ac:dyDescent="0.25">
      <c r="A1048" s="15">
        <v>1118</v>
      </c>
      <c r="B1048" t="s">
        <v>3128</v>
      </c>
      <c r="C1048">
        <v>100314807</v>
      </c>
      <c r="D1048" t="s">
        <v>30</v>
      </c>
      <c r="E1048" t="s">
        <v>671</v>
      </c>
      <c r="F1048" t="s">
        <v>44</v>
      </c>
      <c r="G1048" t="s">
        <v>672</v>
      </c>
      <c r="H1048" t="s">
        <v>673</v>
      </c>
      <c r="I1048" t="s">
        <v>404</v>
      </c>
      <c r="J1048" t="s">
        <v>674</v>
      </c>
      <c r="K1048" t="s">
        <v>675</v>
      </c>
      <c r="N1048" t="s">
        <v>68</v>
      </c>
      <c r="O1048" t="s">
        <v>676</v>
      </c>
      <c r="Q1048" t="s">
        <v>113</v>
      </c>
      <c r="R1048">
        <v>2012</v>
      </c>
      <c r="S1048" s="1">
        <v>450</v>
      </c>
      <c r="T1048" t="s">
        <v>31</v>
      </c>
      <c r="U1048" s="2">
        <v>39904</v>
      </c>
      <c r="V1048" s="2">
        <v>39933</v>
      </c>
      <c r="W1048" s="2">
        <v>39872</v>
      </c>
      <c r="X1048" t="s">
        <v>72</v>
      </c>
      <c r="Y1048" t="s">
        <v>2995</v>
      </c>
      <c r="Z1048" t="s">
        <v>167</v>
      </c>
      <c r="AA1048" t="s">
        <v>168</v>
      </c>
      <c r="AB1048" t="s">
        <v>35</v>
      </c>
      <c r="AC1048" t="s">
        <v>36</v>
      </c>
      <c r="AD1048">
        <v>98109</v>
      </c>
      <c r="AE1048" t="s">
        <v>3127</v>
      </c>
      <c r="AF1048" t="str">
        <f t="shared" si="48"/>
        <v>Yes</v>
      </c>
      <c r="AG1048" s="9" t="str">
        <f t="shared" si="49"/>
        <v>PUBLIC LANDS COMMISSIONERDEMOCRATNATURAL RESOURCES, DEPT OFStatewide2012450DEBT399043993339872Operation and OverheadTREASURY- FEBRUARYARGO STRATEGIESPO BOX 9100 SEATTLEWA</v>
      </c>
      <c r="AH1048">
        <v>100314807</v>
      </c>
      <c r="AI1048" s="9" t="str">
        <f t="shared" si="50"/>
        <v>PUBLIC LANDS COMMISSIONERDEMOCRATNATURAL RESOURCES, DEPT OFStatewide</v>
      </c>
    </row>
    <row r="1049" spans="1:35" x14ac:dyDescent="0.25">
      <c r="A1049" s="15">
        <v>1119</v>
      </c>
      <c r="B1049" t="s">
        <v>3129</v>
      </c>
      <c r="C1049">
        <v>100314807</v>
      </c>
      <c r="D1049" t="s">
        <v>30</v>
      </c>
      <c r="E1049" t="s">
        <v>671</v>
      </c>
      <c r="F1049" t="s">
        <v>44</v>
      </c>
      <c r="G1049" t="s">
        <v>672</v>
      </c>
      <c r="H1049" t="s">
        <v>673</v>
      </c>
      <c r="I1049" t="s">
        <v>404</v>
      </c>
      <c r="J1049" t="s">
        <v>674</v>
      </c>
      <c r="K1049" t="s">
        <v>675</v>
      </c>
      <c r="N1049" t="s">
        <v>68</v>
      </c>
      <c r="O1049" t="s">
        <v>676</v>
      </c>
      <c r="Q1049" t="s">
        <v>113</v>
      </c>
      <c r="R1049">
        <v>2012</v>
      </c>
      <c r="S1049" s="1">
        <v>225</v>
      </c>
      <c r="T1049" t="s">
        <v>31</v>
      </c>
      <c r="U1049" s="2">
        <v>39904</v>
      </c>
      <c r="V1049" s="2">
        <v>39933</v>
      </c>
      <c r="W1049" s="2">
        <v>39902</v>
      </c>
      <c r="X1049" t="s">
        <v>72</v>
      </c>
      <c r="Y1049" t="s">
        <v>2966</v>
      </c>
      <c r="Z1049" t="s">
        <v>167</v>
      </c>
      <c r="AA1049" t="s">
        <v>168</v>
      </c>
      <c r="AB1049" t="s">
        <v>35</v>
      </c>
      <c r="AC1049" t="s">
        <v>36</v>
      </c>
      <c r="AD1049">
        <v>98109</v>
      </c>
      <c r="AE1049" t="s">
        <v>3127</v>
      </c>
      <c r="AF1049" t="str">
        <f t="shared" si="48"/>
        <v>Yes</v>
      </c>
      <c r="AG1049" s="9" t="str">
        <f t="shared" si="49"/>
        <v>PUBLIC LANDS COMMISSIONERDEMOCRATNATURAL RESOURCES, DEPT OFStatewide2012225DEBT399043993339902Operation and OverheadTREASURY- MARCHARGO STRATEGIESPO BOX 9100 SEATTLEWA</v>
      </c>
      <c r="AH1049">
        <v>100314807</v>
      </c>
      <c r="AI1049" s="9" t="str">
        <f t="shared" si="50"/>
        <v>PUBLIC LANDS COMMISSIONERDEMOCRATNATURAL RESOURCES, DEPT OFStatewide</v>
      </c>
    </row>
    <row r="1050" spans="1:35" x14ac:dyDescent="0.25">
      <c r="A1050" s="15">
        <v>1120</v>
      </c>
      <c r="B1050" t="s">
        <v>3130</v>
      </c>
      <c r="C1050">
        <v>100314807</v>
      </c>
      <c r="D1050" t="s">
        <v>30</v>
      </c>
      <c r="E1050" t="s">
        <v>671</v>
      </c>
      <c r="F1050" t="s">
        <v>44</v>
      </c>
      <c r="G1050" t="s">
        <v>672</v>
      </c>
      <c r="H1050" t="s">
        <v>673</v>
      </c>
      <c r="I1050" t="s">
        <v>404</v>
      </c>
      <c r="J1050" t="s">
        <v>674</v>
      </c>
      <c r="K1050" t="s">
        <v>675</v>
      </c>
      <c r="N1050" t="s">
        <v>68</v>
      </c>
      <c r="O1050" t="s">
        <v>676</v>
      </c>
      <c r="Q1050" t="s">
        <v>113</v>
      </c>
      <c r="R1050">
        <v>2012</v>
      </c>
      <c r="S1050" s="1">
        <v>225</v>
      </c>
      <c r="T1050" t="s">
        <v>31</v>
      </c>
      <c r="U1050" s="2">
        <v>39904</v>
      </c>
      <c r="V1050" s="2">
        <v>39933</v>
      </c>
      <c r="W1050" s="2">
        <v>39933</v>
      </c>
      <c r="X1050" t="s">
        <v>72</v>
      </c>
      <c r="Y1050" t="s">
        <v>2944</v>
      </c>
      <c r="Z1050" t="s">
        <v>167</v>
      </c>
      <c r="AA1050" t="s">
        <v>168</v>
      </c>
      <c r="AB1050" t="s">
        <v>35</v>
      </c>
      <c r="AC1050" t="s">
        <v>36</v>
      </c>
      <c r="AD1050">
        <v>98109</v>
      </c>
      <c r="AE1050" t="s">
        <v>3127</v>
      </c>
      <c r="AF1050" t="str">
        <f t="shared" si="48"/>
        <v>Yes</v>
      </c>
      <c r="AG1050" s="9" t="str">
        <f t="shared" si="49"/>
        <v>PUBLIC LANDS COMMISSIONERDEMOCRATNATURAL RESOURCES, DEPT OFStatewide2012225DEBT399043993339933Operation and OverheadTREASURY- APRILARGO STRATEGIESPO BOX 9100 SEATTLEWA</v>
      </c>
      <c r="AH1050">
        <v>100314807</v>
      </c>
      <c r="AI1050" s="9" t="str">
        <f t="shared" si="50"/>
        <v>PUBLIC LANDS COMMISSIONERDEMOCRATNATURAL RESOURCES, DEPT OFStatewide</v>
      </c>
    </row>
    <row r="1051" spans="1:35" x14ac:dyDescent="0.25">
      <c r="A1051" s="15">
        <v>1121</v>
      </c>
      <c r="B1051" t="s">
        <v>3131</v>
      </c>
      <c r="C1051">
        <v>100314808</v>
      </c>
      <c r="D1051" t="s">
        <v>30</v>
      </c>
      <c r="E1051" t="s">
        <v>671</v>
      </c>
      <c r="F1051" t="s">
        <v>44</v>
      </c>
      <c r="G1051" t="s">
        <v>672</v>
      </c>
      <c r="H1051" t="s">
        <v>673</v>
      </c>
      <c r="I1051" t="s">
        <v>404</v>
      </c>
      <c r="J1051" t="s">
        <v>674</v>
      </c>
      <c r="K1051" t="s">
        <v>675</v>
      </c>
      <c r="N1051" t="s">
        <v>68</v>
      </c>
      <c r="O1051" t="s">
        <v>676</v>
      </c>
      <c r="Q1051" t="s">
        <v>113</v>
      </c>
      <c r="R1051">
        <v>2012</v>
      </c>
      <c r="S1051" s="1">
        <v>450</v>
      </c>
      <c r="T1051" t="s">
        <v>31</v>
      </c>
      <c r="U1051" s="2">
        <v>39934</v>
      </c>
      <c r="V1051" s="2">
        <v>39964</v>
      </c>
      <c r="W1051" s="2">
        <v>39843</v>
      </c>
      <c r="X1051" t="s">
        <v>72</v>
      </c>
      <c r="Y1051" t="s">
        <v>2965</v>
      </c>
      <c r="Z1051" t="s">
        <v>167</v>
      </c>
      <c r="AA1051" t="s">
        <v>168</v>
      </c>
      <c r="AB1051" t="s">
        <v>35</v>
      </c>
      <c r="AC1051" t="s">
        <v>36</v>
      </c>
      <c r="AD1051">
        <v>98109</v>
      </c>
      <c r="AE1051" t="s">
        <v>3132</v>
      </c>
      <c r="AF1051" t="str">
        <f t="shared" si="48"/>
        <v>Yes</v>
      </c>
      <c r="AG1051" s="9" t="str">
        <f t="shared" si="49"/>
        <v>PUBLIC LANDS COMMISSIONERDEMOCRATNATURAL RESOURCES, DEPT OFStatewide2012450DEBT399343996439843Operation and OverheadTREASURY- JANUARYARGO STRATEGIESPO BOX 9100 SEATTLEWA</v>
      </c>
      <c r="AH1051">
        <v>100314808</v>
      </c>
      <c r="AI1051" s="9" t="str">
        <f t="shared" si="50"/>
        <v>PUBLIC LANDS COMMISSIONERDEMOCRATNATURAL RESOURCES, DEPT OFStatewide</v>
      </c>
    </row>
    <row r="1052" spans="1:35" x14ac:dyDescent="0.25">
      <c r="A1052" s="15">
        <v>1122</v>
      </c>
      <c r="B1052" t="s">
        <v>3133</v>
      </c>
      <c r="C1052">
        <v>100314808</v>
      </c>
      <c r="D1052" t="s">
        <v>30</v>
      </c>
      <c r="E1052" t="s">
        <v>671</v>
      </c>
      <c r="F1052" t="s">
        <v>44</v>
      </c>
      <c r="G1052" t="s">
        <v>672</v>
      </c>
      <c r="H1052" t="s">
        <v>673</v>
      </c>
      <c r="I1052" t="s">
        <v>404</v>
      </c>
      <c r="J1052" t="s">
        <v>674</v>
      </c>
      <c r="K1052" t="s">
        <v>675</v>
      </c>
      <c r="N1052" t="s">
        <v>68</v>
      </c>
      <c r="O1052" t="s">
        <v>676</v>
      </c>
      <c r="Q1052" t="s">
        <v>113</v>
      </c>
      <c r="R1052">
        <v>2012</v>
      </c>
      <c r="S1052" s="1">
        <v>450</v>
      </c>
      <c r="T1052" t="s">
        <v>31</v>
      </c>
      <c r="U1052" s="2">
        <v>39934</v>
      </c>
      <c r="V1052" s="2">
        <v>39964</v>
      </c>
      <c r="W1052" s="2">
        <v>39872</v>
      </c>
      <c r="X1052" t="s">
        <v>72</v>
      </c>
      <c r="Y1052" t="s">
        <v>2995</v>
      </c>
      <c r="Z1052" t="s">
        <v>167</v>
      </c>
      <c r="AA1052" t="s">
        <v>168</v>
      </c>
      <c r="AB1052" t="s">
        <v>35</v>
      </c>
      <c r="AC1052" t="s">
        <v>36</v>
      </c>
      <c r="AD1052">
        <v>98109</v>
      </c>
      <c r="AE1052" t="s">
        <v>3132</v>
      </c>
      <c r="AF1052" t="str">
        <f t="shared" si="48"/>
        <v>Yes</v>
      </c>
      <c r="AG1052" s="9" t="str">
        <f t="shared" si="49"/>
        <v>PUBLIC LANDS COMMISSIONERDEMOCRATNATURAL RESOURCES, DEPT OFStatewide2012450DEBT399343996439872Operation and OverheadTREASURY- FEBRUARYARGO STRATEGIESPO BOX 9100 SEATTLEWA</v>
      </c>
      <c r="AH1052">
        <v>100314808</v>
      </c>
      <c r="AI1052" s="9" t="str">
        <f t="shared" si="50"/>
        <v>PUBLIC LANDS COMMISSIONERDEMOCRATNATURAL RESOURCES, DEPT OFStatewide</v>
      </c>
    </row>
    <row r="1053" spans="1:35" x14ac:dyDescent="0.25">
      <c r="A1053" s="15">
        <v>1123</v>
      </c>
      <c r="B1053" t="s">
        <v>3134</v>
      </c>
      <c r="C1053">
        <v>100314808</v>
      </c>
      <c r="D1053" t="s">
        <v>30</v>
      </c>
      <c r="E1053" t="s">
        <v>671</v>
      </c>
      <c r="F1053" t="s">
        <v>44</v>
      </c>
      <c r="G1053" t="s">
        <v>672</v>
      </c>
      <c r="H1053" t="s">
        <v>673</v>
      </c>
      <c r="I1053" t="s">
        <v>404</v>
      </c>
      <c r="J1053" t="s">
        <v>674</v>
      </c>
      <c r="K1053" t="s">
        <v>675</v>
      </c>
      <c r="N1053" t="s">
        <v>68</v>
      </c>
      <c r="O1053" t="s">
        <v>676</v>
      </c>
      <c r="Q1053" t="s">
        <v>113</v>
      </c>
      <c r="R1053">
        <v>2012</v>
      </c>
      <c r="S1053" s="1">
        <v>225</v>
      </c>
      <c r="T1053" t="s">
        <v>31</v>
      </c>
      <c r="U1053" s="2">
        <v>39934</v>
      </c>
      <c r="V1053" s="2">
        <v>39964</v>
      </c>
      <c r="W1053" s="2">
        <v>39902</v>
      </c>
      <c r="X1053" t="s">
        <v>72</v>
      </c>
      <c r="Y1053" t="s">
        <v>2966</v>
      </c>
      <c r="Z1053" t="s">
        <v>167</v>
      </c>
      <c r="AA1053" t="s">
        <v>168</v>
      </c>
      <c r="AB1053" t="s">
        <v>35</v>
      </c>
      <c r="AC1053" t="s">
        <v>36</v>
      </c>
      <c r="AD1053">
        <v>98109</v>
      </c>
      <c r="AE1053" t="s">
        <v>3132</v>
      </c>
      <c r="AF1053" t="str">
        <f t="shared" si="48"/>
        <v>Yes</v>
      </c>
      <c r="AG1053" s="9" t="str">
        <f t="shared" si="49"/>
        <v>PUBLIC LANDS COMMISSIONERDEMOCRATNATURAL RESOURCES, DEPT OFStatewide2012225DEBT399343996439902Operation and OverheadTREASURY- MARCHARGO STRATEGIESPO BOX 9100 SEATTLEWA</v>
      </c>
      <c r="AH1053">
        <v>100314808</v>
      </c>
      <c r="AI1053" s="9" t="str">
        <f t="shared" si="50"/>
        <v>PUBLIC LANDS COMMISSIONERDEMOCRATNATURAL RESOURCES, DEPT OFStatewide</v>
      </c>
    </row>
    <row r="1054" spans="1:35" x14ac:dyDescent="0.25">
      <c r="A1054" s="15">
        <v>1124</v>
      </c>
      <c r="B1054" t="s">
        <v>3135</v>
      </c>
      <c r="C1054">
        <v>100314808</v>
      </c>
      <c r="D1054" t="s">
        <v>30</v>
      </c>
      <c r="E1054" t="s">
        <v>671</v>
      </c>
      <c r="F1054" t="s">
        <v>44</v>
      </c>
      <c r="G1054" t="s">
        <v>672</v>
      </c>
      <c r="H1054" t="s">
        <v>673</v>
      </c>
      <c r="I1054" t="s">
        <v>404</v>
      </c>
      <c r="J1054" t="s">
        <v>674</v>
      </c>
      <c r="K1054" t="s">
        <v>675</v>
      </c>
      <c r="N1054" t="s">
        <v>68</v>
      </c>
      <c r="O1054" t="s">
        <v>676</v>
      </c>
      <c r="Q1054" t="s">
        <v>113</v>
      </c>
      <c r="R1054">
        <v>2012</v>
      </c>
      <c r="S1054" s="1">
        <v>225</v>
      </c>
      <c r="T1054" t="s">
        <v>31</v>
      </c>
      <c r="U1054" s="2">
        <v>39934</v>
      </c>
      <c r="V1054" s="2">
        <v>39964</v>
      </c>
      <c r="W1054" s="2">
        <v>39933</v>
      </c>
      <c r="X1054" t="s">
        <v>72</v>
      </c>
      <c r="Y1054" t="s">
        <v>2944</v>
      </c>
      <c r="Z1054" t="s">
        <v>167</v>
      </c>
      <c r="AA1054" t="s">
        <v>168</v>
      </c>
      <c r="AB1054" t="s">
        <v>35</v>
      </c>
      <c r="AC1054" t="s">
        <v>36</v>
      </c>
      <c r="AD1054">
        <v>98109</v>
      </c>
      <c r="AE1054" t="s">
        <v>3132</v>
      </c>
      <c r="AF1054" t="str">
        <f t="shared" si="48"/>
        <v>Yes</v>
      </c>
      <c r="AG1054" s="9" t="str">
        <f t="shared" si="49"/>
        <v>PUBLIC LANDS COMMISSIONERDEMOCRATNATURAL RESOURCES, DEPT OFStatewide2012225DEBT399343996439933Operation and OverheadTREASURY- APRILARGO STRATEGIESPO BOX 9100 SEATTLEWA</v>
      </c>
      <c r="AH1054">
        <v>100314808</v>
      </c>
      <c r="AI1054" s="9" t="str">
        <f t="shared" si="50"/>
        <v>PUBLIC LANDS COMMISSIONERDEMOCRATNATURAL RESOURCES, DEPT OFStatewide</v>
      </c>
    </row>
    <row r="1055" spans="1:35" x14ac:dyDescent="0.25">
      <c r="A1055" s="15">
        <v>1126</v>
      </c>
      <c r="B1055" t="s">
        <v>3137</v>
      </c>
      <c r="C1055">
        <v>100314808</v>
      </c>
      <c r="D1055" t="s">
        <v>30</v>
      </c>
      <c r="E1055" t="s">
        <v>671</v>
      </c>
      <c r="F1055" t="s">
        <v>44</v>
      </c>
      <c r="G1055" t="s">
        <v>672</v>
      </c>
      <c r="H1055" t="s">
        <v>673</v>
      </c>
      <c r="I1055" t="s">
        <v>404</v>
      </c>
      <c r="J1055" t="s">
        <v>674</v>
      </c>
      <c r="K1055" t="s">
        <v>675</v>
      </c>
      <c r="N1055" t="s">
        <v>68</v>
      </c>
      <c r="O1055" t="s">
        <v>676</v>
      </c>
      <c r="Q1055" t="s">
        <v>113</v>
      </c>
      <c r="R1055">
        <v>2012</v>
      </c>
      <c r="S1055" s="1">
        <v>225</v>
      </c>
      <c r="T1055" t="s">
        <v>31</v>
      </c>
      <c r="U1055" s="2">
        <v>39934</v>
      </c>
      <c r="V1055" s="2">
        <v>39964</v>
      </c>
      <c r="W1055" s="2">
        <v>39948</v>
      </c>
      <c r="X1055" t="s">
        <v>72</v>
      </c>
      <c r="Y1055" t="s">
        <v>3138</v>
      </c>
      <c r="Z1055" t="s">
        <v>167</v>
      </c>
      <c r="AA1055" t="s">
        <v>168</v>
      </c>
      <c r="AB1055" t="s">
        <v>35</v>
      </c>
      <c r="AC1055" t="s">
        <v>36</v>
      </c>
      <c r="AD1055">
        <v>98109</v>
      </c>
      <c r="AE1055" t="s">
        <v>3132</v>
      </c>
      <c r="AF1055" t="str">
        <f t="shared" si="48"/>
        <v>Yes</v>
      </c>
      <c r="AG1055" s="9" t="str">
        <f t="shared" si="49"/>
        <v>PUBLIC LANDS COMMISSIONERDEMOCRATNATURAL RESOURCES, DEPT OFStatewide2012225DEBT399343996439948Operation and OverheadE-NEWSLETTER, WEBSITE UPDATE, WEB HOSTINGARGO STRATEGIESPO BOX 9100 SEATTLEWA</v>
      </c>
      <c r="AH1055">
        <v>100314808</v>
      </c>
      <c r="AI1055" s="9" t="str">
        <f t="shared" si="50"/>
        <v>PUBLIC LANDS COMMISSIONERDEMOCRATNATURAL RESOURCES, DEPT OFStatewide</v>
      </c>
    </row>
    <row r="1056" spans="1:35" x14ac:dyDescent="0.25">
      <c r="A1056" s="15">
        <v>1125</v>
      </c>
      <c r="B1056" t="s">
        <v>3136</v>
      </c>
      <c r="C1056">
        <v>100314808</v>
      </c>
      <c r="D1056" t="s">
        <v>30</v>
      </c>
      <c r="E1056" t="s">
        <v>671</v>
      </c>
      <c r="F1056" t="s">
        <v>44</v>
      </c>
      <c r="G1056" t="s">
        <v>672</v>
      </c>
      <c r="H1056" t="s">
        <v>673</v>
      </c>
      <c r="I1056" t="s">
        <v>404</v>
      </c>
      <c r="J1056" t="s">
        <v>674</v>
      </c>
      <c r="K1056" t="s">
        <v>675</v>
      </c>
      <c r="N1056" t="s">
        <v>68</v>
      </c>
      <c r="O1056" t="s">
        <v>676</v>
      </c>
      <c r="Q1056" t="s">
        <v>113</v>
      </c>
      <c r="R1056">
        <v>2012</v>
      </c>
      <c r="S1056" s="1">
        <v>225</v>
      </c>
      <c r="T1056" t="s">
        <v>31</v>
      </c>
      <c r="U1056" s="2">
        <v>39934</v>
      </c>
      <c r="V1056" s="2">
        <v>39964</v>
      </c>
      <c r="W1056" s="2">
        <v>39963</v>
      </c>
      <c r="X1056" t="s">
        <v>72</v>
      </c>
      <c r="Y1056" t="s">
        <v>2854</v>
      </c>
      <c r="Z1056" t="s">
        <v>167</v>
      </c>
      <c r="AA1056" t="s">
        <v>168</v>
      </c>
      <c r="AB1056" t="s">
        <v>35</v>
      </c>
      <c r="AC1056" t="s">
        <v>36</v>
      </c>
      <c r="AD1056">
        <v>98109</v>
      </c>
      <c r="AE1056" t="s">
        <v>3132</v>
      </c>
      <c r="AF1056" t="str">
        <f t="shared" si="48"/>
        <v>Yes</v>
      </c>
      <c r="AG1056" s="9" t="str">
        <f t="shared" si="49"/>
        <v>PUBLIC LANDS COMMISSIONERDEMOCRATNATURAL RESOURCES, DEPT OFStatewide2012225DEBT399343996439963Operation and OverheadTREASURY - MAYARGO STRATEGIESPO BOX 9100 SEATTLEWA</v>
      </c>
      <c r="AH1056">
        <v>100314808</v>
      </c>
      <c r="AI1056" s="9" t="str">
        <f t="shared" si="50"/>
        <v>PUBLIC LANDS COMMISSIONERDEMOCRATNATURAL RESOURCES, DEPT OFStatewide</v>
      </c>
    </row>
    <row r="1057" spans="1:35" x14ac:dyDescent="0.25">
      <c r="A1057" s="15">
        <v>1153</v>
      </c>
      <c r="B1057" t="s">
        <v>3176</v>
      </c>
      <c r="C1057">
        <v>100314998</v>
      </c>
      <c r="D1057" t="s">
        <v>30</v>
      </c>
      <c r="E1057" t="s">
        <v>671</v>
      </c>
      <c r="F1057" t="s">
        <v>44</v>
      </c>
      <c r="G1057" t="s">
        <v>672</v>
      </c>
      <c r="H1057" t="s">
        <v>673</v>
      </c>
      <c r="I1057" t="s">
        <v>404</v>
      </c>
      <c r="J1057" t="s">
        <v>674</v>
      </c>
      <c r="K1057" t="s">
        <v>675</v>
      </c>
      <c r="N1057" t="s">
        <v>68</v>
      </c>
      <c r="O1057" t="s">
        <v>676</v>
      </c>
      <c r="Q1057" t="s">
        <v>113</v>
      </c>
      <c r="R1057">
        <v>2012</v>
      </c>
      <c r="S1057" s="1">
        <v>225</v>
      </c>
      <c r="T1057" t="s">
        <v>31</v>
      </c>
      <c r="U1057" s="2">
        <v>39965</v>
      </c>
      <c r="V1057" s="2">
        <v>39994</v>
      </c>
      <c r="W1057" s="2">
        <v>39963</v>
      </c>
      <c r="X1057" t="s">
        <v>72</v>
      </c>
      <c r="Y1057" t="s">
        <v>2854</v>
      </c>
      <c r="Z1057" t="s">
        <v>167</v>
      </c>
      <c r="AA1057" t="s">
        <v>168</v>
      </c>
      <c r="AB1057" t="s">
        <v>35</v>
      </c>
      <c r="AC1057" t="s">
        <v>36</v>
      </c>
      <c r="AD1057">
        <v>98109</v>
      </c>
      <c r="AE1057" t="s">
        <v>3177</v>
      </c>
      <c r="AF1057" t="str">
        <f t="shared" si="48"/>
        <v>Yes</v>
      </c>
      <c r="AG1057" s="9" t="str">
        <f t="shared" si="49"/>
        <v>PUBLIC LANDS COMMISSIONERDEMOCRATNATURAL RESOURCES, DEPT OFStatewide2012225DEBT399653999439963Operation and OverheadTREASURY - MAYARGO STRATEGIESPO BOX 9100 SEATTLEWA</v>
      </c>
      <c r="AH1057">
        <v>100314998</v>
      </c>
      <c r="AI1057" s="9" t="str">
        <f t="shared" si="50"/>
        <v>PUBLIC LANDS COMMISSIONERDEMOCRATNATURAL RESOURCES, DEPT OFStatewide</v>
      </c>
    </row>
    <row r="1058" spans="1:35" x14ac:dyDescent="0.25">
      <c r="A1058" s="15">
        <v>1098</v>
      </c>
      <c r="B1058" t="s">
        <v>3091</v>
      </c>
      <c r="C1058">
        <v>100323688</v>
      </c>
      <c r="D1058" t="s">
        <v>30</v>
      </c>
      <c r="E1058" t="s">
        <v>671</v>
      </c>
      <c r="F1058" t="s">
        <v>44</v>
      </c>
      <c r="G1058" t="s">
        <v>672</v>
      </c>
      <c r="H1058" t="s">
        <v>673</v>
      </c>
      <c r="I1058" t="s">
        <v>404</v>
      </c>
      <c r="J1058" t="s">
        <v>674</v>
      </c>
      <c r="K1058" t="s">
        <v>675</v>
      </c>
      <c r="N1058" t="s">
        <v>68</v>
      </c>
      <c r="O1058" t="s">
        <v>676</v>
      </c>
      <c r="Q1058" t="s">
        <v>113</v>
      </c>
      <c r="R1058">
        <v>2012</v>
      </c>
      <c r="S1058" s="1">
        <v>225</v>
      </c>
      <c r="T1058" t="s">
        <v>31</v>
      </c>
      <c r="U1058" s="2">
        <v>39995</v>
      </c>
      <c r="V1058" s="2">
        <v>40056</v>
      </c>
      <c r="W1058" s="2">
        <v>39963</v>
      </c>
      <c r="X1058" t="s">
        <v>72</v>
      </c>
      <c r="Y1058" t="s">
        <v>2854</v>
      </c>
      <c r="Z1058" t="s">
        <v>167</v>
      </c>
      <c r="AA1058" t="s">
        <v>168</v>
      </c>
      <c r="AB1058" t="s">
        <v>35</v>
      </c>
      <c r="AC1058" t="s">
        <v>36</v>
      </c>
      <c r="AD1058">
        <v>98109</v>
      </c>
      <c r="AE1058" t="s">
        <v>3092</v>
      </c>
      <c r="AF1058" t="str">
        <f t="shared" si="48"/>
        <v>Yes</v>
      </c>
      <c r="AG1058" s="9" t="str">
        <f t="shared" si="49"/>
        <v>PUBLIC LANDS COMMISSIONERDEMOCRATNATURAL RESOURCES, DEPT OFStatewide2012225DEBT399954005639963Operation and OverheadTREASURY - MAYARGO STRATEGIESPO BOX 9100 SEATTLEWA</v>
      </c>
      <c r="AH1058">
        <v>100323688</v>
      </c>
      <c r="AI1058" s="9" t="str">
        <f t="shared" si="50"/>
        <v>PUBLIC LANDS COMMISSIONERDEMOCRATNATURAL RESOURCES, DEPT OFStatewide</v>
      </c>
    </row>
    <row r="1059" spans="1:35" x14ac:dyDescent="0.25">
      <c r="A1059" s="15">
        <v>1099</v>
      </c>
      <c r="B1059" t="s">
        <v>3093</v>
      </c>
      <c r="C1059">
        <v>100323688</v>
      </c>
      <c r="D1059" t="s">
        <v>30</v>
      </c>
      <c r="E1059" t="s">
        <v>671</v>
      </c>
      <c r="F1059" t="s">
        <v>44</v>
      </c>
      <c r="G1059" t="s">
        <v>672</v>
      </c>
      <c r="H1059" t="s">
        <v>673</v>
      </c>
      <c r="I1059" t="s">
        <v>404</v>
      </c>
      <c r="J1059" t="s">
        <v>674</v>
      </c>
      <c r="K1059" t="s">
        <v>675</v>
      </c>
      <c r="N1059" t="s">
        <v>68</v>
      </c>
      <c r="O1059" t="s">
        <v>676</v>
      </c>
      <c r="Q1059" t="s">
        <v>113</v>
      </c>
      <c r="R1059">
        <v>2012</v>
      </c>
      <c r="S1059" s="1">
        <v>150</v>
      </c>
      <c r="T1059" t="s">
        <v>31</v>
      </c>
      <c r="U1059" s="2">
        <v>39995</v>
      </c>
      <c r="V1059" s="2">
        <v>40056</v>
      </c>
      <c r="W1059" s="2">
        <v>40056</v>
      </c>
      <c r="X1059" t="s">
        <v>72</v>
      </c>
      <c r="Y1059" t="s">
        <v>3077</v>
      </c>
      <c r="Z1059" t="s">
        <v>167</v>
      </c>
      <c r="AA1059" t="s">
        <v>168</v>
      </c>
      <c r="AB1059" t="s">
        <v>35</v>
      </c>
      <c r="AC1059" t="s">
        <v>36</v>
      </c>
      <c r="AD1059">
        <v>98109</v>
      </c>
      <c r="AE1059" t="s">
        <v>3092</v>
      </c>
      <c r="AF1059" t="str">
        <f t="shared" si="48"/>
        <v>Yes</v>
      </c>
      <c r="AG1059" s="9" t="str">
        <f t="shared" si="49"/>
        <v>PUBLIC LANDS COMMISSIONERDEMOCRATNATURAL RESOURCES, DEPT OFStatewide2012150DEBT399954005640056Operation and OverheadTREASURY-AUGUSTARGO STRATEGIESPO BOX 9100 SEATTLEWA</v>
      </c>
      <c r="AH1059">
        <v>100323688</v>
      </c>
      <c r="AI1059" s="9" t="str">
        <f t="shared" si="50"/>
        <v>PUBLIC LANDS COMMISSIONERDEMOCRATNATURAL RESOURCES, DEPT OFStatewide</v>
      </c>
    </row>
    <row r="1060" spans="1:35" x14ac:dyDescent="0.25">
      <c r="A1060" s="15">
        <v>1157</v>
      </c>
      <c r="B1060" t="s">
        <v>3184</v>
      </c>
      <c r="C1060">
        <v>100328515</v>
      </c>
      <c r="D1060" t="s">
        <v>30</v>
      </c>
      <c r="E1060" t="s">
        <v>671</v>
      </c>
      <c r="F1060" t="s">
        <v>44</v>
      </c>
      <c r="G1060" t="s">
        <v>672</v>
      </c>
      <c r="H1060" t="s">
        <v>673</v>
      </c>
      <c r="I1060" t="s">
        <v>404</v>
      </c>
      <c r="J1060" t="s">
        <v>674</v>
      </c>
      <c r="K1060" t="s">
        <v>675</v>
      </c>
      <c r="N1060" t="s">
        <v>68</v>
      </c>
      <c r="O1060" t="s">
        <v>676</v>
      </c>
      <c r="Q1060" t="s">
        <v>113</v>
      </c>
      <c r="R1060">
        <v>2012</v>
      </c>
      <c r="S1060" s="1">
        <v>225</v>
      </c>
      <c r="T1060" t="s">
        <v>31</v>
      </c>
      <c r="U1060" s="2">
        <v>40057</v>
      </c>
      <c r="V1060" s="2">
        <v>40086</v>
      </c>
      <c r="W1060" s="2">
        <v>39963</v>
      </c>
      <c r="X1060" t="s">
        <v>72</v>
      </c>
      <c r="Y1060" t="s">
        <v>2854</v>
      </c>
      <c r="Z1060" t="s">
        <v>167</v>
      </c>
      <c r="AA1060" t="s">
        <v>168</v>
      </c>
      <c r="AB1060" t="s">
        <v>35</v>
      </c>
      <c r="AC1060" t="s">
        <v>36</v>
      </c>
      <c r="AD1060">
        <v>98109</v>
      </c>
      <c r="AE1060" t="s">
        <v>3185</v>
      </c>
      <c r="AF1060" t="str">
        <f t="shared" si="48"/>
        <v>Yes</v>
      </c>
      <c r="AG1060" s="9" t="str">
        <f t="shared" si="49"/>
        <v>PUBLIC LANDS COMMISSIONERDEMOCRATNATURAL RESOURCES, DEPT OFStatewide2012225DEBT400574008639963Operation and OverheadTREASURY - MAYARGO STRATEGIESPO BOX 9100 SEATTLEWA</v>
      </c>
      <c r="AH1060">
        <v>100328515</v>
      </c>
      <c r="AI1060" s="9" t="str">
        <f t="shared" si="50"/>
        <v>PUBLIC LANDS COMMISSIONERDEMOCRATNATURAL RESOURCES, DEPT OFStatewide</v>
      </c>
    </row>
    <row r="1061" spans="1:35" x14ac:dyDescent="0.25">
      <c r="A1061" s="15">
        <v>1158</v>
      </c>
      <c r="B1061" t="s">
        <v>3186</v>
      </c>
      <c r="C1061">
        <v>100328515</v>
      </c>
      <c r="D1061" t="s">
        <v>30</v>
      </c>
      <c r="E1061" t="s">
        <v>671</v>
      </c>
      <c r="F1061" t="s">
        <v>44</v>
      </c>
      <c r="G1061" t="s">
        <v>672</v>
      </c>
      <c r="H1061" t="s">
        <v>673</v>
      </c>
      <c r="I1061" t="s">
        <v>404</v>
      </c>
      <c r="J1061" t="s">
        <v>674</v>
      </c>
      <c r="K1061" t="s">
        <v>675</v>
      </c>
      <c r="N1061" t="s">
        <v>68</v>
      </c>
      <c r="O1061" t="s">
        <v>676</v>
      </c>
      <c r="Q1061" t="s">
        <v>113</v>
      </c>
      <c r="R1061">
        <v>2012</v>
      </c>
      <c r="S1061" s="1">
        <v>150</v>
      </c>
      <c r="T1061" t="s">
        <v>31</v>
      </c>
      <c r="U1061" s="2">
        <v>40057</v>
      </c>
      <c r="V1061" s="2">
        <v>40086</v>
      </c>
      <c r="W1061" s="2">
        <v>40056</v>
      </c>
      <c r="X1061" t="s">
        <v>72</v>
      </c>
      <c r="Y1061" t="s">
        <v>3077</v>
      </c>
      <c r="Z1061" t="s">
        <v>167</v>
      </c>
      <c r="AA1061" t="s">
        <v>168</v>
      </c>
      <c r="AB1061" t="s">
        <v>35</v>
      </c>
      <c r="AC1061" t="s">
        <v>36</v>
      </c>
      <c r="AD1061">
        <v>98109</v>
      </c>
      <c r="AE1061" t="s">
        <v>3185</v>
      </c>
      <c r="AF1061" t="str">
        <f t="shared" si="48"/>
        <v>Yes</v>
      </c>
      <c r="AG1061" s="9" t="str">
        <f t="shared" si="49"/>
        <v>PUBLIC LANDS COMMISSIONERDEMOCRATNATURAL RESOURCES, DEPT OFStatewide2012150DEBT400574008640056Operation and OverheadTREASURY-AUGUSTARGO STRATEGIESPO BOX 9100 SEATTLEWA</v>
      </c>
      <c r="AH1061">
        <v>100328515</v>
      </c>
      <c r="AI1061" s="9" t="str">
        <f t="shared" si="50"/>
        <v>PUBLIC LANDS COMMISSIONERDEMOCRATNATURAL RESOURCES, DEPT OFStatewide</v>
      </c>
    </row>
    <row r="1062" spans="1:35" x14ac:dyDescent="0.25">
      <c r="A1062" s="15">
        <v>1159</v>
      </c>
      <c r="B1062" t="s">
        <v>3187</v>
      </c>
      <c r="C1062">
        <v>100328515</v>
      </c>
      <c r="D1062" t="s">
        <v>30</v>
      </c>
      <c r="E1062" t="s">
        <v>671</v>
      </c>
      <c r="F1062" t="s">
        <v>44</v>
      </c>
      <c r="G1062" t="s">
        <v>672</v>
      </c>
      <c r="H1062" t="s">
        <v>673</v>
      </c>
      <c r="I1062" t="s">
        <v>404</v>
      </c>
      <c r="J1062" t="s">
        <v>674</v>
      </c>
      <c r="K1062" t="s">
        <v>675</v>
      </c>
      <c r="N1062" t="s">
        <v>68</v>
      </c>
      <c r="O1062" t="s">
        <v>676</v>
      </c>
      <c r="Q1062" t="s">
        <v>113</v>
      </c>
      <c r="R1062">
        <v>2012</v>
      </c>
      <c r="S1062" s="1">
        <v>75</v>
      </c>
      <c r="T1062" t="s">
        <v>31</v>
      </c>
      <c r="U1062" s="2">
        <v>40057</v>
      </c>
      <c r="V1062" s="2">
        <v>40086</v>
      </c>
      <c r="W1062" s="2">
        <v>40086</v>
      </c>
      <c r="X1062" t="s">
        <v>72</v>
      </c>
      <c r="Y1062" t="s">
        <v>3168</v>
      </c>
      <c r="Z1062" t="s">
        <v>167</v>
      </c>
      <c r="AA1062" t="s">
        <v>168</v>
      </c>
      <c r="AB1062" t="s">
        <v>35</v>
      </c>
      <c r="AC1062" t="s">
        <v>36</v>
      </c>
      <c r="AD1062">
        <v>98109</v>
      </c>
      <c r="AE1062" t="s">
        <v>3185</v>
      </c>
      <c r="AF1062" t="str">
        <f t="shared" si="48"/>
        <v>Yes</v>
      </c>
      <c r="AG1062" s="9" t="str">
        <f t="shared" si="49"/>
        <v>PUBLIC LANDS COMMISSIONERDEMOCRATNATURAL RESOURCES, DEPT OFStatewide201275DEBT400574008640086Operation and OverheadTREASURY-SEPTARGO STRATEGIESPO BOX 9100 SEATTLEWA</v>
      </c>
      <c r="AH1062">
        <v>100328515</v>
      </c>
      <c r="AI1062" s="9" t="str">
        <f t="shared" si="50"/>
        <v>PUBLIC LANDS COMMISSIONERDEMOCRATNATURAL RESOURCES, DEPT OFStatewide</v>
      </c>
    </row>
    <row r="1063" spans="1:35" x14ac:dyDescent="0.25">
      <c r="A1063" s="15">
        <v>1181</v>
      </c>
      <c r="B1063" t="s">
        <v>3230</v>
      </c>
      <c r="C1063">
        <v>100332463</v>
      </c>
      <c r="D1063" t="s">
        <v>30</v>
      </c>
      <c r="E1063" t="s">
        <v>671</v>
      </c>
      <c r="F1063" t="s">
        <v>44</v>
      </c>
      <c r="G1063" t="s">
        <v>672</v>
      </c>
      <c r="H1063" t="s">
        <v>673</v>
      </c>
      <c r="I1063" t="s">
        <v>404</v>
      </c>
      <c r="J1063" t="s">
        <v>674</v>
      </c>
      <c r="K1063" t="s">
        <v>675</v>
      </c>
      <c r="N1063" t="s">
        <v>68</v>
      </c>
      <c r="O1063" t="s">
        <v>676</v>
      </c>
      <c r="Q1063" t="s">
        <v>113</v>
      </c>
      <c r="R1063">
        <v>2012</v>
      </c>
      <c r="S1063" s="1">
        <v>150</v>
      </c>
      <c r="T1063" t="s">
        <v>31</v>
      </c>
      <c r="U1063" s="2">
        <v>40087</v>
      </c>
      <c r="V1063" s="2">
        <v>40117</v>
      </c>
      <c r="W1063" s="2">
        <v>40056</v>
      </c>
      <c r="X1063" t="s">
        <v>72</v>
      </c>
      <c r="Y1063" t="s">
        <v>3077</v>
      </c>
      <c r="Z1063" t="s">
        <v>167</v>
      </c>
      <c r="AA1063" t="s">
        <v>168</v>
      </c>
      <c r="AB1063" t="s">
        <v>35</v>
      </c>
      <c r="AC1063" t="s">
        <v>36</v>
      </c>
      <c r="AD1063">
        <v>98109</v>
      </c>
      <c r="AE1063" t="s">
        <v>3231</v>
      </c>
      <c r="AF1063" t="str">
        <f t="shared" si="48"/>
        <v>Yes</v>
      </c>
      <c r="AG1063" s="9" t="str">
        <f t="shared" si="49"/>
        <v>PUBLIC LANDS COMMISSIONERDEMOCRATNATURAL RESOURCES, DEPT OFStatewide2012150DEBT400874011740056Operation and OverheadTREASURY-AUGUSTARGO STRATEGIESPO BOX 9100 SEATTLEWA</v>
      </c>
      <c r="AH1063">
        <v>100332463</v>
      </c>
      <c r="AI1063" s="9" t="str">
        <f t="shared" si="50"/>
        <v>PUBLIC LANDS COMMISSIONERDEMOCRATNATURAL RESOURCES, DEPT OFStatewide</v>
      </c>
    </row>
    <row r="1064" spans="1:35" x14ac:dyDescent="0.25">
      <c r="A1064" s="15">
        <v>1187</v>
      </c>
      <c r="B1064" t="s">
        <v>3244</v>
      </c>
      <c r="C1064">
        <v>100332463</v>
      </c>
      <c r="D1064" t="s">
        <v>30</v>
      </c>
      <c r="E1064" t="s">
        <v>671</v>
      </c>
      <c r="F1064" t="s">
        <v>44</v>
      </c>
      <c r="G1064" t="s">
        <v>672</v>
      </c>
      <c r="H1064" t="s">
        <v>673</v>
      </c>
      <c r="I1064" t="s">
        <v>404</v>
      </c>
      <c r="J1064" t="s">
        <v>674</v>
      </c>
      <c r="K1064" t="s">
        <v>675</v>
      </c>
      <c r="N1064" t="s">
        <v>68</v>
      </c>
      <c r="O1064" t="s">
        <v>676</v>
      </c>
      <c r="Q1064" t="s">
        <v>113</v>
      </c>
      <c r="R1064">
        <v>2012</v>
      </c>
      <c r="S1064" s="1">
        <v>75</v>
      </c>
      <c r="T1064" t="s">
        <v>31</v>
      </c>
      <c r="U1064" s="2">
        <v>40087</v>
      </c>
      <c r="V1064" s="2">
        <v>40117</v>
      </c>
      <c r="W1064" s="2">
        <v>40086</v>
      </c>
      <c r="X1064" t="s">
        <v>72</v>
      </c>
      <c r="Y1064" t="s">
        <v>3168</v>
      </c>
      <c r="Z1064" t="s">
        <v>167</v>
      </c>
      <c r="AA1064" t="s">
        <v>168</v>
      </c>
      <c r="AB1064" t="s">
        <v>35</v>
      </c>
      <c r="AC1064" t="s">
        <v>36</v>
      </c>
      <c r="AD1064">
        <v>98109</v>
      </c>
      <c r="AE1064" t="s">
        <v>3231</v>
      </c>
      <c r="AF1064" t="str">
        <f t="shared" si="48"/>
        <v>Yes</v>
      </c>
      <c r="AG1064" s="9" t="str">
        <f t="shared" si="49"/>
        <v>PUBLIC LANDS COMMISSIONERDEMOCRATNATURAL RESOURCES, DEPT OFStatewide201275DEBT400874011740086Operation and OverheadTREASURY-SEPTARGO STRATEGIESPO BOX 9100 SEATTLEWA</v>
      </c>
      <c r="AH1064">
        <v>100332463</v>
      </c>
      <c r="AI1064" s="9" t="str">
        <f t="shared" si="50"/>
        <v>PUBLIC LANDS COMMISSIONERDEMOCRATNATURAL RESOURCES, DEPT OFStatewide</v>
      </c>
    </row>
    <row r="1065" spans="1:35" x14ac:dyDescent="0.25">
      <c r="A1065" s="15">
        <v>1188</v>
      </c>
      <c r="B1065" t="s">
        <v>3245</v>
      </c>
      <c r="C1065">
        <v>100332463</v>
      </c>
      <c r="D1065" t="s">
        <v>30</v>
      </c>
      <c r="E1065" t="s">
        <v>671</v>
      </c>
      <c r="F1065" t="s">
        <v>44</v>
      </c>
      <c r="G1065" t="s">
        <v>672</v>
      </c>
      <c r="H1065" t="s">
        <v>673</v>
      </c>
      <c r="I1065" t="s">
        <v>404</v>
      </c>
      <c r="J1065" t="s">
        <v>674</v>
      </c>
      <c r="K1065" t="s">
        <v>675</v>
      </c>
      <c r="N1065" t="s">
        <v>68</v>
      </c>
      <c r="O1065" t="s">
        <v>676</v>
      </c>
      <c r="Q1065" t="s">
        <v>113</v>
      </c>
      <c r="R1065">
        <v>2012</v>
      </c>
      <c r="S1065" s="1">
        <v>75</v>
      </c>
      <c r="T1065" t="s">
        <v>31</v>
      </c>
      <c r="U1065" s="2">
        <v>40087</v>
      </c>
      <c r="V1065" s="2">
        <v>40117</v>
      </c>
      <c r="W1065" s="2">
        <v>40117</v>
      </c>
      <c r="X1065" t="s">
        <v>72</v>
      </c>
      <c r="Y1065" t="s">
        <v>3204</v>
      </c>
      <c r="Z1065" t="s">
        <v>167</v>
      </c>
      <c r="AA1065" t="s">
        <v>168</v>
      </c>
      <c r="AB1065" t="s">
        <v>35</v>
      </c>
      <c r="AC1065" t="s">
        <v>36</v>
      </c>
      <c r="AD1065">
        <v>98109</v>
      </c>
      <c r="AE1065" t="s">
        <v>3231</v>
      </c>
      <c r="AF1065" t="str">
        <f t="shared" si="48"/>
        <v>Yes</v>
      </c>
      <c r="AG1065" s="9" t="str">
        <f t="shared" si="49"/>
        <v>PUBLIC LANDS COMMISSIONERDEMOCRATNATURAL RESOURCES, DEPT OFStatewide201275DEBT400874011740117Operation and OverheadTREASURY OCTARGO STRATEGIESPO BOX 9100 SEATTLEWA</v>
      </c>
      <c r="AH1065">
        <v>100332463</v>
      </c>
      <c r="AI1065" s="9" t="str">
        <f t="shared" si="50"/>
        <v>PUBLIC LANDS COMMISSIONERDEMOCRATNATURAL RESOURCES, DEPT OFStatewide</v>
      </c>
    </row>
    <row r="1066" spans="1:35" x14ac:dyDescent="0.25">
      <c r="A1066" s="15">
        <v>1167</v>
      </c>
      <c r="B1066" t="s">
        <v>3209</v>
      </c>
      <c r="C1066">
        <v>100335629</v>
      </c>
      <c r="D1066" t="s">
        <v>30</v>
      </c>
      <c r="E1066" t="s">
        <v>671</v>
      </c>
      <c r="F1066" t="s">
        <v>44</v>
      </c>
      <c r="G1066" t="s">
        <v>672</v>
      </c>
      <c r="H1066" t="s">
        <v>673</v>
      </c>
      <c r="I1066" t="s">
        <v>404</v>
      </c>
      <c r="J1066" t="s">
        <v>674</v>
      </c>
      <c r="K1066" t="s">
        <v>675</v>
      </c>
      <c r="N1066" t="s">
        <v>68</v>
      </c>
      <c r="O1066" t="s">
        <v>676</v>
      </c>
      <c r="Q1066" t="s">
        <v>113</v>
      </c>
      <c r="R1066">
        <v>2012</v>
      </c>
      <c r="S1066" s="1">
        <v>150</v>
      </c>
      <c r="T1066" t="s">
        <v>31</v>
      </c>
      <c r="U1066" s="2">
        <v>40118</v>
      </c>
      <c r="V1066" s="2">
        <v>40147</v>
      </c>
      <c r="W1066" s="2">
        <v>40056</v>
      </c>
      <c r="X1066" t="s">
        <v>72</v>
      </c>
      <c r="Y1066" t="s">
        <v>3077</v>
      </c>
      <c r="Z1066" t="s">
        <v>167</v>
      </c>
      <c r="AA1066" t="s">
        <v>168</v>
      </c>
      <c r="AB1066" t="s">
        <v>35</v>
      </c>
      <c r="AC1066" t="s">
        <v>36</v>
      </c>
      <c r="AD1066">
        <v>98109</v>
      </c>
      <c r="AE1066" t="s">
        <v>3210</v>
      </c>
      <c r="AF1066" t="str">
        <f t="shared" si="48"/>
        <v>Yes</v>
      </c>
      <c r="AG1066" s="9" t="str">
        <f t="shared" si="49"/>
        <v>PUBLIC LANDS COMMISSIONERDEMOCRATNATURAL RESOURCES, DEPT OFStatewide2012150DEBT401184014740056Operation and OverheadTREASURY-AUGUSTARGO STRATEGIESPO BOX 9100 SEATTLEWA</v>
      </c>
      <c r="AH1066">
        <v>100335629</v>
      </c>
      <c r="AI1066" s="9" t="str">
        <f t="shared" si="50"/>
        <v>PUBLIC LANDS COMMISSIONERDEMOCRATNATURAL RESOURCES, DEPT OFStatewide</v>
      </c>
    </row>
    <row r="1067" spans="1:35" x14ac:dyDescent="0.25">
      <c r="A1067" s="15">
        <v>1168</v>
      </c>
      <c r="B1067" t="s">
        <v>3211</v>
      </c>
      <c r="C1067">
        <v>100335629</v>
      </c>
      <c r="D1067" t="s">
        <v>30</v>
      </c>
      <c r="E1067" t="s">
        <v>671</v>
      </c>
      <c r="F1067" t="s">
        <v>44</v>
      </c>
      <c r="G1067" t="s">
        <v>672</v>
      </c>
      <c r="H1067" t="s">
        <v>673</v>
      </c>
      <c r="I1067" t="s">
        <v>404</v>
      </c>
      <c r="J1067" t="s">
        <v>674</v>
      </c>
      <c r="K1067" t="s">
        <v>675</v>
      </c>
      <c r="N1067" t="s">
        <v>68</v>
      </c>
      <c r="O1067" t="s">
        <v>676</v>
      </c>
      <c r="Q1067" t="s">
        <v>113</v>
      </c>
      <c r="R1067">
        <v>2012</v>
      </c>
      <c r="S1067" s="1">
        <v>75</v>
      </c>
      <c r="T1067" t="s">
        <v>31</v>
      </c>
      <c r="U1067" s="2">
        <v>40118</v>
      </c>
      <c r="V1067" s="2">
        <v>40147</v>
      </c>
      <c r="W1067" s="2">
        <v>40086</v>
      </c>
      <c r="X1067" t="s">
        <v>72</v>
      </c>
      <c r="Y1067" t="s">
        <v>3168</v>
      </c>
      <c r="Z1067" t="s">
        <v>167</v>
      </c>
      <c r="AA1067" t="s">
        <v>168</v>
      </c>
      <c r="AB1067" t="s">
        <v>35</v>
      </c>
      <c r="AC1067" t="s">
        <v>36</v>
      </c>
      <c r="AD1067">
        <v>98109</v>
      </c>
      <c r="AE1067" t="s">
        <v>3210</v>
      </c>
      <c r="AF1067" t="str">
        <f t="shared" si="48"/>
        <v>Yes</v>
      </c>
      <c r="AG1067" s="9" t="str">
        <f t="shared" si="49"/>
        <v>PUBLIC LANDS COMMISSIONERDEMOCRATNATURAL RESOURCES, DEPT OFStatewide201275DEBT401184014740086Operation and OverheadTREASURY-SEPTARGO STRATEGIESPO BOX 9100 SEATTLEWA</v>
      </c>
      <c r="AH1067">
        <v>100335629</v>
      </c>
      <c r="AI1067" s="9" t="str">
        <f t="shared" si="50"/>
        <v>PUBLIC LANDS COMMISSIONERDEMOCRATNATURAL RESOURCES, DEPT OFStatewide</v>
      </c>
    </row>
    <row r="1068" spans="1:35" x14ac:dyDescent="0.25">
      <c r="A1068" s="15">
        <v>1169</v>
      </c>
      <c r="B1068" t="s">
        <v>3212</v>
      </c>
      <c r="C1068">
        <v>100335629</v>
      </c>
      <c r="D1068" t="s">
        <v>30</v>
      </c>
      <c r="E1068" t="s">
        <v>671</v>
      </c>
      <c r="F1068" t="s">
        <v>44</v>
      </c>
      <c r="G1068" t="s">
        <v>672</v>
      </c>
      <c r="H1068" t="s">
        <v>673</v>
      </c>
      <c r="I1068" t="s">
        <v>404</v>
      </c>
      <c r="J1068" t="s">
        <v>674</v>
      </c>
      <c r="K1068" t="s">
        <v>675</v>
      </c>
      <c r="N1068" t="s">
        <v>68</v>
      </c>
      <c r="O1068" t="s">
        <v>676</v>
      </c>
      <c r="Q1068" t="s">
        <v>113</v>
      </c>
      <c r="R1068">
        <v>2012</v>
      </c>
      <c r="S1068" s="1">
        <v>75</v>
      </c>
      <c r="T1068" t="s">
        <v>31</v>
      </c>
      <c r="U1068" s="2">
        <v>40118</v>
      </c>
      <c r="V1068" s="2">
        <v>40147</v>
      </c>
      <c r="W1068" s="2">
        <v>40117</v>
      </c>
      <c r="X1068" t="s">
        <v>72</v>
      </c>
      <c r="Y1068" t="s">
        <v>3208</v>
      </c>
      <c r="Z1068" t="s">
        <v>167</v>
      </c>
      <c r="AA1068" t="s">
        <v>168</v>
      </c>
      <c r="AB1068" t="s">
        <v>35</v>
      </c>
      <c r="AC1068" t="s">
        <v>36</v>
      </c>
      <c r="AD1068">
        <v>98109</v>
      </c>
      <c r="AE1068" t="s">
        <v>3210</v>
      </c>
      <c r="AF1068" t="str">
        <f t="shared" si="48"/>
        <v>Yes</v>
      </c>
      <c r="AG1068" s="9" t="str">
        <f t="shared" si="49"/>
        <v>PUBLIC LANDS COMMISSIONERDEMOCRATNATURAL RESOURCES, DEPT OFStatewide201275DEBT401184014740117Operation and OverheadTREASURY-OCTARGO STRATEGIESPO BOX 9100 SEATTLEWA</v>
      </c>
      <c r="AH1068">
        <v>100335629</v>
      </c>
      <c r="AI1068" s="9" t="str">
        <f t="shared" si="50"/>
        <v>PUBLIC LANDS COMMISSIONERDEMOCRATNATURAL RESOURCES, DEPT OFStatewide</v>
      </c>
    </row>
    <row r="1069" spans="1:35" x14ac:dyDescent="0.25">
      <c r="A1069" s="15">
        <v>1170</v>
      </c>
      <c r="B1069" t="s">
        <v>3213</v>
      </c>
      <c r="C1069">
        <v>100335629</v>
      </c>
      <c r="D1069" t="s">
        <v>30</v>
      </c>
      <c r="E1069" t="s">
        <v>671</v>
      </c>
      <c r="F1069" t="s">
        <v>44</v>
      </c>
      <c r="G1069" t="s">
        <v>672</v>
      </c>
      <c r="H1069" t="s">
        <v>673</v>
      </c>
      <c r="I1069" t="s">
        <v>404</v>
      </c>
      <c r="J1069" t="s">
        <v>674</v>
      </c>
      <c r="K1069" t="s">
        <v>675</v>
      </c>
      <c r="N1069" t="s">
        <v>68</v>
      </c>
      <c r="O1069" t="s">
        <v>676</v>
      </c>
      <c r="Q1069" t="s">
        <v>113</v>
      </c>
      <c r="R1069">
        <v>2012</v>
      </c>
      <c r="S1069" s="1">
        <v>150</v>
      </c>
      <c r="T1069" t="s">
        <v>31</v>
      </c>
      <c r="U1069" s="2">
        <v>40118</v>
      </c>
      <c r="V1069" s="2">
        <v>40147</v>
      </c>
      <c r="W1069" s="2">
        <v>40147</v>
      </c>
      <c r="X1069" t="s">
        <v>72</v>
      </c>
      <c r="Y1069" t="s">
        <v>3205</v>
      </c>
      <c r="Z1069" t="s">
        <v>167</v>
      </c>
      <c r="AA1069" t="s">
        <v>168</v>
      </c>
      <c r="AB1069" t="s">
        <v>35</v>
      </c>
      <c r="AC1069" t="s">
        <v>36</v>
      </c>
      <c r="AD1069">
        <v>98109</v>
      </c>
      <c r="AE1069" t="s">
        <v>3210</v>
      </c>
      <c r="AF1069" t="str">
        <f t="shared" si="48"/>
        <v>Yes</v>
      </c>
      <c r="AG1069" s="9" t="str">
        <f t="shared" si="49"/>
        <v>PUBLIC LANDS COMMISSIONERDEMOCRATNATURAL RESOURCES, DEPT OFStatewide2012150DEBT401184014740147Operation and OverheadTREASURY-NOVARGO STRATEGIESPO BOX 9100 SEATTLEWA</v>
      </c>
      <c r="AH1069">
        <v>100335629</v>
      </c>
      <c r="AI1069" s="9" t="str">
        <f t="shared" si="50"/>
        <v>PUBLIC LANDS COMMISSIONERDEMOCRATNATURAL RESOURCES, DEPT OFStatewide</v>
      </c>
    </row>
    <row r="1070" spans="1:35" x14ac:dyDescent="0.25">
      <c r="A1070" s="15">
        <v>1278</v>
      </c>
      <c r="B1070" t="s">
        <v>3381</v>
      </c>
      <c r="C1070">
        <v>100340881</v>
      </c>
      <c r="D1070" t="s">
        <v>30</v>
      </c>
      <c r="E1070" t="s">
        <v>671</v>
      </c>
      <c r="F1070" t="s">
        <v>44</v>
      </c>
      <c r="G1070" t="s">
        <v>672</v>
      </c>
      <c r="H1070" t="s">
        <v>673</v>
      </c>
      <c r="I1070" t="s">
        <v>404</v>
      </c>
      <c r="J1070" t="s">
        <v>674</v>
      </c>
      <c r="K1070" t="s">
        <v>675</v>
      </c>
      <c r="N1070" t="s">
        <v>68</v>
      </c>
      <c r="O1070" t="s">
        <v>676</v>
      </c>
      <c r="Q1070" t="s">
        <v>113</v>
      </c>
      <c r="R1070">
        <v>2012</v>
      </c>
      <c r="S1070" s="1">
        <v>150</v>
      </c>
      <c r="T1070" t="s">
        <v>31</v>
      </c>
      <c r="U1070" s="2">
        <v>40148</v>
      </c>
      <c r="V1070" s="2">
        <v>40178</v>
      </c>
      <c r="W1070" s="2">
        <v>40056</v>
      </c>
      <c r="X1070" t="s">
        <v>72</v>
      </c>
      <c r="Y1070" t="s">
        <v>3077</v>
      </c>
      <c r="Z1070" t="s">
        <v>167</v>
      </c>
      <c r="AA1070" t="s">
        <v>168</v>
      </c>
      <c r="AB1070" t="s">
        <v>35</v>
      </c>
      <c r="AC1070" t="s">
        <v>36</v>
      </c>
      <c r="AD1070">
        <v>98109</v>
      </c>
      <c r="AE1070" t="s">
        <v>3382</v>
      </c>
      <c r="AF1070" t="str">
        <f t="shared" si="48"/>
        <v>Yes</v>
      </c>
      <c r="AG1070" s="9" t="str">
        <f t="shared" si="49"/>
        <v>PUBLIC LANDS COMMISSIONERDEMOCRATNATURAL RESOURCES, DEPT OFStatewide2012150DEBT401484017840056Operation and OverheadTREASURY-AUGUSTARGO STRATEGIESPO BOX 9100 SEATTLEWA</v>
      </c>
      <c r="AH1070">
        <v>100340881</v>
      </c>
      <c r="AI1070" s="9" t="str">
        <f t="shared" si="50"/>
        <v>PUBLIC LANDS COMMISSIONERDEMOCRATNATURAL RESOURCES, DEPT OFStatewide</v>
      </c>
    </row>
    <row r="1071" spans="1:35" x14ac:dyDescent="0.25">
      <c r="A1071" s="15">
        <v>1279</v>
      </c>
      <c r="B1071" t="s">
        <v>3383</v>
      </c>
      <c r="C1071">
        <v>100340881</v>
      </c>
      <c r="D1071" t="s">
        <v>30</v>
      </c>
      <c r="E1071" t="s">
        <v>671</v>
      </c>
      <c r="F1071" t="s">
        <v>44</v>
      </c>
      <c r="G1071" t="s">
        <v>672</v>
      </c>
      <c r="H1071" t="s">
        <v>673</v>
      </c>
      <c r="I1071" t="s">
        <v>404</v>
      </c>
      <c r="J1071" t="s">
        <v>674</v>
      </c>
      <c r="K1071" t="s">
        <v>675</v>
      </c>
      <c r="N1071" t="s">
        <v>68</v>
      </c>
      <c r="O1071" t="s">
        <v>676</v>
      </c>
      <c r="Q1071" t="s">
        <v>113</v>
      </c>
      <c r="R1071">
        <v>2012</v>
      </c>
      <c r="S1071" s="1">
        <v>75</v>
      </c>
      <c r="T1071" t="s">
        <v>31</v>
      </c>
      <c r="U1071" s="2">
        <v>40148</v>
      </c>
      <c r="V1071" s="2">
        <v>40178</v>
      </c>
      <c r="W1071" s="2">
        <v>40086</v>
      </c>
      <c r="X1071" t="s">
        <v>72</v>
      </c>
      <c r="Y1071" t="s">
        <v>3168</v>
      </c>
      <c r="Z1071" t="s">
        <v>167</v>
      </c>
      <c r="AA1071" t="s">
        <v>168</v>
      </c>
      <c r="AB1071" t="s">
        <v>35</v>
      </c>
      <c r="AC1071" t="s">
        <v>36</v>
      </c>
      <c r="AD1071">
        <v>98109</v>
      </c>
      <c r="AE1071" t="s">
        <v>3382</v>
      </c>
      <c r="AF1071" t="str">
        <f t="shared" si="48"/>
        <v>Yes</v>
      </c>
      <c r="AG1071" s="9" t="str">
        <f t="shared" si="49"/>
        <v>PUBLIC LANDS COMMISSIONERDEMOCRATNATURAL RESOURCES, DEPT OFStatewide201275DEBT401484017840086Operation and OverheadTREASURY-SEPTARGO STRATEGIESPO BOX 9100 SEATTLEWA</v>
      </c>
      <c r="AH1071">
        <v>100340881</v>
      </c>
      <c r="AI1071" s="9" t="str">
        <f t="shared" si="50"/>
        <v>PUBLIC LANDS COMMISSIONERDEMOCRATNATURAL RESOURCES, DEPT OFStatewide</v>
      </c>
    </row>
    <row r="1072" spans="1:35" x14ac:dyDescent="0.25">
      <c r="A1072" s="15">
        <v>1280</v>
      </c>
      <c r="B1072" t="s">
        <v>3384</v>
      </c>
      <c r="C1072">
        <v>100340881</v>
      </c>
      <c r="D1072" t="s">
        <v>30</v>
      </c>
      <c r="E1072" t="s">
        <v>671</v>
      </c>
      <c r="F1072" t="s">
        <v>44</v>
      </c>
      <c r="G1072" t="s">
        <v>672</v>
      </c>
      <c r="H1072" t="s">
        <v>673</v>
      </c>
      <c r="I1072" t="s">
        <v>404</v>
      </c>
      <c r="J1072" t="s">
        <v>674</v>
      </c>
      <c r="K1072" t="s">
        <v>675</v>
      </c>
      <c r="N1072" t="s">
        <v>68</v>
      </c>
      <c r="O1072" t="s">
        <v>676</v>
      </c>
      <c r="Q1072" t="s">
        <v>113</v>
      </c>
      <c r="R1072">
        <v>2012</v>
      </c>
      <c r="S1072" s="1">
        <v>75</v>
      </c>
      <c r="T1072" t="s">
        <v>31</v>
      </c>
      <c r="U1072" s="2">
        <v>40148</v>
      </c>
      <c r="V1072" s="2">
        <v>40178</v>
      </c>
      <c r="W1072" s="2">
        <v>40117</v>
      </c>
      <c r="X1072" t="s">
        <v>72</v>
      </c>
      <c r="Y1072" t="s">
        <v>3208</v>
      </c>
      <c r="Z1072" t="s">
        <v>167</v>
      </c>
      <c r="AA1072" t="s">
        <v>168</v>
      </c>
      <c r="AB1072" t="s">
        <v>35</v>
      </c>
      <c r="AC1072" t="s">
        <v>36</v>
      </c>
      <c r="AD1072">
        <v>98109</v>
      </c>
      <c r="AE1072" t="s">
        <v>3382</v>
      </c>
      <c r="AF1072" t="str">
        <f t="shared" si="48"/>
        <v>Yes</v>
      </c>
      <c r="AG1072" s="9" t="str">
        <f t="shared" si="49"/>
        <v>PUBLIC LANDS COMMISSIONERDEMOCRATNATURAL RESOURCES, DEPT OFStatewide201275DEBT401484017840117Operation and OverheadTREASURY-OCTARGO STRATEGIESPO BOX 9100 SEATTLEWA</v>
      </c>
      <c r="AH1072">
        <v>100340881</v>
      </c>
      <c r="AI1072" s="9" t="str">
        <f t="shared" si="50"/>
        <v>PUBLIC LANDS COMMISSIONERDEMOCRATNATURAL RESOURCES, DEPT OFStatewide</v>
      </c>
    </row>
    <row r="1073" spans="1:35" x14ac:dyDescent="0.25">
      <c r="A1073" s="15">
        <v>1281</v>
      </c>
      <c r="B1073" t="s">
        <v>3385</v>
      </c>
      <c r="C1073">
        <v>100340881</v>
      </c>
      <c r="D1073" t="s">
        <v>30</v>
      </c>
      <c r="E1073" t="s">
        <v>671</v>
      </c>
      <c r="F1073" t="s">
        <v>44</v>
      </c>
      <c r="G1073" t="s">
        <v>672</v>
      </c>
      <c r="H1073" t="s">
        <v>673</v>
      </c>
      <c r="I1073" t="s">
        <v>404</v>
      </c>
      <c r="J1073" t="s">
        <v>674</v>
      </c>
      <c r="K1073" t="s">
        <v>675</v>
      </c>
      <c r="N1073" t="s">
        <v>68</v>
      </c>
      <c r="O1073" t="s">
        <v>676</v>
      </c>
      <c r="Q1073" t="s">
        <v>113</v>
      </c>
      <c r="R1073">
        <v>2012</v>
      </c>
      <c r="S1073" s="1">
        <v>150</v>
      </c>
      <c r="T1073" t="s">
        <v>31</v>
      </c>
      <c r="U1073" s="2">
        <v>40148</v>
      </c>
      <c r="V1073" s="2">
        <v>40178</v>
      </c>
      <c r="W1073" s="2">
        <v>40147</v>
      </c>
      <c r="X1073" t="s">
        <v>72</v>
      </c>
      <c r="Y1073" t="s">
        <v>3205</v>
      </c>
      <c r="Z1073" t="s">
        <v>167</v>
      </c>
      <c r="AA1073" t="s">
        <v>168</v>
      </c>
      <c r="AB1073" t="s">
        <v>35</v>
      </c>
      <c r="AC1073" t="s">
        <v>36</v>
      </c>
      <c r="AD1073">
        <v>98109</v>
      </c>
      <c r="AE1073" t="s">
        <v>3382</v>
      </c>
      <c r="AF1073" t="str">
        <f t="shared" si="48"/>
        <v>Yes</v>
      </c>
      <c r="AG1073" s="9" t="str">
        <f t="shared" si="49"/>
        <v>PUBLIC LANDS COMMISSIONERDEMOCRATNATURAL RESOURCES, DEPT OFStatewide2012150DEBT401484017840147Operation and OverheadTREASURY-NOVARGO STRATEGIESPO BOX 9100 SEATTLEWA</v>
      </c>
      <c r="AH1073">
        <v>100340881</v>
      </c>
      <c r="AI1073" s="9" t="str">
        <f t="shared" si="50"/>
        <v>PUBLIC LANDS COMMISSIONERDEMOCRATNATURAL RESOURCES, DEPT OFStatewide</v>
      </c>
    </row>
    <row r="1074" spans="1:35" x14ac:dyDescent="0.25">
      <c r="A1074" s="15">
        <v>1282</v>
      </c>
      <c r="B1074" t="s">
        <v>3386</v>
      </c>
      <c r="C1074">
        <v>100340881</v>
      </c>
      <c r="D1074" t="s">
        <v>30</v>
      </c>
      <c r="E1074" t="s">
        <v>671</v>
      </c>
      <c r="F1074" t="s">
        <v>44</v>
      </c>
      <c r="G1074" t="s">
        <v>672</v>
      </c>
      <c r="H1074" t="s">
        <v>673</v>
      </c>
      <c r="I1074" t="s">
        <v>404</v>
      </c>
      <c r="J1074" t="s">
        <v>674</v>
      </c>
      <c r="K1074" t="s">
        <v>675</v>
      </c>
      <c r="N1074" t="s">
        <v>68</v>
      </c>
      <c r="O1074" t="s">
        <v>676</v>
      </c>
      <c r="Q1074" t="s">
        <v>113</v>
      </c>
      <c r="R1074">
        <v>2012</v>
      </c>
      <c r="S1074" s="1">
        <v>300</v>
      </c>
      <c r="T1074" t="s">
        <v>31</v>
      </c>
      <c r="U1074" s="2">
        <v>40148</v>
      </c>
      <c r="V1074" s="2">
        <v>40178</v>
      </c>
      <c r="W1074" s="2">
        <v>40178</v>
      </c>
      <c r="X1074" t="s">
        <v>72</v>
      </c>
      <c r="Y1074" t="s">
        <v>3248</v>
      </c>
      <c r="Z1074" t="s">
        <v>167</v>
      </c>
      <c r="AA1074" t="s">
        <v>168</v>
      </c>
      <c r="AB1074" t="s">
        <v>35</v>
      </c>
      <c r="AC1074" t="s">
        <v>36</v>
      </c>
      <c r="AD1074">
        <v>98109</v>
      </c>
      <c r="AE1074" t="s">
        <v>3382</v>
      </c>
      <c r="AF1074" t="str">
        <f t="shared" si="48"/>
        <v>Yes</v>
      </c>
      <c r="AG1074" s="9" t="str">
        <f t="shared" si="49"/>
        <v>PUBLIC LANDS COMMISSIONERDEMOCRATNATURAL RESOURCES, DEPT OFStatewide2012300DEBT401484017840178Operation and OverheadTREASURY-DECARGO STRATEGIESPO BOX 9100 SEATTLEWA</v>
      </c>
      <c r="AH1074">
        <v>100340881</v>
      </c>
      <c r="AI1074" s="9" t="str">
        <f t="shared" si="50"/>
        <v>PUBLIC LANDS COMMISSIONERDEMOCRATNATURAL RESOURCES, DEPT OFStatewide</v>
      </c>
    </row>
    <row r="1075" spans="1:35" x14ac:dyDescent="0.25">
      <c r="A1075" s="15">
        <v>1271</v>
      </c>
      <c r="B1075" t="s">
        <v>3373</v>
      </c>
      <c r="C1075">
        <v>100345807</v>
      </c>
      <c r="D1075" t="s">
        <v>30</v>
      </c>
      <c r="E1075" t="s">
        <v>671</v>
      </c>
      <c r="F1075" t="s">
        <v>44</v>
      </c>
      <c r="G1075" t="s">
        <v>672</v>
      </c>
      <c r="H1075" t="s">
        <v>673</v>
      </c>
      <c r="I1075" t="s">
        <v>404</v>
      </c>
      <c r="J1075" t="s">
        <v>674</v>
      </c>
      <c r="K1075" t="s">
        <v>675</v>
      </c>
      <c r="N1075" t="s">
        <v>68</v>
      </c>
      <c r="O1075" t="s">
        <v>676</v>
      </c>
      <c r="Q1075" t="s">
        <v>113</v>
      </c>
      <c r="R1075">
        <v>2012</v>
      </c>
      <c r="S1075" s="1">
        <v>150</v>
      </c>
      <c r="T1075" t="s">
        <v>31</v>
      </c>
      <c r="U1075" s="2">
        <v>40179</v>
      </c>
      <c r="V1075" s="2">
        <v>40209</v>
      </c>
      <c r="W1075" s="2">
        <v>40056</v>
      </c>
      <c r="X1075" t="s">
        <v>72</v>
      </c>
      <c r="Y1075" t="s">
        <v>3077</v>
      </c>
      <c r="Z1075" t="s">
        <v>167</v>
      </c>
      <c r="AA1075" t="s">
        <v>168</v>
      </c>
      <c r="AB1075" t="s">
        <v>35</v>
      </c>
      <c r="AC1075" t="s">
        <v>36</v>
      </c>
      <c r="AD1075">
        <v>98109</v>
      </c>
      <c r="AE1075" t="s">
        <v>3374</v>
      </c>
      <c r="AF1075" t="str">
        <f t="shared" si="48"/>
        <v>Yes</v>
      </c>
      <c r="AG1075" s="9" t="str">
        <f t="shared" si="49"/>
        <v>PUBLIC LANDS COMMISSIONERDEMOCRATNATURAL RESOURCES, DEPT OFStatewide2012150DEBT401794020940056Operation and OverheadTREASURY-AUGUSTARGO STRATEGIESPO BOX 9100 SEATTLEWA</v>
      </c>
      <c r="AH1075">
        <v>100345807</v>
      </c>
      <c r="AI1075" s="9" t="str">
        <f t="shared" si="50"/>
        <v>PUBLIC LANDS COMMISSIONERDEMOCRATNATURAL RESOURCES, DEPT OFStatewide</v>
      </c>
    </row>
    <row r="1076" spans="1:35" x14ac:dyDescent="0.25">
      <c r="A1076" s="15">
        <v>1272</v>
      </c>
      <c r="B1076" t="s">
        <v>3375</v>
      </c>
      <c r="C1076">
        <v>100345807</v>
      </c>
      <c r="D1076" t="s">
        <v>30</v>
      </c>
      <c r="E1076" t="s">
        <v>671</v>
      </c>
      <c r="F1076" t="s">
        <v>44</v>
      </c>
      <c r="G1076" t="s">
        <v>672</v>
      </c>
      <c r="H1076" t="s">
        <v>673</v>
      </c>
      <c r="I1076" t="s">
        <v>404</v>
      </c>
      <c r="J1076" t="s">
        <v>674</v>
      </c>
      <c r="K1076" t="s">
        <v>675</v>
      </c>
      <c r="N1076" t="s">
        <v>68</v>
      </c>
      <c r="O1076" t="s">
        <v>676</v>
      </c>
      <c r="Q1076" t="s">
        <v>113</v>
      </c>
      <c r="R1076">
        <v>2012</v>
      </c>
      <c r="S1076" s="1">
        <v>75</v>
      </c>
      <c r="T1076" t="s">
        <v>31</v>
      </c>
      <c r="U1076" s="2">
        <v>40179</v>
      </c>
      <c r="V1076" s="2">
        <v>40209</v>
      </c>
      <c r="W1076" s="2">
        <v>40086</v>
      </c>
      <c r="X1076" t="s">
        <v>72</v>
      </c>
      <c r="Y1076" t="s">
        <v>3168</v>
      </c>
      <c r="Z1076" t="s">
        <v>167</v>
      </c>
      <c r="AA1076" t="s">
        <v>168</v>
      </c>
      <c r="AB1076" t="s">
        <v>35</v>
      </c>
      <c r="AC1076" t="s">
        <v>36</v>
      </c>
      <c r="AD1076">
        <v>98109</v>
      </c>
      <c r="AE1076" t="s">
        <v>3374</v>
      </c>
      <c r="AF1076" t="str">
        <f t="shared" si="48"/>
        <v>Yes</v>
      </c>
      <c r="AG1076" s="9" t="str">
        <f t="shared" si="49"/>
        <v>PUBLIC LANDS COMMISSIONERDEMOCRATNATURAL RESOURCES, DEPT OFStatewide201275DEBT401794020940086Operation and OverheadTREASURY-SEPTARGO STRATEGIESPO BOX 9100 SEATTLEWA</v>
      </c>
      <c r="AH1076">
        <v>100345807</v>
      </c>
      <c r="AI1076" s="9" t="str">
        <f t="shared" si="50"/>
        <v>PUBLIC LANDS COMMISSIONERDEMOCRATNATURAL RESOURCES, DEPT OFStatewide</v>
      </c>
    </row>
    <row r="1077" spans="1:35" x14ac:dyDescent="0.25">
      <c r="A1077" s="15">
        <v>1273</v>
      </c>
      <c r="B1077" t="s">
        <v>3376</v>
      </c>
      <c r="C1077">
        <v>100345807</v>
      </c>
      <c r="D1077" t="s">
        <v>30</v>
      </c>
      <c r="E1077" t="s">
        <v>671</v>
      </c>
      <c r="F1077" t="s">
        <v>44</v>
      </c>
      <c r="G1077" t="s">
        <v>672</v>
      </c>
      <c r="H1077" t="s">
        <v>673</v>
      </c>
      <c r="I1077" t="s">
        <v>404</v>
      </c>
      <c r="J1077" t="s">
        <v>674</v>
      </c>
      <c r="K1077" t="s">
        <v>675</v>
      </c>
      <c r="N1077" t="s">
        <v>68</v>
      </c>
      <c r="O1077" t="s">
        <v>676</v>
      </c>
      <c r="Q1077" t="s">
        <v>113</v>
      </c>
      <c r="R1077">
        <v>2012</v>
      </c>
      <c r="S1077" s="1">
        <v>75</v>
      </c>
      <c r="T1077" t="s">
        <v>31</v>
      </c>
      <c r="U1077" s="2">
        <v>40179</v>
      </c>
      <c r="V1077" s="2">
        <v>40209</v>
      </c>
      <c r="W1077" s="2">
        <v>40117</v>
      </c>
      <c r="X1077" t="s">
        <v>72</v>
      </c>
      <c r="Y1077" t="s">
        <v>3208</v>
      </c>
      <c r="Z1077" t="s">
        <v>167</v>
      </c>
      <c r="AA1077" t="s">
        <v>168</v>
      </c>
      <c r="AB1077" t="s">
        <v>35</v>
      </c>
      <c r="AC1077" t="s">
        <v>36</v>
      </c>
      <c r="AD1077">
        <v>98109</v>
      </c>
      <c r="AE1077" t="s">
        <v>3374</v>
      </c>
      <c r="AF1077" t="str">
        <f t="shared" si="48"/>
        <v>Yes</v>
      </c>
      <c r="AG1077" s="9" t="str">
        <f t="shared" si="49"/>
        <v>PUBLIC LANDS COMMISSIONERDEMOCRATNATURAL RESOURCES, DEPT OFStatewide201275DEBT401794020940117Operation and OverheadTREASURY-OCTARGO STRATEGIESPO BOX 9100 SEATTLEWA</v>
      </c>
      <c r="AH1077">
        <v>100345807</v>
      </c>
      <c r="AI1077" s="9" t="str">
        <f t="shared" si="50"/>
        <v>PUBLIC LANDS COMMISSIONERDEMOCRATNATURAL RESOURCES, DEPT OFStatewide</v>
      </c>
    </row>
    <row r="1078" spans="1:35" x14ac:dyDescent="0.25">
      <c r="A1078" s="15">
        <v>1274</v>
      </c>
      <c r="B1078" t="s">
        <v>3377</v>
      </c>
      <c r="C1078">
        <v>100345807</v>
      </c>
      <c r="D1078" t="s">
        <v>30</v>
      </c>
      <c r="E1078" t="s">
        <v>671</v>
      </c>
      <c r="F1078" t="s">
        <v>44</v>
      </c>
      <c r="G1078" t="s">
        <v>672</v>
      </c>
      <c r="H1078" t="s">
        <v>673</v>
      </c>
      <c r="I1078" t="s">
        <v>404</v>
      </c>
      <c r="J1078" t="s">
        <v>674</v>
      </c>
      <c r="K1078" t="s">
        <v>675</v>
      </c>
      <c r="N1078" t="s">
        <v>68</v>
      </c>
      <c r="O1078" t="s">
        <v>676</v>
      </c>
      <c r="Q1078" t="s">
        <v>113</v>
      </c>
      <c r="R1078">
        <v>2012</v>
      </c>
      <c r="S1078" s="1">
        <v>150</v>
      </c>
      <c r="T1078" t="s">
        <v>31</v>
      </c>
      <c r="U1078" s="2">
        <v>40179</v>
      </c>
      <c r="V1078" s="2">
        <v>40209</v>
      </c>
      <c r="W1078" s="2">
        <v>40147</v>
      </c>
      <c r="X1078" t="s">
        <v>72</v>
      </c>
      <c r="Y1078" t="s">
        <v>3205</v>
      </c>
      <c r="Z1078" t="s">
        <v>167</v>
      </c>
      <c r="AA1078" t="s">
        <v>168</v>
      </c>
      <c r="AB1078" t="s">
        <v>35</v>
      </c>
      <c r="AC1078" t="s">
        <v>36</v>
      </c>
      <c r="AD1078">
        <v>98109</v>
      </c>
      <c r="AE1078" t="s">
        <v>3374</v>
      </c>
      <c r="AF1078" t="str">
        <f t="shared" si="48"/>
        <v>Yes</v>
      </c>
      <c r="AG1078" s="9" t="str">
        <f t="shared" si="49"/>
        <v>PUBLIC LANDS COMMISSIONERDEMOCRATNATURAL RESOURCES, DEPT OFStatewide2012150DEBT401794020940147Operation and OverheadTREASURY-NOVARGO STRATEGIESPO BOX 9100 SEATTLEWA</v>
      </c>
      <c r="AH1078">
        <v>100345807</v>
      </c>
      <c r="AI1078" s="9" t="str">
        <f t="shared" si="50"/>
        <v>PUBLIC LANDS COMMISSIONERDEMOCRATNATURAL RESOURCES, DEPT OFStatewide</v>
      </c>
    </row>
    <row r="1079" spans="1:35" x14ac:dyDescent="0.25">
      <c r="A1079" s="15">
        <v>1275</v>
      </c>
      <c r="B1079" t="s">
        <v>3378</v>
      </c>
      <c r="C1079">
        <v>100345807</v>
      </c>
      <c r="D1079" t="s">
        <v>30</v>
      </c>
      <c r="E1079" t="s">
        <v>671</v>
      </c>
      <c r="F1079" t="s">
        <v>44</v>
      </c>
      <c r="G1079" t="s">
        <v>672</v>
      </c>
      <c r="H1079" t="s">
        <v>673</v>
      </c>
      <c r="I1079" t="s">
        <v>404</v>
      </c>
      <c r="J1079" t="s">
        <v>674</v>
      </c>
      <c r="K1079" t="s">
        <v>675</v>
      </c>
      <c r="N1079" t="s">
        <v>68</v>
      </c>
      <c r="O1079" t="s">
        <v>676</v>
      </c>
      <c r="Q1079" t="s">
        <v>113</v>
      </c>
      <c r="R1079">
        <v>2012</v>
      </c>
      <c r="S1079" s="1">
        <v>300</v>
      </c>
      <c r="T1079" t="s">
        <v>31</v>
      </c>
      <c r="U1079" s="2">
        <v>40179</v>
      </c>
      <c r="V1079" s="2">
        <v>40209</v>
      </c>
      <c r="W1079" s="2">
        <v>40178</v>
      </c>
      <c r="X1079" t="s">
        <v>72</v>
      </c>
      <c r="Y1079" t="s">
        <v>3248</v>
      </c>
      <c r="Z1079" t="s">
        <v>167</v>
      </c>
      <c r="AA1079" t="s">
        <v>168</v>
      </c>
      <c r="AB1079" t="s">
        <v>35</v>
      </c>
      <c r="AC1079" t="s">
        <v>36</v>
      </c>
      <c r="AD1079">
        <v>98109</v>
      </c>
      <c r="AE1079" t="s">
        <v>3374</v>
      </c>
      <c r="AF1079" t="str">
        <f t="shared" si="48"/>
        <v>Yes</v>
      </c>
      <c r="AG1079" s="9" t="str">
        <f t="shared" si="49"/>
        <v>PUBLIC LANDS COMMISSIONERDEMOCRATNATURAL RESOURCES, DEPT OFStatewide2012300DEBT401794020940178Operation and OverheadTREASURY-DECARGO STRATEGIESPO BOX 9100 SEATTLEWA</v>
      </c>
      <c r="AH1079">
        <v>100345807</v>
      </c>
      <c r="AI1079" s="9" t="str">
        <f t="shared" si="50"/>
        <v>PUBLIC LANDS COMMISSIONERDEMOCRATNATURAL RESOURCES, DEPT OFStatewide</v>
      </c>
    </row>
    <row r="1080" spans="1:35" x14ac:dyDescent="0.25">
      <c r="A1080" s="15">
        <v>1276</v>
      </c>
      <c r="B1080" t="s">
        <v>3379</v>
      </c>
      <c r="C1080">
        <v>100345807</v>
      </c>
      <c r="D1080" t="s">
        <v>30</v>
      </c>
      <c r="E1080" t="s">
        <v>671</v>
      </c>
      <c r="F1080" t="s">
        <v>44</v>
      </c>
      <c r="G1080" t="s">
        <v>672</v>
      </c>
      <c r="H1080" t="s">
        <v>673</v>
      </c>
      <c r="I1080" t="s">
        <v>404</v>
      </c>
      <c r="J1080" t="s">
        <v>674</v>
      </c>
      <c r="K1080" t="s">
        <v>675</v>
      </c>
      <c r="N1080" t="s">
        <v>68</v>
      </c>
      <c r="O1080" t="s">
        <v>676</v>
      </c>
      <c r="Q1080" t="s">
        <v>113</v>
      </c>
      <c r="R1080">
        <v>2012</v>
      </c>
      <c r="S1080" s="1">
        <v>300</v>
      </c>
      <c r="T1080" t="s">
        <v>31</v>
      </c>
      <c r="U1080" s="2">
        <v>40179</v>
      </c>
      <c r="V1080" s="2">
        <v>40209</v>
      </c>
      <c r="W1080" s="2">
        <v>40209</v>
      </c>
      <c r="X1080" t="s">
        <v>72</v>
      </c>
      <c r="Y1080" t="s">
        <v>3249</v>
      </c>
      <c r="Z1080" t="s">
        <v>167</v>
      </c>
      <c r="AA1080" t="s">
        <v>168</v>
      </c>
      <c r="AB1080" t="s">
        <v>35</v>
      </c>
      <c r="AC1080" t="s">
        <v>36</v>
      </c>
      <c r="AD1080">
        <v>98109</v>
      </c>
      <c r="AE1080" t="s">
        <v>3374</v>
      </c>
      <c r="AF1080" t="str">
        <f t="shared" si="48"/>
        <v>Yes</v>
      </c>
      <c r="AG1080" s="9" t="str">
        <f t="shared" si="49"/>
        <v>PUBLIC LANDS COMMISSIONERDEMOCRATNATURAL RESOURCES, DEPT OFStatewide2012300DEBT401794020940209Operation and OverheadEST TREASURY - JANARGO STRATEGIESPO BOX 9100 SEATTLEWA</v>
      </c>
      <c r="AH1080">
        <v>100345807</v>
      </c>
      <c r="AI1080" s="9" t="str">
        <f t="shared" si="50"/>
        <v>PUBLIC LANDS COMMISSIONERDEMOCRATNATURAL RESOURCES, DEPT OFStatewide</v>
      </c>
    </row>
    <row r="1081" spans="1:35" x14ac:dyDescent="0.25">
      <c r="A1081" s="15">
        <v>1301</v>
      </c>
      <c r="B1081" t="s">
        <v>3421</v>
      </c>
      <c r="C1081">
        <v>100366453</v>
      </c>
      <c r="D1081" t="s">
        <v>30</v>
      </c>
      <c r="E1081" t="s">
        <v>671</v>
      </c>
      <c r="F1081" t="s">
        <v>44</v>
      </c>
      <c r="G1081" t="s">
        <v>672</v>
      </c>
      <c r="H1081" t="s">
        <v>673</v>
      </c>
      <c r="I1081" t="s">
        <v>404</v>
      </c>
      <c r="J1081" t="s">
        <v>674</v>
      </c>
      <c r="K1081" t="s">
        <v>675</v>
      </c>
      <c r="N1081" t="s">
        <v>68</v>
      </c>
      <c r="O1081" t="s">
        <v>676</v>
      </c>
      <c r="Q1081" t="s">
        <v>113</v>
      </c>
      <c r="R1081">
        <v>2012</v>
      </c>
      <c r="S1081" s="1">
        <v>150</v>
      </c>
      <c r="T1081" t="s">
        <v>31</v>
      </c>
      <c r="U1081" s="2">
        <v>40269</v>
      </c>
      <c r="V1081" s="2">
        <v>40298</v>
      </c>
      <c r="W1081" s="2">
        <v>40298</v>
      </c>
      <c r="X1081" t="s">
        <v>72</v>
      </c>
      <c r="Y1081" t="s">
        <v>2661</v>
      </c>
      <c r="Z1081" t="s">
        <v>167</v>
      </c>
      <c r="AA1081" t="s">
        <v>168</v>
      </c>
      <c r="AB1081" t="s">
        <v>35</v>
      </c>
      <c r="AC1081" t="s">
        <v>36</v>
      </c>
      <c r="AD1081">
        <v>98109</v>
      </c>
      <c r="AE1081" t="s">
        <v>3422</v>
      </c>
      <c r="AF1081" t="str">
        <f t="shared" si="48"/>
        <v>Yes</v>
      </c>
      <c r="AG1081" s="9" t="str">
        <f t="shared" si="49"/>
        <v>PUBLIC LANDS COMMISSIONERDEMOCRATNATURAL RESOURCES, DEPT OFStatewide2012150DEBT402694029840298Operation and OverheadAPRIL TREASURYARGO STRATEGIESPO BOX 9100 SEATTLEWA</v>
      </c>
      <c r="AH1081">
        <v>100366453</v>
      </c>
      <c r="AI1081" s="9" t="str">
        <f t="shared" si="50"/>
        <v>PUBLIC LANDS COMMISSIONERDEMOCRATNATURAL RESOURCES, DEPT OFStatewide</v>
      </c>
    </row>
    <row r="1082" spans="1:35" x14ac:dyDescent="0.25">
      <c r="A1082" s="15">
        <v>1302</v>
      </c>
      <c r="B1082" t="s">
        <v>3423</v>
      </c>
      <c r="C1082">
        <v>100366454</v>
      </c>
      <c r="D1082" t="s">
        <v>30</v>
      </c>
      <c r="E1082" t="s">
        <v>671</v>
      </c>
      <c r="F1082" t="s">
        <v>44</v>
      </c>
      <c r="G1082" t="s">
        <v>672</v>
      </c>
      <c r="H1082" t="s">
        <v>673</v>
      </c>
      <c r="I1082" t="s">
        <v>404</v>
      </c>
      <c r="J1082" t="s">
        <v>674</v>
      </c>
      <c r="K1082" t="s">
        <v>675</v>
      </c>
      <c r="N1082" t="s">
        <v>68</v>
      </c>
      <c r="O1082" t="s">
        <v>676</v>
      </c>
      <c r="Q1082" t="s">
        <v>113</v>
      </c>
      <c r="R1082">
        <v>2012</v>
      </c>
      <c r="S1082" s="1">
        <v>150</v>
      </c>
      <c r="T1082" t="s">
        <v>31</v>
      </c>
      <c r="U1082" s="2">
        <v>40299</v>
      </c>
      <c r="V1082" s="2">
        <v>40329</v>
      </c>
      <c r="W1082" s="2">
        <v>40298</v>
      </c>
      <c r="X1082" t="s">
        <v>72</v>
      </c>
      <c r="Y1082" t="s">
        <v>2661</v>
      </c>
      <c r="Z1082" t="s">
        <v>167</v>
      </c>
      <c r="AA1082" t="s">
        <v>168</v>
      </c>
      <c r="AB1082" t="s">
        <v>35</v>
      </c>
      <c r="AC1082" t="s">
        <v>36</v>
      </c>
      <c r="AD1082">
        <v>98109</v>
      </c>
      <c r="AE1082" t="s">
        <v>3424</v>
      </c>
      <c r="AF1082" t="str">
        <f t="shared" si="48"/>
        <v>Yes</v>
      </c>
      <c r="AG1082" s="9" t="str">
        <f t="shared" si="49"/>
        <v>PUBLIC LANDS COMMISSIONERDEMOCRATNATURAL RESOURCES, DEPT OFStatewide2012150DEBT402994032940298Operation and OverheadAPRIL TREASURYARGO STRATEGIESPO BOX 9100 SEATTLEWA</v>
      </c>
      <c r="AH1082">
        <v>100366454</v>
      </c>
      <c r="AI1082" s="9" t="str">
        <f t="shared" si="50"/>
        <v>PUBLIC LANDS COMMISSIONERDEMOCRATNATURAL RESOURCES, DEPT OFStatewide</v>
      </c>
    </row>
    <row r="1083" spans="1:35" x14ac:dyDescent="0.25">
      <c r="A1083" s="15">
        <v>1303</v>
      </c>
      <c r="B1083" t="s">
        <v>3425</v>
      </c>
      <c r="C1083">
        <v>100366454</v>
      </c>
      <c r="D1083" t="s">
        <v>30</v>
      </c>
      <c r="E1083" t="s">
        <v>671</v>
      </c>
      <c r="F1083" t="s">
        <v>44</v>
      </c>
      <c r="G1083" t="s">
        <v>672</v>
      </c>
      <c r="H1083" t="s">
        <v>673</v>
      </c>
      <c r="I1083" t="s">
        <v>404</v>
      </c>
      <c r="J1083" t="s">
        <v>674</v>
      </c>
      <c r="K1083" t="s">
        <v>675</v>
      </c>
      <c r="N1083" t="s">
        <v>68</v>
      </c>
      <c r="O1083" t="s">
        <v>676</v>
      </c>
      <c r="Q1083" t="s">
        <v>113</v>
      </c>
      <c r="R1083">
        <v>2012</v>
      </c>
      <c r="S1083" s="1">
        <v>300</v>
      </c>
      <c r="T1083" t="s">
        <v>31</v>
      </c>
      <c r="U1083" s="2">
        <v>40299</v>
      </c>
      <c r="V1083" s="2">
        <v>40329</v>
      </c>
      <c r="W1083" s="2">
        <v>40329</v>
      </c>
      <c r="X1083" t="s">
        <v>72</v>
      </c>
      <c r="Y1083" t="s">
        <v>2637</v>
      </c>
      <c r="Z1083" t="s">
        <v>167</v>
      </c>
      <c r="AA1083" t="s">
        <v>168</v>
      </c>
      <c r="AB1083" t="s">
        <v>35</v>
      </c>
      <c r="AC1083" t="s">
        <v>36</v>
      </c>
      <c r="AD1083">
        <v>98109</v>
      </c>
      <c r="AE1083" t="s">
        <v>3424</v>
      </c>
      <c r="AF1083" t="str">
        <f t="shared" si="48"/>
        <v>Yes</v>
      </c>
      <c r="AG1083" s="9" t="str">
        <f t="shared" si="49"/>
        <v>PUBLIC LANDS COMMISSIONERDEMOCRATNATURAL RESOURCES, DEPT OFStatewide2012300DEBT402994032940329Operation and OverheadMAY TREASURYARGO STRATEGIESPO BOX 9100 SEATTLEWA</v>
      </c>
      <c r="AH1083">
        <v>100366454</v>
      </c>
      <c r="AI1083" s="9" t="str">
        <f t="shared" si="50"/>
        <v>PUBLIC LANDS COMMISSIONERDEMOCRATNATURAL RESOURCES, DEPT OFStatewide</v>
      </c>
    </row>
    <row r="1084" spans="1:35" x14ac:dyDescent="0.25">
      <c r="A1084" s="15">
        <v>1308</v>
      </c>
      <c r="B1084" t="s">
        <v>3439</v>
      </c>
      <c r="C1084">
        <v>100366438</v>
      </c>
      <c r="D1084" t="s">
        <v>30</v>
      </c>
      <c r="E1084" t="s">
        <v>671</v>
      </c>
      <c r="F1084" t="s">
        <v>44</v>
      </c>
      <c r="G1084" t="s">
        <v>672</v>
      </c>
      <c r="H1084" t="s">
        <v>673</v>
      </c>
      <c r="I1084" t="s">
        <v>404</v>
      </c>
      <c r="J1084" t="s">
        <v>674</v>
      </c>
      <c r="K1084" t="s">
        <v>675</v>
      </c>
      <c r="N1084" t="s">
        <v>68</v>
      </c>
      <c r="O1084" t="s">
        <v>676</v>
      </c>
      <c r="Q1084" t="s">
        <v>113</v>
      </c>
      <c r="R1084">
        <v>2012</v>
      </c>
      <c r="S1084" s="1">
        <v>1509.38</v>
      </c>
      <c r="T1084" t="s">
        <v>31</v>
      </c>
      <c r="U1084" s="2">
        <v>40330</v>
      </c>
      <c r="V1084" s="2">
        <v>40359</v>
      </c>
      <c r="W1084" s="2">
        <v>40357</v>
      </c>
      <c r="X1084" t="s">
        <v>72</v>
      </c>
      <c r="Y1084" t="s">
        <v>3440</v>
      </c>
      <c r="Z1084" t="s">
        <v>2745</v>
      </c>
      <c r="AA1084" t="s">
        <v>2900</v>
      </c>
      <c r="AB1084" t="s">
        <v>35</v>
      </c>
      <c r="AC1084" t="s">
        <v>36</v>
      </c>
      <c r="AD1084">
        <v>98107</v>
      </c>
      <c r="AE1084" t="s">
        <v>3441</v>
      </c>
      <c r="AF1084" t="str">
        <f t="shared" si="48"/>
        <v>Yes</v>
      </c>
      <c r="AG1084" s="9" t="str">
        <f t="shared" si="49"/>
        <v>PUBLIC LANDS COMMISSIONERDEMOCRATNATURAL RESOURCES, DEPT OFStatewide20121509.38DEBT403304035940357Operation and OverheadFUNDRAISING CONSULTING-JUNECOLBY UNDERWOOD CONSULTING LLC6242    2ND AVENUE NW SEATTLEWA</v>
      </c>
      <c r="AH1084">
        <v>100366438</v>
      </c>
      <c r="AI1084" s="9" t="str">
        <f t="shared" si="50"/>
        <v>PUBLIC LANDS COMMISSIONERDEMOCRATNATURAL RESOURCES, DEPT OFStatewide</v>
      </c>
    </row>
    <row r="1085" spans="1:35" x14ac:dyDescent="0.25">
      <c r="A1085" s="15">
        <v>1309</v>
      </c>
      <c r="B1085" t="s">
        <v>3442</v>
      </c>
      <c r="C1085">
        <v>100366438</v>
      </c>
      <c r="D1085" t="s">
        <v>30</v>
      </c>
      <c r="E1085" t="s">
        <v>671</v>
      </c>
      <c r="F1085" t="s">
        <v>44</v>
      </c>
      <c r="G1085" t="s">
        <v>672</v>
      </c>
      <c r="H1085" t="s">
        <v>673</v>
      </c>
      <c r="I1085" t="s">
        <v>404</v>
      </c>
      <c r="J1085" t="s">
        <v>674</v>
      </c>
      <c r="K1085" t="s">
        <v>675</v>
      </c>
      <c r="N1085" t="s">
        <v>68</v>
      </c>
      <c r="O1085" t="s">
        <v>676</v>
      </c>
      <c r="Q1085" t="s">
        <v>113</v>
      </c>
      <c r="R1085">
        <v>2012</v>
      </c>
      <c r="S1085" s="1">
        <v>86.82</v>
      </c>
      <c r="T1085" t="s">
        <v>31</v>
      </c>
      <c r="U1085" s="2">
        <v>40330</v>
      </c>
      <c r="V1085" s="2">
        <v>40359</v>
      </c>
      <c r="W1085" s="2">
        <v>40357</v>
      </c>
      <c r="X1085" t="s">
        <v>72</v>
      </c>
      <c r="Y1085" t="s">
        <v>612</v>
      </c>
      <c r="Z1085" t="s">
        <v>2745</v>
      </c>
      <c r="AA1085" t="s">
        <v>2900</v>
      </c>
      <c r="AB1085" t="s">
        <v>35</v>
      </c>
      <c r="AC1085" t="s">
        <v>36</v>
      </c>
      <c r="AD1085">
        <v>98107</v>
      </c>
      <c r="AE1085" t="s">
        <v>3441</v>
      </c>
      <c r="AF1085" t="str">
        <f t="shared" si="48"/>
        <v>Yes</v>
      </c>
      <c r="AG1085" s="9" t="str">
        <f t="shared" si="49"/>
        <v>PUBLIC LANDS COMMISSIONERDEMOCRATNATURAL RESOURCES, DEPT OFStatewide201286.82DEBT403304035940357Operation and OverheadSTAMPSCOLBY UNDERWOOD CONSULTING LLC6242    2ND AVENUE NW SEATTLEWA</v>
      </c>
      <c r="AH1085">
        <v>100366438</v>
      </c>
      <c r="AI1085" s="9" t="str">
        <f t="shared" si="50"/>
        <v>PUBLIC LANDS COMMISSIONERDEMOCRATNATURAL RESOURCES, DEPT OFStatewide</v>
      </c>
    </row>
    <row r="1086" spans="1:35" x14ac:dyDescent="0.25">
      <c r="A1086" s="15">
        <v>1310</v>
      </c>
      <c r="B1086" t="s">
        <v>3443</v>
      </c>
      <c r="C1086">
        <v>100366438</v>
      </c>
      <c r="D1086" t="s">
        <v>30</v>
      </c>
      <c r="E1086" t="s">
        <v>671</v>
      </c>
      <c r="F1086" t="s">
        <v>44</v>
      </c>
      <c r="G1086" t="s">
        <v>672</v>
      </c>
      <c r="H1086" t="s">
        <v>673</v>
      </c>
      <c r="I1086" t="s">
        <v>404</v>
      </c>
      <c r="J1086" t="s">
        <v>674</v>
      </c>
      <c r="K1086" t="s">
        <v>675</v>
      </c>
      <c r="N1086" t="s">
        <v>68</v>
      </c>
      <c r="O1086" t="s">
        <v>676</v>
      </c>
      <c r="Q1086" t="s">
        <v>113</v>
      </c>
      <c r="R1086">
        <v>2012</v>
      </c>
      <c r="S1086" s="1">
        <v>300</v>
      </c>
      <c r="T1086" t="s">
        <v>31</v>
      </c>
      <c r="U1086" s="2">
        <v>40330</v>
      </c>
      <c r="V1086" s="2">
        <v>40359</v>
      </c>
      <c r="W1086" s="2">
        <v>40359</v>
      </c>
      <c r="X1086" t="s">
        <v>72</v>
      </c>
      <c r="Y1086" t="s">
        <v>338</v>
      </c>
      <c r="Z1086" t="s">
        <v>167</v>
      </c>
      <c r="AA1086" t="s">
        <v>168</v>
      </c>
      <c r="AB1086" t="s">
        <v>35</v>
      </c>
      <c r="AC1086" t="s">
        <v>36</v>
      </c>
      <c r="AD1086">
        <v>98109</v>
      </c>
      <c r="AE1086" t="s">
        <v>3441</v>
      </c>
      <c r="AF1086" t="str">
        <f t="shared" si="48"/>
        <v>Yes</v>
      </c>
      <c r="AG1086" s="9" t="str">
        <f t="shared" si="49"/>
        <v>PUBLIC LANDS COMMISSIONERDEMOCRATNATURAL RESOURCES, DEPT OFStatewide2012300DEBT403304035940359Operation and OverheadJUNE TREASURYARGO STRATEGIESPO BOX 9100 SEATTLEWA</v>
      </c>
      <c r="AH1086">
        <v>100366438</v>
      </c>
      <c r="AI1086" s="9" t="str">
        <f t="shared" si="50"/>
        <v>PUBLIC LANDS COMMISSIONERDEMOCRATNATURAL RESOURCES, DEPT OFStatewide</v>
      </c>
    </row>
    <row r="1087" spans="1:35" x14ac:dyDescent="0.25">
      <c r="A1087" s="15">
        <v>1290</v>
      </c>
      <c r="B1087" t="s">
        <v>3405</v>
      </c>
      <c r="C1087">
        <v>100371214</v>
      </c>
      <c r="D1087" t="s">
        <v>30</v>
      </c>
      <c r="E1087" t="s">
        <v>671</v>
      </c>
      <c r="F1087" t="s">
        <v>44</v>
      </c>
      <c r="G1087" t="s">
        <v>672</v>
      </c>
      <c r="H1087" t="s">
        <v>673</v>
      </c>
      <c r="I1087" t="s">
        <v>404</v>
      </c>
      <c r="J1087" t="s">
        <v>674</v>
      </c>
      <c r="K1087" t="s">
        <v>675</v>
      </c>
      <c r="N1087" t="s">
        <v>68</v>
      </c>
      <c r="O1087" t="s">
        <v>676</v>
      </c>
      <c r="Q1087" t="s">
        <v>113</v>
      </c>
      <c r="R1087">
        <v>2012</v>
      </c>
      <c r="S1087" s="1">
        <v>300</v>
      </c>
      <c r="T1087" t="s">
        <v>31</v>
      </c>
      <c r="U1087" s="2">
        <v>40360</v>
      </c>
      <c r="V1087" s="2">
        <v>40390</v>
      </c>
      <c r="W1087" s="2">
        <v>40359</v>
      </c>
      <c r="X1087" t="s">
        <v>72</v>
      </c>
      <c r="Y1087" t="s">
        <v>338</v>
      </c>
      <c r="Z1087" t="s">
        <v>167</v>
      </c>
      <c r="AA1087" t="s">
        <v>168</v>
      </c>
      <c r="AB1087" t="s">
        <v>35</v>
      </c>
      <c r="AC1087" t="s">
        <v>36</v>
      </c>
      <c r="AD1087">
        <v>98109</v>
      </c>
      <c r="AE1087" t="s">
        <v>3406</v>
      </c>
      <c r="AF1087" t="str">
        <f t="shared" si="48"/>
        <v>Yes</v>
      </c>
      <c r="AG1087" s="9" t="str">
        <f t="shared" si="49"/>
        <v>PUBLIC LANDS COMMISSIONERDEMOCRATNATURAL RESOURCES, DEPT OFStatewide2012300DEBT403604039040359Operation and OverheadJUNE TREASURYARGO STRATEGIESPO BOX 9100 SEATTLEWA</v>
      </c>
      <c r="AH1087">
        <v>100371214</v>
      </c>
      <c r="AI1087" s="9" t="str">
        <f t="shared" si="50"/>
        <v>PUBLIC LANDS COMMISSIONERDEMOCRATNATURAL RESOURCES, DEPT OFStatewide</v>
      </c>
    </row>
    <row r="1088" spans="1:35" x14ac:dyDescent="0.25">
      <c r="A1088" s="15">
        <v>1291</v>
      </c>
      <c r="B1088" t="s">
        <v>3407</v>
      </c>
      <c r="C1088">
        <v>100371214</v>
      </c>
      <c r="D1088" t="s">
        <v>30</v>
      </c>
      <c r="E1088" t="s">
        <v>671</v>
      </c>
      <c r="F1088" t="s">
        <v>44</v>
      </c>
      <c r="G1088" t="s">
        <v>672</v>
      </c>
      <c r="H1088" t="s">
        <v>673</v>
      </c>
      <c r="I1088" t="s">
        <v>404</v>
      </c>
      <c r="J1088" t="s">
        <v>674</v>
      </c>
      <c r="K1088" t="s">
        <v>675</v>
      </c>
      <c r="N1088" t="s">
        <v>68</v>
      </c>
      <c r="O1088" t="s">
        <v>676</v>
      </c>
      <c r="Q1088" t="s">
        <v>113</v>
      </c>
      <c r="R1088">
        <v>2012</v>
      </c>
      <c r="S1088" s="1">
        <v>300</v>
      </c>
      <c r="T1088" t="s">
        <v>31</v>
      </c>
      <c r="U1088" s="2">
        <v>40360</v>
      </c>
      <c r="V1088" s="2">
        <v>40390</v>
      </c>
      <c r="W1088" s="2">
        <v>40390</v>
      </c>
      <c r="X1088" t="s">
        <v>72</v>
      </c>
      <c r="Y1088" t="s">
        <v>339</v>
      </c>
      <c r="Z1088" t="s">
        <v>167</v>
      </c>
      <c r="AA1088" t="s">
        <v>168</v>
      </c>
      <c r="AB1088" t="s">
        <v>35</v>
      </c>
      <c r="AC1088" t="s">
        <v>36</v>
      </c>
      <c r="AD1088">
        <v>98109</v>
      </c>
      <c r="AE1088" t="s">
        <v>3406</v>
      </c>
      <c r="AF1088" t="str">
        <f t="shared" si="48"/>
        <v>Yes</v>
      </c>
      <c r="AG1088" s="9" t="str">
        <f t="shared" si="49"/>
        <v>PUBLIC LANDS COMMISSIONERDEMOCRATNATURAL RESOURCES, DEPT OFStatewide2012300DEBT403604039040390Operation and OverheadJULY TREASURYARGO STRATEGIESPO BOX 9100 SEATTLEWA</v>
      </c>
      <c r="AH1088">
        <v>100371214</v>
      </c>
      <c r="AI1088" s="9" t="str">
        <f t="shared" si="50"/>
        <v>PUBLIC LANDS COMMISSIONERDEMOCRATNATURAL RESOURCES, DEPT OFStatewide</v>
      </c>
    </row>
    <row r="1089" spans="1:35" x14ac:dyDescent="0.25">
      <c r="A1089" s="15">
        <v>1304</v>
      </c>
      <c r="B1089" t="s">
        <v>3426</v>
      </c>
      <c r="C1089">
        <v>100383436</v>
      </c>
      <c r="D1089" t="s">
        <v>30</v>
      </c>
      <c r="E1089" t="s">
        <v>671</v>
      </c>
      <c r="F1089" t="s">
        <v>44</v>
      </c>
      <c r="G1089" t="s">
        <v>672</v>
      </c>
      <c r="H1089" t="s">
        <v>673</v>
      </c>
      <c r="I1089" t="s">
        <v>404</v>
      </c>
      <c r="J1089" t="s">
        <v>674</v>
      </c>
      <c r="K1089" t="s">
        <v>675</v>
      </c>
      <c r="N1089" t="s">
        <v>68</v>
      </c>
      <c r="O1089" t="s">
        <v>676</v>
      </c>
      <c r="Q1089" t="s">
        <v>113</v>
      </c>
      <c r="R1089">
        <v>2012</v>
      </c>
      <c r="S1089" s="1">
        <v>225</v>
      </c>
      <c r="T1089" t="s">
        <v>31</v>
      </c>
      <c r="U1089" s="2">
        <v>40422</v>
      </c>
      <c r="V1089" s="2">
        <v>40451</v>
      </c>
      <c r="W1089" s="2">
        <v>40451</v>
      </c>
      <c r="X1089" t="s">
        <v>72</v>
      </c>
      <c r="Y1089" t="s">
        <v>3028</v>
      </c>
      <c r="Z1089" t="s">
        <v>167</v>
      </c>
      <c r="AA1089" t="s">
        <v>168</v>
      </c>
      <c r="AB1089" t="s">
        <v>35</v>
      </c>
      <c r="AC1089" t="s">
        <v>36</v>
      </c>
      <c r="AD1089">
        <v>98109</v>
      </c>
      <c r="AE1089" t="s">
        <v>3427</v>
      </c>
      <c r="AF1089" t="str">
        <f t="shared" si="48"/>
        <v>Yes</v>
      </c>
      <c r="AG1089" s="9" t="str">
        <f t="shared" si="49"/>
        <v>PUBLIC LANDS COMMISSIONERDEMOCRATNATURAL RESOURCES, DEPT OFStatewide2012225DEBT404224045140451Operation and OverheadEST. SEPTEMBER TREASURYARGO STRATEGIESPO BOX 9100 SEATTLEWA</v>
      </c>
      <c r="AH1089">
        <v>100383436</v>
      </c>
      <c r="AI1089" s="9" t="str">
        <f t="shared" si="50"/>
        <v>PUBLIC LANDS COMMISSIONERDEMOCRATNATURAL RESOURCES, DEPT OFStatewide</v>
      </c>
    </row>
    <row r="1090" spans="1:35" x14ac:dyDescent="0.25">
      <c r="A1090" s="15">
        <v>1311</v>
      </c>
      <c r="B1090" t="s">
        <v>3445</v>
      </c>
      <c r="C1090">
        <v>100391472</v>
      </c>
      <c r="D1090" t="s">
        <v>30</v>
      </c>
      <c r="E1090" t="s">
        <v>671</v>
      </c>
      <c r="F1090" t="s">
        <v>44</v>
      </c>
      <c r="G1090" t="s">
        <v>672</v>
      </c>
      <c r="H1090" t="s">
        <v>673</v>
      </c>
      <c r="I1090" t="s">
        <v>404</v>
      </c>
      <c r="J1090" t="s">
        <v>674</v>
      </c>
      <c r="K1090" t="s">
        <v>675</v>
      </c>
      <c r="N1090" t="s">
        <v>68</v>
      </c>
      <c r="O1090" t="s">
        <v>676</v>
      </c>
      <c r="Q1090" t="s">
        <v>113</v>
      </c>
      <c r="R1090">
        <v>2012</v>
      </c>
      <c r="S1090" s="1">
        <v>225</v>
      </c>
      <c r="T1090" t="s">
        <v>31</v>
      </c>
      <c r="U1090" s="2">
        <v>40452</v>
      </c>
      <c r="V1090" s="2">
        <v>40482</v>
      </c>
      <c r="W1090" s="2">
        <v>40451</v>
      </c>
      <c r="X1090" t="s">
        <v>72</v>
      </c>
      <c r="Y1090" t="s">
        <v>3028</v>
      </c>
      <c r="Z1090" t="s">
        <v>167</v>
      </c>
      <c r="AA1090" t="s">
        <v>168</v>
      </c>
      <c r="AB1090" t="s">
        <v>35</v>
      </c>
      <c r="AC1090" t="s">
        <v>36</v>
      </c>
      <c r="AD1090">
        <v>98109</v>
      </c>
      <c r="AE1090" t="s">
        <v>3446</v>
      </c>
      <c r="AF1090" t="str">
        <f t="shared" ref="AF1090:AF1153" si="51">IF(ISNA(VLOOKUP($C1090,schooldata,1,FALSE)),"NO","Yes")</f>
        <v>Yes</v>
      </c>
      <c r="AG1090" s="9" t="str">
        <f t="shared" ref="AG1090:AG1153" si="52">CONCATENATE(K1090,L1090,M1090,N1090,O1090,P1090,Q1090,R1090,S1090,T1090,U1090,V1090,W1090,X1090,Y1090,Z1090,AA1090,AB1090,AC1090)</f>
        <v>PUBLIC LANDS COMMISSIONERDEMOCRATNATURAL RESOURCES, DEPT OFStatewide2012225DEBT404524048240451Operation and OverheadEST. SEPTEMBER TREASURYARGO STRATEGIESPO BOX 9100 SEATTLEWA</v>
      </c>
      <c r="AH1090">
        <v>100391472</v>
      </c>
      <c r="AI1090" s="9" t="str">
        <f t="shared" ref="AI1090:AI1153" si="53">CONCATENATE(K1090,L1090,M1090,N1090,O1090,P1090,Q1090)</f>
        <v>PUBLIC LANDS COMMISSIONERDEMOCRATNATURAL RESOURCES, DEPT OFStatewide</v>
      </c>
    </row>
    <row r="1091" spans="1:35" x14ac:dyDescent="0.25">
      <c r="A1091" s="15">
        <v>1313</v>
      </c>
      <c r="B1091" t="s">
        <v>3448</v>
      </c>
      <c r="C1091">
        <v>100391472</v>
      </c>
      <c r="D1091" t="s">
        <v>30</v>
      </c>
      <c r="E1091" t="s">
        <v>671</v>
      </c>
      <c r="F1091" t="s">
        <v>44</v>
      </c>
      <c r="G1091" t="s">
        <v>672</v>
      </c>
      <c r="H1091" t="s">
        <v>673</v>
      </c>
      <c r="I1091" t="s">
        <v>404</v>
      </c>
      <c r="J1091" t="s">
        <v>674</v>
      </c>
      <c r="K1091" t="s">
        <v>675</v>
      </c>
      <c r="N1091" t="s">
        <v>68</v>
      </c>
      <c r="O1091" t="s">
        <v>676</v>
      </c>
      <c r="Q1091" t="s">
        <v>113</v>
      </c>
      <c r="R1091">
        <v>2012</v>
      </c>
      <c r="S1091" s="1">
        <v>212.54</v>
      </c>
      <c r="T1091" t="s">
        <v>31</v>
      </c>
      <c r="U1091" s="2">
        <v>40452</v>
      </c>
      <c r="V1091" s="2">
        <v>40482</v>
      </c>
      <c r="W1091" s="2">
        <v>40479</v>
      </c>
      <c r="X1091" t="s">
        <v>72</v>
      </c>
      <c r="Y1091" t="s">
        <v>98</v>
      </c>
      <c r="Z1091" t="s">
        <v>2745</v>
      </c>
      <c r="AA1091" t="s">
        <v>2900</v>
      </c>
      <c r="AB1091" t="s">
        <v>35</v>
      </c>
      <c r="AC1091" t="s">
        <v>36</v>
      </c>
      <c r="AD1091">
        <v>98107</v>
      </c>
      <c r="AE1091" t="s">
        <v>3446</v>
      </c>
      <c r="AF1091" t="str">
        <f t="shared" si="51"/>
        <v>Yes</v>
      </c>
      <c r="AG1091" s="9" t="str">
        <f t="shared" si="52"/>
        <v>PUBLIC LANDS COMMISSIONERDEMOCRATNATURAL RESOURCES, DEPT OFStatewide2012212.54DEBT404524048240479Operation and OverheadOCTOBER FUNDRAISINGCOLBY UNDERWOOD CONSULTING LLC6242    2ND AVENUE NW SEATTLEWA</v>
      </c>
      <c r="AH1091">
        <v>100391472</v>
      </c>
      <c r="AI1091" s="9" t="str">
        <f t="shared" si="53"/>
        <v>PUBLIC LANDS COMMISSIONERDEMOCRATNATURAL RESOURCES, DEPT OFStatewide</v>
      </c>
    </row>
    <row r="1092" spans="1:35" x14ac:dyDescent="0.25">
      <c r="A1092" s="15">
        <v>1312</v>
      </c>
      <c r="B1092" t="s">
        <v>3447</v>
      </c>
      <c r="C1092">
        <v>100391472</v>
      </c>
      <c r="D1092" t="s">
        <v>30</v>
      </c>
      <c r="E1092" t="s">
        <v>671</v>
      </c>
      <c r="F1092" t="s">
        <v>44</v>
      </c>
      <c r="G1092" t="s">
        <v>672</v>
      </c>
      <c r="H1092" t="s">
        <v>673</v>
      </c>
      <c r="I1092" t="s">
        <v>404</v>
      </c>
      <c r="J1092" t="s">
        <v>674</v>
      </c>
      <c r="K1092" t="s">
        <v>675</v>
      </c>
      <c r="N1092" t="s">
        <v>68</v>
      </c>
      <c r="O1092" t="s">
        <v>676</v>
      </c>
      <c r="Q1092" t="s">
        <v>113</v>
      </c>
      <c r="R1092">
        <v>2012</v>
      </c>
      <c r="S1092" s="1">
        <v>225</v>
      </c>
      <c r="T1092" t="s">
        <v>31</v>
      </c>
      <c r="U1092" s="2">
        <v>40452</v>
      </c>
      <c r="V1092" s="2">
        <v>40482</v>
      </c>
      <c r="W1092" s="2">
        <v>40482</v>
      </c>
      <c r="X1092" t="s">
        <v>72</v>
      </c>
      <c r="Y1092" t="s">
        <v>3031</v>
      </c>
      <c r="Z1092" t="s">
        <v>167</v>
      </c>
      <c r="AA1092" t="s">
        <v>168</v>
      </c>
      <c r="AB1092" t="s">
        <v>35</v>
      </c>
      <c r="AC1092" t="s">
        <v>36</v>
      </c>
      <c r="AD1092">
        <v>98109</v>
      </c>
      <c r="AE1092" t="s">
        <v>3446</v>
      </c>
      <c r="AF1092" t="str">
        <f t="shared" si="51"/>
        <v>Yes</v>
      </c>
      <c r="AG1092" s="9" t="str">
        <f t="shared" si="52"/>
        <v>PUBLIC LANDS COMMISSIONERDEMOCRATNATURAL RESOURCES, DEPT OFStatewide2012225DEBT404524048240482Operation and OverheadEST. OCTOBER TREASURYARGO STRATEGIESPO BOX 9100 SEATTLEWA</v>
      </c>
      <c r="AH1092">
        <v>100391472</v>
      </c>
      <c r="AI1092" s="9" t="str">
        <f t="shared" si="53"/>
        <v>PUBLIC LANDS COMMISSIONERDEMOCRATNATURAL RESOURCES, DEPT OFStatewide</v>
      </c>
    </row>
    <row r="1093" spans="1:35" x14ac:dyDescent="0.25">
      <c r="A1093" s="15">
        <v>1332</v>
      </c>
      <c r="B1093" t="s">
        <v>3491</v>
      </c>
      <c r="C1093">
        <v>100392633</v>
      </c>
      <c r="D1093" t="s">
        <v>30</v>
      </c>
      <c r="E1093" t="s">
        <v>671</v>
      </c>
      <c r="F1093" t="s">
        <v>44</v>
      </c>
      <c r="G1093" t="s">
        <v>672</v>
      </c>
      <c r="H1093" t="s">
        <v>673</v>
      </c>
      <c r="I1093" t="s">
        <v>404</v>
      </c>
      <c r="J1093" t="s">
        <v>674</v>
      </c>
      <c r="K1093" t="s">
        <v>675</v>
      </c>
      <c r="N1093" t="s">
        <v>68</v>
      </c>
      <c r="O1093" t="s">
        <v>676</v>
      </c>
      <c r="Q1093" t="s">
        <v>113</v>
      </c>
      <c r="R1093">
        <v>2012</v>
      </c>
      <c r="S1093" s="1">
        <v>225</v>
      </c>
      <c r="T1093" t="s">
        <v>31</v>
      </c>
      <c r="U1093" s="2">
        <v>40483</v>
      </c>
      <c r="V1093" s="2">
        <v>40512</v>
      </c>
      <c r="W1093" s="2">
        <v>40451</v>
      </c>
      <c r="X1093" t="s">
        <v>72</v>
      </c>
      <c r="Y1093" t="s">
        <v>3028</v>
      </c>
      <c r="Z1093" t="s">
        <v>167</v>
      </c>
      <c r="AA1093" t="s">
        <v>168</v>
      </c>
      <c r="AB1093" t="s">
        <v>35</v>
      </c>
      <c r="AC1093" t="s">
        <v>36</v>
      </c>
      <c r="AD1093">
        <v>98109</v>
      </c>
      <c r="AE1093" t="s">
        <v>3492</v>
      </c>
      <c r="AF1093" t="str">
        <f t="shared" si="51"/>
        <v>Yes</v>
      </c>
      <c r="AG1093" s="9" t="str">
        <f t="shared" si="52"/>
        <v>PUBLIC LANDS COMMISSIONERDEMOCRATNATURAL RESOURCES, DEPT OFStatewide2012225DEBT404834051240451Operation and OverheadEST. SEPTEMBER TREASURYARGO STRATEGIESPO BOX 9100 SEATTLEWA</v>
      </c>
      <c r="AH1093">
        <v>100392633</v>
      </c>
      <c r="AI1093" s="9" t="str">
        <f t="shared" si="53"/>
        <v>PUBLIC LANDS COMMISSIONERDEMOCRATNATURAL RESOURCES, DEPT OFStatewide</v>
      </c>
    </row>
    <row r="1094" spans="1:35" x14ac:dyDescent="0.25">
      <c r="A1094" s="15">
        <v>1333</v>
      </c>
      <c r="B1094" t="s">
        <v>3493</v>
      </c>
      <c r="C1094">
        <v>100392633</v>
      </c>
      <c r="D1094" t="s">
        <v>30</v>
      </c>
      <c r="E1094" t="s">
        <v>671</v>
      </c>
      <c r="F1094" t="s">
        <v>44</v>
      </c>
      <c r="G1094" t="s">
        <v>672</v>
      </c>
      <c r="H1094" t="s">
        <v>673</v>
      </c>
      <c r="I1094" t="s">
        <v>404</v>
      </c>
      <c r="J1094" t="s">
        <v>674</v>
      </c>
      <c r="K1094" t="s">
        <v>675</v>
      </c>
      <c r="N1094" t="s">
        <v>68</v>
      </c>
      <c r="O1094" t="s">
        <v>676</v>
      </c>
      <c r="Q1094" t="s">
        <v>113</v>
      </c>
      <c r="R1094">
        <v>2012</v>
      </c>
      <c r="S1094" s="1">
        <v>225</v>
      </c>
      <c r="T1094" t="s">
        <v>31</v>
      </c>
      <c r="U1094" s="2">
        <v>40483</v>
      </c>
      <c r="V1094" s="2">
        <v>40512</v>
      </c>
      <c r="W1094" s="2">
        <v>40482</v>
      </c>
      <c r="X1094" t="s">
        <v>72</v>
      </c>
      <c r="Y1094" t="s">
        <v>3031</v>
      </c>
      <c r="Z1094" t="s">
        <v>167</v>
      </c>
      <c r="AA1094" t="s">
        <v>168</v>
      </c>
      <c r="AB1094" t="s">
        <v>35</v>
      </c>
      <c r="AC1094" t="s">
        <v>36</v>
      </c>
      <c r="AD1094">
        <v>98109</v>
      </c>
      <c r="AE1094" t="s">
        <v>3492</v>
      </c>
      <c r="AF1094" t="str">
        <f t="shared" si="51"/>
        <v>Yes</v>
      </c>
      <c r="AG1094" s="9" t="str">
        <f t="shared" si="52"/>
        <v>PUBLIC LANDS COMMISSIONERDEMOCRATNATURAL RESOURCES, DEPT OFStatewide2012225DEBT404834051240482Operation and OverheadEST. OCTOBER TREASURYARGO STRATEGIESPO BOX 9100 SEATTLEWA</v>
      </c>
      <c r="AH1094">
        <v>100392633</v>
      </c>
      <c r="AI1094" s="9" t="str">
        <f t="shared" si="53"/>
        <v>PUBLIC LANDS COMMISSIONERDEMOCRATNATURAL RESOURCES, DEPT OFStatewide</v>
      </c>
    </row>
    <row r="1095" spans="1:35" x14ac:dyDescent="0.25">
      <c r="A1095" s="15">
        <v>1334</v>
      </c>
      <c r="B1095" t="s">
        <v>3494</v>
      </c>
      <c r="C1095">
        <v>100392633</v>
      </c>
      <c r="D1095" t="s">
        <v>30</v>
      </c>
      <c r="E1095" t="s">
        <v>671</v>
      </c>
      <c r="F1095" t="s">
        <v>44</v>
      </c>
      <c r="G1095" t="s">
        <v>672</v>
      </c>
      <c r="H1095" t="s">
        <v>673</v>
      </c>
      <c r="I1095" t="s">
        <v>404</v>
      </c>
      <c r="J1095" t="s">
        <v>674</v>
      </c>
      <c r="K1095" t="s">
        <v>675</v>
      </c>
      <c r="N1095" t="s">
        <v>68</v>
      </c>
      <c r="O1095" t="s">
        <v>676</v>
      </c>
      <c r="Q1095" t="s">
        <v>113</v>
      </c>
      <c r="R1095">
        <v>2012</v>
      </c>
      <c r="S1095" s="1">
        <v>149.5</v>
      </c>
      <c r="T1095" t="s">
        <v>31</v>
      </c>
      <c r="U1095" s="2">
        <v>40483</v>
      </c>
      <c r="V1095" s="2">
        <v>40512</v>
      </c>
      <c r="W1095" s="2">
        <v>40511</v>
      </c>
      <c r="X1095" t="s">
        <v>72</v>
      </c>
      <c r="Y1095" t="s">
        <v>2791</v>
      </c>
      <c r="Z1095" t="s">
        <v>2745</v>
      </c>
      <c r="AA1095" t="s">
        <v>2900</v>
      </c>
      <c r="AB1095" t="s">
        <v>35</v>
      </c>
      <c r="AC1095" t="s">
        <v>36</v>
      </c>
      <c r="AD1095">
        <v>98107</v>
      </c>
      <c r="AE1095" t="s">
        <v>3492</v>
      </c>
      <c r="AF1095" t="str">
        <f t="shared" si="51"/>
        <v>Yes</v>
      </c>
      <c r="AG1095" s="9" t="str">
        <f t="shared" si="52"/>
        <v>PUBLIC LANDS COMMISSIONERDEMOCRATNATURAL RESOURCES, DEPT OFStatewide2012149.5DEBT404834051240511Operation and OverheadNOVEMBER FUNDRAISINGCOLBY UNDERWOOD CONSULTING LLC6242    2ND AVENUE NW SEATTLEWA</v>
      </c>
      <c r="AH1095">
        <v>100392633</v>
      </c>
      <c r="AI1095" s="9" t="str">
        <f t="shared" si="53"/>
        <v>PUBLIC LANDS COMMISSIONERDEMOCRATNATURAL RESOURCES, DEPT OFStatewide</v>
      </c>
    </row>
    <row r="1096" spans="1:35" x14ac:dyDescent="0.25">
      <c r="A1096" s="15">
        <v>1335</v>
      </c>
      <c r="B1096" t="s">
        <v>3495</v>
      </c>
      <c r="C1096">
        <v>100392633</v>
      </c>
      <c r="D1096" t="s">
        <v>30</v>
      </c>
      <c r="E1096" t="s">
        <v>671</v>
      </c>
      <c r="F1096" t="s">
        <v>44</v>
      </c>
      <c r="G1096" t="s">
        <v>672</v>
      </c>
      <c r="H1096" t="s">
        <v>673</v>
      </c>
      <c r="I1096" t="s">
        <v>404</v>
      </c>
      <c r="J1096" t="s">
        <v>674</v>
      </c>
      <c r="K1096" t="s">
        <v>675</v>
      </c>
      <c r="N1096" t="s">
        <v>68</v>
      </c>
      <c r="O1096" t="s">
        <v>676</v>
      </c>
      <c r="Q1096" t="s">
        <v>113</v>
      </c>
      <c r="R1096">
        <v>2012</v>
      </c>
      <c r="S1096" s="1">
        <v>225</v>
      </c>
      <c r="T1096" t="s">
        <v>31</v>
      </c>
      <c r="U1096" s="2">
        <v>40483</v>
      </c>
      <c r="V1096" s="2">
        <v>40512</v>
      </c>
      <c r="W1096" s="2">
        <v>40512</v>
      </c>
      <c r="X1096" t="s">
        <v>72</v>
      </c>
      <c r="Y1096" t="s">
        <v>3033</v>
      </c>
      <c r="Z1096" t="s">
        <v>167</v>
      </c>
      <c r="AA1096" t="s">
        <v>168</v>
      </c>
      <c r="AB1096" t="s">
        <v>35</v>
      </c>
      <c r="AC1096" t="s">
        <v>36</v>
      </c>
      <c r="AD1096">
        <v>98109</v>
      </c>
      <c r="AE1096" t="s">
        <v>3492</v>
      </c>
      <c r="AF1096" t="str">
        <f t="shared" si="51"/>
        <v>Yes</v>
      </c>
      <c r="AG1096" s="9" t="str">
        <f t="shared" si="52"/>
        <v>PUBLIC LANDS COMMISSIONERDEMOCRATNATURAL RESOURCES, DEPT OFStatewide2012225DEBT404834051240512Operation and OverheadEST. NOVEMBER TREASURYARGO STRATEGIESPO BOX 9100 SEATTLEWA</v>
      </c>
      <c r="AH1096">
        <v>100392633</v>
      </c>
      <c r="AI1096" s="9" t="str">
        <f t="shared" si="53"/>
        <v>PUBLIC LANDS COMMISSIONERDEMOCRATNATURAL RESOURCES, DEPT OFStatewide</v>
      </c>
    </row>
    <row r="1097" spans="1:35" x14ac:dyDescent="0.25">
      <c r="A1097" s="15">
        <v>1339</v>
      </c>
      <c r="B1097" t="s">
        <v>3501</v>
      </c>
      <c r="C1097">
        <v>100396781</v>
      </c>
      <c r="D1097" t="s">
        <v>30</v>
      </c>
      <c r="E1097" t="s">
        <v>671</v>
      </c>
      <c r="F1097" t="s">
        <v>44</v>
      </c>
      <c r="G1097" t="s">
        <v>672</v>
      </c>
      <c r="H1097" t="s">
        <v>673</v>
      </c>
      <c r="I1097" t="s">
        <v>404</v>
      </c>
      <c r="J1097" t="s">
        <v>674</v>
      </c>
      <c r="K1097" t="s">
        <v>675</v>
      </c>
      <c r="N1097" t="s">
        <v>68</v>
      </c>
      <c r="O1097" t="s">
        <v>676</v>
      </c>
      <c r="Q1097" t="s">
        <v>113</v>
      </c>
      <c r="R1097">
        <v>2012</v>
      </c>
      <c r="S1097" s="1">
        <v>225</v>
      </c>
      <c r="T1097" t="s">
        <v>31</v>
      </c>
      <c r="U1097" s="2">
        <v>40513</v>
      </c>
      <c r="V1097" s="2">
        <v>40543</v>
      </c>
      <c r="W1097" s="2">
        <v>40451</v>
      </c>
      <c r="X1097" t="s">
        <v>72</v>
      </c>
      <c r="Y1097" t="s">
        <v>3028</v>
      </c>
      <c r="Z1097" t="s">
        <v>167</v>
      </c>
      <c r="AA1097" t="s">
        <v>168</v>
      </c>
      <c r="AB1097" t="s">
        <v>35</v>
      </c>
      <c r="AC1097" t="s">
        <v>36</v>
      </c>
      <c r="AD1097">
        <v>98109</v>
      </c>
      <c r="AE1097" t="s">
        <v>3502</v>
      </c>
      <c r="AF1097" t="str">
        <f t="shared" si="51"/>
        <v>Yes</v>
      </c>
      <c r="AG1097" s="9" t="str">
        <f t="shared" si="52"/>
        <v>PUBLIC LANDS COMMISSIONERDEMOCRATNATURAL RESOURCES, DEPT OFStatewide2012225DEBT405134054340451Operation and OverheadEST. SEPTEMBER TREASURYARGO STRATEGIESPO BOX 9100 SEATTLEWA</v>
      </c>
      <c r="AH1097">
        <v>100396781</v>
      </c>
      <c r="AI1097" s="9" t="str">
        <f t="shared" si="53"/>
        <v>PUBLIC LANDS COMMISSIONERDEMOCRATNATURAL RESOURCES, DEPT OFStatewide</v>
      </c>
    </row>
    <row r="1098" spans="1:35" x14ac:dyDescent="0.25">
      <c r="A1098" s="15">
        <v>1340</v>
      </c>
      <c r="B1098" t="s">
        <v>3503</v>
      </c>
      <c r="C1098">
        <v>100396781</v>
      </c>
      <c r="D1098" t="s">
        <v>30</v>
      </c>
      <c r="E1098" t="s">
        <v>671</v>
      </c>
      <c r="F1098" t="s">
        <v>44</v>
      </c>
      <c r="G1098" t="s">
        <v>672</v>
      </c>
      <c r="H1098" t="s">
        <v>673</v>
      </c>
      <c r="I1098" t="s">
        <v>404</v>
      </c>
      <c r="J1098" t="s">
        <v>674</v>
      </c>
      <c r="K1098" t="s">
        <v>675</v>
      </c>
      <c r="N1098" t="s">
        <v>68</v>
      </c>
      <c r="O1098" t="s">
        <v>676</v>
      </c>
      <c r="Q1098" t="s">
        <v>113</v>
      </c>
      <c r="R1098">
        <v>2012</v>
      </c>
      <c r="S1098" s="1">
        <v>225</v>
      </c>
      <c r="T1098" t="s">
        <v>31</v>
      </c>
      <c r="U1098" s="2">
        <v>40513</v>
      </c>
      <c r="V1098" s="2">
        <v>40543</v>
      </c>
      <c r="W1098" s="2">
        <v>40482</v>
      </c>
      <c r="X1098" t="s">
        <v>72</v>
      </c>
      <c r="Y1098" t="s">
        <v>3031</v>
      </c>
      <c r="Z1098" t="s">
        <v>167</v>
      </c>
      <c r="AA1098" t="s">
        <v>168</v>
      </c>
      <c r="AB1098" t="s">
        <v>35</v>
      </c>
      <c r="AC1098" t="s">
        <v>36</v>
      </c>
      <c r="AD1098">
        <v>98109</v>
      </c>
      <c r="AE1098" t="s">
        <v>3502</v>
      </c>
      <c r="AF1098" t="str">
        <f t="shared" si="51"/>
        <v>Yes</v>
      </c>
      <c r="AG1098" s="9" t="str">
        <f t="shared" si="52"/>
        <v>PUBLIC LANDS COMMISSIONERDEMOCRATNATURAL RESOURCES, DEPT OFStatewide2012225DEBT405134054340482Operation and OverheadEST. OCTOBER TREASURYARGO STRATEGIESPO BOX 9100 SEATTLEWA</v>
      </c>
      <c r="AH1098">
        <v>100396781</v>
      </c>
      <c r="AI1098" s="9" t="str">
        <f t="shared" si="53"/>
        <v>PUBLIC LANDS COMMISSIONERDEMOCRATNATURAL RESOURCES, DEPT OFStatewide</v>
      </c>
    </row>
    <row r="1099" spans="1:35" x14ac:dyDescent="0.25">
      <c r="A1099" s="15">
        <v>1341</v>
      </c>
      <c r="B1099" t="s">
        <v>3504</v>
      </c>
      <c r="C1099">
        <v>100396781</v>
      </c>
      <c r="D1099" t="s">
        <v>30</v>
      </c>
      <c r="E1099" t="s">
        <v>671</v>
      </c>
      <c r="F1099" t="s">
        <v>44</v>
      </c>
      <c r="G1099" t="s">
        <v>672</v>
      </c>
      <c r="H1099" t="s">
        <v>673</v>
      </c>
      <c r="I1099" t="s">
        <v>404</v>
      </c>
      <c r="J1099" t="s">
        <v>674</v>
      </c>
      <c r="K1099" t="s">
        <v>675</v>
      </c>
      <c r="N1099" t="s">
        <v>68</v>
      </c>
      <c r="O1099" t="s">
        <v>676</v>
      </c>
      <c r="Q1099" t="s">
        <v>113</v>
      </c>
      <c r="R1099">
        <v>2012</v>
      </c>
      <c r="S1099" s="1">
        <v>225</v>
      </c>
      <c r="T1099" t="s">
        <v>31</v>
      </c>
      <c r="U1099" s="2">
        <v>40513</v>
      </c>
      <c r="V1099" s="2">
        <v>40543</v>
      </c>
      <c r="W1099" s="2">
        <v>40512</v>
      </c>
      <c r="X1099" t="s">
        <v>72</v>
      </c>
      <c r="Y1099" t="s">
        <v>3033</v>
      </c>
      <c r="Z1099" t="s">
        <v>167</v>
      </c>
      <c r="AA1099" t="s">
        <v>168</v>
      </c>
      <c r="AB1099" t="s">
        <v>35</v>
      </c>
      <c r="AC1099" t="s">
        <v>36</v>
      </c>
      <c r="AD1099">
        <v>98109</v>
      </c>
      <c r="AE1099" t="s">
        <v>3502</v>
      </c>
      <c r="AF1099" t="str">
        <f t="shared" si="51"/>
        <v>Yes</v>
      </c>
      <c r="AG1099" s="9" t="str">
        <f t="shared" si="52"/>
        <v>PUBLIC LANDS COMMISSIONERDEMOCRATNATURAL RESOURCES, DEPT OFStatewide2012225DEBT405134054340512Operation and OverheadEST. NOVEMBER TREASURYARGO STRATEGIESPO BOX 9100 SEATTLEWA</v>
      </c>
      <c r="AH1099">
        <v>100396781</v>
      </c>
      <c r="AI1099" s="9" t="str">
        <f t="shared" si="53"/>
        <v>PUBLIC LANDS COMMISSIONERDEMOCRATNATURAL RESOURCES, DEPT OFStatewide</v>
      </c>
    </row>
    <row r="1100" spans="1:35" x14ac:dyDescent="0.25">
      <c r="A1100" s="15">
        <v>1342</v>
      </c>
      <c r="B1100" t="s">
        <v>3505</v>
      </c>
      <c r="C1100">
        <v>100396781</v>
      </c>
      <c r="D1100" t="s">
        <v>30</v>
      </c>
      <c r="E1100" t="s">
        <v>671</v>
      </c>
      <c r="F1100" t="s">
        <v>44</v>
      </c>
      <c r="G1100" t="s">
        <v>672</v>
      </c>
      <c r="H1100" t="s">
        <v>673</v>
      </c>
      <c r="I1100" t="s">
        <v>404</v>
      </c>
      <c r="J1100" t="s">
        <v>674</v>
      </c>
      <c r="K1100" t="s">
        <v>675</v>
      </c>
      <c r="N1100" t="s">
        <v>68</v>
      </c>
      <c r="O1100" t="s">
        <v>676</v>
      </c>
      <c r="Q1100" t="s">
        <v>113</v>
      </c>
      <c r="R1100">
        <v>2012</v>
      </c>
      <c r="S1100" s="1">
        <v>316.25</v>
      </c>
      <c r="T1100" t="s">
        <v>31</v>
      </c>
      <c r="U1100" s="2">
        <v>40513</v>
      </c>
      <c r="V1100" s="2">
        <v>40543</v>
      </c>
      <c r="W1100" s="2">
        <v>40543</v>
      </c>
      <c r="X1100" t="s">
        <v>72</v>
      </c>
      <c r="Y1100" t="s">
        <v>3506</v>
      </c>
      <c r="Z1100" t="s">
        <v>2745</v>
      </c>
      <c r="AA1100" t="s">
        <v>2900</v>
      </c>
      <c r="AB1100" t="s">
        <v>35</v>
      </c>
      <c r="AC1100" t="s">
        <v>36</v>
      </c>
      <c r="AD1100">
        <v>98107</v>
      </c>
      <c r="AE1100" t="s">
        <v>3502</v>
      </c>
      <c r="AF1100" t="str">
        <f t="shared" si="51"/>
        <v>Yes</v>
      </c>
      <c r="AG1100" s="9" t="str">
        <f t="shared" si="52"/>
        <v>PUBLIC LANDS COMMISSIONERDEMOCRATNATURAL RESOURCES, DEPT OFStatewide2012316.25DEBT405134054340543Operation and OverheadDECEMBER FUNDRAISINGCOLBY UNDERWOOD CONSULTING LLC6242    2ND AVENUE NW SEATTLEWA</v>
      </c>
      <c r="AH1100">
        <v>100396781</v>
      </c>
      <c r="AI1100" s="9" t="str">
        <f t="shared" si="53"/>
        <v>PUBLIC LANDS COMMISSIONERDEMOCRATNATURAL RESOURCES, DEPT OFStatewide</v>
      </c>
    </row>
    <row r="1101" spans="1:35" x14ac:dyDescent="0.25">
      <c r="A1101" s="15">
        <v>1343</v>
      </c>
      <c r="B1101" t="s">
        <v>3507</v>
      </c>
      <c r="C1101">
        <v>100396781</v>
      </c>
      <c r="D1101" t="s">
        <v>30</v>
      </c>
      <c r="E1101" t="s">
        <v>671</v>
      </c>
      <c r="F1101" t="s">
        <v>44</v>
      </c>
      <c r="G1101" t="s">
        <v>672</v>
      </c>
      <c r="H1101" t="s">
        <v>673</v>
      </c>
      <c r="I1101" t="s">
        <v>404</v>
      </c>
      <c r="J1101" t="s">
        <v>674</v>
      </c>
      <c r="K1101" t="s">
        <v>675</v>
      </c>
      <c r="N1101" t="s">
        <v>68</v>
      </c>
      <c r="O1101" t="s">
        <v>676</v>
      </c>
      <c r="Q1101" t="s">
        <v>113</v>
      </c>
      <c r="R1101">
        <v>2012</v>
      </c>
      <c r="S1101" s="1">
        <v>225</v>
      </c>
      <c r="T1101" t="s">
        <v>31</v>
      </c>
      <c r="U1101" s="2">
        <v>40513</v>
      </c>
      <c r="V1101" s="2">
        <v>40543</v>
      </c>
      <c r="W1101" s="2">
        <v>40543</v>
      </c>
      <c r="X1101" t="s">
        <v>72</v>
      </c>
      <c r="Y1101" t="s">
        <v>3035</v>
      </c>
      <c r="Z1101" t="s">
        <v>167</v>
      </c>
      <c r="AA1101" t="s">
        <v>168</v>
      </c>
      <c r="AB1101" t="s">
        <v>35</v>
      </c>
      <c r="AC1101" t="s">
        <v>36</v>
      </c>
      <c r="AD1101">
        <v>98109</v>
      </c>
      <c r="AE1101" t="s">
        <v>3502</v>
      </c>
      <c r="AF1101" t="str">
        <f t="shared" si="51"/>
        <v>Yes</v>
      </c>
      <c r="AG1101" s="9" t="str">
        <f t="shared" si="52"/>
        <v>PUBLIC LANDS COMMISSIONERDEMOCRATNATURAL RESOURCES, DEPT OFStatewide2012225DEBT405134054340543Operation and OverheadEST. DECEMBER TREASURYARGO STRATEGIESPO BOX 9100 SEATTLEWA</v>
      </c>
      <c r="AH1101">
        <v>100396781</v>
      </c>
      <c r="AI1101" s="9" t="str">
        <f t="shared" si="53"/>
        <v>PUBLIC LANDS COMMISSIONERDEMOCRATNATURAL RESOURCES, DEPT OFStatewide</v>
      </c>
    </row>
    <row r="1102" spans="1:35" x14ac:dyDescent="0.25">
      <c r="A1102" s="15">
        <v>1056</v>
      </c>
      <c r="B1102" t="s">
        <v>3027</v>
      </c>
      <c r="C1102">
        <v>100401172</v>
      </c>
      <c r="D1102" t="s">
        <v>30</v>
      </c>
      <c r="E1102" t="s">
        <v>671</v>
      </c>
      <c r="F1102" t="s">
        <v>44</v>
      </c>
      <c r="G1102" t="s">
        <v>672</v>
      </c>
      <c r="H1102" t="s">
        <v>673</v>
      </c>
      <c r="I1102" t="s">
        <v>404</v>
      </c>
      <c r="J1102" t="s">
        <v>674</v>
      </c>
      <c r="K1102" t="s">
        <v>675</v>
      </c>
      <c r="N1102" t="s">
        <v>68</v>
      </c>
      <c r="O1102" t="s">
        <v>676</v>
      </c>
      <c r="Q1102" t="s">
        <v>113</v>
      </c>
      <c r="R1102">
        <v>2012</v>
      </c>
      <c r="S1102" s="1">
        <v>225</v>
      </c>
      <c r="T1102" t="s">
        <v>31</v>
      </c>
      <c r="U1102" s="2">
        <v>40544</v>
      </c>
      <c r="V1102" s="2">
        <v>40574</v>
      </c>
      <c r="W1102" s="2">
        <v>40451</v>
      </c>
      <c r="X1102" t="s">
        <v>72</v>
      </c>
      <c r="Y1102" t="s">
        <v>3028</v>
      </c>
      <c r="Z1102" t="s">
        <v>167</v>
      </c>
      <c r="AA1102" t="s">
        <v>168</v>
      </c>
      <c r="AB1102" t="s">
        <v>35</v>
      </c>
      <c r="AC1102" t="s">
        <v>36</v>
      </c>
      <c r="AD1102">
        <v>98109</v>
      </c>
      <c r="AE1102" t="s">
        <v>3029</v>
      </c>
      <c r="AF1102" t="str">
        <f t="shared" si="51"/>
        <v>Yes</v>
      </c>
      <c r="AG1102" s="9" t="str">
        <f t="shared" si="52"/>
        <v>PUBLIC LANDS COMMISSIONERDEMOCRATNATURAL RESOURCES, DEPT OFStatewide2012225DEBT405444057440451Operation and OverheadEST. SEPTEMBER TREASURYARGO STRATEGIESPO BOX 9100 SEATTLEWA</v>
      </c>
      <c r="AH1102">
        <v>100401172</v>
      </c>
      <c r="AI1102" s="9" t="str">
        <f t="shared" si="53"/>
        <v>PUBLIC LANDS COMMISSIONERDEMOCRATNATURAL RESOURCES, DEPT OFStatewide</v>
      </c>
    </row>
    <row r="1103" spans="1:35" x14ac:dyDescent="0.25">
      <c r="A1103" s="15">
        <v>1057</v>
      </c>
      <c r="B1103" t="s">
        <v>3030</v>
      </c>
      <c r="C1103">
        <v>100401172</v>
      </c>
      <c r="D1103" t="s">
        <v>30</v>
      </c>
      <c r="E1103" t="s">
        <v>671</v>
      </c>
      <c r="F1103" t="s">
        <v>44</v>
      </c>
      <c r="G1103" t="s">
        <v>672</v>
      </c>
      <c r="H1103" t="s">
        <v>673</v>
      </c>
      <c r="I1103" t="s">
        <v>404</v>
      </c>
      <c r="J1103" t="s">
        <v>674</v>
      </c>
      <c r="K1103" t="s">
        <v>675</v>
      </c>
      <c r="N1103" t="s">
        <v>68</v>
      </c>
      <c r="O1103" t="s">
        <v>676</v>
      </c>
      <c r="Q1103" t="s">
        <v>113</v>
      </c>
      <c r="R1103">
        <v>2012</v>
      </c>
      <c r="S1103" s="1">
        <v>225</v>
      </c>
      <c r="T1103" t="s">
        <v>31</v>
      </c>
      <c r="U1103" s="2">
        <v>40544</v>
      </c>
      <c r="V1103" s="2">
        <v>40574</v>
      </c>
      <c r="W1103" s="2">
        <v>40482</v>
      </c>
      <c r="X1103" t="s">
        <v>72</v>
      </c>
      <c r="Y1103" t="s">
        <v>3031</v>
      </c>
      <c r="Z1103" t="s">
        <v>167</v>
      </c>
      <c r="AA1103" t="s">
        <v>168</v>
      </c>
      <c r="AB1103" t="s">
        <v>35</v>
      </c>
      <c r="AC1103" t="s">
        <v>36</v>
      </c>
      <c r="AD1103">
        <v>98109</v>
      </c>
      <c r="AE1103" t="s">
        <v>3029</v>
      </c>
      <c r="AF1103" t="str">
        <f t="shared" si="51"/>
        <v>Yes</v>
      </c>
      <c r="AG1103" s="9" t="str">
        <f t="shared" si="52"/>
        <v>PUBLIC LANDS COMMISSIONERDEMOCRATNATURAL RESOURCES, DEPT OFStatewide2012225DEBT405444057440482Operation and OverheadEST. OCTOBER TREASURYARGO STRATEGIESPO BOX 9100 SEATTLEWA</v>
      </c>
      <c r="AH1103">
        <v>100401172</v>
      </c>
      <c r="AI1103" s="9" t="str">
        <f t="shared" si="53"/>
        <v>PUBLIC LANDS COMMISSIONERDEMOCRATNATURAL RESOURCES, DEPT OFStatewide</v>
      </c>
    </row>
    <row r="1104" spans="1:35" x14ac:dyDescent="0.25">
      <c r="A1104" s="15">
        <v>1058</v>
      </c>
      <c r="B1104" t="s">
        <v>3032</v>
      </c>
      <c r="C1104">
        <v>100401172</v>
      </c>
      <c r="D1104" t="s">
        <v>30</v>
      </c>
      <c r="E1104" t="s">
        <v>671</v>
      </c>
      <c r="F1104" t="s">
        <v>44</v>
      </c>
      <c r="G1104" t="s">
        <v>672</v>
      </c>
      <c r="H1104" t="s">
        <v>673</v>
      </c>
      <c r="I1104" t="s">
        <v>404</v>
      </c>
      <c r="J1104" t="s">
        <v>674</v>
      </c>
      <c r="K1104" t="s">
        <v>675</v>
      </c>
      <c r="N1104" t="s">
        <v>68</v>
      </c>
      <c r="O1104" t="s">
        <v>676</v>
      </c>
      <c r="Q1104" t="s">
        <v>113</v>
      </c>
      <c r="R1104">
        <v>2012</v>
      </c>
      <c r="S1104" s="1">
        <v>225</v>
      </c>
      <c r="T1104" t="s">
        <v>31</v>
      </c>
      <c r="U1104" s="2">
        <v>40544</v>
      </c>
      <c r="V1104" s="2">
        <v>40574</v>
      </c>
      <c r="W1104" s="2">
        <v>40512</v>
      </c>
      <c r="X1104" t="s">
        <v>72</v>
      </c>
      <c r="Y1104" t="s">
        <v>3033</v>
      </c>
      <c r="Z1104" t="s">
        <v>167</v>
      </c>
      <c r="AA1104" t="s">
        <v>168</v>
      </c>
      <c r="AB1104" t="s">
        <v>35</v>
      </c>
      <c r="AC1104" t="s">
        <v>36</v>
      </c>
      <c r="AD1104">
        <v>98109</v>
      </c>
      <c r="AE1104" t="s">
        <v>3029</v>
      </c>
      <c r="AF1104" t="str">
        <f t="shared" si="51"/>
        <v>Yes</v>
      </c>
      <c r="AG1104" s="9" t="str">
        <f t="shared" si="52"/>
        <v>PUBLIC LANDS COMMISSIONERDEMOCRATNATURAL RESOURCES, DEPT OFStatewide2012225DEBT405444057440512Operation and OverheadEST. NOVEMBER TREASURYARGO STRATEGIESPO BOX 9100 SEATTLEWA</v>
      </c>
      <c r="AH1104">
        <v>100401172</v>
      </c>
      <c r="AI1104" s="9" t="str">
        <f t="shared" si="53"/>
        <v>PUBLIC LANDS COMMISSIONERDEMOCRATNATURAL RESOURCES, DEPT OFStatewide</v>
      </c>
    </row>
    <row r="1105" spans="1:35" x14ac:dyDescent="0.25">
      <c r="A1105" s="15">
        <v>1059</v>
      </c>
      <c r="B1105" t="s">
        <v>3034</v>
      </c>
      <c r="C1105">
        <v>100401172</v>
      </c>
      <c r="D1105" t="s">
        <v>30</v>
      </c>
      <c r="E1105" t="s">
        <v>671</v>
      </c>
      <c r="F1105" t="s">
        <v>44</v>
      </c>
      <c r="G1105" t="s">
        <v>672</v>
      </c>
      <c r="H1105" t="s">
        <v>673</v>
      </c>
      <c r="I1105" t="s">
        <v>404</v>
      </c>
      <c r="J1105" t="s">
        <v>674</v>
      </c>
      <c r="K1105" t="s">
        <v>675</v>
      </c>
      <c r="N1105" t="s">
        <v>68</v>
      </c>
      <c r="O1105" t="s">
        <v>676</v>
      </c>
      <c r="Q1105" t="s">
        <v>113</v>
      </c>
      <c r="R1105">
        <v>2012</v>
      </c>
      <c r="S1105" s="1">
        <v>225</v>
      </c>
      <c r="T1105" t="s">
        <v>31</v>
      </c>
      <c r="U1105" s="2">
        <v>40544</v>
      </c>
      <c r="V1105" s="2">
        <v>40574</v>
      </c>
      <c r="W1105" s="2">
        <v>40543</v>
      </c>
      <c r="X1105" t="s">
        <v>72</v>
      </c>
      <c r="Y1105" t="s">
        <v>3035</v>
      </c>
      <c r="Z1105" t="s">
        <v>167</v>
      </c>
      <c r="AA1105" t="s">
        <v>168</v>
      </c>
      <c r="AB1105" t="s">
        <v>35</v>
      </c>
      <c r="AC1105" t="s">
        <v>36</v>
      </c>
      <c r="AD1105">
        <v>98109</v>
      </c>
      <c r="AE1105" t="s">
        <v>3029</v>
      </c>
      <c r="AF1105" t="str">
        <f t="shared" si="51"/>
        <v>Yes</v>
      </c>
      <c r="AG1105" s="9" t="str">
        <f t="shared" si="52"/>
        <v>PUBLIC LANDS COMMISSIONERDEMOCRATNATURAL RESOURCES, DEPT OFStatewide2012225DEBT405444057440543Operation and OverheadEST. DECEMBER TREASURYARGO STRATEGIESPO BOX 9100 SEATTLEWA</v>
      </c>
      <c r="AH1105">
        <v>100401172</v>
      </c>
      <c r="AI1105" s="9" t="str">
        <f t="shared" si="53"/>
        <v>PUBLIC LANDS COMMISSIONERDEMOCRATNATURAL RESOURCES, DEPT OFStatewide</v>
      </c>
    </row>
    <row r="1106" spans="1:35" x14ac:dyDescent="0.25">
      <c r="A1106" s="15">
        <v>1060</v>
      </c>
      <c r="B1106" t="s">
        <v>3036</v>
      </c>
      <c r="C1106">
        <v>100401172</v>
      </c>
      <c r="D1106" t="s">
        <v>30</v>
      </c>
      <c r="E1106" t="s">
        <v>671</v>
      </c>
      <c r="F1106" t="s">
        <v>44</v>
      </c>
      <c r="G1106" t="s">
        <v>672</v>
      </c>
      <c r="H1106" t="s">
        <v>673</v>
      </c>
      <c r="I1106" t="s">
        <v>404</v>
      </c>
      <c r="J1106" t="s">
        <v>674</v>
      </c>
      <c r="K1106" t="s">
        <v>675</v>
      </c>
      <c r="N1106" t="s">
        <v>68</v>
      </c>
      <c r="O1106" t="s">
        <v>676</v>
      </c>
      <c r="Q1106" t="s">
        <v>113</v>
      </c>
      <c r="R1106">
        <v>2012</v>
      </c>
      <c r="S1106" s="1">
        <v>150</v>
      </c>
      <c r="T1106" t="s">
        <v>31</v>
      </c>
      <c r="U1106" s="2">
        <v>40544</v>
      </c>
      <c r="V1106" s="2">
        <v>40574</v>
      </c>
      <c r="W1106" s="2">
        <v>40574</v>
      </c>
      <c r="X1106" t="s">
        <v>72</v>
      </c>
      <c r="Y1106" t="s">
        <v>2477</v>
      </c>
      <c r="Z1106" t="s">
        <v>167</v>
      </c>
      <c r="AA1106" t="s">
        <v>168</v>
      </c>
      <c r="AB1106" t="s">
        <v>35</v>
      </c>
      <c r="AC1106" t="s">
        <v>36</v>
      </c>
      <c r="AD1106">
        <v>98109</v>
      </c>
      <c r="AE1106" t="s">
        <v>3029</v>
      </c>
      <c r="AF1106" t="str">
        <f t="shared" si="51"/>
        <v>Yes</v>
      </c>
      <c r="AG1106" s="9" t="str">
        <f t="shared" si="52"/>
        <v>PUBLIC LANDS COMMISSIONERDEMOCRATNATURAL RESOURCES, DEPT OFStatewide2012150DEBT405444057440574Operation and OverheadJANUARY TREASURYARGO STRATEGIESPO BOX 9100 SEATTLEWA</v>
      </c>
      <c r="AH1106">
        <v>100401172</v>
      </c>
      <c r="AI1106" s="9" t="str">
        <f t="shared" si="53"/>
        <v>PUBLIC LANDS COMMISSIONERDEMOCRATNATURAL RESOURCES, DEPT OFStatewide</v>
      </c>
    </row>
    <row r="1107" spans="1:35" x14ac:dyDescent="0.25">
      <c r="A1107" s="15">
        <v>1561</v>
      </c>
      <c r="B1107" t="s">
        <v>3882</v>
      </c>
      <c r="C1107">
        <v>100408052</v>
      </c>
      <c r="D1107" t="s">
        <v>30</v>
      </c>
      <c r="E1107" t="s">
        <v>671</v>
      </c>
      <c r="F1107" t="s">
        <v>44</v>
      </c>
      <c r="G1107" t="s">
        <v>672</v>
      </c>
      <c r="H1107" t="s">
        <v>673</v>
      </c>
      <c r="I1107" t="s">
        <v>404</v>
      </c>
      <c r="J1107" t="s">
        <v>674</v>
      </c>
      <c r="K1107" t="s">
        <v>675</v>
      </c>
      <c r="N1107" t="s">
        <v>68</v>
      </c>
      <c r="O1107" t="s">
        <v>676</v>
      </c>
      <c r="Q1107" t="s">
        <v>113</v>
      </c>
      <c r="R1107">
        <v>2012</v>
      </c>
      <c r="S1107" s="1">
        <v>150</v>
      </c>
      <c r="T1107" t="s">
        <v>31</v>
      </c>
      <c r="U1107" s="2">
        <v>40603</v>
      </c>
      <c r="V1107" s="2">
        <v>40633</v>
      </c>
      <c r="W1107" s="2">
        <v>40633</v>
      </c>
      <c r="X1107" t="s">
        <v>72</v>
      </c>
      <c r="Y1107" t="s">
        <v>2577</v>
      </c>
      <c r="Z1107" t="s">
        <v>167</v>
      </c>
      <c r="AA1107" t="s">
        <v>168</v>
      </c>
      <c r="AB1107" t="s">
        <v>35</v>
      </c>
      <c r="AC1107" t="s">
        <v>36</v>
      </c>
      <c r="AD1107">
        <v>98109</v>
      </c>
      <c r="AE1107" t="s">
        <v>3883</v>
      </c>
      <c r="AF1107" t="str">
        <f t="shared" si="51"/>
        <v>Yes</v>
      </c>
      <c r="AG1107" s="9" t="str">
        <f t="shared" si="52"/>
        <v>PUBLIC LANDS COMMISSIONERDEMOCRATNATURAL RESOURCES, DEPT OFStatewide2012150DEBT406034063340633Operation and OverheadMARCH TREASURYARGO STRATEGIESPO BOX 9100 SEATTLEWA</v>
      </c>
      <c r="AH1107">
        <v>100408052</v>
      </c>
      <c r="AI1107" s="9" t="str">
        <f t="shared" si="53"/>
        <v>PUBLIC LANDS COMMISSIONERDEMOCRATNATURAL RESOURCES, DEPT OFStatewide</v>
      </c>
    </row>
    <row r="1108" spans="1:35" x14ac:dyDescent="0.25">
      <c r="A1108" s="15">
        <v>1465</v>
      </c>
      <c r="B1108" t="s">
        <v>3738</v>
      </c>
      <c r="C1108">
        <v>100419694</v>
      </c>
      <c r="D1108" t="s">
        <v>30</v>
      </c>
      <c r="E1108" t="s">
        <v>671</v>
      </c>
      <c r="F1108" t="s">
        <v>44</v>
      </c>
      <c r="G1108" t="s">
        <v>672</v>
      </c>
      <c r="H1108" t="s">
        <v>673</v>
      </c>
      <c r="I1108" t="s">
        <v>404</v>
      </c>
      <c r="J1108" t="s">
        <v>674</v>
      </c>
      <c r="K1108" t="s">
        <v>675</v>
      </c>
      <c r="N1108" t="s">
        <v>68</v>
      </c>
      <c r="O1108" t="s">
        <v>676</v>
      </c>
      <c r="Q1108" t="s">
        <v>113</v>
      </c>
      <c r="R1108">
        <v>2012</v>
      </c>
      <c r="S1108" s="1">
        <v>1013.75</v>
      </c>
      <c r="T1108" t="s">
        <v>31</v>
      </c>
      <c r="U1108" s="2">
        <v>40695</v>
      </c>
      <c r="V1108" s="2">
        <v>40724</v>
      </c>
      <c r="W1108" s="2">
        <v>40724</v>
      </c>
      <c r="Y1108" t="s">
        <v>330</v>
      </c>
      <c r="Z1108" t="s">
        <v>33</v>
      </c>
      <c r="AA1108" t="s">
        <v>682</v>
      </c>
      <c r="AB1108" t="s">
        <v>35</v>
      </c>
      <c r="AC1108" t="s">
        <v>36</v>
      </c>
      <c r="AD1108">
        <v>98101</v>
      </c>
      <c r="AE1108" t="s">
        <v>3739</v>
      </c>
      <c r="AF1108" t="str">
        <f t="shared" si="51"/>
        <v>Yes</v>
      </c>
      <c r="AG1108" s="9" t="str">
        <f t="shared" si="52"/>
        <v>PUBLIC LANDS COMMISSIONERDEMOCRATNATURAL RESOURCES, DEPT OFStatewide20121013.75DEBT406954072440724ACCOUNTING/COMPLIANCEPROJECT ACCOUNTING SERVICES603 STEWART ST, SUITE 819SEATTLEWA</v>
      </c>
      <c r="AH1108">
        <v>100419694</v>
      </c>
      <c r="AI1108" s="9" t="str">
        <f t="shared" si="53"/>
        <v>PUBLIC LANDS COMMISSIONERDEMOCRATNATURAL RESOURCES, DEPT OFStatewide</v>
      </c>
    </row>
    <row r="1109" spans="1:35" x14ac:dyDescent="0.25">
      <c r="A1109" s="15">
        <v>1466</v>
      </c>
      <c r="B1109" t="s">
        <v>3740</v>
      </c>
      <c r="C1109">
        <v>100419694</v>
      </c>
      <c r="D1109" t="s">
        <v>30</v>
      </c>
      <c r="E1109" t="s">
        <v>671</v>
      </c>
      <c r="F1109" t="s">
        <v>44</v>
      </c>
      <c r="G1109" t="s">
        <v>672</v>
      </c>
      <c r="H1109" t="s">
        <v>673</v>
      </c>
      <c r="I1109" t="s">
        <v>404</v>
      </c>
      <c r="J1109" t="s">
        <v>674</v>
      </c>
      <c r="K1109" t="s">
        <v>675</v>
      </c>
      <c r="N1109" t="s">
        <v>68</v>
      </c>
      <c r="O1109" t="s">
        <v>676</v>
      </c>
      <c r="Q1109" t="s">
        <v>113</v>
      </c>
      <c r="R1109">
        <v>2012</v>
      </c>
      <c r="S1109" s="1">
        <v>2640</v>
      </c>
      <c r="T1109" t="s">
        <v>31</v>
      </c>
      <c r="U1109" s="2">
        <v>40695</v>
      </c>
      <c r="V1109" s="2">
        <v>40724</v>
      </c>
      <c r="W1109" s="2">
        <v>40724</v>
      </c>
      <c r="Y1109" t="s">
        <v>3357</v>
      </c>
      <c r="Z1109" t="s">
        <v>2907</v>
      </c>
      <c r="AA1109" t="s">
        <v>1025</v>
      </c>
      <c r="AB1109" t="s">
        <v>152</v>
      </c>
      <c r="AC1109" t="s">
        <v>153</v>
      </c>
      <c r="AD1109">
        <v>20005</v>
      </c>
      <c r="AE1109" t="s">
        <v>3739</v>
      </c>
      <c r="AF1109" t="str">
        <f t="shared" si="51"/>
        <v>Yes</v>
      </c>
      <c r="AG1109" s="9" t="str">
        <f t="shared" si="52"/>
        <v>PUBLIC LANDS COMMISSIONERDEMOCRATNATURAL RESOURCES, DEPT OFStatewide20122640DEBT406954072440724DATABASE SERVICENGP VAN1101 15TH ST NW #500WASHINGTONDC</v>
      </c>
      <c r="AH1109">
        <v>100419694</v>
      </c>
      <c r="AI1109" s="9" t="str">
        <f t="shared" si="53"/>
        <v>PUBLIC LANDS COMMISSIONERDEMOCRATNATURAL RESOURCES, DEPT OFStatewide</v>
      </c>
    </row>
    <row r="1110" spans="1:35" x14ac:dyDescent="0.25">
      <c r="A1110" s="15">
        <v>1518</v>
      </c>
      <c r="B1110" t="s">
        <v>3815</v>
      </c>
      <c r="C1110">
        <v>100423866</v>
      </c>
      <c r="D1110" t="s">
        <v>30</v>
      </c>
      <c r="E1110" t="s">
        <v>671</v>
      </c>
      <c r="F1110" t="s">
        <v>44</v>
      </c>
      <c r="G1110" t="s">
        <v>672</v>
      </c>
      <c r="H1110" t="s">
        <v>673</v>
      </c>
      <c r="I1110" t="s">
        <v>404</v>
      </c>
      <c r="J1110" t="s">
        <v>674</v>
      </c>
      <c r="K1110" t="s">
        <v>675</v>
      </c>
      <c r="N1110" t="s">
        <v>68</v>
      </c>
      <c r="O1110" t="s">
        <v>676</v>
      </c>
      <c r="Q1110" t="s">
        <v>113</v>
      </c>
      <c r="R1110">
        <v>2012</v>
      </c>
      <c r="S1110" s="1">
        <v>420.75</v>
      </c>
      <c r="T1110" t="s">
        <v>31</v>
      </c>
      <c r="U1110" s="2">
        <v>40725</v>
      </c>
      <c r="V1110" s="2">
        <v>40755</v>
      </c>
      <c r="W1110" s="2">
        <v>40755</v>
      </c>
      <c r="Y1110" t="s">
        <v>330</v>
      </c>
      <c r="Z1110" t="s">
        <v>33</v>
      </c>
      <c r="AA1110" t="s">
        <v>682</v>
      </c>
      <c r="AB1110" t="s">
        <v>35</v>
      </c>
      <c r="AC1110" t="s">
        <v>36</v>
      </c>
      <c r="AD1110">
        <v>98101</v>
      </c>
      <c r="AE1110" t="s">
        <v>3816</v>
      </c>
      <c r="AF1110" t="str">
        <f t="shared" si="51"/>
        <v>Yes</v>
      </c>
      <c r="AG1110" s="9" t="str">
        <f t="shared" si="52"/>
        <v>PUBLIC LANDS COMMISSIONERDEMOCRATNATURAL RESOURCES, DEPT OFStatewide2012420.75DEBT407254075540755ACCOUNTING/COMPLIANCEPROJECT ACCOUNTING SERVICES603 STEWART ST, SUITE 819SEATTLEWA</v>
      </c>
      <c r="AH1110">
        <v>100423866</v>
      </c>
      <c r="AI1110" s="9" t="str">
        <f t="shared" si="53"/>
        <v>PUBLIC LANDS COMMISSIONERDEMOCRATNATURAL RESOURCES, DEPT OFStatewide</v>
      </c>
    </row>
    <row r="1111" spans="1:35" x14ac:dyDescent="0.25">
      <c r="A1111" s="15">
        <v>1533</v>
      </c>
      <c r="B1111" t="s">
        <v>3842</v>
      </c>
      <c r="C1111">
        <v>100423866</v>
      </c>
      <c r="D1111" t="s">
        <v>30</v>
      </c>
      <c r="E1111" t="s">
        <v>671</v>
      </c>
      <c r="F1111" t="s">
        <v>44</v>
      </c>
      <c r="G1111" t="s">
        <v>672</v>
      </c>
      <c r="H1111" t="s">
        <v>673</v>
      </c>
      <c r="I1111" t="s">
        <v>404</v>
      </c>
      <c r="J1111" t="s">
        <v>674</v>
      </c>
      <c r="K1111" t="s">
        <v>675</v>
      </c>
      <c r="N1111" t="s">
        <v>68</v>
      </c>
      <c r="O1111" t="s">
        <v>676</v>
      </c>
      <c r="Q1111" t="s">
        <v>113</v>
      </c>
      <c r="R1111">
        <v>2012</v>
      </c>
      <c r="S1111" s="1">
        <v>4000</v>
      </c>
      <c r="T1111" t="s">
        <v>31</v>
      </c>
      <c r="U1111" s="2">
        <v>40725</v>
      </c>
      <c r="V1111" s="2">
        <v>40755</v>
      </c>
      <c r="W1111" s="2">
        <v>40755</v>
      </c>
      <c r="Y1111" t="s">
        <v>37</v>
      </c>
      <c r="Z1111" t="s">
        <v>126</v>
      </c>
      <c r="AA1111" t="s">
        <v>127</v>
      </c>
      <c r="AB1111" t="s">
        <v>35</v>
      </c>
      <c r="AC1111" t="s">
        <v>36</v>
      </c>
      <c r="AD1111">
        <v>98112</v>
      </c>
      <c r="AE1111" t="s">
        <v>3816</v>
      </c>
      <c r="AF1111" t="str">
        <f t="shared" si="51"/>
        <v>Yes</v>
      </c>
      <c r="AG1111" s="9" t="str">
        <f t="shared" si="52"/>
        <v>PUBLIC LANDS COMMISSIONERDEMOCRATNATURAL RESOURCES, DEPT OFStatewide20124000DEBT407254075540755CONSULTINGNEWMAN PARTNERS712 35TH AVESEATTLEWA</v>
      </c>
      <c r="AH1111">
        <v>100423866</v>
      </c>
      <c r="AI1111" s="9" t="str">
        <f t="shared" si="53"/>
        <v>PUBLIC LANDS COMMISSIONERDEMOCRATNATURAL RESOURCES, DEPT OFStatewide</v>
      </c>
    </row>
    <row r="1112" spans="1:35" x14ac:dyDescent="0.25">
      <c r="A1112" s="15">
        <v>1629</v>
      </c>
      <c r="B1112" t="s">
        <v>4005</v>
      </c>
      <c r="C1112">
        <v>100428062</v>
      </c>
      <c r="D1112" t="s">
        <v>30</v>
      </c>
      <c r="E1112" t="s">
        <v>671</v>
      </c>
      <c r="F1112" t="s">
        <v>44</v>
      </c>
      <c r="G1112" t="s">
        <v>672</v>
      </c>
      <c r="H1112" t="s">
        <v>673</v>
      </c>
      <c r="I1112" t="s">
        <v>404</v>
      </c>
      <c r="J1112" t="s">
        <v>674</v>
      </c>
      <c r="K1112" t="s">
        <v>675</v>
      </c>
      <c r="N1112" t="s">
        <v>68</v>
      </c>
      <c r="O1112" t="s">
        <v>676</v>
      </c>
      <c r="Q1112" t="s">
        <v>113</v>
      </c>
      <c r="R1112">
        <v>2012</v>
      </c>
      <c r="S1112" s="1">
        <v>422.25</v>
      </c>
      <c r="T1112" t="s">
        <v>31</v>
      </c>
      <c r="U1112" s="2">
        <v>40756</v>
      </c>
      <c r="V1112" s="2">
        <v>40786</v>
      </c>
      <c r="W1112" s="2">
        <v>40786</v>
      </c>
      <c r="Y1112" t="s">
        <v>330</v>
      </c>
      <c r="Z1112" t="s">
        <v>33</v>
      </c>
      <c r="AA1112" t="s">
        <v>682</v>
      </c>
      <c r="AB1112" t="s">
        <v>35</v>
      </c>
      <c r="AC1112" t="s">
        <v>36</v>
      </c>
      <c r="AD1112">
        <v>98101</v>
      </c>
      <c r="AE1112" t="s">
        <v>4006</v>
      </c>
      <c r="AF1112" t="str">
        <f t="shared" si="51"/>
        <v>Yes</v>
      </c>
      <c r="AG1112" s="9" t="str">
        <f t="shared" si="52"/>
        <v>PUBLIC LANDS COMMISSIONERDEMOCRATNATURAL RESOURCES, DEPT OFStatewide2012422.25DEBT407564078640786ACCOUNTING/COMPLIANCEPROJECT ACCOUNTING SERVICES603 STEWART ST, SUITE 819SEATTLEWA</v>
      </c>
      <c r="AH1112">
        <v>100428062</v>
      </c>
      <c r="AI1112" s="9" t="str">
        <f t="shared" si="53"/>
        <v>PUBLIC LANDS COMMISSIONERDEMOCRATNATURAL RESOURCES, DEPT OFStatewide</v>
      </c>
    </row>
    <row r="1113" spans="1:35" x14ac:dyDescent="0.25">
      <c r="A1113" s="15">
        <v>1616</v>
      </c>
      <c r="B1113" t="s">
        <v>3984</v>
      </c>
      <c r="C1113">
        <v>100431773</v>
      </c>
      <c r="D1113" t="s">
        <v>30</v>
      </c>
      <c r="E1113" t="s">
        <v>671</v>
      </c>
      <c r="F1113" t="s">
        <v>44</v>
      </c>
      <c r="G1113" t="s">
        <v>672</v>
      </c>
      <c r="H1113" t="s">
        <v>673</v>
      </c>
      <c r="I1113" t="s">
        <v>404</v>
      </c>
      <c r="J1113" t="s">
        <v>674</v>
      </c>
      <c r="K1113" t="s">
        <v>675</v>
      </c>
      <c r="N1113" t="s">
        <v>68</v>
      </c>
      <c r="O1113" t="s">
        <v>676</v>
      </c>
      <c r="Q1113" t="s">
        <v>113</v>
      </c>
      <c r="R1113">
        <v>2012</v>
      </c>
      <c r="S1113" s="1">
        <v>515.25</v>
      </c>
      <c r="T1113" t="s">
        <v>31</v>
      </c>
      <c r="U1113" s="2">
        <v>40787</v>
      </c>
      <c r="V1113" s="2">
        <v>40816</v>
      </c>
      <c r="W1113" s="2">
        <v>40816</v>
      </c>
      <c r="Y1113" t="s">
        <v>330</v>
      </c>
      <c r="Z1113" t="s">
        <v>33</v>
      </c>
      <c r="AA1113" t="s">
        <v>682</v>
      </c>
      <c r="AB1113" t="s">
        <v>35</v>
      </c>
      <c r="AC1113" t="s">
        <v>36</v>
      </c>
      <c r="AD1113">
        <v>98101</v>
      </c>
      <c r="AE1113" t="s">
        <v>3985</v>
      </c>
      <c r="AF1113" t="str">
        <f t="shared" si="51"/>
        <v>Yes</v>
      </c>
      <c r="AG1113" s="9" t="str">
        <f t="shared" si="52"/>
        <v>PUBLIC LANDS COMMISSIONERDEMOCRATNATURAL RESOURCES, DEPT OFStatewide2012515.25DEBT407874081640816ACCOUNTING/COMPLIANCEPROJECT ACCOUNTING SERVICES603 STEWART ST, SUITE 819SEATTLEWA</v>
      </c>
      <c r="AH1113">
        <v>100431773</v>
      </c>
      <c r="AI1113" s="9" t="str">
        <f t="shared" si="53"/>
        <v>PUBLIC LANDS COMMISSIONERDEMOCRATNATURAL RESOURCES, DEPT OFStatewide</v>
      </c>
    </row>
    <row r="1114" spans="1:35" x14ac:dyDescent="0.25">
      <c r="A1114" s="15">
        <v>1617</v>
      </c>
      <c r="B1114" t="s">
        <v>3986</v>
      </c>
      <c r="C1114">
        <v>100431773</v>
      </c>
      <c r="D1114" t="s">
        <v>30</v>
      </c>
      <c r="E1114" t="s">
        <v>671</v>
      </c>
      <c r="F1114" t="s">
        <v>44</v>
      </c>
      <c r="G1114" t="s">
        <v>672</v>
      </c>
      <c r="H1114" t="s">
        <v>673</v>
      </c>
      <c r="I1114" t="s">
        <v>404</v>
      </c>
      <c r="J1114" t="s">
        <v>674</v>
      </c>
      <c r="K1114" t="s">
        <v>675</v>
      </c>
      <c r="N1114" t="s">
        <v>68</v>
      </c>
      <c r="O1114" t="s">
        <v>676</v>
      </c>
      <c r="Q1114" t="s">
        <v>113</v>
      </c>
      <c r="R1114">
        <v>2012</v>
      </c>
      <c r="S1114" s="1">
        <v>477.17</v>
      </c>
      <c r="T1114" t="s">
        <v>31</v>
      </c>
      <c r="U1114" s="2">
        <v>40787</v>
      </c>
      <c r="V1114" s="2">
        <v>40816</v>
      </c>
      <c r="W1114" s="2">
        <v>40816</v>
      </c>
      <c r="Y1114" t="s">
        <v>2844</v>
      </c>
      <c r="Z1114" t="s">
        <v>2840</v>
      </c>
      <c r="AA1114" t="s">
        <v>2841</v>
      </c>
      <c r="AB1114" t="s">
        <v>35</v>
      </c>
      <c r="AC1114" t="s">
        <v>36</v>
      </c>
      <c r="AD1114">
        <v>98136</v>
      </c>
      <c r="AE1114" t="s">
        <v>3985</v>
      </c>
      <c r="AF1114" t="str">
        <f t="shared" si="51"/>
        <v>Yes</v>
      </c>
      <c r="AG1114" s="9" t="str">
        <f t="shared" si="52"/>
        <v>PUBLIC LANDS COMMISSIONERDEMOCRATNATURAL RESOURCES, DEPT OFStatewide2012477.17DEBT407874081640816USPS: POSTAGEBLOOM CASEY6031 48TH AVE SWSEATTLEWA</v>
      </c>
      <c r="AH1114">
        <v>100431773</v>
      </c>
      <c r="AI1114" s="9" t="str">
        <f t="shared" si="53"/>
        <v>PUBLIC LANDS COMMISSIONERDEMOCRATNATURAL RESOURCES, DEPT OFStatewide</v>
      </c>
    </row>
    <row r="1115" spans="1:35" x14ac:dyDescent="0.25">
      <c r="A1115" s="15">
        <v>2012</v>
      </c>
      <c r="B1115" t="s">
        <v>4595</v>
      </c>
      <c r="C1115">
        <v>100437953</v>
      </c>
      <c r="D1115" t="s">
        <v>30</v>
      </c>
      <c r="E1115" t="s">
        <v>671</v>
      </c>
      <c r="F1115" t="s">
        <v>44</v>
      </c>
      <c r="G1115" t="s">
        <v>672</v>
      </c>
      <c r="H1115" t="s">
        <v>673</v>
      </c>
      <c r="I1115" t="s">
        <v>404</v>
      </c>
      <c r="J1115" t="s">
        <v>674</v>
      </c>
      <c r="K1115" t="s">
        <v>675</v>
      </c>
      <c r="N1115" t="s">
        <v>68</v>
      </c>
      <c r="O1115" t="s">
        <v>676</v>
      </c>
      <c r="Q1115" t="s">
        <v>113</v>
      </c>
      <c r="R1115">
        <v>2012</v>
      </c>
      <c r="S1115" s="1">
        <v>1116.1500000000001</v>
      </c>
      <c r="T1115" t="s">
        <v>31</v>
      </c>
      <c r="U1115" s="2">
        <v>40817</v>
      </c>
      <c r="V1115" s="2">
        <v>40847</v>
      </c>
      <c r="W1115" s="2">
        <v>40847</v>
      </c>
      <c r="Y1115" t="s">
        <v>330</v>
      </c>
      <c r="Z1115" t="s">
        <v>33</v>
      </c>
      <c r="AA1115" t="s">
        <v>682</v>
      </c>
      <c r="AB1115" t="s">
        <v>35</v>
      </c>
      <c r="AC1115" t="s">
        <v>36</v>
      </c>
      <c r="AD1115">
        <v>98101</v>
      </c>
      <c r="AE1115" t="s">
        <v>4596</v>
      </c>
      <c r="AF1115" t="str">
        <f t="shared" si="51"/>
        <v>Yes</v>
      </c>
      <c r="AG1115" s="9" t="str">
        <f t="shared" si="52"/>
        <v>PUBLIC LANDS COMMISSIONERDEMOCRATNATURAL RESOURCES, DEPT OFStatewide20121116.15DEBT408174084740847ACCOUNTING/COMPLIANCEPROJECT ACCOUNTING SERVICES603 STEWART ST, SUITE 819SEATTLEWA</v>
      </c>
      <c r="AH1115">
        <v>100437953</v>
      </c>
      <c r="AI1115" s="9" t="str">
        <f t="shared" si="53"/>
        <v>PUBLIC LANDS COMMISSIONERDEMOCRATNATURAL RESOURCES, DEPT OFStatewide</v>
      </c>
    </row>
    <row r="1116" spans="1:35" x14ac:dyDescent="0.25">
      <c r="A1116" s="15">
        <v>2148</v>
      </c>
      <c r="B1116" t="s">
        <v>4806</v>
      </c>
      <c r="C1116">
        <v>100437953</v>
      </c>
      <c r="D1116" t="s">
        <v>30</v>
      </c>
      <c r="E1116" t="s">
        <v>671</v>
      </c>
      <c r="F1116" t="s">
        <v>44</v>
      </c>
      <c r="G1116" t="s">
        <v>672</v>
      </c>
      <c r="H1116" t="s">
        <v>673</v>
      </c>
      <c r="I1116" t="s">
        <v>404</v>
      </c>
      <c r="J1116" t="s">
        <v>674</v>
      </c>
      <c r="K1116" t="s">
        <v>675</v>
      </c>
      <c r="N1116" t="s">
        <v>68</v>
      </c>
      <c r="O1116" t="s">
        <v>676</v>
      </c>
      <c r="Q1116" t="s">
        <v>113</v>
      </c>
      <c r="R1116">
        <v>2012</v>
      </c>
      <c r="S1116" s="1">
        <v>593.33000000000004</v>
      </c>
      <c r="T1116" t="s">
        <v>31</v>
      </c>
      <c r="U1116" s="2">
        <v>40817</v>
      </c>
      <c r="V1116" s="2">
        <v>40847</v>
      </c>
      <c r="W1116" s="2">
        <v>40847</v>
      </c>
      <c r="Y1116" t="s">
        <v>2654</v>
      </c>
      <c r="Z1116" t="s">
        <v>2840</v>
      </c>
      <c r="AA1116" t="s">
        <v>2841</v>
      </c>
      <c r="AB1116" t="s">
        <v>35</v>
      </c>
      <c r="AC1116" t="s">
        <v>36</v>
      </c>
      <c r="AD1116">
        <v>98136</v>
      </c>
      <c r="AE1116" t="s">
        <v>4596</v>
      </c>
      <c r="AF1116" t="str">
        <f t="shared" si="51"/>
        <v>Yes</v>
      </c>
      <c r="AG1116" s="9" t="str">
        <f t="shared" si="52"/>
        <v>PUBLIC LANDS COMMISSIONERDEMOCRATNATURAL RESOURCES, DEPT OFStatewide2012593.33DEBT408174084740847EXPENSE REIMBURSEMENTBLOOM CASEY6031 48TH AVE SWSEATTLEWA</v>
      </c>
      <c r="AH1116">
        <v>100437953</v>
      </c>
      <c r="AI1116" s="9" t="str">
        <f t="shared" si="53"/>
        <v>PUBLIC LANDS COMMISSIONERDEMOCRATNATURAL RESOURCES, DEPT OFStatewide</v>
      </c>
    </row>
    <row r="1117" spans="1:35" x14ac:dyDescent="0.25">
      <c r="A1117" s="15">
        <v>2149</v>
      </c>
      <c r="B1117" t="s">
        <v>4807</v>
      </c>
      <c r="C1117">
        <v>100437953</v>
      </c>
      <c r="D1117" t="s">
        <v>30</v>
      </c>
      <c r="E1117" t="s">
        <v>671</v>
      </c>
      <c r="F1117" t="s">
        <v>44</v>
      </c>
      <c r="G1117" t="s">
        <v>672</v>
      </c>
      <c r="H1117" t="s">
        <v>673</v>
      </c>
      <c r="I1117" t="s">
        <v>404</v>
      </c>
      <c r="J1117" t="s">
        <v>674</v>
      </c>
      <c r="K1117" t="s">
        <v>675</v>
      </c>
      <c r="N1117" t="s">
        <v>68</v>
      </c>
      <c r="O1117" t="s">
        <v>676</v>
      </c>
      <c r="Q1117" t="s">
        <v>113</v>
      </c>
      <c r="R1117">
        <v>2012</v>
      </c>
      <c r="S1117" s="1">
        <v>2332.92</v>
      </c>
      <c r="T1117" t="s">
        <v>31</v>
      </c>
      <c r="U1117" s="2">
        <v>40817</v>
      </c>
      <c r="V1117" s="2">
        <v>40847</v>
      </c>
      <c r="W1117" s="2">
        <v>40847</v>
      </c>
      <c r="Y1117" t="s">
        <v>2618</v>
      </c>
      <c r="Z1117" t="s">
        <v>4808</v>
      </c>
      <c r="AA1117" t="s">
        <v>4809</v>
      </c>
      <c r="AB1117" t="s">
        <v>35</v>
      </c>
      <c r="AC1117" t="s">
        <v>36</v>
      </c>
      <c r="AD1117">
        <v>98116</v>
      </c>
      <c r="AE1117" t="s">
        <v>4596</v>
      </c>
      <c r="AF1117" t="str">
        <f t="shared" si="51"/>
        <v>Yes</v>
      </c>
      <c r="AG1117" s="9" t="str">
        <f t="shared" si="52"/>
        <v>PUBLIC LANDS COMMISSIONERDEMOCRATNATURAL RESOURCES, DEPT OFStatewide20122332.92DEBT408174084740847EVENT CATERINGGOLDMAN PETER4408 BEACH DR SWSEATTLEWA</v>
      </c>
      <c r="AH1117">
        <v>100437953</v>
      </c>
      <c r="AI1117" s="9" t="str">
        <f t="shared" si="53"/>
        <v>PUBLIC LANDS COMMISSIONERDEMOCRATNATURAL RESOURCES, DEPT OFStatewide</v>
      </c>
    </row>
    <row r="1118" spans="1:35" x14ac:dyDescent="0.25">
      <c r="A1118" s="15">
        <v>2173</v>
      </c>
      <c r="B1118" t="s">
        <v>4858</v>
      </c>
      <c r="C1118">
        <v>100440355</v>
      </c>
      <c r="D1118" t="s">
        <v>30</v>
      </c>
      <c r="E1118" t="s">
        <v>671</v>
      </c>
      <c r="F1118" t="s">
        <v>44</v>
      </c>
      <c r="G1118" t="s">
        <v>672</v>
      </c>
      <c r="H1118" t="s">
        <v>673</v>
      </c>
      <c r="I1118" t="s">
        <v>404</v>
      </c>
      <c r="J1118" t="s">
        <v>674</v>
      </c>
      <c r="K1118" t="s">
        <v>675</v>
      </c>
      <c r="N1118" t="s">
        <v>68</v>
      </c>
      <c r="O1118" t="s">
        <v>676</v>
      </c>
      <c r="Q1118" t="s">
        <v>113</v>
      </c>
      <c r="R1118">
        <v>2012</v>
      </c>
      <c r="S1118" s="1">
        <v>796.5</v>
      </c>
      <c r="T1118" t="s">
        <v>31</v>
      </c>
      <c r="U1118" s="2">
        <v>40848</v>
      </c>
      <c r="V1118" s="2">
        <v>40877</v>
      </c>
      <c r="W1118" s="2">
        <v>40877</v>
      </c>
      <c r="Y1118" t="s">
        <v>330</v>
      </c>
      <c r="Z1118" t="s">
        <v>33</v>
      </c>
      <c r="AA1118" t="s">
        <v>682</v>
      </c>
      <c r="AB1118" t="s">
        <v>35</v>
      </c>
      <c r="AC1118" t="s">
        <v>36</v>
      </c>
      <c r="AD1118">
        <v>98101</v>
      </c>
      <c r="AE1118" t="s">
        <v>4859</v>
      </c>
      <c r="AF1118" t="str">
        <f t="shared" si="51"/>
        <v>Yes</v>
      </c>
      <c r="AG1118" s="9" t="str">
        <f t="shared" si="52"/>
        <v>PUBLIC LANDS COMMISSIONERDEMOCRATNATURAL RESOURCES, DEPT OFStatewide2012796.5DEBT408484087740877ACCOUNTING/COMPLIANCEPROJECT ACCOUNTING SERVICES603 STEWART ST, SUITE 819SEATTLEWA</v>
      </c>
      <c r="AH1118">
        <v>100440355</v>
      </c>
      <c r="AI1118" s="9" t="str">
        <f t="shared" si="53"/>
        <v>PUBLIC LANDS COMMISSIONERDEMOCRATNATURAL RESOURCES, DEPT OFStatewide</v>
      </c>
    </row>
    <row r="1119" spans="1:35" x14ac:dyDescent="0.25">
      <c r="A1119" s="15">
        <v>2174</v>
      </c>
      <c r="B1119" t="s">
        <v>4860</v>
      </c>
      <c r="C1119">
        <v>100440355</v>
      </c>
      <c r="D1119" t="s">
        <v>30</v>
      </c>
      <c r="E1119" t="s">
        <v>671</v>
      </c>
      <c r="F1119" t="s">
        <v>44</v>
      </c>
      <c r="G1119" t="s">
        <v>672</v>
      </c>
      <c r="H1119" t="s">
        <v>673</v>
      </c>
      <c r="I1119" t="s">
        <v>404</v>
      </c>
      <c r="J1119" t="s">
        <v>674</v>
      </c>
      <c r="K1119" t="s">
        <v>675</v>
      </c>
      <c r="N1119" t="s">
        <v>68</v>
      </c>
      <c r="O1119" t="s">
        <v>676</v>
      </c>
      <c r="Q1119" t="s">
        <v>113</v>
      </c>
      <c r="R1119">
        <v>2012</v>
      </c>
      <c r="S1119" s="1">
        <v>4000</v>
      </c>
      <c r="T1119" t="s">
        <v>31</v>
      </c>
      <c r="U1119" s="2">
        <v>40848</v>
      </c>
      <c r="V1119" s="2">
        <v>40877</v>
      </c>
      <c r="W1119" s="2">
        <v>40877</v>
      </c>
      <c r="Y1119" t="s">
        <v>37</v>
      </c>
      <c r="Z1119" t="s">
        <v>126</v>
      </c>
      <c r="AA1119" t="s">
        <v>127</v>
      </c>
      <c r="AB1119" t="s">
        <v>35</v>
      </c>
      <c r="AC1119" t="s">
        <v>36</v>
      </c>
      <c r="AD1119">
        <v>98112</v>
      </c>
      <c r="AE1119" t="s">
        <v>4859</v>
      </c>
      <c r="AF1119" t="str">
        <f t="shared" si="51"/>
        <v>Yes</v>
      </c>
      <c r="AG1119" s="9" t="str">
        <f t="shared" si="52"/>
        <v>PUBLIC LANDS COMMISSIONERDEMOCRATNATURAL RESOURCES, DEPT OFStatewide20124000DEBT408484087740877CONSULTINGNEWMAN PARTNERS712 35TH AVESEATTLEWA</v>
      </c>
      <c r="AH1119">
        <v>100440355</v>
      </c>
      <c r="AI1119" s="9" t="str">
        <f t="shared" si="53"/>
        <v>PUBLIC LANDS COMMISSIONERDEMOCRATNATURAL RESOURCES, DEPT OFStatewide</v>
      </c>
    </row>
    <row r="1120" spans="1:35" x14ac:dyDescent="0.25">
      <c r="A1120" s="15">
        <v>1987</v>
      </c>
      <c r="B1120" t="s">
        <v>4550</v>
      </c>
      <c r="C1120">
        <v>100445751</v>
      </c>
      <c r="D1120" t="s">
        <v>30</v>
      </c>
      <c r="E1120" t="s">
        <v>671</v>
      </c>
      <c r="F1120" t="s">
        <v>44</v>
      </c>
      <c r="G1120" t="s">
        <v>672</v>
      </c>
      <c r="H1120" t="s">
        <v>673</v>
      </c>
      <c r="I1120" t="s">
        <v>404</v>
      </c>
      <c r="J1120" t="s">
        <v>674</v>
      </c>
      <c r="K1120" t="s">
        <v>675</v>
      </c>
      <c r="N1120" t="s">
        <v>68</v>
      </c>
      <c r="O1120" t="s">
        <v>676</v>
      </c>
      <c r="Q1120" t="s">
        <v>113</v>
      </c>
      <c r="R1120">
        <v>2012</v>
      </c>
      <c r="S1120" s="1">
        <v>378.75</v>
      </c>
      <c r="T1120" t="s">
        <v>31</v>
      </c>
      <c r="U1120" s="2">
        <v>40878</v>
      </c>
      <c r="V1120" s="2">
        <v>40908</v>
      </c>
      <c r="W1120" s="2">
        <v>40908</v>
      </c>
      <c r="Y1120" t="s">
        <v>330</v>
      </c>
      <c r="Z1120" t="s">
        <v>33</v>
      </c>
      <c r="AA1120" t="s">
        <v>682</v>
      </c>
      <c r="AB1120" t="s">
        <v>35</v>
      </c>
      <c r="AC1120" t="s">
        <v>36</v>
      </c>
      <c r="AD1120">
        <v>98101</v>
      </c>
      <c r="AE1120" t="s">
        <v>4551</v>
      </c>
      <c r="AF1120" t="str">
        <f t="shared" si="51"/>
        <v>Yes</v>
      </c>
      <c r="AG1120" s="9" t="str">
        <f t="shared" si="52"/>
        <v>PUBLIC LANDS COMMISSIONERDEMOCRATNATURAL RESOURCES, DEPT OFStatewide2012378.75DEBT408784090840908ACCOUNTING/COMPLIANCEPROJECT ACCOUNTING SERVICES603 STEWART ST, SUITE 819SEATTLEWA</v>
      </c>
      <c r="AH1120">
        <v>100445751</v>
      </c>
      <c r="AI1120" s="9" t="str">
        <f t="shared" si="53"/>
        <v>PUBLIC LANDS COMMISSIONERDEMOCRATNATURAL RESOURCES, DEPT OFStatewide</v>
      </c>
    </row>
    <row r="1121" spans="1:35" x14ac:dyDescent="0.25">
      <c r="A1121" s="15">
        <v>2009</v>
      </c>
      <c r="B1121" t="s">
        <v>4591</v>
      </c>
      <c r="C1121">
        <v>100445751</v>
      </c>
      <c r="D1121" t="s">
        <v>30</v>
      </c>
      <c r="E1121" t="s">
        <v>671</v>
      </c>
      <c r="F1121" t="s">
        <v>44</v>
      </c>
      <c r="G1121" t="s">
        <v>672</v>
      </c>
      <c r="H1121" t="s">
        <v>673</v>
      </c>
      <c r="I1121" t="s">
        <v>404</v>
      </c>
      <c r="J1121" t="s">
        <v>674</v>
      </c>
      <c r="K1121" t="s">
        <v>675</v>
      </c>
      <c r="N1121" t="s">
        <v>68</v>
      </c>
      <c r="O1121" t="s">
        <v>676</v>
      </c>
      <c r="Q1121" t="s">
        <v>113</v>
      </c>
      <c r="R1121">
        <v>2012</v>
      </c>
      <c r="S1121" s="1">
        <v>4000</v>
      </c>
      <c r="T1121" t="s">
        <v>31</v>
      </c>
      <c r="U1121" s="2">
        <v>40878</v>
      </c>
      <c r="V1121" s="2">
        <v>40908</v>
      </c>
      <c r="W1121" s="2">
        <v>40908</v>
      </c>
      <c r="Y1121" t="s">
        <v>37</v>
      </c>
      <c r="Z1121" t="s">
        <v>126</v>
      </c>
      <c r="AA1121" t="s">
        <v>127</v>
      </c>
      <c r="AB1121" t="s">
        <v>35</v>
      </c>
      <c r="AC1121" t="s">
        <v>36</v>
      </c>
      <c r="AD1121">
        <v>98112</v>
      </c>
      <c r="AE1121" t="s">
        <v>4551</v>
      </c>
      <c r="AF1121" t="str">
        <f t="shared" si="51"/>
        <v>Yes</v>
      </c>
      <c r="AG1121" s="9" t="str">
        <f t="shared" si="52"/>
        <v>PUBLIC LANDS COMMISSIONERDEMOCRATNATURAL RESOURCES, DEPT OFStatewide20124000DEBT408784090840908CONSULTINGNEWMAN PARTNERS712 35TH AVESEATTLEWA</v>
      </c>
      <c r="AH1121">
        <v>100445751</v>
      </c>
      <c r="AI1121" s="9" t="str">
        <f t="shared" si="53"/>
        <v>PUBLIC LANDS COMMISSIONERDEMOCRATNATURAL RESOURCES, DEPT OFStatewide</v>
      </c>
    </row>
    <row r="1122" spans="1:35" x14ac:dyDescent="0.25">
      <c r="A1122" s="15">
        <v>2010</v>
      </c>
      <c r="B1122" t="s">
        <v>4592</v>
      </c>
      <c r="C1122">
        <v>100445751</v>
      </c>
      <c r="D1122" t="s">
        <v>30</v>
      </c>
      <c r="E1122" t="s">
        <v>671</v>
      </c>
      <c r="F1122" t="s">
        <v>44</v>
      </c>
      <c r="G1122" t="s">
        <v>672</v>
      </c>
      <c r="H1122" t="s">
        <v>673</v>
      </c>
      <c r="I1122" t="s">
        <v>404</v>
      </c>
      <c r="J1122" t="s">
        <v>674</v>
      </c>
      <c r="K1122" t="s">
        <v>675</v>
      </c>
      <c r="N1122" t="s">
        <v>68</v>
      </c>
      <c r="O1122" t="s">
        <v>676</v>
      </c>
      <c r="Q1122" t="s">
        <v>113</v>
      </c>
      <c r="R1122">
        <v>2012</v>
      </c>
      <c r="S1122" s="1">
        <v>870</v>
      </c>
      <c r="T1122" t="s">
        <v>31</v>
      </c>
      <c r="U1122" s="2">
        <v>40878</v>
      </c>
      <c r="V1122" s="2">
        <v>40908</v>
      </c>
      <c r="W1122" s="2">
        <v>40908</v>
      </c>
      <c r="Y1122" t="s">
        <v>3357</v>
      </c>
      <c r="Z1122" t="s">
        <v>2907</v>
      </c>
      <c r="AA1122" t="s">
        <v>1025</v>
      </c>
      <c r="AB1122" t="s">
        <v>152</v>
      </c>
      <c r="AC1122" t="s">
        <v>153</v>
      </c>
      <c r="AD1122">
        <v>20005</v>
      </c>
      <c r="AE1122" t="s">
        <v>4551</v>
      </c>
      <c r="AF1122" t="str">
        <f t="shared" si="51"/>
        <v>Yes</v>
      </c>
      <c r="AG1122" s="9" t="str">
        <f t="shared" si="52"/>
        <v>PUBLIC LANDS COMMISSIONERDEMOCRATNATURAL RESOURCES, DEPT OFStatewide2012870DEBT408784090840908DATABASE SERVICENGP VAN1101 15TH ST NW #500WASHINGTONDC</v>
      </c>
      <c r="AH1122">
        <v>100445751</v>
      </c>
      <c r="AI1122" s="9" t="str">
        <f t="shared" si="53"/>
        <v>PUBLIC LANDS COMMISSIONERDEMOCRATNATURAL RESOURCES, DEPT OFStatewide</v>
      </c>
    </row>
    <row r="1123" spans="1:35" x14ac:dyDescent="0.25">
      <c r="A1123" s="15">
        <v>2170</v>
      </c>
      <c r="B1123" t="s">
        <v>4848</v>
      </c>
      <c r="C1123">
        <v>100454758</v>
      </c>
      <c r="D1123" t="s">
        <v>30</v>
      </c>
      <c r="E1123" t="s">
        <v>671</v>
      </c>
      <c r="F1123" t="s">
        <v>44</v>
      </c>
      <c r="G1123" t="s">
        <v>672</v>
      </c>
      <c r="H1123" t="s">
        <v>673</v>
      </c>
      <c r="I1123" t="s">
        <v>404</v>
      </c>
      <c r="J1123" t="s">
        <v>674</v>
      </c>
      <c r="K1123" t="s">
        <v>675</v>
      </c>
      <c r="N1123" t="s">
        <v>68</v>
      </c>
      <c r="O1123" t="s">
        <v>676</v>
      </c>
      <c r="Q1123" t="s">
        <v>113</v>
      </c>
      <c r="R1123">
        <v>2012</v>
      </c>
      <c r="S1123" s="1">
        <v>4000</v>
      </c>
      <c r="T1123" t="s">
        <v>31</v>
      </c>
      <c r="U1123" s="2">
        <v>40940</v>
      </c>
      <c r="V1123" s="2">
        <v>40968</v>
      </c>
      <c r="W1123" s="2">
        <v>40968</v>
      </c>
      <c r="Y1123" t="s">
        <v>37</v>
      </c>
      <c r="Z1123" t="s">
        <v>126</v>
      </c>
      <c r="AA1123" t="s">
        <v>127</v>
      </c>
      <c r="AB1123" t="s">
        <v>35</v>
      </c>
      <c r="AC1123" t="s">
        <v>36</v>
      </c>
      <c r="AD1123">
        <v>98112</v>
      </c>
      <c r="AE1123" t="s">
        <v>4849</v>
      </c>
      <c r="AF1123" t="str">
        <f t="shared" si="51"/>
        <v>Yes</v>
      </c>
      <c r="AG1123" s="9" t="str">
        <f t="shared" si="52"/>
        <v>PUBLIC LANDS COMMISSIONERDEMOCRATNATURAL RESOURCES, DEPT OFStatewide20124000DEBT409404096840968CONSULTINGNEWMAN PARTNERS712 35TH AVESEATTLEWA</v>
      </c>
      <c r="AH1123">
        <v>100454758</v>
      </c>
      <c r="AI1123" s="9" t="str">
        <f t="shared" si="53"/>
        <v>PUBLIC LANDS COMMISSIONERDEMOCRATNATURAL RESOURCES, DEPT OFStatewide</v>
      </c>
    </row>
    <row r="1124" spans="1:35" x14ac:dyDescent="0.25">
      <c r="A1124" s="15">
        <v>2470</v>
      </c>
      <c r="B1124" t="s">
        <v>5346</v>
      </c>
      <c r="C1124">
        <v>100458051</v>
      </c>
      <c r="D1124" t="s">
        <v>30</v>
      </c>
      <c r="E1124" t="s">
        <v>671</v>
      </c>
      <c r="F1124" t="s">
        <v>44</v>
      </c>
      <c r="G1124" t="s">
        <v>672</v>
      </c>
      <c r="H1124" t="s">
        <v>673</v>
      </c>
      <c r="I1124" t="s">
        <v>404</v>
      </c>
      <c r="J1124" t="s">
        <v>674</v>
      </c>
      <c r="K1124" t="s">
        <v>675</v>
      </c>
      <c r="N1124" t="s">
        <v>68</v>
      </c>
      <c r="O1124" t="s">
        <v>676</v>
      </c>
      <c r="Q1124" t="s">
        <v>113</v>
      </c>
      <c r="R1124">
        <v>2012</v>
      </c>
      <c r="S1124" s="1">
        <v>4000</v>
      </c>
      <c r="T1124" t="s">
        <v>31</v>
      </c>
      <c r="U1124" s="2">
        <v>40969</v>
      </c>
      <c r="V1124" s="2">
        <v>40999</v>
      </c>
      <c r="W1124" s="2">
        <v>40999</v>
      </c>
      <c r="Y1124" t="s">
        <v>37</v>
      </c>
      <c r="Z1124" t="s">
        <v>126</v>
      </c>
      <c r="AA1124" t="s">
        <v>127</v>
      </c>
      <c r="AB1124" t="s">
        <v>35</v>
      </c>
      <c r="AC1124" t="s">
        <v>36</v>
      </c>
      <c r="AD1124">
        <v>98112</v>
      </c>
      <c r="AE1124" t="s">
        <v>5347</v>
      </c>
      <c r="AF1124" t="str">
        <f t="shared" si="51"/>
        <v>Yes</v>
      </c>
      <c r="AG1124" s="9" t="str">
        <f t="shared" si="52"/>
        <v>PUBLIC LANDS COMMISSIONERDEMOCRATNATURAL RESOURCES, DEPT OFStatewide20124000DEBT409694099940999CONSULTINGNEWMAN PARTNERS712 35TH AVESEATTLEWA</v>
      </c>
      <c r="AH1124">
        <v>100458051</v>
      </c>
      <c r="AI1124" s="9" t="str">
        <f t="shared" si="53"/>
        <v>PUBLIC LANDS COMMISSIONERDEMOCRATNATURAL RESOURCES, DEPT OFStatewide</v>
      </c>
    </row>
    <row r="1125" spans="1:35" x14ac:dyDescent="0.25">
      <c r="A1125" s="15">
        <v>2465</v>
      </c>
      <c r="B1125" t="s">
        <v>5337</v>
      </c>
      <c r="C1125">
        <v>100462610</v>
      </c>
      <c r="D1125" t="s">
        <v>30</v>
      </c>
      <c r="E1125" t="s">
        <v>671</v>
      </c>
      <c r="F1125" t="s">
        <v>44</v>
      </c>
      <c r="G1125" t="s">
        <v>672</v>
      </c>
      <c r="H1125" t="s">
        <v>673</v>
      </c>
      <c r="I1125" t="s">
        <v>404</v>
      </c>
      <c r="J1125" t="s">
        <v>674</v>
      </c>
      <c r="K1125" t="s">
        <v>675</v>
      </c>
      <c r="N1125" t="s">
        <v>68</v>
      </c>
      <c r="O1125" t="s">
        <v>676</v>
      </c>
      <c r="Q1125" t="s">
        <v>113</v>
      </c>
      <c r="R1125">
        <v>2012</v>
      </c>
      <c r="S1125" s="1">
        <v>4000</v>
      </c>
      <c r="T1125" t="s">
        <v>31</v>
      </c>
      <c r="U1125" s="2">
        <v>41000</v>
      </c>
      <c r="V1125" s="2">
        <v>41029</v>
      </c>
      <c r="W1125" s="2">
        <v>41029</v>
      </c>
      <c r="Y1125" t="s">
        <v>37</v>
      </c>
      <c r="Z1125" t="s">
        <v>126</v>
      </c>
      <c r="AA1125" t="s">
        <v>127</v>
      </c>
      <c r="AB1125" t="s">
        <v>35</v>
      </c>
      <c r="AC1125" t="s">
        <v>36</v>
      </c>
      <c r="AD1125">
        <v>98112</v>
      </c>
      <c r="AE1125" t="s">
        <v>5338</v>
      </c>
      <c r="AF1125" t="str">
        <f t="shared" si="51"/>
        <v>Yes</v>
      </c>
      <c r="AG1125" s="9" t="str">
        <f t="shared" si="52"/>
        <v>PUBLIC LANDS COMMISSIONERDEMOCRATNATURAL RESOURCES, DEPT OFStatewide20124000DEBT410004102941029CONSULTINGNEWMAN PARTNERS712 35TH AVESEATTLEWA</v>
      </c>
      <c r="AH1125">
        <v>100462610</v>
      </c>
      <c r="AI1125" s="9" t="str">
        <f t="shared" si="53"/>
        <v>PUBLIC LANDS COMMISSIONERDEMOCRATNATURAL RESOURCES, DEPT OFStatewide</v>
      </c>
    </row>
    <row r="1126" spans="1:35" x14ac:dyDescent="0.25">
      <c r="A1126" s="15">
        <v>2466</v>
      </c>
      <c r="B1126" t="s">
        <v>5339</v>
      </c>
      <c r="C1126">
        <v>100462610</v>
      </c>
      <c r="D1126" t="s">
        <v>30</v>
      </c>
      <c r="E1126" t="s">
        <v>671</v>
      </c>
      <c r="F1126" t="s">
        <v>44</v>
      </c>
      <c r="G1126" t="s">
        <v>672</v>
      </c>
      <c r="H1126" t="s">
        <v>673</v>
      </c>
      <c r="I1126" t="s">
        <v>404</v>
      </c>
      <c r="J1126" t="s">
        <v>674</v>
      </c>
      <c r="K1126" t="s">
        <v>675</v>
      </c>
      <c r="N1126" t="s">
        <v>68</v>
      </c>
      <c r="O1126" t="s">
        <v>676</v>
      </c>
      <c r="Q1126" t="s">
        <v>113</v>
      </c>
      <c r="R1126">
        <v>2012</v>
      </c>
      <c r="S1126" s="1">
        <v>900</v>
      </c>
      <c r="T1126" t="s">
        <v>31</v>
      </c>
      <c r="U1126" s="2">
        <v>41000</v>
      </c>
      <c r="V1126" s="2">
        <v>41029</v>
      </c>
      <c r="W1126" s="2">
        <v>41029</v>
      </c>
      <c r="Y1126" t="s">
        <v>3119</v>
      </c>
      <c r="Z1126" t="s">
        <v>2907</v>
      </c>
      <c r="AA1126" t="s">
        <v>1025</v>
      </c>
      <c r="AB1126" t="s">
        <v>152</v>
      </c>
      <c r="AC1126" t="s">
        <v>153</v>
      </c>
      <c r="AD1126">
        <v>20005</v>
      </c>
      <c r="AE1126" t="s">
        <v>5338</v>
      </c>
      <c r="AF1126" t="str">
        <f t="shared" si="51"/>
        <v>Yes</v>
      </c>
      <c r="AG1126" s="9" t="str">
        <f t="shared" si="52"/>
        <v>PUBLIC LANDS COMMISSIONERDEMOCRATNATURAL RESOURCES, DEPT OFStatewide2012900DEBT410004102941029DATABASE SERVICESNGP VAN1101 15TH ST NW #500WASHINGTONDC</v>
      </c>
      <c r="AH1126">
        <v>100462610</v>
      </c>
      <c r="AI1126" s="9" t="str">
        <f t="shared" si="53"/>
        <v>PUBLIC LANDS COMMISSIONERDEMOCRATNATURAL RESOURCES, DEPT OFStatewide</v>
      </c>
    </row>
    <row r="1127" spans="1:35" x14ac:dyDescent="0.25">
      <c r="A1127" s="15">
        <v>2467</v>
      </c>
      <c r="B1127" t="s">
        <v>5340</v>
      </c>
      <c r="C1127">
        <v>100462610</v>
      </c>
      <c r="D1127" t="s">
        <v>30</v>
      </c>
      <c r="E1127" t="s">
        <v>671</v>
      </c>
      <c r="F1127" t="s">
        <v>44</v>
      </c>
      <c r="G1127" t="s">
        <v>672</v>
      </c>
      <c r="H1127" t="s">
        <v>673</v>
      </c>
      <c r="I1127" t="s">
        <v>404</v>
      </c>
      <c r="J1127" t="s">
        <v>674</v>
      </c>
      <c r="K1127" t="s">
        <v>675</v>
      </c>
      <c r="N1127" t="s">
        <v>68</v>
      </c>
      <c r="O1127" t="s">
        <v>676</v>
      </c>
      <c r="Q1127" t="s">
        <v>113</v>
      </c>
      <c r="R1127">
        <v>2012</v>
      </c>
      <c r="S1127" s="1">
        <v>402.75</v>
      </c>
      <c r="T1127" t="s">
        <v>31</v>
      </c>
      <c r="U1127" s="2">
        <v>41000</v>
      </c>
      <c r="V1127" s="2">
        <v>41029</v>
      </c>
      <c r="W1127" s="2">
        <v>41029</v>
      </c>
      <c r="Y1127" t="s">
        <v>330</v>
      </c>
      <c r="Z1127" t="s">
        <v>33</v>
      </c>
      <c r="AA1127" t="s">
        <v>682</v>
      </c>
      <c r="AB1127" t="s">
        <v>35</v>
      </c>
      <c r="AC1127" t="s">
        <v>36</v>
      </c>
      <c r="AD1127">
        <v>98101</v>
      </c>
      <c r="AE1127" t="s">
        <v>5338</v>
      </c>
      <c r="AF1127" t="str">
        <f t="shared" si="51"/>
        <v>Yes</v>
      </c>
      <c r="AG1127" s="9" t="str">
        <f t="shared" si="52"/>
        <v>PUBLIC LANDS COMMISSIONERDEMOCRATNATURAL RESOURCES, DEPT OFStatewide2012402.75DEBT410004102941029ACCOUNTING/COMPLIANCEPROJECT ACCOUNTING SERVICES603 STEWART ST, SUITE 819SEATTLEWA</v>
      </c>
      <c r="AH1127">
        <v>100462610</v>
      </c>
      <c r="AI1127" s="9" t="str">
        <f t="shared" si="53"/>
        <v>PUBLIC LANDS COMMISSIONERDEMOCRATNATURAL RESOURCES, DEPT OFStatewide</v>
      </c>
    </row>
    <row r="1128" spans="1:35" x14ac:dyDescent="0.25">
      <c r="A1128" s="15">
        <v>2777</v>
      </c>
      <c r="B1128" t="s">
        <v>5889</v>
      </c>
      <c r="C1128">
        <v>100469760</v>
      </c>
      <c r="D1128" t="s">
        <v>30</v>
      </c>
      <c r="E1128" t="s">
        <v>671</v>
      </c>
      <c r="F1128" t="s">
        <v>44</v>
      </c>
      <c r="G1128" t="s">
        <v>672</v>
      </c>
      <c r="H1128" t="s">
        <v>673</v>
      </c>
      <c r="I1128" t="s">
        <v>404</v>
      </c>
      <c r="J1128" t="s">
        <v>674</v>
      </c>
      <c r="K1128" t="s">
        <v>675</v>
      </c>
      <c r="N1128" t="s">
        <v>68</v>
      </c>
      <c r="O1128" t="s">
        <v>676</v>
      </c>
      <c r="Q1128" t="s">
        <v>113</v>
      </c>
      <c r="R1128">
        <v>2012</v>
      </c>
      <c r="S1128" s="1">
        <v>4500</v>
      </c>
      <c r="T1128" t="s">
        <v>31</v>
      </c>
      <c r="U1128" s="2">
        <v>41030</v>
      </c>
      <c r="V1128" s="2">
        <v>41060</v>
      </c>
      <c r="W1128" s="2">
        <v>41060</v>
      </c>
      <c r="Y1128" t="s">
        <v>37</v>
      </c>
      <c r="Z1128" t="s">
        <v>126</v>
      </c>
      <c r="AA1128" t="s">
        <v>127</v>
      </c>
      <c r="AB1128" t="s">
        <v>35</v>
      </c>
      <c r="AC1128" t="s">
        <v>36</v>
      </c>
      <c r="AD1128">
        <v>98112</v>
      </c>
      <c r="AE1128" t="s">
        <v>5890</v>
      </c>
      <c r="AF1128" t="str">
        <f t="shared" si="51"/>
        <v>Yes</v>
      </c>
      <c r="AG1128" s="9" t="str">
        <f t="shared" si="52"/>
        <v>PUBLIC LANDS COMMISSIONERDEMOCRATNATURAL RESOURCES, DEPT OFStatewide20124500DEBT410304106041060CONSULTINGNEWMAN PARTNERS712 35TH AVESEATTLEWA</v>
      </c>
      <c r="AH1128">
        <v>100469760</v>
      </c>
      <c r="AI1128" s="9" t="str">
        <f t="shared" si="53"/>
        <v>PUBLIC LANDS COMMISSIONERDEMOCRATNATURAL RESOURCES, DEPT OFStatewide</v>
      </c>
    </row>
    <row r="1129" spans="1:35" x14ac:dyDescent="0.25">
      <c r="A1129" s="15">
        <v>2836</v>
      </c>
      <c r="B1129" t="s">
        <v>5991</v>
      </c>
      <c r="C1129">
        <v>100469760</v>
      </c>
      <c r="D1129" t="s">
        <v>30</v>
      </c>
      <c r="E1129" t="s">
        <v>671</v>
      </c>
      <c r="F1129" t="s">
        <v>44</v>
      </c>
      <c r="G1129" t="s">
        <v>672</v>
      </c>
      <c r="H1129" t="s">
        <v>673</v>
      </c>
      <c r="I1129" t="s">
        <v>404</v>
      </c>
      <c r="J1129" t="s">
        <v>674</v>
      </c>
      <c r="K1129" t="s">
        <v>675</v>
      </c>
      <c r="N1129" t="s">
        <v>68</v>
      </c>
      <c r="O1129" t="s">
        <v>676</v>
      </c>
      <c r="Q1129" t="s">
        <v>113</v>
      </c>
      <c r="R1129">
        <v>2012</v>
      </c>
      <c r="S1129" s="1">
        <v>423</v>
      </c>
      <c r="T1129" t="s">
        <v>31</v>
      </c>
      <c r="U1129" s="2">
        <v>41030</v>
      </c>
      <c r="V1129" s="2">
        <v>41060</v>
      </c>
      <c r="W1129" s="2">
        <v>41060</v>
      </c>
      <c r="Y1129" t="s">
        <v>330</v>
      </c>
      <c r="Z1129" t="s">
        <v>33</v>
      </c>
      <c r="AA1129" t="s">
        <v>682</v>
      </c>
      <c r="AB1129" t="s">
        <v>35</v>
      </c>
      <c r="AC1129" t="s">
        <v>36</v>
      </c>
      <c r="AD1129">
        <v>98101</v>
      </c>
      <c r="AE1129" t="s">
        <v>5890</v>
      </c>
      <c r="AF1129" t="str">
        <f t="shared" si="51"/>
        <v>Yes</v>
      </c>
      <c r="AG1129" s="9" t="str">
        <f t="shared" si="52"/>
        <v>PUBLIC LANDS COMMISSIONERDEMOCRATNATURAL RESOURCES, DEPT OFStatewide2012423DEBT410304106041060ACCOUNTING/COMPLIANCEPROJECT ACCOUNTING SERVICES603 STEWART ST, SUITE 819SEATTLEWA</v>
      </c>
      <c r="AH1129">
        <v>100469760</v>
      </c>
      <c r="AI1129" s="9" t="str">
        <f t="shared" si="53"/>
        <v>PUBLIC LANDS COMMISSIONERDEMOCRATNATURAL RESOURCES, DEPT OFStatewide</v>
      </c>
    </row>
    <row r="1130" spans="1:35" x14ac:dyDescent="0.25">
      <c r="A1130" s="15">
        <v>2837</v>
      </c>
      <c r="B1130" t="s">
        <v>5992</v>
      </c>
      <c r="C1130">
        <v>100469760</v>
      </c>
      <c r="D1130" t="s">
        <v>30</v>
      </c>
      <c r="E1130" t="s">
        <v>671</v>
      </c>
      <c r="F1130" t="s">
        <v>44</v>
      </c>
      <c r="G1130" t="s">
        <v>672</v>
      </c>
      <c r="H1130" t="s">
        <v>673</v>
      </c>
      <c r="I1130" t="s">
        <v>404</v>
      </c>
      <c r="J1130" t="s">
        <v>674</v>
      </c>
      <c r="K1130" t="s">
        <v>675</v>
      </c>
      <c r="N1130" t="s">
        <v>68</v>
      </c>
      <c r="O1130" t="s">
        <v>676</v>
      </c>
      <c r="Q1130" t="s">
        <v>113</v>
      </c>
      <c r="R1130">
        <v>2012</v>
      </c>
      <c r="S1130" s="1">
        <v>7000</v>
      </c>
      <c r="T1130" t="s">
        <v>31</v>
      </c>
      <c r="U1130" s="2">
        <v>41030</v>
      </c>
      <c r="V1130" s="2">
        <v>41060</v>
      </c>
      <c r="W1130" s="2">
        <v>41060</v>
      </c>
      <c r="Y1130" t="s">
        <v>5480</v>
      </c>
      <c r="Z1130" t="s">
        <v>114</v>
      </c>
      <c r="AA1130" t="s">
        <v>115</v>
      </c>
      <c r="AB1130" t="s">
        <v>35</v>
      </c>
      <c r="AC1130" t="s">
        <v>36</v>
      </c>
      <c r="AD1130">
        <v>98103</v>
      </c>
      <c r="AE1130" t="s">
        <v>5890</v>
      </c>
      <c r="AF1130" t="str">
        <f t="shared" si="51"/>
        <v>Yes</v>
      </c>
      <c r="AG1130" s="9" t="str">
        <f t="shared" si="52"/>
        <v>PUBLIC LANDS COMMISSIONERDEMOCRATNATURAL RESOURCES, DEPT OFStatewide20127000DEBT410304106041060CONSULTING/WEBSITENORTHWEST PASSAGE CONSULTING146 N CANAL ST #303SEATTLEWA</v>
      </c>
      <c r="AH1130">
        <v>100469760</v>
      </c>
      <c r="AI1130" s="9" t="str">
        <f t="shared" si="53"/>
        <v>PUBLIC LANDS COMMISSIONERDEMOCRATNATURAL RESOURCES, DEPT OFStatewide</v>
      </c>
    </row>
    <row r="1131" spans="1:35" x14ac:dyDescent="0.25">
      <c r="A1131" s="15">
        <v>3147</v>
      </c>
      <c r="B1131" t="s">
        <v>6538</v>
      </c>
      <c r="C1131">
        <v>100477179</v>
      </c>
      <c r="D1131" t="s">
        <v>30</v>
      </c>
      <c r="E1131" t="s">
        <v>671</v>
      </c>
      <c r="F1131" t="s">
        <v>44</v>
      </c>
      <c r="G1131" t="s">
        <v>672</v>
      </c>
      <c r="H1131" t="s">
        <v>673</v>
      </c>
      <c r="I1131" t="s">
        <v>404</v>
      </c>
      <c r="J1131" t="s">
        <v>674</v>
      </c>
      <c r="K1131" t="s">
        <v>675</v>
      </c>
      <c r="N1131" t="s">
        <v>68</v>
      </c>
      <c r="O1131" t="s">
        <v>676</v>
      </c>
      <c r="Q1131" t="s">
        <v>113</v>
      </c>
      <c r="R1131">
        <v>2012</v>
      </c>
      <c r="S1131" s="1">
        <v>2000</v>
      </c>
      <c r="T1131" t="s">
        <v>31</v>
      </c>
      <c r="U1131" s="2">
        <v>41061</v>
      </c>
      <c r="V1131" s="2">
        <v>41106</v>
      </c>
      <c r="W1131" s="2">
        <v>41106</v>
      </c>
      <c r="Y1131" t="s">
        <v>37</v>
      </c>
      <c r="Z1131" t="s">
        <v>126</v>
      </c>
      <c r="AA1131" t="s">
        <v>127</v>
      </c>
      <c r="AB1131" t="s">
        <v>35</v>
      </c>
      <c r="AC1131" t="s">
        <v>36</v>
      </c>
      <c r="AD1131">
        <v>98112</v>
      </c>
      <c r="AE1131" t="s">
        <v>6539</v>
      </c>
      <c r="AF1131" t="str">
        <f t="shared" si="51"/>
        <v>Yes</v>
      </c>
      <c r="AG1131" s="9" t="str">
        <f t="shared" si="52"/>
        <v>PUBLIC LANDS COMMISSIONERDEMOCRATNATURAL RESOURCES, DEPT OFStatewide20122000DEBT410614110641106CONSULTINGNEWMAN PARTNERS712 35TH AVESEATTLEWA</v>
      </c>
      <c r="AH1131">
        <v>100477179</v>
      </c>
      <c r="AI1131" s="9" t="str">
        <f t="shared" si="53"/>
        <v>PUBLIC LANDS COMMISSIONERDEMOCRATNATURAL RESOURCES, DEPT OFStatewide</v>
      </c>
    </row>
    <row r="1132" spans="1:35" x14ac:dyDescent="0.25">
      <c r="A1132" s="15">
        <v>3148</v>
      </c>
      <c r="B1132" t="s">
        <v>6540</v>
      </c>
      <c r="C1132">
        <v>100477179</v>
      </c>
      <c r="D1132" t="s">
        <v>30</v>
      </c>
      <c r="E1132" t="s">
        <v>671</v>
      </c>
      <c r="F1132" t="s">
        <v>44</v>
      </c>
      <c r="G1132" t="s">
        <v>672</v>
      </c>
      <c r="H1132" t="s">
        <v>673</v>
      </c>
      <c r="I1132" t="s">
        <v>404</v>
      </c>
      <c r="J1132" t="s">
        <v>674</v>
      </c>
      <c r="K1132" t="s">
        <v>675</v>
      </c>
      <c r="N1132" t="s">
        <v>68</v>
      </c>
      <c r="O1132" t="s">
        <v>676</v>
      </c>
      <c r="Q1132" t="s">
        <v>113</v>
      </c>
      <c r="R1132">
        <v>2012</v>
      </c>
      <c r="S1132" s="1">
        <v>500</v>
      </c>
      <c r="T1132" t="s">
        <v>31</v>
      </c>
      <c r="U1132" s="2">
        <v>41061</v>
      </c>
      <c r="V1132" s="2">
        <v>41106</v>
      </c>
      <c r="W1132" s="2">
        <v>41106</v>
      </c>
      <c r="Y1132" t="s">
        <v>128</v>
      </c>
      <c r="Z1132" t="s">
        <v>33</v>
      </c>
      <c r="AA1132" t="s">
        <v>682</v>
      </c>
      <c r="AB1132" t="s">
        <v>35</v>
      </c>
      <c r="AC1132" t="s">
        <v>36</v>
      </c>
      <c r="AD1132">
        <v>98101</v>
      </c>
      <c r="AE1132" t="s">
        <v>6539</v>
      </c>
      <c r="AF1132" t="str">
        <f t="shared" si="51"/>
        <v>Yes</v>
      </c>
      <c r="AG1132" s="9" t="str">
        <f t="shared" si="52"/>
        <v>PUBLIC LANDS COMMISSIONERDEMOCRATNATURAL RESOURCES, DEPT OFStatewide2012500DEBT410614110641106ACCOUNTING/COMPLIANCE ESTIMATEPROJECT ACCOUNTING SERVICES603 STEWART ST, SUITE 819SEATTLEWA</v>
      </c>
      <c r="AH1132">
        <v>100477179</v>
      </c>
      <c r="AI1132" s="9" t="str">
        <f t="shared" si="53"/>
        <v>PUBLIC LANDS COMMISSIONERDEMOCRATNATURAL RESOURCES, DEPT OFStatewide</v>
      </c>
    </row>
    <row r="1133" spans="1:35" x14ac:dyDescent="0.25">
      <c r="A1133" s="15">
        <v>3644</v>
      </c>
      <c r="B1133" t="s">
        <v>7356</v>
      </c>
      <c r="C1133">
        <v>100486118</v>
      </c>
      <c r="D1133" t="s">
        <v>30</v>
      </c>
      <c r="E1133" t="s">
        <v>671</v>
      </c>
      <c r="F1133" t="s">
        <v>44</v>
      </c>
      <c r="G1133" t="s">
        <v>672</v>
      </c>
      <c r="H1133" t="s">
        <v>673</v>
      </c>
      <c r="I1133" t="s">
        <v>404</v>
      </c>
      <c r="J1133" t="s">
        <v>674</v>
      </c>
      <c r="K1133" t="s">
        <v>675</v>
      </c>
      <c r="N1133" t="s">
        <v>68</v>
      </c>
      <c r="O1133" t="s">
        <v>676</v>
      </c>
      <c r="Q1133" t="s">
        <v>113</v>
      </c>
      <c r="R1133">
        <v>2012</v>
      </c>
      <c r="S1133" s="1">
        <v>8600</v>
      </c>
      <c r="T1133" t="s">
        <v>31</v>
      </c>
      <c r="U1133" s="2">
        <v>41107</v>
      </c>
      <c r="V1133" s="2">
        <v>41120</v>
      </c>
      <c r="W1133" s="2">
        <v>39813</v>
      </c>
      <c r="Y1133" t="s">
        <v>677</v>
      </c>
      <c r="Z1133" t="s">
        <v>672</v>
      </c>
      <c r="AA1133" t="s">
        <v>678</v>
      </c>
      <c r="AB1133" t="s">
        <v>35</v>
      </c>
      <c r="AC1133" t="s">
        <v>36</v>
      </c>
      <c r="AD1133">
        <v>98111</v>
      </c>
      <c r="AE1133" t="s">
        <v>7354</v>
      </c>
      <c r="AF1133" t="str">
        <f t="shared" si="51"/>
        <v>Yes</v>
      </c>
      <c r="AG1133" s="9" t="str">
        <f t="shared" si="52"/>
        <v>PUBLIC LANDS COMMISSIONERDEMOCRATNATURAL RESOURCES, DEPT OFStatewide20128600DEBT411074112039813PREVIOUS CAMPAIGN LOANSGOLDMARK PETER JPO BOX 12917SEATTLEWA</v>
      </c>
      <c r="AH1133">
        <v>100486118</v>
      </c>
      <c r="AI1133" s="9" t="str">
        <f t="shared" si="53"/>
        <v>PUBLIC LANDS COMMISSIONERDEMOCRATNATURAL RESOURCES, DEPT OFStatewide</v>
      </c>
    </row>
    <row r="1134" spans="1:35" x14ac:dyDescent="0.25">
      <c r="A1134" s="15">
        <v>3642</v>
      </c>
      <c r="B1134" t="s">
        <v>7353</v>
      </c>
      <c r="C1134">
        <v>100486118</v>
      </c>
      <c r="D1134" t="s">
        <v>30</v>
      </c>
      <c r="E1134" t="s">
        <v>671</v>
      </c>
      <c r="F1134" t="s">
        <v>44</v>
      </c>
      <c r="G1134" t="s">
        <v>672</v>
      </c>
      <c r="H1134" t="s">
        <v>673</v>
      </c>
      <c r="I1134" t="s">
        <v>404</v>
      </c>
      <c r="J1134" t="s">
        <v>674</v>
      </c>
      <c r="K1134" t="s">
        <v>675</v>
      </c>
      <c r="N1134" t="s">
        <v>68</v>
      </c>
      <c r="O1134" t="s">
        <v>676</v>
      </c>
      <c r="Q1134" t="s">
        <v>113</v>
      </c>
      <c r="R1134">
        <v>2012</v>
      </c>
      <c r="S1134" s="1">
        <v>4000</v>
      </c>
      <c r="T1134" t="s">
        <v>31</v>
      </c>
      <c r="U1134" s="2">
        <v>41107</v>
      </c>
      <c r="V1134" s="2">
        <v>41120</v>
      </c>
      <c r="W1134" s="2">
        <v>41120</v>
      </c>
      <c r="Y1134" t="s">
        <v>37</v>
      </c>
      <c r="Z1134" t="s">
        <v>126</v>
      </c>
      <c r="AA1134" t="s">
        <v>127</v>
      </c>
      <c r="AB1134" t="s">
        <v>35</v>
      </c>
      <c r="AC1134" t="s">
        <v>36</v>
      </c>
      <c r="AD1134">
        <v>98112</v>
      </c>
      <c r="AE1134" t="s">
        <v>7354</v>
      </c>
      <c r="AF1134" t="str">
        <f t="shared" si="51"/>
        <v>Yes</v>
      </c>
      <c r="AG1134" s="9" t="str">
        <f t="shared" si="52"/>
        <v>PUBLIC LANDS COMMISSIONERDEMOCRATNATURAL RESOURCES, DEPT OFStatewide20124000DEBT411074112041120CONSULTINGNEWMAN PARTNERS712 35TH AVESEATTLEWA</v>
      </c>
      <c r="AH1134">
        <v>100486118</v>
      </c>
      <c r="AI1134" s="9" t="str">
        <f t="shared" si="53"/>
        <v>PUBLIC LANDS COMMISSIONERDEMOCRATNATURAL RESOURCES, DEPT OFStatewide</v>
      </c>
    </row>
    <row r="1135" spans="1:35" x14ac:dyDescent="0.25">
      <c r="A1135" s="15">
        <v>3643</v>
      </c>
      <c r="B1135" t="s">
        <v>7355</v>
      </c>
      <c r="C1135">
        <v>100486118</v>
      </c>
      <c r="D1135" t="s">
        <v>30</v>
      </c>
      <c r="E1135" t="s">
        <v>671</v>
      </c>
      <c r="F1135" t="s">
        <v>44</v>
      </c>
      <c r="G1135" t="s">
        <v>672</v>
      </c>
      <c r="H1135" t="s">
        <v>673</v>
      </c>
      <c r="I1135" t="s">
        <v>404</v>
      </c>
      <c r="J1135" t="s">
        <v>674</v>
      </c>
      <c r="K1135" t="s">
        <v>675</v>
      </c>
      <c r="N1135" t="s">
        <v>68</v>
      </c>
      <c r="O1135" t="s">
        <v>676</v>
      </c>
      <c r="Q1135" t="s">
        <v>113</v>
      </c>
      <c r="R1135">
        <v>2012</v>
      </c>
      <c r="S1135" s="1">
        <v>600</v>
      </c>
      <c r="T1135" t="s">
        <v>31</v>
      </c>
      <c r="U1135" s="2">
        <v>41107</v>
      </c>
      <c r="V1135" s="2">
        <v>41120</v>
      </c>
      <c r="W1135" s="2">
        <v>41120</v>
      </c>
      <c r="Y1135" t="s">
        <v>128</v>
      </c>
      <c r="Z1135" t="s">
        <v>33</v>
      </c>
      <c r="AA1135" t="s">
        <v>682</v>
      </c>
      <c r="AB1135" t="s">
        <v>35</v>
      </c>
      <c r="AC1135" t="s">
        <v>36</v>
      </c>
      <c r="AD1135">
        <v>98101</v>
      </c>
      <c r="AE1135" t="s">
        <v>7354</v>
      </c>
      <c r="AF1135" t="str">
        <f t="shared" si="51"/>
        <v>Yes</v>
      </c>
      <c r="AG1135" s="9" t="str">
        <f t="shared" si="52"/>
        <v>PUBLIC LANDS COMMISSIONERDEMOCRATNATURAL RESOURCES, DEPT OFStatewide2012600DEBT411074112041120ACCOUNTING/COMPLIANCE ESTIMATEPROJECT ACCOUNTING SERVICES603 STEWART ST, SUITE 819SEATTLEWA</v>
      </c>
      <c r="AH1135">
        <v>100486118</v>
      </c>
      <c r="AI1135" s="9" t="str">
        <f t="shared" si="53"/>
        <v>PUBLIC LANDS COMMISSIONERDEMOCRATNATURAL RESOURCES, DEPT OFStatewide</v>
      </c>
    </row>
    <row r="1136" spans="1:35" x14ac:dyDescent="0.25">
      <c r="A1136" s="15">
        <v>3494</v>
      </c>
      <c r="B1136" t="s">
        <v>7098</v>
      </c>
      <c r="C1136">
        <v>100488687</v>
      </c>
      <c r="D1136" t="s">
        <v>30</v>
      </c>
      <c r="E1136" t="s">
        <v>671</v>
      </c>
      <c r="F1136" t="s">
        <v>44</v>
      </c>
      <c r="G1136" t="s">
        <v>672</v>
      </c>
      <c r="H1136" t="s">
        <v>673</v>
      </c>
      <c r="I1136" t="s">
        <v>404</v>
      </c>
      <c r="J1136" t="s">
        <v>674</v>
      </c>
      <c r="K1136" t="s">
        <v>675</v>
      </c>
      <c r="N1136" t="s">
        <v>68</v>
      </c>
      <c r="O1136" t="s">
        <v>676</v>
      </c>
      <c r="Q1136" t="s">
        <v>113</v>
      </c>
      <c r="R1136">
        <v>2012</v>
      </c>
      <c r="S1136" s="1">
        <v>8600</v>
      </c>
      <c r="T1136" t="s">
        <v>31</v>
      </c>
      <c r="U1136" s="2">
        <v>41121</v>
      </c>
      <c r="V1136" s="2">
        <v>41152</v>
      </c>
      <c r="W1136" s="2">
        <v>39813</v>
      </c>
      <c r="Y1136" t="s">
        <v>677</v>
      </c>
      <c r="Z1136" t="s">
        <v>672</v>
      </c>
      <c r="AA1136" t="s">
        <v>678</v>
      </c>
      <c r="AB1136" t="s">
        <v>35</v>
      </c>
      <c r="AC1136" t="s">
        <v>36</v>
      </c>
      <c r="AD1136">
        <v>98111</v>
      </c>
      <c r="AE1136" t="s">
        <v>7099</v>
      </c>
      <c r="AF1136" t="str">
        <f t="shared" si="51"/>
        <v>Yes</v>
      </c>
      <c r="AG1136" s="9" t="str">
        <f t="shared" si="52"/>
        <v>PUBLIC LANDS COMMISSIONERDEMOCRATNATURAL RESOURCES, DEPT OFStatewide20128600DEBT411214115239813PREVIOUS CAMPAIGN LOANSGOLDMARK PETER JPO BOX 12917SEATTLEWA</v>
      </c>
      <c r="AH1136">
        <v>100488687</v>
      </c>
      <c r="AI1136" s="9" t="str">
        <f t="shared" si="53"/>
        <v>PUBLIC LANDS COMMISSIONERDEMOCRATNATURAL RESOURCES, DEPT OFStatewide</v>
      </c>
    </row>
    <row r="1137" spans="1:35" x14ac:dyDescent="0.25">
      <c r="A1137" s="15">
        <v>3495</v>
      </c>
      <c r="B1137" t="s">
        <v>7100</v>
      </c>
      <c r="C1137">
        <v>100488687</v>
      </c>
      <c r="D1137" t="s">
        <v>30</v>
      </c>
      <c r="E1137" t="s">
        <v>671</v>
      </c>
      <c r="F1137" t="s">
        <v>44</v>
      </c>
      <c r="G1137" t="s">
        <v>672</v>
      </c>
      <c r="H1137" t="s">
        <v>673</v>
      </c>
      <c r="I1137" t="s">
        <v>404</v>
      </c>
      <c r="J1137" t="s">
        <v>674</v>
      </c>
      <c r="K1137" t="s">
        <v>675</v>
      </c>
      <c r="N1137" t="s">
        <v>68</v>
      </c>
      <c r="O1137" t="s">
        <v>676</v>
      </c>
      <c r="Q1137" t="s">
        <v>113</v>
      </c>
      <c r="R1137">
        <v>2012</v>
      </c>
      <c r="S1137" s="1">
        <v>4500</v>
      </c>
      <c r="T1137" t="s">
        <v>31</v>
      </c>
      <c r="U1137" s="2">
        <v>41121</v>
      </c>
      <c r="V1137" s="2">
        <v>41152</v>
      </c>
      <c r="W1137" s="2">
        <v>41152</v>
      </c>
      <c r="Y1137" t="s">
        <v>37</v>
      </c>
      <c r="Z1137" t="s">
        <v>126</v>
      </c>
      <c r="AA1137" t="s">
        <v>127</v>
      </c>
      <c r="AB1137" t="s">
        <v>35</v>
      </c>
      <c r="AC1137" t="s">
        <v>36</v>
      </c>
      <c r="AD1137">
        <v>98112</v>
      </c>
      <c r="AE1137" t="s">
        <v>7099</v>
      </c>
      <c r="AF1137" t="str">
        <f t="shared" si="51"/>
        <v>Yes</v>
      </c>
      <c r="AG1137" s="9" t="str">
        <f t="shared" si="52"/>
        <v>PUBLIC LANDS COMMISSIONERDEMOCRATNATURAL RESOURCES, DEPT OFStatewide20124500DEBT411214115241152CONSULTINGNEWMAN PARTNERS712 35TH AVESEATTLEWA</v>
      </c>
      <c r="AH1137">
        <v>100488687</v>
      </c>
      <c r="AI1137" s="9" t="str">
        <f t="shared" si="53"/>
        <v>PUBLIC LANDS COMMISSIONERDEMOCRATNATURAL RESOURCES, DEPT OFStatewide</v>
      </c>
    </row>
    <row r="1138" spans="1:35" x14ac:dyDescent="0.25">
      <c r="A1138" s="15">
        <v>3496</v>
      </c>
      <c r="B1138" t="s">
        <v>7101</v>
      </c>
      <c r="C1138">
        <v>100488687</v>
      </c>
      <c r="D1138" t="s">
        <v>30</v>
      </c>
      <c r="E1138" t="s">
        <v>671</v>
      </c>
      <c r="F1138" t="s">
        <v>44</v>
      </c>
      <c r="G1138" t="s">
        <v>672</v>
      </c>
      <c r="H1138" t="s">
        <v>673</v>
      </c>
      <c r="I1138" t="s">
        <v>404</v>
      </c>
      <c r="J1138" t="s">
        <v>674</v>
      </c>
      <c r="K1138" t="s">
        <v>675</v>
      </c>
      <c r="N1138" t="s">
        <v>68</v>
      </c>
      <c r="O1138" t="s">
        <v>676</v>
      </c>
      <c r="Q1138" t="s">
        <v>113</v>
      </c>
      <c r="R1138">
        <v>2012</v>
      </c>
      <c r="S1138" s="1">
        <v>1204.75</v>
      </c>
      <c r="T1138" t="s">
        <v>31</v>
      </c>
      <c r="U1138" s="2">
        <v>41121</v>
      </c>
      <c r="V1138" s="2">
        <v>41152</v>
      </c>
      <c r="W1138" s="2">
        <v>41152</v>
      </c>
      <c r="Y1138" t="s">
        <v>330</v>
      </c>
      <c r="Z1138" t="s">
        <v>33</v>
      </c>
      <c r="AA1138" t="s">
        <v>682</v>
      </c>
      <c r="AB1138" t="s">
        <v>35</v>
      </c>
      <c r="AC1138" t="s">
        <v>36</v>
      </c>
      <c r="AD1138">
        <v>98101</v>
      </c>
      <c r="AE1138" t="s">
        <v>7099</v>
      </c>
      <c r="AF1138" t="str">
        <f t="shared" si="51"/>
        <v>Yes</v>
      </c>
      <c r="AG1138" s="9" t="str">
        <f t="shared" si="52"/>
        <v>PUBLIC LANDS COMMISSIONERDEMOCRATNATURAL RESOURCES, DEPT OFStatewide20121204.75DEBT411214115241152ACCOUNTING/COMPLIANCEPROJECT ACCOUNTING SERVICES603 STEWART ST, SUITE 819SEATTLEWA</v>
      </c>
      <c r="AH1138">
        <v>100488687</v>
      </c>
      <c r="AI1138" s="9" t="str">
        <f t="shared" si="53"/>
        <v>PUBLIC LANDS COMMISSIONERDEMOCRATNATURAL RESOURCES, DEPT OFStatewide</v>
      </c>
    </row>
    <row r="1139" spans="1:35" x14ac:dyDescent="0.25">
      <c r="A1139" s="15">
        <v>3497</v>
      </c>
      <c r="B1139" t="s">
        <v>7102</v>
      </c>
      <c r="C1139">
        <v>100488687</v>
      </c>
      <c r="D1139" t="s">
        <v>30</v>
      </c>
      <c r="E1139" t="s">
        <v>671</v>
      </c>
      <c r="F1139" t="s">
        <v>44</v>
      </c>
      <c r="G1139" t="s">
        <v>672</v>
      </c>
      <c r="H1139" t="s">
        <v>673</v>
      </c>
      <c r="I1139" t="s">
        <v>404</v>
      </c>
      <c r="J1139" t="s">
        <v>674</v>
      </c>
      <c r="K1139" t="s">
        <v>675</v>
      </c>
      <c r="N1139" t="s">
        <v>68</v>
      </c>
      <c r="O1139" t="s">
        <v>676</v>
      </c>
      <c r="Q1139" t="s">
        <v>113</v>
      </c>
      <c r="R1139">
        <v>2012</v>
      </c>
      <c r="S1139" s="1">
        <v>1328.92</v>
      </c>
      <c r="T1139" t="s">
        <v>31</v>
      </c>
      <c r="U1139" s="2">
        <v>41121</v>
      </c>
      <c r="V1139" s="2">
        <v>41152</v>
      </c>
      <c r="W1139" s="2">
        <v>41152</v>
      </c>
      <c r="Y1139" t="s">
        <v>159</v>
      </c>
      <c r="Z1139" t="s">
        <v>160</v>
      </c>
      <c r="AA1139" t="s">
        <v>7103</v>
      </c>
      <c r="AB1139" t="s">
        <v>35</v>
      </c>
      <c r="AC1139" t="s">
        <v>36</v>
      </c>
      <c r="AD1139">
        <v>98154</v>
      </c>
      <c r="AE1139" t="s">
        <v>7099</v>
      </c>
      <c r="AF1139" t="str">
        <f t="shared" si="51"/>
        <v>Yes</v>
      </c>
      <c r="AG1139" s="9" t="str">
        <f t="shared" si="52"/>
        <v>PUBLIC LANDS COMMISSIONERDEMOCRATNATURAL RESOURCES, DEPT OFStatewide20121328.92DEBT411214115241152CREDIT CARD PAYMENTBANK OF AMERICA1001 FOURTH AVESEATTLEWA</v>
      </c>
      <c r="AH1139">
        <v>100488687</v>
      </c>
      <c r="AI1139" s="9" t="str">
        <f t="shared" si="53"/>
        <v>PUBLIC LANDS COMMISSIONERDEMOCRATNATURAL RESOURCES, DEPT OFStatewide</v>
      </c>
    </row>
    <row r="1140" spans="1:35" x14ac:dyDescent="0.25">
      <c r="A1140" s="15">
        <v>117</v>
      </c>
      <c r="B1140" t="s">
        <v>670</v>
      </c>
      <c r="C1140">
        <v>100496209</v>
      </c>
      <c r="D1140" t="s">
        <v>30</v>
      </c>
      <c r="E1140" t="s">
        <v>671</v>
      </c>
      <c r="F1140" t="s">
        <v>44</v>
      </c>
      <c r="G1140" t="s">
        <v>672</v>
      </c>
      <c r="H1140" t="s">
        <v>673</v>
      </c>
      <c r="I1140" t="s">
        <v>404</v>
      </c>
      <c r="J1140" t="s">
        <v>674</v>
      </c>
      <c r="K1140" t="s">
        <v>675</v>
      </c>
      <c r="N1140" t="s">
        <v>68</v>
      </c>
      <c r="O1140" t="s">
        <v>676</v>
      </c>
      <c r="Q1140" t="s">
        <v>113</v>
      </c>
      <c r="R1140">
        <v>2012</v>
      </c>
      <c r="S1140" s="1">
        <v>8600</v>
      </c>
      <c r="T1140" t="s">
        <v>31</v>
      </c>
      <c r="U1140" s="2">
        <v>41153</v>
      </c>
      <c r="V1140" s="2">
        <v>41197</v>
      </c>
      <c r="W1140" s="2">
        <v>39813</v>
      </c>
      <c r="Y1140" t="s">
        <v>677</v>
      </c>
      <c r="Z1140" t="s">
        <v>672</v>
      </c>
      <c r="AA1140" t="s">
        <v>678</v>
      </c>
      <c r="AB1140" t="s">
        <v>35</v>
      </c>
      <c r="AC1140" t="s">
        <v>36</v>
      </c>
      <c r="AD1140">
        <v>98111</v>
      </c>
      <c r="AE1140" t="s">
        <v>679</v>
      </c>
      <c r="AF1140" t="str">
        <f t="shared" si="51"/>
        <v>Yes</v>
      </c>
      <c r="AG1140" s="9" t="str">
        <f t="shared" si="52"/>
        <v>PUBLIC LANDS COMMISSIONERDEMOCRATNATURAL RESOURCES, DEPT OFStatewide20128600DEBT411534119739813PREVIOUS CAMPAIGN LOANSGOLDMARK PETER JPO BOX 12917SEATTLEWA</v>
      </c>
      <c r="AH1140">
        <v>100496209</v>
      </c>
      <c r="AI1140" s="9" t="str">
        <f t="shared" si="53"/>
        <v>PUBLIC LANDS COMMISSIONERDEMOCRATNATURAL RESOURCES, DEPT OFStatewide</v>
      </c>
    </row>
    <row r="1141" spans="1:35" x14ac:dyDescent="0.25">
      <c r="A1141" s="15">
        <v>118</v>
      </c>
      <c r="B1141" t="s">
        <v>680</v>
      </c>
      <c r="C1141">
        <v>100496209</v>
      </c>
      <c r="D1141" t="s">
        <v>30</v>
      </c>
      <c r="E1141" t="s">
        <v>671</v>
      </c>
      <c r="F1141" t="s">
        <v>44</v>
      </c>
      <c r="G1141" t="s">
        <v>672</v>
      </c>
      <c r="H1141" t="s">
        <v>673</v>
      </c>
      <c r="I1141" t="s">
        <v>404</v>
      </c>
      <c r="J1141" t="s">
        <v>674</v>
      </c>
      <c r="K1141" t="s">
        <v>675</v>
      </c>
      <c r="N1141" t="s">
        <v>68</v>
      </c>
      <c r="O1141" t="s">
        <v>676</v>
      </c>
      <c r="Q1141" t="s">
        <v>113</v>
      </c>
      <c r="R1141">
        <v>2012</v>
      </c>
      <c r="S1141" s="1">
        <v>2250</v>
      </c>
      <c r="T1141" t="s">
        <v>31</v>
      </c>
      <c r="U1141" s="2">
        <v>41153</v>
      </c>
      <c r="V1141" s="2">
        <v>41197</v>
      </c>
      <c r="W1141" s="2">
        <v>41197</v>
      </c>
      <c r="Y1141" t="s">
        <v>37</v>
      </c>
      <c r="Z1141" t="s">
        <v>126</v>
      </c>
      <c r="AA1141" t="s">
        <v>127</v>
      </c>
      <c r="AB1141" t="s">
        <v>35</v>
      </c>
      <c r="AC1141" t="s">
        <v>36</v>
      </c>
      <c r="AD1141">
        <v>98112</v>
      </c>
      <c r="AE1141" t="s">
        <v>679</v>
      </c>
      <c r="AF1141" t="str">
        <f t="shared" si="51"/>
        <v>Yes</v>
      </c>
      <c r="AG1141" s="9" t="str">
        <f t="shared" si="52"/>
        <v>PUBLIC LANDS COMMISSIONERDEMOCRATNATURAL RESOURCES, DEPT OFStatewide20122250DEBT411534119741197CONSULTINGNEWMAN PARTNERS712 35TH AVESEATTLEWA</v>
      </c>
      <c r="AH1141">
        <v>100496209</v>
      </c>
      <c r="AI1141" s="9" t="str">
        <f t="shared" si="53"/>
        <v>PUBLIC LANDS COMMISSIONERDEMOCRATNATURAL RESOURCES, DEPT OFStatewide</v>
      </c>
    </row>
    <row r="1142" spans="1:35" x14ac:dyDescent="0.25">
      <c r="A1142" s="15">
        <v>119</v>
      </c>
      <c r="B1142" t="s">
        <v>681</v>
      </c>
      <c r="C1142">
        <v>100496209</v>
      </c>
      <c r="D1142" t="s">
        <v>30</v>
      </c>
      <c r="E1142" t="s">
        <v>671</v>
      </c>
      <c r="F1142" t="s">
        <v>44</v>
      </c>
      <c r="G1142" t="s">
        <v>672</v>
      </c>
      <c r="H1142" t="s">
        <v>673</v>
      </c>
      <c r="I1142" t="s">
        <v>404</v>
      </c>
      <c r="J1142" t="s">
        <v>674</v>
      </c>
      <c r="K1142" t="s">
        <v>675</v>
      </c>
      <c r="N1142" t="s">
        <v>68</v>
      </c>
      <c r="O1142" t="s">
        <v>676</v>
      </c>
      <c r="Q1142" t="s">
        <v>113</v>
      </c>
      <c r="R1142">
        <v>2012</v>
      </c>
      <c r="S1142" s="1">
        <v>500</v>
      </c>
      <c r="T1142" t="s">
        <v>31</v>
      </c>
      <c r="U1142" s="2">
        <v>41153</v>
      </c>
      <c r="V1142" s="2">
        <v>41197</v>
      </c>
      <c r="W1142" s="2">
        <v>41197</v>
      </c>
      <c r="Y1142" t="s">
        <v>128</v>
      </c>
      <c r="Z1142" t="s">
        <v>33</v>
      </c>
      <c r="AA1142" t="s">
        <v>682</v>
      </c>
      <c r="AB1142" t="s">
        <v>35</v>
      </c>
      <c r="AC1142" t="s">
        <v>36</v>
      </c>
      <c r="AD1142">
        <v>98101</v>
      </c>
      <c r="AE1142" t="s">
        <v>679</v>
      </c>
      <c r="AF1142" t="str">
        <f t="shared" si="51"/>
        <v>Yes</v>
      </c>
      <c r="AG1142" s="9" t="str">
        <f t="shared" si="52"/>
        <v>PUBLIC LANDS COMMISSIONERDEMOCRATNATURAL RESOURCES, DEPT OFStatewide2012500DEBT411534119741197ACCOUNTING/COMPLIANCE ESTIMATEPROJECT ACCOUNTING SERVICES603 STEWART ST, SUITE 819SEATTLEWA</v>
      </c>
      <c r="AH1142">
        <v>100496209</v>
      </c>
      <c r="AI1142" s="9" t="str">
        <f t="shared" si="53"/>
        <v>PUBLIC LANDS COMMISSIONERDEMOCRATNATURAL RESOURCES, DEPT OFStatewide</v>
      </c>
    </row>
    <row r="1143" spans="1:35" x14ac:dyDescent="0.25">
      <c r="A1143" s="15">
        <v>120</v>
      </c>
      <c r="B1143" t="s">
        <v>683</v>
      </c>
      <c r="C1143">
        <v>100496209</v>
      </c>
      <c r="D1143" t="s">
        <v>30</v>
      </c>
      <c r="E1143" t="s">
        <v>671</v>
      </c>
      <c r="F1143" t="s">
        <v>44</v>
      </c>
      <c r="G1143" t="s">
        <v>672</v>
      </c>
      <c r="H1143" t="s">
        <v>673</v>
      </c>
      <c r="I1143" t="s">
        <v>404</v>
      </c>
      <c r="J1143" t="s">
        <v>674</v>
      </c>
      <c r="K1143" t="s">
        <v>675</v>
      </c>
      <c r="N1143" t="s">
        <v>68</v>
      </c>
      <c r="O1143" t="s">
        <v>676</v>
      </c>
      <c r="Q1143" t="s">
        <v>113</v>
      </c>
      <c r="R1143">
        <v>2012</v>
      </c>
      <c r="S1143" s="1">
        <v>652.58000000000004</v>
      </c>
      <c r="T1143" t="s">
        <v>31</v>
      </c>
      <c r="U1143" s="2">
        <v>41153</v>
      </c>
      <c r="V1143" s="2">
        <v>41197</v>
      </c>
      <c r="W1143" s="2">
        <v>41197</v>
      </c>
      <c r="Y1143" t="s">
        <v>684</v>
      </c>
      <c r="Z1143" t="s">
        <v>685</v>
      </c>
      <c r="AA1143" t="s">
        <v>686</v>
      </c>
      <c r="AB1143" t="s">
        <v>687</v>
      </c>
      <c r="AC1143" t="s">
        <v>36</v>
      </c>
      <c r="AD1143">
        <v>98032</v>
      </c>
      <c r="AE1143" t="s">
        <v>679</v>
      </c>
      <c r="AF1143" t="str">
        <f t="shared" si="51"/>
        <v>Yes</v>
      </c>
      <c r="AG1143" s="9" t="str">
        <f t="shared" si="52"/>
        <v>PUBLIC LANDS COMMISSIONERDEMOCRATNATURAL RESOURCES, DEPT OFStatewide2012652.58DEBT411534119741197ENVELOPE PRINTINGPRO-MAIL ASSOCIATES INC.22404 66TH AVE SKENTWA</v>
      </c>
      <c r="AH1143">
        <v>100496209</v>
      </c>
      <c r="AI1143" s="9" t="str">
        <f t="shared" si="53"/>
        <v>PUBLIC LANDS COMMISSIONERDEMOCRATNATURAL RESOURCES, DEPT OFStatewide</v>
      </c>
    </row>
    <row r="1144" spans="1:35" x14ac:dyDescent="0.25">
      <c r="A1144" s="15">
        <v>121</v>
      </c>
      <c r="B1144" t="s">
        <v>688</v>
      </c>
      <c r="C1144">
        <v>100496209</v>
      </c>
      <c r="D1144" t="s">
        <v>30</v>
      </c>
      <c r="E1144" t="s">
        <v>671</v>
      </c>
      <c r="F1144" t="s">
        <v>44</v>
      </c>
      <c r="G1144" t="s">
        <v>672</v>
      </c>
      <c r="H1144" t="s">
        <v>673</v>
      </c>
      <c r="I1144" t="s">
        <v>404</v>
      </c>
      <c r="J1144" t="s">
        <v>674</v>
      </c>
      <c r="K1144" t="s">
        <v>675</v>
      </c>
      <c r="N1144" t="s">
        <v>68</v>
      </c>
      <c r="O1144" t="s">
        <v>676</v>
      </c>
      <c r="Q1144" t="s">
        <v>113</v>
      </c>
      <c r="R1144">
        <v>2012</v>
      </c>
      <c r="S1144" s="1">
        <v>2500</v>
      </c>
      <c r="T1144" t="s">
        <v>31</v>
      </c>
      <c r="U1144" s="2">
        <v>41153</v>
      </c>
      <c r="V1144" s="2">
        <v>41197</v>
      </c>
      <c r="W1144" s="2">
        <v>41197</v>
      </c>
      <c r="Y1144" t="s">
        <v>37</v>
      </c>
      <c r="Z1144" t="s">
        <v>114</v>
      </c>
      <c r="AA1144" t="s">
        <v>115</v>
      </c>
      <c r="AB1144" t="s">
        <v>35</v>
      </c>
      <c r="AC1144" t="s">
        <v>36</v>
      </c>
      <c r="AD1144">
        <v>98103</v>
      </c>
      <c r="AE1144" t="s">
        <v>679</v>
      </c>
      <c r="AF1144" t="str">
        <f t="shared" si="51"/>
        <v>Yes</v>
      </c>
      <c r="AG1144" s="9" t="str">
        <f t="shared" si="52"/>
        <v>PUBLIC LANDS COMMISSIONERDEMOCRATNATURAL RESOURCES, DEPT OFStatewide20122500DEBT411534119741197CONSULTINGNORTHWEST PASSAGE CONSULTING146 N CANAL ST #303SEATTLEWA</v>
      </c>
      <c r="AH1144">
        <v>100496209</v>
      </c>
      <c r="AI1144" s="9" t="str">
        <f t="shared" si="53"/>
        <v>PUBLIC LANDS COMMISSIONERDEMOCRATNATURAL RESOURCES, DEPT OFStatewide</v>
      </c>
    </row>
    <row r="1145" spans="1:35" x14ac:dyDescent="0.25">
      <c r="A1145" s="15">
        <v>122</v>
      </c>
      <c r="B1145" t="s">
        <v>689</v>
      </c>
      <c r="C1145">
        <v>100496209</v>
      </c>
      <c r="D1145" t="s">
        <v>30</v>
      </c>
      <c r="E1145" t="s">
        <v>671</v>
      </c>
      <c r="F1145" t="s">
        <v>44</v>
      </c>
      <c r="G1145" t="s">
        <v>672</v>
      </c>
      <c r="H1145" t="s">
        <v>673</v>
      </c>
      <c r="I1145" t="s">
        <v>404</v>
      </c>
      <c r="J1145" t="s">
        <v>674</v>
      </c>
      <c r="K1145" t="s">
        <v>675</v>
      </c>
      <c r="N1145" t="s">
        <v>68</v>
      </c>
      <c r="O1145" t="s">
        <v>676</v>
      </c>
      <c r="Q1145" t="s">
        <v>113</v>
      </c>
      <c r="R1145">
        <v>2012</v>
      </c>
      <c r="S1145" s="1">
        <v>679.6</v>
      </c>
      <c r="T1145" t="s">
        <v>31</v>
      </c>
      <c r="U1145" s="2">
        <v>41153</v>
      </c>
      <c r="V1145" s="2">
        <v>41197</v>
      </c>
      <c r="W1145" s="2">
        <v>41197</v>
      </c>
      <c r="Y1145" t="s">
        <v>159</v>
      </c>
      <c r="Z1145" t="s">
        <v>160</v>
      </c>
      <c r="AA1145" t="s">
        <v>690</v>
      </c>
      <c r="AB1145" t="s">
        <v>35</v>
      </c>
      <c r="AC1145" t="s">
        <v>36</v>
      </c>
      <c r="AD1145">
        <v>98154</v>
      </c>
      <c r="AE1145" t="s">
        <v>679</v>
      </c>
      <c r="AF1145" t="str">
        <f t="shared" si="51"/>
        <v>Yes</v>
      </c>
      <c r="AG1145" s="9" t="str">
        <f t="shared" si="52"/>
        <v>PUBLIC LANDS COMMISSIONERDEMOCRATNATURAL RESOURCES, DEPT OFStatewide2012679.6DEBT411534119741197CREDIT CARD PAYMENTBANK OF AMERICA10014TH AVESEATTLEWA</v>
      </c>
      <c r="AH1145">
        <v>100496209</v>
      </c>
      <c r="AI1145" s="9" t="str">
        <f t="shared" si="53"/>
        <v>PUBLIC LANDS COMMISSIONERDEMOCRATNATURAL RESOURCES, DEPT OFStatewide</v>
      </c>
    </row>
    <row r="1146" spans="1:35" x14ac:dyDescent="0.25">
      <c r="A1146" s="15">
        <v>312</v>
      </c>
      <c r="B1146" t="s">
        <v>1313</v>
      </c>
      <c r="C1146">
        <v>100499460</v>
      </c>
      <c r="D1146" t="s">
        <v>30</v>
      </c>
      <c r="E1146" t="s">
        <v>671</v>
      </c>
      <c r="F1146" t="s">
        <v>44</v>
      </c>
      <c r="G1146" t="s">
        <v>672</v>
      </c>
      <c r="H1146" t="s">
        <v>673</v>
      </c>
      <c r="I1146" t="s">
        <v>404</v>
      </c>
      <c r="J1146" t="s">
        <v>674</v>
      </c>
      <c r="K1146" t="s">
        <v>675</v>
      </c>
      <c r="N1146" t="s">
        <v>68</v>
      </c>
      <c r="O1146" t="s">
        <v>676</v>
      </c>
      <c r="Q1146" t="s">
        <v>113</v>
      </c>
      <c r="R1146">
        <v>2012</v>
      </c>
      <c r="S1146" s="1">
        <v>8600</v>
      </c>
      <c r="T1146" t="s">
        <v>31</v>
      </c>
      <c r="U1146" s="2">
        <v>41198</v>
      </c>
      <c r="V1146" s="2">
        <v>41211</v>
      </c>
      <c r="W1146" s="2">
        <v>39813</v>
      </c>
      <c r="Y1146" t="s">
        <v>677</v>
      </c>
      <c r="Z1146" t="s">
        <v>672</v>
      </c>
      <c r="AA1146" t="s">
        <v>678</v>
      </c>
      <c r="AB1146" t="s">
        <v>35</v>
      </c>
      <c r="AC1146" t="s">
        <v>36</v>
      </c>
      <c r="AD1146">
        <v>98111</v>
      </c>
      <c r="AE1146" t="s">
        <v>1314</v>
      </c>
      <c r="AF1146" t="str">
        <f t="shared" si="51"/>
        <v>Yes</v>
      </c>
      <c r="AG1146" s="9" t="str">
        <f t="shared" si="52"/>
        <v>PUBLIC LANDS COMMISSIONERDEMOCRATNATURAL RESOURCES, DEPT OFStatewide20128600DEBT411984121139813PREVIOUS CAMPAIGN LOANSGOLDMARK PETER JPO BOX 12917SEATTLEWA</v>
      </c>
      <c r="AH1146">
        <v>100499460</v>
      </c>
      <c r="AI1146" s="9" t="str">
        <f t="shared" si="53"/>
        <v>PUBLIC LANDS COMMISSIONERDEMOCRATNATURAL RESOURCES, DEPT OFStatewide</v>
      </c>
    </row>
    <row r="1147" spans="1:35" x14ac:dyDescent="0.25">
      <c r="A1147" s="15">
        <v>333</v>
      </c>
      <c r="B1147" t="s">
        <v>1389</v>
      </c>
      <c r="C1147">
        <v>100499460</v>
      </c>
      <c r="D1147" t="s">
        <v>30</v>
      </c>
      <c r="E1147" t="s">
        <v>671</v>
      </c>
      <c r="F1147" t="s">
        <v>44</v>
      </c>
      <c r="G1147" t="s">
        <v>672</v>
      </c>
      <c r="H1147" t="s">
        <v>673</v>
      </c>
      <c r="I1147" t="s">
        <v>404</v>
      </c>
      <c r="J1147" t="s">
        <v>674</v>
      </c>
      <c r="K1147" t="s">
        <v>675</v>
      </c>
      <c r="N1147" t="s">
        <v>68</v>
      </c>
      <c r="O1147" t="s">
        <v>676</v>
      </c>
      <c r="Q1147" t="s">
        <v>113</v>
      </c>
      <c r="R1147">
        <v>2012</v>
      </c>
      <c r="S1147" s="1">
        <v>1200</v>
      </c>
      <c r="T1147" t="s">
        <v>31</v>
      </c>
      <c r="U1147" s="2">
        <v>41198</v>
      </c>
      <c r="V1147" s="2">
        <v>41211</v>
      </c>
      <c r="W1147" s="2">
        <v>41197</v>
      </c>
      <c r="Y1147" t="s">
        <v>128</v>
      </c>
      <c r="Z1147" t="s">
        <v>33</v>
      </c>
      <c r="AA1147" t="s">
        <v>682</v>
      </c>
      <c r="AB1147" t="s">
        <v>35</v>
      </c>
      <c r="AC1147" t="s">
        <v>36</v>
      </c>
      <c r="AD1147">
        <v>98101</v>
      </c>
      <c r="AE1147" t="s">
        <v>1314</v>
      </c>
      <c r="AF1147" t="str">
        <f t="shared" si="51"/>
        <v>Yes</v>
      </c>
      <c r="AG1147" s="9" t="str">
        <f t="shared" si="52"/>
        <v>PUBLIC LANDS COMMISSIONERDEMOCRATNATURAL RESOURCES, DEPT OFStatewide20121200DEBT411984121141197ACCOUNTING/COMPLIANCE ESTIMATEPROJECT ACCOUNTING SERVICES603 STEWART ST, SUITE 819SEATTLEWA</v>
      </c>
      <c r="AH1147">
        <v>100499460</v>
      </c>
      <c r="AI1147" s="9" t="str">
        <f t="shared" si="53"/>
        <v>PUBLIC LANDS COMMISSIONERDEMOCRATNATURAL RESOURCES, DEPT OFStatewide</v>
      </c>
    </row>
    <row r="1148" spans="1:35" x14ac:dyDescent="0.25">
      <c r="A1148" s="15">
        <v>334</v>
      </c>
      <c r="B1148" t="s">
        <v>1390</v>
      </c>
      <c r="C1148">
        <v>100499460</v>
      </c>
      <c r="D1148" t="s">
        <v>30</v>
      </c>
      <c r="E1148" t="s">
        <v>671</v>
      </c>
      <c r="F1148" t="s">
        <v>44</v>
      </c>
      <c r="G1148" t="s">
        <v>672</v>
      </c>
      <c r="H1148" t="s">
        <v>673</v>
      </c>
      <c r="I1148" t="s">
        <v>404</v>
      </c>
      <c r="J1148" t="s">
        <v>674</v>
      </c>
      <c r="K1148" t="s">
        <v>675</v>
      </c>
      <c r="N1148" t="s">
        <v>68</v>
      </c>
      <c r="O1148" t="s">
        <v>676</v>
      </c>
      <c r="Q1148" t="s">
        <v>113</v>
      </c>
      <c r="R1148">
        <v>2012</v>
      </c>
      <c r="S1148" s="1">
        <v>2500</v>
      </c>
      <c r="T1148" t="s">
        <v>31</v>
      </c>
      <c r="U1148" s="2">
        <v>41198</v>
      </c>
      <c r="V1148" s="2">
        <v>41211</v>
      </c>
      <c r="W1148" s="2">
        <v>41197</v>
      </c>
      <c r="Y1148" t="s">
        <v>37</v>
      </c>
      <c r="Z1148" t="s">
        <v>114</v>
      </c>
      <c r="AA1148" t="s">
        <v>115</v>
      </c>
      <c r="AB1148" t="s">
        <v>35</v>
      </c>
      <c r="AC1148" t="s">
        <v>36</v>
      </c>
      <c r="AD1148">
        <v>98103</v>
      </c>
      <c r="AE1148" t="s">
        <v>1314</v>
      </c>
      <c r="AF1148" t="str">
        <f t="shared" si="51"/>
        <v>Yes</v>
      </c>
      <c r="AG1148" s="9" t="str">
        <f t="shared" si="52"/>
        <v>PUBLIC LANDS COMMISSIONERDEMOCRATNATURAL RESOURCES, DEPT OFStatewide20122500DEBT411984121141197CONSULTINGNORTHWEST PASSAGE CONSULTING146 N CANAL ST #303SEATTLEWA</v>
      </c>
      <c r="AH1148">
        <v>100499460</v>
      </c>
      <c r="AI1148" s="9" t="str">
        <f t="shared" si="53"/>
        <v>PUBLIC LANDS COMMISSIONERDEMOCRATNATURAL RESOURCES, DEPT OFStatewide</v>
      </c>
    </row>
    <row r="1149" spans="1:35" x14ac:dyDescent="0.25">
      <c r="A1149" s="15">
        <v>313</v>
      </c>
      <c r="B1149" t="s">
        <v>1315</v>
      </c>
      <c r="C1149">
        <v>100499460</v>
      </c>
      <c r="D1149" t="s">
        <v>30</v>
      </c>
      <c r="E1149" t="s">
        <v>671</v>
      </c>
      <c r="F1149" t="s">
        <v>44</v>
      </c>
      <c r="G1149" t="s">
        <v>672</v>
      </c>
      <c r="H1149" t="s">
        <v>673</v>
      </c>
      <c r="I1149" t="s">
        <v>404</v>
      </c>
      <c r="J1149" t="s">
        <v>674</v>
      </c>
      <c r="K1149" t="s">
        <v>675</v>
      </c>
      <c r="N1149" t="s">
        <v>68</v>
      </c>
      <c r="O1149" t="s">
        <v>676</v>
      </c>
      <c r="Q1149" t="s">
        <v>113</v>
      </c>
      <c r="R1149">
        <v>2012</v>
      </c>
      <c r="S1149" s="1">
        <v>4500</v>
      </c>
      <c r="T1149" t="s">
        <v>31</v>
      </c>
      <c r="U1149" s="2">
        <v>41198</v>
      </c>
      <c r="V1149" s="2">
        <v>41211</v>
      </c>
      <c r="W1149" s="2">
        <v>41211</v>
      </c>
      <c r="Y1149" t="s">
        <v>37</v>
      </c>
      <c r="Z1149" t="s">
        <v>126</v>
      </c>
      <c r="AA1149" t="s">
        <v>127</v>
      </c>
      <c r="AB1149" t="s">
        <v>35</v>
      </c>
      <c r="AC1149" t="s">
        <v>36</v>
      </c>
      <c r="AD1149">
        <v>98112</v>
      </c>
      <c r="AE1149" t="s">
        <v>1314</v>
      </c>
      <c r="AF1149" t="str">
        <f t="shared" si="51"/>
        <v>Yes</v>
      </c>
      <c r="AG1149" s="9" t="str">
        <f t="shared" si="52"/>
        <v>PUBLIC LANDS COMMISSIONERDEMOCRATNATURAL RESOURCES, DEPT OFStatewide20124500DEBT411984121141211CONSULTINGNEWMAN PARTNERS712 35TH AVESEATTLEWA</v>
      </c>
      <c r="AH1149">
        <v>100499460</v>
      </c>
      <c r="AI1149" s="9" t="str">
        <f t="shared" si="53"/>
        <v>PUBLIC LANDS COMMISSIONERDEMOCRATNATURAL RESOURCES, DEPT OFStatewide</v>
      </c>
    </row>
    <row r="1150" spans="1:35" x14ac:dyDescent="0.25">
      <c r="A1150" s="15">
        <v>335</v>
      </c>
      <c r="B1150" t="s">
        <v>1391</v>
      </c>
      <c r="C1150">
        <v>100499460</v>
      </c>
      <c r="D1150" t="s">
        <v>30</v>
      </c>
      <c r="E1150" t="s">
        <v>671</v>
      </c>
      <c r="F1150" t="s">
        <v>44</v>
      </c>
      <c r="G1150" t="s">
        <v>672</v>
      </c>
      <c r="H1150" t="s">
        <v>673</v>
      </c>
      <c r="I1150" t="s">
        <v>404</v>
      </c>
      <c r="J1150" t="s">
        <v>674</v>
      </c>
      <c r="K1150" t="s">
        <v>675</v>
      </c>
      <c r="N1150" t="s">
        <v>68</v>
      </c>
      <c r="O1150" t="s">
        <v>676</v>
      </c>
      <c r="Q1150" t="s">
        <v>113</v>
      </c>
      <c r="R1150">
        <v>2012</v>
      </c>
      <c r="S1150" s="1">
        <v>679.6</v>
      </c>
      <c r="T1150" t="s">
        <v>31</v>
      </c>
      <c r="U1150" s="2">
        <v>41198</v>
      </c>
      <c r="V1150" s="2">
        <v>41211</v>
      </c>
      <c r="W1150" s="2">
        <v>41211</v>
      </c>
      <c r="Y1150" t="s">
        <v>159</v>
      </c>
      <c r="Z1150" t="s">
        <v>160</v>
      </c>
      <c r="AA1150" t="s">
        <v>690</v>
      </c>
      <c r="AB1150" t="s">
        <v>35</v>
      </c>
      <c r="AC1150" t="s">
        <v>36</v>
      </c>
      <c r="AD1150">
        <v>98154</v>
      </c>
      <c r="AE1150" t="s">
        <v>1314</v>
      </c>
      <c r="AF1150" t="str">
        <f t="shared" si="51"/>
        <v>Yes</v>
      </c>
      <c r="AG1150" s="9" t="str">
        <f t="shared" si="52"/>
        <v>PUBLIC LANDS COMMISSIONERDEMOCRATNATURAL RESOURCES, DEPT OFStatewide2012679.6DEBT411984121141211CREDIT CARD PAYMENTBANK OF AMERICA10014TH AVESEATTLEWA</v>
      </c>
      <c r="AH1150">
        <v>100499460</v>
      </c>
      <c r="AI1150" s="9" t="str">
        <f t="shared" si="53"/>
        <v>PUBLIC LANDS COMMISSIONERDEMOCRATNATURAL RESOURCES, DEPT OFStatewide</v>
      </c>
    </row>
    <row r="1151" spans="1:35" x14ac:dyDescent="0.25">
      <c r="A1151" s="15">
        <v>336</v>
      </c>
      <c r="B1151" t="s">
        <v>1392</v>
      </c>
      <c r="C1151">
        <v>100499460</v>
      </c>
      <c r="D1151" t="s">
        <v>30</v>
      </c>
      <c r="E1151" t="s">
        <v>671</v>
      </c>
      <c r="F1151" t="s">
        <v>44</v>
      </c>
      <c r="G1151" t="s">
        <v>672</v>
      </c>
      <c r="H1151" t="s">
        <v>673</v>
      </c>
      <c r="I1151" t="s">
        <v>404</v>
      </c>
      <c r="J1151" t="s">
        <v>674</v>
      </c>
      <c r="K1151" t="s">
        <v>675</v>
      </c>
      <c r="N1151" t="s">
        <v>68</v>
      </c>
      <c r="O1151" t="s">
        <v>676</v>
      </c>
      <c r="Q1151" t="s">
        <v>113</v>
      </c>
      <c r="R1151">
        <v>2012</v>
      </c>
      <c r="S1151" s="1">
        <v>1742.52</v>
      </c>
      <c r="T1151" t="s">
        <v>31</v>
      </c>
      <c r="U1151" s="2">
        <v>41198</v>
      </c>
      <c r="V1151" s="2">
        <v>41211</v>
      </c>
      <c r="W1151" s="2">
        <v>41211</v>
      </c>
      <c r="Y1151" t="s">
        <v>158</v>
      </c>
      <c r="Z1151" t="s">
        <v>1393</v>
      </c>
      <c r="AA1151" t="s">
        <v>1394</v>
      </c>
      <c r="AB1151" t="s">
        <v>35</v>
      </c>
      <c r="AC1151" t="s">
        <v>36</v>
      </c>
      <c r="AD1151">
        <v>98112</v>
      </c>
      <c r="AE1151" t="s">
        <v>1314</v>
      </c>
      <c r="AF1151" t="str">
        <f t="shared" si="51"/>
        <v>Yes</v>
      </c>
      <c r="AG1151" s="9" t="str">
        <f t="shared" si="52"/>
        <v>PUBLIC LANDS COMMISSIONERDEMOCRATNATURAL RESOURCES, DEPT OFStatewide20121742.52DEBT411984121141211WAGESLEMKE WILL H.418 23RD AVE ESEATTLEWA</v>
      </c>
      <c r="AH1151">
        <v>100499460</v>
      </c>
      <c r="AI1151" s="9" t="str">
        <f t="shared" si="53"/>
        <v>PUBLIC LANDS COMMISSIONERDEMOCRATNATURAL RESOURCES, DEPT OFStatewide</v>
      </c>
    </row>
    <row r="1152" spans="1:35" x14ac:dyDescent="0.25">
      <c r="A1152" s="15">
        <v>337</v>
      </c>
      <c r="B1152" t="s">
        <v>1395</v>
      </c>
      <c r="C1152">
        <v>100499460</v>
      </c>
      <c r="D1152" t="s">
        <v>30</v>
      </c>
      <c r="E1152" t="s">
        <v>671</v>
      </c>
      <c r="F1152" t="s">
        <v>44</v>
      </c>
      <c r="G1152" t="s">
        <v>672</v>
      </c>
      <c r="H1152" t="s">
        <v>673</v>
      </c>
      <c r="I1152" t="s">
        <v>404</v>
      </c>
      <c r="J1152" t="s">
        <v>674</v>
      </c>
      <c r="K1152" t="s">
        <v>675</v>
      </c>
      <c r="N1152" t="s">
        <v>68</v>
      </c>
      <c r="O1152" t="s">
        <v>676</v>
      </c>
      <c r="Q1152" t="s">
        <v>113</v>
      </c>
      <c r="R1152">
        <v>2012</v>
      </c>
      <c r="S1152" s="1">
        <v>35000</v>
      </c>
      <c r="T1152" t="s">
        <v>31</v>
      </c>
      <c r="U1152" s="2">
        <v>41198</v>
      </c>
      <c r="V1152" s="2">
        <v>41211</v>
      </c>
      <c r="W1152" s="2">
        <v>41211</v>
      </c>
      <c r="Y1152" t="s">
        <v>1034</v>
      </c>
      <c r="Z1152" t="s">
        <v>114</v>
      </c>
      <c r="AA1152" t="s">
        <v>115</v>
      </c>
      <c r="AB1152" t="s">
        <v>35</v>
      </c>
      <c r="AC1152" t="s">
        <v>36</v>
      </c>
      <c r="AD1152">
        <v>98103</v>
      </c>
      <c r="AE1152" t="s">
        <v>1314</v>
      </c>
      <c r="AF1152" t="str">
        <f t="shared" si="51"/>
        <v>Yes</v>
      </c>
      <c r="AG1152" s="9" t="str">
        <f t="shared" si="52"/>
        <v>PUBLIC LANDS COMMISSIONERDEMOCRATNATURAL RESOURCES, DEPT OFStatewide201235000DEBT411984121141211TV ADVERTISINGNORTHWEST PASSAGE CONSULTING146 N CANAL ST #303SEATTLEWA</v>
      </c>
      <c r="AH1152">
        <v>100499460</v>
      </c>
      <c r="AI1152" s="9" t="str">
        <f t="shared" si="53"/>
        <v>PUBLIC LANDS COMMISSIONERDEMOCRATNATURAL RESOURCES, DEPT OFStatewide</v>
      </c>
    </row>
    <row r="1153" spans="1:35" x14ac:dyDescent="0.25">
      <c r="A1153" s="15">
        <v>746</v>
      </c>
      <c r="B1153" t="s">
        <v>2233</v>
      </c>
      <c r="C1153">
        <v>100502940</v>
      </c>
      <c r="D1153" t="s">
        <v>30</v>
      </c>
      <c r="E1153" t="s">
        <v>671</v>
      </c>
      <c r="F1153" t="s">
        <v>44</v>
      </c>
      <c r="G1153" t="s">
        <v>672</v>
      </c>
      <c r="H1153" t="s">
        <v>673</v>
      </c>
      <c r="I1153" t="s">
        <v>404</v>
      </c>
      <c r="J1153" t="s">
        <v>674</v>
      </c>
      <c r="K1153" t="s">
        <v>675</v>
      </c>
      <c r="N1153" t="s">
        <v>68</v>
      </c>
      <c r="O1153" t="s">
        <v>676</v>
      </c>
      <c r="Q1153" t="s">
        <v>113</v>
      </c>
      <c r="R1153">
        <v>2012</v>
      </c>
      <c r="S1153" s="1">
        <v>570</v>
      </c>
      <c r="T1153" t="s">
        <v>31</v>
      </c>
      <c r="U1153" s="2">
        <v>41212</v>
      </c>
      <c r="V1153" s="2">
        <v>41243</v>
      </c>
      <c r="W1153" s="2">
        <v>41243</v>
      </c>
      <c r="Y1153" t="s">
        <v>330</v>
      </c>
      <c r="Z1153" t="s">
        <v>33</v>
      </c>
      <c r="AA1153" t="s">
        <v>682</v>
      </c>
      <c r="AB1153" t="s">
        <v>35</v>
      </c>
      <c r="AC1153" t="s">
        <v>36</v>
      </c>
      <c r="AD1153">
        <v>98101</v>
      </c>
      <c r="AE1153" t="s">
        <v>2234</v>
      </c>
      <c r="AF1153" t="str">
        <f t="shared" si="51"/>
        <v>Yes</v>
      </c>
      <c r="AG1153" s="9" t="str">
        <f t="shared" si="52"/>
        <v>PUBLIC LANDS COMMISSIONERDEMOCRATNATURAL RESOURCES, DEPT OFStatewide2012570DEBT412124124341243ACCOUNTING/COMPLIANCEPROJECT ACCOUNTING SERVICES603 STEWART ST, SUITE 819SEATTLEWA</v>
      </c>
      <c r="AH1153">
        <v>100502940</v>
      </c>
      <c r="AI1153" s="9" t="str">
        <f t="shared" si="53"/>
        <v>PUBLIC LANDS COMMISSIONERDEMOCRATNATURAL RESOURCES, DEPT OFStatewide</v>
      </c>
    </row>
    <row r="1154" spans="1:35" x14ac:dyDescent="0.25">
      <c r="A1154" s="15">
        <v>747</v>
      </c>
      <c r="B1154" t="s">
        <v>2235</v>
      </c>
      <c r="C1154">
        <v>100502940</v>
      </c>
      <c r="D1154" t="s">
        <v>30</v>
      </c>
      <c r="E1154" t="s">
        <v>671</v>
      </c>
      <c r="F1154" t="s">
        <v>44</v>
      </c>
      <c r="G1154" t="s">
        <v>672</v>
      </c>
      <c r="H1154" t="s">
        <v>673</v>
      </c>
      <c r="I1154" t="s">
        <v>404</v>
      </c>
      <c r="J1154" t="s">
        <v>674</v>
      </c>
      <c r="K1154" t="s">
        <v>675</v>
      </c>
      <c r="N1154" t="s">
        <v>68</v>
      </c>
      <c r="O1154" t="s">
        <v>676</v>
      </c>
      <c r="Q1154" t="s">
        <v>113</v>
      </c>
      <c r="R1154">
        <v>2012</v>
      </c>
      <c r="S1154" s="1">
        <v>1591.64</v>
      </c>
      <c r="T1154" t="s">
        <v>31</v>
      </c>
      <c r="U1154" s="2">
        <v>41212</v>
      </c>
      <c r="V1154" s="2">
        <v>41243</v>
      </c>
      <c r="W1154" s="2">
        <v>41243</v>
      </c>
      <c r="Y1154" t="s">
        <v>159</v>
      </c>
      <c r="Z1154" t="s">
        <v>160</v>
      </c>
      <c r="AA1154" t="s">
        <v>690</v>
      </c>
      <c r="AB1154" t="s">
        <v>35</v>
      </c>
      <c r="AC1154" t="s">
        <v>36</v>
      </c>
      <c r="AD1154">
        <v>98154</v>
      </c>
      <c r="AE1154" t="s">
        <v>2234</v>
      </c>
      <c r="AF1154" t="str">
        <f t="shared" ref="AF1154:AF1217" si="54">IF(ISNA(VLOOKUP($C1154,schooldata,1,FALSE)),"NO","Yes")</f>
        <v>Yes</v>
      </c>
      <c r="AG1154" s="9" t="str">
        <f t="shared" ref="AG1154:AG1217" si="55">CONCATENATE(K1154,L1154,M1154,N1154,O1154,P1154,Q1154,R1154,S1154,T1154,U1154,V1154,W1154,X1154,Y1154,Z1154,AA1154,AB1154,AC1154)</f>
        <v>PUBLIC LANDS COMMISSIONERDEMOCRATNATURAL RESOURCES, DEPT OFStatewide20121591.64DEBT412124124341243CREDIT CARD PAYMENTBANK OF AMERICA10014TH AVESEATTLEWA</v>
      </c>
      <c r="AH1154">
        <v>100502940</v>
      </c>
      <c r="AI1154" s="9" t="str">
        <f t="shared" ref="AI1154:AI1217" si="56">CONCATENATE(K1154,L1154,M1154,N1154,O1154,P1154,Q1154)</f>
        <v>PUBLIC LANDS COMMISSIONERDEMOCRATNATURAL RESOURCES, DEPT OFStatewide</v>
      </c>
    </row>
    <row r="1155" spans="1:35" x14ac:dyDescent="0.25">
      <c r="A1155" s="15">
        <v>2819</v>
      </c>
      <c r="B1155" t="s">
        <v>5956</v>
      </c>
      <c r="C1155">
        <v>100481141</v>
      </c>
      <c r="D1155" t="s">
        <v>30</v>
      </c>
      <c r="E1155" t="s">
        <v>884</v>
      </c>
      <c r="F1155" t="s">
        <v>44</v>
      </c>
      <c r="G1155" t="s">
        <v>885</v>
      </c>
      <c r="H1155" t="s">
        <v>810</v>
      </c>
      <c r="I1155" t="s">
        <v>336</v>
      </c>
      <c r="J1155" t="s">
        <v>886</v>
      </c>
      <c r="K1155" t="s">
        <v>887</v>
      </c>
      <c r="M1155">
        <v>1</v>
      </c>
      <c r="N1155" t="s">
        <v>132</v>
      </c>
      <c r="O1155" t="s">
        <v>888</v>
      </c>
      <c r="P1155" t="s">
        <v>812</v>
      </c>
      <c r="Q1155" t="s">
        <v>53</v>
      </c>
      <c r="R1155">
        <v>2012</v>
      </c>
      <c r="S1155" s="1">
        <v>2493.83</v>
      </c>
      <c r="T1155" t="s">
        <v>31</v>
      </c>
      <c r="U1155" s="2">
        <v>41061</v>
      </c>
      <c r="V1155" s="2">
        <v>41106</v>
      </c>
      <c r="W1155" s="2">
        <v>41103</v>
      </c>
      <c r="Y1155" t="s">
        <v>889</v>
      </c>
      <c r="Z1155" t="s">
        <v>890</v>
      </c>
      <c r="AA1155" t="s">
        <v>891</v>
      </c>
      <c r="AB1155" t="s">
        <v>35</v>
      </c>
      <c r="AC1155" t="s">
        <v>36</v>
      </c>
      <c r="AD1155">
        <v>98105</v>
      </c>
      <c r="AE1155" t="s">
        <v>5957</v>
      </c>
      <c r="AF1155" t="str">
        <f t="shared" si="54"/>
        <v>Yes</v>
      </c>
      <c r="AG1155" s="9" t="str">
        <f t="shared" si="55"/>
        <v>PUBLIC UTILITY COMMISSIONER1NON PARTISANTHURSTON PUD 01, 02, 03THURSTONLocal20122493.83DEBT410614110641103PRIMARY ELECTION MAILING EXPENDITURESTRATEGIES 3601505 WESTLAKE AVENUE N 1000SEATTLEWA</v>
      </c>
      <c r="AH1155">
        <v>100481141</v>
      </c>
      <c r="AI1155" s="9" t="str">
        <f t="shared" si="56"/>
        <v>PUBLIC UTILITY COMMISSIONER1NON PARTISANTHURSTON PUD 01, 02, 03THURSTONLocal</v>
      </c>
    </row>
    <row r="1156" spans="1:35" x14ac:dyDescent="0.25">
      <c r="A1156" s="15">
        <v>3414</v>
      </c>
      <c r="B1156" t="s">
        <v>6983</v>
      </c>
      <c r="C1156">
        <v>100481149</v>
      </c>
      <c r="D1156" t="s">
        <v>30</v>
      </c>
      <c r="E1156" t="s">
        <v>884</v>
      </c>
      <c r="F1156" t="s">
        <v>44</v>
      </c>
      <c r="G1156" t="s">
        <v>885</v>
      </c>
      <c r="H1156" t="s">
        <v>810</v>
      </c>
      <c r="I1156" t="s">
        <v>336</v>
      </c>
      <c r="J1156" t="s">
        <v>886</v>
      </c>
      <c r="K1156" t="s">
        <v>887</v>
      </c>
      <c r="M1156">
        <v>1</v>
      </c>
      <c r="N1156" t="s">
        <v>132</v>
      </c>
      <c r="O1156" t="s">
        <v>888</v>
      </c>
      <c r="P1156" t="s">
        <v>812</v>
      </c>
      <c r="Q1156" t="s">
        <v>53</v>
      </c>
      <c r="R1156">
        <v>2012</v>
      </c>
      <c r="S1156" s="1">
        <v>2493.83</v>
      </c>
      <c r="T1156" t="s">
        <v>31</v>
      </c>
      <c r="U1156" s="2">
        <v>41107</v>
      </c>
      <c r="V1156" s="2">
        <v>41120</v>
      </c>
      <c r="W1156" s="2">
        <v>41103</v>
      </c>
      <c r="Y1156" t="s">
        <v>889</v>
      </c>
      <c r="Z1156" t="s">
        <v>890</v>
      </c>
      <c r="AA1156" t="s">
        <v>891</v>
      </c>
      <c r="AB1156" t="s">
        <v>35</v>
      </c>
      <c r="AC1156" t="s">
        <v>36</v>
      </c>
      <c r="AD1156">
        <v>98105</v>
      </c>
      <c r="AE1156" t="s">
        <v>6984</v>
      </c>
      <c r="AF1156" t="str">
        <f t="shared" si="54"/>
        <v>Yes</v>
      </c>
      <c r="AG1156" s="9" t="str">
        <f t="shared" si="55"/>
        <v>PUBLIC UTILITY COMMISSIONER1NON PARTISANTHURSTON PUD 01, 02, 03THURSTONLocal20122493.83DEBT411074112041103PRIMARY ELECTION MAILING EXPENDITURESTRATEGIES 3601505 WESTLAKE AVENUE N 1000SEATTLEWA</v>
      </c>
      <c r="AH1156">
        <v>100481149</v>
      </c>
      <c r="AI1156" s="9" t="str">
        <f t="shared" si="56"/>
        <v>PUBLIC UTILITY COMMISSIONER1NON PARTISANTHURSTON PUD 01, 02, 03THURSTONLocal</v>
      </c>
    </row>
    <row r="1157" spans="1:35" x14ac:dyDescent="0.25">
      <c r="A1157" s="15">
        <v>3648</v>
      </c>
      <c r="B1157" t="s">
        <v>7363</v>
      </c>
      <c r="C1157">
        <v>100486287</v>
      </c>
      <c r="D1157" t="s">
        <v>30</v>
      </c>
      <c r="E1157" t="s">
        <v>884</v>
      </c>
      <c r="F1157" t="s">
        <v>44</v>
      </c>
      <c r="G1157" t="s">
        <v>885</v>
      </c>
      <c r="H1157" t="s">
        <v>810</v>
      </c>
      <c r="I1157" t="s">
        <v>336</v>
      </c>
      <c r="J1157" t="s">
        <v>886</v>
      </c>
      <c r="K1157" t="s">
        <v>887</v>
      </c>
      <c r="M1157">
        <v>1</v>
      </c>
      <c r="N1157" t="s">
        <v>132</v>
      </c>
      <c r="O1157" t="s">
        <v>888</v>
      </c>
      <c r="P1157" t="s">
        <v>812</v>
      </c>
      <c r="Q1157" t="s">
        <v>53</v>
      </c>
      <c r="R1157">
        <v>2012</v>
      </c>
      <c r="S1157" s="1">
        <v>2493.83</v>
      </c>
      <c r="T1157" t="s">
        <v>31</v>
      </c>
      <c r="U1157" s="2">
        <v>41121</v>
      </c>
      <c r="V1157" s="2">
        <v>41152</v>
      </c>
      <c r="W1157" s="2">
        <v>41103</v>
      </c>
      <c r="Y1157" t="s">
        <v>889</v>
      </c>
      <c r="Z1157" t="s">
        <v>890</v>
      </c>
      <c r="AA1157" t="s">
        <v>891</v>
      </c>
      <c r="AB1157" t="s">
        <v>35</v>
      </c>
      <c r="AC1157" t="s">
        <v>36</v>
      </c>
      <c r="AD1157">
        <v>98105</v>
      </c>
      <c r="AE1157" t="s">
        <v>7364</v>
      </c>
      <c r="AF1157" t="str">
        <f t="shared" si="54"/>
        <v>Yes</v>
      </c>
      <c r="AG1157" s="9" t="str">
        <f t="shared" si="55"/>
        <v>PUBLIC UTILITY COMMISSIONER1NON PARTISANTHURSTON PUD 01, 02, 03THURSTONLocal20122493.83DEBT411214115241103PRIMARY ELECTION MAILING EXPENDITURESTRATEGIES 3601505 WESTLAKE AVENUE N 1000SEATTLEWA</v>
      </c>
      <c r="AH1157">
        <v>100486287</v>
      </c>
      <c r="AI1157" s="9" t="str">
        <f t="shared" si="56"/>
        <v>PUBLIC UTILITY COMMISSIONER1NON PARTISANTHURSTON PUD 01, 02, 03THURSTONLocal</v>
      </c>
    </row>
    <row r="1158" spans="1:35" x14ac:dyDescent="0.25">
      <c r="A1158" s="15">
        <v>167</v>
      </c>
      <c r="B1158" t="s">
        <v>883</v>
      </c>
      <c r="C1158">
        <v>100495258</v>
      </c>
      <c r="D1158" t="s">
        <v>30</v>
      </c>
      <c r="E1158" t="s">
        <v>884</v>
      </c>
      <c r="F1158" t="s">
        <v>44</v>
      </c>
      <c r="G1158" t="s">
        <v>885</v>
      </c>
      <c r="H1158" t="s">
        <v>810</v>
      </c>
      <c r="I1158" t="s">
        <v>336</v>
      </c>
      <c r="J1158" t="s">
        <v>886</v>
      </c>
      <c r="K1158" t="s">
        <v>887</v>
      </c>
      <c r="M1158">
        <v>1</v>
      </c>
      <c r="N1158" t="s">
        <v>132</v>
      </c>
      <c r="O1158" t="s">
        <v>888</v>
      </c>
      <c r="P1158" t="s">
        <v>812</v>
      </c>
      <c r="Q1158" t="s">
        <v>53</v>
      </c>
      <c r="R1158">
        <v>2012</v>
      </c>
      <c r="S1158" s="1">
        <v>2493.83</v>
      </c>
      <c r="T1158" t="s">
        <v>31</v>
      </c>
      <c r="U1158" s="2">
        <v>41153</v>
      </c>
      <c r="V1158" s="2">
        <v>41197</v>
      </c>
      <c r="W1158" s="2">
        <v>41103</v>
      </c>
      <c r="Y1158" t="s">
        <v>889</v>
      </c>
      <c r="Z1158" t="s">
        <v>890</v>
      </c>
      <c r="AA1158" t="s">
        <v>891</v>
      </c>
      <c r="AB1158" t="s">
        <v>35</v>
      </c>
      <c r="AC1158" t="s">
        <v>36</v>
      </c>
      <c r="AD1158">
        <v>98105</v>
      </c>
      <c r="AE1158" t="s">
        <v>892</v>
      </c>
      <c r="AF1158" t="str">
        <f t="shared" si="54"/>
        <v>Yes</v>
      </c>
      <c r="AG1158" s="9" t="str">
        <f t="shared" si="55"/>
        <v>PUBLIC UTILITY COMMISSIONER1NON PARTISANTHURSTON PUD 01, 02, 03THURSTONLocal20122493.83DEBT411534119741103PRIMARY ELECTION MAILING EXPENDITURESTRATEGIES 3601505 WESTLAKE AVENUE N 1000SEATTLEWA</v>
      </c>
      <c r="AH1158">
        <v>100495258</v>
      </c>
      <c r="AI1158" s="9" t="str">
        <f t="shared" si="56"/>
        <v>PUBLIC UTILITY COMMISSIONER1NON PARTISANTHURSTON PUD 01, 02, 03THURSTONLocal</v>
      </c>
    </row>
    <row r="1159" spans="1:35" x14ac:dyDescent="0.25">
      <c r="A1159" s="15">
        <v>592</v>
      </c>
      <c r="B1159" t="s">
        <v>1930</v>
      </c>
      <c r="C1159">
        <v>100499678</v>
      </c>
      <c r="D1159" t="s">
        <v>30</v>
      </c>
      <c r="E1159" t="s">
        <v>884</v>
      </c>
      <c r="F1159" t="s">
        <v>44</v>
      </c>
      <c r="G1159" t="s">
        <v>885</v>
      </c>
      <c r="H1159" t="s">
        <v>810</v>
      </c>
      <c r="I1159" t="s">
        <v>336</v>
      </c>
      <c r="J1159" t="s">
        <v>886</v>
      </c>
      <c r="K1159" t="s">
        <v>887</v>
      </c>
      <c r="M1159">
        <v>1</v>
      </c>
      <c r="N1159" t="s">
        <v>132</v>
      </c>
      <c r="O1159" t="s">
        <v>888</v>
      </c>
      <c r="P1159" t="s">
        <v>812</v>
      </c>
      <c r="Q1159" t="s">
        <v>53</v>
      </c>
      <c r="R1159">
        <v>2012</v>
      </c>
      <c r="S1159" s="1">
        <v>2493.83</v>
      </c>
      <c r="T1159" t="s">
        <v>31</v>
      </c>
      <c r="U1159" s="2">
        <v>41198</v>
      </c>
      <c r="V1159" s="2">
        <v>41211</v>
      </c>
      <c r="W1159" s="2">
        <v>41103</v>
      </c>
      <c r="Y1159" t="s">
        <v>889</v>
      </c>
      <c r="Z1159" t="s">
        <v>890</v>
      </c>
      <c r="AA1159" t="s">
        <v>891</v>
      </c>
      <c r="AB1159" t="s">
        <v>35</v>
      </c>
      <c r="AC1159" t="s">
        <v>36</v>
      </c>
      <c r="AD1159">
        <v>98105</v>
      </c>
      <c r="AE1159" t="s">
        <v>1931</v>
      </c>
      <c r="AF1159" t="str">
        <f t="shared" si="54"/>
        <v>Yes</v>
      </c>
      <c r="AG1159" s="9" t="str">
        <f t="shared" si="55"/>
        <v>PUBLIC UTILITY COMMISSIONER1NON PARTISANTHURSTON PUD 01, 02, 03THURSTONLocal20122493.83DEBT411984121141103PRIMARY ELECTION MAILING EXPENDITURESTRATEGIES 3601505 WESTLAKE AVENUE N 1000SEATTLEWA</v>
      </c>
      <c r="AH1159">
        <v>100499678</v>
      </c>
      <c r="AI1159" s="9" t="str">
        <f t="shared" si="56"/>
        <v>PUBLIC UTILITY COMMISSIONER1NON PARTISANTHURSTON PUD 01, 02, 03THURSTONLocal</v>
      </c>
    </row>
    <row r="1160" spans="1:35" x14ac:dyDescent="0.25">
      <c r="A1160" s="15">
        <v>3060</v>
      </c>
      <c r="B1160" t="s">
        <v>6392</v>
      </c>
      <c r="C1160">
        <v>100488243</v>
      </c>
      <c r="D1160" t="s">
        <v>30</v>
      </c>
      <c r="E1160" t="s">
        <v>6393</v>
      </c>
      <c r="F1160" t="s">
        <v>44</v>
      </c>
      <c r="G1160" t="s">
        <v>6394</v>
      </c>
      <c r="H1160" t="s">
        <v>2864</v>
      </c>
      <c r="I1160" t="s">
        <v>225</v>
      </c>
      <c r="J1160" t="s">
        <v>1297</v>
      </c>
      <c r="K1160" t="s">
        <v>887</v>
      </c>
      <c r="M1160">
        <v>2</v>
      </c>
      <c r="N1160" t="s">
        <v>132</v>
      </c>
      <c r="O1160" t="s">
        <v>6395</v>
      </c>
      <c r="P1160" t="s">
        <v>2945</v>
      </c>
      <c r="Q1160" t="s">
        <v>53</v>
      </c>
      <c r="R1160">
        <v>2012</v>
      </c>
      <c r="S1160" s="1">
        <v>1268.48</v>
      </c>
      <c r="T1160" t="s">
        <v>31</v>
      </c>
      <c r="U1160" s="2">
        <v>41122</v>
      </c>
      <c r="V1160" s="2">
        <v>41152</v>
      </c>
      <c r="W1160" s="2">
        <v>41144</v>
      </c>
      <c r="Y1160" t="s">
        <v>6396</v>
      </c>
      <c r="Z1160" t="s">
        <v>6397</v>
      </c>
      <c r="AA1160" t="s">
        <v>6398</v>
      </c>
      <c r="AB1160" t="s">
        <v>6399</v>
      </c>
      <c r="AC1160" t="s">
        <v>36</v>
      </c>
      <c r="AD1160">
        <v>99005</v>
      </c>
      <c r="AE1160" t="s">
        <v>6400</v>
      </c>
      <c r="AF1160" t="str">
        <f t="shared" si="54"/>
        <v>Yes</v>
      </c>
      <c r="AG1160" s="9" t="str">
        <f t="shared" si="55"/>
        <v>PUBLIC UTILITY COMMISSIONER2NON PARTISANOKANOGAN PUD 01OKANOGANLocal20121268.48DEBT411224115241144SMALL &amp; LARGE YARD SIGNSPRESS CATS18219 N LIDGERWOOD CTCOLBERTWA</v>
      </c>
      <c r="AH1160">
        <v>100488243</v>
      </c>
      <c r="AI1160" s="9" t="str">
        <f t="shared" si="56"/>
        <v>PUBLIC UTILITY COMMISSIONER2NON PARTISANOKANOGAN PUD 01OKANOGANLocal</v>
      </c>
    </row>
    <row r="1161" spans="1:35" x14ac:dyDescent="0.25">
      <c r="A1161" s="15">
        <v>641</v>
      </c>
      <c r="B1161" t="s">
        <v>2005</v>
      </c>
      <c r="C1161">
        <v>100504540</v>
      </c>
      <c r="D1161" t="s">
        <v>30</v>
      </c>
      <c r="E1161" t="s">
        <v>2006</v>
      </c>
      <c r="F1161" t="s">
        <v>44</v>
      </c>
      <c r="G1161" t="s">
        <v>2007</v>
      </c>
      <c r="H1161" t="s">
        <v>1221</v>
      </c>
      <c r="I1161" t="s">
        <v>2008</v>
      </c>
      <c r="J1161" t="s">
        <v>2009</v>
      </c>
      <c r="K1161" t="s">
        <v>887</v>
      </c>
      <c r="N1161" t="s">
        <v>132</v>
      </c>
      <c r="O1161" t="s">
        <v>2010</v>
      </c>
      <c r="P1161" t="s">
        <v>749</v>
      </c>
      <c r="Q1161" t="s">
        <v>53</v>
      </c>
      <c r="R1161">
        <v>2012</v>
      </c>
      <c r="S1161" s="1">
        <v>813</v>
      </c>
      <c r="T1161" t="s">
        <v>31</v>
      </c>
      <c r="U1161" s="2">
        <v>41198</v>
      </c>
      <c r="V1161" s="2">
        <v>41211</v>
      </c>
      <c r="W1161" s="2">
        <v>41211</v>
      </c>
      <c r="Y1161" t="s">
        <v>2011</v>
      </c>
      <c r="Z1161" t="s">
        <v>2012</v>
      </c>
      <c r="AA1161" t="s">
        <v>2013</v>
      </c>
      <c r="AB1161" t="s">
        <v>2014</v>
      </c>
      <c r="AC1161" t="s">
        <v>36</v>
      </c>
      <c r="AD1161">
        <v>98275</v>
      </c>
      <c r="AE1161" t="s">
        <v>2015</v>
      </c>
      <c r="AF1161" t="str">
        <f t="shared" si="54"/>
        <v>Yes</v>
      </c>
      <c r="AG1161" s="9" t="str">
        <f t="shared" si="55"/>
        <v>PUBLIC UTILITY COMMISSIONERNON PARTISANSNOHOMISH PUD 01 - ELE *SNOHOMISHLocal2012813DEBT411984121141211POLITICAL ADVERTISEMENTEDMONDS BEACON806 5TH STREET MUKILTEOWA</v>
      </c>
      <c r="AH1161">
        <v>100504540</v>
      </c>
      <c r="AI1161" s="9" t="str">
        <f t="shared" si="56"/>
        <v>PUBLIC UTILITY COMMISSIONERNON PARTISANSNOHOMISH PUD 01 - ELE *SNOHOMISHLocal</v>
      </c>
    </row>
    <row r="1162" spans="1:35" x14ac:dyDescent="0.25">
      <c r="A1162" s="15">
        <v>642</v>
      </c>
      <c r="B1162" t="s">
        <v>2016</v>
      </c>
      <c r="C1162">
        <v>100504541</v>
      </c>
      <c r="D1162" t="s">
        <v>30</v>
      </c>
      <c r="E1162" t="s">
        <v>2006</v>
      </c>
      <c r="F1162" t="s">
        <v>44</v>
      </c>
      <c r="G1162" t="s">
        <v>2007</v>
      </c>
      <c r="H1162" t="s">
        <v>1221</v>
      </c>
      <c r="I1162" t="s">
        <v>2008</v>
      </c>
      <c r="J1162" t="s">
        <v>2009</v>
      </c>
      <c r="K1162" t="s">
        <v>887</v>
      </c>
      <c r="N1162" t="s">
        <v>132</v>
      </c>
      <c r="O1162" t="s">
        <v>2010</v>
      </c>
      <c r="P1162" t="s">
        <v>749</v>
      </c>
      <c r="Q1162" t="s">
        <v>53</v>
      </c>
      <c r="R1162">
        <v>2012</v>
      </c>
      <c r="S1162" s="1">
        <v>813</v>
      </c>
      <c r="T1162" t="s">
        <v>31</v>
      </c>
      <c r="U1162" s="2">
        <v>41212</v>
      </c>
      <c r="V1162" s="2">
        <v>41243</v>
      </c>
      <c r="W1162" s="2">
        <v>41211</v>
      </c>
      <c r="Y1162" t="s">
        <v>2011</v>
      </c>
      <c r="Z1162" t="s">
        <v>2012</v>
      </c>
      <c r="AA1162" t="s">
        <v>2013</v>
      </c>
      <c r="AB1162" t="s">
        <v>2014</v>
      </c>
      <c r="AC1162" t="s">
        <v>36</v>
      </c>
      <c r="AD1162">
        <v>98275</v>
      </c>
      <c r="AE1162" t="s">
        <v>2017</v>
      </c>
      <c r="AF1162" t="str">
        <f t="shared" si="54"/>
        <v>Yes</v>
      </c>
      <c r="AG1162" s="9" t="str">
        <f t="shared" si="55"/>
        <v>PUBLIC UTILITY COMMISSIONERNON PARTISANSNOHOMISH PUD 01 - ELE *SNOHOMISHLocal2012813DEBT412124124341211POLITICAL ADVERTISEMENTEDMONDS BEACON806 5TH STREET MUKILTEOWA</v>
      </c>
      <c r="AH1162">
        <v>100504541</v>
      </c>
      <c r="AI1162" s="9" t="str">
        <f t="shared" si="56"/>
        <v>PUBLIC UTILITY COMMISSIONERNON PARTISANSNOHOMISH PUD 01 - ELE *SNOHOMISHLocal</v>
      </c>
    </row>
    <row r="1163" spans="1:35" x14ac:dyDescent="0.25">
      <c r="A1163" s="15">
        <v>1842</v>
      </c>
      <c r="B1163" t="s">
        <v>4357</v>
      </c>
      <c r="C1163">
        <v>100455084</v>
      </c>
      <c r="D1163" t="s">
        <v>30</v>
      </c>
      <c r="E1163" t="s">
        <v>2875</v>
      </c>
      <c r="F1163" t="s">
        <v>44</v>
      </c>
      <c r="G1163" t="s">
        <v>2876</v>
      </c>
      <c r="H1163" t="s">
        <v>604</v>
      </c>
      <c r="I1163" t="s">
        <v>404</v>
      </c>
      <c r="J1163" t="s">
        <v>2877</v>
      </c>
      <c r="K1163" t="s">
        <v>348</v>
      </c>
      <c r="N1163" t="s">
        <v>68</v>
      </c>
      <c r="O1163" t="s">
        <v>349</v>
      </c>
      <c r="Q1163" t="s">
        <v>113</v>
      </c>
      <c r="R1163">
        <v>2012</v>
      </c>
      <c r="S1163" s="1">
        <v>5000</v>
      </c>
      <c r="T1163" t="s">
        <v>31</v>
      </c>
      <c r="U1163" s="2">
        <v>40940</v>
      </c>
      <c r="V1163" s="2">
        <v>40968</v>
      </c>
      <c r="W1163" s="2">
        <v>40960</v>
      </c>
      <c r="Y1163" t="s">
        <v>769</v>
      </c>
      <c r="Z1163" t="s">
        <v>2669</v>
      </c>
      <c r="AA1163" t="s">
        <v>4358</v>
      </c>
      <c r="AB1163" t="s">
        <v>35</v>
      </c>
      <c r="AC1163" t="s">
        <v>36</v>
      </c>
      <c r="AD1163">
        <v>98104</v>
      </c>
      <c r="AE1163" t="s">
        <v>4356</v>
      </c>
      <c r="AF1163" t="str">
        <f t="shared" si="54"/>
        <v>Yes</v>
      </c>
      <c r="AG1163" s="9" t="str">
        <f t="shared" si="55"/>
        <v>SECRETARY OF STATEDEMOCRATSECRETARY OF STATE, OFFICE OFStatewide20125000DEBT409404096840960POLLEMC RESEARCH811 1ST AVE   SUITE 451SEATTLEWA</v>
      </c>
      <c r="AH1163">
        <v>100455084</v>
      </c>
      <c r="AI1163" s="9" t="str">
        <f t="shared" si="56"/>
        <v>SECRETARY OF STATEDEMOCRATSECRETARY OF STATE, OFFICE OFStatewide</v>
      </c>
    </row>
    <row r="1164" spans="1:35" x14ac:dyDescent="0.25">
      <c r="A1164" s="15">
        <v>1841</v>
      </c>
      <c r="B1164" t="s">
        <v>4352</v>
      </c>
      <c r="C1164">
        <v>100455084</v>
      </c>
      <c r="D1164" t="s">
        <v>30</v>
      </c>
      <c r="E1164" t="s">
        <v>2875</v>
      </c>
      <c r="F1164" t="s">
        <v>44</v>
      </c>
      <c r="G1164" t="s">
        <v>2876</v>
      </c>
      <c r="H1164" t="s">
        <v>604</v>
      </c>
      <c r="I1164" t="s">
        <v>404</v>
      </c>
      <c r="J1164" t="s">
        <v>2877</v>
      </c>
      <c r="K1164" t="s">
        <v>348</v>
      </c>
      <c r="N1164" t="s">
        <v>68</v>
      </c>
      <c r="O1164" t="s">
        <v>349</v>
      </c>
      <c r="Q1164" t="s">
        <v>113</v>
      </c>
      <c r="R1164">
        <v>2012</v>
      </c>
      <c r="S1164" s="1">
        <v>310.27999999999997</v>
      </c>
      <c r="T1164" t="s">
        <v>31</v>
      </c>
      <c r="U1164" s="2">
        <v>40940</v>
      </c>
      <c r="V1164" s="2">
        <v>40968</v>
      </c>
      <c r="W1164" s="2">
        <v>40964</v>
      </c>
      <c r="Y1164" t="s">
        <v>4353</v>
      </c>
      <c r="Z1164" t="s">
        <v>4354</v>
      </c>
      <c r="AA1164" t="s">
        <v>4355</v>
      </c>
      <c r="AB1164" t="s">
        <v>35</v>
      </c>
      <c r="AC1164" t="s">
        <v>36</v>
      </c>
      <c r="AD1164">
        <v>98126</v>
      </c>
      <c r="AE1164" t="s">
        <v>4356</v>
      </c>
      <c r="AF1164" t="str">
        <f t="shared" si="54"/>
        <v>Yes</v>
      </c>
      <c r="AG1164" s="9" t="str">
        <f t="shared" si="55"/>
        <v>SECRETARY OF STATEDEMOCRATSECRETARY OF STATE, OFFICE OFStatewide2012310.28DEBT409404096840964FOOD &amp; BEVERAGE FOR FUND RAISERWITTMAN THERESA M3716 SW TRENTON STSEATTLEWA</v>
      </c>
      <c r="AH1164">
        <v>100455084</v>
      </c>
      <c r="AI1164" s="9" t="str">
        <f t="shared" si="56"/>
        <v>SECRETARY OF STATEDEMOCRATSECRETARY OF STATE, OFFICE OFStatewide</v>
      </c>
    </row>
    <row r="1165" spans="1:35" x14ac:dyDescent="0.25">
      <c r="A1165" s="15">
        <v>2480</v>
      </c>
      <c r="B1165" t="s">
        <v>5357</v>
      </c>
      <c r="C1165">
        <v>100458575</v>
      </c>
      <c r="D1165" t="s">
        <v>30</v>
      </c>
      <c r="E1165" t="s">
        <v>2875</v>
      </c>
      <c r="F1165" t="s">
        <v>44</v>
      </c>
      <c r="G1165" t="s">
        <v>2876</v>
      </c>
      <c r="H1165" t="s">
        <v>604</v>
      </c>
      <c r="I1165" t="s">
        <v>404</v>
      </c>
      <c r="J1165" t="s">
        <v>2877</v>
      </c>
      <c r="K1165" t="s">
        <v>348</v>
      </c>
      <c r="N1165" t="s">
        <v>68</v>
      </c>
      <c r="O1165" t="s">
        <v>349</v>
      </c>
      <c r="Q1165" t="s">
        <v>113</v>
      </c>
      <c r="R1165">
        <v>2012</v>
      </c>
      <c r="S1165" s="1">
        <v>5000</v>
      </c>
      <c r="T1165" t="s">
        <v>31</v>
      </c>
      <c r="U1165" s="2">
        <v>40969</v>
      </c>
      <c r="V1165" s="2">
        <v>40999</v>
      </c>
      <c r="W1165" s="2">
        <v>40969</v>
      </c>
      <c r="Y1165" t="s">
        <v>5358</v>
      </c>
      <c r="Z1165" t="s">
        <v>114</v>
      </c>
      <c r="AA1165" t="s">
        <v>5359</v>
      </c>
      <c r="AB1165" t="s">
        <v>35</v>
      </c>
      <c r="AC1165" t="s">
        <v>36</v>
      </c>
      <c r="AD1165">
        <v>98103</v>
      </c>
      <c r="AE1165" t="s">
        <v>5360</v>
      </c>
      <c r="AF1165" t="str">
        <f t="shared" si="54"/>
        <v>Yes</v>
      </c>
      <c r="AG1165" s="9" t="str">
        <f t="shared" si="55"/>
        <v>SECRETARY OF STATEDEMOCRATSECRETARY OF STATE, OFFICE OFStatewide20125000DEBT409694099940969SUCCESS FEENORTHWEST PASSAGE CONSULTING146 N CANAL ST   SUITE 303SEATTLEWA</v>
      </c>
      <c r="AH1165">
        <v>100458575</v>
      </c>
      <c r="AI1165" s="9" t="str">
        <f t="shared" si="56"/>
        <v>SECRETARY OF STATEDEMOCRATSECRETARY OF STATE, OFFICE OFStatewide</v>
      </c>
    </row>
    <row r="1166" spans="1:35" x14ac:dyDescent="0.25">
      <c r="A1166" s="15">
        <v>2481</v>
      </c>
      <c r="B1166" t="s">
        <v>5361</v>
      </c>
      <c r="C1166">
        <v>100458575</v>
      </c>
      <c r="D1166" t="s">
        <v>30</v>
      </c>
      <c r="E1166" t="s">
        <v>2875</v>
      </c>
      <c r="F1166" t="s">
        <v>44</v>
      </c>
      <c r="G1166" t="s">
        <v>2876</v>
      </c>
      <c r="H1166" t="s">
        <v>604</v>
      </c>
      <c r="I1166" t="s">
        <v>404</v>
      </c>
      <c r="J1166" t="s">
        <v>2877</v>
      </c>
      <c r="K1166" t="s">
        <v>348</v>
      </c>
      <c r="N1166" t="s">
        <v>68</v>
      </c>
      <c r="O1166" t="s">
        <v>349</v>
      </c>
      <c r="Q1166" t="s">
        <v>113</v>
      </c>
      <c r="R1166">
        <v>2012</v>
      </c>
      <c r="S1166" s="1">
        <v>5700</v>
      </c>
      <c r="T1166" t="s">
        <v>31</v>
      </c>
      <c r="U1166" s="2">
        <v>40969</v>
      </c>
      <c r="V1166" s="2">
        <v>40999</v>
      </c>
      <c r="W1166" s="2">
        <v>40969</v>
      </c>
      <c r="Y1166" t="s">
        <v>1211</v>
      </c>
      <c r="Z1166" t="s">
        <v>2708</v>
      </c>
      <c r="AA1166" t="s">
        <v>5362</v>
      </c>
      <c r="AB1166" t="s">
        <v>35</v>
      </c>
      <c r="AC1166" t="s">
        <v>36</v>
      </c>
      <c r="AD1166">
        <v>98121</v>
      </c>
      <c r="AE1166" t="s">
        <v>5360</v>
      </c>
      <c r="AF1166" t="str">
        <f t="shared" si="54"/>
        <v>Yes</v>
      </c>
      <c r="AG1166" s="9" t="str">
        <f t="shared" si="55"/>
        <v>SECRETARY OF STATEDEMOCRATSECRETARY OF STATE, OFFICE OFStatewide20125700DEBT409694099940969WIN BONUSMCKENNA HARTMAN CONSULTING LLC2440 WESTERN AVE SUITE 511SEATTLEWA</v>
      </c>
      <c r="AH1166">
        <v>100458575</v>
      </c>
      <c r="AI1166" s="9" t="str">
        <f t="shared" si="56"/>
        <v>SECRETARY OF STATEDEMOCRATSECRETARY OF STATE, OFFICE OFStatewide</v>
      </c>
    </row>
    <row r="1167" spans="1:35" x14ac:dyDescent="0.25">
      <c r="A1167" s="15">
        <v>2562</v>
      </c>
      <c r="B1167" t="s">
        <v>5533</v>
      </c>
      <c r="C1167">
        <v>100462025</v>
      </c>
      <c r="D1167" t="s">
        <v>30</v>
      </c>
      <c r="E1167" t="s">
        <v>2875</v>
      </c>
      <c r="F1167" t="s">
        <v>44</v>
      </c>
      <c r="G1167" t="s">
        <v>2876</v>
      </c>
      <c r="H1167" t="s">
        <v>604</v>
      </c>
      <c r="I1167" t="s">
        <v>404</v>
      </c>
      <c r="J1167" t="s">
        <v>2877</v>
      </c>
      <c r="K1167" t="s">
        <v>348</v>
      </c>
      <c r="N1167" t="s">
        <v>68</v>
      </c>
      <c r="O1167" t="s">
        <v>349</v>
      </c>
      <c r="Q1167" t="s">
        <v>113</v>
      </c>
      <c r="R1167">
        <v>2012</v>
      </c>
      <c r="S1167" s="1">
        <v>5000</v>
      </c>
      <c r="T1167" t="s">
        <v>31</v>
      </c>
      <c r="U1167" s="2">
        <v>41000</v>
      </c>
      <c r="V1167" s="2">
        <v>41029</v>
      </c>
      <c r="W1167" s="2">
        <v>40969</v>
      </c>
      <c r="Y1167" t="s">
        <v>5358</v>
      </c>
      <c r="Z1167" t="s">
        <v>114</v>
      </c>
      <c r="AA1167" t="s">
        <v>5359</v>
      </c>
      <c r="AB1167" t="s">
        <v>35</v>
      </c>
      <c r="AC1167" t="s">
        <v>36</v>
      </c>
      <c r="AD1167">
        <v>98103</v>
      </c>
      <c r="AE1167" t="s">
        <v>5532</v>
      </c>
      <c r="AF1167" t="str">
        <f t="shared" si="54"/>
        <v>Yes</v>
      </c>
      <c r="AG1167" s="9" t="str">
        <f t="shared" si="55"/>
        <v>SECRETARY OF STATEDEMOCRATSECRETARY OF STATE, OFFICE OFStatewide20125000DEBT410004102940969SUCCESS FEENORTHWEST PASSAGE CONSULTING146 N CANAL ST   SUITE 303SEATTLEWA</v>
      </c>
      <c r="AH1167">
        <v>100462025</v>
      </c>
      <c r="AI1167" s="9" t="str">
        <f t="shared" si="56"/>
        <v>SECRETARY OF STATEDEMOCRATSECRETARY OF STATE, OFFICE OFStatewide</v>
      </c>
    </row>
    <row r="1168" spans="1:35" x14ac:dyDescent="0.25">
      <c r="A1168" s="15">
        <v>2561</v>
      </c>
      <c r="B1168" t="s">
        <v>5531</v>
      </c>
      <c r="C1168">
        <v>100462025</v>
      </c>
      <c r="D1168" t="s">
        <v>30</v>
      </c>
      <c r="E1168" t="s">
        <v>2875</v>
      </c>
      <c r="F1168" t="s">
        <v>44</v>
      </c>
      <c r="G1168" t="s">
        <v>2876</v>
      </c>
      <c r="H1168" t="s">
        <v>604</v>
      </c>
      <c r="I1168" t="s">
        <v>404</v>
      </c>
      <c r="J1168" t="s">
        <v>2877</v>
      </c>
      <c r="K1168" t="s">
        <v>348</v>
      </c>
      <c r="N1168" t="s">
        <v>68</v>
      </c>
      <c r="O1168" t="s">
        <v>349</v>
      </c>
      <c r="Q1168" t="s">
        <v>113</v>
      </c>
      <c r="R1168">
        <v>2012</v>
      </c>
      <c r="S1168" s="1">
        <v>5700</v>
      </c>
      <c r="T1168" t="s">
        <v>31</v>
      </c>
      <c r="U1168" s="2">
        <v>41000</v>
      </c>
      <c r="V1168" s="2">
        <v>41029</v>
      </c>
      <c r="W1168" s="2">
        <v>40969</v>
      </c>
      <c r="Y1168" t="s">
        <v>1211</v>
      </c>
      <c r="Z1168" t="s">
        <v>2708</v>
      </c>
      <c r="AA1168" t="s">
        <v>5362</v>
      </c>
      <c r="AB1168" t="s">
        <v>35</v>
      </c>
      <c r="AC1168" t="s">
        <v>36</v>
      </c>
      <c r="AD1168">
        <v>98121</v>
      </c>
      <c r="AE1168" t="s">
        <v>5532</v>
      </c>
      <c r="AF1168" t="str">
        <f t="shared" si="54"/>
        <v>Yes</v>
      </c>
      <c r="AG1168" s="9" t="str">
        <f t="shared" si="55"/>
        <v>SECRETARY OF STATEDEMOCRATSECRETARY OF STATE, OFFICE OFStatewide20125700DEBT410004102940969WIN BONUSMCKENNA HARTMAN CONSULTING LLC2440 WESTERN AVE SUITE 511SEATTLEWA</v>
      </c>
      <c r="AH1168">
        <v>100462025</v>
      </c>
      <c r="AI1168" s="9" t="str">
        <f t="shared" si="56"/>
        <v>SECRETARY OF STATEDEMOCRATSECRETARY OF STATE, OFFICE OFStatewide</v>
      </c>
    </row>
    <row r="1169" spans="1:35" x14ac:dyDescent="0.25">
      <c r="A1169" s="15">
        <v>2671</v>
      </c>
      <c r="B1169" t="s">
        <v>5705</v>
      </c>
      <c r="C1169">
        <v>100468524</v>
      </c>
      <c r="D1169" t="s">
        <v>30</v>
      </c>
      <c r="E1169" t="s">
        <v>2875</v>
      </c>
      <c r="F1169" t="s">
        <v>44</v>
      </c>
      <c r="G1169" t="s">
        <v>2876</v>
      </c>
      <c r="H1169" t="s">
        <v>604</v>
      </c>
      <c r="I1169" t="s">
        <v>404</v>
      </c>
      <c r="J1169" t="s">
        <v>2877</v>
      </c>
      <c r="K1169" t="s">
        <v>348</v>
      </c>
      <c r="N1169" t="s">
        <v>68</v>
      </c>
      <c r="O1169" t="s">
        <v>349</v>
      </c>
      <c r="Q1169" t="s">
        <v>113</v>
      </c>
      <c r="R1169">
        <v>2012</v>
      </c>
      <c r="S1169" s="1">
        <v>5000</v>
      </c>
      <c r="T1169" t="s">
        <v>31</v>
      </c>
      <c r="U1169" s="2">
        <v>41030</v>
      </c>
      <c r="V1169" s="2">
        <v>41060</v>
      </c>
      <c r="W1169" s="2">
        <v>40969</v>
      </c>
      <c r="Y1169" t="s">
        <v>5358</v>
      </c>
      <c r="Z1169" t="s">
        <v>114</v>
      </c>
      <c r="AA1169" t="s">
        <v>5359</v>
      </c>
      <c r="AB1169" t="s">
        <v>35</v>
      </c>
      <c r="AC1169" t="s">
        <v>36</v>
      </c>
      <c r="AD1169">
        <v>98103</v>
      </c>
      <c r="AE1169" t="s">
        <v>5706</v>
      </c>
      <c r="AF1169" t="str">
        <f t="shared" si="54"/>
        <v>Yes</v>
      </c>
      <c r="AG1169" s="9" t="str">
        <f t="shared" si="55"/>
        <v>SECRETARY OF STATEDEMOCRATSECRETARY OF STATE, OFFICE OFStatewide20125000DEBT410304106040969SUCCESS FEENORTHWEST PASSAGE CONSULTING146 N CANAL ST   SUITE 303SEATTLEWA</v>
      </c>
      <c r="AH1169">
        <v>100468524</v>
      </c>
      <c r="AI1169" s="9" t="str">
        <f t="shared" si="56"/>
        <v>SECRETARY OF STATEDEMOCRATSECRETARY OF STATE, OFFICE OFStatewide</v>
      </c>
    </row>
    <row r="1170" spans="1:35" x14ac:dyDescent="0.25">
      <c r="A1170" s="15">
        <v>2672</v>
      </c>
      <c r="B1170" t="s">
        <v>5707</v>
      </c>
      <c r="C1170">
        <v>100468524</v>
      </c>
      <c r="D1170" t="s">
        <v>30</v>
      </c>
      <c r="E1170" t="s">
        <v>2875</v>
      </c>
      <c r="F1170" t="s">
        <v>44</v>
      </c>
      <c r="G1170" t="s">
        <v>2876</v>
      </c>
      <c r="H1170" t="s">
        <v>604</v>
      </c>
      <c r="I1170" t="s">
        <v>404</v>
      </c>
      <c r="J1170" t="s">
        <v>2877</v>
      </c>
      <c r="K1170" t="s">
        <v>348</v>
      </c>
      <c r="N1170" t="s">
        <v>68</v>
      </c>
      <c r="O1170" t="s">
        <v>349</v>
      </c>
      <c r="Q1170" t="s">
        <v>113</v>
      </c>
      <c r="R1170">
        <v>2012</v>
      </c>
      <c r="S1170" s="1">
        <v>5700</v>
      </c>
      <c r="T1170" t="s">
        <v>31</v>
      </c>
      <c r="U1170" s="2">
        <v>41030</v>
      </c>
      <c r="V1170" s="2">
        <v>41060</v>
      </c>
      <c r="W1170" s="2">
        <v>40969</v>
      </c>
      <c r="Y1170" t="s">
        <v>1211</v>
      </c>
      <c r="Z1170" t="s">
        <v>2708</v>
      </c>
      <c r="AA1170" t="s">
        <v>5362</v>
      </c>
      <c r="AB1170" t="s">
        <v>35</v>
      </c>
      <c r="AC1170" t="s">
        <v>36</v>
      </c>
      <c r="AD1170">
        <v>98121</v>
      </c>
      <c r="AE1170" t="s">
        <v>5706</v>
      </c>
      <c r="AF1170" t="str">
        <f t="shared" si="54"/>
        <v>Yes</v>
      </c>
      <c r="AG1170" s="9" t="str">
        <f t="shared" si="55"/>
        <v>SECRETARY OF STATEDEMOCRATSECRETARY OF STATE, OFFICE OFStatewide20125700DEBT410304106040969WIN BONUSMCKENNA HARTMAN CONSULTING LLC2440 WESTERN AVE SUITE 511SEATTLEWA</v>
      </c>
      <c r="AH1170">
        <v>100468524</v>
      </c>
      <c r="AI1170" s="9" t="str">
        <f t="shared" si="56"/>
        <v>SECRETARY OF STATEDEMOCRATSECRETARY OF STATE, OFFICE OFStatewide</v>
      </c>
    </row>
    <row r="1171" spans="1:35" x14ac:dyDescent="0.25">
      <c r="A1171" s="15">
        <v>3396</v>
      </c>
      <c r="B1171" t="s">
        <v>6951</v>
      </c>
      <c r="C1171">
        <v>100481361</v>
      </c>
      <c r="D1171" t="s">
        <v>30</v>
      </c>
      <c r="E1171" t="s">
        <v>2875</v>
      </c>
      <c r="F1171" t="s">
        <v>44</v>
      </c>
      <c r="G1171" t="s">
        <v>2876</v>
      </c>
      <c r="H1171" t="s">
        <v>604</v>
      </c>
      <c r="I1171" t="s">
        <v>404</v>
      </c>
      <c r="J1171" t="s">
        <v>2877</v>
      </c>
      <c r="K1171" t="s">
        <v>348</v>
      </c>
      <c r="N1171" t="s">
        <v>68</v>
      </c>
      <c r="O1171" t="s">
        <v>349</v>
      </c>
      <c r="Q1171" t="s">
        <v>113</v>
      </c>
      <c r="R1171">
        <v>2012</v>
      </c>
      <c r="S1171" s="1">
        <v>5000</v>
      </c>
      <c r="T1171" t="s">
        <v>31</v>
      </c>
      <c r="U1171" s="2">
        <v>41061</v>
      </c>
      <c r="V1171" s="2">
        <v>41106</v>
      </c>
      <c r="W1171" s="2">
        <v>40969</v>
      </c>
      <c r="Y1171" t="s">
        <v>5358</v>
      </c>
      <c r="Z1171" t="s">
        <v>114</v>
      </c>
      <c r="AA1171" t="s">
        <v>5359</v>
      </c>
      <c r="AB1171" t="s">
        <v>35</v>
      </c>
      <c r="AC1171" t="s">
        <v>36</v>
      </c>
      <c r="AD1171">
        <v>98103</v>
      </c>
      <c r="AE1171" t="s">
        <v>6952</v>
      </c>
      <c r="AF1171" t="str">
        <f t="shared" si="54"/>
        <v>Yes</v>
      </c>
      <c r="AG1171" s="9" t="str">
        <f t="shared" si="55"/>
        <v>SECRETARY OF STATEDEMOCRATSECRETARY OF STATE, OFFICE OFStatewide20125000DEBT410614110640969SUCCESS FEENORTHWEST PASSAGE CONSULTING146 N CANAL ST   SUITE 303SEATTLEWA</v>
      </c>
      <c r="AH1171">
        <v>100481361</v>
      </c>
      <c r="AI1171" s="9" t="str">
        <f t="shared" si="56"/>
        <v>SECRETARY OF STATEDEMOCRATSECRETARY OF STATE, OFFICE OFStatewide</v>
      </c>
    </row>
    <row r="1172" spans="1:35" x14ac:dyDescent="0.25">
      <c r="A1172" s="15">
        <v>3397</v>
      </c>
      <c r="B1172" t="s">
        <v>6953</v>
      </c>
      <c r="C1172">
        <v>100481361</v>
      </c>
      <c r="D1172" t="s">
        <v>30</v>
      </c>
      <c r="E1172" t="s">
        <v>2875</v>
      </c>
      <c r="F1172" t="s">
        <v>44</v>
      </c>
      <c r="G1172" t="s">
        <v>2876</v>
      </c>
      <c r="H1172" t="s">
        <v>604</v>
      </c>
      <c r="I1172" t="s">
        <v>404</v>
      </c>
      <c r="J1172" t="s">
        <v>2877</v>
      </c>
      <c r="K1172" t="s">
        <v>348</v>
      </c>
      <c r="N1172" t="s">
        <v>68</v>
      </c>
      <c r="O1172" t="s">
        <v>349</v>
      </c>
      <c r="Q1172" t="s">
        <v>113</v>
      </c>
      <c r="R1172">
        <v>2012</v>
      </c>
      <c r="S1172" s="1">
        <v>5700</v>
      </c>
      <c r="T1172" t="s">
        <v>31</v>
      </c>
      <c r="U1172" s="2">
        <v>41061</v>
      </c>
      <c r="V1172" s="2">
        <v>41106</v>
      </c>
      <c r="W1172" s="2">
        <v>40969</v>
      </c>
      <c r="Y1172" t="s">
        <v>1211</v>
      </c>
      <c r="Z1172" t="s">
        <v>2708</v>
      </c>
      <c r="AA1172" t="s">
        <v>5362</v>
      </c>
      <c r="AB1172" t="s">
        <v>35</v>
      </c>
      <c r="AC1172" t="s">
        <v>36</v>
      </c>
      <c r="AD1172">
        <v>98121</v>
      </c>
      <c r="AE1172" t="s">
        <v>6952</v>
      </c>
      <c r="AF1172" t="str">
        <f t="shared" si="54"/>
        <v>Yes</v>
      </c>
      <c r="AG1172" s="9" t="str">
        <f t="shared" si="55"/>
        <v>SECRETARY OF STATEDEMOCRATSECRETARY OF STATE, OFFICE OFStatewide20125700DEBT410614110640969WIN BONUSMCKENNA HARTMAN CONSULTING LLC2440 WESTERN AVE SUITE 511SEATTLEWA</v>
      </c>
      <c r="AH1172">
        <v>100481361</v>
      </c>
      <c r="AI1172" s="9" t="str">
        <f t="shared" si="56"/>
        <v>SECRETARY OF STATEDEMOCRATSECRETARY OF STATE, OFFICE OFStatewide</v>
      </c>
    </row>
    <row r="1173" spans="1:35" x14ac:dyDescent="0.25">
      <c r="A1173" s="15">
        <v>3403</v>
      </c>
      <c r="B1173" t="s">
        <v>6971</v>
      </c>
      <c r="C1173">
        <v>100481361</v>
      </c>
      <c r="D1173" t="s">
        <v>30</v>
      </c>
      <c r="E1173" t="s">
        <v>2875</v>
      </c>
      <c r="F1173" t="s">
        <v>44</v>
      </c>
      <c r="G1173" t="s">
        <v>2876</v>
      </c>
      <c r="H1173" t="s">
        <v>604</v>
      </c>
      <c r="I1173" t="s">
        <v>404</v>
      </c>
      <c r="J1173" t="s">
        <v>2877</v>
      </c>
      <c r="K1173" t="s">
        <v>348</v>
      </c>
      <c r="N1173" t="s">
        <v>68</v>
      </c>
      <c r="O1173" t="s">
        <v>349</v>
      </c>
      <c r="Q1173" t="s">
        <v>113</v>
      </c>
      <c r="R1173">
        <v>2012</v>
      </c>
      <c r="S1173" s="1">
        <v>5000</v>
      </c>
      <c r="T1173" t="s">
        <v>31</v>
      </c>
      <c r="U1173" s="2">
        <v>41061</v>
      </c>
      <c r="V1173" s="2">
        <v>41106</v>
      </c>
      <c r="W1173" s="2">
        <v>41061</v>
      </c>
      <c r="Y1173" t="s">
        <v>37</v>
      </c>
      <c r="Z1173" t="s">
        <v>114</v>
      </c>
      <c r="AA1173" t="s">
        <v>5359</v>
      </c>
      <c r="AB1173" t="s">
        <v>35</v>
      </c>
      <c r="AC1173" t="s">
        <v>36</v>
      </c>
      <c r="AD1173">
        <v>98103</v>
      </c>
      <c r="AE1173" t="s">
        <v>6952</v>
      </c>
      <c r="AF1173" t="str">
        <f t="shared" si="54"/>
        <v>Yes</v>
      </c>
      <c r="AG1173" s="9" t="str">
        <f t="shared" si="55"/>
        <v>SECRETARY OF STATEDEMOCRATSECRETARY OF STATE, OFFICE OFStatewide20125000DEBT410614110641061CONSULTINGNORTHWEST PASSAGE CONSULTING146 N CANAL ST   SUITE 303SEATTLEWA</v>
      </c>
      <c r="AH1173">
        <v>100481361</v>
      </c>
      <c r="AI1173" s="9" t="str">
        <f t="shared" si="56"/>
        <v>SECRETARY OF STATEDEMOCRATSECRETARY OF STATE, OFFICE OFStatewide</v>
      </c>
    </row>
    <row r="1174" spans="1:35" x14ac:dyDescent="0.25">
      <c r="A1174" s="15">
        <v>3667</v>
      </c>
      <c r="B1174" t="s">
        <v>7394</v>
      </c>
      <c r="C1174">
        <v>100486506</v>
      </c>
      <c r="D1174" t="s">
        <v>30</v>
      </c>
      <c r="E1174" t="s">
        <v>343</v>
      </c>
      <c r="F1174" t="s">
        <v>44</v>
      </c>
      <c r="G1174" t="s">
        <v>344</v>
      </c>
      <c r="H1174" t="s">
        <v>345</v>
      </c>
      <c r="I1174" t="s">
        <v>346</v>
      </c>
      <c r="J1174" t="s">
        <v>347</v>
      </c>
      <c r="K1174" t="s">
        <v>348</v>
      </c>
      <c r="N1174" t="s">
        <v>68</v>
      </c>
      <c r="O1174" t="s">
        <v>349</v>
      </c>
      <c r="Q1174" t="s">
        <v>113</v>
      </c>
      <c r="R1174">
        <v>2012</v>
      </c>
      <c r="S1174" s="1">
        <v>3343.08</v>
      </c>
      <c r="T1174" t="s">
        <v>31</v>
      </c>
      <c r="U1174" s="2">
        <v>41061</v>
      </c>
      <c r="V1174" s="2">
        <v>41106</v>
      </c>
      <c r="W1174" s="2">
        <v>41096</v>
      </c>
      <c r="Y1174" t="s">
        <v>118</v>
      </c>
      <c r="Z1174" t="s">
        <v>39</v>
      </c>
      <c r="AA1174" t="s">
        <v>40</v>
      </c>
      <c r="AB1174" t="s">
        <v>41</v>
      </c>
      <c r="AC1174" t="s">
        <v>36</v>
      </c>
      <c r="AD1174">
        <v>98512</v>
      </c>
      <c r="AE1174" t="s">
        <v>7395</v>
      </c>
      <c r="AF1174" t="str">
        <f t="shared" si="54"/>
        <v>Yes</v>
      </c>
      <c r="AG1174" s="9" t="str">
        <f t="shared" si="55"/>
        <v>SECRETARY OF STATEDEMOCRATSECRETARY OF STATE, OFFICE OFStatewide20123343.08DEBT410614110641096PRINTINGCAPITOL CITY PRESS2975 37TH AVE SWTUMWATERWA</v>
      </c>
      <c r="AH1174">
        <v>100486506</v>
      </c>
      <c r="AI1174" s="9" t="str">
        <f t="shared" si="56"/>
        <v>SECRETARY OF STATEDEMOCRATSECRETARY OF STATE, OFFICE OFStatewide</v>
      </c>
    </row>
    <row r="1175" spans="1:35" x14ac:dyDescent="0.25">
      <c r="A1175" s="15">
        <v>2625</v>
      </c>
      <c r="B1175" t="s">
        <v>5620</v>
      </c>
      <c r="C1175">
        <v>100481362</v>
      </c>
      <c r="D1175" t="s">
        <v>30</v>
      </c>
      <c r="E1175" t="s">
        <v>2875</v>
      </c>
      <c r="F1175" t="s">
        <v>44</v>
      </c>
      <c r="G1175" t="s">
        <v>2876</v>
      </c>
      <c r="H1175" t="s">
        <v>604</v>
      </c>
      <c r="I1175" t="s">
        <v>404</v>
      </c>
      <c r="J1175" t="s">
        <v>2877</v>
      </c>
      <c r="K1175" t="s">
        <v>348</v>
      </c>
      <c r="N1175" t="s">
        <v>68</v>
      </c>
      <c r="O1175" t="s">
        <v>349</v>
      </c>
      <c r="Q1175" t="s">
        <v>113</v>
      </c>
      <c r="R1175">
        <v>2012</v>
      </c>
      <c r="S1175" s="1">
        <v>5000</v>
      </c>
      <c r="T1175" t="s">
        <v>31</v>
      </c>
      <c r="U1175" s="2">
        <v>41107</v>
      </c>
      <c r="V1175" s="2">
        <v>41120</v>
      </c>
      <c r="W1175" s="2">
        <v>40969</v>
      </c>
      <c r="Y1175" t="s">
        <v>5358</v>
      </c>
      <c r="Z1175" t="s">
        <v>114</v>
      </c>
      <c r="AA1175" t="s">
        <v>5359</v>
      </c>
      <c r="AB1175" t="s">
        <v>35</v>
      </c>
      <c r="AC1175" t="s">
        <v>36</v>
      </c>
      <c r="AD1175">
        <v>98103</v>
      </c>
      <c r="AE1175" t="s">
        <v>5621</v>
      </c>
      <c r="AF1175" t="str">
        <f t="shared" si="54"/>
        <v>Yes</v>
      </c>
      <c r="AG1175" s="9" t="str">
        <f t="shared" si="55"/>
        <v>SECRETARY OF STATEDEMOCRATSECRETARY OF STATE, OFFICE OFStatewide20125000DEBT411074112040969SUCCESS FEENORTHWEST PASSAGE CONSULTING146 N CANAL ST   SUITE 303SEATTLEWA</v>
      </c>
      <c r="AH1175">
        <v>100481362</v>
      </c>
      <c r="AI1175" s="9" t="str">
        <f t="shared" si="56"/>
        <v>SECRETARY OF STATEDEMOCRATSECRETARY OF STATE, OFFICE OFStatewide</v>
      </c>
    </row>
    <row r="1176" spans="1:35" x14ac:dyDescent="0.25">
      <c r="A1176" s="15">
        <v>2626</v>
      </c>
      <c r="B1176" t="s">
        <v>5622</v>
      </c>
      <c r="C1176">
        <v>100481362</v>
      </c>
      <c r="D1176" t="s">
        <v>30</v>
      </c>
      <c r="E1176" t="s">
        <v>2875</v>
      </c>
      <c r="F1176" t="s">
        <v>44</v>
      </c>
      <c r="G1176" t="s">
        <v>2876</v>
      </c>
      <c r="H1176" t="s">
        <v>604</v>
      </c>
      <c r="I1176" t="s">
        <v>404</v>
      </c>
      <c r="J1176" t="s">
        <v>2877</v>
      </c>
      <c r="K1176" t="s">
        <v>348</v>
      </c>
      <c r="N1176" t="s">
        <v>68</v>
      </c>
      <c r="O1176" t="s">
        <v>349</v>
      </c>
      <c r="Q1176" t="s">
        <v>113</v>
      </c>
      <c r="R1176">
        <v>2012</v>
      </c>
      <c r="S1176" s="1">
        <v>5700</v>
      </c>
      <c r="T1176" t="s">
        <v>31</v>
      </c>
      <c r="U1176" s="2">
        <v>41107</v>
      </c>
      <c r="V1176" s="2">
        <v>41120</v>
      </c>
      <c r="W1176" s="2">
        <v>40969</v>
      </c>
      <c r="Y1176" t="s">
        <v>1211</v>
      </c>
      <c r="Z1176" t="s">
        <v>2708</v>
      </c>
      <c r="AA1176" t="s">
        <v>5362</v>
      </c>
      <c r="AB1176" t="s">
        <v>35</v>
      </c>
      <c r="AC1176" t="s">
        <v>36</v>
      </c>
      <c r="AD1176">
        <v>98121</v>
      </c>
      <c r="AE1176" t="s">
        <v>5621</v>
      </c>
      <c r="AF1176" t="str">
        <f t="shared" si="54"/>
        <v>Yes</v>
      </c>
      <c r="AG1176" s="9" t="str">
        <f t="shared" si="55"/>
        <v>SECRETARY OF STATEDEMOCRATSECRETARY OF STATE, OFFICE OFStatewide20125700DEBT411074112040969WIN BONUSMCKENNA HARTMAN CONSULTING LLC2440 WESTERN AVE SUITE 511SEATTLEWA</v>
      </c>
      <c r="AH1176">
        <v>100481362</v>
      </c>
      <c r="AI1176" s="9" t="str">
        <f t="shared" si="56"/>
        <v>SECRETARY OF STATEDEMOCRATSECRETARY OF STATE, OFFICE OFStatewide</v>
      </c>
    </row>
    <row r="1177" spans="1:35" x14ac:dyDescent="0.25">
      <c r="A1177" s="15">
        <v>2668</v>
      </c>
      <c r="B1177" t="s">
        <v>5702</v>
      </c>
      <c r="C1177">
        <v>100481362</v>
      </c>
      <c r="D1177" t="s">
        <v>30</v>
      </c>
      <c r="E1177" t="s">
        <v>2875</v>
      </c>
      <c r="F1177" t="s">
        <v>44</v>
      </c>
      <c r="G1177" t="s">
        <v>2876</v>
      </c>
      <c r="H1177" t="s">
        <v>604</v>
      </c>
      <c r="I1177" t="s">
        <v>404</v>
      </c>
      <c r="J1177" t="s">
        <v>2877</v>
      </c>
      <c r="K1177" t="s">
        <v>348</v>
      </c>
      <c r="N1177" t="s">
        <v>68</v>
      </c>
      <c r="O1177" t="s">
        <v>349</v>
      </c>
      <c r="Q1177" t="s">
        <v>113</v>
      </c>
      <c r="R1177">
        <v>2012</v>
      </c>
      <c r="S1177" s="1">
        <v>5000</v>
      </c>
      <c r="T1177" t="s">
        <v>31</v>
      </c>
      <c r="U1177" s="2">
        <v>41107</v>
      </c>
      <c r="V1177" s="2">
        <v>41120</v>
      </c>
      <c r="W1177" s="2">
        <v>41061</v>
      </c>
      <c r="Y1177" t="s">
        <v>37</v>
      </c>
      <c r="Z1177" t="s">
        <v>114</v>
      </c>
      <c r="AA1177" t="s">
        <v>5359</v>
      </c>
      <c r="AB1177" t="s">
        <v>35</v>
      </c>
      <c r="AC1177" t="s">
        <v>36</v>
      </c>
      <c r="AD1177">
        <v>98103</v>
      </c>
      <c r="AE1177" t="s">
        <v>5621</v>
      </c>
      <c r="AF1177" t="str">
        <f t="shared" si="54"/>
        <v>Yes</v>
      </c>
      <c r="AG1177" s="9" t="str">
        <f t="shared" si="55"/>
        <v>SECRETARY OF STATEDEMOCRATSECRETARY OF STATE, OFFICE OFStatewide20125000DEBT411074112041061CONSULTINGNORTHWEST PASSAGE CONSULTING146 N CANAL ST   SUITE 303SEATTLEWA</v>
      </c>
      <c r="AH1177">
        <v>100481362</v>
      </c>
      <c r="AI1177" s="9" t="str">
        <f t="shared" si="56"/>
        <v>SECRETARY OF STATEDEMOCRATSECRETARY OF STATE, OFFICE OFStatewide</v>
      </c>
    </row>
    <row r="1178" spans="1:35" x14ac:dyDescent="0.25">
      <c r="A1178" s="15">
        <v>2669</v>
      </c>
      <c r="B1178" t="s">
        <v>5703</v>
      </c>
      <c r="C1178">
        <v>100481362</v>
      </c>
      <c r="D1178" t="s">
        <v>30</v>
      </c>
      <c r="E1178" t="s">
        <v>2875</v>
      </c>
      <c r="F1178" t="s">
        <v>44</v>
      </c>
      <c r="G1178" t="s">
        <v>2876</v>
      </c>
      <c r="H1178" t="s">
        <v>604</v>
      </c>
      <c r="I1178" t="s">
        <v>404</v>
      </c>
      <c r="J1178" t="s">
        <v>2877</v>
      </c>
      <c r="K1178" t="s">
        <v>348</v>
      </c>
      <c r="N1178" t="s">
        <v>68</v>
      </c>
      <c r="O1178" t="s">
        <v>349</v>
      </c>
      <c r="Q1178" t="s">
        <v>113</v>
      </c>
      <c r="R1178">
        <v>2012</v>
      </c>
      <c r="S1178" s="1">
        <v>22000</v>
      </c>
      <c r="T1178" t="s">
        <v>31</v>
      </c>
      <c r="U1178" s="2">
        <v>41107</v>
      </c>
      <c r="V1178" s="2">
        <v>41120</v>
      </c>
      <c r="W1178" s="2">
        <v>41115</v>
      </c>
      <c r="Y1178" t="s">
        <v>1266</v>
      </c>
      <c r="Z1178" t="s">
        <v>114</v>
      </c>
      <c r="AA1178" t="s">
        <v>5359</v>
      </c>
      <c r="AB1178" t="s">
        <v>35</v>
      </c>
      <c r="AC1178" t="s">
        <v>36</v>
      </c>
      <c r="AD1178">
        <v>98103</v>
      </c>
      <c r="AE1178" t="s">
        <v>5621</v>
      </c>
      <c r="AF1178" t="str">
        <f t="shared" si="54"/>
        <v>Yes</v>
      </c>
      <c r="AG1178" s="9" t="str">
        <f t="shared" si="55"/>
        <v>SECRETARY OF STATEDEMOCRATSECRETARY OF STATE, OFFICE OFStatewide201222000DEBT411074112041115MEDIA BUYNORTHWEST PASSAGE CONSULTING146 N CANAL ST   SUITE 303SEATTLEWA</v>
      </c>
      <c r="AH1178">
        <v>100481362</v>
      </c>
      <c r="AI1178" s="9" t="str">
        <f t="shared" si="56"/>
        <v>SECRETARY OF STATEDEMOCRATSECRETARY OF STATE, OFFICE OFStatewide</v>
      </c>
    </row>
    <row r="1179" spans="1:35" x14ac:dyDescent="0.25">
      <c r="A1179" s="15">
        <v>2670</v>
      </c>
      <c r="B1179" t="s">
        <v>5704</v>
      </c>
      <c r="C1179">
        <v>100481362</v>
      </c>
      <c r="D1179" t="s">
        <v>30</v>
      </c>
      <c r="E1179" t="s">
        <v>2875</v>
      </c>
      <c r="F1179" t="s">
        <v>44</v>
      </c>
      <c r="G1179" t="s">
        <v>2876</v>
      </c>
      <c r="H1179" t="s">
        <v>604</v>
      </c>
      <c r="I1179" t="s">
        <v>404</v>
      </c>
      <c r="J1179" t="s">
        <v>2877</v>
      </c>
      <c r="K1179" t="s">
        <v>348</v>
      </c>
      <c r="N1179" t="s">
        <v>68</v>
      </c>
      <c r="O1179" t="s">
        <v>349</v>
      </c>
      <c r="Q1179" t="s">
        <v>113</v>
      </c>
      <c r="R1179">
        <v>2012</v>
      </c>
      <c r="S1179" s="1">
        <v>2000</v>
      </c>
      <c r="T1179" t="s">
        <v>31</v>
      </c>
      <c r="U1179" s="2">
        <v>41107</v>
      </c>
      <c r="V1179" s="2">
        <v>41120</v>
      </c>
      <c r="W1179" s="2">
        <v>41115</v>
      </c>
      <c r="Y1179" t="s">
        <v>2902</v>
      </c>
      <c r="Z1179" t="s">
        <v>114</v>
      </c>
      <c r="AA1179" t="s">
        <v>5359</v>
      </c>
      <c r="AB1179" t="s">
        <v>35</v>
      </c>
      <c r="AC1179" t="s">
        <v>36</v>
      </c>
      <c r="AD1179">
        <v>98103</v>
      </c>
      <c r="AE1179" t="s">
        <v>5621</v>
      </c>
      <c r="AF1179" t="str">
        <f t="shared" si="54"/>
        <v>Yes</v>
      </c>
      <c r="AG1179" s="9" t="str">
        <f t="shared" si="55"/>
        <v>SECRETARY OF STATEDEMOCRATSECRETARY OF STATE, OFFICE OFStatewide20122000DEBT411074112041115PHONE CALLSNORTHWEST PASSAGE CONSULTING146 N CANAL ST   SUITE 303SEATTLEWA</v>
      </c>
      <c r="AH1179">
        <v>100481362</v>
      </c>
      <c r="AI1179" s="9" t="str">
        <f t="shared" si="56"/>
        <v>SECRETARY OF STATEDEMOCRATSECRETARY OF STATE, OFFICE OFStatewide</v>
      </c>
    </row>
    <row r="1180" spans="1:35" x14ac:dyDescent="0.25">
      <c r="A1180" s="15">
        <v>50</v>
      </c>
      <c r="B1180" t="s">
        <v>342</v>
      </c>
      <c r="C1180">
        <v>100497042</v>
      </c>
      <c r="D1180" t="s">
        <v>30</v>
      </c>
      <c r="E1180" t="s">
        <v>343</v>
      </c>
      <c r="F1180" t="s">
        <v>44</v>
      </c>
      <c r="G1180" t="s">
        <v>344</v>
      </c>
      <c r="H1180" t="s">
        <v>345</v>
      </c>
      <c r="I1180" t="s">
        <v>346</v>
      </c>
      <c r="J1180" t="s">
        <v>347</v>
      </c>
      <c r="K1180" t="s">
        <v>348</v>
      </c>
      <c r="N1180" t="s">
        <v>68</v>
      </c>
      <c r="O1180" t="s">
        <v>349</v>
      </c>
      <c r="Q1180" t="s">
        <v>113</v>
      </c>
      <c r="R1180">
        <v>2012</v>
      </c>
      <c r="S1180" s="1">
        <v>10000</v>
      </c>
      <c r="T1180" t="s">
        <v>31</v>
      </c>
      <c r="U1180" s="2">
        <v>41153</v>
      </c>
      <c r="V1180" s="2">
        <v>41197</v>
      </c>
      <c r="W1180" s="2">
        <v>41184</v>
      </c>
      <c r="Y1180" t="s">
        <v>350</v>
      </c>
      <c r="Z1180" t="s">
        <v>351</v>
      </c>
      <c r="AA1180" t="s">
        <v>352</v>
      </c>
      <c r="AB1180" t="s">
        <v>353</v>
      </c>
      <c r="AC1180" t="s">
        <v>155</v>
      </c>
      <c r="AD1180">
        <v>90404</v>
      </c>
      <c r="AE1180" t="s">
        <v>354</v>
      </c>
      <c r="AF1180" t="str">
        <f t="shared" si="54"/>
        <v>Yes</v>
      </c>
      <c r="AG1180" s="9" t="str">
        <f t="shared" si="55"/>
        <v>SECRETARY OF STATEDEMOCRATSECRETARY OF STATE, OFFICE OFStatewide201210000DEBT411534119741184POLLINGFAIRBANK, MASLIN, MAULLIN, METZ &amp; ASSOC2425 COLORADO AVE STE 180SANTA MONICACA</v>
      </c>
      <c r="AH1180">
        <v>100497042</v>
      </c>
      <c r="AI1180" s="9" t="str">
        <f t="shared" si="56"/>
        <v>SECRETARY OF STATEDEMOCRATSECRETARY OF STATE, OFFICE OFStatewide</v>
      </c>
    </row>
    <row r="1181" spans="1:35" x14ac:dyDescent="0.25">
      <c r="A1181" s="15">
        <v>496</v>
      </c>
      <c r="B1181" t="s">
        <v>1776</v>
      </c>
      <c r="C1181">
        <v>100499605</v>
      </c>
      <c r="D1181" t="s">
        <v>30</v>
      </c>
      <c r="E1181" t="s">
        <v>343</v>
      </c>
      <c r="F1181" t="s">
        <v>44</v>
      </c>
      <c r="G1181" t="s">
        <v>344</v>
      </c>
      <c r="H1181" t="s">
        <v>345</v>
      </c>
      <c r="I1181" t="s">
        <v>346</v>
      </c>
      <c r="J1181" t="s">
        <v>347</v>
      </c>
      <c r="K1181" t="s">
        <v>348</v>
      </c>
      <c r="N1181" t="s">
        <v>68</v>
      </c>
      <c r="O1181" t="s">
        <v>349</v>
      </c>
      <c r="Q1181" t="s">
        <v>113</v>
      </c>
      <c r="R1181">
        <v>2012</v>
      </c>
      <c r="S1181" s="1">
        <v>10000</v>
      </c>
      <c r="T1181" t="s">
        <v>31</v>
      </c>
      <c r="U1181" s="2">
        <v>41198</v>
      </c>
      <c r="V1181" s="2">
        <v>41211</v>
      </c>
      <c r="W1181" s="2">
        <v>41184</v>
      </c>
      <c r="Y1181" t="s">
        <v>350</v>
      </c>
      <c r="Z1181" t="s">
        <v>351</v>
      </c>
      <c r="AA1181" t="s">
        <v>352</v>
      </c>
      <c r="AB1181" t="s">
        <v>353</v>
      </c>
      <c r="AC1181" t="s">
        <v>155</v>
      </c>
      <c r="AD1181">
        <v>90404</v>
      </c>
      <c r="AE1181" t="s">
        <v>1777</v>
      </c>
      <c r="AF1181" t="str">
        <f t="shared" si="54"/>
        <v>Yes</v>
      </c>
      <c r="AG1181" s="9" t="str">
        <f t="shared" si="55"/>
        <v>SECRETARY OF STATEDEMOCRATSECRETARY OF STATE, OFFICE OFStatewide201210000DEBT411984121141184POLLINGFAIRBANK, MASLIN, MAULLIN, METZ &amp; ASSOC2425 COLORADO AVE STE 180SANTA MONICACA</v>
      </c>
      <c r="AH1181">
        <v>100499605</v>
      </c>
      <c r="AI1181" s="9" t="str">
        <f t="shared" si="56"/>
        <v>SECRETARY OF STATEDEMOCRATSECRETARY OF STATE, OFFICE OFStatewide</v>
      </c>
    </row>
    <row r="1182" spans="1:35" x14ac:dyDescent="0.25">
      <c r="A1182" s="15">
        <v>644</v>
      </c>
      <c r="B1182" t="s">
        <v>2020</v>
      </c>
      <c r="C1182">
        <v>100503296</v>
      </c>
      <c r="D1182" t="s">
        <v>30</v>
      </c>
      <c r="E1182" t="s">
        <v>343</v>
      </c>
      <c r="F1182" t="s">
        <v>44</v>
      </c>
      <c r="G1182" t="s">
        <v>344</v>
      </c>
      <c r="H1182" t="s">
        <v>345</v>
      </c>
      <c r="I1182" t="s">
        <v>346</v>
      </c>
      <c r="J1182" t="s">
        <v>347</v>
      </c>
      <c r="K1182" t="s">
        <v>348</v>
      </c>
      <c r="N1182" t="s">
        <v>68</v>
      </c>
      <c r="O1182" t="s">
        <v>349</v>
      </c>
      <c r="Q1182" t="s">
        <v>113</v>
      </c>
      <c r="R1182">
        <v>2012</v>
      </c>
      <c r="S1182" s="1">
        <v>2000</v>
      </c>
      <c r="T1182" t="s">
        <v>31</v>
      </c>
      <c r="U1182" s="2">
        <v>41212</v>
      </c>
      <c r="V1182" s="2">
        <v>41243</v>
      </c>
      <c r="W1182" s="2">
        <v>41243</v>
      </c>
      <c r="Y1182" t="s">
        <v>2021</v>
      </c>
      <c r="Z1182" t="s">
        <v>2022</v>
      </c>
      <c r="AA1182" t="s">
        <v>2023</v>
      </c>
      <c r="AB1182" t="s">
        <v>35</v>
      </c>
      <c r="AC1182" t="s">
        <v>36</v>
      </c>
      <c r="AD1182">
        <v>98102</v>
      </c>
      <c r="AE1182" t="s">
        <v>2024</v>
      </c>
      <c r="AF1182" t="str">
        <f t="shared" si="54"/>
        <v>Yes</v>
      </c>
      <c r="AG1182" s="9" t="str">
        <f t="shared" si="55"/>
        <v>SECRETARY OF STATEDEMOCRATSECRETARY OF STATE, OFFICE OFStatewide20122000DEBT412124124341243NOVEMBER CAMPAIGN MANAGEMENTBERRY ELIZABETH911 BROADWAY ESEATTLEWA</v>
      </c>
      <c r="AH1182">
        <v>100503296</v>
      </c>
      <c r="AI1182" s="9" t="str">
        <f t="shared" si="56"/>
        <v>SECRETARY OF STATEDEMOCRATSECRETARY OF STATE, OFFICE OFStatewide</v>
      </c>
    </row>
    <row r="1183" spans="1:35" x14ac:dyDescent="0.25">
      <c r="A1183" s="15">
        <v>275</v>
      </c>
      <c r="B1183" t="s">
        <v>1199</v>
      </c>
      <c r="C1183">
        <v>100496858</v>
      </c>
      <c r="D1183" t="s">
        <v>30</v>
      </c>
      <c r="E1183" t="s">
        <v>1200</v>
      </c>
      <c r="F1183" t="s">
        <v>44</v>
      </c>
      <c r="G1183" t="s">
        <v>1201</v>
      </c>
      <c r="H1183" t="s">
        <v>1202</v>
      </c>
      <c r="I1183" t="s">
        <v>273</v>
      </c>
      <c r="J1183" t="s">
        <v>1203</v>
      </c>
      <c r="K1183" t="s">
        <v>348</v>
      </c>
      <c r="N1183" t="s">
        <v>50</v>
      </c>
      <c r="O1183" t="s">
        <v>349</v>
      </c>
      <c r="Q1183" t="s">
        <v>113</v>
      </c>
      <c r="R1183">
        <v>2012</v>
      </c>
      <c r="S1183" s="1">
        <v>26555</v>
      </c>
      <c r="T1183" t="s">
        <v>31</v>
      </c>
      <c r="U1183" s="2">
        <v>41153</v>
      </c>
      <c r="V1183" s="2">
        <v>41197</v>
      </c>
      <c r="W1183" s="2">
        <v>41197</v>
      </c>
      <c r="Y1183" t="s">
        <v>1204</v>
      </c>
      <c r="Z1183" t="s">
        <v>895</v>
      </c>
      <c r="AA1183" t="s">
        <v>1205</v>
      </c>
      <c r="AB1183" t="s">
        <v>35</v>
      </c>
      <c r="AC1183" t="s">
        <v>36</v>
      </c>
      <c r="AD1183">
        <v>98109</v>
      </c>
      <c r="AE1183" t="s">
        <v>1206</v>
      </c>
      <c r="AF1183" t="str">
        <f t="shared" si="54"/>
        <v>Yes</v>
      </c>
      <c r="AG1183" s="9" t="str">
        <f t="shared" si="55"/>
        <v>SECRETARY OF STATEREPUBLICANSECRETARY OF STATE, OFFICE OFStatewide201226555DEBT411534119741197RADIO ADVERTISINGMEDIA PLUS160 ROY STREETSEATTLEWA</v>
      </c>
      <c r="AH1183">
        <v>100496858</v>
      </c>
      <c r="AI1183" s="9" t="str">
        <f t="shared" si="56"/>
        <v>SECRETARY OF STATEREPUBLICANSECRETARY OF STATE, OFFICE OFStatewide</v>
      </c>
    </row>
    <row r="1184" spans="1:35" x14ac:dyDescent="0.25">
      <c r="A1184" s="15">
        <v>2487</v>
      </c>
      <c r="B1184" t="s">
        <v>5374</v>
      </c>
      <c r="C1184">
        <v>100463438</v>
      </c>
      <c r="D1184" t="s">
        <v>30</v>
      </c>
      <c r="E1184" t="s">
        <v>1050</v>
      </c>
      <c r="F1184" t="s">
        <v>44</v>
      </c>
      <c r="G1184" t="s">
        <v>637</v>
      </c>
      <c r="H1184" t="s">
        <v>638</v>
      </c>
      <c r="I1184" t="s">
        <v>639</v>
      </c>
      <c r="J1184" t="s">
        <v>606</v>
      </c>
      <c r="K1184" t="s">
        <v>1051</v>
      </c>
      <c r="N1184" t="s">
        <v>68</v>
      </c>
      <c r="O1184" t="s">
        <v>1052</v>
      </c>
      <c r="Q1184" t="s">
        <v>113</v>
      </c>
      <c r="R1184">
        <v>2012</v>
      </c>
      <c r="S1184" s="1">
        <v>566</v>
      </c>
      <c r="T1184" t="s">
        <v>31</v>
      </c>
      <c r="U1184" s="2">
        <v>41012</v>
      </c>
      <c r="V1184" s="2">
        <v>41029</v>
      </c>
      <c r="W1184" s="2">
        <v>41029</v>
      </c>
      <c r="Y1184" t="s">
        <v>330</v>
      </c>
      <c r="Z1184" t="s">
        <v>33</v>
      </c>
      <c r="AA1184" t="s">
        <v>34</v>
      </c>
      <c r="AB1184" t="s">
        <v>35</v>
      </c>
      <c r="AC1184" t="s">
        <v>36</v>
      </c>
      <c r="AD1184">
        <v>98101</v>
      </c>
      <c r="AE1184" t="s">
        <v>5375</v>
      </c>
      <c r="AF1184" t="str">
        <f t="shared" si="54"/>
        <v>Yes</v>
      </c>
      <c r="AG1184" s="9" t="str">
        <f t="shared" si="55"/>
        <v>STATE AUDITORDEMOCRATAUDITOR, OFFICE OF STATEStatewide2012566DEBT410124102941029ACCOUNTING/COMPLIANCEPROJECT ACCOUNTING SERVICES603 STEWART ST STE 819SEATTLEWA</v>
      </c>
      <c r="AH1184">
        <v>100463438</v>
      </c>
      <c r="AI1184" s="9" t="str">
        <f t="shared" si="56"/>
        <v>STATE AUDITORDEMOCRATAUDITOR, OFFICE OF STATEStatewide</v>
      </c>
    </row>
    <row r="1185" spans="1:35" x14ac:dyDescent="0.25">
      <c r="A1185" s="15">
        <v>3174</v>
      </c>
      <c r="B1185" t="s">
        <v>6588</v>
      </c>
      <c r="C1185">
        <v>100470007</v>
      </c>
      <c r="D1185" t="s">
        <v>30</v>
      </c>
      <c r="E1185" t="s">
        <v>1050</v>
      </c>
      <c r="F1185" t="s">
        <v>44</v>
      </c>
      <c r="G1185" t="s">
        <v>637</v>
      </c>
      <c r="H1185" t="s">
        <v>638</v>
      </c>
      <c r="I1185" t="s">
        <v>639</v>
      </c>
      <c r="J1185" t="s">
        <v>606</v>
      </c>
      <c r="K1185" t="s">
        <v>1051</v>
      </c>
      <c r="N1185" t="s">
        <v>68</v>
      </c>
      <c r="O1185" t="s">
        <v>1052</v>
      </c>
      <c r="Q1185" t="s">
        <v>113</v>
      </c>
      <c r="R1185">
        <v>2012</v>
      </c>
      <c r="S1185" s="1">
        <v>266.25</v>
      </c>
      <c r="T1185" t="s">
        <v>31</v>
      </c>
      <c r="U1185" s="2">
        <v>41030</v>
      </c>
      <c r="V1185" s="2">
        <v>41060</v>
      </c>
      <c r="W1185" s="2">
        <v>41060</v>
      </c>
      <c r="Y1185" t="s">
        <v>330</v>
      </c>
      <c r="Z1185" t="s">
        <v>33</v>
      </c>
      <c r="AA1185" t="s">
        <v>34</v>
      </c>
      <c r="AB1185" t="s">
        <v>35</v>
      </c>
      <c r="AC1185" t="s">
        <v>36</v>
      </c>
      <c r="AD1185">
        <v>98101</v>
      </c>
      <c r="AE1185" t="s">
        <v>6589</v>
      </c>
      <c r="AF1185" t="str">
        <f t="shared" si="54"/>
        <v>Yes</v>
      </c>
      <c r="AG1185" s="9" t="str">
        <f t="shared" si="55"/>
        <v>STATE AUDITORDEMOCRATAUDITOR, OFFICE OF STATEStatewide2012266.25DEBT410304106041060ACCOUNTING/COMPLIANCEPROJECT ACCOUNTING SERVICES603 STEWART ST STE 819SEATTLEWA</v>
      </c>
      <c r="AH1185">
        <v>100470007</v>
      </c>
      <c r="AI1185" s="9" t="str">
        <f t="shared" si="56"/>
        <v>STATE AUDITORDEMOCRATAUDITOR, OFFICE OF STATEStatewide</v>
      </c>
    </row>
    <row r="1186" spans="1:35" x14ac:dyDescent="0.25">
      <c r="A1186" s="15">
        <v>3177</v>
      </c>
      <c r="B1186" t="s">
        <v>6595</v>
      </c>
      <c r="C1186">
        <v>100477197</v>
      </c>
      <c r="D1186" t="s">
        <v>30</v>
      </c>
      <c r="E1186" t="s">
        <v>1050</v>
      </c>
      <c r="F1186" t="s">
        <v>44</v>
      </c>
      <c r="G1186" t="s">
        <v>637</v>
      </c>
      <c r="H1186" t="s">
        <v>638</v>
      </c>
      <c r="I1186" t="s">
        <v>639</v>
      </c>
      <c r="J1186" t="s">
        <v>606</v>
      </c>
      <c r="K1186" t="s">
        <v>1051</v>
      </c>
      <c r="N1186" t="s">
        <v>68</v>
      </c>
      <c r="O1186" t="s">
        <v>1052</v>
      </c>
      <c r="Q1186" t="s">
        <v>113</v>
      </c>
      <c r="R1186">
        <v>2012</v>
      </c>
      <c r="S1186" s="1">
        <v>1363.22</v>
      </c>
      <c r="T1186" t="s">
        <v>31</v>
      </c>
      <c r="U1186" s="2">
        <v>41061</v>
      </c>
      <c r="V1186" s="2">
        <v>41106</v>
      </c>
      <c r="W1186" s="2">
        <v>41106</v>
      </c>
      <c r="Y1186" t="s">
        <v>158</v>
      </c>
      <c r="Z1186" t="s">
        <v>6591</v>
      </c>
      <c r="AA1186" t="s">
        <v>6592</v>
      </c>
      <c r="AB1186" t="s">
        <v>35</v>
      </c>
      <c r="AC1186" t="s">
        <v>36</v>
      </c>
      <c r="AD1186">
        <v>98105</v>
      </c>
      <c r="AE1186" t="s">
        <v>6596</v>
      </c>
      <c r="AF1186" t="str">
        <f t="shared" si="54"/>
        <v>Yes</v>
      </c>
      <c r="AG1186" s="9" t="str">
        <f t="shared" si="55"/>
        <v>STATE AUDITORDEMOCRATAUDITOR, OFFICE OF STATEStatewide20121363.22DEBT410614110641106WAGESMILLER MATT5810 COWAN PL NESEATTLEWA</v>
      </c>
      <c r="AH1186">
        <v>100477197</v>
      </c>
      <c r="AI1186" s="9" t="str">
        <f t="shared" si="56"/>
        <v>STATE AUDITORDEMOCRATAUDITOR, OFFICE OF STATEStatewide</v>
      </c>
    </row>
    <row r="1187" spans="1:35" x14ac:dyDescent="0.25">
      <c r="A1187" s="15">
        <v>3507</v>
      </c>
      <c r="B1187" t="s">
        <v>7117</v>
      </c>
      <c r="C1187">
        <v>100482133</v>
      </c>
      <c r="D1187" t="s">
        <v>30</v>
      </c>
      <c r="E1187" t="s">
        <v>1050</v>
      </c>
      <c r="F1187" t="s">
        <v>44</v>
      </c>
      <c r="G1187" t="s">
        <v>637</v>
      </c>
      <c r="H1187" t="s">
        <v>638</v>
      </c>
      <c r="I1187" t="s">
        <v>639</v>
      </c>
      <c r="J1187" t="s">
        <v>606</v>
      </c>
      <c r="K1187" t="s">
        <v>1051</v>
      </c>
      <c r="N1187" t="s">
        <v>68</v>
      </c>
      <c r="O1187" t="s">
        <v>1052</v>
      </c>
      <c r="Q1187" t="s">
        <v>113</v>
      </c>
      <c r="R1187">
        <v>2012</v>
      </c>
      <c r="S1187" s="1">
        <v>1293.25</v>
      </c>
      <c r="T1187" t="s">
        <v>31</v>
      </c>
      <c r="U1187" s="2">
        <v>41107</v>
      </c>
      <c r="V1187" s="2">
        <v>41120</v>
      </c>
      <c r="W1187" s="2">
        <v>41120</v>
      </c>
      <c r="Y1187" t="s">
        <v>158</v>
      </c>
      <c r="Z1187" t="s">
        <v>6591</v>
      </c>
      <c r="AA1187" t="s">
        <v>6592</v>
      </c>
      <c r="AB1187" t="s">
        <v>35</v>
      </c>
      <c r="AC1187" t="s">
        <v>36</v>
      </c>
      <c r="AD1187">
        <v>98105</v>
      </c>
      <c r="AE1187" t="s">
        <v>7118</v>
      </c>
      <c r="AF1187" t="str">
        <f t="shared" si="54"/>
        <v>Yes</v>
      </c>
      <c r="AG1187" s="9" t="str">
        <f t="shared" si="55"/>
        <v>STATE AUDITORDEMOCRATAUDITOR, OFFICE OF STATEStatewide20121293.25DEBT411074112041120WAGESMILLER MATT5810 COWAN PL NESEATTLEWA</v>
      </c>
      <c r="AH1187">
        <v>100482133</v>
      </c>
      <c r="AI1187" s="9" t="str">
        <f t="shared" si="56"/>
        <v>STATE AUDITORDEMOCRATAUDITOR, OFFICE OF STATEStatewide</v>
      </c>
    </row>
    <row r="1188" spans="1:35" x14ac:dyDescent="0.25">
      <c r="A1188" s="15">
        <v>3175</v>
      </c>
      <c r="B1188" t="s">
        <v>6590</v>
      </c>
      <c r="C1188">
        <v>100488260</v>
      </c>
      <c r="D1188" t="s">
        <v>30</v>
      </c>
      <c r="E1188" t="s">
        <v>1050</v>
      </c>
      <c r="F1188" t="s">
        <v>44</v>
      </c>
      <c r="G1188" t="s">
        <v>637</v>
      </c>
      <c r="H1188" t="s">
        <v>638</v>
      </c>
      <c r="I1188" t="s">
        <v>639</v>
      </c>
      <c r="J1188" t="s">
        <v>606</v>
      </c>
      <c r="K1188" t="s">
        <v>1051</v>
      </c>
      <c r="N1188" t="s">
        <v>68</v>
      </c>
      <c r="O1188" t="s">
        <v>1052</v>
      </c>
      <c r="Q1188" t="s">
        <v>113</v>
      </c>
      <c r="R1188">
        <v>2012</v>
      </c>
      <c r="S1188" s="1">
        <v>1293.25</v>
      </c>
      <c r="T1188" t="s">
        <v>31</v>
      </c>
      <c r="U1188" s="2">
        <v>41121</v>
      </c>
      <c r="V1188" s="2">
        <v>41152</v>
      </c>
      <c r="W1188" s="2">
        <v>41152</v>
      </c>
      <c r="Y1188" t="s">
        <v>158</v>
      </c>
      <c r="Z1188" t="s">
        <v>6591</v>
      </c>
      <c r="AA1188" t="s">
        <v>6592</v>
      </c>
      <c r="AB1188" t="s">
        <v>35</v>
      </c>
      <c r="AC1188" t="s">
        <v>36</v>
      </c>
      <c r="AD1188">
        <v>98105</v>
      </c>
      <c r="AE1188" t="s">
        <v>6593</v>
      </c>
      <c r="AF1188" t="str">
        <f t="shared" si="54"/>
        <v>Yes</v>
      </c>
      <c r="AG1188" s="9" t="str">
        <f t="shared" si="55"/>
        <v>STATE AUDITORDEMOCRATAUDITOR, OFFICE OF STATEStatewide20121293.25DEBT411214115241152WAGESMILLER MATT5810 COWAN PL NESEATTLEWA</v>
      </c>
      <c r="AH1188">
        <v>100488260</v>
      </c>
      <c r="AI1188" s="9" t="str">
        <f t="shared" si="56"/>
        <v>STATE AUDITORDEMOCRATAUDITOR, OFFICE OF STATEStatewide</v>
      </c>
    </row>
    <row r="1189" spans="1:35" x14ac:dyDescent="0.25">
      <c r="A1189" s="15">
        <v>3176</v>
      </c>
      <c r="B1189" t="s">
        <v>6594</v>
      </c>
      <c r="C1189">
        <v>100488260</v>
      </c>
      <c r="D1189" t="s">
        <v>30</v>
      </c>
      <c r="E1189" t="s">
        <v>1050</v>
      </c>
      <c r="F1189" t="s">
        <v>44</v>
      </c>
      <c r="G1189" t="s">
        <v>637</v>
      </c>
      <c r="H1189" t="s">
        <v>638</v>
      </c>
      <c r="I1189" t="s">
        <v>639</v>
      </c>
      <c r="J1189" t="s">
        <v>606</v>
      </c>
      <c r="K1189" t="s">
        <v>1051</v>
      </c>
      <c r="N1189" t="s">
        <v>68</v>
      </c>
      <c r="O1189" t="s">
        <v>1052</v>
      </c>
      <c r="Q1189" t="s">
        <v>113</v>
      </c>
      <c r="R1189">
        <v>2012</v>
      </c>
      <c r="S1189" s="1">
        <v>490.5</v>
      </c>
      <c r="T1189" t="s">
        <v>31</v>
      </c>
      <c r="U1189" s="2">
        <v>41121</v>
      </c>
      <c r="V1189" s="2">
        <v>41152</v>
      </c>
      <c r="W1189" s="2">
        <v>41152</v>
      </c>
      <c r="Y1189" t="s">
        <v>330</v>
      </c>
      <c r="Z1189" t="s">
        <v>33</v>
      </c>
      <c r="AA1189" t="s">
        <v>34</v>
      </c>
      <c r="AB1189" t="s">
        <v>35</v>
      </c>
      <c r="AC1189" t="s">
        <v>36</v>
      </c>
      <c r="AD1189">
        <v>98101</v>
      </c>
      <c r="AE1189" t="s">
        <v>6593</v>
      </c>
      <c r="AF1189" t="str">
        <f t="shared" si="54"/>
        <v>Yes</v>
      </c>
      <c r="AG1189" s="9" t="str">
        <f t="shared" si="55"/>
        <v>STATE AUDITORDEMOCRATAUDITOR, OFFICE OF STATEStatewide2012490.5DEBT411214115241152ACCOUNTING/COMPLIANCEPROJECT ACCOUNTING SERVICES603 STEWART ST STE 819SEATTLEWA</v>
      </c>
      <c r="AH1189">
        <v>100488260</v>
      </c>
      <c r="AI1189" s="9" t="str">
        <f t="shared" si="56"/>
        <v>STATE AUDITORDEMOCRATAUDITOR, OFFICE OF STATEStatewide</v>
      </c>
    </row>
    <row r="1190" spans="1:35" x14ac:dyDescent="0.25">
      <c r="A1190" s="15">
        <v>223</v>
      </c>
      <c r="B1190" t="s">
        <v>1049</v>
      </c>
      <c r="C1190">
        <v>100497810</v>
      </c>
      <c r="D1190" t="s">
        <v>30</v>
      </c>
      <c r="E1190" t="s">
        <v>1050</v>
      </c>
      <c r="F1190" t="s">
        <v>44</v>
      </c>
      <c r="G1190" t="s">
        <v>637</v>
      </c>
      <c r="H1190" t="s">
        <v>638</v>
      </c>
      <c r="I1190" t="s">
        <v>639</v>
      </c>
      <c r="J1190" t="s">
        <v>606</v>
      </c>
      <c r="K1190" t="s">
        <v>1051</v>
      </c>
      <c r="N1190" t="s">
        <v>68</v>
      </c>
      <c r="O1190" t="s">
        <v>1052</v>
      </c>
      <c r="Q1190" t="s">
        <v>113</v>
      </c>
      <c r="R1190">
        <v>2012</v>
      </c>
      <c r="S1190" s="1">
        <v>1363.22</v>
      </c>
      <c r="T1190" t="s">
        <v>31</v>
      </c>
      <c r="U1190" s="2">
        <v>41153</v>
      </c>
      <c r="V1190" s="2">
        <v>41197</v>
      </c>
      <c r="W1190" s="2">
        <v>41197</v>
      </c>
      <c r="Y1190" t="s">
        <v>158</v>
      </c>
      <c r="Z1190" t="s">
        <v>1053</v>
      </c>
      <c r="AA1190" t="s">
        <v>1054</v>
      </c>
      <c r="AB1190" t="s">
        <v>1055</v>
      </c>
      <c r="AC1190" t="s">
        <v>36</v>
      </c>
      <c r="AD1190">
        <v>98466</v>
      </c>
      <c r="AE1190" t="s">
        <v>1056</v>
      </c>
      <c r="AF1190" t="str">
        <f t="shared" si="54"/>
        <v>Yes</v>
      </c>
      <c r="AG1190" s="9" t="str">
        <f t="shared" si="55"/>
        <v>STATE AUDITORDEMOCRATAUDITOR, OFFICE OF STATEStatewide20121363.22DEBT411534119741197WAGESMILLER MATTHEW J1306 MAGNOLIA DRFIRCRESTWA</v>
      </c>
      <c r="AH1190">
        <v>100497810</v>
      </c>
      <c r="AI1190" s="9" t="str">
        <f t="shared" si="56"/>
        <v>STATE AUDITORDEMOCRATAUDITOR, OFFICE OF STATEStatewide</v>
      </c>
    </row>
    <row r="1191" spans="1:35" x14ac:dyDescent="0.25">
      <c r="A1191" s="15">
        <v>281</v>
      </c>
      <c r="B1191" t="s">
        <v>1217</v>
      </c>
      <c r="C1191">
        <v>100497810</v>
      </c>
      <c r="D1191" t="s">
        <v>30</v>
      </c>
      <c r="E1191" t="s">
        <v>1050</v>
      </c>
      <c r="F1191" t="s">
        <v>44</v>
      </c>
      <c r="G1191" t="s">
        <v>637</v>
      </c>
      <c r="H1191" t="s">
        <v>638</v>
      </c>
      <c r="I1191" t="s">
        <v>639</v>
      </c>
      <c r="J1191" t="s">
        <v>606</v>
      </c>
      <c r="K1191" t="s">
        <v>1051</v>
      </c>
      <c r="N1191" t="s">
        <v>68</v>
      </c>
      <c r="O1191" t="s">
        <v>1052</v>
      </c>
      <c r="Q1191" t="s">
        <v>113</v>
      </c>
      <c r="R1191">
        <v>2012</v>
      </c>
      <c r="S1191" s="1">
        <v>7619.73</v>
      </c>
      <c r="T1191" t="s">
        <v>31</v>
      </c>
      <c r="U1191" s="2">
        <v>41153</v>
      </c>
      <c r="V1191" s="2">
        <v>41197</v>
      </c>
      <c r="W1191" s="2">
        <v>41197</v>
      </c>
      <c r="Y1191" t="s">
        <v>340</v>
      </c>
      <c r="Z1191" t="s">
        <v>714</v>
      </c>
      <c r="AA1191" t="s">
        <v>594</v>
      </c>
      <c r="AB1191" t="s">
        <v>35</v>
      </c>
      <c r="AC1191" t="s">
        <v>36</v>
      </c>
      <c r="AD1191">
        <v>98134</v>
      </c>
      <c r="AE1191" t="s">
        <v>1056</v>
      </c>
      <c r="AF1191" t="str">
        <f t="shared" si="54"/>
        <v>Yes</v>
      </c>
      <c r="AG1191" s="9" t="str">
        <f t="shared" si="55"/>
        <v>STATE AUDITORDEMOCRATAUDITOR, OFFICE OF STATEStatewide20127619.73DEBT411534119741197VOTER CONTACTWINPOWER111 S LANDER #303SEATTLEWA</v>
      </c>
      <c r="AH1191">
        <v>100497810</v>
      </c>
      <c r="AI1191" s="9" t="str">
        <f t="shared" si="56"/>
        <v>STATE AUDITORDEMOCRATAUDITOR, OFFICE OF STATEStatewide</v>
      </c>
    </row>
    <row r="1192" spans="1:35" x14ac:dyDescent="0.25">
      <c r="A1192" s="15">
        <v>536</v>
      </c>
      <c r="B1192" t="s">
        <v>1850</v>
      </c>
      <c r="C1192">
        <v>100499629</v>
      </c>
      <c r="D1192" t="s">
        <v>30</v>
      </c>
      <c r="E1192" t="s">
        <v>1050</v>
      </c>
      <c r="F1192" t="s">
        <v>44</v>
      </c>
      <c r="G1192" t="s">
        <v>637</v>
      </c>
      <c r="H1192" t="s">
        <v>638</v>
      </c>
      <c r="I1192" t="s">
        <v>639</v>
      </c>
      <c r="J1192" t="s">
        <v>606</v>
      </c>
      <c r="K1192" t="s">
        <v>1051</v>
      </c>
      <c r="N1192" t="s">
        <v>68</v>
      </c>
      <c r="O1192" t="s">
        <v>1052</v>
      </c>
      <c r="Q1192" t="s">
        <v>113</v>
      </c>
      <c r="R1192">
        <v>2012</v>
      </c>
      <c r="S1192" s="1">
        <v>413.25</v>
      </c>
      <c r="T1192" t="s">
        <v>31</v>
      </c>
      <c r="U1192" s="2">
        <v>41198</v>
      </c>
      <c r="V1192" s="2">
        <v>41211</v>
      </c>
      <c r="W1192" s="2">
        <v>41211</v>
      </c>
      <c r="Y1192" t="s">
        <v>32</v>
      </c>
      <c r="Z1192" t="s">
        <v>33</v>
      </c>
      <c r="AA1192" t="s">
        <v>34</v>
      </c>
      <c r="AB1192" t="s">
        <v>35</v>
      </c>
      <c r="AC1192" t="s">
        <v>36</v>
      </c>
      <c r="AD1192">
        <v>98101</v>
      </c>
      <c r="AE1192" t="s">
        <v>1851</v>
      </c>
      <c r="AF1192" t="str">
        <f t="shared" si="54"/>
        <v>Yes</v>
      </c>
      <c r="AG1192" s="9" t="str">
        <f t="shared" si="55"/>
        <v>STATE AUDITORDEMOCRATAUDITOR, OFFICE OF STATEStatewide2012413.25DEBT411984121141211ACCOUNTING/COMPLIANCE (EST.)PROJECT ACCOUNTING SERVICES603 STEWART ST STE 819SEATTLEWA</v>
      </c>
      <c r="AH1192">
        <v>100499629</v>
      </c>
      <c r="AI1192" s="9" t="str">
        <f t="shared" si="56"/>
        <v>STATE AUDITORDEMOCRATAUDITOR, OFFICE OF STATEStatewide</v>
      </c>
    </row>
    <row r="1193" spans="1:35" x14ac:dyDescent="0.25">
      <c r="A1193" s="15">
        <v>537</v>
      </c>
      <c r="B1193" t="s">
        <v>1852</v>
      </c>
      <c r="C1193">
        <v>100499629</v>
      </c>
      <c r="D1193" t="s">
        <v>30</v>
      </c>
      <c r="E1193" t="s">
        <v>1050</v>
      </c>
      <c r="F1193" t="s">
        <v>44</v>
      </c>
      <c r="G1193" t="s">
        <v>637</v>
      </c>
      <c r="H1193" t="s">
        <v>638</v>
      </c>
      <c r="I1193" t="s">
        <v>639</v>
      </c>
      <c r="J1193" t="s">
        <v>606</v>
      </c>
      <c r="K1193" t="s">
        <v>1051</v>
      </c>
      <c r="N1193" t="s">
        <v>68</v>
      </c>
      <c r="O1193" t="s">
        <v>1052</v>
      </c>
      <c r="Q1193" t="s">
        <v>113</v>
      </c>
      <c r="R1193">
        <v>2012</v>
      </c>
      <c r="S1193" s="1">
        <v>8000</v>
      </c>
      <c r="T1193" t="s">
        <v>31</v>
      </c>
      <c r="U1193" s="2">
        <v>41198</v>
      </c>
      <c r="V1193" s="2">
        <v>41211</v>
      </c>
      <c r="W1193" s="2">
        <v>41211</v>
      </c>
      <c r="Y1193" t="s">
        <v>163</v>
      </c>
      <c r="Z1193" t="s">
        <v>714</v>
      </c>
      <c r="AA1193" t="s">
        <v>594</v>
      </c>
      <c r="AB1193" t="s">
        <v>35</v>
      </c>
      <c r="AC1193" t="s">
        <v>36</v>
      </c>
      <c r="AD1193">
        <v>98134</v>
      </c>
      <c r="AE1193" t="s">
        <v>1851</v>
      </c>
      <c r="AF1193" t="str">
        <f t="shared" si="54"/>
        <v>Yes</v>
      </c>
      <c r="AG1193" s="9" t="str">
        <f t="shared" si="55"/>
        <v>STATE AUDITORDEMOCRATAUDITOR, OFFICE OF STATEStatewide20128000DEBT411984121141211CONSULTING (EST.)WINPOWER111 S LANDER #303SEATTLEWA</v>
      </c>
      <c r="AH1193">
        <v>100499629</v>
      </c>
      <c r="AI1193" s="9" t="str">
        <f t="shared" si="56"/>
        <v>STATE AUDITORDEMOCRATAUDITOR, OFFICE OF STATEStatewide</v>
      </c>
    </row>
    <row r="1194" spans="1:35" x14ac:dyDescent="0.25">
      <c r="A1194" s="15">
        <v>2556</v>
      </c>
      <c r="B1194" t="s">
        <v>5516</v>
      </c>
      <c r="C1194">
        <v>100450976</v>
      </c>
      <c r="D1194" t="s">
        <v>30</v>
      </c>
      <c r="E1194" t="s">
        <v>848</v>
      </c>
      <c r="F1194" t="s">
        <v>44</v>
      </c>
      <c r="G1194" t="s">
        <v>849</v>
      </c>
      <c r="H1194" t="s">
        <v>805</v>
      </c>
      <c r="I1194" t="s">
        <v>404</v>
      </c>
      <c r="J1194" t="s">
        <v>850</v>
      </c>
      <c r="K1194" t="s">
        <v>67</v>
      </c>
      <c r="L1194">
        <v>11</v>
      </c>
      <c r="M1194">
        <v>1</v>
      </c>
      <c r="N1194" t="s">
        <v>68</v>
      </c>
      <c r="O1194" t="s">
        <v>851</v>
      </c>
      <c r="P1194" t="s">
        <v>134</v>
      </c>
      <c r="Q1194" t="s">
        <v>71</v>
      </c>
      <c r="R1194">
        <v>2012</v>
      </c>
      <c r="S1194" s="1">
        <v>520.5</v>
      </c>
      <c r="T1194" t="s">
        <v>31</v>
      </c>
      <c r="U1194" s="2">
        <v>40909</v>
      </c>
      <c r="V1194" s="2">
        <v>40939</v>
      </c>
      <c r="W1194" s="2">
        <v>40939</v>
      </c>
      <c r="Y1194" t="s">
        <v>330</v>
      </c>
      <c r="Z1194" t="s">
        <v>33</v>
      </c>
      <c r="AA1194" t="s">
        <v>103</v>
      </c>
      <c r="AB1194" t="s">
        <v>35</v>
      </c>
      <c r="AC1194" t="s">
        <v>36</v>
      </c>
      <c r="AD1194">
        <v>98101</v>
      </c>
      <c r="AE1194" t="s">
        <v>5517</v>
      </c>
      <c r="AF1194" t="str">
        <f t="shared" si="54"/>
        <v>Yes</v>
      </c>
      <c r="AG1194" s="9" t="str">
        <f t="shared" si="55"/>
        <v>STATE REPRESENTATIVE111DEMOCRATLEG DISTRICT 11 - HOUSEKINGLegislative2012520.5DEBT409094093940939ACCOUNTING/COMPLIANCEPROJECT ACCOUNTING SERVICES603 STEWART ST #819SEATTLEWA</v>
      </c>
      <c r="AH1194">
        <v>100450976</v>
      </c>
      <c r="AI1194" s="9" t="str">
        <f t="shared" si="56"/>
        <v>STATE REPRESENTATIVE111DEMOCRATLEG DISTRICT 11 - HOUSEKINGLegislative</v>
      </c>
    </row>
    <row r="1195" spans="1:35" x14ac:dyDescent="0.25">
      <c r="A1195" s="15">
        <v>2016</v>
      </c>
      <c r="B1195" t="s">
        <v>4606</v>
      </c>
      <c r="C1195">
        <v>100454746</v>
      </c>
      <c r="D1195" t="s">
        <v>30</v>
      </c>
      <c r="E1195" t="s">
        <v>4600</v>
      </c>
      <c r="F1195" t="s">
        <v>44</v>
      </c>
      <c r="G1195" t="s">
        <v>4601</v>
      </c>
      <c r="H1195" t="s">
        <v>4602</v>
      </c>
      <c r="J1195" t="s">
        <v>4603</v>
      </c>
      <c r="K1195" t="s">
        <v>67</v>
      </c>
      <c r="L1195">
        <v>11</v>
      </c>
      <c r="M1195">
        <v>1</v>
      </c>
      <c r="N1195" t="s">
        <v>68</v>
      </c>
      <c r="O1195" t="s">
        <v>851</v>
      </c>
      <c r="P1195" t="s">
        <v>134</v>
      </c>
      <c r="Q1195" t="s">
        <v>71</v>
      </c>
      <c r="R1195">
        <v>2012</v>
      </c>
      <c r="S1195" s="1">
        <v>775</v>
      </c>
      <c r="T1195" t="s">
        <v>31</v>
      </c>
      <c r="U1195" s="2">
        <v>40940</v>
      </c>
      <c r="V1195" s="2">
        <v>40968</v>
      </c>
      <c r="W1195" s="2">
        <v>40968</v>
      </c>
      <c r="Y1195" t="s">
        <v>3016</v>
      </c>
      <c r="Z1195" t="s">
        <v>4607</v>
      </c>
      <c r="AA1195" t="s">
        <v>4608</v>
      </c>
      <c r="AB1195" t="s">
        <v>35</v>
      </c>
      <c r="AC1195" t="s">
        <v>36</v>
      </c>
      <c r="AD1195">
        <v>98108</v>
      </c>
      <c r="AE1195" t="s">
        <v>4604</v>
      </c>
      <c r="AF1195" t="str">
        <f t="shared" si="54"/>
        <v>Yes</v>
      </c>
      <c r="AG1195" s="9" t="str">
        <f t="shared" si="55"/>
        <v>STATE REPRESENTATIVE111DEMOCRATLEG DISTRICT 11 - HOUSEKINGLegislative2012775DEBT409404096840968WEB SITEHANG WIREPO BOX 80902SEATTLEWA</v>
      </c>
      <c r="AH1195">
        <v>100454746</v>
      </c>
      <c r="AI1195" s="9" t="str">
        <f t="shared" si="56"/>
        <v>STATE REPRESENTATIVE111DEMOCRATLEG DISTRICT 11 - HOUSEKINGLegislative</v>
      </c>
    </row>
    <row r="1196" spans="1:35" x14ac:dyDescent="0.25">
      <c r="A1196" s="15">
        <v>2014</v>
      </c>
      <c r="B1196" t="s">
        <v>4599</v>
      </c>
      <c r="C1196">
        <v>100454746</v>
      </c>
      <c r="D1196" t="s">
        <v>30</v>
      </c>
      <c r="E1196" t="s">
        <v>4600</v>
      </c>
      <c r="F1196" t="s">
        <v>44</v>
      </c>
      <c r="G1196" t="s">
        <v>4601</v>
      </c>
      <c r="H1196" t="s">
        <v>4602</v>
      </c>
      <c r="J1196" t="s">
        <v>4603</v>
      </c>
      <c r="K1196" t="s">
        <v>67</v>
      </c>
      <c r="L1196">
        <v>11</v>
      </c>
      <c r="M1196">
        <v>1</v>
      </c>
      <c r="N1196" t="s">
        <v>68</v>
      </c>
      <c r="O1196" t="s">
        <v>851</v>
      </c>
      <c r="P1196" t="s">
        <v>134</v>
      </c>
      <c r="Q1196" t="s">
        <v>71</v>
      </c>
      <c r="R1196">
        <v>2012</v>
      </c>
      <c r="S1196" s="1">
        <v>396.75</v>
      </c>
      <c r="T1196" t="s">
        <v>31</v>
      </c>
      <c r="U1196" s="2">
        <v>40940</v>
      </c>
      <c r="V1196" s="2">
        <v>40968</v>
      </c>
      <c r="W1196" s="2">
        <v>40968</v>
      </c>
      <c r="Y1196" t="s">
        <v>330</v>
      </c>
      <c r="Z1196" t="s">
        <v>33</v>
      </c>
      <c r="AA1196" t="s">
        <v>34</v>
      </c>
      <c r="AB1196" t="s">
        <v>35</v>
      </c>
      <c r="AC1196" t="s">
        <v>36</v>
      </c>
      <c r="AD1196">
        <v>98101</v>
      </c>
      <c r="AE1196" t="s">
        <v>4604</v>
      </c>
      <c r="AF1196" t="str">
        <f t="shared" si="54"/>
        <v>Yes</v>
      </c>
      <c r="AG1196" s="9" t="str">
        <f t="shared" si="55"/>
        <v>STATE REPRESENTATIVE111DEMOCRATLEG DISTRICT 11 - HOUSEKINGLegislative2012396.75DEBT409404096840968ACCOUNTING/COMPLIANCEPROJECT ACCOUNTING SERVICES603 STEWART ST STE 819SEATTLEWA</v>
      </c>
      <c r="AH1196">
        <v>100454746</v>
      </c>
      <c r="AI1196" s="9" t="str">
        <f t="shared" si="56"/>
        <v>STATE REPRESENTATIVE111DEMOCRATLEG DISTRICT 11 - HOUSEKINGLegislative</v>
      </c>
    </row>
    <row r="1197" spans="1:35" x14ac:dyDescent="0.25">
      <c r="A1197" s="15">
        <v>2015</v>
      </c>
      <c r="B1197" t="s">
        <v>4605</v>
      </c>
      <c r="C1197">
        <v>100454746</v>
      </c>
      <c r="D1197" t="s">
        <v>30</v>
      </c>
      <c r="E1197" t="s">
        <v>4600</v>
      </c>
      <c r="F1197" t="s">
        <v>44</v>
      </c>
      <c r="G1197" t="s">
        <v>4601</v>
      </c>
      <c r="H1197" t="s">
        <v>4602</v>
      </c>
      <c r="J1197" t="s">
        <v>4603</v>
      </c>
      <c r="K1197" t="s">
        <v>67</v>
      </c>
      <c r="L1197">
        <v>11</v>
      </c>
      <c r="M1197">
        <v>1</v>
      </c>
      <c r="N1197" t="s">
        <v>68</v>
      </c>
      <c r="O1197" t="s">
        <v>851</v>
      </c>
      <c r="P1197" t="s">
        <v>134</v>
      </c>
      <c r="Q1197" t="s">
        <v>71</v>
      </c>
      <c r="R1197">
        <v>2012</v>
      </c>
      <c r="S1197" s="1">
        <v>325</v>
      </c>
      <c r="T1197" t="s">
        <v>31</v>
      </c>
      <c r="U1197" s="2">
        <v>40940</v>
      </c>
      <c r="V1197" s="2">
        <v>40968</v>
      </c>
      <c r="W1197" s="2">
        <v>40968</v>
      </c>
      <c r="Y1197" t="s">
        <v>182</v>
      </c>
      <c r="Z1197" t="s">
        <v>2705</v>
      </c>
      <c r="AA1197" t="s">
        <v>2706</v>
      </c>
      <c r="AB1197" t="s">
        <v>35</v>
      </c>
      <c r="AC1197" t="s">
        <v>36</v>
      </c>
      <c r="AD1197">
        <v>98166</v>
      </c>
      <c r="AE1197" t="s">
        <v>4604</v>
      </c>
      <c r="AF1197" t="str">
        <f t="shared" si="54"/>
        <v>Yes</v>
      </c>
      <c r="AG1197" s="9" t="str">
        <f t="shared" si="55"/>
        <v>STATE REPRESENTATIVE111DEMOCRATLEG DISTRICT 11 - HOUSEKINGLegislative2012325DEBT409404096840968LITERATURE DESIGNWARDIAN DESIGN609 SW 187THSEATTLEWA</v>
      </c>
      <c r="AH1197">
        <v>100454746</v>
      </c>
      <c r="AI1197" s="9" t="str">
        <f t="shared" si="56"/>
        <v>STATE REPRESENTATIVE111DEMOCRATLEG DISTRICT 11 - HOUSEKINGLegislative</v>
      </c>
    </row>
    <row r="1198" spans="1:35" x14ac:dyDescent="0.25">
      <c r="A1198" s="15">
        <v>2535</v>
      </c>
      <c r="B1198" t="s">
        <v>5470</v>
      </c>
      <c r="C1198">
        <v>100458424</v>
      </c>
      <c r="D1198" t="s">
        <v>30</v>
      </c>
      <c r="E1198" t="s">
        <v>848</v>
      </c>
      <c r="F1198" t="s">
        <v>44</v>
      </c>
      <c r="G1198" t="s">
        <v>849</v>
      </c>
      <c r="H1198" t="s">
        <v>805</v>
      </c>
      <c r="I1198" t="s">
        <v>404</v>
      </c>
      <c r="J1198" t="s">
        <v>850</v>
      </c>
      <c r="K1198" t="s">
        <v>67</v>
      </c>
      <c r="L1198">
        <v>11</v>
      </c>
      <c r="M1198">
        <v>1</v>
      </c>
      <c r="N1198" t="s">
        <v>68</v>
      </c>
      <c r="O1198" t="s">
        <v>851</v>
      </c>
      <c r="P1198" t="s">
        <v>134</v>
      </c>
      <c r="Q1198" t="s">
        <v>71</v>
      </c>
      <c r="R1198">
        <v>2012</v>
      </c>
      <c r="S1198" s="1">
        <v>399.04</v>
      </c>
      <c r="T1198" t="s">
        <v>31</v>
      </c>
      <c r="U1198" s="2">
        <v>40969</v>
      </c>
      <c r="V1198" s="2">
        <v>40999</v>
      </c>
      <c r="W1198" s="2">
        <v>40999</v>
      </c>
      <c r="Y1198" t="s">
        <v>330</v>
      </c>
      <c r="Z1198" t="s">
        <v>33</v>
      </c>
      <c r="AA1198" t="s">
        <v>103</v>
      </c>
      <c r="AB1198" t="s">
        <v>35</v>
      </c>
      <c r="AC1198" t="s">
        <v>36</v>
      </c>
      <c r="AD1198">
        <v>98101</v>
      </c>
      <c r="AE1198" t="s">
        <v>5471</v>
      </c>
      <c r="AF1198" t="str">
        <f t="shared" si="54"/>
        <v>Yes</v>
      </c>
      <c r="AG1198" s="9" t="str">
        <f t="shared" si="55"/>
        <v>STATE REPRESENTATIVE111DEMOCRATLEG DISTRICT 11 - HOUSEKINGLegislative2012399.04DEBT409694099940999ACCOUNTING/COMPLIANCEPROJECT ACCOUNTING SERVICES603 STEWART ST #819SEATTLEWA</v>
      </c>
      <c r="AH1198">
        <v>100458424</v>
      </c>
      <c r="AI1198" s="9" t="str">
        <f t="shared" si="56"/>
        <v>STATE REPRESENTATIVE111DEMOCRATLEG DISTRICT 11 - HOUSEKINGLegislative</v>
      </c>
    </row>
    <row r="1199" spans="1:35" x14ac:dyDescent="0.25">
      <c r="A1199" s="15">
        <v>2764</v>
      </c>
      <c r="B1199" t="s">
        <v>5867</v>
      </c>
      <c r="C1199">
        <v>100467366</v>
      </c>
      <c r="D1199" t="s">
        <v>30</v>
      </c>
      <c r="E1199" t="s">
        <v>848</v>
      </c>
      <c r="F1199" t="s">
        <v>44</v>
      </c>
      <c r="G1199" t="s">
        <v>849</v>
      </c>
      <c r="H1199" t="s">
        <v>805</v>
      </c>
      <c r="I1199" t="s">
        <v>404</v>
      </c>
      <c r="J1199" t="s">
        <v>850</v>
      </c>
      <c r="K1199" t="s">
        <v>67</v>
      </c>
      <c r="L1199">
        <v>11</v>
      </c>
      <c r="M1199">
        <v>1</v>
      </c>
      <c r="N1199" t="s">
        <v>68</v>
      </c>
      <c r="O1199" t="s">
        <v>851</v>
      </c>
      <c r="P1199" t="s">
        <v>134</v>
      </c>
      <c r="Q1199" t="s">
        <v>71</v>
      </c>
      <c r="R1199">
        <v>2012</v>
      </c>
      <c r="S1199" s="1">
        <v>270.75</v>
      </c>
      <c r="T1199" t="s">
        <v>31</v>
      </c>
      <c r="U1199" s="2">
        <v>41030</v>
      </c>
      <c r="V1199" s="2">
        <v>41060</v>
      </c>
      <c r="W1199" s="2">
        <v>41060</v>
      </c>
      <c r="Y1199" t="s">
        <v>330</v>
      </c>
      <c r="Z1199" t="s">
        <v>33</v>
      </c>
      <c r="AA1199" t="s">
        <v>103</v>
      </c>
      <c r="AB1199" t="s">
        <v>35</v>
      </c>
      <c r="AC1199" t="s">
        <v>36</v>
      </c>
      <c r="AD1199">
        <v>98101</v>
      </c>
      <c r="AE1199" t="s">
        <v>5868</v>
      </c>
      <c r="AF1199" t="str">
        <f t="shared" si="54"/>
        <v>Yes</v>
      </c>
      <c r="AG1199" s="9" t="str">
        <f t="shared" si="55"/>
        <v>STATE REPRESENTATIVE111DEMOCRATLEG DISTRICT 11 - HOUSEKINGLegislative2012270.75DEBT410304106041060ACCOUNTING/COMPLIANCEPROJECT ACCOUNTING SERVICES603 STEWART ST #819SEATTLEWA</v>
      </c>
      <c r="AH1199">
        <v>100467366</v>
      </c>
      <c r="AI1199" s="9" t="str">
        <f t="shared" si="56"/>
        <v>STATE REPRESENTATIVE111DEMOCRATLEG DISTRICT 11 - HOUSEKINGLegislative</v>
      </c>
    </row>
    <row r="1200" spans="1:35" x14ac:dyDescent="0.25">
      <c r="A1200" s="15">
        <v>2904</v>
      </c>
      <c r="B1200" t="s">
        <v>6117</v>
      </c>
      <c r="C1200">
        <v>100476748</v>
      </c>
      <c r="D1200" t="s">
        <v>30</v>
      </c>
      <c r="E1200" t="s">
        <v>848</v>
      </c>
      <c r="F1200" t="s">
        <v>44</v>
      </c>
      <c r="G1200" t="s">
        <v>849</v>
      </c>
      <c r="H1200" t="s">
        <v>805</v>
      </c>
      <c r="I1200" t="s">
        <v>404</v>
      </c>
      <c r="J1200" t="s">
        <v>850</v>
      </c>
      <c r="K1200" t="s">
        <v>67</v>
      </c>
      <c r="L1200">
        <v>11</v>
      </c>
      <c r="M1200">
        <v>1</v>
      </c>
      <c r="N1200" t="s">
        <v>68</v>
      </c>
      <c r="O1200" t="s">
        <v>851</v>
      </c>
      <c r="P1200" t="s">
        <v>134</v>
      </c>
      <c r="Q1200" t="s">
        <v>71</v>
      </c>
      <c r="R1200">
        <v>2012</v>
      </c>
      <c r="S1200" s="1">
        <v>256.73</v>
      </c>
      <c r="T1200" t="s">
        <v>31</v>
      </c>
      <c r="U1200" s="2">
        <v>41061</v>
      </c>
      <c r="V1200" s="2">
        <v>41106</v>
      </c>
      <c r="W1200" s="2">
        <v>41071</v>
      </c>
      <c r="Y1200" t="s">
        <v>801</v>
      </c>
      <c r="Z1200" t="s">
        <v>852</v>
      </c>
      <c r="AA1200" t="s">
        <v>853</v>
      </c>
      <c r="AB1200" t="s">
        <v>516</v>
      </c>
      <c r="AC1200" t="s">
        <v>36</v>
      </c>
      <c r="AD1200">
        <v>98055</v>
      </c>
      <c r="AE1200" t="s">
        <v>6118</v>
      </c>
      <c r="AF1200" t="str">
        <f t="shared" si="54"/>
        <v>Yes</v>
      </c>
      <c r="AG1200" s="9" t="str">
        <f t="shared" si="55"/>
        <v>STATE REPRESENTATIVE111DEMOCRATLEG DISTRICT 11 - HOUSEKINGLegislative2012256.73DEBT410614110641071LITERATUREFLYNN JIM18211 112TH AVE SERENTONWA</v>
      </c>
      <c r="AH1200">
        <v>100476748</v>
      </c>
      <c r="AI1200" s="9" t="str">
        <f t="shared" si="56"/>
        <v>STATE REPRESENTATIVE111DEMOCRATLEG DISTRICT 11 - HOUSEKINGLegislative</v>
      </c>
    </row>
    <row r="1201" spans="1:35" x14ac:dyDescent="0.25">
      <c r="A1201" s="15">
        <v>2865</v>
      </c>
      <c r="B1201" t="s">
        <v>6036</v>
      </c>
      <c r="C1201">
        <v>100480746</v>
      </c>
      <c r="D1201" t="s">
        <v>30</v>
      </c>
      <c r="E1201" t="s">
        <v>848</v>
      </c>
      <c r="F1201" t="s">
        <v>44</v>
      </c>
      <c r="G1201" t="s">
        <v>849</v>
      </c>
      <c r="H1201" t="s">
        <v>805</v>
      </c>
      <c r="I1201" t="s">
        <v>404</v>
      </c>
      <c r="J1201" t="s">
        <v>850</v>
      </c>
      <c r="K1201" t="s">
        <v>67</v>
      </c>
      <c r="L1201">
        <v>11</v>
      </c>
      <c r="M1201">
        <v>1</v>
      </c>
      <c r="N1201" t="s">
        <v>68</v>
      </c>
      <c r="O1201" t="s">
        <v>851</v>
      </c>
      <c r="P1201" t="s">
        <v>134</v>
      </c>
      <c r="Q1201" t="s">
        <v>71</v>
      </c>
      <c r="R1201">
        <v>2012</v>
      </c>
      <c r="S1201" s="1">
        <v>256.73</v>
      </c>
      <c r="T1201" t="s">
        <v>31</v>
      </c>
      <c r="U1201" s="2">
        <v>41107</v>
      </c>
      <c r="V1201" s="2">
        <v>41120</v>
      </c>
      <c r="W1201" s="2">
        <v>41071</v>
      </c>
      <c r="Y1201" t="s">
        <v>801</v>
      </c>
      <c r="Z1201" t="s">
        <v>852</v>
      </c>
      <c r="AA1201" t="s">
        <v>853</v>
      </c>
      <c r="AB1201" t="s">
        <v>516</v>
      </c>
      <c r="AC1201" t="s">
        <v>36</v>
      </c>
      <c r="AD1201">
        <v>98055</v>
      </c>
      <c r="AE1201" t="s">
        <v>6037</v>
      </c>
      <c r="AF1201" t="str">
        <f t="shared" si="54"/>
        <v>Yes</v>
      </c>
      <c r="AG1201" s="9" t="str">
        <f t="shared" si="55"/>
        <v>STATE REPRESENTATIVE111DEMOCRATLEG DISTRICT 11 - HOUSEKINGLegislative2012256.73DEBT411074112041071LITERATUREFLYNN JIM18211 112TH AVE SERENTONWA</v>
      </c>
      <c r="AH1201">
        <v>100480746</v>
      </c>
      <c r="AI1201" s="9" t="str">
        <f t="shared" si="56"/>
        <v>STATE REPRESENTATIVE111DEMOCRATLEG DISTRICT 11 - HOUSEKINGLegislative</v>
      </c>
    </row>
    <row r="1202" spans="1:35" x14ac:dyDescent="0.25">
      <c r="A1202" s="15">
        <v>3657</v>
      </c>
      <c r="B1202" t="s">
        <v>7379</v>
      </c>
      <c r="C1202">
        <v>100487604</v>
      </c>
      <c r="D1202" t="s">
        <v>30</v>
      </c>
      <c r="E1202" t="s">
        <v>848</v>
      </c>
      <c r="F1202" t="s">
        <v>44</v>
      </c>
      <c r="G1202" t="s">
        <v>849</v>
      </c>
      <c r="H1202" t="s">
        <v>805</v>
      </c>
      <c r="I1202" t="s">
        <v>404</v>
      </c>
      <c r="J1202" t="s">
        <v>850</v>
      </c>
      <c r="K1202" t="s">
        <v>67</v>
      </c>
      <c r="L1202">
        <v>11</v>
      </c>
      <c r="M1202">
        <v>1</v>
      </c>
      <c r="N1202" t="s">
        <v>68</v>
      </c>
      <c r="O1202" t="s">
        <v>851</v>
      </c>
      <c r="P1202" t="s">
        <v>134</v>
      </c>
      <c r="Q1202" t="s">
        <v>71</v>
      </c>
      <c r="R1202">
        <v>2012</v>
      </c>
      <c r="S1202" s="1">
        <v>256.73</v>
      </c>
      <c r="T1202" t="s">
        <v>31</v>
      </c>
      <c r="U1202" s="2">
        <v>41121</v>
      </c>
      <c r="V1202" s="2">
        <v>41152</v>
      </c>
      <c r="W1202" s="2">
        <v>41071</v>
      </c>
      <c r="Y1202" t="s">
        <v>801</v>
      </c>
      <c r="Z1202" t="s">
        <v>852</v>
      </c>
      <c r="AA1202" t="s">
        <v>853</v>
      </c>
      <c r="AB1202" t="s">
        <v>516</v>
      </c>
      <c r="AC1202" t="s">
        <v>36</v>
      </c>
      <c r="AD1202">
        <v>98055</v>
      </c>
      <c r="AE1202" t="s">
        <v>7380</v>
      </c>
      <c r="AF1202" t="str">
        <f t="shared" si="54"/>
        <v>Yes</v>
      </c>
      <c r="AG1202" s="9" t="str">
        <f t="shared" si="55"/>
        <v>STATE REPRESENTATIVE111DEMOCRATLEG DISTRICT 11 - HOUSEKINGLegislative2012256.73DEBT411214115241071LITERATUREFLYNN JIM18211 112TH AVE SERENTONWA</v>
      </c>
      <c r="AH1202">
        <v>100487604</v>
      </c>
      <c r="AI1202" s="9" t="str">
        <f t="shared" si="56"/>
        <v>STATE REPRESENTATIVE111DEMOCRATLEG DISTRICT 11 - HOUSEKINGLegislative</v>
      </c>
    </row>
    <row r="1203" spans="1:35" x14ac:dyDescent="0.25">
      <c r="A1203" s="15">
        <v>156</v>
      </c>
      <c r="B1203" t="s">
        <v>847</v>
      </c>
      <c r="C1203">
        <v>100497802</v>
      </c>
      <c r="D1203" t="s">
        <v>30</v>
      </c>
      <c r="E1203" t="s">
        <v>848</v>
      </c>
      <c r="F1203" t="s">
        <v>44</v>
      </c>
      <c r="G1203" t="s">
        <v>849</v>
      </c>
      <c r="H1203" t="s">
        <v>805</v>
      </c>
      <c r="I1203" t="s">
        <v>404</v>
      </c>
      <c r="J1203" t="s">
        <v>850</v>
      </c>
      <c r="K1203" t="s">
        <v>67</v>
      </c>
      <c r="L1203">
        <v>11</v>
      </c>
      <c r="M1203">
        <v>1</v>
      </c>
      <c r="N1203" t="s">
        <v>68</v>
      </c>
      <c r="O1203" t="s">
        <v>851</v>
      </c>
      <c r="P1203" t="s">
        <v>134</v>
      </c>
      <c r="Q1203" t="s">
        <v>71</v>
      </c>
      <c r="R1203">
        <v>2012</v>
      </c>
      <c r="S1203" s="1">
        <v>610.02</v>
      </c>
      <c r="T1203" t="s">
        <v>31</v>
      </c>
      <c r="U1203" s="2">
        <v>41153</v>
      </c>
      <c r="V1203" s="2">
        <v>41197</v>
      </c>
      <c r="W1203" s="2">
        <v>41197</v>
      </c>
      <c r="Y1203" t="s">
        <v>341</v>
      </c>
      <c r="Z1203" t="s">
        <v>852</v>
      </c>
      <c r="AA1203" t="s">
        <v>853</v>
      </c>
      <c r="AB1203" t="s">
        <v>516</v>
      </c>
      <c r="AC1203" t="s">
        <v>36</v>
      </c>
      <c r="AD1203">
        <v>98055</v>
      </c>
      <c r="AE1203" t="s">
        <v>854</v>
      </c>
      <c r="AF1203" t="str">
        <f t="shared" si="54"/>
        <v>Yes</v>
      </c>
      <c r="AG1203" s="9" t="str">
        <f t="shared" si="55"/>
        <v>STATE REPRESENTATIVE111DEMOCRATLEG DISTRICT 11 - HOUSEKINGLegislative2012610.02DEBT411534119741197TELEPHONINGFLYNN JIM18211 112TH AVE SERENTONWA</v>
      </c>
      <c r="AH1203">
        <v>100497802</v>
      </c>
      <c r="AI1203" s="9" t="str">
        <f t="shared" si="56"/>
        <v>STATE REPRESENTATIVE111DEMOCRATLEG DISTRICT 11 - HOUSEKINGLegislative</v>
      </c>
    </row>
    <row r="1204" spans="1:35" x14ac:dyDescent="0.25">
      <c r="A1204" s="15">
        <v>268</v>
      </c>
      <c r="B1204" t="s">
        <v>1181</v>
      </c>
      <c r="C1204">
        <v>100499430</v>
      </c>
      <c r="D1204" t="s">
        <v>30</v>
      </c>
      <c r="E1204" t="s">
        <v>848</v>
      </c>
      <c r="F1204" t="s">
        <v>44</v>
      </c>
      <c r="G1204" t="s">
        <v>849</v>
      </c>
      <c r="H1204" t="s">
        <v>805</v>
      </c>
      <c r="I1204" t="s">
        <v>404</v>
      </c>
      <c r="J1204" t="s">
        <v>850</v>
      </c>
      <c r="K1204" t="s">
        <v>67</v>
      </c>
      <c r="L1204">
        <v>11</v>
      </c>
      <c r="M1204">
        <v>1</v>
      </c>
      <c r="N1204" t="s">
        <v>68</v>
      </c>
      <c r="O1204" t="s">
        <v>851</v>
      </c>
      <c r="P1204" t="s">
        <v>134</v>
      </c>
      <c r="Q1204" t="s">
        <v>71</v>
      </c>
      <c r="R1204">
        <v>2012</v>
      </c>
      <c r="S1204" s="1">
        <v>610.02</v>
      </c>
      <c r="T1204" t="s">
        <v>31</v>
      </c>
      <c r="U1204" s="2">
        <v>41198</v>
      </c>
      <c r="V1204" s="2">
        <v>41211</v>
      </c>
      <c r="W1204" s="2">
        <v>41197</v>
      </c>
      <c r="Y1204" t="s">
        <v>341</v>
      </c>
      <c r="Z1204" t="s">
        <v>852</v>
      </c>
      <c r="AA1204" t="s">
        <v>853</v>
      </c>
      <c r="AB1204" t="s">
        <v>516</v>
      </c>
      <c r="AC1204" t="s">
        <v>36</v>
      </c>
      <c r="AD1204">
        <v>98055</v>
      </c>
      <c r="AE1204" t="s">
        <v>1182</v>
      </c>
      <c r="AF1204" t="str">
        <f t="shared" si="54"/>
        <v>Yes</v>
      </c>
      <c r="AG1204" s="9" t="str">
        <f t="shared" si="55"/>
        <v>STATE REPRESENTATIVE111DEMOCRATLEG DISTRICT 11 - HOUSEKINGLegislative2012610.02DEBT411984121141197TELEPHONINGFLYNN JIM18211 112TH AVE SERENTONWA</v>
      </c>
      <c r="AH1204">
        <v>100499430</v>
      </c>
      <c r="AI1204" s="9" t="str">
        <f t="shared" si="56"/>
        <v>STATE REPRESENTATIVE111DEMOCRATLEG DISTRICT 11 - HOUSEKINGLegislative</v>
      </c>
    </row>
    <row r="1205" spans="1:35" x14ac:dyDescent="0.25">
      <c r="A1205" s="15">
        <v>269</v>
      </c>
      <c r="B1205" t="s">
        <v>1183</v>
      </c>
      <c r="C1205">
        <v>100499430</v>
      </c>
      <c r="D1205" t="s">
        <v>30</v>
      </c>
      <c r="E1205" t="s">
        <v>848</v>
      </c>
      <c r="F1205" t="s">
        <v>44</v>
      </c>
      <c r="G1205" t="s">
        <v>849</v>
      </c>
      <c r="H1205" t="s">
        <v>805</v>
      </c>
      <c r="I1205" t="s">
        <v>404</v>
      </c>
      <c r="J1205" t="s">
        <v>850</v>
      </c>
      <c r="K1205" t="s">
        <v>67</v>
      </c>
      <c r="L1205">
        <v>11</v>
      </c>
      <c r="M1205">
        <v>1</v>
      </c>
      <c r="N1205" t="s">
        <v>68</v>
      </c>
      <c r="O1205" t="s">
        <v>851</v>
      </c>
      <c r="P1205" t="s">
        <v>134</v>
      </c>
      <c r="Q1205" t="s">
        <v>71</v>
      </c>
      <c r="R1205">
        <v>2012</v>
      </c>
      <c r="S1205" s="1">
        <v>281.25</v>
      </c>
      <c r="T1205" t="s">
        <v>31</v>
      </c>
      <c r="U1205" s="2">
        <v>41198</v>
      </c>
      <c r="V1205" s="2">
        <v>41211</v>
      </c>
      <c r="W1205" s="2">
        <v>41211</v>
      </c>
      <c r="Y1205" t="s">
        <v>32</v>
      </c>
      <c r="Z1205" t="s">
        <v>33</v>
      </c>
      <c r="AA1205" t="s">
        <v>103</v>
      </c>
      <c r="AB1205" t="s">
        <v>35</v>
      </c>
      <c r="AC1205" t="s">
        <v>36</v>
      </c>
      <c r="AD1205">
        <v>98101</v>
      </c>
      <c r="AE1205" t="s">
        <v>1182</v>
      </c>
      <c r="AF1205" t="str">
        <f t="shared" si="54"/>
        <v>Yes</v>
      </c>
      <c r="AG1205" s="9" t="str">
        <f t="shared" si="55"/>
        <v>STATE REPRESENTATIVE111DEMOCRATLEG DISTRICT 11 - HOUSEKINGLegislative2012281.25DEBT411984121141211ACCOUNTING/COMPLIANCE (EST.)PROJECT ACCOUNTING SERVICES603 STEWART ST #819SEATTLEWA</v>
      </c>
      <c r="AH1205">
        <v>100499430</v>
      </c>
      <c r="AI1205" s="9" t="str">
        <f t="shared" si="56"/>
        <v>STATE REPRESENTATIVE111DEMOCRATLEG DISTRICT 11 - HOUSEKINGLegislative</v>
      </c>
    </row>
    <row r="1206" spans="1:35" x14ac:dyDescent="0.25">
      <c r="A1206" s="15">
        <v>3541</v>
      </c>
      <c r="B1206" t="s">
        <v>7176</v>
      </c>
      <c r="C1206">
        <v>100460190</v>
      </c>
      <c r="D1206" t="s">
        <v>30</v>
      </c>
      <c r="E1206" t="s">
        <v>5200</v>
      </c>
      <c r="F1206" t="s">
        <v>44</v>
      </c>
      <c r="G1206" t="s">
        <v>5201</v>
      </c>
      <c r="H1206" t="s">
        <v>3162</v>
      </c>
      <c r="I1206" t="s">
        <v>140</v>
      </c>
      <c r="J1206" t="s">
        <v>5202</v>
      </c>
      <c r="K1206" t="s">
        <v>67</v>
      </c>
      <c r="L1206">
        <v>11</v>
      </c>
      <c r="M1206">
        <v>2</v>
      </c>
      <c r="N1206" t="s">
        <v>68</v>
      </c>
      <c r="O1206" t="s">
        <v>851</v>
      </c>
      <c r="P1206" t="s">
        <v>134</v>
      </c>
      <c r="Q1206" t="s">
        <v>71</v>
      </c>
      <c r="R1206">
        <v>2012</v>
      </c>
      <c r="S1206" s="1">
        <v>500</v>
      </c>
      <c r="T1206" t="s">
        <v>31</v>
      </c>
      <c r="U1206" s="2">
        <v>40634</v>
      </c>
      <c r="V1206" s="2">
        <v>40663</v>
      </c>
      <c r="W1206" s="2">
        <v>40663</v>
      </c>
      <c r="X1206" t="s">
        <v>72</v>
      </c>
      <c r="Y1206" t="s">
        <v>37</v>
      </c>
      <c r="Z1206" t="s">
        <v>3372</v>
      </c>
      <c r="AA1206" t="s">
        <v>6882</v>
      </c>
      <c r="AB1206" t="s">
        <v>516</v>
      </c>
      <c r="AC1206" t="s">
        <v>36</v>
      </c>
      <c r="AD1206">
        <v>98055</v>
      </c>
      <c r="AE1206" t="s">
        <v>7177</v>
      </c>
      <c r="AF1206" t="str">
        <f t="shared" si="54"/>
        <v>Yes</v>
      </c>
      <c r="AG1206" s="9" t="str">
        <f t="shared" si="55"/>
        <v>STATE REPRESENTATIVE112DEMOCRATLEG DISTRICT 11 - HOUSEKINGLegislative2012500DEBT406344066340663Operation and OverheadCONSULTINGSHEARY SUSAN10415 SE 174TH STREET RENTONWA</v>
      </c>
      <c r="AH1206">
        <v>100460190</v>
      </c>
      <c r="AI1206" s="9" t="str">
        <f t="shared" si="56"/>
        <v>STATE REPRESENTATIVE112DEMOCRATLEG DISTRICT 11 - HOUSEKINGLegislative</v>
      </c>
    </row>
    <row r="1207" spans="1:35" x14ac:dyDescent="0.25">
      <c r="A1207" s="15">
        <v>3349</v>
      </c>
      <c r="B1207" t="s">
        <v>6881</v>
      </c>
      <c r="C1207">
        <v>100460191</v>
      </c>
      <c r="D1207" t="s">
        <v>30</v>
      </c>
      <c r="E1207" t="s">
        <v>5200</v>
      </c>
      <c r="F1207" t="s">
        <v>44</v>
      </c>
      <c r="G1207" t="s">
        <v>5201</v>
      </c>
      <c r="H1207" t="s">
        <v>3162</v>
      </c>
      <c r="I1207" t="s">
        <v>140</v>
      </c>
      <c r="J1207" t="s">
        <v>5202</v>
      </c>
      <c r="K1207" t="s">
        <v>67</v>
      </c>
      <c r="L1207">
        <v>11</v>
      </c>
      <c r="M1207">
        <v>2</v>
      </c>
      <c r="N1207" t="s">
        <v>68</v>
      </c>
      <c r="O1207" t="s">
        <v>851</v>
      </c>
      <c r="P1207" t="s">
        <v>134</v>
      </c>
      <c r="Q1207" t="s">
        <v>71</v>
      </c>
      <c r="R1207">
        <v>2012</v>
      </c>
      <c r="S1207" s="1">
        <v>500</v>
      </c>
      <c r="T1207" t="s">
        <v>31</v>
      </c>
      <c r="U1207" s="2">
        <v>40664</v>
      </c>
      <c r="V1207" s="2">
        <v>40694</v>
      </c>
      <c r="W1207" s="2">
        <v>40663</v>
      </c>
      <c r="X1207" t="s">
        <v>72</v>
      </c>
      <c r="Y1207" t="s">
        <v>37</v>
      </c>
      <c r="Z1207" t="s">
        <v>3372</v>
      </c>
      <c r="AA1207" t="s">
        <v>6882</v>
      </c>
      <c r="AB1207" t="s">
        <v>516</v>
      </c>
      <c r="AC1207" t="s">
        <v>36</v>
      </c>
      <c r="AD1207">
        <v>98055</v>
      </c>
      <c r="AE1207" t="s">
        <v>6883</v>
      </c>
      <c r="AF1207" t="str">
        <f t="shared" si="54"/>
        <v>Yes</v>
      </c>
      <c r="AG1207" s="9" t="str">
        <f t="shared" si="55"/>
        <v>STATE REPRESENTATIVE112DEMOCRATLEG DISTRICT 11 - HOUSEKINGLegislative2012500DEBT406644069440663Operation and OverheadCONSULTINGSHEARY SUSAN10415 SE 174TH STREET RENTONWA</v>
      </c>
      <c r="AH1207">
        <v>100460191</v>
      </c>
      <c r="AI1207" s="9" t="str">
        <f t="shared" si="56"/>
        <v>STATE REPRESENTATIVE112DEMOCRATLEG DISTRICT 11 - HOUSEKINGLegislative</v>
      </c>
    </row>
    <row r="1208" spans="1:35" x14ac:dyDescent="0.25">
      <c r="A1208" s="15">
        <v>3350</v>
      </c>
      <c r="B1208" t="s">
        <v>6884</v>
      </c>
      <c r="C1208">
        <v>100460191</v>
      </c>
      <c r="D1208" t="s">
        <v>30</v>
      </c>
      <c r="E1208" t="s">
        <v>5200</v>
      </c>
      <c r="F1208" t="s">
        <v>44</v>
      </c>
      <c r="G1208" t="s">
        <v>5201</v>
      </c>
      <c r="H1208" t="s">
        <v>3162</v>
      </c>
      <c r="I1208" t="s">
        <v>140</v>
      </c>
      <c r="J1208" t="s">
        <v>5202</v>
      </c>
      <c r="K1208" t="s">
        <v>67</v>
      </c>
      <c r="L1208">
        <v>11</v>
      </c>
      <c r="M1208">
        <v>2</v>
      </c>
      <c r="N1208" t="s">
        <v>68</v>
      </c>
      <c r="O1208" t="s">
        <v>851</v>
      </c>
      <c r="P1208" t="s">
        <v>134</v>
      </c>
      <c r="Q1208" t="s">
        <v>71</v>
      </c>
      <c r="R1208">
        <v>2012</v>
      </c>
      <c r="S1208" s="1">
        <v>500</v>
      </c>
      <c r="T1208" t="s">
        <v>31</v>
      </c>
      <c r="U1208" s="2">
        <v>40664</v>
      </c>
      <c r="V1208" s="2">
        <v>40694</v>
      </c>
      <c r="W1208" s="2">
        <v>40694</v>
      </c>
      <c r="X1208" t="s">
        <v>72</v>
      </c>
      <c r="Y1208" t="s">
        <v>37</v>
      </c>
      <c r="Z1208" t="s">
        <v>3372</v>
      </c>
      <c r="AA1208" t="s">
        <v>6882</v>
      </c>
      <c r="AB1208" t="s">
        <v>516</v>
      </c>
      <c r="AC1208" t="s">
        <v>36</v>
      </c>
      <c r="AD1208">
        <v>98055</v>
      </c>
      <c r="AE1208" t="s">
        <v>6883</v>
      </c>
      <c r="AF1208" t="str">
        <f t="shared" si="54"/>
        <v>Yes</v>
      </c>
      <c r="AG1208" s="9" t="str">
        <f t="shared" si="55"/>
        <v>STATE REPRESENTATIVE112DEMOCRATLEG DISTRICT 11 - HOUSEKINGLegislative2012500DEBT406644069440694Operation and OverheadCONSULTINGSHEARY SUSAN10415 SE 174TH STREET RENTONWA</v>
      </c>
      <c r="AH1208">
        <v>100460191</v>
      </c>
      <c r="AI1208" s="9" t="str">
        <f t="shared" si="56"/>
        <v>STATE REPRESENTATIVE112DEMOCRATLEG DISTRICT 11 - HOUSEKINGLegislative</v>
      </c>
    </row>
    <row r="1209" spans="1:35" x14ac:dyDescent="0.25">
      <c r="A1209" s="15">
        <v>3351</v>
      </c>
      <c r="B1209" t="s">
        <v>6885</v>
      </c>
      <c r="C1209">
        <v>100460196</v>
      </c>
      <c r="D1209" t="s">
        <v>30</v>
      </c>
      <c r="E1209" t="s">
        <v>5200</v>
      </c>
      <c r="F1209" t="s">
        <v>44</v>
      </c>
      <c r="G1209" t="s">
        <v>5201</v>
      </c>
      <c r="H1209" t="s">
        <v>3162</v>
      </c>
      <c r="I1209" t="s">
        <v>140</v>
      </c>
      <c r="J1209" t="s">
        <v>5202</v>
      </c>
      <c r="K1209" t="s">
        <v>67</v>
      </c>
      <c r="L1209">
        <v>11</v>
      </c>
      <c r="M1209">
        <v>2</v>
      </c>
      <c r="N1209" t="s">
        <v>68</v>
      </c>
      <c r="O1209" t="s">
        <v>851</v>
      </c>
      <c r="P1209" t="s">
        <v>134</v>
      </c>
      <c r="Q1209" t="s">
        <v>71</v>
      </c>
      <c r="R1209">
        <v>2012</v>
      </c>
      <c r="S1209" s="1">
        <v>500</v>
      </c>
      <c r="T1209" t="s">
        <v>31</v>
      </c>
      <c r="U1209" s="2">
        <v>40695</v>
      </c>
      <c r="V1209" s="2">
        <v>40724</v>
      </c>
      <c r="W1209" s="2">
        <v>40663</v>
      </c>
      <c r="X1209" t="s">
        <v>72</v>
      </c>
      <c r="Y1209" t="s">
        <v>37</v>
      </c>
      <c r="Z1209" t="s">
        <v>3372</v>
      </c>
      <c r="AA1209" t="s">
        <v>6882</v>
      </c>
      <c r="AB1209" t="s">
        <v>516</v>
      </c>
      <c r="AC1209" t="s">
        <v>36</v>
      </c>
      <c r="AD1209">
        <v>98055</v>
      </c>
      <c r="AE1209" t="s">
        <v>6886</v>
      </c>
      <c r="AF1209" t="str">
        <f t="shared" si="54"/>
        <v>Yes</v>
      </c>
      <c r="AG1209" s="9" t="str">
        <f t="shared" si="55"/>
        <v>STATE REPRESENTATIVE112DEMOCRATLEG DISTRICT 11 - HOUSEKINGLegislative2012500DEBT406954072440663Operation and OverheadCONSULTINGSHEARY SUSAN10415 SE 174TH STREET RENTONWA</v>
      </c>
      <c r="AH1209">
        <v>100460196</v>
      </c>
      <c r="AI1209" s="9" t="str">
        <f t="shared" si="56"/>
        <v>STATE REPRESENTATIVE112DEMOCRATLEG DISTRICT 11 - HOUSEKINGLegislative</v>
      </c>
    </row>
    <row r="1210" spans="1:35" x14ac:dyDescent="0.25">
      <c r="A1210" s="15">
        <v>3352</v>
      </c>
      <c r="B1210" t="s">
        <v>6887</v>
      </c>
      <c r="C1210">
        <v>100460196</v>
      </c>
      <c r="D1210" t="s">
        <v>30</v>
      </c>
      <c r="E1210" t="s">
        <v>5200</v>
      </c>
      <c r="F1210" t="s">
        <v>44</v>
      </c>
      <c r="G1210" t="s">
        <v>5201</v>
      </c>
      <c r="H1210" t="s">
        <v>3162</v>
      </c>
      <c r="I1210" t="s">
        <v>140</v>
      </c>
      <c r="J1210" t="s">
        <v>5202</v>
      </c>
      <c r="K1210" t="s">
        <v>67</v>
      </c>
      <c r="L1210">
        <v>11</v>
      </c>
      <c r="M1210">
        <v>2</v>
      </c>
      <c r="N1210" t="s">
        <v>68</v>
      </c>
      <c r="O1210" t="s">
        <v>851</v>
      </c>
      <c r="P1210" t="s">
        <v>134</v>
      </c>
      <c r="Q1210" t="s">
        <v>71</v>
      </c>
      <c r="R1210">
        <v>2012</v>
      </c>
      <c r="S1210" s="1">
        <v>500</v>
      </c>
      <c r="T1210" t="s">
        <v>31</v>
      </c>
      <c r="U1210" s="2">
        <v>40695</v>
      </c>
      <c r="V1210" s="2">
        <v>40724</v>
      </c>
      <c r="W1210" s="2">
        <v>40694</v>
      </c>
      <c r="X1210" t="s">
        <v>72</v>
      </c>
      <c r="Y1210" t="s">
        <v>37</v>
      </c>
      <c r="Z1210" t="s">
        <v>3372</v>
      </c>
      <c r="AA1210" t="s">
        <v>6882</v>
      </c>
      <c r="AB1210" t="s">
        <v>516</v>
      </c>
      <c r="AC1210" t="s">
        <v>36</v>
      </c>
      <c r="AD1210">
        <v>98055</v>
      </c>
      <c r="AE1210" t="s">
        <v>6886</v>
      </c>
      <c r="AF1210" t="str">
        <f t="shared" si="54"/>
        <v>Yes</v>
      </c>
      <c r="AG1210" s="9" t="str">
        <f t="shared" si="55"/>
        <v>STATE REPRESENTATIVE112DEMOCRATLEG DISTRICT 11 - HOUSEKINGLegislative2012500DEBT406954072440694Operation and OverheadCONSULTINGSHEARY SUSAN10415 SE 174TH STREET RENTONWA</v>
      </c>
      <c r="AH1210">
        <v>100460196</v>
      </c>
      <c r="AI1210" s="9" t="str">
        <f t="shared" si="56"/>
        <v>STATE REPRESENTATIVE112DEMOCRATLEG DISTRICT 11 - HOUSEKINGLegislative</v>
      </c>
    </row>
    <row r="1211" spans="1:35" x14ac:dyDescent="0.25">
      <c r="A1211" s="15">
        <v>3353</v>
      </c>
      <c r="B1211" t="s">
        <v>6888</v>
      </c>
      <c r="C1211">
        <v>100460196</v>
      </c>
      <c r="D1211" t="s">
        <v>30</v>
      </c>
      <c r="E1211" t="s">
        <v>5200</v>
      </c>
      <c r="F1211" t="s">
        <v>44</v>
      </c>
      <c r="G1211" t="s">
        <v>5201</v>
      </c>
      <c r="H1211" t="s">
        <v>3162</v>
      </c>
      <c r="I1211" t="s">
        <v>140</v>
      </c>
      <c r="J1211" t="s">
        <v>5202</v>
      </c>
      <c r="K1211" t="s">
        <v>67</v>
      </c>
      <c r="L1211">
        <v>11</v>
      </c>
      <c r="M1211">
        <v>2</v>
      </c>
      <c r="N1211" t="s">
        <v>68</v>
      </c>
      <c r="O1211" t="s">
        <v>851</v>
      </c>
      <c r="P1211" t="s">
        <v>134</v>
      </c>
      <c r="Q1211" t="s">
        <v>71</v>
      </c>
      <c r="R1211">
        <v>2012</v>
      </c>
      <c r="S1211" s="1">
        <v>500</v>
      </c>
      <c r="T1211" t="s">
        <v>31</v>
      </c>
      <c r="U1211" s="2">
        <v>40695</v>
      </c>
      <c r="V1211" s="2">
        <v>40724</v>
      </c>
      <c r="W1211" s="2">
        <v>40724</v>
      </c>
      <c r="X1211" t="s">
        <v>72</v>
      </c>
      <c r="Y1211" t="s">
        <v>37</v>
      </c>
      <c r="Z1211" t="s">
        <v>3372</v>
      </c>
      <c r="AA1211" t="s">
        <v>6882</v>
      </c>
      <c r="AB1211" t="s">
        <v>516</v>
      </c>
      <c r="AC1211" t="s">
        <v>36</v>
      </c>
      <c r="AD1211">
        <v>98055</v>
      </c>
      <c r="AE1211" t="s">
        <v>6886</v>
      </c>
      <c r="AF1211" t="str">
        <f t="shared" si="54"/>
        <v>Yes</v>
      </c>
      <c r="AG1211" s="9" t="str">
        <f t="shared" si="55"/>
        <v>STATE REPRESENTATIVE112DEMOCRATLEG DISTRICT 11 - HOUSEKINGLegislative2012500DEBT406954072440724Operation and OverheadCONSULTINGSHEARY SUSAN10415 SE 174TH STREET RENTONWA</v>
      </c>
      <c r="AH1211">
        <v>100460196</v>
      </c>
      <c r="AI1211" s="9" t="str">
        <f t="shared" si="56"/>
        <v>STATE REPRESENTATIVE112DEMOCRATLEG DISTRICT 11 - HOUSEKINGLegislative</v>
      </c>
    </row>
    <row r="1212" spans="1:35" x14ac:dyDescent="0.25">
      <c r="A1212" s="15">
        <v>3471</v>
      </c>
      <c r="B1212" t="s">
        <v>7063</v>
      </c>
      <c r="C1212">
        <v>100460221</v>
      </c>
      <c r="D1212" t="s">
        <v>30</v>
      </c>
      <c r="E1212" t="s">
        <v>5200</v>
      </c>
      <c r="F1212" t="s">
        <v>44</v>
      </c>
      <c r="G1212" t="s">
        <v>5201</v>
      </c>
      <c r="H1212" t="s">
        <v>3162</v>
      </c>
      <c r="I1212" t="s">
        <v>140</v>
      </c>
      <c r="J1212" t="s">
        <v>5202</v>
      </c>
      <c r="K1212" t="s">
        <v>67</v>
      </c>
      <c r="L1212">
        <v>11</v>
      </c>
      <c r="M1212">
        <v>2</v>
      </c>
      <c r="N1212" t="s">
        <v>68</v>
      </c>
      <c r="O1212" t="s">
        <v>851</v>
      </c>
      <c r="P1212" t="s">
        <v>134</v>
      </c>
      <c r="Q1212" t="s">
        <v>71</v>
      </c>
      <c r="R1212">
        <v>2012</v>
      </c>
      <c r="S1212" s="1">
        <v>1000</v>
      </c>
      <c r="T1212" t="s">
        <v>31</v>
      </c>
      <c r="U1212" s="2">
        <v>40940</v>
      </c>
      <c r="V1212" s="2">
        <v>40968</v>
      </c>
      <c r="W1212" s="2">
        <v>40967</v>
      </c>
      <c r="X1212" t="s">
        <v>72</v>
      </c>
      <c r="Y1212" t="s">
        <v>289</v>
      </c>
      <c r="Z1212" t="s">
        <v>167</v>
      </c>
      <c r="AA1212" t="s">
        <v>168</v>
      </c>
      <c r="AB1212" t="s">
        <v>35</v>
      </c>
      <c r="AC1212" t="s">
        <v>36</v>
      </c>
      <c r="AD1212">
        <v>98109</v>
      </c>
      <c r="AE1212" t="s">
        <v>7064</v>
      </c>
      <c r="AF1212" t="str">
        <f t="shared" si="54"/>
        <v>Yes</v>
      </c>
      <c r="AG1212" s="9" t="str">
        <f t="shared" si="55"/>
        <v>STATE REPRESENTATIVE112DEMOCRATLEG DISTRICT 11 - HOUSEKINGLegislative20121000DEBT409404096840967Operation and OverheadRETAINERARGO STRATEGIESPO BOX 9100 SEATTLEWA</v>
      </c>
      <c r="AH1212">
        <v>100460221</v>
      </c>
      <c r="AI1212" s="9" t="str">
        <f t="shared" si="56"/>
        <v>STATE REPRESENTATIVE112DEMOCRATLEG DISTRICT 11 - HOUSEKINGLegislative</v>
      </c>
    </row>
    <row r="1213" spans="1:35" x14ac:dyDescent="0.25">
      <c r="A1213" s="15">
        <v>3472</v>
      </c>
      <c r="B1213" t="s">
        <v>7065</v>
      </c>
      <c r="C1213">
        <v>100460221</v>
      </c>
      <c r="D1213" t="s">
        <v>30</v>
      </c>
      <c r="E1213" t="s">
        <v>5200</v>
      </c>
      <c r="F1213" t="s">
        <v>44</v>
      </c>
      <c r="G1213" t="s">
        <v>5201</v>
      </c>
      <c r="H1213" t="s">
        <v>3162</v>
      </c>
      <c r="I1213" t="s">
        <v>140</v>
      </c>
      <c r="J1213" t="s">
        <v>5202</v>
      </c>
      <c r="K1213" t="s">
        <v>67</v>
      </c>
      <c r="L1213">
        <v>11</v>
      </c>
      <c r="M1213">
        <v>2</v>
      </c>
      <c r="N1213" t="s">
        <v>68</v>
      </c>
      <c r="O1213" t="s">
        <v>851</v>
      </c>
      <c r="P1213" t="s">
        <v>134</v>
      </c>
      <c r="Q1213" t="s">
        <v>71</v>
      </c>
      <c r="R1213">
        <v>2012</v>
      </c>
      <c r="S1213" s="1">
        <v>1567.5</v>
      </c>
      <c r="T1213" t="s">
        <v>31</v>
      </c>
      <c r="U1213" s="2">
        <v>40940</v>
      </c>
      <c r="V1213" s="2">
        <v>40968</v>
      </c>
      <c r="W1213" s="2">
        <v>40968</v>
      </c>
      <c r="X1213" t="s">
        <v>72</v>
      </c>
      <c r="Y1213" t="s">
        <v>1640</v>
      </c>
      <c r="Z1213" t="s">
        <v>7066</v>
      </c>
      <c r="AA1213" t="s">
        <v>7067</v>
      </c>
      <c r="AB1213" t="s">
        <v>35</v>
      </c>
      <c r="AC1213" t="s">
        <v>36</v>
      </c>
      <c r="AD1213">
        <v>98109</v>
      </c>
      <c r="AE1213" t="s">
        <v>7064</v>
      </c>
      <c r="AF1213" t="str">
        <f t="shared" si="54"/>
        <v>Yes</v>
      </c>
      <c r="AG1213" s="9" t="str">
        <f t="shared" si="55"/>
        <v>STATE REPRESENTATIVE112DEMOCRATLEG DISTRICT 11 - HOUSEKINGLegislative20121567.5DEBT409404096840968Operation and OverheadFEBRUARY TREASURYPARRY GREG2715 MAYFAIR AVENUE N SEATTLEWA</v>
      </c>
      <c r="AH1213">
        <v>100460221</v>
      </c>
      <c r="AI1213" s="9" t="str">
        <f t="shared" si="56"/>
        <v>STATE REPRESENTATIVE112DEMOCRATLEG DISTRICT 11 - HOUSEKINGLegislative</v>
      </c>
    </row>
    <row r="1214" spans="1:35" x14ac:dyDescent="0.25">
      <c r="A1214" s="15">
        <v>3360</v>
      </c>
      <c r="B1214" t="s">
        <v>6899</v>
      </c>
      <c r="C1214">
        <v>100460222</v>
      </c>
      <c r="D1214" t="s">
        <v>30</v>
      </c>
      <c r="E1214" t="s">
        <v>5200</v>
      </c>
      <c r="F1214" t="s">
        <v>44</v>
      </c>
      <c r="G1214" t="s">
        <v>5201</v>
      </c>
      <c r="H1214" t="s">
        <v>3162</v>
      </c>
      <c r="I1214" t="s">
        <v>140</v>
      </c>
      <c r="J1214" t="s">
        <v>5202</v>
      </c>
      <c r="K1214" t="s">
        <v>67</v>
      </c>
      <c r="L1214">
        <v>11</v>
      </c>
      <c r="M1214">
        <v>2</v>
      </c>
      <c r="N1214" t="s">
        <v>68</v>
      </c>
      <c r="O1214" t="s">
        <v>851</v>
      </c>
      <c r="P1214" t="s">
        <v>134</v>
      </c>
      <c r="Q1214" t="s">
        <v>71</v>
      </c>
      <c r="R1214">
        <v>2012</v>
      </c>
      <c r="S1214" s="1">
        <v>300</v>
      </c>
      <c r="T1214" t="s">
        <v>31</v>
      </c>
      <c r="U1214" s="2">
        <v>40969</v>
      </c>
      <c r="V1214" s="2">
        <v>40999</v>
      </c>
      <c r="W1214" s="2">
        <v>40998</v>
      </c>
      <c r="X1214" t="s">
        <v>72</v>
      </c>
      <c r="Y1214" t="s">
        <v>2577</v>
      </c>
      <c r="Z1214" t="s">
        <v>167</v>
      </c>
      <c r="AA1214" t="s">
        <v>168</v>
      </c>
      <c r="AB1214" t="s">
        <v>35</v>
      </c>
      <c r="AC1214" t="s">
        <v>36</v>
      </c>
      <c r="AD1214">
        <v>98109</v>
      </c>
      <c r="AE1214" t="s">
        <v>6900</v>
      </c>
      <c r="AF1214" t="str">
        <f t="shared" si="54"/>
        <v>Yes</v>
      </c>
      <c r="AG1214" s="9" t="str">
        <f t="shared" si="55"/>
        <v>STATE REPRESENTATIVE112DEMOCRATLEG DISTRICT 11 - HOUSEKINGLegislative2012300DEBT409694099940998Operation and OverheadMARCH TREASURYARGO STRATEGIESPO BOX 9100 SEATTLEWA</v>
      </c>
      <c r="AH1214">
        <v>100460222</v>
      </c>
      <c r="AI1214" s="9" t="str">
        <f t="shared" si="56"/>
        <v>STATE REPRESENTATIVE112DEMOCRATLEG DISTRICT 11 - HOUSEKINGLegislative</v>
      </c>
    </row>
    <row r="1215" spans="1:35" x14ac:dyDescent="0.25">
      <c r="A1215" s="15">
        <v>3361</v>
      </c>
      <c r="B1215" t="s">
        <v>6901</v>
      </c>
      <c r="C1215">
        <v>100460222</v>
      </c>
      <c r="D1215" t="s">
        <v>30</v>
      </c>
      <c r="E1215" t="s">
        <v>5200</v>
      </c>
      <c r="F1215" t="s">
        <v>44</v>
      </c>
      <c r="G1215" t="s">
        <v>5201</v>
      </c>
      <c r="H1215" t="s">
        <v>3162</v>
      </c>
      <c r="I1215" t="s">
        <v>140</v>
      </c>
      <c r="J1215" t="s">
        <v>5202</v>
      </c>
      <c r="K1215" t="s">
        <v>67</v>
      </c>
      <c r="L1215">
        <v>11</v>
      </c>
      <c r="M1215">
        <v>2</v>
      </c>
      <c r="N1215" t="s">
        <v>68</v>
      </c>
      <c r="O1215" t="s">
        <v>851</v>
      </c>
      <c r="P1215" t="s">
        <v>134</v>
      </c>
      <c r="Q1215" t="s">
        <v>71</v>
      </c>
      <c r="R1215">
        <v>2012</v>
      </c>
      <c r="S1215" s="1">
        <v>400</v>
      </c>
      <c r="T1215" t="s">
        <v>31</v>
      </c>
      <c r="U1215" s="2">
        <v>40969</v>
      </c>
      <c r="V1215" s="2">
        <v>40999</v>
      </c>
      <c r="W1215" s="2">
        <v>40998</v>
      </c>
      <c r="X1215" t="s">
        <v>72</v>
      </c>
      <c r="Y1215" t="s">
        <v>6902</v>
      </c>
      <c r="Z1215" t="s">
        <v>167</v>
      </c>
      <c r="AA1215" t="s">
        <v>168</v>
      </c>
      <c r="AB1215" t="s">
        <v>35</v>
      </c>
      <c r="AC1215" t="s">
        <v>36</v>
      </c>
      <c r="AD1215">
        <v>98109</v>
      </c>
      <c r="AE1215" t="s">
        <v>6900</v>
      </c>
      <c r="AF1215" t="str">
        <f t="shared" si="54"/>
        <v>Yes</v>
      </c>
      <c r="AG1215" s="9" t="str">
        <f t="shared" si="55"/>
        <v>STATE REPRESENTATIVE112DEMOCRATLEG DISTRICT 11 - HOUSEKINGLegislative2012400DEBT409694099940998Operation and OverheadLOGO &amp; COLLATERAL DESIGN (KAYLORMADE)ARGO STRATEGIESPO BOX 9100 SEATTLEWA</v>
      </c>
      <c r="AH1215">
        <v>100460222</v>
      </c>
      <c r="AI1215" s="9" t="str">
        <f t="shared" si="56"/>
        <v>STATE REPRESENTATIVE112DEMOCRATLEG DISTRICT 11 - HOUSEKINGLegislative</v>
      </c>
    </row>
    <row r="1216" spans="1:35" x14ac:dyDescent="0.25">
      <c r="A1216" s="15">
        <v>3362</v>
      </c>
      <c r="B1216" t="s">
        <v>6903</v>
      </c>
      <c r="C1216">
        <v>100460222</v>
      </c>
      <c r="D1216" t="s">
        <v>30</v>
      </c>
      <c r="E1216" t="s">
        <v>5200</v>
      </c>
      <c r="F1216" t="s">
        <v>44</v>
      </c>
      <c r="G1216" t="s">
        <v>5201</v>
      </c>
      <c r="H1216" t="s">
        <v>3162</v>
      </c>
      <c r="I1216" t="s">
        <v>140</v>
      </c>
      <c r="J1216" t="s">
        <v>5202</v>
      </c>
      <c r="K1216" t="s">
        <v>67</v>
      </c>
      <c r="L1216">
        <v>11</v>
      </c>
      <c r="M1216">
        <v>2</v>
      </c>
      <c r="N1216" t="s">
        <v>68</v>
      </c>
      <c r="O1216" t="s">
        <v>851</v>
      </c>
      <c r="P1216" t="s">
        <v>134</v>
      </c>
      <c r="Q1216" t="s">
        <v>71</v>
      </c>
      <c r="R1216">
        <v>2012</v>
      </c>
      <c r="S1216" s="1">
        <v>200</v>
      </c>
      <c r="T1216" t="s">
        <v>31</v>
      </c>
      <c r="U1216" s="2">
        <v>40969</v>
      </c>
      <c r="V1216" s="2">
        <v>40999</v>
      </c>
      <c r="W1216" s="2">
        <v>40998</v>
      </c>
      <c r="X1216" t="s">
        <v>72</v>
      </c>
      <c r="Y1216" t="s">
        <v>6904</v>
      </c>
      <c r="Z1216" t="s">
        <v>167</v>
      </c>
      <c r="AA1216" t="s">
        <v>168</v>
      </c>
      <c r="AB1216" t="s">
        <v>35</v>
      </c>
      <c r="AC1216" t="s">
        <v>36</v>
      </c>
      <c r="AD1216">
        <v>98109</v>
      </c>
      <c r="AE1216" t="s">
        <v>6900</v>
      </c>
      <c r="AF1216" t="str">
        <f t="shared" si="54"/>
        <v>Yes</v>
      </c>
      <c r="AG1216" s="9" t="str">
        <f t="shared" si="55"/>
        <v>STATE REPRESENTATIVE112DEMOCRATLEG DISTRICT 11 - HOUSEKINGLegislative2012200DEBT409694099940998Operation and OverheadREIMB. CONSULTING (M. MANZA)ARGO STRATEGIESPO BOX 9100 SEATTLEWA</v>
      </c>
      <c r="AH1216">
        <v>100460222</v>
      </c>
      <c r="AI1216" s="9" t="str">
        <f t="shared" si="56"/>
        <v>STATE REPRESENTATIVE112DEMOCRATLEG DISTRICT 11 - HOUSEKINGLegislative</v>
      </c>
    </row>
    <row r="1217" spans="1:35" x14ac:dyDescent="0.25">
      <c r="A1217" s="15">
        <v>3363</v>
      </c>
      <c r="B1217" t="s">
        <v>6905</v>
      </c>
      <c r="C1217">
        <v>100460222</v>
      </c>
      <c r="D1217" t="s">
        <v>30</v>
      </c>
      <c r="E1217" t="s">
        <v>5200</v>
      </c>
      <c r="F1217" t="s">
        <v>44</v>
      </c>
      <c r="G1217" t="s">
        <v>5201</v>
      </c>
      <c r="H1217" t="s">
        <v>3162</v>
      </c>
      <c r="I1217" t="s">
        <v>140</v>
      </c>
      <c r="J1217" t="s">
        <v>5202</v>
      </c>
      <c r="K1217" t="s">
        <v>67</v>
      </c>
      <c r="L1217">
        <v>11</v>
      </c>
      <c r="M1217">
        <v>2</v>
      </c>
      <c r="N1217" t="s">
        <v>68</v>
      </c>
      <c r="O1217" t="s">
        <v>851</v>
      </c>
      <c r="P1217" t="s">
        <v>134</v>
      </c>
      <c r="Q1217" t="s">
        <v>71</v>
      </c>
      <c r="R1217">
        <v>2012</v>
      </c>
      <c r="S1217" s="1">
        <v>4000</v>
      </c>
      <c r="T1217" t="s">
        <v>31</v>
      </c>
      <c r="U1217" s="2">
        <v>40969</v>
      </c>
      <c r="V1217" s="2">
        <v>40999</v>
      </c>
      <c r="W1217" s="2">
        <v>40998</v>
      </c>
      <c r="X1217" t="s">
        <v>72</v>
      </c>
      <c r="Y1217" t="s">
        <v>3472</v>
      </c>
      <c r="Z1217" t="s">
        <v>167</v>
      </c>
      <c r="AA1217" t="s">
        <v>168</v>
      </c>
      <c r="AB1217" t="s">
        <v>35</v>
      </c>
      <c r="AC1217" t="s">
        <v>36</v>
      </c>
      <c r="AD1217">
        <v>98109</v>
      </c>
      <c r="AE1217" t="s">
        <v>6900</v>
      </c>
      <c r="AF1217" t="str">
        <f t="shared" si="54"/>
        <v>Yes</v>
      </c>
      <c r="AG1217" s="9" t="str">
        <f t="shared" si="55"/>
        <v>STATE REPRESENTATIVE112DEMOCRATLEG DISTRICT 11 - HOUSEKINGLegislative20124000DEBT409694099940998Operation and OverheadPOLL (PRECISION POLLING)ARGO STRATEGIESPO BOX 9100 SEATTLEWA</v>
      </c>
      <c r="AH1217">
        <v>100460222</v>
      </c>
      <c r="AI1217" s="9" t="str">
        <f t="shared" si="56"/>
        <v>STATE REPRESENTATIVE112DEMOCRATLEG DISTRICT 11 - HOUSEKINGLegislative</v>
      </c>
    </row>
    <row r="1218" spans="1:35" x14ac:dyDescent="0.25">
      <c r="A1218" s="15">
        <v>2163</v>
      </c>
      <c r="B1218" t="s">
        <v>4833</v>
      </c>
      <c r="C1218">
        <v>100459083</v>
      </c>
      <c r="D1218" t="s">
        <v>30</v>
      </c>
      <c r="E1218" t="s">
        <v>2592</v>
      </c>
      <c r="F1218" t="s">
        <v>44</v>
      </c>
      <c r="G1218" t="s">
        <v>2593</v>
      </c>
      <c r="H1218" t="s">
        <v>108</v>
      </c>
      <c r="I1218" t="s">
        <v>602</v>
      </c>
      <c r="J1218" t="s">
        <v>2594</v>
      </c>
      <c r="K1218" t="s">
        <v>67</v>
      </c>
      <c r="L1218">
        <v>11</v>
      </c>
      <c r="M1218">
        <v>2</v>
      </c>
      <c r="N1218" t="s">
        <v>68</v>
      </c>
      <c r="O1218" t="s">
        <v>851</v>
      </c>
      <c r="P1218" t="s">
        <v>134</v>
      </c>
      <c r="Q1218" t="s">
        <v>71</v>
      </c>
      <c r="R1218">
        <v>2012</v>
      </c>
      <c r="S1218" s="1">
        <v>789</v>
      </c>
      <c r="T1218" t="s">
        <v>31</v>
      </c>
      <c r="U1218" s="2">
        <v>40945</v>
      </c>
      <c r="V1218" s="2">
        <v>40999</v>
      </c>
      <c r="W1218" s="2">
        <v>40999</v>
      </c>
      <c r="Y1218" t="s">
        <v>330</v>
      </c>
      <c r="Z1218" t="s">
        <v>33</v>
      </c>
      <c r="AA1218" t="s">
        <v>103</v>
      </c>
      <c r="AB1218" t="s">
        <v>35</v>
      </c>
      <c r="AC1218" t="s">
        <v>36</v>
      </c>
      <c r="AD1218">
        <v>98101</v>
      </c>
      <c r="AE1218" t="s">
        <v>4834</v>
      </c>
      <c r="AF1218" t="str">
        <f t="shared" ref="AF1218:AF1281" si="57">IF(ISNA(VLOOKUP($C1218,schooldata,1,FALSE)),"NO","Yes")</f>
        <v>Yes</v>
      </c>
      <c r="AG1218" s="9" t="str">
        <f t="shared" ref="AG1218:AG1281" si="58">CONCATENATE(K1218,L1218,M1218,N1218,O1218,P1218,Q1218,R1218,S1218,T1218,U1218,V1218,W1218,X1218,Y1218,Z1218,AA1218,AB1218,AC1218)</f>
        <v>STATE REPRESENTATIVE112DEMOCRATLEG DISTRICT 11 - HOUSEKINGLegislative2012789DEBT409454099940999ACCOUNTING/COMPLIANCEPROJECT ACCOUNTING SERVICES603 STEWART ST #819SEATTLEWA</v>
      </c>
      <c r="AH1218">
        <v>100459083</v>
      </c>
      <c r="AI1218" s="9" t="str">
        <f t="shared" ref="AI1218:AI1281" si="59">CONCATENATE(K1218,L1218,M1218,N1218,O1218,P1218,Q1218)</f>
        <v>STATE REPRESENTATIVE112DEMOCRATLEG DISTRICT 11 - HOUSEKINGLegislative</v>
      </c>
    </row>
    <row r="1219" spans="1:35" x14ac:dyDescent="0.25">
      <c r="A1219" s="15">
        <v>2164</v>
      </c>
      <c r="B1219" t="s">
        <v>4835</v>
      </c>
      <c r="C1219">
        <v>100459083</v>
      </c>
      <c r="D1219" t="s">
        <v>30</v>
      </c>
      <c r="E1219" t="s">
        <v>2592</v>
      </c>
      <c r="F1219" t="s">
        <v>44</v>
      </c>
      <c r="G1219" t="s">
        <v>2593</v>
      </c>
      <c r="H1219" t="s">
        <v>108</v>
      </c>
      <c r="I1219" t="s">
        <v>602</v>
      </c>
      <c r="J1219" t="s">
        <v>2594</v>
      </c>
      <c r="K1219" t="s">
        <v>67</v>
      </c>
      <c r="L1219">
        <v>11</v>
      </c>
      <c r="M1219">
        <v>2</v>
      </c>
      <c r="N1219" t="s">
        <v>68</v>
      </c>
      <c r="O1219" t="s">
        <v>851</v>
      </c>
      <c r="P1219" t="s">
        <v>134</v>
      </c>
      <c r="Q1219" t="s">
        <v>71</v>
      </c>
      <c r="R1219">
        <v>2012</v>
      </c>
      <c r="S1219" s="1">
        <v>63.84</v>
      </c>
      <c r="T1219" t="s">
        <v>31</v>
      </c>
      <c r="U1219" s="2">
        <v>40945</v>
      </c>
      <c r="V1219" s="2">
        <v>40999</v>
      </c>
      <c r="W1219" s="2">
        <v>40999</v>
      </c>
      <c r="Y1219" t="s">
        <v>3284</v>
      </c>
      <c r="Z1219" t="s">
        <v>33</v>
      </c>
      <c r="AA1219" t="s">
        <v>103</v>
      </c>
      <c r="AB1219" t="s">
        <v>35</v>
      </c>
      <c r="AC1219" t="s">
        <v>36</v>
      </c>
      <c r="AD1219">
        <v>98101</v>
      </c>
      <c r="AE1219" t="s">
        <v>4834</v>
      </c>
      <c r="AF1219" t="str">
        <f t="shared" si="57"/>
        <v>Yes</v>
      </c>
      <c r="AG1219" s="9" t="str">
        <f t="shared" si="58"/>
        <v>STATE REPRESENTATIVE112DEMOCRATLEG DISTRICT 11 - HOUSEKINGLegislative201263.84DEBT409454099940999BANKING SUPPLIESPROJECT ACCOUNTING SERVICES603 STEWART ST #819SEATTLEWA</v>
      </c>
      <c r="AH1219">
        <v>100459083</v>
      </c>
      <c r="AI1219" s="9" t="str">
        <f t="shared" si="59"/>
        <v>STATE REPRESENTATIVE112DEMOCRATLEG DISTRICT 11 - HOUSEKINGLegislative</v>
      </c>
    </row>
    <row r="1220" spans="1:35" x14ac:dyDescent="0.25">
      <c r="A1220" s="15">
        <v>2242</v>
      </c>
      <c r="B1220" t="s">
        <v>4968</v>
      </c>
      <c r="C1220">
        <v>100459083</v>
      </c>
      <c r="D1220" t="s">
        <v>30</v>
      </c>
      <c r="E1220" t="s">
        <v>2592</v>
      </c>
      <c r="F1220" t="s">
        <v>44</v>
      </c>
      <c r="G1220" t="s">
        <v>2593</v>
      </c>
      <c r="H1220" t="s">
        <v>108</v>
      </c>
      <c r="I1220" t="s">
        <v>602</v>
      </c>
      <c r="J1220" t="s">
        <v>2594</v>
      </c>
      <c r="K1220" t="s">
        <v>67</v>
      </c>
      <c r="L1220">
        <v>11</v>
      </c>
      <c r="M1220">
        <v>2</v>
      </c>
      <c r="N1220" t="s">
        <v>68</v>
      </c>
      <c r="O1220" t="s">
        <v>851</v>
      </c>
      <c r="P1220" t="s">
        <v>134</v>
      </c>
      <c r="Q1220" t="s">
        <v>71</v>
      </c>
      <c r="R1220">
        <v>2012</v>
      </c>
      <c r="S1220" s="1">
        <v>5700.57</v>
      </c>
      <c r="T1220" t="s">
        <v>31</v>
      </c>
      <c r="U1220" s="2">
        <v>40945</v>
      </c>
      <c r="V1220" s="2">
        <v>40999</v>
      </c>
      <c r="W1220" s="2">
        <v>40999</v>
      </c>
      <c r="Y1220" t="s">
        <v>4969</v>
      </c>
      <c r="Z1220" t="s">
        <v>741</v>
      </c>
      <c r="AA1220" t="s">
        <v>594</v>
      </c>
      <c r="AB1220" t="s">
        <v>35</v>
      </c>
      <c r="AC1220" t="s">
        <v>36</v>
      </c>
      <c r="AD1220">
        <v>98134</v>
      </c>
      <c r="AE1220" t="s">
        <v>4834</v>
      </c>
      <c r="AF1220" t="str">
        <f t="shared" si="57"/>
        <v>Yes</v>
      </c>
      <c r="AG1220" s="9" t="str">
        <f t="shared" si="58"/>
        <v>STATE REPRESENTATIVE112DEMOCRATLEG DISTRICT 11 - HOUSEKINGLegislative20125700.57DEBT409454099940999LITERATURE/WEBSITE DESIGNWINPOWER STRATEGIES111 S LANDER #303SEATTLEWA</v>
      </c>
      <c r="AH1220">
        <v>100459083</v>
      </c>
      <c r="AI1220" s="9" t="str">
        <f t="shared" si="59"/>
        <v>STATE REPRESENTATIVE112DEMOCRATLEG DISTRICT 11 - HOUSEKINGLegislative</v>
      </c>
    </row>
    <row r="1221" spans="1:35" x14ac:dyDescent="0.25">
      <c r="A1221" s="15">
        <v>2323</v>
      </c>
      <c r="B1221" t="s">
        <v>5082</v>
      </c>
      <c r="C1221">
        <v>100459083</v>
      </c>
      <c r="D1221" t="s">
        <v>30</v>
      </c>
      <c r="E1221" t="s">
        <v>2592</v>
      </c>
      <c r="F1221" t="s">
        <v>44</v>
      </c>
      <c r="G1221" t="s">
        <v>2593</v>
      </c>
      <c r="H1221" t="s">
        <v>108</v>
      </c>
      <c r="I1221" t="s">
        <v>602</v>
      </c>
      <c r="J1221" t="s">
        <v>2594</v>
      </c>
      <c r="K1221" t="s">
        <v>67</v>
      </c>
      <c r="L1221">
        <v>11</v>
      </c>
      <c r="M1221">
        <v>2</v>
      </c>
      <c r="N1221" t="s">
        <v>68</v>
      </c>
      <c r="O1221" t="s">
        <v>851</v>
      </c>
      <c r="P1221" t="s">
        <v>134</v>
      </c>
      <c r="Q1221" t="s">
        <v>71</v>
      </c>
      <c r="R1221">
        <v>2012</v>
      </c>
      <c r="S1221" s="1">
        <v>300</v>
      </c>
      <c r="T1221" t="s">
        <v>31</v>
      </c>
      <c r="U1221" s="2">
        <v>40945</v>
      </c>
      <c r="V1221" s="2">
        <v>40999</v>
      </c>
      <c r="W1221" s="2">
        <v>40999</v>
      </c>
      <c r="Y1221" t="s">
        <v>1023</v>
      </c>
      <c r="Z1221" t="s">
        <v>1024</v>
      </c>
      <c r="AA1221" t="s">
        <v>2849</v>
      </c>
      <c r="AB1221" t="s">
        <v>152</v>
      </c>
      <c r="AC1221" t="s">
        <v>153</v>
      </c>
      <c r="AD1221">
        <v>20005</v>
      </c>
      <c r="AE1221" t="s">
        <v>4834</v>
      </c>
      <c r="AF1221" t="str">
        <f t="shared" si="57"/>
        <v>Yes</v>
      </c>
      <c r="AG1221" s="9" t="str">
        <f t="shared" si="58"/>
        <v>STATE REPRESENTATIVE112DEMOCRATLEG DISTRICT 11 - HOUSEKINGLegislative2012300DEBT409454099940999DATA SERVICESNGP VAN INC.1101 15TH ST NW STE 500WASHINGTONDC</v>
      </c>
      <c r="AH1221">
        <v>100459083</v>
      </c>
      <c r="AI1221" s="9" t="str">
        <f t="shared" si="59"/>
        <v>STATE REPRESENTATIVE112DEMOCRATLEG DISTRICT 11 - HOUSEKINGLegislative</v>
      </c>
    </row>
    <row r="1222" spans="1:35" x14ac:dyDescent="0.25">
      <c r="A1222" s="15">
        <v>2484</v>
      </c>
      <c r="B1222" t="s">
        <v>5368</v>
      </c>
      <c r="C1222">
        <v>100462608</v>
      </c>
      <c r="D1222" t="s">
        <v>30</v>
      </c>
      <c r="E1222" t="s">
        <v>2592</v>
      </c>
      <c r="F1222" t="s">
        <v>44</v>
      </c>
      <c r="G1222" t="s">
        <v>2593</v>
      </c>
      <c r="H1222" t="s">
        <v>108</v>
      </c>
      <c r="I1222" t="s">
        <v>602</v>
      </c>
      <c r="J1222" t="s">
        <v>2594</v>
      </c>
      <c r="K1222" t="s">
        <v>67</v>
      </c>
      <c r="L1222">
        <v>11</v>
      </c>
      <c r="M1222">
        <v>2</v>
      </c>
      <c r="N1222" t="s">
        <v>68</v>
      </c>
      <c r="O1222" t="s">
        <v>851</v>
      </c>
      <c r="P1222" t="s">
        <v>134</v>
      </c>
      <c r="Q1222" t="s">
        <v>71</v>
      </c>
      <c r="R1222">
        <v>2012</v>
      </c>
      <c r="S1222" s="1">
        <v>455.25</v>
      </c>
      <c r="T1222" t="s">
        <v>31</v>
      </c>
      <c r="U1222" s="2">
        <v>41000</v>
      </c>
      <c r="V1222" s="2">
        <v>41029</v>
      </c>
      <c r="W1222" s="2">
        <v>41029</v>
      </c>
      <c r="Y1222" t="s">
        <v>330</v>
      </c>
      <c r="Z1222" t="s">
        <v>33</v>
      </c>
      <c r="AA1222" t="s">
        <v>103</v>
      </c>
      <c r="AB1222" t="s">
        <v>35</v>
      </c>
      <c r="AC1222" t="s">
        <v>36</v>
      </c>
      <c r="AD1222">
        <v>98101</v>
      </c>
      <c r="AE1222" t="s">
        <v>5369</v>
      </c>
      <c r="AF1222" t="str">
        <f t="shared" si="57"/>
        <v>Yes</v>
      </c>
      <c r="AG1222" s="9" t="str">
        <f t="shared" si="58"/>
        <v>STATE REPRESENTATIVE112DEMOCRATLEG DISTRICT 11 - HOUSEKINGLegislative2012455.25DEBT410004102941029ACCOUNTING/COMPLIANCEPROJECT ACCOUNTING SERVICES603 STEWART ST #819SEATTLEWA</v>
      </c>
      <c r="AH1222">
        <v>100462608</v>
      </c>
      <c r="AI1222" s="9" t="str">
        <f t="shared" si="59"/>
        <v>STATE REPRESENTATIVE112DEMOCRATLEG DISTRICT 11 - HOUSEKINGLegislative</v>
      </c>
    </row>
    <row r="1223" spans="1:35" x14ac:dyDescent="0.25">
      <c r="A1223" s="15">
        <v>2485</v>
      </c>
      <c r="B1223" t="s">
        <v>5370</v>
      </c>
      <c r="C1223">
        <v>100462608</v>
      </c>
      <c r="D1223" t="s">
        <v>30</v>
      </c>
      <c r="E1223" t="s">
        <v>2592</v>
      </c>
      <c r="F1223" t="s">
        <v>44</v>
      </c>
      <c r="G1223" t="s">
        <v>2593</v>
      </c>
      <c r="H1223" t="s">
        <v>108</v>
      </c>
      <c r="I1223" t="s">
        <v>602</v>
      </c>
      <c r="J1223" t="s">
        <v>2594</v>
      </c>
      <c r="K1223" t="s">
        <v>67</v>
      </c>
      <c r="L1223">
        <v>11</v>
      </c>
      <c r="M1223">
        <v>2</v>
      </c>
      <c r="N1223" t="s">
        <v>68</v>
      </c>
      <c r="O1223" t="s">
        <v>851</v>
      </c>
      <c r="P1223" t="s">
        <v>134</v>
      </c>
      <c r="Q1223" t="s">
        <v>71</v>
      </c>
      <c r="R1223">
        <v>2012</v>
      </c>
      <c r="S1223" s="1">
        <v>420</v>
      </c>
      <c r="T1223" t="s">
        <v>31</v>
      </c>
      <c r="U1223" s="2">
        <v>41000</v>
      </c>
      <c r="V1223" s="2">
        <v>41029</v>
      </c>
      <c r="W1223" s="2">
        <v>41029</v>
      </c>
      <c r="Y1223" t="s">
        <v>5134</v>
      </c>
      <c r="Z1223" t="s">
        <v>988</v>
      </c>
      <c r="AA1223" t="s">
        <v>34</v>
      </c>
      <c r="AB1223" t="s">
        <v>35</v>
      </c>
      <c r="AC1223" t="s">
        <v>36</v>
      </c>
      <c r="AD1223">
        <v>98101</v>
      </c>
      <c r="AE1223" t="s">
        <v>5369</v>
      </c>
      <c r="AF1223" t="str">
        <f t="shared" si="57"/>
        <v>Yes</v>
      </c>
      <c r="AG1223" s="9" t="str">
        <f t="shared" si="58"/>
        <v>STATE REPRESENTATIVE112DEMOCRATLEG DISTRICT 11 - HOUSEKINGLegislative2012420DEBT410004102941029WEBSITE DEVELOPMENT/HOSTINGUPWARDS TECHNOLOGIES603 STEWART ST STE 819SEATTLEWA</v>
      </c>
      <c r="AH1223">
        <v>100462608</v>
      </c>
      <c r="AI1223" s="9" t="str">
        <f t="shared" si="59"/>
        <v>STATE REPRESENTATIVE112DEMOCRATLEG DISTRICT 11 - HOUSEKINGLegislative</v>
      </c>
    </row>
    <row r="1224" spans="1:35" x14ac:dyDescent="0.25">
      <c r="A1224" s="15">
        <v>2486</v>
      </c>
      <c r="B1224" t="s">
        <v>5371</v>
      </c>
      <c r="C1224">
        <v>100462608</v>
      </c>
      <c r="D1224" t="s">
        <v>30</v>
      </c>
      <c r="E1224" t="s">
        <v>2592</v>
      </c>
      <c r="F1224" t="s">
        <v>44</v>
      </c>
      <c r="G1224" t="s">
        <v>2593</v>
      </c>
      <c r="H1224" t="s">
        <v>108</v>
      </c>
      <c r="I1224" t="s">
        <v>602</v>
      </c>
      <c r="J1224" t="s">
        <v>2594</v>
      </c>
      <c r="K1224" t="s">
        <v>67</v>
      </c>
      <c r="L1224">
        <v>11</v>
      </c>
      <c r="M1224">
        <v>2</v>
      </c>
      <c r="N1224" t="s">
        <v>68</v>
      </c>
      <c r="O1224" t="s">
        <v>851</v>
      </c>
      <c r="P1224" t="s">
        <v>134</v>
      </c>
      <c r="Q1224" t="s">
        <v>71</v>
      </c>
      <c r="R1224">
        <v>2012</v>
      </c>
      <c r="S1224" s="1">
        <v>492.75</v>
      </c>
      <c r="T1224" t="s">
        <v>31</v>
      </c>
      <c r="U1224" s="2">
        <v>41000</v>
      </c>
      <c r="V1224" s="2">
        <v>41029</v>
      </c>
      <c r="W1224" s="2">
        <v>41029</v>
      </c>
      <c r="Y1224" t="s">
        <v>118</v>
      </c>
      <c r="Z1224" t="s">
        <v>5372</v>
      </c>
      <c r="AA1224" t="s">
        <v>5373</v>
      </c>
      <c r="AB1224" t="s">
        <v>35</v>
      </c>
      <c r="AC1224" t="s">
        <v>36</v>
      </c>
      <c r="AD1224">
        <v>98118</v>
      </c>
      <c r="AE1224" t="s">
        <v>5369</v>
      </c>
      <c r="AF1224" t="str">
        <f t="shared" si="57"/>
        <v>Yes</v>
      </c>
      <c r="AG1224" s="9" t="str">
        <f t="shared" si="58"/>
        <v>STATE REPRESENTATIVE112DEMOCRATLEG DISTRICT 11 - HOUSEKINGLegislative2012492.75DEBT410004102941029PRINTINGMICHAEL G. MARTIN5038 MARTIN LUTHER KING JR WAY SSEATTLEWA</v>
      </c>
      <c r="AH1224">
        <v>100462608</v>
      </c>
      <c r="AI1224" s="9" t="str">
        <f t="shared" si="59"/>
        <v>STATE REPRESENTATIVE112DEMOCRATLEG DISTRICT 11 - HOUSEKINGLegislative</v>
      </c>
    </row>
    <row r="1225" spans="1:35" x14ac:dyDescent="0.25">
      <c r="A1225" s="15">
        <v>2385</v>
      </c>
      <c r="B1225" t="s">
        <v>5199</v>
      </c>
      <c r="C1225">
        <v>100463301</v>
      </c>
      <c r="D1225" t="s">
        <v>30</v>
      </c>
      <c r="E1225" t="s">
        <v>5200</v>
      </c>
      <c r="F1225" t="s">
        <v>44</v>
      </c>
      <c r="G1225" t="s">
        <v>5201</v>
      </c>
      <c r="H1225" t="s">
        <v>3162</v>
      </c>
      <c r="I1225" t="s">
        <v>140</v>
      </c>
      <c r="J1225" t="s">
        <v>5202</v>
      </c>
      <c r="K1225" t="s">
        <v>67</v>
      </c>
      <c r="L1225">
        <v>11</v>
      </c>
      <c r="M1225">
        <v>2</v>
      </c>
      <c r="N1225" t="s">
        <v>68</v>
      </c>
      <c r="O1225" t="s">
        <v>851</v>
      </c>
      <c r="P1225" t="s">
        <v>134</v>
      </c>
      <c r="Q1225" t="s">
        <v>71</v>
      </c>
      <c r="R1225">
        <v>2012</v>
      </c>
      <c r="S1225" s="1">
        <v>1000</v>
      </c>
      <c r="T1225" t="s">
        <v>31</v>
      </c>
      <c r="U1225" s="2">
        <v>41000</v>
      </c>
      <c r="V1225" s="2">
        <v>41029</v>
      </c>
      <c r="W1225" s="2">
        <v>41029</v>
      </c>
      <c r="X1225" t="s">
        <v>72</v>
      </c>
      <c r="Y1225" t="s">
        <v>289</v>
      </c>
      <c r="Z1225" t="s">
        <v>167</v>
      </c>
      <c r="AA1225" t="s">
        <v>168</v>
      </c>
      <c r="AB1225" t="s">
        <v>35</v>
      </c>
      <c r="AC1225" t="s">
        <v>36</v>
      </c>
      <c r="AD1225">
        <v>98109</v>
      </c>
      <c r="AE1225" t="s">
        <v>5203</v>
      </c>
      <c r="AF1225" t="str">
        <f t="shared" si="57"/>
        <v>Yes</v>
      </c>
      <c r="AG1225" s="9" t="str">
        <f t="shared" si="58"/>
        <v>STATE REPRESENTATIVE112DEMOCRATLEG DISTRICT 11 - HOUSEKINGLegislative20121000DEBT410004102941029Operation and OverheadRETAINERARGO STRATEGIESPO BOX 9100 SEATTLEWA</v>
      </c>
      <c r="AH1225">
        <v>100463301</v>
      </c>
      <c r="AI1225" s="9" t="str">
        <f t="shared" si="59"/>
        <v>STATE REPRESENTATIVE112DEMOCRATLEG DISTRICT 11 - HOUSEKINGLegislative</v>
      </c>
    </row>
    <row r="1226" spans="1:35" x14ac:dyDescent="0.25">
      <c r="A1226" s="15">
        <v>2439</v>
      </c>
      <c r="B1226" t="s">
        <v>5292</v>
      </c>
      <c r="C1226">
        <v>100463301</v>
      </c>
      <c r="D1226" t="s">
        <v>30</v>
      </c>
      <c r="E1226" t="s">
        <v>5200</v>
      </c>
      <c r="F1226" t="s">
        <v>44</v>
      </c>
      <c r="G1226" t="s">
        <v>5201</v>
      </c>
      <c r="H1226" t="s">
        <v>3162</v>
      </c>
      <c r="I1226" t="s">
        <v>140</v>
      </c>
      <c r="J1226" t="s">
        <v>5202</v>
      </c>
      <c r="K1226" t="s">
        <v>67</v>
      </c>
      <c r="L1226">
        <v>11</v>
      </c>
      <c r="M1226">
        <v>2</v>
      </c>
      <c r="N1226" t="s">
        <v>68</v>
      </c>
      <c r="O1226" t="s">
        <v>851</v>
      </c>
      <c r="P1226" t="s">
        <v>134</v>
      </c>
      <c r="Q1226" t="s">
        <v>71</v>
      </c>
      <c r="R1226">
        <v>2012</v>
      </c>
      <c r="S1226" s="1">
        <v>300</v>
      </c>
      <c r="T1226" t="s">
        <v>31</v>
      </c>
      <c r="U1226" s="2">
        <v>41000</v>
      </c>
      <c r="V1226" s="2">
        <v>41029</v>
      </c>
      <c r="W1226" s="2">
        <v>41029</v>
      </c>
      <c r="X1226" t="s">
        <v>72</v>
      </c>
      <c r="Y1226" t="s">
        <v>2661</v>
      </c>
      <c r="Z1226" t="s">
        <v>167</v>
      </c>
      <c r="AA1226" t="s">
        <v>168</v>
      </c>
      <c r="AB1226" t="s">
        <v>35</v>
      </c>
      <c r="AC1226" t="s">
        <v>36</v>
      </c>
      <c r="AD1226">
        <v>98109</v>
      </c>
      <c r="AE1226" t="s">
        <v>5203</v>
      </c>
      <c r="AF1226" t="str">
        <f t="shared" si="57"/>
        <v>Yes</v>
      </c>
      <c r="AG1226" s="9" t="str">
        <f t="shared" si="58"/>
        <v>STATE REPRESENTATIVE112DEMOCRATLEG DISTRICT 11 - HOUSEKINGLegislative2012300DEBT410004102941029Operation and OverheadAPRIL TREASURYARGO STRATEGIESPO BOX 9100 SEATTLEWA</v>
      </c>
      <c r="AH1226">
        <v>100463301</v>
      </c>
      <c r="AI1226" s="9" t="str">
        <f t="shared" si="59"/>
        <v>STATE REPRESENTATIVE112DEMOCRATLEG DISTRICT 11 - HOUSEKINGLegislative</v>
      </c>
    </row>
    <row r="1227" spans="1:35" x14ac:dyDescent="0.25">
      <c r="A1227" s="15">
        <v>2440</v>
      </c>
      <c r="B1227" t="s">
        <v>5293</v>
      </c>
      <c r="C1227">
        <v>100463301</v>
      </c>
      <c r="D1227" t="s">
        <v>30</v>
      </c>
      <c r="E1227" t="s">
        <v>5200</v>
      </c>
      <c r="F1227" t="s">
        <v>44</v>
      </c>
      <c r="G1227" t="s">
        <v>5201</v>
      </c>
      <c r="H1227" t="s">
        <v>3162</v>
      </c>
      <c r="I1227" t="s">
        <v>140</v>
      </c>
      <c r="J1227" t="s">
        <v>5202</v>
      </c>
      <c r="K1227" t="s">
        <v>67</v>
      </c>
      <c r="L1227">
        <v>11</v>
      </c>
      <c r="M1227">
        <v>2</v>
      </c>
      <c r="N1227" t="s">
        <v>68</v>
      </c>
      <c r="O1227" t="s">
        <v>851</v>
      </c>
      <c r="P1227" t="s">
        <v>134</v>
      </c>
      <c r="Q1227" t="s">
        <v>71</v>
      </c>
      <c r="R1227">
        <v>2012</v>
      </c>
      <c r="S1227" s="1">
        <v>200</v>
      </c>
      <c r="T1227" t="s">
        <v>31</v>
      </c>
      <c r="U1227" s="2">
        <v>41000</v>
      </c>
      <c r="V1227" s="2">
        <v>41029</v>
      </c>
      <c r="W1227" s="2">
        <v>41029</v>
      </c>
      <c r="X1227" t="s">
        <v>72</v>
      </c>
      <c r="Y1227" t="s">
        <v>2895</v>
      </c>
      <c r="Z1227" t="s">
        <v>167</v>
      </c>
      <c r="AA1227" t="s">
        <v>168</v>
      </c>
      <c r="AB1227" t="s">
        <v>35</v>
      </c>
      <c r="AC1227" t="s">
        <v>36</v>
      </c>
      <c r="AD1227">
        <v>98109</v>
      </c>
      <c r="AE1227" t="s">
        <v>5203</v>
      </c>
      <c r="AF1227" t="str">
        <f t="shared" si="57"/>
        <v>Yes</v>
      </c>
      <c r="AG1227" s="9" t="str">
        <f t="shared" si="58"/>
        <v>STATE REPRESENTATIVE112DEMOCRATLEG DISTRICT 11 - HOUSEKINGLegislative2012200DEBT410004102941029Operation and OverheadDESIGN (KAYLORMADE)ARGO STRATEGIESPO BOX 9100 SEATTLEWA</v>
      </c>
      <c r="AH1227">
        <v>100463301</v>
      </c>
      <c r="AI1227" s="9" t="str">
        <f t="shared" si="59"/>
        <v>STATE REPRESENTATIVE112DEMOCRATLEG DISTRICT 11 - HOUSEKINGLegislative</v>
      </c>
    </row>
    <row r="1228" spans="1:35" x14ac:dyDescent="0.25">
      <c r="A1228" s="15">
        <v>2441</v>
      </c>
      <c r="B1228" t="s">
        <v>5294</v>
      </c>
      <c r="C1228">
        <v>100463301</v>
      </c>
      <c r="D1228" t="s">
        <v>30</v>
      </c>
      <c r="E1228" t="s">
        <v>5200</v>
      </c>
      <c r="F1228" t="s">
        <v>44</v>
      </c>
      <c r="G1228" t="s">
        <v>5201</v>
      </c>
      <c r="H1228" t="s">
        <v>3162</v>
      </c>
      <c r="I1228" t="s">
        <v>140</v>
      </c>
      <c r="J1228" t="s">
        <v>5202</v>
      </c>
      <c r="K1228" t="s">
        <v>67</v>
      </c>
      <c r="L1228">
        <v>11</v>
      </c>
      <c r="M1228">
        <v>2</v>
      </c>
      <c r="N1228" t="s">
        <v>68</v>
      </c>
      <c r="O1228" t="s">
        <v>851</v>
      </c>
      <c r="P1228" t="s">
        <v>134</v>
      </c>
      <c r="Q1228" t="s">
        <v>71</v>
      </c>
      <c r="R1228">
        <v>2012</v>
      </c>
      <c r="S1228" s="1">
        <v>1500</v>
      </c>
      <c r="T1228" t="s">
        <v>31</v>
      </c>
      <c r="U1228" s="2">
        <v>41000</v>
      </c>
      <c r="V1228" s="2">
        <v>41029</v>
      </c>
      <c r="W1228" s="2">
        <v>41029</v>
      </c>
      <c r="X1228" t="s">
        <v>72</v>
      </c>
      <c r="Y1228" t="s">
        <v>3544</v>
      </c>
      <c r="Z1228" t="s">
        <v>167</v>
      </c>
      <c r="AA1228" t="s">
        <v>168</v>
      </c>
      <c r="AB1228" t="s">
        <v>35</v>
      </c>
      <c r="AC1228" t="s">
        <v>36</v>
      </c>
      <c r="AD1228">
        <v>98109</v>
      </c>
      <c r="AE1228" t="s">
        <v>5203</v>
      </c>
      <c r="AF1228" t="str">
        <f t="shared" si="57"/>
        <v>Yes</v>
      </c>
      <c r="AG1228" s="9" t="str">
        <f t="shared" si="58"/>
        <v>STATE REPRESENTATIVE112DEMOCRATLEG DISTRICT 11 - HOUSEKINGLegislative20121500DEBT410004102941029Operation and OverheadREMITS, LETTERHEAD, ENVELOPES (CAPCITY)ARGO STRATEGIESPO BOX 9100 SEATTLEWA</v>
      </c>
      <c r="AH1228">
        <v>100463301</v>
      </c>
      <c r="AI1228" s="9" t="str">
        <f t="shared" si="59"/>
        <v>STATE REPRESENTATIVE112DEMOCRATLEG DISTRICT 11 - HOUSEKINGLegislative</v>
      </c>
    </row>
    <row r="1229" spans="1:35" x14ac:dyDescent="0.25">
      <c r="A1229" s="15">
        <v>2633</v>
      </c>
      <c r="B1229" t="s">
        <v>5636</v>
      </c>
      <c r="C1229">
        <v>100480862</v>
      </c>
      <c r="D1229" t="s">
        <v>30</v>
      </c>
      <c r="E1229" t="s">
        <v>5200</v>
      </c>
      <c r="F1229" t="s">
        <v>44</v>
      </c>
      <c r="G1229" t="s">
        <v>5201</v>
      </c>
      <c r="H1229" t="s">
        <v>3162</v>
      </c>
      <c r="I1229" t="s">
        <v>140</v>
      </c>
      <c r="J1229" t="s">
        <v>5202</v>
      </c>
      <c r="K1229" t="s">
        <v>67</v>
      </c>
      <c r="L1229">
        <v>11</v>
      </c>
      <c r="M1229">
        <v>2</v>
      </c>
      <c r="N1229" t="s">
        <v>68</v>
      </c>
      <c r="O1229" t="s">
        <v>851</v>
      </c>
      <c r="P1229" t="s">
        <v>134</v>
      </c>
      <c r="Q1229" t="s">
        <v>71</v>
      </c>
      <c r="R1229">
        <v>2012</v>
      </c>
      <c r="S1229" s="1">
        <v>68.44</v>
      </c>
      <c r="T1229" t="s">
        <v>31</v>
      </c>
      <c r="U1229" s="2">
        <v>41030</v>
      </c>
      <c r="V1229" s="2">
        <v>41060</v>
      </c>
      <c r="W1229" s="2">
        <v>41033</v>
      </c>
      <c r="X1229" t="s">
        <v>72</v>
      </c>
      <c r="Y1229" t="s">
        <v>2940</v>
      </c>
      <c r="Z1229" t="s">
        <v>2836</v>
      </c>
      <c r="AA1229" t="s">
        <v>5637</v>
      </c>
      <c r="AB1229" t="s">
        <v>516</v>
      </c>
      <c r="AC1229" t="s">
        <v>36</v>
      </c>
      <c r="AD1229">
        <v>98057</v>
      </c>
      <c r="AE1229" t="s">
        <v>5632</v>
      </c>
      <c r="AF1229" t="str">
        <f t="shared" si="57"/>
        <v>Yes</v>
      </c>
      <c r="AG1229" s="9" t="str">
        <f t="shared" si="58"/>
        <v>STATE REPRESENTATIVE112DEMOCRATLEG DISTRICT 11 - HOUSEKINGLegislative201268.44DEBT410304106041033Operation and OverheadSTICKERSTHE RENTON PRINTERY315 S 3RD STREET RENTONWA</v>
      </c>
      <c r="AH1229">
        <v>100480862</v>
      </c>
      <c r="AI1229" s="9" t="str">
        <f t="shared" si="59"/>
        <v>STATE REPRESENTATIVE112DEMOCRATLEG DISTRICT 11 - HOUSEKINGLegislative</v>
      </c>
    </row>
    <row r="1230" spans="1:35" x14ac:dyDescent="0.25">
      <c r="A1230" s="15">
        <v>2635</v>
      </c>
      <c r="B1230" t="s">
        <v>5641</v>
      </c>
      <c r="C1230">
        <v>100480862</v>
      </c>
      <c r="D1230" t="s">
        <v>30</v>
      </c>
      <c r="E1230" t="s">
        <v>5200</v>
      </c>
      <c r="F1230" t="s">
        <v>44</v>
      </c>
      <c r="G1230" t="s">
        <v>5201</v>
      </c>
      <c r="H1230" t="s">
        <v>3162</v>
      </c>
      <c r="I1230" t="s">
        <v>140</v>
      </c>
      <c r="J1230" t="s">
        <v>5202</v>
      </c>
      <c r="K1230" t="s">
        <v>67</v>
      </c>
      <c r="L1230">
        <v>11</v>
      </c>
      <c r="M1230">
        <v>2</v>
      </c>
      <c r="N1230" t="s">
        <v>68</v>
      </c>
      <c r="O1230" t="s">
        <v>851</v>
      </c>
      <c r="P1230" t="s">
        <v>134</v>
      </c>
      <c r="Q1230" t="s">
        <v>71</v>
      </c>
      <c r="R1230">
        <v>2012</v>
      </c>
      <c r="S1230" s="1">
        <v>416.92</v>
      </c>
      <c r="T1230" t="s">
        <v>31</v>
      </c>
      <c r="U1230" s="2">
        <v>41030</v>
      </c>
      <c r="V1230" s="2">
        <v>41060</v>
      </c>
      <c r="W1230" s="2">
        <v>41033</v>
      </c>
      <c r="X1230" t="s">
        <v>72</v>
      </c>
      <c r="Y1230" t="s">
        <v>5642</v>
      </c>
      <c r="Z1230" t="s">
        <v>464</v>
      </c>
      <c r="AA1230" t="s">
        <v>5643</v>
      </c>
      <c r="AB1230" t="s">
        <v>35</v>
      </c>
      <c r="AC1230" t="s">
        <v>36</v>
      </c>
      <c r="AD1230">
        <v>98125</v>
      </c>
      <c r="AE1230" t="s">
        <v>5632</v>
      </c>
      <c r="AF1230" t="str">
        <f t="shared" si="57"/>
        <v>Yes</v>
      </c>
      <c r="AG1230" s="9" t="str">
        <f t="shared" si="58"/>
        <v>STATE REPRESENTATIVE112DEMOCRATLEG DISTRICT 11 - HOUSEKINGLegislative2012416.92DEBT410304106041033Operation and OverheadTSHIRTSBORUCK PRINTING11552 15TH AVENUE NE SEATTLEWA</v>
      </c>
      <c r="AH1230">
        <v>100480862</v>
      </c>
      <c r="AI1230" s="9" t="str">
        <f t="shared" si="59"/>
        <v>STATE REPRESENTATIVE112DEMOCRATLEG DISTRICT 11 - HOUSEKINGLegislative</v>
      </c>
    </row>
    <row r="1231" spans="1:35" x14ac:dyDescent="0.25">
      <c r="A1231" s="15">
        <v>2634</v>
      </c>
      <c r="B1231" t="s">
        <v>5638</v>
      </c>
      <c r="C1231">
        <v>100480862</v>
      </c>
      <c r="D1231" t="s">
        <v>30</v>
      </c>
      <c r="E1231" t="s">
        <v>5200</v>
      </c>
      <c r="F1231" t="s">
        <v>44</v>
      </c>
      <c r="G1231" t="s">
        <v>5201</v>
      </c>
      <c r="H1231" t="s">
        <v>3162</v>
      </c>
      <c r="I1231" t="s">
        <v>140</v>
      </c>
      <c r="J1231" t="s">
        <v>5202</v>
      </c>
      <c r="K1231" t="s">
        <v>67</v>
      </c>
      <c r="L1231">
        <v>11</v>
      </c>
      <c r="M1231">
        <v>2</v>
      </c>
      <c r="N1231" t="s">
        <v>68</v>
      </c>
      <c r="O1231" t="s">
        <v>851</v>
      </c>
      <c r="P1231" t="s">
        <v>134</v>
      </c>
      <c r="Q1231" t="s">
        <v>71</v>
      </c>
      <c r="R1231">
        <v>2012</v>
      </c>
      <c r="S1231" s="1">
        <v>635.1</v>
      </c>
      <c r="T1231" t="s">
        <v>31</v>
      </c>
      <c r="U1231" s="2">
        <v>41030</v>
      </c>
      <c r="V1231" s="2">
        <v>41060</v>
      </c>
      <c r="W1231" s="2">
        <v>41048</v>
      </c>
      <c r="X1231" t="s">
        <v>72</v>
      </c>
      <c r="Y1231" t="s">
        <v>5639</v>
      </c>
      <c r="Z1231" t="s">
        <v>5201</v>
      </c>
      <c r="AA1231" t="s">
        <v>5640</v>
      </c>
      <c r="AB1231" t="s">
        <v>516</v>
      </c>
      <c r="AC1231" t="s">
        <v>36</v>
      </c>
      <c r="AD1231">
        <v>98058</v>
      </c>
      <c r="AE1231" t="s">
        <v>5632</v>
      </c>
      <c r="AF1231" t="str">
        <f t="shared" si="57"/>
        <v>Yes</v>
      </c>
      <c r="AG1231" s="9" t="str">
        <f t="shared" si="58"/>
        <v>STATE REPRESENTATIVE112DEMOCRATLEG DISTRICT 11 - HOUSEKINGLegislative2012635.1DEBT410304106041048Operation and OverheadREIMB. PRINTING (UPS STORE)VIRK BOBBY SPO BOX 59253 RENTONWA</v>
      </c>
      <c r="AH1231">
        <v>100480862</v>
      </c>
      <c r="AI1231" s="9" t="str">
        <f t="shared" si="59"/>
        <v>STATE REPRESENTATIVE112DEMOCRATLEG DISTRICT 11 - HOUSEKINGLegislative</v>
      </c>
    </row>
    <row r="1232" spans="1:35" x14ac:dyDescent="0.25">
      <c r="A1232" s="15">
        <v>3142</v>
      </c>
      <c r="B1232" t="s">
        <v>6526</v>
      </c>
      <c r="C1232">
        <v>100469980</v>
      </c>
      <c r="D1232" t="s">
        <v>30</v>
      </c>
      <c r="E1232" t="s">
        <v>2592</v>
      </c>
      <c r="F1232" t="s">
        <v>44</v>
      </c>
      <c r="G1232" t="s">
        <v>2593</v>
      </c>
      <c r="H1232" t="s">
        <v>108</v>
      </c>
      <c r="I1232" t="s">
        <v>602</v>
      </c>
      <c r="J1232" t="s">
        <v>2594</v>
      </c>
      <c r="K1232" t="s">
        <v>67</v>
      </c>
      <c r="L1232">
        <v>11</v>
      </c>
      <c r="M1232">
        <v>2</v>
      </c>
      <c r="N1232" t="s">
        <v>68</v>
      </c>
      <c r="O1232" t="s">
        <v>851</v>
      </c>
      <c r="P1232" t="s">
        <v>134</v>
      </c>
      <c r="Q1232" t="s">
        <v>71</v>
      </c>
      <c r="R1232">
        <v>2012</v>
      </c>
      <c r="S1232" s="1">
        <v>339.75</v>
      </c>
      <c r="T1232" t="s">
        <v>31</v>
      </c>
      <c r="U1232" s="2">
        <v>41030</v>
      </c>
      <c r="V1232" s="2">
        <v>41060</v>
      </c>
      <c r="W1232" s="2">
        <v>41060</v>
      </c>
      <c r="Y1232" t="s">
        <v>330</v>
      </c>
      <c r="Z1232" t="s">
        <v>33</v>
      </c>
      <c r="AA1232" t="s">
        <v>103</v>
      </c>
      <c r="AB1232" t="s">
        <v>35</v>
      </c>
      <c r="AC1232" t="s">
        <v>36</v>
      </c>
      <c r="AD1232">
        <v>98101</v>
      </c>
      <c r="AE1232" t="s">
        <v>6527</v>
      </c>
      <c r="AF1232" t="str">
        <f t="shared" si="57"/>
        <v>Yes</v>
      </c>
      <c r="AG1232" s="9" t="str">
        <f t="shared" si="58"/>
        <v>STATE REPRESENTATIVE112DEMOCRATLEG DISTRICT 11 - HOUSEKINGLegislative2012339.75DEBT410304106041060ACCOUNTING/COMPLIANCEPROJECT ACCOUNTING SERVICES603 STEWART ST #819SEATTLEWA</v>
      </c>
      <c r="AH1232">
        <v>100469980</v>
      </c>
      <c r="AI1232" s="9" t="str">
        <f t="shared" si="59"/>
        <v>STATE REPRESENTATIVE112DEMOCRATLEG DISTRICT 11 - HOUSEKINGLegislative</v>
      </c>
    </row>
    <row r="1233" spans="1:35" x14ac:dyDescent="0.25">
      <c r="A1233" s="15">
        <v>3173</v>
      </c>
      <c r="B1233" t="s">
        <v>6586</v>
      </c>
      <c r="C1233">
        <v>100469980</v>
      </c>
      <c r="D1233" t="s">
        <v>30</v>
      </c>
      <c r="E1233" t="s">
        <v>2592</v>
      </c>
      <c r="F1233" t="s">
        <v>44</v>
      </c>
      <c r="G1233" t="s">
        <v>2593</v>
      </c>
      <c r="H1233" t="s">
        <v>108</v>
      </c>
      <c r="I1233" t="s">
        <v>602</v>
      </c>
      <c r="J1233" t="s">
        <v>2594</v>
      </c>
      <c r="K1233" t="s">
        <v>67</v>
      </c>
      <c r="L1233">
        <v>11</v>
      </c>
      <c r="M1233">
        <v>2</v>
      </c>
      <c r="N1233" t="s">
        <v>68</v>
      </c>
      <c r="O1233" t="s">
        <v>851</v>
      </c>
      <c r="P1233" t="s">
        <v>134</v>
      </c>
      <c r="Q1233" t="s">
        <v>71</v>
      </c>
      <c r="R1233">
        <v>2012</v>
      </c>
      <c r="S1233" s="1">
        <v>1071.3800000000001</v>
      </c>
      <c r="T1233" t="s">
        <v>31</v>
      </c>
      <c r="U1233" s="2">
        <v>41030</v>
      </c>
      <c r="V1233" s="2">
        <v>41060</v>
      </c>
      <c r="W1233" s="2">
        <v>41060</v>
      </c>
      <c r="Y1233" t="s">
        <v>158</v>
      </c>
      <c r="Z1233" t="s">
        <v>5372</v>
      </c>
      <c r="AA1233" t="s">
        <v>6587</v>
      </c>
      <c r="AB1233" t="s">
        <v>35</v>
      </c>
      <c r="AC1233" t="s">
        <v>36</v>
      </c>
      <c r="AD1233">
        <v>98118</v>
      </c>
      <c r="AE1233" t="s">
        <v>6527</v>
      </c>
      <c r="AF1233" t="str">
        <f t="shared" si="57"/>
        <v>Yes</v>
      </c>
      <c r="AG1233" s="9" t="str">
        <f t="shared" si="58"/>
        <v>STATE REPRESENTATIVE112DEMOCRATLEG DISTRICT 11 - HOUSEKINGLegislative20121071.38DEBT410304106041060WAGESMICHAEL G. MARTINPO BOX 28512SEATTLEWA</v>
      </c>
      <c r="AH1233">
        <v>100469980</v>
      </c>
      <c r="AI1233" s="9" t="str">
        <f t="shared" si="59"/>
        <v>STATE REPRESENTATIVE112DEMOCRATLEG DISTRICT 11 - HOUSEKINGLegislative</v>
      </c>
    </row>
    <row r="1234" spans="1:35" x14ac:dyDescent="0.25">
      <c r="A1234" s="15">
        <v>2630</v>
      </c>
      <c r="B1234" t="s">
        <v>5631</v>
      </c>
      <c r="C1234">
        <v>100480862</v>
      </c>
      <c r="D1234" t="s">
        <v>30</v>
      </c>
      <c r="E1234" t="s">
        <v>5200</v>
      </c>
      <c r="F1234" t="s">
        <v>44</v>
      </c>
      <c r="G1234" t="s">
        <v>5201</v>
      </c>
      <c r="H1234" t="s">
        <v>3162</v>
      </c>
      <c r="I1234" t="s">
        <v>140</v>
      </c>
      <c r="J1234" t="s">
        <v>5202</v>
      </c>
      <c r="K1234" t="s">
        <v>67</v>
      </c>
      <c r="L1234">
        <v>11</v>
      </c>
      <c r="M1234">
        <v>2</v>
      </c>
      <c r="N1234" t="s">
        <v>68</v>
      </c>
      <c r="O1234" t="s">
        <v>851</v>
      </c>
      <c r="P1234" t="s">
        <v>134</v>
      </c>
      <c r="Q1234" t="s">
        <v>71</v>
      </c>
      <c r="R1234">
        <v>2012</v>
      </c>
      <c r="S1234" s="1">
        <v>1000</v>
      </c>
      <c r="T1234" t="s">
        <v>31</v>
      </c>
      <c r="U1234" s="2">
        <v>41030</v>
      </c>
      <c r="V1234" s="2">
        <v>41060</v>
      </c>
      <c r="W1234" s="2">
        <v>41060</v>
      </c>
      <c r="X1234" t="s">
        <v>72</v>
      </c>
      <c r="Y1234" t="s">
        <v>289</v>
      </c>
      <c r="Z1234" t="s">
        <v>167</v>
      </c>
      <c r="AA1234" t="s">
        <v>168</v>
      </c>
      <c r="AB1234" t="s">
        <v>35</v>
      </c>
      <c r="AC1234" t="s">
        <v>36</v>
      </c>
      <c r="AD1234">
        <v>98109</v>
      </c>
      <c r="AE1234" t="s">
        <v>5632</v>
      </c>
      <c r="AF1234" t="str">
        <f t="shared" si="57"/>
        <v>Yes</v>
      </c>
      <c r="AG1234" s="9" t="str">
        <f t="shared" si="58"/>
        <v>STATE REPRESENTATIVE112DEMOCRATLEG DISTRICT 11 - HOUSEKINGLegislative20121000DEBT410304106041060Operation and OverheadRETAINERARGO STRATEGIESPO BOX 9100 SEATTLEWA</v>
      </c>
      <c r="AH1234">
        <v>100480862</v>
      </c>
      <c r="AI1234" s="9" t="str">
        <f t="shared" si="59"/>
        <v>STATE REPRESENTATIVE112DEMOCRATLEG DISTRICT 11 - HOUSEKINGLegislative</v>
      </c>
    </row>
    <row r="1235" spans="1:35" x14ac:dyDescent="0.25">
      <c r="A1235" s="15">
        <v>2631</v>
      </c>
      <c r="B1235" t="s">
        <v>5633</v>
      </c>
      <c r="C1235">
        <v>100480862</v>
      </c>
      <c r="D1235" t="s">
        <v>30</v>
      </c>
      <c r="E1235" t="s">
        <v>5200</v>
      </c>
      <c r="F1235" t="s">
        <v>44</v>
      </c>
      <c r="G1235" t="s">
        <v>5201</v>
      </c>
      <c r="H1235" t="s">
        <v>3162</v>
      </c>
      <c r="I1235" t="s">
        <v>140</v>
      </c>
      <c r="J1235" t="s">
        <v>5202</v>
      </c>
      <c r="K1235" t="s">
        <v>67</v>
      </c>
      <c r="L1235">
        <v>11</v>
      </c>
      <c r="M1235">
        <v>2</v>
      </c>
      <c r="N1235" t="s">
        <v>68</v>
      </c>
      <c r="O1235" t="s">
        <v>851</v>
      </c>
      <c r="P1235" t="s">
        <v>134</v>
      </c>
      <c r="Q1235" t="s">
        <v>71</v>
      </c>
      <c r="R1235">
        <v>2012</v>
      </c>
      <c r="S1235" s="1">
        <v>400</v>
      </c>
      <c r="T1235" t="s">
        <v>31</v>
      </c>
      <c r="U1235" s="2">
        <v>41030</v>
      </c>
      <c r="V1235" s="2">
        <v>41060</v>
      </c>
      <c r="W1235" s="2">
        <v>41060</v>
      </c>
      <c r="X1235" t="s">
        <v>72</v>
      </c>
      <c r="Y1235" t="s">
        <v>2637</v>
      </c>
      <c r="Z1235" t="s">
        <v>167</v>
      </c>
      <c r="AA1235" t="s">
        <v>168</v>
      </c>
      <c r="AB1235" t="s">
        <v>35</v>
      </c>
      <c r="AC1235" t="s">
        <v>36</v>
      </c>
      <c r="AD1235">
        <v>98109</v>
      </c>
      <c r="AE1235" t="s">
        <v>5632</v>
      </c>
      <c r="AF1235" t="str">
        <f t="shared" si="57"/>
        <v>Yes</v>
      </c>
      <c r="AG1235" s="9" t="str">
        <f t="shared" si="58"/>
        <v>STATE REPRESENTATIVE112DEMOCRATLEG DISTRICT 11 - HOUSEKINGLegislative2012400DEBT410304106041060Operation and OverheadMAY TREASURYARGO STRATEGIESPO BOX 9100 SEATTLEWA</v>
      </c>
      <c r="AH1235">
        <v>100480862</v>
      </c>
      <c r="AI1235" s="9" t="str">
        <f t="shared" si="59"/>
        <v>STATE REPRESENTATIVE112DEMOCRATLEG DISTRICT 11 - HOUSEKINGLegislative</v>
      </c>
    </row>
    <row r="1236" spans="1:35" x14ac:dyDescent="0.25">
      <c r="A1236" s="15">
        <v>2632</v>
      </c>
      <c r="B1236" t="s">
        <v>5634</v>
      </c>
      <c r="C1236">
        <v>100480862</v>
      </c>
      <c r="D1236" t="s">
        <v>30</v>
      </c>
      <c r="E1236" t="s">
        <v>5200</v>
      </c>
      <c r="F1236" t="s">
        <v>44</v>
      </c>
      <c r="G1236" t="s">
        <v>5201</v>
      </c>
      <c r="H1236" t="s">
        <v>3162</v>
      </c>
      <c r="I1236" t="s">
        <v>140</v>
      </c>
      <c r="J1236" t="s">
        <v>5202</v>
      </c>
      <c r="K1236" t="s">
        <v>67</v>
      </c>
      <c r="L1236">
        <v>11</v>
      </c>
      <c r="M1236">
        <v>2</v>
      </c>
      <c r="N1236" t="s">
        <v>68</v>
      </c>
      <c r="O1236" t="s">
        <v>851</v>
      </c>
      <c r="P1236" t="s">
        <v>134</v>
      </c>
      <c r="Q1236" t="s">
        <v>71</v>
      </c>
      <c r="R1236">
        <v>2012</v>
      </c>
      <c r="S1236" s="1">
        <v>3271.39</v>
      </c>
      <c r="T1236" t="s">
        <v>31</v>
      </c>
      <c r="U1236" s="2">
        <v>41030</v>
      </c>
      <c r="V1236" s="2">
        <v>41060</v>
      </c>
      <c r="W1236" s="2">
        <v>41060</v>
      </c>
      <c r="X1236" t="s">
        <v>72</v>
      </c>
      <c r="Y1236" t="s">
        <v>5635</v>
      </c>
      <c r="Z1236" t="s">
        <v>167</v>
      </c>
      <c r="AA1236" t="s">
        <v>168</v>
      </c>
      <c r="AB1236" t="s">
        <v>35</v>
      </c>
      <c r="AC1236" t="s">
        <v>36</v>
      </c>
      <c r="AD1236">
        <v>98109</v>
      </c>
      <c r="AE1236" t="s">
        <v>5632</v>
      </c>
      <c r="AF1236" t="str">
        <f t="shared" si="57"/>
        <v>Yes</v>
      </c>
      <c r="AG1236" s="9" t="str">
        <f t="shared" si="58"/>
        <v>STATE REPRESENTATIVE112DEMOCRATLEG DISTRICT 11 - HOUSEKINGLegislative20123271.39DEBT410304106041060Operation and OverheadDOORBELLERS PRINT &amp; DESIGN (CAPCITY, KAYLORMADE)ARGO STRATEGIESPO BOX 9100 SEATTLEWA</v>
      </c>
      <c r="AH1236">
        <v>100480862</v>
      </c>
      <c r="AI1236" s="9" t="str">
        <f t="shared" si="59"/>
        <v>STATE REPRESENTATIVE112DEMOCRATLEG DISTRICT 11 - HOUSEKINGLegislative</v>
      </c>
    </row>
    <row r="1237" spans="1:35" x14ac:dyDescent="0.25">
      <c r="A1237" s="15">
        <v>2640</v>
      </c>
      <c r="B1237" t="s">
        <v>5652</v>
      </c>
      <c r="C1237">
        <v>100480869</v>
      </c>
      <c r="D1237" t="s">
        <v>30</v>
      </c>
      <c r="E1237" t="s">
        <v>5200</v>
      </c>
      <c r="F1237" t="s">
        <v>44</v>
      </c>
      <c r="G1237" t="s">
        <v>5201</v>
      </c>
      <c r="H1237" t="s">
        <v>3162</v>
      </c>
      <c r="I1237" t="s">
        <v>140</v>
      </c>
      <c r="J1237" t="s">
        <v>5202</v>
      </c>
      <c r="K1237" t="s">
        <v>67</v>
      </c>
      <c r="L1237">
        <v>11</v>
      </c>
      <c r="M1237">
        <v>2</v>
      </c>
      <c r="N1237" t="s">
        <v>68</v>
      </c>
      <c r="O1237" t="s">
        <v>851</v>
      </c>
      <c r="P1237" t="s">
        <v>134</v>
      </c>
      <c r="Q1237" t="s">
        <v>71</v>
      </c>
      <c r="R1237">
        <v>2012</v>
      </c>
      <c r="S1237" s="1">
        <v>416.92</v>
      </c>
      <c r="T1237" t="s">
        <v>31</v>
      </c>
      <c r="U1237" s="2">
        <v>41061</v>
      </c>
      <c r="V1237" s="2">
        <v>41106</v>
      </c>
      <c r="W1237" s="2">
        <v>41033</v>
      </c>
      <c r="X1237" t="s">
        <v>72</v>
      </c>
      <c r="Y1237" t="s">
        <v>5642</v>
      </c>
      <c r="Z1237" t="s">
        <v>464</v>
      </c>
      <c r="AA1237" t="s">
        <v>5643</v>
      </c>
      <c r="AB1237" t="s">
        <v>35</v>
      </c>
      <c r="AC1237" t="s">
        <v>36</v>
      </c>
      <c r="AD1237">
        <v>98125</v>
      </c>
      <c r="AE1237" t="s">
        <v>5645</v>
      </c>
      <c r="AF1237" t="str">
        <f t="shared" si="57"/>
        <v>Yes</v>
      </c>
      <c r="AG1237" s="9" t="str">
        <f t="shared" si="58"/>
        <v>STATE REPRESENTATIVE112DEMOCRATLEG DISTRICT 11 - HOUSEKINGLegislative2012416.92DEBT410614110641033Operation and OverheadTSHIRTSBORUCK PRINTING11552 15TH AVENUE NE SEATTLEWA</v>
      </c>
      <c r="AH1237">
        <v>100480869</v>
      </c>
      <c r="AI1237" s="9" t="str">
        <f t="shared" si="59"/>
        <v>STATE REPRESENTATIVE112DEMOCRATLEG DISTRICT 11 - HOUSEKINGLegislative</v>
      </c>
    </row>
    <row r="1238" spans="1:35" x14ac:dyDescent="0.25">
      <c r="A1238" s="15">
        <v>2636</v>
      </c>
      <c r="B1238" t="s">
        <v>5644</v>
      </c>
      <c r="C1238">
        <v>100480869</v>
      </c>
      <c r="D1238" t="s">
        <v>30</v>
      </c>
      <c r="E1238" t="s">
        <v>5200</v>
      </c>
      <c r="F1238" t="s">
        <v>44</v>
      </c>
      <c r="G1238" t="s">
        <v>5201</v>
      </c>
      <c r="H1238" t="s">
        <v>3162</v>
      </c>
      <c r="I1238" t="s">
        <v>140</v>
      </c>
      <c r="J1238" t="s">
        <v>5202</v>
      </c>
      <c r="K1238" t="s">
        <v>67</v>
      </c>
      <c r="L1238">
        <v>11</v>
      </c>
      <c r="M1238">
        <v>2</v>
      </c>
      <c r="N1238" t="s">
        <v>68</v>
      </c>
      <c r="O1238" t="s">
        <v>851</v>
      </c>
      <c r="P1238" t="s">
        <v>134</v>
      </c>
      <c r="Q1238" t="s">
        <v>71</v>
      </c>
      <c r="R1238">
        <v>2012</v>
      </c>
      <c r="S1238" s="1">
        <v>53</v>
      </c>
      <c r="T1238" t="s">
        <v>31</v>
      </c>
      <c r="U1238" s="2">
        <v>41061</v>
      </c>
      <c r="V1238" s="2">
        <v>41106</v>
      </c>
      <c r="W1238" s="2">
        <v>41103</v>
      </c>
      <c r="X1238" t="s">
        <v>72</v>
      </c>
      <c r="Y1238" t="s">
        <v>143</v>
      </c>
      <c r="Z1238" t="s">
        <v>144</v>
      </c>
      <c r="AA1238" t="s">
        <v>145</v>
      </c>
      <c r="AB1238" t="s">
        <v>146</v>
      </c>
      <c r="AC1238" t="s">
        <v>147</v>
      </c>
      <c r="AD1238">
        <v>97015</v>
      </c>
      <c r="AE1238" t="s">
        <v>5645</v>
      </c>
      <c r="AF1238" t="str">
        <f t="shared" si="57"/>
        <v>Yes</v>
      </c>
      <c r="AG1238" s="9" t="str">
        <f t="shared" si="58"/>
        <v>STATE REPRESENTATIVE112DEMOCRATLEG DISTRICT 11 - HOUSEKINGLegislative201253DEBT410614110641103Operation and OverheadPAYROLL PROCESSINGADP10155 SE SUNNYSIDE ROAD CLACKAMASOR</v>
      </c>
      <c r="AH1238">
        <v>100480869</v>
      </c>
      <c r="AI1238" s="9" t="str">
        <f t="shared" si="59"/>
        <v>STATE REPRESENTATIVE112DEMOCRATLEG DISTRICT 11 - HOUSEKINGLegislative</v>
      </c>
    </row>
    <row r="1239" spans="1:35" x14ac:dyDescent="0.25">
      <c r="A1239" s="15">
        <v>3217</v>
      </c>
      <c r="B1239" t="s">
        <v>6667</v>
      </c>
      <c r="C1239">
        <v>100477169</v>
      </c>
      <c r="D1239" t="s">
        <v>30</v>
      </c>
      <c r="E1239" t="s">
        <v>2592</v>
      </c>
      <c r="F1239" t="s">
        <v>44</v>
      </c>
      <c r="G1239" t="s">
        <v>2593</v>
      </c>
      <c r="H1239" t="s">
        <v>108</v>
      </c>
      <c r="I1239" t="s">
        <v>602</v>
      </c>
      <c r="J1239" t="s">
        <v>2594</v>
      </c>
      <c r="K1239" t="s">
        <v>67</v>
      </c>
      <c r="L1239">
        <v>11</v>
      </c>
      <c r="M1239">
        <v>2</v>
      </c>
      <c r="N1239" t="s">
        <v>68</v>
      </c>
      <c r="O1239" t="s">
        <v>851</v>
      </c>
      <c r="P1239" t="s">
        <v>134</v>
      </c>
      <c r="Q1239" t="s">
        <v>71</v>
      </c>
      <c r="R1239">
        <v>2012</v>
      </c>
      <c r="S1239" s="1">
        <v>4505.63</v>
      </c>
      <c r="T1239" t="s">
        <v>31</v>
      </c>
      <c r="U1239" s="2">
        <v>41061</v>
      </c>
      <c r="V1239" s="2">
        <v>41106</v>
      </c>
      <c r="W1239" s="2">
        <v>41106</v>
      </c>
      <c r="Y1239" t="s">
        <v>2595</v>
      </c>
      <c r="Z1239" t="s">
        <v>741</v>
      </c>
      <c r="AA1239" t="s">
        <v>594</v>
      </c>
      <c r="AB1239" t="s">
        <v>35</v>
      </c>
      <c r="AC1239" t="s">
        <v>36</v>
      </c>
      <c r="AD1239">
        <v>98134</v>
      </c>
      <c r="AE1239" t="s">
        <v>6668</v>
      </c>
      <c r="AF1239" t="str">
        <f t="shared" si="57"/>
        <v>Yes</v>
      </c>
      <c r="AG1239" s="9" t="str">
        <f t="shared" si="58"/>
        <v>STATE REPRESENTATIVE112DEMOCRATLEG DISTRICT 11 - HOUSEKINGLegislative20124505.63DEBT410614110641106CONSULTING/PHOTOGRAPHYWINPOWER STRATEGIES111 S LANDER #303SEATTLEWA</v>
      </c>
      <c r="AH1239">
        <v>100477169</v>
      </c>
      <c r="AI1239" s="9" t="str">
        <f t="shared" si="59"/>
        <v>STATE REPRESENTATIVE112DEMOCRATLEG DISTRICT 11 - HOUSEKINGLegislative</v>
      </c>
    </row>
    <row r="1240" spans="1:35" x14ac:dyDescent="0.25">
      <c r="A1240" s="15">
        <v>2637</v>
      </c>
      <c r="B1240" t="s">
        <v>5646</v>
      </c>
      <c r="C1240">
        <v>100480869</v>
      </c>
      <c r="D1240" t="s">
        <v>30</v>
      </c>
      <c r="E1240" t="s">
        <v>5200</v>
      </c>
      <c r="F1240" t="s">
        <v>44</v>
      </c>
      <c r="G1240" t="s">
        <v>5201</v>
      </c>
      <c r="H1240" t="s">
        <v>3162</v>
      </c>
      <c r="I1240" t="s">
        <v>140</v>
      </c>
      <c r="J1240" t="s">
        <v>5202</v>
      </c>
      <c r="K1240" t="s">
        <v>67</v>
      </c>
      <c r="L1240">
        <v>11</v>
      </c>
      <c r="M1240">
        <v>2</v>
      </c>
      <c r="N1240" t="s">
        <v>68</v>
      </c>
      <c r="O1240" t="s">
        <v>851</v>
      </c>
      <c r="P1240" t="s">
        <v>134</v>
      </c>
      <c r="Q1240" t="s">
        <v>71</v>
      </c>
      <c r="R1240">
        <v>2012</v>
      </c>
      <c r="S1240" s="1">
        <v>5000</v>
      </c>
      <c r="T1240" t="s">
        <v>31</v>
      </c>
      <c r="U1240" s="2">
        <v>41061</v>
      </c>
      <c r="V1240" s="2">
        <v>41106</v>
      </c>
      <c r="W1240" s="2">
        <v>41106</v>
      </c>
      <c r="X1240" t="s">
        <v>72</v>
      </c>
      <c r="Y1240" t="s">
        <v>327</v>
      </c>
      <c r="Z1240" t="s">
        <v>1800</v>
      </c>
      <c r="AA1240" t="s">
        <v>5647</v>
      </c>
      <c r="AB1240" t="s">
        <v>35</v>
      </c>
      <c r="AC1240" t="s">
        <v>36</v>
      </c>
      <c r="AD1240">
        <v>98101</v>
      </c>
      <c r="AE1240" t="s">
        <v>5645</v>
      </c>
      <c r="AF1240" t="str">
        <f t="shared" si="57"/>
        <v>Yes</v>
      </c>
      <c r="AG1240" s="9" t="str">
        <f t="shared" si="58"/>
        <v>STATE REPRESENTATIVE112DEMOCRATLEG DISTRICT 11 - HOUSEKINGLegislative20125000DEBT410614110641106Operation and OverheadAD PRODUCTIONGUENTHER MEDIA1402 3RD AVENUE SUITE 310SEATTLEWA</v>
      </c>
      <c r="AH1240">
        <v>100480869</v>
      </c>
      <c r="AI1240" s="9" t="str">
        <f t="shared" si="59"/>
        <v>STATE REPRESENTATIVE112DEMOCRATLEG DISTRICT 11 - HOUSEKINGLegislative</v>
      </c>
    </row>
    <row r="1241" spans="1:35" x14ac:dyDescent="0.25">
      <c r="A1241" s="15">
        <v>2638</v>
      </c>
      <c r="B1241" t="s">
        <v>5648</v>
      </c>
      <c r="C1241">
        <v>100480869</v>
      </c>
      <c r="D1241" t="s">
        <v>30</v>
      </c>
      <c r="E1241" t="s">
        <v>5200</v>
      </c>
      <c r="F1241" t="s">
        <v>44</v>
      </c>
      <c r="G1241" t="s">
        <v>5201</v>
      </c>
      <c r="H1241" t="s">
        <v>3162</v>
      </c>
      <c r="I1241" t="s">
        <v>140</v>
      </c>
      <c r="J1241" t="s">
        <v>5202</v>
      </c>
      <c r="K1241" t="s">
        <v>67</v>
      </c>
      <c r="L1241">
        <v>11</v>
      </c>
      <c r="M1241">
        <v>2</v>
      </c>
      <c r="N1241" t="s">
        <v>68</v>
      </c>
      <c r="O1241" t="s">
        <v>851</v>
      </c>
      <c r="P1241" t="s">
        <v>134</v>
      </c>
      <c r="Q1241" t="s">
        <v>71</v>
      </c>
      <c r="R1241">
        <v>2012</v>
      </c>
      <c r="S1241" s="1">
        <v>6810.11</v>
      </c>
      <c r="T1241" t="s">
        <v>31</v>
      </c>
      <c r="U1241" s="2">
        <v>41061</v>
      </c>
      <c r="V1241" s="2">
        <v>41106</v>
      </c>
      <c r="W1241" s="2">
        <v>41106</v>
      </c>
      <c r="X1241" t="s">
        <v>72</v>
      </c>
      <c r="Y1241" t="s">
        <v>5649</v>
      </c>
      <c r="Z1241" t="s">
        <v>167</v>
      </c>
      <c r="AA1241" t="s">
        <v>168</v>
      </c>
      <c r="AB1241" t="s">
        <v>35</v>
      </c>
      <c r="AC1241" t="s">
        <v>36</v>
      </c>
      <c r="AD1241">
        <v>98109</v>
      </c>
      <c r="AE1241" t="s">
        <v>5645</v>
      </c>
      <c r="AF1241" t="str">
        <f t="shared" si="57"/>
        <v>Yes</v>
      </c>
      <c r="AG1241" s="9" t="str">
        <f t="shared" si="58"/>
        <v>STATE REPRESENTATIVE112DEMOCRATLEG DISTRICT 11 - HOUSEKINGLegislative20126810.11DEBT410614110641106Operation and OverheadACTUAL MAILER PRINT &amp; DESIGN (CAPCITY, KAYLORMADE)ARGO STRATEGIESPO BOX 9100 SEATTLEWA</v>
      </c>
      <c r="AH1241">
        <v>100480869</v>
      </c>
      <c r="AI1241" s="9" t="str">
        <f t="shared" si="59"/>
        <v>STATE REPRESENTATIVE112DEMOCRATLEG DISTRICT 11 - HOUSEKINGLegislative</v>
      </c>
    </row>
    <row r="1242" spans="1:35" x14ac:dyDescent="0.25">
      <c r="A1242" s="15">
        <v>2639</v>
      </c>
      <c r="B1242" t="s">
        <v>5650</v>
      </c>
      <c r="C1242">
        <v>100480869</v>
      </c>
      <c r="D1242" t="s">
        <v>30</v>
      </c>
      <c r="E1242" t="s">
        <v>5200</v>
      </c>
      <c r="F1242" t="s">
        <v>44</v>
      </c>
      <c r="G1242" t="s">
        <v>5201</v>
      </c>
      <c r="H1242" t="s">
        <v>3162</v>
      </c>
      <c r="I1242" t="s">
        <v>140</v>
      </c>
      <c r="J1242" t="s">
        <v>5202</v>
      </c>
      <c r="K1242" t="s">
        <v>67</v>
      </c>
      <c r="L1242">
        <v>11</v>
      </c>
      <c r="M1242">
        <v>2</v>
      </c>
      <c r="N1242" t="s">
        <v>68</v>
      </c>
      <c r="O1242" t="s">
        <v>851</v>
      </c>
      <c r="P1242" t="s">
        <v>134</v>
      </c>
      <c r="Q1242" t="s">
        <v>71</v>
      </c>
      <c r="R1242">
        <v>2012</v>
      </c>
      <c r="S1242" s="1">
        <v>297.7</v>
      </c>
      <c r="T1242" t="s">
        <v>31</v>
      </c>
      <c r="U1242" s="2">
        <v>41061</v>
      </c>
      <c r="V1242" s="2">
        <v>41106</v>
      </c>
      <c r="W1242" s="2">
        <v>41106</v>
      </c>
      <c r="X1242" t="s">
        <v>72</v>
      </c>
      <c r="Y1242" t="s">
        <v>5651</v>
      </c>
      <c r="Z1242" t="s">
        <v>167</v>
      </c>
      <c r="AA1242" t="s">
        <v>168</v>
      </c>
      <c r="AB1242" t="s">
        <v>35</v>
      </c>
      <c r="AC1242" t="s">
        <v>36</v>
      </c>
      <c r="AD1242">
        <v>98109</v>
      </c>
      <c r="AE1242" t="s">
        <v>5645</v>
      </c>
      <c r="AF1242" t="str">
        <f t="shared" si="57"/>
        <v>Yes</v>
      </c>
      <c r="AG1242" s="9" t="str">
        <f t="shared" si="58"/>
        <v>STATE REPRESENTATIVE112DEMOCRATLEG DISTRICT 11 - HOUSEKINGLegislative2012297.7DEBT410614110641106Operation and OverheadPHOTO LICENSES (SHUTTERSTOCK)ARGO STRATEGIESPO BOX 9100 SEATTLEWA</v>
      </c>
      <c r="AH1242">
        <v>100480869</v>
      </c>
      <c r="AI1242" s="9" t="str">
        <f t="shared" si="59"/>
        <v>STATE REPRESENTATIVE112DEMOCRATLEG DISTRICT 11 - HOUSEKINGLegislative</v>
      </c>
    </row>
    <row r="1243" spans="1:35" x14ac:dyDescent="0.25">
      <c r="A1243" s="15">
        <v>3311</v>
      </c>
      <c r="B1243" t="s">
        <v>6825</v>
      </c>
      <c r="C1243">
        <v>100481053</v>
      </c>
      <c r="D1243" t="s">
        <v>30</v>
      </c>
      <c r="E1243" t="s">
        <v>5200</v>
      </c>
      <c r="F1243" t="s">
        <v>44</v>
      </c>
      <c r="G1243" t="s">
        <v>5201</v>
      </c>
      <c r="H1243" t="s">
        <v>3162</v>
      </c>
      <c r="I1243" t="s">
        <v>140</v>
      </c>
      <c r="J1243" t="s">
        <v>5202</v>
      </c>
      <c r="K1243" t="s">
        <v>67</v>
      </c>
      <c r="L1243">
        <v>11</v>
      </c>
      <c r="M1243">
        <v>2</v>
      </c>
      <c r="N1243" t="s">
        <v>68</v>
      </c>
      <c r="O1243" t="s">
        <v>851</v>
      </c>
      <c r="P1243" t="s">
        <v>134</v>
      </c>
      <c r="Q1243" t="s">
        <v>71</v>
      </c>
      <c r="R1243">
        <v>2012</v>
      </c>
      <c r="S1243" s="1">
        <v>416.92</v>
      </c>
      <c r="T1243" t="s">
        <v>31</v>
      </c>
      <c r="U1243" s="2">
        <v>41107</v>
      </c>
      <c r="V1243" s="2">
        <v>41120</v>
      </c>
      <c r="W1243" s="2">
        <v>41033</v>
      </c>
      <c r="X1243" t="s">
        <v>72</v>
      </c>
      <c r="Y1243" t="s">
        <v>5642</v>
      </c>
      <c r="Z1243" t="s">
        <v>464</v>
      </c>
      <c r="AA1243" t="s">
        <v>5643</v>
      </c>
      <c r="AB1243" t="s">
        <v>35</v>
      </c>
      <c r="AC1243" t="s">
        <v>36</v>
      </c>
      <c r="AD1243">
        <v>98125</v>
      </c>
      <c r="AE1243" t="s">
        <v>6802</v>
      </c>
      <c r="AF1243" t="str">
        <f t="shared" si="57"/>
        <v>Yes</v>
      </c>
      <c r="AG1243" s="9" t="str">
        <f t="shared" si="58"/>
        <v>STATE REPRESENTATIVE112DEMOCRATLEG DISTRICT 11 - HOUSEKINGLegislative2012416.92DEBT411074112041033Operation and OverheadTSHIRTSBORUCK PRINTING11552 15TH AVENUE NE SEATTLEWA</v>
      </c>
      <c r="AH1243">
        <v>100481053</v>
      </c>
      <c r="AI1243" s="9" t="str">
        <f t="shared" si="59"/>
        <v>STATE REPRESENTATIVE112DEMOCRATLEG DISTRICT 11 - HOUSEKINGLegislative</v>
      </c>
    </row>
    <row r="1244" spans="1:35" x14ac:dyDescent="0.25">
      <c r="A1244" s="15">
        <v>2700</v>
      </c>
      <c r="B1244" t="s">
        <v>5751</v>
      </c>
      <c r="C1244">
        <v>100480842</v>
      </c>
      <c r="D1244" t="s">
        <v>30</v>
      </c>
      <c r="E1244" t="s">
        <v>2592</v>
      </c>
      <c r="F1244" t="s">
        <v>44</v>
      </c>
      <c r="G1244" t="s">
        <v>2593</v>
      </c>
      <c r="H1244" t="s">
        <v>108</v>
      </c>
      <c r="I1244" t="s">
        <v>602</v>
      </c>
      <c r="J1244" t="s">
        <v>2594</v>
      </c>
      <c r="K1244" t="s">
        <v>67</v>
      </c>
      <c r="L1244">
        <v>11</v>
      </c>
      <c r="M1244">
        <v>2</v>
      </c>
      <c r="N1244" t="s">
        <v>68</v>
      </c>
      <c r="O1244" t="s">
        <v>851</v>
      </c>
      <c r="P1244" t="s">
        <v>134</v>
      </c>
      <c r="Q1244" t="s">
        <v>71</v>
      </c>
      <c r="R1244">
        <v>2012</v>
      </c>
      <c r="S1244" s="1">
        <v>4505.63</v>
      </c>
      <c r="T1244" t="s">
        <v>31</v>
      </c>
      <c r="U1244" s="2">
        <v>41107</v>
      </c>
      <c r="V1244" s="2">
        <v>41120</v>
      </c>
      <c r="W1244" s="2">
        <v>41106</v>
      </c>
      <c r="Y1244" t="s">
        <v>2595</v>
      </c>
      <c r="Z1244" t="s">
        <v>741</v>
      </c>
      <c r="AA1244" t="s">
        <v>594</v>
      </c>
      <c r="AB1244" t="s">
        <v>35</v>
      </c>
      <c r="AC1244" t="s">
        <v>36</v>
      </c>
      <c r="AD1244">
        <v>98134</v>
      </c>
      <c r="AE1244" t="s">
        <v>5752</v>
      </c>
      <c r="AF1244" t="str">
        <f t="shared" si="57"/>
        <v>Yes</v>
      </c>
      <c r="AG1244" s="9" t="str">
        <f t="shared" si="58"/>
        <v>STATE REPRESENTATIVE112DEMOCRATLEG DISTRICT 11 - HOUSEKINGLegislative20124505.63DEBT411074112041106CONSULTING/PHOTOGRAPHYWINPOWER STRATEGIES111 S LANDER #303SEATTLEWA</v>
      </c>
      <c r="AH1244">
        <v>100480842</v>
      </c>
      <c r="AI1244" s="9" t="str">
        <f t="shared" si="59"/>
        <v>STATE REPRESENTATIVE112DEMOCRATLEG DISTRICT 11 - HOUSEKINGLegislative</v>
      </c>
    </row>
    <row r="1245" spans="1:35" x14ac:dyDescent="0.25">
      <c r="A1245" s="15">
        <v>3297</v>
      </c>
      <c r="B1245" t="s">
        <v>6801</v>
      </c>
      <c r="C1245">
        <v>100481053</v>
      </c>
      <c r="D1245" t="s">
        <v>30</v>
      </c>
      <c r="E1245" t="s">
        <v>5200</v>
      </c>
      <c r="F1245" t="s">
        <v>44</v>
      </c>
      <c r="G1245" t="s">
        <v>5201</v>
      </c>
      <c r="H1245" t="s">
        <v>3162</v>
      </c>
      <c r="I1245" t="s">
        <v>140</v>
      </c>
      <c r="J1245" t="s">
        <v>5202</v>
      </c>
      <c r="K1245" t="s">
        <v>67</v>
      </c>
      <c r="L1245">
        <v>11</v>
      </c>
      <c r="M1245">
        <v>2</v>
      </c>
      <c r="N1245" t="s">
        <v>68</v>
      </c>
      <c r="O1245" t="s">
        <v>851</v>
      </c>
      <c r="P1245" t="s">
        <v>134</v>
      </c>
      <c r="Q1245" t="s">
        <v>71</v>
      </c>
      <c r="R1245">
        <v>2012</v>
      </c>
      <c r="S1245" s="1">
        <v>6810.11</v>
      </c>
      <c r="T1245" t="s">
        <v>31</v>
      </c>
      <c r="U1245" s="2">
        <v>41107</v>
      </c>
      <c r="V1245" s="2">
        <v>41120</v>
      </c>
      <c r="W1245" s="2">
        <v>41106</v>
      </c>
      <c r="X1245" t="s">
        <v>72</v>
      </c>
      <c r="Y1245" t="s">
        <v>5649</v>
      </c>
      <c r="Z1245" t="s">
        <v>167</v>
      </c>
      <c r="AA1245" t="s">
        <v>168</v>
      </c>
      <c r="AB1245" t="s">
        <v>35</v>
      </c>
      <c r="AC1245" t="s">
        <v>36</v>
      </c>
      <c r="AD1245">
        <v>98109</v>
      </c>
      <c r="AE1245" t="s">
        <v>6802</v>
      </c>
      <c r="AF1245" t="str">
        <f t="shared" si="57"/>
        <v>Yes</v>
      </c>
      <c r="AG1245" s="9" t="str">
        <f t="shared" si="58"/>
        <v>STATE REPRESENTATIVE112DEMOCRATLEG DISTRICT 11 - HOUSEKINGLegislative20126810.11DEBT411074112041106Operation and OverheadACTUAL MAILER PRINT &amp; DESIGN (CAPCITY, KAYLORMADE)ARGO STRATEGIESPO BOX 9100 SEATTLEWA</v>
      </c>
      <c r="AH1245">
        <v>100481053</v>
      </c>
      <c r="AI1245" s="9" t="str">
        <f t="shared" si="59"/>
        <v>STATE REPRESENTATIVE112DEMOCRATLEG DISTRICT 11 - HOUSEKINGLegislative</v>
      </c>
    </row>
    <row r="1246" spans="1:35" x14ac:dyDescent="0.25">
      <c r="A1246" s="15">
        <v>3307</v>
      </c>
      <c r="B1246" t="s">
        <v>6821</v>
      </c>
      <c r="C1246">
        <v>100481053</v>
      </c>
      <c r="D1246" t="s">
        <v>30</v>
      </c>
      <c r="E1246" t="s">
        <v>5200</v>
      </c>
      <c r="F1246" t="s">
        <v>44</v>
      </c>
      <c r="G1246" t="s">
        <v>5201</v>
      </c>
      <c r="H1246" t="s">
        <v>3162</v>
      </c>
      <c r="I1246" t="s">
        <v>140</v>
      </c>
      <c r="J1246" t="s">
        <v>5202</v>
      </c>
      <c r="K1246" t="s">
        <v>67</v>
      </c>
      <c r="L1246">
        <v>11</v>
      </c>
      <c r="M1246">
        <v>2</v>
      </c>
      <c r="N1246" t="s">
        <v>68</v>
      </c>
      <c r="O1246" t="s">
        <v>851</v>
      </c>
      <c r="P1246" t="s">
        <v>134</v>
      </c>
      <c r="Q1246" t="s">
        <v>71</v>
      </c>
      <c r="R1246">
        <v>2012</v>
      </c>
      <c r="S1246" s="1">
        <v>297.7</v>
      </c>
      <c r="T1246" t="s">
        <v>31</v>
      </c>
      <c r="U1246" s="2">
        <v>41107</v>
      </c>
      <c r="V1246" s="2">
        <v>41120</v>
      </c>
      <c r="W1246" s="2">
        <v>41106</v>
      </c>
      <c r="X1246" t="s">
        <v>72</v>
      </c>
      <c r="Y1246" t="s">
        <v>5651</v>
      </c>
      <c r="Z1246" t="s">
        <v>167</v>
      </c>
      <c r="AA1246" t="s">
        <v>168</v>
      </c>
      <c r="AB1246" t="s">
        <v>35</v>
      </c>
      <c r="AC1246" t="s">
        <v>36</v>
      </c>
      <c r="AD1246">
        <v>98109</v>
      </c>
      <c r="AE1246" t="s">
        <v>6802</v>
      </c>
      <c r="AF1246" t="str">
        <f t="shared" si="57"/>
        <v>Yes</v>
      </c>
      <c r="AG1246" s="9" t="str">
        <f t="shared" si="58"/>
        <v>STATE REPRESENTATIVE112DEMOCRATLEG DISTRICT 11 - HOUSEKINGLegislative2012297.7DEBT411074112041106Operation and OverheadPHOTO LICENSES (SHUTTERSTOCK)ARGO STRATEGIESPO BOX 9100 SEATTLEWA</v>
      </c>
      <c r="AH1246">
        <v>100481053</v>
      </c>
      <c r="AI1246" s="9" t="str">
        <f t="shared" si="59"/>
        <v>STATE REPRESENTATIVE112DEMOCRATLEG DISTRICT 11 - HOUSEKINGLegislative</v>
      </c>
    </row>
    <row r="1247" spans="1:35" x14ac:dyDescent="0.25">
      <c r="A1247" s="15">
        <v>3306</v>
      </c>
      <c r="B1247" t="s">
        <v>6819</v>
      </c>
      <c r="C1247">
        <v>100481053</v>
      </c>
      <c r="D1247" t="s">
        <v>30</v>
      </c>
      <c r="E1247" t="s">
        <v>5200</v>
      </c>
      <c r="F1247" t="s">
        <v>44</v>
      </c>
      <c r="G1247" t="s">
        <v>5201</v>
      </c>
      <c r="H1247" t="s">
        <v>3162</v>
      </c>
      <c r="I1247" t="s">
        <v>140</v>
      </c>
      <c r="J1247" t="s">
        <v>5202</v>
      </c>
      <c r="K1247" t="s">
        <v>67</v>
      </c>
      <c r="L1247">
        <v>11</v>
      </c>
      <c r="M1247">
        <v>2</v>
      </c>
      <c r="N1247" t="s">
        <v>68</v>
      </c>
      <c r="O1247" t="s">
        <v>851</v>
      </c>
      <c r="P1247" t="s">
        <v>134</v>
      </c>
      <c r="Q1247" t="s">
        <v>71</v>
      </c>
      <c r="R1247">
        <v>2012</v>
      </c>
      <c r="S1247" s="1">
        <v>2500</v>
      </c>
      <c r="T1247" t="s">
        <v>31</v>
      </c>
      <c r="U1247" s="2">
        <v>41107</v>
      </c>
      <c r="V1247" s="2">
        <v>41120</v>
      </c>
      <c r="W1247" s="2">
        <v>41110</v>
      </c>
      <c r="X1247" t="s">
        <v>72</v>
      </c>
      <c r="Y1247" t="s">
        <v>6820</v>
      </c>
      <c r="Z1247" t="s">
        <v>1800</v>
      </c>
      <c r="AA1247" t="s">
        <v>5647</v>
      </c>
      <c r="AB1247" t="s">
        <v>35</v>
      </c>
      <c r="AC1247" t="s">
        <v>36</v>
      </c>
      <c r="AD1247">
        <v>98101</v>
      </c>
      <c r="AE1247" t="s">
        <v>6802</v>
      </c>
      <c r="AF1247" t="str">
        <f t="shared" si="57"/>
        <v>Yes</v>
      </c>
      <c r="AG1247" s="9" t="str">
        <f t="shared" si="58"/>
        <v>STATE REPRESENTATIVE112DEMOCRATLEG DISTRICT 11 - HOUSEKINGLegislative20122500DEBT411074112041110Operation and OverheadAD PRODUCTION (GENERAL)GUENTHER MEDIA1402 3RD AVENUE SUITE 310SEATTLEWA</v>
      </c>
      <c r="AH1247">
        <v>100481053</v>
      </c>
      <c r="AI1247" s="9" t="str">
        <f t="shared" si="59"/>
        <v>STATE REPRESENTATIVE112DEMOCRATLEG DISTRICT 11 - HOUSEKINGLegislative</v>
      </c>
    </row>
    <row r="1248" spans="1:35" x14ac:dyDescent="0.25">
      <c r="A1248" s="15">
        <v>3308</v>
      </c>
      <c r="B1248" t="s">
        <v>6822</v>
      </c>
      <c r="C1248">
        <v>100481053</v>
      </c>
      <c r="D1248" t="s">
        <v>30</v>
      </c>
      <c r="E1248" t="s">
        <v>5200</v>
      </c>
      <c r="F1248" t="s">
        <v>44</v>
      </c>
      <c r="G1248" t="s">
        <v>5201</v>
      </c>
      <c r="H1248" t="s">
        <v>3162</v>
      </c>
      <c r="I1248" t="s">
        <v>140</v>
      </c>
      <c r="J1248" t="s">
        <v>5202</v>
      </c>
      <c r="K1248" t="s">
        <v>67</v>
      </c>
      <c r="L1248">
        <v>11</v>
      </c>
      <c r="M1248">
        <v>2</v>
      </c>
      <c r="N1248" t="s">
        <v>68</v>
      </c>
      <c r="O1248" t="s">
        <v>851</v>
      </c>
      <c r="P1248" t="s">
        <v>134</v>
      </c>
      <c r="Q1248" t="s">
        <v>71</v>
      </c>
      <c r="R1248">
        <v>2012</v>
      </c>
      <c r="S1248" s="1">
        <v>500</v>
      </c>
      <c r="T1248" t="s">
        <v>31</v>
      </c>
      <c r="U1248" s="2">
        <v>41107</v>
      </c>
      <c r="V1248" s="2">
        <v>41120</v>
      </c>
      <c r="W1248" s="2">
        <v>41115</v>
      </c>
      <c r="X1248" t="s">
        <v>72</v>
      </c>
      <c r="Y1248" t="s">
        <v>339</v>
      </c>
      <c r="Z1248" t="s">
        <v>167</v>
      </c>
      <c r="AA1248" t="s">
        <v>168</v>
      </c>
      <c r="AB1248" t="s">
        <v>35</v>
      </c>
      <c r="AC1248" t="s">
        <v>36</v>
      </c>
      <c r="AD1248">
        <v>98109</v>
      </c>
      <c r="AE1248" t="s">
        <v>6802</v>
      </c>
      <c r="AF1248" t="str">
        <f t="shared" si="57"/>
        <v>Yes</v>
      </c>
      <c r="AG1248" s="9" t="str">
        <f t="shared" si="58"/>
        <v>STATE REPRESENTATIVE112DEMOCRATLEG DISTRICT 11 - HOUSEKINGLegislative2012500DEBT411074112041115Operation and OverheadJULY TREASURYARGO STRATEGIESPO BOX 9100 SEATTLEWA</v>
      </c>
      <c r="AH1248">
        <v>100481053</v>
      </c>
      <c r="AI1248" s="9" t="str">
        <f t="shared" si="59"/>
        <v>STATE REPRESENTATIVE112DEMOCRATLEG DISTRICT 11 - HOUSEKINGLegislative</v>
      </c>
    </row>
    <row r="1249" spans="1:35" x14ac:dyDescent="0.25">
      <c r="A1249" s="15">
        <v>3309</v>
      </c>
      <c r="B1249" t="s">
        <v>6823</v>
      </c>
      <c r="C1249">
        <v>100481053</v>
      </c>
      <c r="D1249" t="s">
        <v>30</v>
      </c>
      <c r="E1249" t="s">
        <v>5200</v>
      </c>
      <c r="F1249" t="s">
        <v>44</v>
      </c>
      <c r="G1249" t="s">
        <v>5201</v>
      </c>
      <c r="H1249" t="s">
        <v>3162</v>
      </c>
      <c r="I1249" t="s">
        <v>140</v>
      </c>
      <c r="J1249" t="s">
        <v>5202</v>
      </c>
      <c r="K1249" t="s">
        <v>67</v>
      </c>
      <c r="L1249">
        <v>11</v>
      </c>
      <c r="M1249">
        <v>2</v>
      </c>
      <c r="N1249" t="s">
        <v>68</v>
      </c>
      <c r="O1249" t="s">
        <v>851</v>
      </c>
      <c r="P1249" t="s">
        <v>134</v>
      </c>
      <c r="Q1249" t="s">
        <v>71</v>
      </c>
      <c r="R1249">
        <v>2012</v>
      </c>
      <c r="S1249" s="1">
        <v>7440.25</v>
      </c>
      <c r="T1249" t="s">
        <v>31</v>
      </c>
      <c r="U1249" s="2">
        <v>41107</v>
      </c>
      <c r="V1249" s="2">
        <v>41120</v>
      </c>
      <c r="W1249" s="2">
        <v>41115</v>
      </c>
      <c r="X1249" t="s">
        <v>72</v>
      </c>
      <c r="Y1249" t="s">
        <v>1538</v>
      </c>
      <c r="Z1249" t="s">
        <v>167</v>
      </c>
      <c r="AA1249" t="s">
        <v>168</v>
      </c>
      <c r="AB1249" t="s">
        <v>35</v>
      </c>
      <c r="AC1249" t="s">
        <v>36</v>
      </c>
      <c r="AD1249">
        <v>98109</v>
      </c>
      <c r="AE1249" t="s">
        <v>6802</v>
      </c>
      <c r="AF1249" t="str">
        <f t="shared" si="57"/>
        <v>Yes</v>
      </c>
      <c r="AG1249" s="9" t="str">
        <f t="shared" si="58"/>
        <v>STATE REPRESENTATIVE112DEMOCRATLEG DISTRICT 11 - HOUSEKINGLegislative20127440.25DEBT411074112041115Operation and OverheadMAILER PRINT &amp; DESIGN (CAPCITY, KAYLORMADE)ARGO STRATEGIESPO BOX 9100 SEATTLEWA</v>
      </c>
      <c r="AH1249">
        <v>100481053</v>
      </c>
      <c r="AI1249" s="9" t="str">
        <f t="shared" si="59"/>
        <v>STATE REPRESENTATIVE112DEMOCRATLEG DISTRICT 11 - HOUSEKINGLegislative</v>
      </c>
    </row>
    <row r="1250" spans="1:35" x14ac:dyDescent="0.25">
      <c r="A1250" s="15">
        <v>3301</v>
      </c>
      <c r="B1250" t="s">
        <v>6809</v>
      </c>
      <c r="C1250">
        <v>100481053</v>
      </c>
      <c r="D1250" t="s">
        <v>30</v>
      </c>
      <c r="E1250" t="s">
        <v>5200</v>
      </c>
      <c r="F1250" t="s">
        <v>44</v>
      </c>
      <c r="G1250" t="s">
        <v>5201</v>
      </c>
      <c r="H1250" t="s">
        <v>3162</v>
      </c>
      <c r="I1250" t="s">
        <v>140</v>
      </c>
      <c r="J1250" t="s">
        <v>5202</v>
      </c>
      <c r="K1250" t="s">
        <v>67</v>
      </c>
      <c r="L1250">
        <v>11</v>
      </c>
      <c r="M1250">
        <v>2</v>
      </c>
      <c r="N1250" t="s">
        <v>68</v>
      </c>
      <c r="O1250" t="s">
        <v>851</v>
      </c>
      <c r="P1250" t="s">
        <v>134</v>
      </c>
      <c r="Q1250" t="s">
        <v>71</v>
      </c>
      <c r="R1250">
        <v>2012</v>
      </c>
      <c r="S1250" s="1">
        <v>176.42</v>
      </c>
      <c r="T1250" t="s">
        <v>31</v>
      </c>
      <c r="U1250" s="2">
        <v>41107</v>
      </c>
      <c r="V1250" s="2">
        <v>41120</v>
      </c>
      <c r="W1250" s="2">
        <v>41117</v>
      </c>
      <c r="X1250" t="s">
        <v>72</v>
      </c>
      <c r="Y1250" t="s">
        <v>6810</v>
      </c>
      <c r="Z1250" t="s">
        <v>6807</v>
      </c>
      <c r="AA1250" t="s">
        <v>6808</v>
      </c>
      <c r="AB1250" t="s">
        <v>2014</v>
      </c>
      <c r="AC1250" t="s">
        <v>36</v>
      </c>
      <c r="AD1250">
        <v>98275</v>
      </c>
      <c r="AE1250" t="s">
        <v>6802</v>
      </c>
      <c r="AF1250" t="str">
        <f t="shared" si="57"/>
        <v>Yes</v>
      </c>
      <c r="AG1250" s="9" t="str">
        <f t="shared" si="58"/>
        <v>STATE REPRESENTATIVE112DEMOCRATLEG DISTRICT 11 - HOUSEKINGLegislative2012176.42DEBT411074112041117Operation and OverheadREIMB. STICKERS (URBAN PRESS)NYENHUIS DRUE5500 HARBOUR POINTE BOULEVARD APT. G203MUKILTEOWA</v>
      </c>
      <c r="AH1250">
        <v>100481053</v>
      </c>
      <c r="AI1250" s="9" t="str">
        <f t="shared" si="59"/>
        <v>STATE REPRESENTATIVE112DEMOCRATLEG DISTRICT 11 - HOUSEKINGLegislative</v>
      </c>
    </row>
    <row r="1251" spans="1:35" x14ac:dyDescent="0.25">
      <c r="A1251" s="15">
        <v>3304</v>
      </c>
      <c r="B1251" t="s">
        <v>6817</v>
      </c>
      <c r="C1251">
        <v>100481053</v>
      </c>
      <c r="D1251" t="s">
        <v>30</v>
      </c>
      <c r="E1251" t="s">
        <v>5200</v>
      </c>
      <c r="F1251" t="s">
        <v>44</v>
      </c>
      <c r="G1251" t="s">
        <v>5201</v>
      </c>
      <c r="H1251" t="s">
        <v>3162</v>
      </c>
      <c r="I1251" t="s">
        <v>140</v>
      </c>
      <c r="J1251" t="s">
        <v>5202</v>
      </c>
      <c r="K1251" t="s">
        <v>67</v>
      </c>
      <c r="L1251">
        <v>11</v>
      </c>
      <c r="M1251">
        <v>2</v>
      </c>
      <c r="N1251" t="s">
        <v>68</v>
      </c>
      <c r="O1251" t="s">
        <v>851</v>
      </c>
      <c r="P1251" t="s">
        <v>134</v>
      </c>
      <c r="Q1251" t="s">
        <v>71</v>
      </c>
      <c r="R1251">
        <v>2012</v>
      </c>
      <c r="S1251" s="1">
        <v>7559.52</v>
      </c>
      <c r="T1251" t="s">
        <v>31</v>
      </c>
      <c r="U1251" s="2">
        <v>41107</v>
      </c>
      <c r="V1251" s="2">
        <v>41120</v>
      </c>
      <c r="W1251" s="2">
        <v>41117</v>
      </c>
      <c r="X1251" t="s">
        <v>72</v>
      </c>
      <c r="Y1251" t="s">
        <v>166</v>
      </c>
      <c r="Z1251" t="s">
        <v>167</v>
      </c>
      <c r="AA1251" t="s">
        <v>168</v>
      </c>
      <c r="AB1251" t="s">
        <v>35</v>
      </c>
      <c r="AC1251" t="s">
        <v>36</v>
      </c>
      <c r="AD1251">
        <v>98109</v>
      </c>
      <c r="AE1251" t="s">
        <v>6802</v>
      </c>
      <c r="AF1251" t="str">
        <f t="shared" si="57"/>
        <v>Yes</v>
      </c>
      <c r="AG1251" s="9" t="str">
        <f t="shared" si="58"/>
        <v>STATE REPRESENTATIVE112DEMOCRATLEG DISTRICT 11 - HOUSEKINGLegislative20127559.52DEBT411074112041117Operation and OverheadEST. MAILER PRINT &amp; DESIGN (CAPCITY, KAYLORMADE)ARGO STRATEGIESPO BOX 9100 SEATTLEWA</v>
      </c>
      <c r="AH1251">
        <v>100481053</v>
      </c>
      <c r="AI1251" s="9" t="str">
        <f t="shared" si="59"/>
        <v>STATE REPRESENTATIVE112DEMOCRATLEG DISTRICT 11 - HOUSEKINGLegislative</v>
      </c>
    </row>
    <row r="1252" spans="1:35" x14ac:dyDescent="0.25">
      <c r="A1252" s="15">
        <v>3299</v>
      </c>
      <c r="B1252" t="s">
        <v>6804</v>
      </c>
      <c r="C1252">
        <v>100481053</v>
      </c>
      <c r="D1252" t="s">
        <v>30</v>
      </c>
      <c r="E1252" t="s">
        <v>5200</v>
      </c>
      <c r="F1252" t="s">
        <v>44</v>
      </c>
      <c r="G1252" t="s">
        <v>5201</v>
      </c>
      <c r="H1252" t="s">
        <v>3162</v>
      </c>
      <c r="I1252" t="s">
        <v>140</v>
      </c>
      <c r="J1252" t="s">
        <v>5202</v>
      </c>
      <c r="K1252" t="s">
        <v>67</v>
      </c>
      <c r="L1252">
        <v>11</v>
      </c>
      <c r="M1252">
        <v>2</v>
      </c>
      <c r="N1252" t="s">
        <v>68</v>
      </c>
      <c r="O1252" t="s">
        <v>851</v>
      </c>
      <c r="P1252" t="s">
        <v>134</v>
      </c>
      <c r="Q1252" t="s">
        <v>71</v>
      </c>
      <c r="R1252">
        <v>2012</v>
      </c>
      <c r="S1252" s="1">
        <v>779.52</v>
      </c>
      <c r="T1252" t="s">
        <v>31</v>
      </c>
      <c r="U1252" s="2">
        <v>41107</v>
      </c>
      <c r="V1252" s="2">
        <v>41120</v>
      </c>
      <c r="W1252" s="2">
        <v>41117</v>
      </c>
      <c r="X1252" t="s">
        <v>72</v>
      </c>
      <c r="Y1252" t="s">
        <v>2765</v>
      </c>
      <c r="Z1252" t="s">
        <v>167</v>
      </c>
      <c r="AA1252" t="s">
        <v>168</v>
      </c>
      <c r="AB1252" t="s">
        <v>35</v>
      </c>
      <c r="AC1252" t="s">
        <v>36</v>
      </c>
      <c r="AD1252">
        <v>98109</v>
      </c>
      <c r="AE1252" t="s">
        <v>6802</v>
      </c>
      <c r="AF1252" t="str">
        <f t="shared" si="57"/>
        <v>Yes</v>
      </c>
      <c r="AG1252" s="9" t="str">
        <f t="shared" si="58"/>
        <v>STATE REPRESENTATIVE112DEMOCRATLEG DISTRICT 11 - HOUSEKINGLegislative2012779.52DEBT411074112041117Operation and OverheadROBOCALLS (WINDING CREEK)ARGO STRATEGIESPO BOX 9100 SEATTLEWA</v>
      </c>
      <c r="AH1252">
        <v>100481053</v>
      </c>
      <c r="AI1252" s="9" t="str">
        <f t="shared" si="59"/>
        <v>STATE REPRESENTATIVE112DEMOCRATLEG DISTRICT 11 - HOUSEKINGLegislative</v>
      </c>
    </row>
    <row r="1253" spans="1:35" x14ac:dyDescent="0.25">
      <c r="A1253" s="15">
        <v>3302</v>
      </c>
      <c r="B1253" t="s">
        <v>6811</v>
      </c>
      <c r="C1253">
        <v>100481053</v>
      </c>
      <c r="D1253" t="s">
        <v>30</v>
      </c>
      <c r="E1253" t="s">
        <v>5200</v>
      </c>
      <c r="F1253" t="s">
        <v>44</v>
      </c>
      <c r="G1253" t="s">
        <v>5201</v>
      </c>
      <c r="H1253" t="s">
        <v>3162</v>
      </c>
      <c r="I1253" t="s">
        <v>140</v>
      </c>
      <c r="J1253" t="s">
        <v>5202</v>
      </c>
      <c r="K1253" t="s">
        <v>67</v>
      </c>
      <c r="L1253">
        <v>11</v>
      </c>
      <c r="M1253">
        <v>2</v>
      </c>
      <c r="N1253" t="s">
        <v>68</v>
      </c>
      <c r="O1253" t="s">
        <v>851</v>
      </c>
      <c r="P1253" t="s">
        <v>134</v>
      </c>
      <c r="Q1253" t="s">
        <v>71</v>
      </c>
      <c r="R1253">
        <v>2012</v>
      </c>
      <c r="S1253" s="1">
        <v>80.47</v>
      </c>
      <c r="T1253" t="s">
        <v>31</v>
      </c>
      <c r="U1253" s="2">
        <v>41107</v>
      </c>
      <c r="V1253" s="2">
        <v>41120</v>
      </c>
      <c r="W1253" s="2">
        <v>41119</v>
      </c>
      <c r="X1253" t="s">
        <v>72</v>
      </c>
      <c r="Y1253" t="s">
        <v>6812</v>
      </c>
      <c r="Z1253" t="s">
        <v>6807</v>
      </c>
      <c r="AA1253" t="s">
        <v>6808</v>
      </c>
      <c r="AB1253" t="s">
        <v>2014</v>
      </c>
      <c r="AC1253" t="s">
        <v>36</v>
      </c>
      <c r="AD1253">
        <v>98275</v>
      </c>
      <c r="AE1253" t="s">
        <v>6802</v>
      </c>
      <c r="AF1253" t="str">
        <f t="shared" si="57"/>
        <v>Yes</v>
      </c>
      <c r="AG1253" s="9" t="str">
        <f t="shared" si="58"/>
        <v>STATE REPRESENTATIVE112DEMOCRATLEG DISTRICT 11 - HOUSEKINGLegislative201280.47DEBT411074112041119Operation and OverheadREIMB. PARADE SUPPLIES (TARGET, FMEYER, ALBERTSONS)NYENHUIS DRUE5500 HARBOUR POINTE BOULEVARD APT. G203MUKILTEOWA</v>
      </c>
      <c r="AH1253">
        <v>100481053</v>
      </c>
      <c r="AI1253" s="9" t="str">
        <f t="shared" si="59"/>
        <v>STATE REPRESENTATIVE112DEMOCRATLEG DISTRICT 11 - HOUSEKINGLegislative</v>
      </c>
    </row>
    <row r="1254" spans="1:35" x14ac:dyDescent="0.25">
      <c r="A1254" s="15">
        <v>3305</v>
      </c>
      <c r="B1254" t="s">
        <v>6818</v>
      </c>
      <c r="C1254">
        <v>100481053</v>
      </c>
      <c r="D1254" t="s">
        <v>30</v>
      </c>
      <c r="E1254" t="s">
        <v>5200</v>
      </c>
      <c r="F1254" t="s">
        <v>44</v>
      </c>
      <c r="G1254" t="s">
        <v>5201</v>
      </c>
      <c r="H1254" t="s">
        <v>3162</v>
      </c>
      <c r="I1254" t="s">
        <v>140</v>
      </c>
      <c r="J1254" t="s">
        <v>5202</v>
      </c>
      <c r="K1254" t="s">
        <v>67</v>
      </c>
      <c r="L1254">
        <v>11</v>
      </c>
      <c r="M1254">
        <v>2</v>
      </c>
      <c r="N1254" t="s">
        <v>68</v>
      </c>
      <c r="O1254" t="s">
        <v>851</v>
      </c>
      <c r="P1254" t="s">
        <v>134</v>
      </c>
      <c r="Q1254" t="s">
        <v>71</v>
      </c>
      <c r="R1254">
        <v>2012</v>
      </c>
      <c r="S1254" s="1">
        <v>7035.67</v>
      </c>
      <c r="T1254" t="s">
        <v>31</v>
      </c>
      <c r="U1254" s="2">
        <v>41107</v>
      </c>
      <c r="V1254" s="2">
        <v>41120</v>
      </c>
      <c r="W1254" s="2">
        <v>41119</v>
      </c>
      <c r="X1254" t="s">
        <v>72</v>
      </c>
      <c r="Y1254" t="s">
        <v>166</v>
      </c>
      <c r="Z1254" t="s">
        <v>167</v>
      </c>
      <c r="AA1254" t="s">
        <v>168</v>
      </c>
      <c r="AB1254" t="s">
        <v>35</v>
      </c>
      <c r="AC1254" t="s">
        <v>36</v>
      </c>
      <c r="AD1254">
        <v>98109</v>
      </c>
      <c r="AE1254" t="s">
        <v>6802</v>
      </c>
      <c r="AF1254" t="str">
        <f t="shared" si="57"/>
        <v>Yes</v>
      </c>
      <c r="AG1254" s="9" t="str">
        <f t="shared" si="58"/>
        <v>STATE REPRESENTATIVE112DEMOCRATLEG DISTRICT 11 - HOUSEKINGLegislative20127035.67DEBT411074112041119Operation and OverheadEST. MAILER PRINT &amp; DESIGN (CAPCITY, KAYLORMADE)ARGO STRATEGIESPO BOX 9100 SEATTLEWA</v>
      </c>
      <c r="AH1254">
        <v>100481053</v>
      </c>
      <c r="AI1254" s="9" t="str">
        <f t="shared" si="59"/>
        <v>STATE REPRESENTATIVE112DEMOCRATLEG DISTRICT 11 - HOUSEKINGLegislative</v>
      </c>
    </row>
    <row r="1255" spans="1:35" x14ac:dyDescent="0.25">
      <c r="A1255" s="15">
        <v>2701</v>
      </c>
      <c r="B1255" t="s">
        <v>5753</v>
      </c>
      <c r="C1255">
        <v>100480842</v>
      </c>
      <c r="D1255" t="s">
        <v>30</v>
      </c>
      <c r="E1255" t="s">
        <v>2592</v>
      </c>
      <c r="F1255" t="s">
        <v>44</v>
      </c>
      <c r="G1255" t="s">
        <v>2593</v>
      </c>
      <c r="H1255" t="s">
        <v>108</v>
      </c>
      <c r="I1255" t="s">
        <v>602</v>
      </c>
      <c r="J1255" t="s">
        <v>2594</v>
      </c>
      <c r="K1255" t="s">
        <v>67</v>
      </c>
      <c r="L1255">
        <v>11</v>
      </c>
      <c r="M1255">
        <v>2</v>
      </c>
      <c r="N1255" t="s">
        <v>68</v>
      </c>
      <c r="O1255" t="s">
        <v>851</v>
      </c>
      <c r="P1255" t="s">
        <v>134</v>
      </c>
      <c r="Q1255" t="s">
        <v>71</v>
      </c>
      <c r="R1255">
        <v>2012</v>
      </c>
      <c r="S1255" s="1">
        <v>300</v>
      </c>
      <c r="T1255" t="s">
        <v>31</v>
      </c>
      <c r="U1255" s="2">
        <v>41107</v>
      </c>
      <c r="V1255" s="2">
        <v>41120</v>
      </c>
      <c r="W1255" s="2">
        <v>41120</v>
      </c>
      <c r="Y1255" t="s">
        <v>32</v>
      </c>
      <c r="Z1255" t="s">
        <v>33</v>
      </c>
      <c r="AA1255" t="s">
        <v>103</v>
      </c>
      <c r="AB1255" t="s">
        <v>35</v>
      </c>
      <c r="AC1255" t="s">
        <v>36</v>
      </c>
      <c r="AD1255">
        <v>98101</v>
      </c>
      <c r="AE1255" t="s">
        <v>5752</v>
      </c>
      <c r="AF1255" t="str">
        <f t="shared" si="57"/>
        <v>Yes</v>
      </c>
      <c r="AG1255" s="9" t="str">
        <f t="shared" si="58"/>
        <v>STATE REPRESENTATIVE112DEMOCRATLEG DISTRICT 11 - HOUSEKINGLegislative2012300DEBT411074112041120ACCOUNTING/COMPLIANCE (EST.)PROJECT ACCOUNTING SERVICES603 STEWART ST #819SEATTLEWA</v>
      </c>
      <c r="AH1255">
        <v>100480842</v>
      </c>
      <c r="AI1255" s="9" t="str">
        <f t="shared" si="59"/>
        <v>STATE REPRESENTATIVE112DEMOCRATLEG DISTRICT 11 - HOUSEKINGLegislative</v>
      </c>
    </row>
    <row r="1256" spans="1:35" x14ac:dyDescent="0.25">
      <c r="A1256" s="15">
        <v>2702</v>
      </c>
      <c r="B1256" t="s">
        <v>5754</v>
      </c>
      <c r="C1256">
        <v>100480842</v>
      </c>
      <c r="D1256" t="s">
        <v>30</v>
      </c>
      <c r="E1256" t="s">
        <v>2592</v>
      </c>
      <c r="F1256" t="s">
        <v>44</v>
      </c>
      <c r="G1256" t="s">
        <v>2593</v>
      </c>
      <c r="H1256" t="s">
        <v>108</v>
      </c>
      <c r="I1256" t="s">
        <v>602</v>
      </c>
      <c r="J1256" t="s">
        <v>2594</v>
      </c>
      <c r="K1256" t="s">
        <v>67</v>
      </c>
      <c r="L1256">
        <v>11</v>
      </c>
      <c r="M1256">
        <v>2</v>
      </c>
      <c r="N1256" t="s">
        <v>68</v>
      </c>
      <c r="O1256" t="s">
        <v>851</v>
      </c>
      <c r="P1256" t="s">
        <v>134</v>
      </c>
      <c r="Q1256" t="s">
        <v>71</v>
      </c>
      <c r="R1256">
        <v>2012</v>
      </c>
      <c r="S1256" s="1">
        <v>306</v>
      </c>
      <c r="T1256" t="s">
        <v>31</v>
      </c>
      <c r="U1256" s="2">
        <v>41107</v>
      </c>
      <c r="V1256" s="2">
        <v>41120</v>
      </c>
      <c r="W1256" s="2">
        <v>41120</v>
      </c>
      <c r="Y1256" t="s">
        <v>1196</v>
      </c>
      <c r="Z1256" t="s">
        <v>5755</v>
      </c>
      <c r="AA1256" t="s">
        <v>5756</v>
      </c>
      <c r="AB1256" t="s">
        <v>35</v>
      </c>
      <c r="AC1256" t="s">
        <v>36</v>
      </c>
      <c r="AD1256">
        <v>98144</v>
      </c>
      <c r="AE1256" t="s">
        <v>5752</v>
      </c>
      <c r="AF1256" t="str">
        <f t="shared" si="57"/>
        <v>Yes</v>
      </c>
      <c r="AG1256" s="9" t="str">
        <f t="shared" si="58"/>
        <v>STATE REPRESENTATIVE112DEMOCRATLEG DISTRICT 11 - HOUSEKINGLegislative2012306DEBT411074112041120ADVERTISEMENTSEATTLE MEDIUM NEWSPAPER2600 S JACKSON STSEATTLEWA</v>
      </c>
      <c r="AH1256">
        <v>100480842</v>
      </c>
      <c r="AI1256" s="9" t="str">
        <f t="shared" si="59"/>
        <v>STATE REPRESENTATIVE112DEMOCRATLEG DISTRICT 11 - HOUSEKINGLegislative</v>
      </c>
    </row>
    <row r="1257" spans="1:35" x14ac:dyDescent="0.25">
      <c r="A1257" s="15">
        <v>3310</v>
      </c>
      <c r="B1257" t="s">
        <v>6824</v>
      </c>
      <c r="C1257">
        <v>100481053</v>
      </c>
      <c r="D1257" t="s">
        <v>30</v>
      </c>
      <c r="E1257" t="s">
        <v>5200</v>
      </c>
      <c r="F1257" t="s">
        <v>44</v>
      </c>
      <c r="G1257" t="s">
        <v>5201</v>
      </c>
      <c r="H1257" t="s">
        <v>3162</v>
      </c>
      <c r="I1257" t="s">
        <v>140</v>
      </c>
      <c r="J1257" t="s">
        <v>5202</v>
      </c>
      <c r="K1257" t="s">
        <v>67</v>
      </c>
      <c r="L1257">
        <v>11</v>
      </c>
      <c r="M1257">
        <v>2</v>
      </c>
      <c r="N1257" t="s">
        <v>68</v>
      </c>
      <c r="O1257" t="s">
        <v>851</v>
      </c>
      <c r="P1257" t="s">
        <v>134</v>
      </c>
      <c r="Q1257" t="s">
        <v>71</v>
      </c>
      <c r="R1257">
        <v>2012</v>
      </c>
      <c r="S1257" s="1">
        <v>1000</v>
      </c>
      <c r="T1257" t="s">
        <v>31</v>
      </c>
      <c r="U1257" s="2">
        <v>41107</v>
      </c>
      <c r="V1257" s="2">
        <v>41120</v>
      </c>
      <c r="W1257" s="2">
        <v>41120</v>
      </c>
      <c r="X1257" t="s">
        <v>72</v>
      </c>
      <c r="Y1257" t="s">
        <v>5953</v>
      </c>
      <c r="Z1257" t="s">
        <v>167</v>
      </c>
      <c r="AA1257" t="s">
        <v>168</v>
      </c>
      <c r="AB1257" t="s">
        <v>35</v>
      </c>
      <c r="AC1257" t="s">
        <v>36</v>
      </c>
      <c r="AD1257">
        <v>98109</v>
      </c>
      <c r="AE1257" t="s">
        <v>6802</v>
      </c>
      <c r="AF1257" t="str">
        <f t="shared" si="57"/>
        <v>Yes</v>
      </c>
      <c r="AG1257" s="9" t="str">
        <f t="shared" si="58"/>
        <v>STATE REPRESENTATIVE112DEMOCRATLEG DISTRICT 11 - HOUSEKINGLegislative20121000DEBT411074112041120Operation and OverheadADVERTISING (GOOGLE)ARGO STRATEGIESPO BOX 9100 SEATTLEWA</v>
      </c>
      <c r="AH1257">
        <v>100481053</v>
      </c>
      <c r="AI1257" s="9" t="str">
        <f t="shared" si="59"/>
        <v>STATE REPRESENTATIVE112DEMOCRATLEG DISTRICT 11 - HOUSEKINGLegislative</v>
      </c>
    </row>
    <row r="1258" spans="1:35" x14ac:dyDescent="0.25">
      <c r="A1258" s="15">
        <v>3300</v>
      </c>
      <c r="B1258" t="s">
        <v>6805</v>
      </c>
      <c r="C1258">
        <v>100481053</v>
      </c>
      <c r="D1258" t="s">
        <v>30</v>
      </c>
      <c r="E1258" t="s">
        <v>5200</v>
      </c>
      <c r="F1258" t="s">
        <v>44</v>
      </c>
      <c r="G1258" t="s">
        <v>5201</v>
      </c>
      <c r="H1258" t="s">
        <v>3162</v>
      </c>
      <c r="I1258" t="s">
        <v>140</v>
      </c>
      <c r="J1258" t="s">
        <v>5202</v>
      </c>
      <c r="K1258" t="s">
        <v>67</v>
      </c>
      <c r="L1258">
        <v>11</v>
      </c>
      <c r="M1258">
        <v>2</v>
      </c>
      <c r="N1258" t="s">
        <v>68</v>
      </c>
      <c r="O1258" t="s">
        <v>851</v>
      </c>
      <c r="P1258" t="s">
        <v>134</v>
      </c>
      <c r="Q1258" t="s">
        <v>71</v>
      </c>
      <c r="R1258">
        <v>2012</v>
      </c>
      <c r="S1258" s="1">
        <v>79.680000000000007</v>
      </c>
      <c r="T1258" t="s">
        <v>31</v>
      </c>
      <c r="U1258" s="2">
        <v>41107</v>
      </c>
      <c r="V1258" s="2">
        <v>41120</v>
      </c>
      <c r="W1258" s="2">
        <v>41120</v>
      </c>
      <c r="X1258" t="s">
        <v>72</v>
      </c>
      <c r="Y1258" t="s">
        <v>6806</v>
      </c>
      <c r="Z1258" t="s">
        <v>6807</v>
      </c>
      <c r="AA1258" t="s">
        <v>6808</v>
      </c>
      <c r="AB1258" t="s">
        <v>2014</v>
      </c>
      <c r="AC1258" t="s">
        <v>36</v>
      </c>
      <c r="AD1258">
        <v>98275</v>
      </c>
      <c r="AE1258" t="s">
        <v>6802</v>
      </c>
      <c r="AF1258" t="str">
        <f t="shared" si="57"/>
        <v>Yes</v>
      </c>
      <c r="AG1258" s="9" t="str">
        <f t="shared" si="58"/>
        <v>STATE REPRESENTATIVE112DEMOCRATLEG DISTRICT 11 - HOUSEKINGLegislative201279.68DEBT411074112041120Operation and OverheadREIMB. PARADE CAR (AERO)NYENHUIS DRUE5500 HARBOUR POINTE BOULEVARD APT. G203MUKILTEOWA</v>
      </c>
      <c r="AH1258">
        <v>100481053</v>
      </c>
      <c r="AI1258" s="9" t="str">
        <f t="shared" si="59"/>
        <v>STATE REPRESENTATIVE112DEMOCRATLEG DISTRICT 11 - HOUSEKINGLegislative</v>
      </c>
    </row>
    <row r="1259" spans="1:35" x14ac:dyDescent="0.25">
      <c r="A1259" s="15">
        <v>3303</v>
      </c>
      <c r="B1259" t="s">
        <v>6813</v>
      </c>
      <c r="C1259">
        <v>100481053</v>
      </c>
      <c r="D1259" t="s">
        <v>30</v>
      </c>
      <c r="E1259" t="s">
        <v>5200</v>
      </c>
      <c r="F1259" t="s">
        <v>44</v>
      </c>
      <c r="G1259" t="s">
        <v>5201</v>
      </c>
      <c r="H1259" t="s">
        <v>3162</v>
      </c>
      <c r="I1259" t="s">
        <v>140</v>
      </c>
      <c r="J1259" t="s">
        <v>5202</v>
      </c>
      <c r="K1259" t="s">
        <v>67</v>
      </c>
      <c r="L1259">
        <v>11</v>
      </c>
      <c r="M1259">
        <v>2</v>
      </c>
      <c r="N1259" t="s">
        <v>68</v>
      </c>
      <c r="O1259" t="s">
        <v>851</v>
      </c>
      <c r="P1259" t="s">
        <v>134</v>
      </c>
      <c r="Q1259" t="s">
        <v>71</v>
      </c>
      <c r="R1259">
        <v>2012</v>
      </c>
      <c r="S1259" s="1">
        <v>228.6</v>
      </c>
      <c r="T1259" t="s">
        <v>31</v>
      </c>
      <c r="U1259" s="2">
        <v>41107</v>
      </c>
      <c r="V1259" s="2">
        <v>41120</v>
      </c>
      <c r="W1259" s="2">
        <v>41120</v>
      </c>
      <c r="X1259" t="s">
        <v>72</v>
      </c>
      <c r="Y1259" t="s">
        <v>6814</v>
      </c>
      <c r="Z1259" t="s">
        <v>6815</v>
      </c>
      <c r="AA1259" t="s">
        <v>6816</v>
      </c>
      <c r="AB1259" t="s">
        <v>516</v>
      </c>
      <c r="AC1259" t="s">
        <v>36</v>
      </c>
      <c r="AD1259">
        <v>98055</v>
      </c>
      <c r="AE1259" t="s">
        <v>6802</v>
      </c>
      <c r="AF1259" t="str">
        <f t="shared" si="57"/>
        <v>Yes</v>
      </c>
      <c r="AG1259" s="9" t="str">
        <f t="shared" si="58"/>
        <v>STATE REPRESENTATIVE112DEMOCRATLEG DISTRICT 11 - HOUSEKINGLegislative2012228.6DEBT411074112041120Operation and OverheadREIMB. PARADE SUPPLIES (FMEYER, CHAMPION)STOBER BAILEY18638 110TH PLACE SE RENTONWA</v>
      </c>
      <c r="AH1259">
        <v>100481053</v>
      </c>
      <c r="AI1259" s="9" t="str">
        <f t="shared" si="59"/>
        <v>STATE REPRESENTATIVE112DEMOCRATLEG DISTRICT 11 - HOUSEKINGLegislative</v>
      </c>
    </row>
    <row r="1260" spans="1:35" x14ac:dyDescent="0.25">
      <c r="A1260" s="15">
        <v>3298</v>
      </c>
      <c r="B1260" t="s">
        <v>6803</v>
      </c>
      <c r="C1260">
        <v>100481053</v>
      </c>
      <c r="D1260" t="s">
        <v>30</v>
      </c>
      <c r="E1260" t="s">
        <v>5200</v>
      </c>
      <c r="F1260" t="s">
        <v>44</v>
      </c>
      <c r="G1260" t="s">
        <v>5201</v>
      </c>
      <c r="H1260" t="s">
        <v>3162</v>
      </c>
      <c r="I1260" t="s">
        <v>140</v>
      </c>
      <c r="J1260" t="s">
        <v>5202</v>
      </c>
      <c r="K1260" t="s">
        <v>67</v>
      </c>
      <c r="L1260">
        <v>11</v>
      </c>
      <c r="M1260">
        <v>2</v>
      </c>
      <c r="N1260" t="s">
        <v>68</v>
      </c>
      <c r="O1260" t="s">
        <v>851</v>
      </c>
      <c r="P1260" t="s">
        <v>134</v>
      </c>
      <c r="Q1260" t="s">
        <v>71</v>
      </c>
      <c r="R1260">
        <v>2012</v>
      </c>
      <c r="S1260" s="1">
        <v>6990.46</v>
      </c>
      <c r="T1260" t="s">
        <v>31</v>
      </c>
      <c r="U1260" s="2">
        <v>41107</v>
      </c>
      <c r="V1260" s="2">
        <v>41120</v>
      </c>
      <c r="W1260" s="2">
        <v>41120</v>
      </c>
      <c r="X1260" t="s">
        <v>72</v>
      </c>
      <c r="Y1260" t="s">
        <v>166</v>
      </c>
      <c r="Z1260" t="s">
        <v>167</v>
      </c>
      <c r="AA1260" t="s">
        <v>168</v>
      </c>
      <c r="AB1260" t="s">
        <v>35</v>
      </c>
      <c r="AC1260" t="s">
        <v>36</v>
      </c>
      <c r="AD1260">
        <v>98109</v>
      </c>
      <c r="AE1260" t="s">
        <v>6802</v>
      </c>
      <c r="AF1260" t="str">
        <f t="shared" si="57"/>
        <v>Yes</v>
      </c>
      <c r="AG1260" s="9" t="str">
        <f t="shared" si="58"/>
        <v>STATE REPRESENTATIVE112DEMOCRATLEG DISTRICT 11 - HOUSEKINGLegislative20126990.46DEBT411074112041120Operation and OverheadEST. MAILER PRINT &amp; DESIGN (CAPCITY, KAYLORMADE)ARGO STRATEGIESPO BOX 9100 SEATTLEWA</v>
      </c>
      <c r="AH1260">
        <v>100481053</v>
      </c>
      <c r="AI1260" s="9" t="str">
        <f t="shared" si="59"/>
        <v>STATE REPRESENTATIVE112DEMOCRATLEG DISTRICT 11 - HOUSEKINGLegislative</v>
      </c>
    </row>
    <row r="1261" spans="1:35" x14ac:dyDescent="0.25">
      <c r="A1261" s="15">
        <v>926</v>
      </c>
      <c r="B1261" t="s">
        <v>2591</v>
      </c>
      <c r="C1261">
        <v>100504866</v>
      </c>
      <c r="D1261" t="s">
        <v>30</v>
      </c>
      <c r="E1261" t="s">
        <v>2592</v>
      </c>
      <c r="F1261" t="s">
        <v>44</v>
      </c>
      <c r="G1261" t="s">
        <v>2593</v>
      </c>
      <c r="H1261" t="s">
        <v>108</v>
      </c>
      <c r="I1261" t="s">
        <v>602</v>
      </c>
      <c r="J1261" t="s">
        <v>2594</v>
      </c>
      <c r="K1261" t="s">
        <v>67</v>
      </c>
      <c r="L1261">
        <v>11</v>
      </c>
      <c r="M1261">
        <v>2</v>
      </c>
      <c r="N1261" t="s">
        <v>68</v>
      </c>
      <c r="O1261" t="s">
        <v>851</v>
      </c>
      <c r="P1261" t="s">
        <v>134</v>
      </c>
      <c r="Q1261" t="s">
        <v>71</v>
      </c>
      <c r="R1261">
        <v>2012</v>
      </c>
      <c r="S1261" s="1">
        <v>3505</v>
      </c>
      <c r="T1261" t="s">
        <v>31</v>
      </c>
      <c r="U1261" s="2">
        <v>41121</v>
      </c>
      <c r="V1261" s="2">
        <v>41152</v>
      </c>
      <c r="W1261" s="2">
        <v>41152</v>
      </c>
      <c r="Y1261" t="s">
        <v>2595</v>
      </c>
      <c r="Z1261" t="s">
        <v>741</v>
      </c>
      <c r="AA1261" t="s">
        <v>594</v>
      </c>
      <c r="AB1261" t="s">
        <v>35</v>
      </c>
      <c r="AC1261" t="s">
        <v>36</v>
      </c>
      <c r="AD1261">
        <v>98134</v>
      </c>
      <c r="AE1261" t="s">
        <v>2596</v>
      </c>
      <c r="AF1261" t="str">
        <f t="shared" si="57"/>
        <v>Yes</v>
      </c>
      <c r="AG1261" s="9" t="str">
        <f t="shared" si="58"/>
        <v>STATE REPRESENTATIVE112DEMOCRATLEG DISTRICT 11 - HOUSEKINGLegislative20123505DEBT411214115241152CONSULTING/PHOTOGRAPHYWINPOWER STRATEGIES111 S LANDER #303SEATTLEWA</v>
      </c>
      <c r="AH1261">
        <v>100504866</v>
      </c>
      <c r="AI1261" s="9" t="str">
        <f t="shared" si="59"/>
        <v>STATE REPRESENTATIVE112DEMOCRATLEG DISTRICT 11 - HOUSEKINGLegislative</v>
      </c>
    </row>
    <row r="1262" spans="1:35" x14ac:dyDescent="0.25">
      <c r="A1262" s="15">
        <v>927</v>
      </c>
      <c r="B1262" t="s">
        <v>2597</v>
      </c>
      <c r="C1262">
        <v>100504866</v>
      </c>
      <c r="D1262" t="s">
        <v>30</v>
      </c>
      <c r="E1262" t="s">
        <v>2592</v>
      </c>
      <c r="F1262" t="s">
        <v>44</v>
      </c>
      <c r="G1262" t="s">
        <v>2593</v>
      </c>
      <c r="H1262" t="s">
        <v>108</v>
      </c>
      <c r="I1262" t="s">
        <v>602</v>
      </c>
      <c r="J1262" t="s">
        <v>2594</v>
      </c>
      <c r="K1262" t="s">
        <v>67</v>
      </c>
      <c r="L1262">
        <v>11</v>
      </c>
      <c r="M1262">
        <v>2</v>
      </c>
      <c r="N1262" t="s">
        <v>68</v>
      </c>
      <c r="O1262" t="s">
        <v>851</v>
      </c>
      <c r="P1262" t="s">
        <v>134</v>
      </c>
      <c r="Q1262" t="s">
        <v>71</v>
      </c>
      <c r="R1262">
        <v>2012</v>
      </c>
      <c r="S1262" s="1">
        <v>697.49</v>
      </c>
      <c r="T1262" t="s">
        <v>31</v>
      </c>
      <c r="U1262" s="2">
        <v>41121</v>
      </c>
      <c r="V1262" s="2">
        <v>41152</v>
      </c>
      <c r="W1262" s="2">
        <v>41152</v>
      </c>
      <c r="Y1262" t="s">
        <v>330</v>
      </c>
      <c r="Z1262" t="s">
        <v>33</v>
      </c>
      <c r="AA1262" t="s">
        <v>103</v>
      </c>
      <c r="AB1262" t="s">
        <v>35</v>
      </c>
      <c r="AC1262" t="s">
        <v>36</v>
      </c>
      <c r="AD1262">
        <v>98101</v>
      </c>
      <c r="AE1262" t="s">
        <v>2596</v>
      </c>
      <c r="AF1262" t="str">
        <f t="shared" si="57"/>
        <v>Yes</v>
      </c>
      <c r="AG1262" s="9" t="str">
        <f t="shared" si="58"/>
        <v>STATE REPRESENTATIVE112DEMOCRATLEG DISTRICT 11 - HOUSEKINGLegislative2012697.49DEBT411214115241152ACCOUNTING/COMPLIANCEPROJECT ACCOUNTING SERVICES603 STEWART ST #819SEATTLEWA</v>
      </c>
      <c r="AH1262">
        <v>100504866</v>
      </c>
      <c r="AI1262" s="9" t="str">
        <f t="shared" si="59"/>
        <v>STATE REPRESENTATIVE112DEMOCRATLEG DISTRICT 11 - HOUSEKINGLegislative</v>
      </c>
    </row>
    <row r="1263" spans="1:35" x14ac:dyDescent="0.25">
      <c r="A1263" s="15">
        <v>2334</v>
      </c>
      <c r="B1263" t="s">
        <v>5101</v>
      </c>
      <c r="C1263">
        <v>100466895</v>
      </c>
      <c r="D1263" t="s">
        <v>30</v>
      </c>
      <c r="E1263" t="s">
        <v>504</v>
      </c>
      <c r="F1263" t="s">
        <v>44</v>
      </c>
      <c r="G1263" t="s">
        <v>505</v>
      </c>
      <c r="H1263" t="s">
        <v>506</v>
      </c>
      <c r="I1263" t="s">
        <v>65</v>
      </c>
      <c r="J1263" t="s">
        <v>507</v>
      </c>
      <c r="K1263" t="s">
        <v>67</v>
      </c>
      <c r="L1263">
        <v>1</v>
      </c>
      <c r="M1263">
        <v>1</v>
      </c>
      <c r="N1263" t="s">
        <v>68</v>
      </c>
      <c r="O1263" t="s">
        <v>142</v>
      </c>
      <c r="P1263" t="s">
        <v>134</v>
      </c>
      <c r="Q1263" t="s">
        <v>71</v>
      </c>
      <c r="R1263">
        <v>2012</v>
      </c>
      <c r="S1263" s="1">
        <v>2000</v>
      </c>
      <c r="T1263" t="s">
        <v>31</v>
      </c>
      <c r="U1263" s="2">
        <v>41030</v>
      </c>
      <c r="V1263" s="2">
        <v>41060</v>
      </c>
      <c r="W1263" s="2">
        <v>41060</v>
      </c>
      <c r="Y1263" t="s">
        <v>37</v>
      </c>
      <c r="Z1263" t="s">
        <v>509</v>
      </c>
      <c r="AA1263" t="s">
        <v>3283</v>
      </c>
      <c r="AB1263" t="s">
        <v>35</v>
      </c>
      <c r="AC1263" t="s">
        <v>36</v>
      </c>
      <c r="AD1263">
        <v>98101</v>
      </c>
      <c r="AE1263" t="s">
        <v>5102</v>
      </c>
      <c r="AF1263" t="str">
        <f t="shared" si="57"/>
        <v>Yes</v>
      </c>
      <c r="AG1263" s="9" t="str">
        <f t="shared" si="58"/>
        <v>STATE REPRESENTATIVE11DEMOCRATLEG DISTRICT 01 - HOUSEKINGLegislative20122000DEBT410304106041060CONSULTINGWINPOWER STRATEGIES INC.1402 THIRD AVE STE 505SEATTLEWA</v>
      </c>
      <c r="AH1263">
        <v>100466895</v>
      </c>
      <c r="AI1263" s="9" t="str">
        <f t="shared" si="59"/>
        <v>STATE REPRESENTATIVE11DEMOCRATLEG DISTRICT 01 - HOUSEKINGLegislative</v>
      </c>
    </row>
    <row r="1264" spans="1:35" x14ac:dyDescent="0.25">
      <c r="A1264" s="15">
        <v>2849</v>
      </c>
      <c r="B1264" t="s">
        <v>6008</v>
      </c>
      <c r="C1264">
        <v>100476636</v>
      </c>
      <c r="D1264" t="s">
        <v>30</v>
      </c>
      <c r="E1264" t="s">
        <v>504</v>
      </c>
      <c r="F1264" t="s">
        <v>44</v>
      </c>
      <c r="G1264" t="s">
        <v>505</v>
      </c>
      <c r="H1264" t="s">
        <v>506</v>
      </c>
      <c r="I1264" t="s">
        <v>65</v>
      </c>
      <c r="J1264" t="s">
        <v>507</v>
      </c>
      <c r="K1264" t="s">
        <v>67</v>
      </c>
      <c r="L1264">
        <v>1</v>
      </c>
      <c r="M1264">
        <v>1</v>
      </c>
      <c r="N1264" t="s">
        <v>68</v>
      </c>
      <c r="O1264" t="s">
        <v>142</v>
      </c>
      <c r="P1264" t="s">
        <v>134</v>
      </c>
      <c r="Q1264" t="s">
        <v>71</v>
      </c>
      <c r="R1264">
        <v>2012</v>
      </c>
      <c r="S1264" s="1">
        <v>2000</v>
      </c>
      <c r="T1264" t="s">
        <v>31</v>
      </c>
      <c r="U1264" s="2">
        <v>41061</v>
      </c>
      <c r="V1264" s="2">
        <v>41106</v>
      </c>
      <c r="W1264" s="2">
        <v>41060</v>
      </c>
      <c r="Y1264" t="s">
        <v>37</v>
      </c>
      <c r="Z1264" t="s">
        <v>509</v>
      </c>
      <c r="AA1264" t="s">
        <v>510</v>
      </c>
      <c r="AB1264" t="s">
        <v>35</v>
      </c>
      <c r="AC1264" t="s">
        <v>36</v>
      </c>
      <c r="AD1264">
        <v>98134</v>
      </c>
      <c r="AE1264" t="s">
        <v>6009</v>
      </c>
      <c r="AF1264" t="str">
        <f t="shared" si="57"/>
        <v>Yes</v>
      </c>
      <c r="AG1264" s="9" t="str">
        <f t="shared" si="58"/>
        <v>STATE REPRESENTATIVE11DEMOCRATLEG DISTRICT 01 - HOUSEKINGLegislative20122000DEBT410614110641060CONSULTINGWINPOWER STRATEGIES INC.111 S LANDER ST SEATTLEWA</v>
      </c>
      <c r="AH1264">
        <v>100476636</v>
      </c>
      <c r="AI1264" s="9" t="str">
        <f t="shared" si="59"/>
        <v>STATE REPRESENTATIVE11DEMOCRATLEG DISTRICT 01 - HOUSEKINGLegislative</v>
      </c>
    </row>
    <row r="1265" spans="1:35" x14ac:dyDescent="0.25">
      <c r="A1265" s="15">
        <v>2896</v>
      </c>
      <c r="B1265" t="s">
        <v>6092</v>
      </c>
      <c r="C1265">
        <v>100476636</v>
      </c>
      <c r="D1265" t="s">
        <v>30</v>
      </c>
      <c r="E1265" t="s">
        <v>504</v>
      </c>
      <c r="F1265" t="s">
        <v>44</v>
      </c>
      <c r="G1265" t="s">
        <v>505</v>
      </c>
      <c r="H1265" t="s">
        <v>506</v>
      </c>
      <c r="I1265" t="s">
        <v>65</v>
      </c>
      <c r="J1265" t="s">
        <v>507</v>
      </c>
      <c r="K1265" t="s">
        <v>67</v>
      </c>
      <c r="L1265">
        <v>1</v>
      </c>
      <c r="M1265">
        <v>1</v>
      </c>
      <c r="N1265" t="s">
        <v>68</v>
      </c>
      <c r="O1265" t="s">
        <v>142</v>
      </c>
      <c r="P1265" t="s">
        <v>134</v>
      </c>
      <c r="Q1265" t="s">
        <v>71</v>
      </c>
      <c r="R1265">
        <v>2012</v>
      </c>
      <c r="S1265" s="1">
        <v>1250</v>
      </c>
      <c r="T1265" t="s">
        <v>31</v>
      </c>
      <c r="U1265" s="2">
        <v>41061</v>
      </c>
      <c r="V1265" s="2">
        <v>41106</v>
      </c>
      <c r="W1265" s="2">
        <v>41091</v>
      </c>
      <c r="Y1265" t="s">
        <v>3022</v>
      </c>
      <c r="Z1265" t="s">
        <v>509</v>
      </c>
      <c r="AA1265" t="s">
        <v>510</v>
      </c>
      <c r="AB1265" t="s">
        <v>35</v>
      </c>
      <c r="AC1265" t="s">
        <v>36</v>
      </c>
      <c r="AD1265">
        <v>98134</v>
      </c>
      <c r="AE1265" t="s">
        <v>6009</v>
      </c>
      <c r="AF1265" t="str">
        <f t="shared" si="57"/>
        <v>Yes</v>
      </c>
      <c r="AG1265" s="9" t="str">
        <f t="shared" si="58"/>
        <v>STATE REPRESENTATIVE11DEMOCRATLEG DISTRICT 01 - HOUSEKINGLegislative20121250DEBT410614110641091WALK PIECEWINPOWER STRATEGIES INC.111 S LANDER ST SEATTLEWA</v>
      </c>
      <c r="AH1265">
        <v>100476636</v>
      </c>
      <c r="AI1265" s="9" t="str">
        <f t="shared" si="59"/>
        <v>STATE REPRESENTATIVE11DEMOCRATLEG DISTRICT 01 - HOUSEKINGLegislative</v>
      </c>
    </row>
    <row r="1266" spans="1:35" x14ac:dyDescent="0.25">
      <c r="A1266" s="15">
        <v>2897</v>
      </c>
      <c r="B1266" t="s">
        <v>6093</v>
      </c>
      <c r="C1266">
        <v>100476636</v>
      </c>
      <c r="D1266" t="s">
        <v>30</v>
      </c>
      <c r="E1266" t="s">
        <v>504</v>
      </c>
      <c r="F1266" t="s">
        <v>44</v>
      </c>
      <c r="G1266" t="s">
        <v>505</v>
      </c>
      <c r="H1266" t="s">
        <v>506</v>
      </c>
      <c r="I1266" t="s">
        <v>65</v>
      </c>
      <c r="J1266" t="s">
        <v>507</v>
      </c>
      <c r="K1266" t="s">
        <v>67</v>
      </c>
      <c r="L1266">
        <v>1</v>
      </c>
      <c r="M1266">
        <v>1</v>
      </c>
      <c r="N1266" t="s">
        <v>68</v>
      </c>
      <c r="O1266" t="s">
        <v>142</v>
      </c>
      <c r="P1266" t="s">
        <v>134</v>
      </c>
      <c r="Q1266" t="s">
        <v>71</v>
      </c>
      <c r="R1266">
        <v>2012</v>
      </c>
      <c r="S1266" s="1">
        <v>5387</v>
      </c>
      <c r="T1266" t="s">
        <v>31</v>
      </c>
      <c r="U1266" s="2">
        <v>41061</v>
      </c>
      <c r="V1266" s="2">
        <v>41106</v>
      </c>
      <c r="W1266" s="2">
        <v>41095</v>
      </c>
      <c r="Y1266" t="s">
        <v>6094</v>
      </c>
      <c r="Z1266" t="s">
        <v>509</v>
      </c>
      <c r="AA1266" t="s">
        <v>510</v>
      </c>
      <c r="AB1266" t="s">
        <v>35</v>
      </c>
      <c r="AC1266" t="s">
        <v>36</v>
      </c>
      <c r="AD1266">
        <v>98134</v>
      </c>
      <c r="AE1266" t="s">
        <v>6009</v>
      </c>
      <c r="AF1266" t="str">
        <f t="shared" si="57"/>
        <v>Yes</v>
      </c>
      <c r="AG1266" s="9" t="str">
        <f t="shared" si="58"/>
        <v>STATE REPRESENTATIVE11DEMOCRATLEG DISTRICT 01 - HOUSEKINGLegislative20125387DEBT410614110641095MAIL PIECEWINPOWER STRATEGIES INC.111 S LANDER ST SEATTLEWA</v>
      </c>
      <c r="AH1266">
        <v>100476636</v>
      </c>
      <c r="AI1266" s="9" t="str">
        <f t="shared" si="59"/>
        <v>STATE REPRESENTATIVE11DEMOCRATLEG DISTRICT 01 - HOUSEKINGLegislative</v>
      </c>
    </row>
    <row r="1267" spans="1:35" x14ac:dyDescent="0.25">
      <c r="A1267" s="15">
        <v>92</v>
      </c>
      <c r="B1267" t="s">
        <v>503</v>
      </c>
      <c r="C1267">
        <v>100496165</v>
      </c>
      <c r="D1267" t="s">
        <v>30</v>
      </c>
      <c r="E1267" t="s">
        <v>504</v>
      </c>
      <c r="F1267" t="s">
        <v>44</v>
      </c>
      <c r="G1267" t="s">
        <v>505</v>
      </c>
      <c r="H1267" t="s">
        <v>506</v>
      </c>
      <c r="I1267" t="s">
        <v>65</v>
      </c>
      <c r="J1267" t="s">
        <v>507</v>
      </c>
      <c r="K1267" t="s">
        <v>67</v>
      </c>
      <c r="L1267">
        <v>1</v>
      </c>
      <c r="M1267">
        <v>1</v>
      </c>
      <c r="N1267" t="s">
        <v>68</v>
      </c>
      <c r="O1267" t="s">
        <v>142</v>
      </c>
      <c r="P1267" t="s">
        <v>134</v>
      </c>
      <c r="Q1267" t="s">
        <v>71</v>
      </c>
      <c r="R1267">
        <v>2012</v>
      </c>
      <c r="S1267" s="1">
        <v>4000</v>
      </c>
      <c r="T1267" t="s">
        <v>31</v>
      </c>
      <c r="U1267" s="2">
        <v>41153</v>
      </c>
      <c r="V1267" s="2">
        <v>41197</v>
      </c>
      <c r="W1267" s="2">
        <v>41153</v>
      </c>
      <c r="Y1267" t="s">
        <v>508</v>
      </c>
      <c r="Z1267" t="s">
        <v>509</v>
      </c>
      <c r="AA1267" t="s">
        <v>510</v>
      </c>
      <c r="AB1267" t="s">
        <v>35</v>
      </c>
      <c r="AC1267" t="s">
        <v>36</v>
      </c>
      <c r="AD1267">
        <v>98134</v>
      </c>
      <c r="AE1267" t="s">
        <v>511</v>
      </c>
      <c r="AF1267" t="str">
        <f t="shared" si="57"/>
        <v>Yes</v>
      </c>
      <c r="AG1267" s="9" t="str">
        <f t="shared" si="58"/>
        <v>STATE REPRESENTATIVE11DEMOCRATLEG DISTRICT 01 - HOUSEKINGLegislative20124000DEBT411534119741153CONTINGENT WIN BONUSWINPOWER STRATEGIES INC.111 S LANDER ST SEATTLEWA</v>
      </c>
      <c r="AH1267">
        <v>100496165</v>
      </c>
      <c r="AI1267" s="9" t="str">
        <f t="shared" si="59"/>
        <v>STATE REPRESENTATIVE11DEMOCRATLEG DISTRICT 01 - HOUSEKINGLegislative</v>
      </c>
    </row>
    <row r="1268" spans="1:35" x14ac:dyDescent="0.25">
      <c r="A1268" s="15">
        <v>93</v>
      </c>
      <c r="B1268" t="s">
        <v>512</v>
      </c>
      <c r="C1268">
        <v>100496165</v>
      </c>
      <c r="D1268" t="s">
        <v>30</v>
      </c>
      <c r="E1268" t="s">
        <v>504</v>
      </c>
      <c r="F1268" t="s">
        <v>44</v>
      </c>
      <c r="G1268" t="s">
        <v>505</v>
      </c>
      <c r="H1268" t="s">
        <v>506</v>
      </c>
      <c r="I1268" t="s">
        <v>65</v>
      </c>
      <c r="J1268" t="s">
        <v>507</v>
      </c>
      <c r="K1268" t="s">
        <v>67</v>
      </c>
      <c r="L1268">
        <v>1</v>
      </c>
      <c r="M1268">
        <v>1</v>
      </c>
      <c r="N1268" t="s">
        <v>68</v>
      </c>
      <c r="O1268" t="s">
        <v>142</v>
      </c>
      <c r="P1268" t="s">
        <v>134</v>
      </c>
      <c r="Q1268" t="s">
        <v>71</v>
      </c>
      <c r="R1268">
        <v>2012</v>
      </c>
      <c r="S1268" s="1">
        <v>2000</v>
      </c>
      <c r="T1268" t="s">
        <v>31</v>
      </c>
      <c r="U1268" s="2">
        <v>41153</v>
      </c>
      <c r="V1268" s="2">
        <v>41197</v>
      </c>
      <c r="W1268" s="2">
        <v>41153</v>
      </c>
      <c r="Y1268" t="s">
        <v>508</v>
      </c>
      <c r="Z1268" t="s">
        <v>513</v>
      </c>
      <c r="AA1268" t="s">
        <v>514</v>
      </c>
      <c r="AB1268" t="s">
        <v>515</v>
      </c>
      <c r="AC1268" t="s">
        <v>36</v>
      </c>
      <c r="AD1268">
        <v>98201</v>
      </c>
      <c r="AE1268" t="s">
        <v>511</v>
      </c>
      <c r="AF1268" t="str">
        <f t="shared" si="57"/>
        <v>Yes</v>
      </c>
      <c r="AG1268" s="9" t="str">
        <f t="shared" si="58"/>
        <v>STATE REPRESENTATIVE11DEMOCRATLEG DISTRICT 01 - HOUSEKINGLegislative20122000DEBT411534119741153CONTINGENT WIN BONUSSMITH JORDAN2824 GRAND AVE #A201EVERETTWA</v>
      </c>
      <c r="AH1268">
        <v>100496165</v>
      </c>
      <c r="AI1268" s="9" t="str">
        <f t="shared" si="59"/>
        <v>STATE REPRESENTATIVE11DEMOCRATLEG DISTRICT 01 - HOUSEKINGLegislative</v>
      </c>
    </row>
    <row r="1269" spans="1:35" x14ac:dyDescent="0.25">
      <c r="A1269" s="15">
        <v>338</v>
      </c>
      <c r="B1269" t="s">
        <v>1396</v>
      </c>
      <c r="C1269">
        <v>100499733</v>
      </c>
      <c r="D1269" t="s">
        <v>30</v>
      </c>
      <c r="E1269" t="s">
        <v>504</v>
      </c>
      <c r="F1269" t="s">
        <v>44</v>
      </c>
      <c r="G1269" t="s">
        <v>505</v>
      </c>
      <c r="H1269" t="s">
        <v>506</v>
      </c>
      <c r="I1269" t="s">
        <v>65</v>
      </c>
      <c r="J1269" t="s">
        <v>507</v>
      </c>
      <c r="K1269" t="s">
        <v>67</v>
      </c>
      <c r="L1269">
        <v>1</v>
      </c>
      <c r="M1269">
        <v>1</v>
      </c>
      <c r="N1269" t="s">
        <v>68</v>
      </c>
      <c r="O1269" t="s">
        <v>142</v>
      </c>
      <c r="P1269" t="s">
        <v>134</v>
      </c>
      <c r="Q1269" t="s">
        <v>71</v>
      </c>
      <c r="R1269">
        <v>2012</v>
      </c>
      <c r="S1269" s="1">
        <v>4000</v>
      </c>
      <c r="T1269" t="s">
        <v>31</v>
      </c>
      <c r="U1269" s="2">
        <v>41198</v>
      </c>
      <c r="V1269" s="2">
        <v>41211</v>
      </c>
      <c r="W1269" s="2">
        <v>41153</v>
      </c>
      <c r="Y1269" t="s">
        <v>508</v>
      </c>
      <c r="Z1269" t="s">
        <v>509</v>
      </c>
      <c r="AA1269" t="s">
        <v>510</v>
      </c>
      <c r="AB1269" t="s">
        <v>35</v>
      </c>
      <c r="AC1269" t="s">
        <v>36</v>
      </c>
      <c r="AD1269">
        <v>98134</v>
      </c>
      <c r="AE1269" t="s">
        <v>1397</v>
      </c>
      <c r="AF1269" t="str">
        <f t="shared" si="57"/>
        <v>Yes</v>
      </c>
      <c r="AG1269" s="9" t="str">
        <f t="shared" si="58"/>
        <v>STATE REPRESENTATIVE11DEMOCRATLEG DISTRICT 01 - HOUSEKINGLegislative20124000DEBT411984121141153CONTINGENT WIN BONUSWINPOWER STRATEGIES INC.111 S LANDER ST SEATTLEWA</v>
      </c>
      <c r="AH1269">
        <v>100499733</v>
      </c>
      <c r="AI1269" s="9" t="str">
        <f t="shared" si="59"/>
        <v>STATE REPRESENTATIVE11DEMOCRATLEG DISTRICT 01 - HOUSEKINGLegislative</v>
      </c>
    </row>
    <row r="1270" spans="1:35" x14ac:dyDescent="0.25">
      <c r="A1270" s="15">
        <v>339</v>
      </c>
      <c r="B1270" t="s">
        <v>1398</v>
      </c>
      <c r="C1270">
        <v>100499733</v>
      </c>
      <c r="D1270" t="s">
        <v>30</v>
      </c>
      <c r="E1270" t="s">
        <v>504</v>
      </c>
      <c r="F1270" t="s">
        <v>44</v>
      </c>
      <c r="G1270" t="s">
        <v>505</v>
      </c>
      <c r="H1270" t="s">
        <v>506</v>
      </c>
      <c r="I1270" t="s">
        <v>65</v>
      </c>
      <c r="J1270" t="s">
        <v>507</v>
      </c>
      <c r="K1270" t="s">
        <v>67</v>
      </c>
      <c r="L1270">
        <v>1</v>
      </c>
      <c r="M1270">
        <v>1</v>
      </c>
      <c r="N1270" t="s">
        <v>68</v>
      </c>
      <c r="O1270" t="s">
        <v>142</v>
      </c>
      <c r="P1270" t="s">
        <v>134</v>
      </c>
      <c r="Q1270" t="s">
        <v>71</v>
      </c>
      <c r="R1270">
        <v>2012</v>
      </c>
      <c r="S1270" s="1">
        <v>2000</v>
      </c>
      <c r="T1270" t="s">
        <v>31</v>
      </c>
      <c r="U1270" s="2">
        <v>41198</v>
      </c>
      <c r="V1270" s="2">
        <v>41211</v>
      </c>
      <c r="W1270" s="2">
        <v>41153</v>
      </c>
      <c r="Y1270" t="s">
        <v>508</v>
      </c>
      <c r="Z1270" t="s">
        <v>513</v>
      </c>
      <c r="AA1270" t="s">
        <v>514</v>
      </c>
      <c r="AB1270" t="s">
        <v>515</v>
      </c>
      <c r="AC1270" t="s">
        <v>36</v>
      </c>
      <c r="AD1270">
        <v>98201</v>
      </c>
      <c r="AE1270" t="s">
        <v>1397</v>
      </c>
      <c r="AF1270" t="str">
        <f t="shared" si="57"/>
        <v>Yes</v>
      </c>
      <c r="AG1270" s="9" t="str">
        <f t="shared" si="58"/>
        <v>STATE REPRESENTATIVE11DEMOCRATLEG DISTRICT 01 - HOUSEKINGLegislative20122000DEBT411984121141153CONTINGENT WIN BONUSSMITH JORDAN2824 GRAND AVE #A201EVERETTWA</v>
      </c>
      <c r="AH1270">
        <v>100499733</v>
      </c>
      <c r="AI1270" s="9" t="str">
        <f t="shared" si="59"/>
        <v>STATE REPRESENTATIVE11DEMOCRATLEG DISTRICT 01 - HOUSEKINGLegislative</v>
      </c>
    </row>
    <row r="1271" spans="1:35" x14ac:dyDescent="0.25">
      <c r="A1271" s="15">
        <v>792</v>
      </c>
      <c r="B1271" t="s">
        <v>2316</v>
      </c>
      <c r="C1271">
        <v>100499735</v>
      </c>
      <c r="D1271" t="s">
        <v>30</v>
      </c>
      <c r="E1271" t="s">
        <v>2317</v>
      </c>
      <c r="F1271" t="s">
        <v>44</v>
      </c>
      <c r="G1271" t="s">
        <v>2318</v>
      </c>
      <c r="H1271" t="s">
        <v>873</v>
      </c>
      <c r="I1271" t="s">
        <v>336</v>
      </c>
      <c r="J1271" t="s">
        <v>2319</v>
      </c>
      <c r="K1271" t="s">
        <v>67</v>
      </c>
      <c r="L1271">
        <v>1</v>
      </c>
      <c r="M1271">
        <v>1</v>
      </c>
      <c r="N1271" t="s">
        <v>50</v>
      </c>
      <c r="O1271" t="s">
        <v>142</v>
      </c>
      <c r="P1271" t="s">
        <v>134</v>
      </c>
      <c r="Q1271" t="s">
        <v>71</v>
      </c>
      <c r="R1271">
        <v>2012</v>
      </c>
      <c r="S1271" s="1">
        <v>844.4</v>
      </c>
      <c r="T1271" t="s">
        <v>31</v>
      </c>
      <c r="U1271" s="2">
        <v>41198</v>
      </c>
      <c r="V1271" s="2">
        <v>41211</v>
      </c>
      <c r="W1271" s="2">
        <v>41202</v>
      </c>
      <c r="Y1271" t="s">
        <v>1316</v>
      </c>
      <c r="Z1271" t="s">
        <v>2320</v>
      </c>
      <c r="AA1271" t="s">
        <v>2321</v>
      </c>
      <c r="AB1271" t="s">
        <v>558</v>
      </c>
      <c r="AC1271" t="s">
        <v>36</v>
      </c>
      <c r="AD1271">
        <v>98072</v>
      </c>
      <c r="AE1271" t="s">
        <v>2322</v>
      </c>
      <c r="AF1271" t="str">
        <f t="shared" si="57"/>
        <v>Yes</v>
      </c>
      <c r="AG1271" s="9" t="str">
        <f t="shared" si="58"/>
        <v>STATE REPRESENTATIVE11REPUBLICANLEG DISTRICT 01 - HOUSEKINGLegislative2012844.4DEBT411984121141202MAILERMADISON COMMUNICATIONSP. O. BOX 2408WOODINVILLEWA</v>
      </c>
      <c r="AH1271">
        <v>100499735</v>
      </c>
      <c r="AI1271" s="9" t="str">
        <f t="shared" si="59"/>
        <v>STATE REPRESENTATIVE11REPUBLICANLEG DISTRICT 01 - HOUSEKINGLegislative</v>
      </c>
    </row>
    <row r="1272" spans="1:35" x14ac:dyDescent="0.25">
      <c r="A1272" s="15">
        <v>2825</v>
      </c>
      <c r="B1272" t="s">
        <v>5966</v>
      </c>
      <c r="C1272">
        <v>100469923</v>
      </c>
      <c r="D1272" t="s">
        <v>30</v>
      </c>
      <c r="E1272" t="s">
        <v>5967</v>
      </c>
      <c r="F1272" t="s">
        <v>44</v>
      </c>
      <c r="G1272" t="s">
        <v>5968</v>
      </c>
      <c r="H1272" t="s">
        <v>1161</v>
      </c>
      <c r="I1272" t="s">
        <v>336</v>
      </c>
      <c r="J1272" t="s">
        <v>5969</v>
      </c>
      <c r="K1272" t="s">
        <v>67</v>
      </c>
      <c r="L1272">
        <v>12</v>
      </c>
      <c r="M1272">
        <v>1</v>
      </c>
      <c r="N1272" t="s">
        <v>50</v>
      </c>
      <c r="O1272" t="s">
        <v>3102</v>
      </c>
      <c r="P1272" t="s">
        <v>1911</v>
      </c>
      <c r="Q1272" t="s">
        <v>71</v>
      </c>
      <c r="R1272">
        <v>2012</v>
      </c>
      <c r="S1272" s="1">
        <v>500</v>
      </c>
      <c r="T1272" t="s">
        <v>31</v>
      </c>
      <c r="U1272" s="2">
        <v>41030</v>
      </c>
      <c r="V1272" s="2">
        <v>41060</v>
      </c>
      <c r="W1272" s="2">
        <v>41036</v>
      </c>
      <c r="Y1272" t="s">
        <v>5970</v>
      </c>
      <c r="Z1272" t="s">
        <v>5971</v>
      </c>
      <c r="AA1272" t="s">
        <v>5972</v>
      </c>
      <c r="AB1272" t="s">
        <v>35</v>
      </c>
      <c r="AC1272" t="s">
        <v>36</v>
      </c>
      <c r="AD1272">
        <v>98115</v>
      </c>
      <c r="AE1272" t="s">
        <v>5973</v>
      </c>
      <c r="AF1272" t="str">
        <f t="shared" si="57"/>
        <v>Yes</v>
      </c>
      <c r="AG1272" s="9" t="str">
        <f t="shared" si="58"/>
        <v>STATE REPRESENTATIVE121REPUBLICANLEG DISTRICT 12 - HOUSECHELANLegislative2012500DEBT4103041060410362011 TAX PREP FEEWALLER &amp; WALLER CPAS444 NE RAVENA STE 410SEATTLEWA</v>
      </c>
      <c r="AH1272">
        <v>100469923</v>
      </c>
      <c r="AI1272" s="9" t="str">
        <f t="shared" si="59"/>
        <v>STATE REPRESENTATIVE121REPUBLICANLEG DISTRICT 12 - HOUSECHELANLegislative</v>
      </c>
    </row>
    <row r="1273" spans="1:35" x14ac:dyDescent="0.25">
      <c r="A1273" s="15">
        <v>1675</v>
      </c>
      <c r="B1273" t="s">
        <v>4080</v>
      </c>
      <c r="C1273">
        <v>100428301</v>
      </c>
      <c r="D1273" t="s">
        <v>30</v>
      </c>
      <c r="E1273" t="s">
        <v>137</v>
      </c>
      <c r="F1273" t="s">
        <v>44</v>
      </c>
      <c r="G1273" t="s">
        <v>138</v>
      </c>
      <c r="H1273" t="s">
        <v>139</v>
      </c>
      <c r="I1273" t="s">
        <v>140</v>
      </c>
      <c r="J1273" t="s">
        <v>141</v>
      </c>
      <c r="K1273" t="s">
        <v>67</v>
      </c>
      <c r="L1273">
        <v>1</v>
      </c>
      <c r="M1273">
        <v>2</v>
      </c>
      <c r="N1273" t="s">
        <v>68</v>
      </c>
      <c r="O1273" t="s">
        <v>142</v>
      </c>
      <c r="P1273" t="s">
        <v>134</v>
      </c>
      <c r="Q1273" t="s">
        <v>71</v>
      </c>
      <c r="R1273">
        <v>2012</v>
      </c>
      <c r="S1273" s="1">
        <v>275.64</v>
      </c>
      <c r="T1273" t="s">
        <v>31</v>
      </c>
      <c r="U1273" s="2">
        <v>40725</v>
      </c>
      <c r="V1273" s="2">
        <v>40786</v>
      </c>
      <c r="W1273" s="2">
        <v>40773</v>
      </c>
      <c r="X1273" t="s">
        <v>72</v>
      </c>
      <c r="Y1273" t="s">
        <v>4081</v>
      </c>
      <c r="Z1273" t="s">
        <v>4082</v>
      </c>
      <c r="AA1273" t="s">
        <v>4083</v>
      </c>
      <c r="AB1273" t="s">
        <v>4084</v>
      </c>
      <c r="AC1273" t="s">
        <v>36</v>
      </c>
      <c r="AD1273">
        <v>98043</v>
      </c>
      <c r="AE1273" t="s">
        <v>4085</v>
      </c>
      <c r="AF1273" t="str">
        <f t="shared" si="57"/>
        <v>Yes</v>
      </c>
      <c r="AG1273" s="9" t="str">
        <f t="shared" si="58"/>
        <v>STATE REPRESENTATIVE12DEMOCRATLEG DISTRICT 01 - HOUSEKINGLegislative2012275.64DEBT407254078640773Operation and OverheadREIMB. PRINTING, STAMPS (COSTCO)MOSCOSO LUIS SAUL MR.4904 216TH PLACE SW MOUNTLAKE TERRACEWA</v>
      </c>
      <c r="AH1273">
        <v>100428301</v>
      </c>
      <c r="AI1273" s="9" t="str">
        <f t="shared" si="59"/>
        <v>STATE REPRESENTATIVE12DEMOCRATLEG DISTRICT 01 - HOUSEKINGLegislative</v>
      </c>
    </row>
    <row r="1274" spans="1:35" x14ac:dyDescent="0.25">
      <c r="A1274" s="15">
        <v>1676</v>
      </c>
      <c r="B1274" t="s">
        <v>4086</v>
      </c>
      <c r="C1274">
        <v>100428301</v>
      </c>
      <c r="D1274" t="s">
        <v>30</v>
      </c>
      <c r="E1274" t="s">
        <v>137</v>
      </c>
      <c r="F1274" t="s">
        <v>44</v>
      </c>
      <c r="G1274" t="s">
        <v>138</v>
      </c>
      <c r="H1274" t="s">
        <v>139</v>
      </c>
      <c r="I1274" t="s">
        <v>140</v>
      </c>
      <c r="J1274" t="s">
        <v>141</v>
      </c>
      <c r="K1274" t="s">
        <v>67</v>
      </c>
      <c r="L1274">
        <v>1</v>
      </c>
      <c r="M1274">
        <v>2</v>
      </c>
      <c r="N1274" t="s">
        <v>68</v>
      </c>
      <c r="O1274" t="s">
        <v>142</v>
      </c>
      <c r="P1274" t="s">
        <v>134</v>
      </c>
      <c r="Q1274" t="s">
        <v>71</v>
      </c>
      <c r="R1274">
        <v>2012</v>
      </c>
      <c r="S1274" s="1">
        <v>300</v>
      </c>
      <c r="T1274" t="s">
        <v>31</v>
      </c>
      <c r="U1274" s="2">
        <v>40725</v>
      </c>
      <c r="V1274" s="2">
        <v>40786</v>
      </c>
      <c r="W1274" s="2">
        <v>40781</v>
      </c>
      <c r="X1274" t="s">
        <v>72</v>
      </c>
      <c r="Y1274" t="s">
        <v>490</v>
      </c>
      <c r="Z1274" t="s">
        <v>167</v>
      </c>
      <c r="AA1274" t="s">
        <v>168</v>
      </c>
      <c r="AB1274" t="s">
        <v>35</v>
      </c>
      <c r="AC1274" t="s">
        <v>36</v>
      </c>
      <c r="AD1274">
        <v>98109</v>
      </c>
      <c r="AE1274" t="s">
        <v>4085</v>
      </c>
      <c r="AF1274" t="str">
        <f t="shared" si="57"/>
        <v>Yes</v>
      </c>
      <c r="AG1274" s="9" t="str">
        <f t="shared" si="58"/>
        <v>STATE REPRESENTATIVE12DEMOCRATLEG DISTRICT 01 - HOUSEKINGLegislative2012300DEBT407254078640781Operation and OverheadAUGUST TREASURYARGO STRATEGIESPO BOX 9100 SEATTLEWA</v>
      </c>
      <c r="AH1274">
        <v>100428301</v>
      </c>
      <c r="AI1274" s="9" t="str">
        <f t="shared" si="59"/>
        <v>STATE REPRESENTATIVE12DEMOCRATLEG DISTRICT 01 - HOUSEKINGLegislative</v>
      </c>
    </row>
    <row r="1275" spans="1:35" x14ac:dyDescent="0.25">
      <c r="A1275" s="15">
        <v>1678</v>
      </c>
      <c r="B1275" t="s">
        <v>4090</v>
      </c>
      <c r="C1275">
        <v>100431148</v>
      </c>
      <c r="D1275" t="s">
        <v>30</v>
      </c>
      <c r="E1275" t="s">
        <v>137</v>
      </c>
      <c r="F1275" t="s">
        <v>44</v>
      </c>
      <c r="G1275" t="s">
        <v>138</v>
      </c>
      <c r="H1275" t="s">
        <v>139</v>
      </c>
      <c r="I1275" t="s">
        <v>140</v>
      </c>
      <c r="J1275" t="s">
        <v>141</v>
      </c>
      <c r="K1275" t="s">
        <v>67</v>
      </c>
      <c r="L1275">
        <v>1</v>
      </c>
      <c r="M1275">
        <v>2</v>
      </c>
      <c r="N1275" t="s">
        <v>68</v>
      </c>
      <c r="O1275" t="s">
        <v>142</v>
      </c>
      <c r="P1275" t="s">
        <v>134</v>
      </c>
      <c r="Q1275" t="s">
        <v>71</v>
      </c>
      <c r="R1275">
        <v>2012</v>
      </c>
      <c r="S1275" s="1">
        <v>300</v>
      </c>
      <c r="T1275" t="s">
        <v>31</v>
      </c>
      <c r="U1275" s="2">
        <v>40787</v>
      </c>
      <c r="V1275" s="2">
        <v>40816</v>
      </c>
      <c r="W1275" s="2">
        <v>40781</v>
      </c>
      <c r="X1275" t="s">
        <v>72</v>
      </c>
      <c r="Y1275" t="s">
        <v>490</v>
      </c>
      <c r="Z1275" t="s">
        <v>167</v>
      </c>
      <c r="AA1275" t="s">
        <v>168</v>
      </c>
      <c r="AB1275" t="s">
        <v>35</v>
      </c>
      <c r="AC1275" t="s">
        <v>36</v>
      </c>
      <c r="AD1275">
        <v>98109</v>
      </c>
      <c r="AE1275" t="s">
        <v>4091</v>
      </c>
      <c r="AF1275" t="str">
        <f t="shared" si="57"/>
        <v>Yes</v>
      </c>
      <c r="AG1275" s="9" t="str">
        <f t="shared" si="58"/>
        <v>STATE REPRESENTATIVE12DEMOCRATLEG DISTRICT 01 - HOUSEKINGLegislative2012300DEBT407874081640781Operation and OverheadAUGUST TREASURYARGO STRATEGIESPO BOX 9100 SEATTLEWA</v>
      </c>
      <c r="AH1275">
        <v>100431148</v>
      </c>
      <c r="AI1275" s="9" t="str">
        <f t="shared" si="59"/>
        <v>STATE REPRESENTATIVE12DEMOCRATLEG DISTRICT 01 - HOUSEKINGLegislative</v>
      </c>
    </row>
    <row r="1276" spans="1:35" x14ac:dyDescent="0.25">
      <c r="A1276" s="15">
        <v>1679</v>
      </c>
      <c r="B1276" t="s">
        <v>4092</v>
      </c>
      <c r="C1276">
        <v>100431148</v>
      </c>
      <c r="D1276" t="s">
        <v>30</v>
      </c>
      <c r="E1276" t="s">
        <v>137</v>
      </c>
      <c r="F1276" t="s">
        <v>44</v>
      </c>
      <c r="G1276" t="s">
        <v>138</v>
      </c>
      <c r="H1276" t="s">
        <v>139</v>
      </c>
      <c r="I1276" t="s">
        <v>140</v>
      </c>
      <c r="J1276" t="s">
        <v>141</v>
      </c>
      <c r="K1276" t="s">
        <v>67</v>
      </c>
      <c r="L1276">
        <v>1</v>
      </c>
      <c r="M1276">
        <v>2</v>
      </c>
      <c r="N1276" t="s">
        <v>68</v>
      </c>
      <c r="O1276" t="s">
        <v>142</v>
      </c>
      <c r="P1276" t="s">
        <v>134</v>
      </c>
      <c r="Q1276" t="s">
        <v>71</v>
      </c>
      <c r="R1276">
        <v>2012</v>
      </c>
      <c r="S1276" s="1">
        <v>300</v>
      </c>
      <c r="T1276" t="s">
        <v>31</v>
      </c>
      <c r="U1276" s="2">
        <v>40787</v>
      </c>
      <c r="V1276" s="2">
        <v>40816</v>
      </c>
      <c r="W1276" s="2">
        <v>40816</v>
      </c>
      <c r="X1276" t="s">
        <v>72</v>
      </c>
      <c r="Y1276" t="s">
        <v>337</v>
      </c>
      <c r="Z1276" t="s">
        <v>167</v>
      </c>
      <c r="AA1276" t="s">
        <v>168</v>
      </c>
      <c r="AB1276" t="s">
        <v>35</v>
      </c>
      <c r="AC1276" t="s">
        <v>36</v>
      </c>
      <c r="AD1276">
        <v>98109</v>
      </c>
      <c r="AE1276" t="s">
        <v>4091</v>
      </c>
      <c r="AF1276" t="str">
        <f t="shared" si="57"/>
        <v>Yes</v>
      </c>
      <c r="AG1276" s="9" t="str">
        <f t="shared" si="58"/>
        <v>STATE REPRESENTATIVE12DEMOCRATLEG DISTRICT 01 - HOUSEKINGLegislative2012300DEBT407874081640816Operation and OverheadSEPTEMBER TREASURYARGO STRATEGIESPO BOX 9100 SEATTLEWA</v>
      </c>
      <c r="AH1276">
        <v>100431148</v>
      </c>
      <c r="AI1276" s="9" t="str">
        <f t="shared" si="59"/>
        <v>STATE REPRESENTATIVE12DEMOCRATLEG DISTRICT 01 - HOUSEKINGLegislative</v>
      </c>
    </row>
    <row r="1277" spans="1:35" x14ac:dyDescent="0.25">
      <c r="A1277" s="15">
        <v>1823</v>
      </c>
      <c r="B1277" t="s">
        <v>4317</v>
      </c>
      <c r="C1277">
        <v>100437949</v>
      </c>
      <c r="D1277" t="s">
        <v>30</v>
      </c>
      <c r="E1277" t="s">
        <v>137</v>
      </c>
      <c r="F1277" t="s">
        <v>44</v>
      </c>
      <c r="G1277" t="s">
        <v>138</v>
      </c>
      <c r="H1277" t="s">
        <v>139</v>
      </c>
      <c r="I1277" t="s">
        <v>140</v>
      </c>
      <c r="J1277" t="s">
        <v>141</v>
      </c>
      <c r="K1277" t="s">
        <v>67</v>
      </c>
      <c r="L1277">
        <v>1</v>
      </c>
      <c r="M1277">
        <v>2</v>
      </c>
      <c r="N1277" t="s">
        <v>68</v>
      </c>
      <c r="O1277" t="s">
        <v>142</v>
      </c>
      <c r="P1277" t="s">
        <v>134</v>
      </c>
      <c r="Q1277" t="s">
        <v>71</v>
      </c>
      <c r="R1277">
        <v>2012</v>
      </c>
      <c r="S1277" s="1">
        <v>300</v>
      </c>
      <c r="T1277" t="s">
        <v>31</v>
      </c>
      <c r="U1277" s="2">
        <v>40817</v>
      </c>
      <c r="V1277" s="2">
        <v>40847</v>
      </c>
      <c r="W1277" s="2">
        <v>40847</v>
      </c>
      <c r="X1277" t="s">
        <v>72</v>
      </c>
      <c r="Y1277" t="s">
        <v>1006</v>
      </c>
      <c r="Z1277" t="s">
        <v>167</v>
      </c>
      <c r="AA1277" t="s">
        <v>168</v>
      </c>
      <c r="AB1277" t="s">
        <v>35</v>
      </c>
      <c r="AC1277" t="s">
        <v>36</v>
      </c>
      <c r="AD1277">
        <v>98109</v>
      </c>
      <c r="AE1277" t="s">
        <v>4318</v>
      </c>
      <c r="AF1277" t="str">
        <f t="shared" si="57"/>
        <v>Yes</v>
      </c>
      <c r="AG1277" s="9" t="str">
        <f t="shared" si="58"/>
        <v>STATE REPRESENTATIVE12DEMOCRATLEG DISTRICT 01 - HOUSEKINGLegislative2012300DEBT408174084740847Operation and OverheadOCTOBER TREASURYARGO STRATEGIESPO BOX 9100 SEATTLEWA</v>
      </c>
      <c r="AH1277">
        <v>100437949</v>
      </c>
      <c r="AI1277" s="9" t="str">
        <f t="shared" si="59"/>
        <v>STATE REPRESENTATIVE12DEMOCRATLEG DISTRICT 01 - HOUSEKINGLegislative</v>
      </c>
    </row>
    <row r="1278" spans="1:35" x14ac:dyDescent="0.25">
      <c r="A1278" s="15">
        <v>2196</v>
      </c>
      <c r="B1278" t="s">
        <v>4896</v>
      </c>
      <c r="C1278">
        <v>100440879</v>
      </c>
      <c r="D1278" t="s">
        <v>30</v>
      </c>
      <c r="E1278" t="s">
        <v>137</v>
      </c>
      <c r="F1278" t="s">
        <v>44</v>
      </c>
      <c r="G1278" t="s">
        <v>138</v>
      </c>
      <c r="H1278" t="s">
        <v>139</v>
      </c>
      <c r="I1278" t="s">
        <v>140</v>
      </c>
      <c r="J1278" t="s">
        <v>141</v>
      </c>
      <c r="K1278" t="s">
        <v>67</v>
      </c>
      <c r="L1278">
        <v>1</v>
      </c>
      <c r="M1278">
        <v>2</v>
      </c>
      <c r="N1278" t="s">
        <v>68</v>
      </c>
      <c r="O1278" t="s">
        <v>142</v>
      </c>
      <c r="P1278" t="s">
        <v>134</v>
      </c>
      <c r="Q1278" t="s">
        <v>71</v>
      </c>
      <c r="R1278">
        <v>2012</v>
      </c>
      <c r="S1278" s="1">
        <v>300</v>
      </c>
      <c r="T1278" t="s">
        <v>31</v>
      </c>
      <c r="U1278" s="2">
        <v>40848</v>
      </c>
      <c r="V1278" s="2">
        <v>40877</v>
      </c>
      <c r="W1278" s="2">
        <v>40877</v>
      </c>
      <c r="X1278" t="s">
        <v>72</v>
      </c>
      <c r="Y1278" t="s">
        <v>1208</v>
      </c>
      <c r="Z1278" t="s">
        <v>167</v>
      </c>
      <c r="AA1278" t="s">
        <v>168</v>
      </c>
      <c r="AB1278" t="s">
        <v>35</v>
      </c>
      <c r="AC1278" t="s">
        <v>36</v>
      </c>
      <c r="AD1278">
        <v>98109</v>
      </c>
      <c r="AE1278" t="s">
        <v>4897</v>
      </c>
      <c r="AF1278" t="str">
        <f t="shared" si="57"/>
        <v>Yes</v>
      </c>
      <c r="AG1278" s="9" t="str">
        <f t="shared" si="58"/>
        <v>STATE REPRESENTATIVE12DEMOCRATLEG DISTRICT 01 - HOUSEKINGLegislative2012300DEBT408484087740877Operation and OverheadNOVEMBER TREASURYARGO STRATEGIESPO BOX 9100 SEATTLEWA</v>
      </c>
      <c r="AH1278">
        <v>100440879</v>
      </c>
      <c r="AI1278" s="9" t="str">
        <f t="shared" si="59"/>
        <v>STATE REPRESENTATIVE12DEMOCRATLEG DISTRICT 01 - HOUSEKINGLegislative</v>
      </c>
    </row>
    <row r="1279" spans="1:35" x14ac:dyDescent="0.25">
      <c r="A1279" s="15">
        <v>1835</v>
      </c>
      <c r="B1279" t="s">
        <v>4342</v>
      </c>
      <c r="C1279">
        <v>100446285</v>
      </c>
      <c r="D1279" t="s">
        <v>30</v>
      </c>
      <c r="E1279" t="s">
        <v>137</v>
      </c>
      <c r="F1279" t="s">
        <v>44</v>
      </c>
      <c r="G1279" t="s">
        <v>138</v>
      </c>
      <c r="H1279" t="s">
        <v>139</v>
      </c>
      <c r="I1279" t="s">
        <v>140</v>
      </c>
      <c r="J1279" t="s">
        <v>141</v>
      </c>
      <c r="K1279" t="s">
        <v>67</v>
      </c>
      <c r="L1279">
        <v>1</v>
      </c>
      <c r="M1279">
        <v>2</v>
      </c>
      <c r="N1279" t="s">
        <v>68</v>
      </c>
      <c r="O1279" t="s">
        <v>142</v>
      </c>
      <c r="P1279" t="s">
        <v>134</v>
      </c>
      <c r="Q1279" t="s">
        <v>71</v>
      </c>
      <c r="R1279">
        <v>2012</v>
      </c>
      <c r="S1279" s="1">
        <v>300</v>
      </c>
      <c r="T1279" t="s">
        <v>31</v>
      </c>
      <c r="U1279" s="2">
        <v>40878</v>
      </c>
      <c r="V1279" s="2">
        <v>40908</v>
      </c>
      <c r="W1279" s="2">
        <v>40908</v>
      </c>
      <c r="X1279" t="s">
        <v>72</v>
      </c>
      <c r="Y1279" t="s">
        <v>1792</v>
      </c>
      <c r="Z1279" t="s">
        <v>167</v>
      </c>
      <c r="AA1279" t="s">
        <v>168</v>
      </c>
      <c r="AB1279" t="s">
        <v>35</v>
      </c>
      <c r="AC1279" t="s">
        <v>36</v>
      </c>
      <c r="AD1279">
        <v>98109</v>
      </c>
      <c r="AE1279" t="s">
        <v>4343</v>
      </c>
      <c r="AF1279" t="str">
        <f t="shared" si="57"/>
        <v>Yes</v>
      </c>
      <c r="AG1279" s="9" t="str">
        <f t="shared" si="58"/>
        <v>STATE REPRESENTATIVE12DEMOCRATLEG DISTRICT 01 - HOUSEKINGLegislative2012300DEBT408784090840908Operation and OverheadDECEMBER TREASURYARGO STRATEGIESPO BOX 9100 SEATTLEWA</v>
      </c>
      <c r="AH1279">
        <v>100446285</v>
      </c>
      <c r="AI1279" s="9" t="str">
        <f t="shared" si="59"/>
        <v>STATE REPRESENTATIVE12DEMOCRATLEG DISTRICT 01 - HOUSEKINGLegislative</v>
      </c>
    </row>
    <row r="1280" spans="1:35" x14ac:dyDescent="0.25">
      <c r="A1280" s="15">
        <v>2200</v>
      </c>
      <c r="B1280" t="s">
        <v>4904</v>
      </c>
      <c r="C1280">
        <v>100449613</v>
      </c>
      <c r="D1280" t="s">
        <v>30</v>
      </c>
      <c r="E1280" t="s">
        <v>137</v>
      </c>
      <c r="F1280" t="s">
        <v>44</v>
      </c>
      <c r="G1280" t="s">
        <v>138</v>
      </c>
      <c r="H1280" t="s">
        <v>139</v>
      </c>
      <c r="I1280" t="s">
        <v>140</v>
      </c>
      <c r="J1280" t="s">
        <v>141</v>
      </c>
      <c r="K1280" t="s">
        <v>67</v>
      </c>
      <c r="L1280">
        <v>1</v>
      </c>
      <c r="M1280">
        <v>2</v>
      </c>
      <c r="N1280" t="s">
        <v>68</v>
      </c>
      <c r="O1280" t="s">
        <v>142</v>
      </c>
      <c r="P1280" t="s">
        <v>134</v>
      </c>
      <c r="Q1280" t="s">
        <v>71</v>
      </c>
      <c r="R1280">
        <v>2012</v>
      </c>
      <c r="S1280" s="1">
        <v>225</v>
      </c>
      <c r="T1280" t="s">
        <v>31</v>
      </c>
      <c r="U1280" s="2">
        <v>40909</v>
      </c>
      <c r="V1280" s="2">
        <v>40939</v>
      </c>
      <c r="W1280" s="2">
        <v>40939</v>
      </c>
      <c r="X1280" t="s">
        <v>72</v>
      </c>
      <c r="Y1280" t="s">
        <v>2477</v>
      </c>
      <c r="Z1280" t="s">
        <v>167</v>
      </c>
      <c r="AA1280" t="s">
        <v>168</v>
      </c>
      <c r="AB1280" t="s">
        <v>35</v>
      </c>
      <c r="AC1280" t="s">
        <v>36</v>
      </c>
      <c r="AD1280">
        <v>98109</v>
      </c>
      <c r="AE1280" t="s">
        <v>4905</v>
      </c>
      <c r="AF1280" t="str">
        <f t="shared" si="57"/>
        <v>Yes</v>
      </c>
      <c r="AG1280" s="9" t="str">
        <f t="shared" si="58"/>
        <v>STATE REPRESENTATIVE12DEMOCRATLEG DISTRICT 01 - HOUSEKINGLegislative2012225DEBT409094093940939Operation and OverheadJANUARY TREASURYARGO STRATEGIESPO BOX 9100 SEATTLEWA</v>
      </c>
      <c r="AH1280">
        <v>100449613</v>
      </c>
      <c r="AI1280" s="9" t="str">
        <f t="shared" si="59"/>
        <v>STATE REPRESENTATIVE12DEMOCRATLEG DISTRICT 01 - HOUSEKINGLegislative</v>
      </c>
    </row>
    <row r="1281" spans="1:35" x14ac:dyDescent="0.25">
      <c r="A1281" s="15">
        <v>2715</v>
      </c>
      <c r="B1281" t="s">
        <v>5779</v>
      </c>
      <c r="C1281">
        <v>100457825</v>
      </c>
      <c r="D1281" t="s">
        <v>30</v>
      </c>
      <c r="E1281" t="s">
        <v>137</v>
      </c>
      <c r="F1281" t="s">
        <v>44</v>
      </c>
      <c r="G1281" t="s">
        <v>138</v>
      </c>
      <c r="H1281" t="s">
        <v>139</v>
      </c>
      <c r="I1281" t="s">
        <v>140</v>
      </c>
      <c r="J1281" t="s">
        <v>141</v>
      </c>
      <c r="K1281" t="s">
        <v>67</v>
      </c>
      <c r="L1281">
        <v>1</v>
      </c>
      <c r="M1281">
        <v>2</v>
      </c>
      <c r="N1281" t="s">
        <v>68</v>
      </c>
      <c r="O1281" t="s">
        <v>142</v>
      </c>
      <c r="P1281" t="s">
        <v>134</v>
      </c>
      <c r="Q1281" t="s">
        <v>71</v>
      </c>
      <c r="R1281">
        <v>2012</v>
      </c>
      <c r="S1281" s="1">
        <v>300</v>
      </c>
      <c r="T1281" t="s">
        <v>31</v>
      </c>
      <c r="U1281" s="2">
        <v>40969</v>
      </c>
      <c r="V1281" s="2">
        <v>40999</v>
      </c>
      <c r="W1281" s="2">
        <v>40998</v>
      </c>
      <c r="X1281" t="s">
        <v>72</v>
      </c>
      <c r="Y1281" t="s">
        <v>2577</v>
      </c>
      <c r="Z1281" t="s">
        <v>167</v>
      </c>
      <c r="AA1281" t="s">
        <v>168</v>
      </c>
      <c r="AB1281" t="s">
        <v>35</v>
      </c>
      <c r="AC1281" t="s">
        <v>36</v>
      </c>
      <c r="AD1281">
        <v>98109</v>
      </c>
      <c r="AE1281" t="s">
        <v>5780</v>
      </c>
      <c r="AF1281" t="str">
        <f t="shared" si="57"/>
        <v>Yes</v>
      </c>
      <c r="AG1281" s="9" t="str">
        <f t="shared" si="58"/>
        <v>STATE REPRESENTATIVE12DEMOCRATLEG DISTRICT 01 - HOUSEKINGLegislative2012300DEBT409694099940998Operation and OverheadMARCH TREASURYARGO STRATEGIESPO BOX 9100 SEATTLEWA</v>
      </c>
      <c r="AH1281">
        <v>100457825</v>
      </c>
      <c r="AI1281" s="9" t="str">
        <f t="shared" si="59"/>
        <v>STATE REPRESENTATIVE12DEMOCRATLEG DISTRICT 01 - HOUSEKINGLegislative</v>
      </c>
    </row>
    <row r="1282" spans="1:35" x14ac:dyDescent="0.25">
      <c r="A1282" s="15">
        <v>2718</v>
      </c>
      <c r="B1282" t="s">
        <v>5785</v>
      </c>
      <c r="C1282">
        <v>100463230</v>
      </c>
      <c r="D1282" t="s">
        <v>30</v>
      </c>
      <c r="E1282" t="s">
        <v>137</v>
      </c>
      <c r="F1282" t="s">
        <v>44</v>
      </c>
      <c r="G1282" t="s">
        <v>138</v>
      </c>
      <c r="H1282" t="s">
        <v>139</v>
      </c>
      <c r="I1282" t="s">
        <v>140</v>
      </c>
      <c r="J1282" t="s">
        <v>141</v>
      </c>
      <c r="K1282" t="s">
        <v>67</v>
      </c>
      <c r="L1282">
        <v>1</v>
      </c>
      <c r="M1282">
        <v>2</v>
      </c>
      <c r="N1282" t="s">
        <v>68</v>
      </c>
      <c r="O1282" t="s">
        <v>142</v>
      </c>
      <c r="P1282" t="s">
        <v>134</v>
      </c>
      <c r="Q1282" t="s">
        <v>71</v>
      </c>
      <c r="R1282">
        <v>2012</v>
      </c>
      <c r="S1282" s="1">
        <v>1000</v>
      </c>
      <c r="T1282" t="s">
        <v>31</v>
      </c>
      <c r="U1282" s="2">
        <v>41000</v>
      </c>
      <c r="V1282" s="2">
        <v>41029</v>
      </c>
      <c r="W1282" s="2">
        <v>41029</v>
      </c>
      <c r="X1282" t="s">
        <v>72</v>
      </c>
      <c r="Y1282" t="s">
        <v>289</v>
      </c>
      <c r="Z1282" t="s">
        <v>167</v>
      </c>
      <c r="AA1282" t="s">
        <v>168</v>
      </c>
      <c r="AB1282" t="s">
        <v>35</v>
      </c>
      <c r="AC1282" t="s">
        <v>36</v>
      </c>
      <c r="AD1282">
        <v>98109</v>
      </c>
      <c r="AE1282" t="s">
        <v>5786</v>
      </c>
      <c r="AF1282" t="str">
        <f t="shared" ref="AF1282:AF1345" si="60">IF(ISNA(VLOOKUP($C1282,schooldata,1,FALSE)),"NO","Yes")</f>
        <v>Yes</v>
      </c>
      <c r="AG1282" s="9" t="str">
        <f t="shared" ref="AG1282:AG1345" si="61">CONCATENATE(K1282,L1282,M1282,N1282,O1282,P1282,Q1282,R1282,S1282,T1282,U1282,V1282,W1282,X1282,Y1282,Z1282,AA1282,AB1282,AC1282)</f>
        <v>STATE REPRESENTATIVE12DEMOCRATLEG DISTRICT 01 - HOUSEKINGLegislative20121000DEBT410004102941029Operation and OverheadRETAINERARGO STRATEGIESPO BOX 9100 SEATTLEWA</v>
      </c>
      <c r="AH1282">
        <v>100463230</v>
      </c>
      <c r="AI1282" s="9" t="str">
        <f t="shared" ref="AI1282:AI1345" si="62">CONCATENATE(K1282,L1282,M1282,N1282,O1282,P1282,Q1282)</f>
        <v>STATE REPRESENTATIVE12DEMOCRATLEG DISTRICT 01 - HOUSEKINGLegislative</v>
      </c>
    </row>
    <row r="1283" spans="1:35" x14ac:dyDescent="0.25">
      <c r="A1283" s="15">
        <v>2719</v>
      </c>
      <c r="B1283" t="s">
        <v>5787</v>
      </c>
      <c r="C1283">
        <v>100463230</v>
      </c>
      <c r="D1283" t="s">
        <v>30</v>
      </c>
      <c r="E1283" t="s">
        <v>137</v>
      </c>
      <c r="F1283" t="s">
        <v>44</v>
      </c>
      <c r="G1283" t="s">
        <v>138</v>
      </c>
      <c r="H1283" t="s">
        <v>139</v>
      </c>
      <c r="I1283" t="s">
        <v>140</v>
      </c>
      <c r="J1283" t="s">
        <v>141</v>
      </c>
      <c r="K1283" t="s">
        <v>67</v>
      </c>
      <c r="L1283">
        <v>1</v>
      </c>
      <c r="M1283">
        <v>2</v>
      </c>
      <c r="N1283" t="s">
        <v>68</v>
      </c>
      <c r="O1283" t="s">
        <v>142</v>
      </c>
      <c r="P1283" t="s">
        <v>134</v>
      </c>
      <c r="Q1283" t="s">
        <v>71</v>
      </c>
      <c r="R1283">
        <v>2012</v>
      </c>
      <c r="S1283" s="1">
        <v>300</v>
      </c>
      <c r="T1283" t="s">
        <v>31</v>
      </c>
      <c r="U1283" s="2">
        <v>41000</v>
      </c>
      <c r="V1283" s="2">
        <v>41029</v>
      </c>
      <c r="W1283" s="2">
        <v>41029</v>
      </c>
      <c r="X1283" t="s">
        <v>72</v>
      </c>
      <c r="Y1283" t="s">
        <v>2661</v>
      </c>
      <c r="Z1283" t="s">
        <v>167</v>
      </c>
      <c r="AA1283" t="s">
        <v>168</v>
      </c>
      <c r="AB1283" t="s">
        <v>35</v>
      </c>
      <c r="AC1283" t="s">
        <v>36</v>
      </c>
      <c r="AD1283">
        <v>98109</v>
      </c>
      <c r="AE1283" t="s">
        <v>5786</v>
      </c>
      <c r="AF1283" t="str">
        <f t="shared" si="60"/>
        <v>Yes</v>
      </c>
      <c r="AG1283" s="9" t="str">
        <f t="shared" si="61"/>
        <v>STATE REPRESENTATIVE12DEMOCRATLEG DISTRICT 01 - HOUSEKINGLegislative2012300DEBT410004102941029Operation and OverheadAPRIL TREASURYARGO STRATEGIESPO BOX 9100 SEATTLEWA</v>
      </c>
      <c r="AH1283">
        <v>100463230</v>
      </c>
      <c r="AI1283" s="9" t="str">
        <f t="shared" si="62"/>
        <v>STATE REPRESENTATIVE12DEMOCRATLEG DISTRICT 01 - HOUSEKINGLegislative</v>
      </c>
    </row>
    <row r="1284" spans="1:35" x14ac:dyDescent="0.25">
      <c r="A1284" s="15">
        <v>2720</v>
      </c>
      <c r="B1284" t="s">
        <v>5788</v>
      </c>
      <c r="C1284">
        <v>100463230</v>
      </c>
      <c r="D1284" t="s">
        <v>30</v>
      </c>
      <c r="E1284" t="s">
        <v>137</v>
      </c>
      <c r="F1284" t="s">
        <v>44</v>
      </c>
      <c r="G1284" t="s">
        <v>138</v>
      </c>
      <c r="H1284" t="s">
        <v>139</v>
      </c>
      <c r="I1284" t="s">
        <v>140</v>
      </c>
      <c r="J1284" t="s">
        <v>141</v>
      </c>
      <c r="K1284" t="s">
        <v>67</v>
      </c>
      <c r="L1284">
        <v>1</v>
      </c>
      <c r="M1284">
        <v>2</v>
      </c>
      <c r="N1284" t="s">
        <v>68</v>
      </c>
      <c r="O1284" t="s">
        <v>142</v>
      </c>
      <c r="P1284" t="s">
        <v>134</v>
      </c>
      <c r="Q1284" t="s">
        <v>71</v>
      </c>
      <c r="R1284">
        <v>2012</v>
      </c>
      <c r="S1284" s="1">
        <v>300</v>
      </c>
      <c r="T1284" t="s">
        <v>31</v>
      </c>
      <c r="U1284" s="2">
        <v>41000</v>
      </c>
      <c r="V1284" s="2">
        <v>41029</v>
      </c>
      <c r="W1284" s="2">
        <v>41029</v>
      </c>
      <c r="X1284" t="s">
        <v>72</v>
      </c>
      <c r="Y1284" t="s">
        <v>2895</v>
      </c>
      <c r="Z1284" t="s">
        <v>167</v>
      </c>
      <c r="AA1284" t="s">
        <v>168</v>
      </c>
      <c r="AB1284" t="s">
        <v>35</v>
      </c>
      <c r="AC1284" t="s">
        <v>36</v>
      </c>
      <c r="AD1284">
        <v>98109</v>
      </c>
      <c r="AE1284" t="s">
        <v>5786</v>
      </c>
      <c r="AF1284" t="str">
        <f t="shared" si="60"/>
        <v>Yes</v>
      </c>
      <c r="AG1284" s="9" t="str">
        <f t="shared" si="61"/>
        <v>STATE REPRESENTATIVE12DEMOCRATLEG DISTRICT 01 - HOUSEKINGLegislative2012300DEBT410004102941029Operation and OverheadDESIGN (KAYLORMADE)ARGO STRATEGIESPO BOX 9100 SEATTLEWA</v>
      </c>
      <c r="AH1284">
        <v>100463230</v>
      </c>
      <c r="AI1284" s="9" t="str">
        <f t="shared" si="62"/>
        <v>STATE REPRESENTATIVE12DEMOCRATLEG DISTRICT 01 - HOUSEKINGLegislative</v>
      </c>
    </row>
    <row r="1285" spans="1:35" x14ac:dyDescent="0.25">
      <c r="A1285" s="15">
        <v>2887</v>
      </c>
      <c r="B1285" t="s">
        <v>6071</v>
      </c>
      <c r="C1285">
        <v>100468914</v>
      </c>
      <c r="D1285" t="s">
        <v>30</v>
      </c>
      <c r="E1285" t="s">
        <v>137</v>
      </c>
      <c r="F1285" t="s">
        <v>44</v>
      </c>
      <c r="G1285" t="s">
        <v>138</v>
      </c>
      <c r="H1285" t="s">
        <v>139</v>
      </c>
      <c r="I1285" t="s">
        <v>140</v>
      </c>
      <c r="J1285" t="s">
        <v>141</v>
      </c>
      <c r="K1285" t="s">
        <v>67</v>
      </c>
      <c r="L1285">
        <v>1</v>
      </c>
      <c r="M1285">
        <v>2</v>
      </c>
      <c r="N1285" t="s">
        <v>68</v>
      </c>
      <c r="O1285" t="s">
        <v>142</v>
      </c>
      <c r="P1285" t="s">
        <v>134</v>
      </c>
      <c r="Q1285" t="s">
        <v>71</v>
      </c>
      <c r="R1285">
        <v>2012</v>
      </c>
      <c r="S1285" s="1">
        <v>421.06</v>
      </c>
      <c r="T1285" t="s">
        <v>31</v>
      </c>
      <c r="U1285" s="2">
        <v>41030</v>
      </c>
      <c r="V1285" s="2">
        <v>41060</v>
      </c>
      <c r="W1285" s="2">
        <v>41046</v>
      </c>
      <c r="X1285" t="s">
        <v>72</v>
      </c>
      <c r="Y1285" t="s">
        <v>5965</v>
      </c>
      <c r="Z1285" t="s">
        <v>4082</v>
      </c>
      <c r="AA1285" t="s">
        <v>4083</v>
      </c>
      <c r="AB1285" t="s">
        <v>4084</v>
      </c>
      <c r="AC1285" t="s">
        <v>36</v>
      </c>
      <c r="AD1285">
        <v>98043</v>
      </c>
      <c r="AE1285" t="s">
        <v>6063</v>
      </c>
      <c r="AF1285" t="str">
        <f t="shared" si="60"/>
        <v>Yes</v>
      </c>
      <c r="AG1285" s="9" t="str">
        <f t="shared" si="61"/>
        <v>STATE REPRESENTATIVE12DEMOCRATLEG DISTRICT 01 - HOUSEKINGLegislative2012421.06DEBT410304106041046Operation and OverheadREIMB. FILING FEE (SEC OF STATE)MOSCOSO LUIS SAUL MR.4904 216TH PLACE SW MOUNTLAKE TERRACEWA</v>
      </c>
      <c r="AH1285">
        <v>100468914</v>
      </c>
      <c r="AI1285" s="9" t="str">
        <f t="shared" si="62"/>
        <v>STATE REPRESENTATIVE12DEMOCRATLEG DISTRICT 01 - HOUSEKINGLegislative</v>
      </c>
    </row>
    <row r="1286" spans="1:35" x14ac:dyDescent="0.25">
      <c r="A1286" s="15">
        <v>2881</v>
      </c>
      <c r="B1286" t="s">
        <v>6062</v>
      </c>
      <c r="C1286">
        <v>100468914</v>
      </c>
      <c r="D1286" t="s">
        <v>30</v>
      </c>
      <c r="E1286" t="s">
        <v>137</v>
      </c>
      <c r="F1286" t="s">
        <v>44</v>
      </c>
      <c r="G1286" t="s">
        <v>138</v>
      </c>
      <c r="H1286" t="s">
        <v>139</v>
      </c>
      <c r="I1286" t="s">
        <v>140</v>
      </c>
      <c r="J1286" t="s">
        <v>141</v>
      </c>
      <c r="K1286" t="s">
        <v>67</v>
      </c>
      <c r="L1286">
        <v>1</v>
      </c>
      <c r="M1286">
        <v>2</v>
      </c>
      <c r="N1286" t="s">
        <v>68</v>
      </c>
      <c r="O1286" t="s">
        <v>142</v>
      </c>
      <c r="P1286" t="s">
        <v>134</v>
      </c>
      <c r="Q1286" t="s">
        <v>71</v>
      </c>
      <c r="R1286">
        <v>2012</v>
      </c>
      <c r="S1286" s="1">
        <v>1000</v>
      </c>
      <c r="T1286" t="s">
        <v>31</v>
      </c>
      <c r="U1286" s="2">
        <v>41030</v>
      </c>
      <c r="V1286" s="2">
        <v>41060</v>
      </c>
      <c r="W1286" s="2">
        <v>41060</v>
      </c>
      <c r="X1286" t="s">
        <v>72</v>
      </c>
      <c r="Y1286" t="s">
        <v>289</v>
      </c>
      <c r="Z1286" t="s">
        <v>167</v>
      </c>
      <c r="AA1286" t="s">
        <v>168</v>
      </c>
      <c r="AB1286" t="s">
        <v>35</v>
      </c>
      <c r="AC1286" t="s">
        <v>36</v>
      </c>
      <c r="AD1286">
        <v>98109</v>
      </c>
      <c r="AE1286" t="s">
        <v>6063</v>
      </c>
      <c r="AF1286" t="str">
        <f t="shared" si="60"/>
        <v>Yes</v>
      </c>
      <c r="AG1286" s="9" t="str">
        <f t="shared" si="61"/>
        <v>STATE REPRESENTATIVE12DEMOCRATLEG DISTRICT 01 - HOUSEKINGLegislative20121000DEBT410304106041060Operation and OverheadRETAINERARGO STRATEGIESPO BOX 9100 SEATTLEWA</v>
      </c>
      <c r="AH1286">
        <v>100468914</v>
      </c>
      <c r="AI1286" s="9" t="str">
        <f t="shared" si="62"/>
        <v>STATE REPRESENTATIVE12DEMOCRATLEG DISTRICT 01 - HOUSEKINGLegislative</v>
      </c>
    </row>
    <row r="1287" spans="1:35" x14ac:dyDescent="0.25">
      <c r="A1287" s="15">
        <v>2882</v>
      </c>
      <c r="B1287" t="s">
        <v>6064</v>
      </c>
      <c r="C1287">
        <v>100468914</v>
      </c>
      <c r="D1287" t="s">
        <v>30</v>
      </c>
      <c r="E1287" t="s">
        <v>137</v>
      </c>
      <c r="F1287" t="s">
        <v>44</v>
      </c>
      <c r="G1287" t="s">
        <v>138</v>
      </c>
      <c r="H1287" t="s">
        <v>139</v>
      </c>
      <c r="I1287" t="s">
        <v>140</v>
      </c>
      <c r="J1287" t="s">
        <v>141</v>
      </c>
      <c r="K1287" t="s">
        <v>67</v>
      </c>
      <c r="L1287">
        <v>1</v>
      </c>
      <c r="M1287">
        <v>2</v>
      </c>
      <c r="N1287" t="s">
        <v>68</v>
      </c>
      <c r="O1287" t="s">
        <v>142</v>
      </c>
      <c r="P1287" t="s">
        <v>134</v>
      </c>
      <c r="Q1287" t="s">
        <v>71</v>
      </c>
      <c r="R1287">
        <v>2012</v>
      </c>
      <c r="S1287" s="1">
        <v>400</v>
      </c>
      <c r="T1287" t="s">
        <v>31</v>
      </c>
      <c r="U1287" s="2">
        <v>41030</v>
      </c>
      <c r="V1287" s="2">
        <v>41060</v>
      </c>
      <c r="W1287" s="2">
        <v>41060</v>
      </c>
      <c r="X1287" t="s">
        <v>72</v>
      </c>
      <c r="Y1287" t="s">
        <v>2637</v>
      </c>
      <c r="Z1287" t="s">
        <v>167</v>
      </c>
      <c r="AA1287" t="s">
        <v>168</v>
      </c>
      <c r="AB1287" t="s">
        <v>35</v>
      </c>
      <c r="AC1287" t="s">
        <v>36</v>
      </c>
      <c r="AD1287">
        <v>98109</v>
      </c>
      <c r="AE1287" t="s">
        <v>6063</v>
      </c>
      <c r="AF1287" t="str">
        <f t="shared" si="60"/>
        <v>Yes</v>
      </c>
      <c r="AG1287" s="9" t="str">
        <f t="shared" si="61"/>
        <v>STATE REPRESENTATIVE12DEMOCRATLEG DISTRICT 01 - HOUSEKINGLegislative2012400DEBT410304106041060Operation and OverheadMAY TREASURYARGO STRATEGIESPO BOX 9100 SEATTLEWA</v>
      </c>
      <c r="AH1287">
        <v>100468914</v>
      </c>
      <c r="AI1287" s="9" t="str">
        <f t="shared" si="62"/>
        <v>STATE REPRESENTATIVE12DEMOCRATLEG DISTRICT 01 - HOUSEKINGLegislative</v>
      </c>
    </row>
    <row r="1288" spans="1:35" x14ac:dyDescent="0.25">
      <c r="A1288" s="15">
        <v>2883</v>
      </c>
      <c r="B1288" t="s">
        <v>6065</v>
      </c>
      <c r="C1288">
        <v>100468914</v>
      </c>
      <c r="D1288" t="s">
        <v>30</v>
      </c>
      <c r="E1288" t="s">
        <v>137</v>
      </c>
      <c r="F1288" t="s">
        <v>44</v>
      </c>
      <c r="G1288" t="s">
        <v>138</v>
      </c>
      <c r="H1288" t="s">
        <v>139</v>
      </c>
      <c r="I1288" t="s">
        <v>140</v>
      </c>
      <c r="J1288" t="s">
        <v>141</v>
      </c>
      <c r="K1288" t="s">
        <v>67</v>
      </c>
      <c r="L1288">
        <v>1</v>
      </c>
      <c r="M1288">
        <v>2</v>
      </c>
      <c r="N1288" t="s">
        <v>68</v>
      </c>
      <c r="O1288" t="s">
        <v>142</v>
      </c>
      <c r="P1288" t="s">
        <v>134</v>
      </c>
      <c r="Q1288" t="s">
        <v>71</v>
      </c>
      <c r="R1288">
        <v>2012</v>
      </c>
      <c r="S1288" s="1">
        <v>1500</v>
      </c>
      <c r="T1288" t="s">
        <v>31</v>
      </c>
      <c r="U1288" s="2">
        <v>41030</v>
      </c>
      <c r="V1288" s="2">
        <v>41060</v>
      </c>
      <c r="W1288" s="2">
        <v>41060</v>
      </c>
      <c r="X1288" t="s">
        <v>72</v>
      </c>
      <c r="Y1288" t="s">
        <v>6026</v>
      </c>
      <c r="Z1288" t="s">
        <v>167</v>
      </c>
      <c r="AA1288" t="s">
        <v>168</v>
      </c>
      <c r="AB1288" t="s">
        <v>35</v>
      </c>
      <c r="AC1288" t="s">
        <v>36</v>
      </c>
      <c r="AD1288">
        <v>98109</v>
      </c>
      <c r="AE1288" t="s">
        <v>6063</v>
      </c>
      <c r="AF1288" t="str">
        <f t="shared" si="60"/>
        <v>Yes</v>
      </c>
      <c r="AG1288" s="9" t="str">
        <f t="shared" si="61"/>
        <v>STATE REPRESENTATIVE12DEMOCRATLEG DISTRICT 01 - HOUSEKINGLegislative20121500DEBT410304106041060Operation and OverheadREMITS, LETTERHEAD, ENVELOPES PRINT (CAPCITY)ARGO STRATEGIESPO BOX 9100 SEATTLEWA</v>
      </c>
      <c r="AH1288">
        <v>100468914</v>
      </c>
      <c r="AI1288" s="9" t="str">
        <f t="shared" si="62"/>
        <v>STATE REPRESENTATIVE12DEMOCRATLEG DISTRICT 01 - HOUSEKINGLegislative</v>
      </c>
    </row>
    <row r="1289" spans="1:35" x14ac:dyDescent="0.25">
      <c r="A1289" s="15">
        <v>2884</v>
      </c>
      <c r="B1289" t="s">
        <v>6066</v>
      </c>
      <c r="C1289">
        <v>100468914</v>
      </c>
      <c r="D1289" t="s">
        <v>30</v>
      </c>
      <c r="E1289" t="s">
        <v>137</v>
      </c>
      <c r="F1289" t="s">
        <v>44</v>
      </c>
      <c r="G1289" t="s">
        <v>138</v>
      </c>
      <c r="H1289" t="s">
        <v>139</v>
      </c>
      <c r="I1289" t="s">
        <v>140</v>
      </c>
      <c r="J1289" t="s">
        <v>141</v>
      </c>
      <c r="K1289" t="s">
        <v>67</v>
      </c>
      <c r="L1289">
        <v>1</v>
      </c>
      <c r="M1289">
        <v>2</v>
      </c>
      <c r="N1289" t="s">
        <v>68</v>
      </c>
      <c r="O1289" t="s">
        <v>142</v>
      </c>
      <c r="P1289" t="s">
        <v>134</v>
      </c>
      <c r="Q1289" t="s">
        <v>71</v>
      </c>
      <c r="R1289">
        <v>2012</v>
      </c>
      <c r="S1289" s="1">
        <v>1802.59</v>
      </c>
      <c r="T1289" t="s">
        <v>31</v>
      </c>
      <c r="U1289" s="2">
        <v>41030</v>
      </c>
      <c r="V1289" s="2">
        <v>41060</v>
      </c>
      <c r="W1289" s="2">
        <v>41060</v>
      </c>
      <c r="X1289" t="s">
        <v>72</v>
      </c>
      <c r="Y1289" t="s">
        <v>6067</v>
      </c>
      <c r="Z1289" t="s">
        <v>167</v>
      </c>
      <c r="AA1289" t="s">
        <v>168</v>
      </c>
      <c r="AB1289" t="s">
        <v>35</v>
      </c>
      <c r="AC1289" t="s">
        <v>36</v>
      </c>
      <c r="AD1289">
        <v>98109</v>
      </c>
      <c r="AE1289" t="s">
        <v>6063</v>
      </c>
      <c r="AF1289" t="str">
        <f t="shared" si="60"/>
        <v>Yes</v>
      </c>
      <c r="AG1289" s="9" t="str">
        <f t="shared" si="61"/>
        <v>STATE REPRESENTATIVE12DEMOCRATLEG DISTRICT 01 - HOUSEKINGLegislative20121802.59DEBT410304106041060Operation and OverheadDOORBELLER PRINT &amp; DESIGN (CAPCITY, KAYLORMADE)ARGO STRATEGIESPO BOX 9100 SEATTLEWA</v>
      </c>
      <c r="AH1289">
        <v>100468914</v>
      </c>
      <c r="AI1289" s="9" t="str">
        <f t="shared" si="62"/>
        <v>STATE REPRESENTATIVE12DEMOCRATLEG DISTRICT 01 - HOUSEKINGLegislative</v>
      </c>
    </row>
    <row r="1290" spans="1:35" x14ac:dyDescent="0.25">
      <c r="A1290" s="15">
        <v>2885</v>
      </c>
      <c r="B1290" t="s">
        <v>6068</v>
      </c>
      <c r="C1290">
        <v>100468914</v>
      </c>
      <c r="D1290" t="s">
        <v>30</v>
      </c>
      <c r="E1290" t="s">
        <v>137</v>
      </c>
      <c r="F1290" t="s">
        <v>44</v>
      </c>
      <c r="G1290" t="s">
        <v>138</v>
      </c>
      <c r="H1290" t="s">
        <v>139</v>
      </c>
      <c r="I1290" t="s">
        <v>140</v>
      </c>
      <c r="J1290" t="s">
        <v>141</v>
      </c>
      <c r="K1290" t="s">
        <v>67</v>
      </c>
      <c r="L1290">
        <v>1</v>
      </c>
      <c r="M1290">
        <v>2</v>
      </c>
      <c r="N1290" t="s">
        <v>68</v>
      </c>
      <c r="O1290" t="s">
        <v>142</v>
      </c>
      <c r="P1290" t="s">
        <v>134</v>
      </c>
      <c r="Q1290" t="s">
        <v>71</v>
      </c>
      <c r="R1290">
        <v>2012</v>
      </c>
      <c r="S1290" s="1">
        <v>100</v>
      </c>
      <c r="T1290" t="s">
        <v>31</v>
      </c>
      <c r="U1290" s="2">
        <v>41030</v>
      </c>
      <c r="V1290" s="2">
        <v>41060</v>
      </c>
      <c r="W1290" s="2">
        <v>41060</v>
      </c>
      <c r="X1290" t="s">
        <v>72</v>
      </c>
      <c r="Y1290" t="s">
        <v>6069</v>
      </c>
      <c r="Z1290" t="s">
        <v>167</v>
      </c>
      <c r="AA1290" t="s">
        <v>168</v>
      </c>
      <c r="AB1290" t="s">
        <v>35</v>
      </c>
      <c r="AC1290" t="s">
        <v>36</v>
      </c>
      <c r="AD1290">
        <v>98109</v>
      </c>
      <c r="AE1290" t="s">
        <v>6063</v>
      </c>
      <c r="AF1290" t="str">
        <f t="shared" si="60"/>
        <v>Yes</v>
      </c>
      <c r="AG1290" s="9" t="str">
        <f t="shared" si="61"/>
        <v>STATE REPRESENTATIVE12DEMOCRATLEG DISTRICT 01 - HOUSEKINGLegislative2012100DEBT410304106041060Operation and OverheadSIGN &amp; EMAIL DESIGN (KAYLORMADE)ARGO STRATEGIESPO BOX 9100 SEATTLEWA</v>
      </c>
      <c r="AH1290">
        <v>100468914</v>
      </c>
      <c r="AI1290" s="9" t="str">
        <f t="shared" si="62"/>
        <v>STATE REPRESENTATIVE12DEMOCRATLEG DISTRICT 01 - HOUSEKINGLegislative</v>
      </c>
    </row>
    <row r="1291" spans="1:35" x14ac:dyDescent="0.25">
      <c r="A1291" s="15">
        <v>2886</v>
      </c>
      <c r="B1291" t="s">
        <v>6070</v>
      </c>
      <c r="C1291">
        <v>100468914</v>
      </c>
      <c r="D1291" t="s">
        <v>30</v>
      </c>
      <c r="E1291" t="s">
        <v>137</v>
      </c>
      <c r="F1291" t="s">
        <v>44</v>
      </c>
      <c r="G1291" t="s">
        <v>138</v>
      </c>
      <c r="H1291" t="s">
        <v>139</v>
      </c>
      <c r="I1291" t="s">
        <v>140</v>
      </c>
      <c r="J1291" t="s">
        <v>141</v>
      </c>
      <c r="K1291" t="s">
        <v>67</v>
      </c>
      <c r="L1291">
        <v>1</v>
      </c>
      <c r="M1291">
        <v>2</v>
      </c>
      <c r="N1291" t="s">
        <v>68</v>
      </c>
      <c r="O1291" t="s">
        <v>142</v>
      </c>
      <c r="P1291" t="s">
        <v>134</v>
      </c>
      <c r="Q1291" t="s">
        <v>71</v>
      </c>
      <c r="R1291">
        <v>2012</v>
      </c>
      <c r="S1291" s="1">
        <v>121.66</v>
      </c>
      <c r="T1291" t="s">
        <v>31</v>
      </c>
      <c r="U1291" s="2">
        <v>41030</v>
      </c>
      <c r="V1291" s="2">
        <v>41060</v>
      </c>
      <c r="W1291" s="2">
        <v>41060</v>
      </c>
      <c r="X1291" t="s">
        <v>72</v>
      </c>
      <c r="Y1291" t="s">
        <v>5556</v>
      </c>
      <c r="Z1291" t="s">
        <v>167</v>
      </c>
      <c r="AA1291" t="s">
        <v>168</v>
      </c>
      <c r="AB1291" t="s">
        <v>35</v>
      </c>
      <c r="AC1291" t="s">
        <v>36</v>
      </c>
      <c r="AD1291">
        <v>98109</v>
      </c>
      <c r="AE1291" t="s">
        <v>6063</v>
      </c>
      <c r="AF1291" t="str">
        <f t="shared" si="60"/>
        <v>Yes</v>
      </c>
      <c r="AG1291" s="9" t="str">
        <f t="shared" si="61"/>
        <v>STATE REPRESENTATIVE12DEMOCRATLEG DISTRICT 01 - HOUSEKINGLegislative2012121.66DEBT410304106041060Operation and OverheadSIGNS (BORUCK)ARGO STRATEGIESPO BOX 9100 SEATTLEWA</v>
      </c>
      <c r="AH1291">
        <v>100468914</v>
      </c>
      <c r="AI1291" s="9" t="str">
        <f t="shared" si="62"/>
        <v>STATE REPRESENTATIVE12DEMOCRATLEG DISTRICT 01 - HOUSEKINGLegislative</v>
      </c>
    </row>
    <row r="1292" spans="1:35" x14ac:dyDescent="0.25">
      <c r="A1292" s="15">
        <v>3036</v>
      </c>
      <c r="B1292" t="s">
        <v>6349</v>
      </c>
      <c r="C1292">
        <v>100477196</v>
      </c>
      <c r="D1292" t="s">
        <v>30</v>
      </c>
      <c r="E1292" t="s">
        <v>137</v>
      </c>
      <c r="F1292" t="s">
        <v>44</v>
      </c>
      <c r="G1292" t="s">
        <v>138</v>
      </c>
      <c r="H1292" t="s">
        <v>139</v>
      </c>
      <c r="I1292" t="s">
        <v>140</v>
      </c>
      <c r="J1292" t="s">
        <v>141</v>
      </c>
      <c r="K1292" t="s">
        <v>67</v>
      </c>
      <c r="L1292">
        <v>1</v>
      </c>
      <c r="M1292">
        <v>2</v>
      </c>
      <c r="N1292" t="s">
        <v>68</v>
      </c>
      <c r="O1292" t="s">
        <v>142</v>
      </c>
      <c r="P1292" t="s">
        <v>134</v>
      </c>
      <c r="Q1292" t="s">
        <v>71</v>
      </c>
      <c r="R1292">
        <v>2012</v>
      </c>
      <c r="S1292" s="1">
        <v>1000</v>
      </c>
      <c r="T1292" t="s">
        <v>31</v>
      </c>
      <c r="U1292" s="2">
        <v>41061</v>
      </c>
      <c r="V1292" s="2">
        <v>41106</v>
      </c>
      <c r="W1292" s="2">
        <v>41089</v>
      </c>
      <c r="X1292" t="s">
        <v>72</v>
      </c>
      <c r="Y1292" t="s">
        <v>289</v>
      </c>
      <c r="Z1292" t="s">
        <v>167</v>
      </c>
      <c r="AA1292" t="s">
        <v>168</v>
      </c>
      <c r="AB1292" t="s">
        <v>35</v>
      </c>
      <c r="AC1292" t="s">
        <v>36</v>
      </c>
      <c r="AD1292">
        <v>98109</v>
      </c>
      <c r="AE1292" t="s">
        <v>6350</v>
      </c>
      <c r="AF1292" t="str">
        <f t="shared" si="60"/>
        <v>Yes</v>
      </c>
      <c r="AG1292" s="9" t="str">
        <f t="shared" si="61"/>
        <v>STATE REPRESENTATIVE12DEMOCRATLEG DISTRICT 01 - HOUSEKINGLegislative20121000DEBT410614110641089Operation and OverheadRETAINERARGO STRATEGIESPO BOX 9100 SEATTLEWA</v>
      </c>
      <c r="AH1292">
        <v>100477196</v>
      </c>
      <c r="AI1292" s="9" t="str">
        <f t="shared" si="62"/>
        <v>STATE REPRESENTATIVE12DEMOCRATLEG DISTRICT 01 - HOUSEKINGLegislative</v>
      </c>
    </row>
    <row r="1293" spans="1:35" x14ac:dyDescent="0.25">
      <c r="A1293" s="15">
        <v>3037</v>
      </c>
      <c r="B1293" t="s">
        <v>6351</v>
      </c>
      <c r="C1293">
        <v>100477196</v>
      </c>
      <c r="D1293" t="s">
        <v>30</v>
      </c>
      <c r="E1293" t="s">
        <v>137</v>
      </c>
      <c r="F1293" t="s">
        <v>44</v>
      </c>
      <c r="G1293" t="s">
        <v>138</v>
      </c>
      <c r="H1293" t="s">
        <v>139</v>
      </c>
      <c r="I1293" t="s">
        <v>140</v>
      </c>
      <c r="J1293" t="s">
        <v>141</v>
      </c>
      <c r="K1293" t="s">
        <v>67</v>
      </c>
      <c r="L1293">
        <v>1</v>
      </c>
      <c r="M1293">
        <v>2</v>
      </c>
      <c r="N1293" t="s">
        <v>68</v>
      </c>
      <c r="O1293" t="s">
        <v>142</v>
      </c>
      <c r="P1293" t="s">
        <v>134</v>
      </c>
      <c r="Q1293" t="s">
        <v>71</v>
      </c>
      <c r="R1293">
        <v>2012</v>
      </c>
      <c r="S1293" s="1">
        <v>500</v>
      </c>
      <c r="T1293" t="s">
        <v>31</v>
      </c>
      <c r="U1293" s="2">
        <v>41061</v>
      </c>
      <c r="V1293" s="2">
        <v>41106</v>
      </c>
      <c r="W1293" s="2">
        <v>41089</v>
      </c>
      <c r="X1293" t="s">
        <v>72</v>
      </c>
      <c r="Y1293" t="s">
        <v>338</v>
      </c>
      <c r="Z1293" t="s">
        <v>167</v>
      </c>
      <c r="AA1293" t="s">
        <v>168</v>
      </c>
      <c r="AB1293" t="s">
        <v>35</v>
      </c>
      <c r="AC1293" t="s">
        <v>36</v>
      </c>
      <c r="AD1293">
        <v>98109</v>
      </c>
      <c r="AE1293" t="s">
        <v>6350</v>
      </c>
      <c r="AF1293" t="str">
        <f t="shared" si="60"/>
        <v>Yes</v>
      </c>
      <c r="AG1293" s="9" t="str">
        <f t="shared" si="61"/>
        <v>STATE REPRESENTATIVE12DEMOCRATLEG DISTRICT 01 - HOUSEKINGLegislative2012500DEBT410614110641089Operation and OverheadJUNE TREASURYARGO STRATEGIESPO BOX 9100 SEATTLEWA</v>
      </c>
      <c r="AH1293">
        <v>100477196</v>
      </c>
      <c r="AI1293" s="9" t="str">
        <f t="shared" si="62"/>
        <v>STATE REPRESENTATIVE12DEMOCRATLEG DISTRICT 01 - HOUSEKINGLegislative</v>
      </c>
    </row>
    <row r="1294" spans="1:35" x14ac:dyDescent="0.25">
      <c r="A1294" s="15">
        <v>3038</v>
      </c>
      <c r="B1294" t="s">
        <v>6352</v>
      </c>
      <c r="C1294">
        <v>100477196</v>
      </c>
      <c r="D1294" t="s">
        <v>30</v>
      </c>
      <c r="E1294" t="s">
        <v>137</v>
      </c>
      <c r="F1294" t="s">
        <v>44</v>
      </c>
      <c r="G1294" t="s">
        <v>138</v>
      </c>
      <c r="H1294" t="s">
        <v>139</v>
      </c>
      <c r="I1294" t="s">
        <v>140</v>
      </c>
      <c r="J1294" t="s">
        <v>141</v>
      </c>
      <c r="K1294" t="s">
        <v>67</v>
      </c>
      <c r="L1294">
        <v>1</v>
      </c>
      <c r="M1294">
        <v>2</v>
      </c>
      <c r="N1294" t="s">
        <v>68</v>
      </c>
      <c r="O1294" t="s">
        <v>142</v>
      </c>
      <c r="P1294" t="s">
        <v>134</v>
      </c>
      <c r="Q1294" t="s">
        <v>71</v>
      </c>
      <c r="R1294">
        <v>2012</v>
      </c>
      <c r="S1294" s="1">
        <v>53</v>
      </c>
      <c r="T1294" t="s">
        <v>31</v>
      </c>
      <c r="U1294" s="2">
        <v>41061</v>
      </c>
      <c r="V1294" s="2">
        <v>41106</v>
      </c>
      <c r="W1294" s="2">
        <v>41103</v>
      </c>
      <c r="X1294" t="s">
        <v>72</v>
      </c>
      <c r="Y1294" t="s">
        <v>143</v>
      </c>
      <c r="Z1294" t="s">
        <v>144</v>
      </c>
      <c r="AA1294" t="s">
        <v>145</v>
      </c>
      <c r="AB1294" t="s">
        <v>146</v>
      </c>
      <c r="AC1294" t="s">
        <v>147</v>
      </c>
      <c r="AD1294">
        <v>97015</v>
      </c>
      <c r="AE1294" t="s">
        <v>6350</v>
      </c>
      <c r="AF1294" t="str">
        <f t="shared" si="60"/>
        <v>Yes</v>
      </c>
      <c r="AG1294" s="9" t="str">
        <f t="shared" si="61"/>
        <v>STATE REPRESENTATIVE12DEMOCRATLEG DISTRICT 01 - HOUSEKINGLegislative201253DEBT410614110641103Operation and OverheadPAYROLL PROCESSINGADP10155 SE SUNNYSIDE ROAD CLACKAMASOR</v>
      </c>
      <c r="AH1294">
        <v>100477196</v>
      </c>
      <c r="AI1294" s="9" t="str">
        <f t="shared" si="62"/>
        <v>STATE REPRESENTATIVE12DEMOCRATLEG DISTRICT 01 - HOUSEKINGLegislative</v>
      </c>
    </row>
    <row r="1295" spans="1:35" x14ac:dyDescent="0.25">
      <c r="A1295" s="15">
        <v>3586</v>
      </c>
      <c r="B1295" t="s">
        <v>7255</v>
      </c>
      <c r="C1295">
        <v>100483301</v>
      </c>
      <c r="D1295" t="s">
        <v>30</v>
      </c>
      <c r="E1295" t="s">
        <v>137</v>
      </c>
      <c r="F1295" t="s">
        <v>44</v>
      </c>
      <c r="G1295" t="s">
        <v>138</v>
      </c>
      <c r="H1295" t="s">
        <v>139</v>
      </c>
      <c r="I1295" t="s">
        <v>140</v>
      </c>
      <c r="J1295" t="s">
        <v>141</v>
      </c>
      <c r="K1295" t="s">
        <v>67</v>
      </c>
      <c r="L1295">
        <v>1</v>
      </c>
      <c r="M1295">
        <v>2</v>
      </c>
      <c r="N1295" t="s">
        <v>68</v>
      </c>
      <c r="O1295" t="s">
        <v>142</v>
      </c>
      <c r="P1295" t="s">
        <v>134</v>
      </c>
      <c r="Q1295" t="s">
        <v>71</v>
      </c>
      <c r="R1295">
        <v>2012</v>
      </c>
      <c r="S1295" s="1">
        <v>500</v>
      </c>
      <c r="T1295" t="s">
        <v>31</v>
      </c>
      <c r="U1295" s="2">
        <v>41107</v>
      </c>
      <c r="V1295" s="2">
        <v>41120</v>
      </c>
      <c r="W1295" s="2">
        <v>41115</v>
      </c>
      <c r="X1295" t="s">
        <v>72</v>
      </c>
      <c r="Y1295" t="s">
        <v>7256</v>
      </c>
      <c r="Z1295" t="s">
        <v>7257</v>
      </c>
      <c r="AA1295" t="s">
        <v>7258</v>
      </c>
      <c r="AB1295" t="s">
        <v>2478</v>
      </c>
      <c r="AC1295" t="s">
        <v>36</v>
      </c>
      <c r="AD1295">
        <v>98036</v>
      </c>
      <c r="AE1295" t="s">
        <v>7259</v>
      </c>
      <c r="AF1295" t="str">
        <f t="shared" si="60"/>
        <v>Yes</v>
      </c>
      <c r="AG1295" s="9" t="str">
        <f t="shared" si="61"/>
        <v>STATE REPRESENTATIVE12DEMOCRATLEG DISTRICT 01 - HOUSEKINGLegislative2012500DEBT411074112041115Operation and OverheadREIMB. EVENT EXP (ALBERTSONS, STAR, T.JOES, CASH&amp;CARRY)GRAZIANI ROSAMARIA3727 192ND STREET SW LYNNWOODWA</v>
      </c>
      <c r="AH1295">
        <v>100483301</v>
      </c>
      <c r="AI1295" s="9" t="str">
        <f t="shared" si="62"/>
        <v>STATE REPRESENTATIVE12DEMOCRATLEG DISTRICT 01 - HOUSEKINGLegislative</v>
      </c>
    </row>
    <row r="1296" spans="1:35" x14ac:dyDescent="0.25">
      <c r="A1296" s="15">
        <v>3587</v>
      </c>
      <c r="B1296" t="s">
        <v>7260</v>
      </c>
      <c r="C1296">
        <v>100483301</v>
      </c>
      <c r="D1296" t="s">
        <v>30</v>
      </c>
      <c r="E1296" t="s">
        <v>137</v>
      </c>
      <c r="F1296" t="s">
        <v>44</v>
      </c>
      <c r="G1296" t="s">
        <v>138</v>
      </c>
      <c r="H1296" t="s">
        <v>139</v>
      </c>
      <c r="I1296" t="s">
        <v>140</v>
      </c>
      <c r="J1296" t="s">
        <v>141</v>
      </c>
      <c r="K1296" t="s">
        <v>67</v>
      </c>
      <c r="L1296">
        <v>1</v>
      </c>
      <c r="M1296">
        <v>2</v>
      </c>
      <c r="N1296" t="s">
        <v>68</v>
      </c>
      <c r="O1296" t="s">
        <v>142</v>
      </c>
      <c r="P1296" t="s">
        <v>134</v>
      </c>
      <c r="Q1296" t="s">
        <v>71</v>
      </c>
      <c r="R1296">
        <v>2012</v>
      </c>
      <c r="S1296" s="1">
        <v>162.81</v>
      </c>
      <c r="T1296" t="s">
        <v>31</v>
      </c>
      <c r="U1296" s="2">
        <v>41107</v>
      </c>
      <c r="V1296" s="2">
        <v>41120</v>
      </c>
      <c r="W1296" s="2">
        <v>41115</v>
      </c>
      <c r="X1296" t="s">
        <v>72</v>
      </c>
      <c r="Y1296" t="s">
        <v>7261</v>
      </c>
      <c r="Z1296" t="s">
        <v>7262</v>
      </c>
      <c r="AA1296" t="s">
        <v>7263</v>
      </c>
      <c r="AB1296" t="s">
        <v>2478</v>
      </c>
      <c r="AC1296" t="s">
        <v>36</v>
      </c>
      <c r="AD1296">
        <v>98036</v>
      </c>
      <c r="AE1296" t="s">
        <v>7259</v>
      </c>
      <c r="AF1296" t="str">
        <f t="shared" si="60"/>
        <v>Yes</v>
      </c>
      <c r="AG1296" s="9" t="str">
        <f t="shared" si="61"/>
        <v>STATE REPRESENTATIVE12DEMOCRATLEG DISTRICT 01 - HOUSEKINGLegislative2012162.81DEBT411074112041115Operation and OverheadREIMB. EVET EXP (OFFICE MAX, DOLLAR TREE, ALBERTSONS)REYES ROSARIO6431 189TH PLACE SW LYNNWOODWA</v>
      </c>
      <c r="AH1296">
        <v>100483301</v>
      </c>
      <c r="AI1296" s="9" t="str">
        <f t="shared" si="62"/>
        <v>STATE REPRESENTATIVE12DEMOCRATLEG DISTRICT 01 - HOUSEKINGLegislative</v>
      </c>
    </row>
    <row r="1297" spans="1:35" x14ac:dyDescent="0.25">
      <c r="A1297" s="15">
        <v>17</v>
      </c>
      <c r="B1297" t="s">
        <v>136</v>
      </c>
      <c r="C1297">
        <v>100495977</v>
      </c>
      <c r="D1297" t="s">
        <v>30</v>
      </c>
      <c r="E1297" t="s">
        <v>137</v>
      </c>
      <c r="F1297" t="s">
        <v>44</v>
      </c>
      <c r="G1297" t="s">
        <v>138</v>
      </c>
      <c r="H1297" t="s">
        <v>139</v>
      </c>
      <c r="I1297" t="s">
        <v>140</v>
      </c>
      <c r="J1297" t="s">
        <v>141</v>
      </c>
      <c r="K1297" t="s">
        <v>67</v>
      </c>
      <c r="L1297">
        <v>1</v>
      </c>
      <c r="M1297">
        <v>2</v>
      </c>
      <c r="N1297" t="s">
        <v>68</v>
      </c>
      <c r="O1297" t="s">
        <v>142</v>
      </c>
      <c r="P1297" t="s">
        <v>134</v>
      </c>
      <c r="Q1297" t="s">
        <v>71</v>
      </c>
      <c r="R1297">
        <v>2012</v>
      </c>
      <c r="S1297" s="1">
        <v>53</v>
      </c>
      <c r="T1297" t="s">
        <v>31</v>
      </c>
      <c r="U1297" s="2">
        <v>41153</v>
      </c>
      <c r="V1297" s="2">
        <v>41197</v>
      </c>
      <c r="W1297" s="2">
        <v>41197</v>
      </c>
      <c r="X1297" t="s">
        <v>72</v>
      </c>
      <c r="Y1297" t="s">
        <v>143</v>
      </c>
      <c r="Z1297" t="s">
        <v>144</v>
      </c>
      <c r="AA1297" t="s">
        <v>145</v>
      </c>
      <c r="AB1297" t="s">
        <v>146</v>
      </c>
      <c r="AC1297" t="s">
        <v>147</v>
      </c>
      <c r="AD1297">
        <v>97015</v>
      </c>
      <c r="AE1297" t="s">
        <v>148</v>
      </c>
      <c r="AF1297" t="str">
        <f t="shared" si="60"/>
        <v>Yes</v>
      </c>
      <c r="AG1297" s="9" t="str">
        <f t="shared" si="61"/>
        <v>STATE REPRESENTATIVE12DEMOCRATLEG DISTRICT 01 - HOUSEKINGLegislative201253DEBT411534119741197Operation and OverheadPAYROLL PROCESSINGADP10155 SE SUNNYSIDE ROAD CLACKAMASOR</v>
      </c>
      <c r="AH1297">
        <v>100495977</v>
      </c>
      <c r="AI1297" s="9" t="str">
        <f t="shared" si="62"/>
        <v>STATE REPRESENTATIVE12DEMOCRATLEG DISTRICT 01 - HOUSEKINGLegislative</v>
      </c>
    </row>
    <row r="1298" spans="1:35" x14ac:dyDescent="0.25">
      <c r="A1298" s="15">
        <v>20</v>
      </c>
      <c r="B1298" t="s">
        <v>165</v>
      </c>
      <c r="C1298">
        <v>100495977</v>
      </c>
      <c r="D1298" t="s">
        <v>30</v>
      </c>
      <c r="E1298" t="s">
        <v>137</v>
      </c>
      <c r="F1298" t="s">
        <v>44</v>
      </c>
      <c r="G1298" t="s">
        <v>138</v>
      </c>
      <c r="H1298" t="s">
        <v>139</v>
      </c>
      <c r="I1298" t="s">
        <v>140</v>
      </c>
      <c r="J1298" t="s">
        <v>141</v>
      </c>
      <c r="K1298" t="s">
        <v>67</v>
      </c>
      <c r="L1298">
        <v>1</v>
      </c>
      <c r="M1298">
        <v>2</v>
      </c>
      <c r="N1298" t="s">
        <v>68</v>
      </c>
      <c r="O1298" t="s">
        <v>142</v>
      </c>
      <c r="P1298" t="s">
        <v>134</v>
      </c>
      <c r="Q1298" t="s">
        <v>71</v>
      </c>
      <c r="R1298">
        <v>2012</v>
      </c>
      <c r="S1298" s="1">
        <v>11985.81</v>
      </c>
      <c r="T1298" t="s">
        <v>31</v>
      </c>
      <c r="U1298" s="2">
        <v>41153</v>
      </c>
      <c r="V1298" s="2">
        <v>41197</v>
      </c>
      <c r="W1298" s="2">
        <v>41197</v>
      </c>
      <c r="X1298" t="s">
        <v>72</v>
      </c>
      <c r="Y1298" t="s">
        <v>166</v>
      </c>
      <c r="Z1298" t="s">
        <v>167</v>
      </c>
      <c r="AA1298" t="s">
        <v>168</v>
      </c>
      <c r="AB1298" t="s">
        <v>35</v>
      </c>
      <c r="AC1298" t="s">
        <v>36</v>
      </c>
      <c r="AD1298">
        <v>98109</v>
      </c>
      <c r="AE1298" t="s">
        <v>148</v>
      </c>
      <c r="AF1298" t="str">
        <f t="shared" si="60"/>
        <v>Yes</v>
      </c>
      <c r="AG1298" s="9" t="str">
        <f t="shared" si="61"/>
        <v>STATE REPRESENTATIVE12DEMOCRATLEG DISTRICT 01 - HOUSEKINGLegislative201211985.81DEBT411534119741197Operation and OverheadEST. MAILER PRINT &amp; DESIGN (CAPCITY, KAYLORMADE)ARGO STRATEGIESPO BOX 9100 SEATTLEWA</v>
      </c>
      <c r="AH1298">
        <v>100495977</v>
      </c>
      <c r="AI1298" s="9" t="str">
        <f t="shared" si="62"/>
        <v>STATE REPRESENTATIVE12DEMOCRATLEG DISTRICT 01 - HOUSEKINGLegislative</v>
      </c>
    </row>
    <row r="1299" spans="1:35" x14ac:dyDescent="0.25">
      <c r="A1299" s="15">
        <v>397</v>
      </c>
      <c r="B1299" t="s">
        <v>1565</v>
      </c>
      <c r="C1299">
        <v>100499768</v>
      </c>
      <c r="D1299" t="s">
        <v>30</v>
      </c>
      <c r="E1299" t="s">
        <v>137</v>
      </c>
      <c r="F1299" t="s">
        <v>44</v>
      </c>
      <c r="G1299" t="s">
        <v>138</v>
      </c>
      <c r="H1299" t="s">
        <v>139</v>
      </c>
      <c r="I1299" t="s">
        <v>140</v>
      </c>
      <c r="J1299" t="s">
        <v>141</v>
      </c>
      <c r="K1299" t="s">
        <v>67</v>
      </c>
      <c r="L1299">
        <v>1</v>
      </c>
      <c r="M1299">
        <v>2</v>
      </c>
      <c r="N1299" t="s">
        <v>68</v>
      </c>
      <c r="O1299" t="s">
        <v>142</v>
      </c>
      <c r="P1299" t="s">
        <v>134</v>
      </c>
      <c r="Q1299" t="s">
        <v>71</v>
      </c>
      <c r="R1299">
        <v>2012</v>
      </c>
      <c r="S1299" s="1">
        <v>6888.11</v>
      </c>
      <c r="T1299" t="s">
        <v>31</v>
      </c>
      <c r="U1299" s="2">
        <v>41198</v>
      </c>
      <c r="V1299" s="2">
        <v>41211</v>
      </c>
      <c r="W1299" s="2">
        <v>41197</v>
      </c>
      <c r="X1299" t="s">
        <v>72</v>
      </c>
      <c r="Y1299" t="s">
        <v>1538</v>
      </c>
      <c r="Z1299" t="s">
        <v>167</v>
      </c>
      <c r="AA1299" t="s">
        <v>168</v>
      </c>
      <c r="AB1299" t="s">
        <v>35</v>
      </c>
      <c r="AC1299" t="s">
        <v>36</v>
      </c>
      <c r="AD1299">
        <v>98109</v>
      </c>
      <c r="AE1299" t="s">
        <v>1566</v>
      </c>
      <c r="AF1299" t="str">
        <f t="shared" si="60"/>
        <v>Yes</v>
      </c>
      <c r="AG1299" s="9" t="str">
        <f t="shared" si="61"/>
        <v>STATE REPRESENTATIVE12DEMOCRATLEG DISTRICT 01 - HOUSEKINGLegislative20126888.11DEBT411984121141197Operation and OverheadMAILER PRINT &amp; DESIGN (CAPCITY, KAYLORMADE)ARGO STRATEGIESPO BOX 9100 SEATTLEWA</v>
      </c>
      <c r="AH1299">
        <v>100499768</v>
      </c>
      <c r="AI1299" s="9" t="str">
        <f t="shared" si="62"/>
        <v>STATE REPRESENTATIVE12DEMOCRATLEG DISTRICT 01 - HOUSEKINGLegislative</v>
      </c>
    </row>
    <row r="1300" spans="1:35" x14ac:dyDescent="0.25">
      <c r="A1300" s="15">
        <v>385</v>
      </c>
      <c r="B1300" t="s">
        <v>1537</v>
      </c>
      <c r="C1300">
        <v>100503544</v>
      </c>
      <c r="D1300" t="s">
        <v>30</v>
      </c>
      <c r="E1300" t="s">
        <v>137</v>
      </c>
      <c r="F1300" t="s">
        <v>44</v>
      </c>
      <c r="G1300" t="s">
        <v>138</v>
      </c>
      <c r="H1300" t="s">
        <v>139</v>
      </c>
      <c r="I1300" t="s">
        <v>140</v>
      </c>
      <c r="J1300" t="s">
        <v>141</v>
      </c>
      <c r="K1300" t="s">
        <v>67</v>
      </c>
      <c r="L1300">
        <v>1</v>
      </c>
      <c r="M1300">
        <v>2</v>
      </c>
      <c r="N1300" t="s">
        <v>68</v>
      </c>
      <c r="O1300" t="s">
        <v>142</v>
      </c>
      <c r="P1300" t="s">
        <v>134</v>
      </c>
      <c r="Q1300" t="s">
        <v>71</v>
      </c>
      <c r="R1300">
        <v>2012</v>
      </c>
      <c r="S1300" s="1">
        <v>6888.11</v>
      </c>
      <c r="T1300" t="s">
        <v>31</v>
      </c>
      <c r="U1300" s="2">
        <v>41212</v>
      </c>
      <c r="V1300" s="2">
        <v>41243</v>
      </c>
      <c r="W1300" s="2">
        <v>41197</v>
      </c>
      <c r="X1300" t="s">
        <v>72</v>
      </c>
      <c r="Y1300" t="s">
        <v>1538</v>
      </c>
      <c r="Z1300" t="s">
        <v>167</v>
      </c>
      <c r="AA1300" t="s">
        <v>168</v>
      </c>
      <c r="AB1300" t="s">
        <v>35</v>
      </c>
      <c r="AC1300" t="s">
        <v>36</v>
      </c>
      <c r="AD1300">
        <v>98109</v>
      </c>
      <c r="AE1300" t="s">
        <v>1539</v>
      </c>
      <c r="AF1300" t="str">
        <f t="shared" si="60"/>
        <v>Yes</v>
      </c>
      <c r="AG1300" s="9" t="str">
        <f t="shared" si="61"/>
        <v>STATE REPRESENTATIVE12DEMOCRATLEG DISTRICT 01 - HOUSEKINGLegislative20126888.11DEBT412124124341197Operation and OverheadMAILER PRINT &amp; DESIGN (CAPCITY, KAYLORMADE)ARGO STRATEGIESPO BOX 9100 SEATTLEWA</v>
      </c>
      <c r="AH1300">
        <v>100503544</v>
      </c>
      <c r="AI1300" s="9" t="str">
        <f t="shared" si="62"/>
        <v>STATE REPRESENTATIVE12DEMOCRATLEG DISTRICT 01 - HOUSEKINGLegislative</v>
      </c>
    </row>
    <row r="1301" spans="1:35" x14ac:dyDescent="0.25">
      <c r="A1301" s="15">
        <v>386</v>
      </c>
      <c r="B1301" t="s">
        <v>1540</v>
      </c>
      <c r="C1301">
        <v>100503544</v>
      </c>
      <c r="D1301" t="s">
        <v>30</v>
      </c>
      <c r="E1301" t="s">
        <v>137</v>
      </c>
      <c r="F1301" t="s">
        <v>44</v>
      </c>
      <c r="G1301" t="s">
        <v>138</v>
      </c>
      <c r="H1301" t="s">
        <v>139</v>
      </c>
      <c r="I1301" t="s">
        <v>140</v>
      </c>
      <c r="J1301" t="s">
        <v>141</v>
      </c>
      <c r="K1301" t="s">
        <v>67</v>
      </c>
      <c r="L1301">
        <v>1</v>
      </c>
      <c r="M1301">
        <v>2</v>
      </c>
      <c r="N1301" t="s">
        <v>68</v>
      </c>
      <c r="O1301" t="s">
        <v>142</v>
      </c>
      <c r="P1301" t="s">
        <v>134</v>
      </c>
      <c r="Q1301" t="s">
        <v>71</v>
      </c>
      <c r="R1301">
        <v>2012</v>
      </c>
      <c r="S1301" s="1">
        <v>750</v>
      </c>
      <c r="T1301" t="s">
        <v>31</v>
      </c>
      <c r="U1301" s="2">
        <v>41212</v>
      </c>
      <c r="V1301" s="2">
        <v>41243</v>
      </c>
      <c r="W1301" s="2">
        <v>41243</v>
      </c>
      <c r="X1301" t="s">
        <v>72</v>
      </c>
      <c r="Y1301" t="s">
        <v>1208</v>
      </c>
      <c r="Z1301" t="s">
        <v>167</v>
      </c>
      <c r="AA1301" t="s">
        <v>168</v>
      </c>
      <c r="AB1301" t="s">
        <v>35</v>
      </c>
      <c r="AC1301" t="s">
        <v>36</v>
      </c>
      <c r="AD1301">
        <v>98109</v>
      </c>
      <c r="AE1301" t="s">
        <v>1539</v>
      </c>
      <c r="AF1301" t="str">
        <f t="shared" si="60"/>
        <v>Yes</v>
      </c>
      <c r="AG1301" s="9" t="str">
        <f t="shared" si="61"/>
        <v>STATE REPRESENTATIVE12DEMOCRATLEG DISTRICT 01 - HOUSEKINGLegislative2012750DEBT412124124341243Operation and OverheadNOVEMBER TREASURYARGO STRATEGIESPO BOX 9100 SEATTLEWA</v>
      </c>
      <c r="AH1301">
        <v>100503544</v>
      </c>
      <c r="AI1301" s="9" t="str">
        <f t="shared" si="62"/>
        <v>STATE REPRESENTATIVE12DEMOCRATLEG DISTRICT 01 - HOUSEKINGLegislative</v>
      </c>
    </row>
    <row r="1302" spans="1:35" x14ac:dyDescent="0.25">
      <c r="A1302" s="15">
        <v>993</v>
      </c>
      <c r="B1302" t="s">
        <v>2741</v>
      </c>
      <c r="C1302">
        <v>100509214</v>
      </c>
      <c r="D1302" t="s">
        <v>30</v>
      </c>
      <c r="E1302" t="s">
        <v>137</v>
      </c>
      <c r="F1302" t="s">
        <v>44</v>
      </c>
      <c r="G1302" t="s">
        <v>138</v>
      </c>
      <c r="H1302" t="s">
        <v>139</v>
      </c>
      <c r="I1302" t="s">
        <v>140</v>
      </c>
      <c r="J1302" t="s">
        <v>141</v>
      </c>
      <c r="K1302" t="s">
        <v>67</v>
      </c>
      <c r="L1302">
        <v>1</v>
      </c>
      <c r="M1302">
        <v>2</v>
      </c>
      <c r="N1302" t="s">
        <v>68</v>
      </c>
      <c r="O1302" t="s">
        <v>142</v>
      </c>
      <c r="P1302" t="s">
        <v>134</v>
      </c>
      <c r="Q1302" t="s">
        <v>71</v>
      </c>
      <c r="R1302">
        <v>2012</v>
      </c>
      <c r="S1302" s="1">
        <v>6888.11</v>
      </c>
      <c r="T1302" t="s">
        <v>31</v>
      </c>
      <c r="U1302" s="2">
        <v>41244</v>
      </c>
      <c r="V1302" s="2">
        <v>41274</v>
      </c>
      <c r="W1302" s="2">
        <v>41197</v>
      </c>
      <c r="X1302" t="s">
        <v>72</v>
      </c>
      <c r="Y1302" t="s">
        <v>1538</v>
      </c>
      <c r="Z1302" t="s">
        <v>167</v>
      </c>
      <c r="AA1302" t="s">
        <v>168</v>
      </c>
      <c r="AB1302" t="s">
        <v>35</v>
      </c>
      <c r="AC1302" t="s">
        <v>36</v>
      </c>
      <c r="AD1302">
        <v>98109</v>
      </c>
      <c r="AE1302" t="s">
        <v>2742</v>
      </c>
      <c r="AF1302" t="str">
        <f t="shared" si="60"/>
        <v>Yes</v>
      </c>
      <c r="AG1302" s="9" t="str">
        <f t="shared" si="61"/>
        <v>STATE REPRESENTATIVE12DEMOCRATLEG DISTRICT 01 - HOUSEKINGLegislative20126888.11DEBT412444127441197Operation and OverheadMAILER PRINT &amp; DESIGN (CAPCITY, KAYLORMADE)ARGO STRATEGIESPO BOX 9100 SEATTLEWA</v>
      </c>
      <c r="AH1302">
        <v>100509214</v>
      </c>
      <c r="AI1302" s="9" t="str">
        <f t="shared" si="62"/>
        <v>STATE REPRESENTATIVE12DEMOCRATLEG DISTRICT 01 - HOUSEKINGLegislative</v>
      </c>
    </row>
    <row r="1303" spans="1:35" x14ac:dyDescent="0.25">
      <c r="A1303" s="15">
        <v>994</v>
      </c>
      <c r="B1303" t="s">
        <v>2743</v>
      </c>
      <c r="C1303">
        <v>100509214</v>
      </c>
      <c r="D1303" t="s">
        <v>30</v>
      </c>
      <c r="E1303" t="s">
        <v>137</v>
      </c>
      <c r="F1303" t="s">
        <v>44</v>
      </c>
      <c r="G1303" t="s">
        <v>138</v>
      </c>
      <c r="H1303" t="s">
        <v>139</v>
      </c>
      <c r="I1303" t="s">
        <v>140</v>
      </c>
      <c r="J1303" t="s">
        <v>141</v>
      </c>
      <c r="K1303" t="s">
        <v>67</v>
      </c>
      <c r="L1303">
        <v>1</v>
      </c>
      <c r="M1303">
        <v>2</v>
      </c>
      <c r="N1303" t="s">
        <v>68</v>
      </c>
      <c r="O1303" t="s">
        <v>142</v>
      </c>
      <c r="P1303" t="s">
        <v>134</v>
      </c>
      <c r="Q1303" t="s">
        <v>71</v>
      </c>
      <c r="R1303">
        <v>2012</v>
      </c>
      <c r="S1303" s="1">
        <v>750</v>
      </c>
      <c r="T1303" t="s">
        <v>31</v>
      </c>
      <c r="U1303" s="2">
        <v>41244</v>
      </c>
      <c r="V1303" s="2">
        <v>41274</v>
      </c>
      <c r="W1303" s="2">
        <v>41243</v>
      </c>
      <c r="X1303" t="s">
        <v>72</v>
      </c>
      <c r="Y1303" t="s">
        <v>1208</v>
      </c>
      <c r="Z1303" t="s">
        <v>167</v>
      </c>
      <c r="AA1303" t="s">
        <v>168</v>
      </c>
      <c r="AB1303" t="s">
        <v>35</v>
      </c>
      <c r="AC1303" t="s">
        <v>36</v>
      </c>
      <c r="AD1303">
        <v>98109</v>
      </c>
      <c r="AE1303" t="s">
        <v>2742</v>
      </c>
      <c r="AF1303" t="str">
        <f t="shared" si="60"/>
        <v>Yes</v>
      </c>
      <c r="AG1303" s="9" t="str">
        <f t="shared" si="61"/>
        <v>STATE REPRESENTATIVE12DEMOCRATLEG DISTRICT 01 - HOUSEKINGLegislative2012750DEBT412444127441243Operation and OverheadNOVEMBER TREASURYARGO STRATEGIESPO BOX 9100 SEATTLEWA</v>
      </c>
      <c r="AH1303">
        <v>100509214</v>
      </c>
      <c r="AI1303" s="9" t="str">
        <f t="shared" si="62"/>
        <v>STATE REPRESENTATIVE12DEMOCRATLEG DISTRICT 01 - HOUSEKINGLegislative</v>
      </c>
    </row>
    <row r="1304" spans="1:35" x14ac:dyDescent="0.25">
      <c r="A1304" s="15">
        <v>995</v>
      </c>
      <c r="B1304" t="s">
        <v>2746</v>
      </c>
      <c r="C1304">
        <v>100509214</v>
      </c>
      <c r="D1304" t="s">
        <v>30</v>
      </c>
      <c r="E1304" t="s">
        <v>137</v>
      </c>
      <c r="F1304" t="s">
        <v>44</v>
      </c>
      <c r="G1304" t="s">
        <v>138</v>
      </c>
      <c r="H1304" t="s">
        <v>139</v>
      </c>
      <c r="I1304" t="s">
        <v>140</v>
      </c>
      <c r="J1304" t="s">
        <v>141</v>
      </c>
      <c r="K1304" t="s">
        <v>67</v>
      </c>
      <c r="L1304">
        <v>1</v>
      </c>
      <c r="M1304">
        <v>2</v>
      </c>
      <c r="N1304" t="s">
        <v>68</v>
      </c>
      <c r="O1304" t="s">
        <v>142</v>
      </c>
      <c r="P1304" t="s">
        <v>134</v>
      </c>
      <c r="Q1304" t="s">
        <v>71</v>
      </c>
      <c r="R1304">
        <v>2012</v>
      </c>
      <c r="S1304" s="1">
        <v>500</v>
      </c>
      <c r="T1304" t="s">
        <v>31</v>
      </c>
      <c r="U1304" s="2">
        <v>41244</v>
      </c>
      <c r="V1304" s="2">
        <v>41274</v>
      </c>
      <c r="W1304" s="2">
        <v>41274</v>
      </c>
      <c r="X1304" t="s">
        <v>72</v>
      </c>
      <c r="Y1304" t="s">
        <v>1792</v>
      </c>
      <c r="Z1304" t="s">
        <v>167</v>
      </c>
      <c r="AA1304" t="s">
        <v>168</v>
      </c>
      <c r="AB1304" t="s">
        <v>35</v>
      </c>
      <c r="AC1304" t="s">
        <v>36</v>
      </c>
      <c r="AD1304">
        <v>98109</v>
      </c>
      <c r="AE1304" t="s">
        <v>2742</v>
      </c>
      <c r="AF1304" t="str">
        <f t="shared" si="60"/>
        <v>Yes</v>
      </c>
      <c r="AG1304" s="9" t="str">
        <f t="shared" si="61"/>
        <v>STATE REPRESENTATIVE12DEMOCRATLEG DISTRICT 01 - HOUSEKINGLegislative2012500DEBT412444127441274Operation and OverheadDECEMBER TREASURYARGO STRATEGIESPO BOX 9100 SEATTLEWA</v>
      </c>
      <c r="AH1304">
        <v>100509214</v>
      </c>
      <c r="AI1304" s="9" t="str">
        <f t="shared" si="62"/>
        <v>STATE REPRESENTATIVE12DEMOCRATLEG DISTRICT 01 - HOUSEKINGLegislative</v>
      </c>
    </row>
    <row r="1305" spans="1:35" x14ac:dyDescent="0.25">
      <c r="A1305" s="15">
        <v>3086</v>
      </c>
      <c r="B1305" t="s">
        <v>6441</v>
      </c>
      <c r="C1305">
        <v>100477446</v>
      </c>
      <c r="D1305" t="s">
        <v>30</v>
      </c>
      <c r="E1305" t="s">
        <v>1038</v>
      </c>
      <c r="F1305" t="s">
        <v>44</v>
      </c>
      <c r="G1305" t="s">
        <v>1039</v>
      </c>
      <c r="H1305" t="s">
        <v>1040</v>
      </c>
      <c r="I1305" t="s">
        <v>430</v>
      </c>
      <c r="J1305" t="s">
        <v>1041</v>
      </c>
      <c r="K1305" t="s">
        <v>67</v>
      </c>
      <c r="L1305">
        <v>14</v>
      </c>
      <c r="M1305">
        <v>1</v>
      </c>
      <c r="N1305" t="s">
        <v>68</v>
      </c>
      <c r="O1305" t="s">
        <v>1042</v>
      </c>
      <c r="P1305" t="s">
        <v>1043</v>
      </c>
      <c r="Q1305" t="s">
        <v>71</v>
      </c>
      <c r="R1305">
        <v>2012</v>
      </c>
      <c r="S1305" s="1">
        <v>421.06</v>
      </c>
      <c r="T1305" t="s">
        <v>31</v>
      </c>
      <c r="U1305" s="2">
        <v>41047</v>
      </c>
      <c r="V1305" s="2">
        <v>41060</v>
      </c>
      <c r="W1305" s="2">
        <v>41060</v>
      </c>
      <c r="Z1305" t="s">
        <v>1044</v>
      </c>
      <c r="AE1305" t="s">
        <v>6442</v>
      </c>
      <c r="AF1305" t="str">
        <f t="shared" si="60"/>
        <v>Yes</v>
      </c>
      <c r="AG1305" s="9" t="str">
        <f t="shared" si="61"/>
        <v>STATE REPRESENTATIVE141DEMOCRATLEG DISTRICT 14 - HOUSEYAKIMALegislative2012421.06DEBT410474106041060CITI MASTERCARD</v>
      </c>
      <c r="AH1305">
        <v>100477446</v>
      </c>
      <c r="AI1305" s="9" t="str">
        <f t="shared" si="62"/>
        <v>STATE REPRESENTATIVE141DEMOCRATLEG DISTRICT 14 - HOUSEYAKIMALegislative</v>
      </c>
    </row>
    <row r="1306" spans="1:35" x14ac:dyDescent="0.25">
      <c r="A1306" s="15">
        <v>3101</v>
      </c>
      <c r="B1306" t="s">
        <v>6461</v>
      </c>
      <c r="C1306">
        <v>100477447</v>
      </c>
      <c r="D1306" t="s">
        <v>30</v>
      </c>
      <c r="E1306" t="s">
        <v>1038</v>
      </c>
      <c r="F1306" t="s">
        <v>44</v>
      </c>
      <c r="G1306" t="s">
        <v>1039</v>
      </c>
      <c r="H1306" t="s">
        <v>1040</v>
      </c>
      <c r="I1306" t="s">
        <v>430</v>
      </c>
      <c r="J1306" t="s">
        <v>1041</v>
      </c>
      <c r="K1306" t="s">
        <v>67</v>
      </c>
      <c r="L1306">
        <v>14</v>
      </c>
      <c r="M1306">
        <v>1</v>
      </c>
      <c r="N1306" t="s">
        <v>68</v>
      </c>
      <c r="O1306" t="s">
        <v>1042</v>
      </c>
      <c r="P1306" t="s">
        <v>1043</v>
      </c>
      <c r="Q1306" t="s">
        <v>71</v>
      </c>
      <c r="R1306">
        <v>2012</v>
      </c>
      <c r="S1306" s="1">
        <v>421.06</v>
      </c>
      <c r="T1306" t="s">
        <v>31</v>
      </c>
      <c r="U1306" s="2">
        <v>41061</v>
      </c>
      <c r="V1306" s="2">
        <v>41106</v>
      </c>
      <c r="W1306" s="2">
        <v>41106</v>
      </c>
      <c r="Z1306" t="s">
        <v>1044</v>
      </c>
      <c r="AE1306" t="s">
        <v>6462</v>
      </c>
      <c r="AF1306" t="str">
        <f t="shared" si="60"/>
        <v>Yes</v>
      </c>
      <c r="AG1306" s="9" t="str">
        <f t="shared" si="61"/>
        <v>STATE REPRESENTATIVE141DEMOCRATLEG DISTRICT 14 - HOUSEYAKIMALegislative2012421.06DEBT410614110641106CITI MASTERCARD</v>
      </c>
      <c r="AH1306">
        <v>100477447</v>
      </c>
      <c r="AI1306" s="9" t="str">
        <f t="shared" si="62"/>
        <v>STATE REPRESENTATIVE141DEMOCRATLEG DISTRICT 14 - HOUSEYAKIMALegislative</v>
      </c>
    </row>
    <row r="1307" spans="1:35" x14ac:dyDescent="0.25">
      <c r="A1307" s="15">
        <v>3130</v>
      </c>
      <c r="B1307" t="s">
        <v>6505</v>
      </c>
      <c r="C1307">
        <v>100479994</v>
      </c>
      <c r="D1307" t="s">
        <v>30</v>
      </c>
      <c r="E1307" t="s">
        <v>1038</v>
      </c>
      <c r="F1307" t="s">
        <v>44</v>
      </c>
      <c r="G1307" t="s">
        <v>1039</v>
      </c>
      <c r="H1307" t="s">
        <v>1040</v>
      </c>
      <c r="I1307" t="s">
        <v>430</v>
      </c>
      <c r="J1307" t="s">
        <v>1041</v>
      </c>
      <c r="K1307" t="s">
        <v>67</v>
      </c>
      <c r="L1307">
        <v>14</v>
      </c>
      <c r="M1307">
        <v>1</v>
      </c>
      <c r="N1307" t="s">
        <v>68</v>
      </c>
      <c r="O1307" t="s">
        <v>1042</v>
      </c>
      <c r="P1307" t="s">
        <v>1043</v>
      </c>
      <c r="Q1307" t="s">
        <v>71</v>
      </c>
      <c r="R1307">
        <v>2012</v>
      </c>
      <c r="S1307" s="1">
        <v>421.06</v>
      </c>
      <c r="T1307" t="s">
        <v>31</v>
      </c>
      <c r="U1307" s="2">
        <v>41107</v>
      </c>
      <c r="V1307" s="2">
        <v>41120</v>
      </c>
      <c r="W1307" s="2">
        <v>41120</v>
      </c>
      <c r="Z1307" t="s">
        <v>1044</v>
      </c>
      <c r="AE1307" t="s">
        <v>6506</v>
      </c>
      <c r="AF1307" t="str">
        <f t="shared" si="60"/>
        <v>Yes</v>
      </c>
      <c r="AG1307" s="9" t="str">
        <f t="shared" si="61"/>
        <v>STATE REPRESENTATIVE141DEMOCRATLEG DISTRICT 14 - HOUSEYAKIMALegislative2012421.06DEBT411074112041120CITI MASTERCARD</v>
      </c>
      <c r="AH1307">
        <v>100479994</v>
      </c>
      <c r="AI1307" s="9" t="str">
        <f t="shared" si="62"/>
        <v>STATE REPRESENTATIVE141DEMOCRATLEG DISTRICT 14 - HOUSEYAKIMALegislative</v>
      </c>
    </row>
    <row r="1308" spans="1:35" x14ac:dyDescent="0.25">
      <c r="A1308" s="15">
        <v>3129</v>
      </c>
      <c r="B1308" t="s">
        <v>6503</v>
      </c>
      <c r="C1308">
        <v>100487802</v>
      </c>
      <c r="D1308" t="s">
        <v>30</v>
      </c>
      <c r="E1308" t="s">
        <v>1038</v>
      </c>
      <c r="F1308" t="s">
        <v>44</v>
      </c>
      <c r="G1308" t="s">
        <v>1039</v>
      </c>
      <c r="H1308" t="s">
        <v>1040</v>
      </c>
      <c r="I1308" t="s">
        <v>430</v>
      </c>
      <c r="J1308" t="s">
        <v>1041</v>
      </c>
      <c r="K1308" t="s">
        <v>67</v>
      </c>
      <c r="L1308">
        <v>14</v>
      </c>
      <c r="M1308">
        <v>1</v>
      </c>
      <c r="N1308" t="s">
        <v>68</v>
      </c>
      <c r="O1308" t="s">
        <v>1042</v>
      </c>
      <c r="P1308" t="s">
        <v>1043</v>
      </c>
      <c r="Q1308" t="s">
        <v>71</v>
      </c>
      <c r="R1308">
        <v>2012</v>
      </c>
      <c r="S1308" s="1">
        <v>421.06</v>
      </c>
      <c r="T1308" t="s">
        <v>31</v>
      </c>
      <c r="U1308" s="2">
        <v>41121</v>
      </c>
      <c r="V1308" s="2">
        <v>41152</v>
      </c>
      <c r="W1308" s="2">
        <v>41152</v>
      </c>
      <c r="Z1308" t="s">
        <v>1044</v>
      </c>
      <c r="AE1308" t="s">
        <v>6504</v>
      </c>
      <c r="AF1308" t="str">
        <f t="shared" si="60"/>
        <v>Yes</v>
      </c>
      <c r="AG1308" s="9" t="str">
        <f t="shared" si="61"/>
        <v>STATE REPRESENTATIVE141DEMOCRATLEG DISTRICT 14 - HOUSEYAKIMALegislative2012421.06DEBT411214115241152CITI MASTERCARD</v>
      </c>
      <c r="AH1308">
        <v>100487802</v>
      </c>
      <c r="AI1308" s="9" t="str">
        <f t="shared" si="62"/>
        <v>STATE REPRESENTATIVE141DEMOCRATLEG DISTRICT 14 - HOUSEYAKIMALegislative</v>
      </c>
    </row>
    <row r="1309" spans="1:35" x14ac:dyDescent="0.25">
      <c r="A1309" s="15">
        <v>220</v>
      </c>
      <c r="B1309" t="s">
        <v>1037</v>
      </c>
      <c r="C1309">
        <v>100499708</v>
      </c>
      <c r="D1309" t="s">
        <v>30</v>
      </c>
      <c r="E1309" t="s">
        <v>1038</v>
      </c>
      <c r="F1309" t="s">
        <v>44</v>
      </c>
      <c r="G1309" t="s">
        <v>1039</v>
      </c>
      <c r="H1309" t="s">
        <v>1040</v>
      </c>
      <c r="I1309" t="s">
        <v>430</v>
      </c>
      <c r="J1309" t="s">
        <v>1041</v>
      </c>
      <c r="K1309" t="s">
        <v>67</v>
      </c>
      <c r="L1309">
        <v>14</v>
      </c>
      <c r="M1309">
        <v>1</v>
      </c>
      <c r="N1309" t="s">
        <v>68</v>
      </c>
      <c r="O1309" t="s">
        <v>1042</v>
      </c>
      <c r="P1309" t="s">
        <v>1043</v>
      </c>
      <c r="Q1309" t="s">
        <v>71</v>
      </c>
      <c r="R1309">
        <v>2012</v>
      </c>
      <c r="S1309" s="1">
        <v>421.06</v>
      </c>
      <c r="T1309" t="s">
        <v>31</v>
      </c>
      <c r="U1309" s="2">
        <v>41153</v>
      </c>
      <c r="V1309" s="2">
        <v>41197</v>
      </c>
      <c r="W1309" s="2">
        <v>41197</v>
      </c>
      <c r="Z1309" t="s">
        <v>1044</v>
      </c>
      <c r="AE1309" t="s">
        <v>1045</v>
      </c>
      <c r="AF1309" t="str">
        <f t="shared" si="60"/>
        <v>Yes</v>
      </c>
      <c r="AG1309" s="9" t="str">
        <f t="shared" si="61"/>
        <v>STATE REPRESENTATIVE141DEMOCRATLEG DISTRICT 14 - HOUSEYAKIMALegislative2012421.06DEBT411534119741197CITI MASTERCARD</v>
      </c>
      <c r="AH1309">
        <v>100499708</v>
      </c>
      <c r="AI1309" s="9" t="str">
        <f t="shared" si="62"/>
        <v>STATE REPRESENTATIVE141DEMOCRATLEG DISTRICT 14 - HOUSEYAKIMALegislative</v>
      </c>
    </row>
    <row r="1310" spans="1:35" x14ac:dyDescent="0.25">
      <c r="A1310" s="15">
        <v>500</v>
      </c>
      <c r="B1310" t="s">
        <v>1783</v>
      </c>
      <c r="C1310">
        <v>100499709</v>
      </c>
      <c r="D1310" t="s">
        <v>30</v>
      </c>
      <c r="E1310" t="s">
        <v>1038</v>
      </c>
      <c r="F1310" t="s">
        <v>44</v>
      </c>
      <c r="G1310" t="s">
        <v>1039</v>
      </c>
      <c r="H1310" t="s">
        <v>1040</v>
      </c>
      <c r="I1310" t="s">
        <v>430</v>
      </c>
      <c r="J1310" t="s">
        <v>1041</v>
      </c>
      <c r="K1310" t="s">
        <v>67</v>
      </c>
      <c r="L1310">
        <v>14</v>
      </c>
      <c r="M1310">
        <v>1</v>
      </c>
      <c r="N1310" t="s">
        <v>68</v>
      </c>
      <c r="O1310" t="s">
        <v>1042</v>
      </c>
      <c r="P1310" t="s">
        <v>1043</v>
      </c>
      <c r="Q1310" t="s">
        <v>71</v>
      </c>
      <c r="R1310">
        <v>2012</v>
      </c>
      <c r="S1310" s="1">
        <v>421.06</v>
      </c>
      <c r="T1310" t="s">
        <v>31</v>
      </c>
      <c r="U1310" s="2">
        <v>41198</v>
      </c>
      <c r="V1310" s="2">
        <v>41211</v>
      </c>
      <c r="W1310" s="2">
        <v>41211</v>
      </c>
      <c r="Z1310" t="s">
        <v>1044</v>
      </c>
      <c r="AE1310" t="s">
        <v>1784</v>
      </c>
      <c r="AF1310" t="str">
        <f t="shared" si="60"/>
        <v>Yes</v>
      </c>
      <c r="AG1310" s="9" t="str">
        <f t="shared" si="61"/>
        <v>STATE REPRESENTATIVE141DEMOCRATLEG DISTRICT 14 - HOUSEYAKIMALegislative2012421.06DEBT411984121141211CITI MASTERCARD</v>
      </c>
      <c r="AH1310">
        <v>100499709</v>
      </c>
      <c r="AI1310" s="9" t="str">
        <f t="shared" si="62"/>
        <v>STATE REPRESENTATIVE141DEMOCRATLEG DISTRICT 14 - HOUSEYAKIMALegislative</v>
      </c>
    </row>
    <row r="1311" spans="1:35" x14ac:dyDescent="0.25">
      <c r="A1311" s="15">
        <v>519</v>
      </c>
      <c r="B1311" t="s">
        <v>1816</v>
      </c>
      <c r="C1311">
        <v>100503818</v>
      </c>
      <c r="D1311" t="s">
        <v>30</v>
      </c>
      <c r="E1311" t="s">
        <v>1038</v>
      </c>
      <c r="F1311" t="s">
        <v>44</v>
      </c>
      <c r="G1311" t="s">
        <v>1039</v>
      </c>
      <c r="H1311" t="s">
        <v>1040</v>
      </c>
      <c r="I1311" t="s">
        <v>430</v>
      </c>
      <c r="J1311" t="s">
        <v>1041</v>
      </c>
      <c r="K1311" t="s">
        <v>67</v>
      </c>
      <c r="L1311">
        <v>14</v>
      </c>
      <c r="M1311">
        <v>1</v>
      </c>
      <c r="N1311" t="s">
        <v>68</v>
      </c>
      <c r="O1311" t="s">
        <v>1042</v>
      </c>
      <c r="P1311" t="s">
        <v>1043</v>
      </c>
      <c r="Q1311" t="s">
        <v>71</v>
      </c>
      <c r="R1311">
        <v>2012</v>
      </c>
      <c r="S1311" s="1">
        <v>421.06</v>
      </c>
      <c r="T1311" t="s">
        <v>31</v>
      </c>
      <c r="U1311" s="2">
        <v>41212</v>
      </c>
      <c r="V1311" s="2">
        <v>41243</v>
      </c>
      <c r="W1311" s="2">
        <v>41243</v>
      </c>
      <c r="Z1311" t="s">
        <v>1044</v>
      </c>
      <c r="AE1311" t="s">
        <v>1817</v>
      </c>
      <c r="AF1311" t="str">
        <f t="shared" si="60"/>
        <v>Yes</v>
      </c>
      <c r="AG1311" s="9" t="str">
        <f t="shared" si="61"/>
        <v>STATE REPRESENTATIVE141DEMOCRATLEG DISTRICT 14 - HOUSEYAKIMALegislative2012421.06DEBT412124124341243CITI MASTERCARD</v>
      </c>
      <c r="AH1311">
        <v>100503818</v>
      </c>
      <c r="AI1311" s="9" t="str">
        <f t="shared" si="62"/>
        <v>STATE REPRESENTATIVE141DEMOCRATLEG DISTRICT 14 - HOUSEYAKIMALegislative</v>
      </c>
    </row>
    <row r="1312" spans="1:35" x14ac:dyDescent="0.25">
      <c r="A1312" s="15">
        <v>1737</v>
      </c>
      <c r="B1312" t="s">
        <v>4181</v>
      </c>
      <c r="C1312">
        <v>100430890</v>
      </c>
      <c r="D1312" t="s">
        <v>30</v>
      </c>
      <c r="E1312" t="s">
        <v>3570</v>
      </c>
      <c r="F1312" t="s">
        <v>44</v>
      </c>
      <c r="G1312" t="s">
        <v>2558</v>
      </c>
      <c r="H1312" t="s">
        <v>46</v>
      </c>
      <c r="I1312" t="s">
        <v>225</v>
      </c>
      <c r="J1312" t="s">
        <v>2559</v>
      </c>
      <c r="K1312" t="s">
        <v>67</v>
      </c>
      <c r="L1312">
        <v>17</v>
      </c>
      <c r="M1312">
        <v>1</v>
      </c>
      <c r="N1312" t="s">
        <v>68</v>
      </c>
      <c r="O1312" t="s">
        <v>3571</v>
      </c>
      <c r="P1312" t="s">
        <v>938</v>
      </c>
      <c r="Q1312" t="s">
        <v>71</v>
      </c>
      <c r="R1312">
        <v>2012</v>
      </c>
      <c r="S1312" s="1">
        <v>4000</v>
      </c>
      <c r="T1312" t="s">
        <v>31</v>
      </c>
      <c r="U1312" s="2">
        <v>40544</v>
      </c>
      <c r="V1312" s="2">
        <v>40724</v>
      </c>
      <c r="W1312" s="2">
        <v>40544</v>
      </c>
      <c r="Y1312" t="s">
        <v>135</v>
      </c>
      <c r="Z1312" t="s">
        <v>714</v>
      </c>
      <c r="AA1312" t="s">
        <v>3572</v>
      </c>
      <c r="AB1312" t="s">
        <v>35</v>
      </c>
      <c r="AC1312" t="s">
        <v>36</v>
      </c>
      <c r="AD1312">
        <v>98101</v>
      </c>
      <c r="AE1312" t="s">
        <v>4182</v>
      </c>
      <c r="AF1312" t="str">
        <f t="shared" si="60"/>
        <v>Yes</v>
      </c>
      <c r="AG1312" s="9" t="str">
        <f t="shared" si="61"/>
        <v>STATE REPRESENTATIVE171DEMOCRATLEG DISTRICT 17 - HOUSECLARKLegislative20124000DEBT405444072440544CARRY FORWARD DEBTWINPOWER1402 THIRD AVENUESEATTLEWA</v>
      </c>
      <c r="AH1312">
        <v>100430890</v>
      </c>
      <c r="AI1312" s="9" t="str">
        <f t="shared" si="62"/>
        <v>STATE REPRESENTATIVE171DEMOCRATLEG DISTRICT 17 - HOUSECLARKLegislative</v>
      </c>
    </row>
    <row r="1313" spans="1:35" x14ac:dyDescent="0.25">
      <c r="A1313" s="15">
        <v>1035</v>
      </c>
      <c r="B1313" t="s">
        <v>2982</v>
      </c>
      <c r="C1313">
        <v>100401203</v>
      </c>
      <c r="D1313" t="s">
        <v>30</v>
      </c>
      <c r="E1313" t="s">
        <v>2822</v>
      </c>
      <c r="F1313" t="s">
        <v>44</v>
      </c>
      <c r="G1313" t="s">
        <v>2798</v>
      </c>
      <c r="H1313" t="s">
        <v>2799</v>
      </c>
      <c r="I1313" t="s">
        <v>140</v>
      </c>
      <c r="J1313" t="s">
        <v>2800</v>
      </c>
      <c r="K1313" t="s">
        <v>67</v>
      </c>
      <c r="L1313">
        <v>21</v>
      </c>
      <c r="M1313">
        <v>2</v>
      </c>
      <c r="N1313" t="s">
        <v>68</v>
      </c>
      <c r="O1313" t="s">
        <v>2788</v>
      </c>
      <c r="P1313" t="s">
        <v>749</v>
      </c>
      <c r="Q1313" t="s">
        <v>71</v>
      </c>
      <c r="R1313">
        <v>2012</v>
      </c>
      <c r="S1313" s="1">
        <v>206</v>
      </c>
      <c r="T1313" t="s">
        <v>31</v>
      </c>
      <c r="U1313" s="2">
        <v>40544</v>
      </c>
      <c r="V1313" s="2">
        <v>40574</v>
      </c>
      <c r="W1313" s="2">
        <v>40483</v>
      </c>
      <c r="X1313" t="s">
        <v>72</v>
      </c>
      <c r="Y1313" t="s">
        <v>2983</v>
      </c>
      <c r="Z1313" t="s">
        <v>2984</v>
      </c>
      <c r="AA1313" t="s">
        <v>2985</v>
      </c>
      <c r="AB1313" t="s">
        <v>2478</v>
      </c>
      <c r="AC1313" t="s">
        <v>36</v>
      </c>
      <c r="AD1313">
        <v>98036</v>
      </c>
      <c r="AE1313" t="s">
        <v>2978</v>
      </c>
      <c r="AF1313" t="str">
        <f t="shared" si="60"/>
        <v>Yes</v>
      </c>
      <c r="AG1313" s="9" t="str">
        <f t="shared" si="61"/>
        <v>STATE REPRESENTATIVE212DEMOCRATLEG DISTRICT 21 - HOUSESNOHOMISHLegislative2012206DEBT405444057440483Operation and OverheadPHONEBANK RENTAL SPACEEDMONDS EDUCATION ASSN19707   64TH AVENUE W SUITE 204LYNNWOODWA</v>
      </c>
      <c r="AH1313">
        <v>100401203</v>
      </c>
      <c r="AI1313" s="9" t="str">
        <f t="shared" si="62"/>
        <v>STATE REPRESENTATIVE212DEMOCRATLEG DISTRICT 21 - HOUSESNOHOMISHLegislative</v>
      </c>
    </row>
    <row r="1314" spans="1:35" x14ac:dyDescent="0.25">
      <c r="A1314" s="15">
        <v>1036</v>
      </c>
      <c r="B1314" t="s">
        <v>2986</v>
      </c>
      <c r="C1314">
        <v>100401203</v>
      </c>
      <c r="D1314" t="s">
        <v>30</v>
      </c>
      <c r="E1314" t="s">
        <v>2822</v>
      </c>
      <c r="F1314" t="s">
        <v>44</v>
      </c>
      <c r="G1314" t="s">
        <v>2798</v>
      </c>
      <c r="H1314" t="s">
        <v>2799</v>
      </c>
      <c r="I1314" t="s">
        <v>140</v>
      </c>
      <c r="J1314" t="s">
        <v>2800</v>
      </c>
      <c r="K1314" t="s">
        <v>67</v>
      </c>
      <c r="L1314">
        <v>21</v>
      </c>
      <c r="M1314">
        <v>2</v>
      </c>
      <c r="N1314" t="s">
        <v>68</v>
      </c>
      <c r="O1314" t="s">
        <v>2788</v>
      </c>
      <c r="P1314" t="s">
        <v>749</v>
      </c>
      <c r="Q1314" t="s">
        <v>71</v>
      </c>
      <c r="R1314">
        <v>2012</v>
      </c>
      <c r="S1314" s="1">
        <v>2500</v>
      </c>
      <c r="T1314" t="s">
        <v>31</v>
      </c>
      <c r="U1314" s="2">
        <v>40544</v>
      </c>
      <c r="V1314" s="2">
        <v>40574</v>
      </c>
      <c r="W1314" s="2">
        <v>40487</v>
      </c>
      <c r="X1314" t="s">
        <v>72</v>
      </c>
      <c r="Y1314" t="s">
        <v>1211</v>
      </c>
      <c r="Z1314" t="s">
        <v>2987</v>
      </c>
      <c r="AA1314" t="s">
        <v>2988</v>
      </c>
      <c r="AB1314" t="s">
        <v>2014</v>
      </c>
      <c r="AC1314" t="s">
        <v>36</v>
      </c>
      <c r="AD1314">
        <v>98275</v>
      </c>
      <c r="AE1314" t="s">
        <v>2978</v>
      </c>
      <c r="AF1314" t="str">
        <f t="shared" si="60"/>
        <v>Yes</v>
      </c>
      <c r="AG1314" s="9" t="str">
        <f t="shared" si="61"/>
        <v>STATE REPRESENTATIVE212DEMOCRATLEG DISTRICT 21 - HOUSESNOHOMISHLegislative20122500DEBT405444057440487Operation and OverheadWIN BONUSKOHLWES CURT13209   42ND AVENUE W MUKILTEOWA</v>
      </c>
      <c r="AH1314">
        <v>100401203</v>
      </c>
      <c r="AI1314" s="9" t="str">
        <f t="shared" si="62"/>
        <v>STATE REPRESENTATIVE212DEMOCRATLEG DISTRICT 21 - HOUSESNOHOMISHLegislative</v>
      </c>
    </row>
    <row r="1315" spans="1:35" x14ac:dyDescent="0.25">
      <c r="A1315" s="15">
        <v>1037</v>
      </c>
      <c r="B1315" t="s">
        <v>2989</v>
      </c>
      <c r="C1315">
        <v>100401203</v>
      </c>
      <c r="D1315" t="s">
        <v>30</v>
      </c>
      <c r="E1315" t="s">
        <v>2822</v>
      </c>
      <c r="F1315" t="s">
        <v>44</v>
      </c>
      <c r="G1315" t="s">
        <v>2798</v>
      </c>
      <c r="H1315" t="s">
        <v>2799</v>
      </c>
      <c r="I1315" t="s">
        <v>140</v>
      </c>
      <c r="J1315" t="s">
        <v>2800</v>
      </c>
      <c r="K1315" t="s">
        <v>67</v>
      </c>
      <c r="L1315">
        <v>21</v>
      </c>
      <c r="M1315">
        <v>2</v>
      </c>
      <c r="N1315" t="s">
        <v>68</v>
      </c>
      <c r="O1315" t="s">
        <v>2788</v>
      </c>
      <c r="P1315" t="s">
        <v>749</v>
      </c>
      <c r="Q1315" t="s">
        <v>71</v>
      </c>
      <c r="R1315">
        <v>2012</v>
      </c>
      <c r="S1315" s="1">
        <v>3000</v>
      </c>
      <c r="T1315" t="s">
        <v>31</v>
      </c>
      <c r="U1315" s="2">
        <v>40544</v>
      </c>
      <c r="V1315" s="2">
        <v>40574</v>
      </c>
      <c r="W1315" s="2">
        <v>40487</v>
      </c>
      <c r="X1315" t="s">
        <v>72</v>
      </c>
      <c r="Y1315" t="s">
        <v>1211</v>
      </c>
      <c r="Z1315" t="s">
        <v>641</v>
      </c>
      <c r="AA1315" t="s">
        <v>2744</v>
      </c>
      <c r="AB1315" t="s">
        <v>180</v>
      </c>
      <c r="AC1315" t="s">
        <v>36</v>
      </c>
      <c r="AD1315">
        <v>98506</v>
      </c>
      <c r="AE1315" t="s">
        <v>2978</v>
      </c>
      <c r="AF1315" t="str">
        <f t="shared" si="60"/>
        <v>Yes</v>
      </c>
      <c r="AG1315" s="9" t="str">
        <f t="shared" si="61"/>
        <v>STATE REPRESENTATIVE212DEMOCRATLEG DISTRICT 21 - HOUSESNOHOMISHLegislative20123000DEBT405444057440487Operation and OverheadWIN BONUSTR STRATEGIES1612 SPRINGWOOD AVENUE NE OLYMPIAWA</v>
      </c>
      <c r="AH1315">
        <v>100401203</v>
      </c>
      <c r="AI1315" s="9" t="str">
        <f t="shared" si="62"/>
        <v>STATE REPRESENTATIVE212DEMOCRATLEG DISTRICT 21 - HOUSESNOHOMISHLegislative</v>
      </c>
    </row>
    <row r="1316" spans="1:35" x14ac:dyDescent="0.25">
      <c r="A1316" s="15">
        <v>1038</v>
      </c>
      <c r="B1316" t="s">
        <v>2990</v>
      </c>
      <c r="C1316">
        <v>100401203</v>
      </c>
      <c r="D1316" t="s">
        <v>30</v>
      </c>
      <c r="E1316" t="s">
        <v>2822</v>
      </c>
      <c r="F1316" t="s">
        <v>44</v>
      </c>
      <c r="G1316" t="s">
        <v>2798</v>
      </c>
      <c r="H1316" t="s">
        <v>2799</v>
      </c>
      <c r="I1316" t="s">
        <v>140</v>
      </c>
      <c r="J1316" t="s">
        <v>2800</v>
      </c>
      <c r="K1316" t="s">
        <v>67</v>
      </c>
      <c r="L1316">
        <v>21</v>
      </c>
      <c r="M1316">
        <v>2</v>
      </c>
      <c r="N1316" t="s">
        <v>68</v>
      </c>
      <c r="O1316" t="s">
        <v>2788</v>
      </c>
      <c r="P1316" t="s">
        <v>749</v>
      </c>
      <c r="Q1316" t="s">
        <v>71</v>
      </c>
      <c r="R1316">
        <v>2012</v>
      </c>
      <c r="S1316" s="1">
        <v>3000</v>
      </c>
      <c r="T1316" t="s">
        <v>31</v>
      </c>
      <c r="U1316" s="2">
        <v>40544</v>
      </c>
      <c r="V1316" s="2">
        <v>40574</v>
      </c>
      <c r="W1316" s="2">
        <v>40487</v>
      </c>
      <c r="X1316" t="s">
        <v>72</v>
      </c>
      <c r="Y1316" t="s">
        <v>1211</v>
      </c>
      <c r="Z1316" t="s">
        <v>2708</v>
      </c>
      <c r="AA1316" t="s">
        <v>765</v>
      </c>
      <c r="AB1316" t="s">
        <v>35</v>
      </c>
      <c r="AC1316" t="s">
        <v>36</v>
      </c>
      <c r="AD1316">
        <v>98121</v>
      </c>
      <c r="AE1316" t="s">
        <v>2978</v>
      </c>
      <c r="AF1316" t="str">
        <f t="shared" si="60"/>
        <v>Yes</v>
      </c>
      <c r="AG1316" s="9" t="str">
        <f t="shared" si="61"/>
        <v>STATE REPRESENTATIVE212DEMOCRATLEG DISTRICT 21 - HOUSESNOHOMISHLegislative20123000DEBT405444057440487Operation and OverheadWIN BONUSMCKENNA HARTMAN CONSULTING LLC2440 WESTERN AVENUE APT. 511SEATTLEWA</v>
      </c>
      <c r="AH1316">
        <v>100401203</v>
      </c>
      <c r="AI1316" s="9" t="str">
        <f t="shared" si="62"/>
        <v>STATE REPRESENTATIVE212DEMOCRATLEG DISTRICT 21 - HOUSESNOHOMISHLegislative</v>
      </c>
    </row>
    <row r="1317" spans="1:35" x14ac:dyDescent="0.25">
      <c r="A1317" s="15">
        <v>1033</v>
      </c>
      <c r="B1317" t="s">
        <v>2980</v>
      </c>
      <c r="C1317">
        <v>100401203</v>
      </c>
      <c r="D1317" t="s">
        <v>30</v>
      </c>
      <c r="E1317" t="s">
        <v>2822</v>
      </c>
      <c r="F1317" t="s">
        <v>44</v>
      </c>
      <c r="G1317" t="s">
        <v>2798</v>
      </c>
      <c r="H1317" t="s">
        <v>2799</v>
      </c>
      <c r="I1317" t="s">
        <v>140</v>
      </c>
      <c r="J1317" t="s">
        <v>2800</v>
      </c>
      <c r="K1317" t="s">
        <v>67</v>
      </c>
      <c r="L1317">
        <v>21</v>
      </c>
      <c r="M1317">
        <v>2</v>
      </c>
      <c r="N1317" t="s">
        <v>68</v>
      </c>
      <c r="O1317" t="s">
        <v>2788</v>
      </c>
      <c r="P1317" t="s">
        <v>749</v>
      </c>
      <c r="Q1317" t="s">
        <v>71</v>
      </c>
      <c r="R1317">
        <v>2012</v>
      </c>
      <c r="S1317" s="1">
        <v>750</v>
      </c>
      <c r="T1317" t="s">
        <v>31</v>
      </c>
      <c r="U1317" s="2">
        <v>40544</v>
      </c>
      <c r="V1317" s="2">
        <v>40574</v>
      </c>
      <c r="W1317" s="2">
        <v>40512</v>
      </c>
      <c r="X1317" t="s">
        <v>72</v>
      </c>
      <c r="Y1317" t="s">
        <v>1208</v>
      </c>
      <c r="Z1317" t="s">
        <v>167</v>
      </c>
      <c r="AA1317" t="s">
        <v>168</v>
      </c>
      <c r="AB1317" t="s">
        <v>35</v>
      </c>
      <c r="AC1317" t="s">
        <v>36</v>
      </c>
      <c r="AD1317">
        <v>98109</v>
      </c>
      <c r="AE1317" t="s">
        <v>2978</v>
      </c>
      <c r="AF1317" t="str">
        <f t="shared" si="60"/>
        <v>Yes</v>
      </c>
      <c r="AG1317" s="9" t="str">
        <f t="shared" si="61"/>
        <v>STATE REPRESENTATIVE212DEMOCRATLEG DISTRICT 21 - HOUSESNOHOMISHLegislative2012750DEBT405444057440512Operation and OverheadNOVEMBER TREASURYARGO STRATEGIESPO BOX 9100 SEATTLEWA</v>
      </c>
      <c r="AH1317">
        <v>100401203</v>
      </c>
      <c r="AI1317" s="9" t="str">
        <f t="shared" si="62"/>
        <v>STATE REPRESENTATIVE212DEMOCRATLEG DISTRICT 21 - HOUSESNOHOMISHLegislative</v>
      </c>
    </row>
    <row r="1318" spans="1:35" x14ac:dyDescent="0.25">
      <c r="A1318" s="15">
        <v>1034</v>
      </c>
      <c r="B1318" t="s">
        <v>2981</v>
      </c>
      <c r="C1318">
        <v>100401203</v>
      </c>
      <c r="D1318" t="s">
        <v>30</v>
      </c>
      <c r="E1318" t="s">
        <v>2822</v>
      </c>
      <c r="F1318" t="s">
        <v>44</v>
      </c>
      <c r="G1318" t="s">
        <v>2798</v>
      </c>
      <c r="H1318" t="s">
        <v>2799</v>
      </c>
      <c r="I1318" t="s">
        <v>140</v>
      </c>
      <c r="J1318" t="s">
        <v>2800</v>
      </c>
      <c r="K1318" t="s">
        <v>67</v>
      </c>
      <c r="L1318">
        <v>21</v>
      </c>
      <c r="M1318">
        <v>2</v>
      </c>
      <c r="N1318" t="s">
        <v>68</v>
      </c>
      <c r="O1318" t="s">
        <v>2788</v>
      </c>
      <c r="P1318" t="s">
        <v>749</v>
      </c>
      <c r="Q1318" t="s">
        <v>71</v>
      </c>
      <c r="R1318">
        <v>2012</v>
      </c>
      <c r="S1318" s="1">
        <v>500</v>
      </c>
      <c r="T1318" t="s">
        <v>31</v>
      </c>
      <c r="U1318" s="2">
        <v>40544</v>
      </c>
      <c r="V1318" s="2">
        <v>40574</v>
      </c>
      <c r="W1318" s="2">
        <v>40543</v>
      </c>
      <c r="X1318" t="s">
        <v>72</v>
      </c>
      <c r="Y1318" t="s">
        <v>1792</v>
      </c>
      <c r="Z1318" t="s">
        <v>167</v>
      </c>
      <c r="AA1318" t="s">
        <v>168</v>
      </c>
      <c r="AB1318" t="s">
        <v>35</v>
      </c>
      <c r="AC1318" t="s">
        <v>36</v>
      </c>
      <c r="AD1318">
        <v>98109</v>
      </c>
      <c r="AE1318" t="s">
        <v>2978</v>
      </c>
      <c r="AF1318" t="str">
        <f t="shared" si="60"/>
        <v>Yes</v>
      </c>
      <c r="AG1318" s="9" t="str">
        <f t="shared" si="61"/>
        <v>STATE REPRESENTATIVE212DEMOCRATLEG DISTRICT 21 - HOUSESNOHOMISHLegislative2012500DEBT405444057440543Operation and OverheadDECEMBER TREASURYARGO STRATEGIESPO BOX 9100 SEATTLEWA</v>
      </c>
      <c r="AH1318">
        <v>100401203</v>
      </c>
      <c r="AI1318" s="9" t="str">
        <f t="shared" si="62"/>
        <v>STATE REPRESENTATIVE212DEMOCRATLEG DISTRICT 21 - HOUSESNOHOMISHLegislative</v>
      </c>
    </row>
    <row r="1319" spans="1:35" x14ac:dyDescent="0.25">
      <c r="A1319" s="15">
        <v>1031</v>
      </c>
      <c r="B1319" t="s">
        <v>2975</v>
      </c>
      <c r="C1319">
        <v>100401203</v>
      </c>
      <c r="D1319" t="s">
        <v>30</v>
      </c>
      <c r="E1319" t="s">
        <v>2822</v>
      </c>
      <c r="F1319" t="s">
        <v>44</v>
      </c>
      <c r="G1319" t="s">
        <v>2798</v>
      </c>
      <c r="H1319" t="s">
        <v>2799</v>
      </c>
      <c r="I1319" t="s">
        <v>140</v>
      </c>
      <c r="J1319" t="s">
        <v>2800</v>
      </c>
      <c r="K1319" t="s">
        <v>67</v>
      </c>
      <c r="L1319">
        <v>21</v>
      </c>
      <c r="M1319">
        <v>2</v>
      </c>
      <c r="N1319" t="s">
        <v>68</v>
      </c>
      <c r="O1319" t="s">
        <v>2788</v>
      </c>
      <c r="P1319" t="s">
        <v>749</v>
      </c>
      <c r="Q1319" t="s">
        <v>71</v>
      </c>
      <c r="R1319">
        <v>2012</v>
      </c>
      <c r="S1319" s="1">
        <v>200</v>
      </c>
      <c r="T1319" t="s">
        <v>31</v>
      </c>
      <c r="U1319" s="2">
        <v>40544</v>
      </c>
      <c r="V1319" s="2">
        <v>40574</v>
      </c>
      <c r="W1319" s="2">
        <v>40569</v>
      </c>
      <c r="X1319" t="s">
        <v>72</v>
      </c>
      <c r="Y1319" t="s">
        <v>2934</v>
      </c>
      <c r="Z1319" t="s">
        <v>2976</v>
      </c>
      <c r="AA1319" t="s">
        <v>2977</v>
      </c>
      <c r="AB1319" t="s">
        <v>152</v>
      </c>
      <c r="AC1319" t="s">
        <v>153</v>
      </c>
      <c r="AD1319">
        <v>20009</v>
      </c>
      <c r="AE1319" t="s">
        <v>2978</v>
      </c>
      <c r="AF1319" t="str">
        <f t="shared" si="60"/>
        <v>Yes</v>
      </c>
      <c r="AG1319" s="9" t="str">
        <f t="shared" si="61"/>
        <v>STATE REPRESENTATIVE212DEMOCRATLEG DISTRICT 21 - HOUSESNOHOMISHLegislative2012200DEBT405444057440569Operation and OverheadWEBSITE FEESWIRED FOR CHANGE1700 CONNECTICUT AVENUE NW SUITE 403WASHINGTONDC</v>
      </c>
      <c r="AH1319">
        <v>100401203</v>
      </c>
      <c r="AI1319" s="9" t="str">
        <f t="shared" si="62"/>
        <v>STATE REPRESENTATIVE212DEMOCRATLEG DISTRICT 21 - HOUSESNOHOMISHLegislative</v>
      </c>
    </row>
    <row r="1320" spans="1:35" x14ac:dyDescent="0.25">
      <c r="A1320" s="15">
        <v>1032</v>
      </c>
      <c r="B1320" t="s">
        <v>2979</v>
      </c>
      <c r="C1320">
        <v>100401203</v>
      </c>
      <c r="D1320" t="s">
        <v>30</v>
      </c>
      <c r="E1320" t="s">
        <v>2822</v>
      </c>
      <c r="F1320" t="s">
        <v>44</v>
      </c>
      <c r="G1320" t="s">
        <v>2798</v>
      </c>
      <c r="H1320" t="s">
        <v>2799</v>
      </c>
      <c r="I1320" t="s">
        <v>140</v>
      </c>
      <c r="J1320" t="s">
        <v>2800</v>
      </c>
      <c r="K1320" t="s">
        <v>67</v>
      </c>
      <c r="L1320">
        <v>21</v>
      </c>
      <c r="M1320">
        <v>2</v>
      </c>
      <c r="N1320" t="s">
        <v>68</v>
      </c>
      <c r="O1320" t="s">
        <v>2788</v>
      </c>
      <c r="P1320" t="s">
        <v>749</v>
      </c>
      <c r="Q1320" t="s">
        <v>71</v>
      </c>
      <c r="R1320">
        <v>2012</v>
      </c>
      <c r="S1320" s="1">
        <v>300</v>
      </c>
      <c r="T1320" t="s">
        <v>31</v>
      </c>
      <c r="U1320" s="2">
        <v>40544</v>
      </c>
      <c r="V1320" s="2">
        <v>40574</v>
      </c>
      <c r="W1320" s="2">
        <v>40574</v>
      </c>
      <c r="X1320" t="s">
        <v>72</v>
      </c>
      <c r="Y1320" t="s">
        <v>2477</v>
      </c>
      <c r="Z1320" t="s">
        <v>167</v>
      </c>
      <c r="AA1320" t="s">
        <v>168</v>
      </c>
      <c r="AB1320" t="s">
        <v>35</v>
      </c>
      <c r="AC1320" t="s">
        <v>36</v>
      </c>
      <c r="AD1320">
        <v>98109</v>
      </c>
      <c r="AE1320" t="s">
        <v>2978</v>
      </c>
      <c r="AF1320" t="str">
        <f t="shared" si="60"/>
        <v>Yes</v>
      </c>
      <c r="AG1320" s="9" t="str">
        <f t="shared" si="61"/>
        <v>STATE REPRESENTATIVE212DEMOCRATLEG DISTRICT 21 - HOUSESNOHOMISHLegislative2012300DEBT405444057440574Operation and OverheadJANUARY TREASURYARGO STRATEGIESPO BOX 9100 SEATTLEWA</v>
      </c>
      <c r="AH1320">
        <v>100401203</v>
      </c>
      <c r="AI1320" s="9" t="str">
        <f t="shared" si="62"/>
        <v>STATE REPRESENTATIVE212DEMOCRATLEG DISTRICT 21 - HOUSESNOHOMISHLegislative</v>
      </c>
    </row>
    <row r="1321" spans="1:35" x14ac:dyDescent="0.25">
      <c r="A1321" s="15">
        <v>1410</v>
      </c>
      <c r="B1321" t="s">
        <v>3640</v>
      </c>
      <c r="C1321">
        <v>100404069</v>
      </c>
      <c r="D1321" t="s">
        <v>30</v>
      </c>
      <c r="E1321" t="s">
        <v>2822</v>
      </c>
      <c r="F1321" t="s">
        <v>44</v>
      </c>
      <c r="G1321" t="s">
        <v>2798</v>
      </c>
      <c r="H1321" t="s">
        <v>2799</v>
      </c>
      <c r="I1321" t="s">
        <v>140</v>
      </c>
      <c r="J1321" t="s">
        <v>2800</v>
      </c>
      <c r="K1321" t="s">
        <v>67</v>
      </c>
      <c r="L1321">
        <v>21</v>
      </c>
      <c r="M1321">
        <v>2</v>
      </c>
      <c r="N1321" t="s">
        <v>68</v>
      </c>
      <c r="O1321" t="s">
        <v>2788</v>
      </c>
      <c r="P1321" t="s">
        <v>749</v>
      </c>
      <c r="Q1321" t="s">
        <v>71</v>
      </c>
      <c r="R1321">
        <v>2012</v>
      </c>
      <c r="S1321" s="1">
        <v>206</v>
      </c>
      <c r="T1321" t="s">
        <v>31</v>
      </c>
      <c r="U1321" s="2">
        <v>40575</v>
      </c>
      <c r="V1321" s="2">
        <v>40602</v>
      </c>
      <c r="W1321" s="2">
        <v>40483</v>
      </c>
      <c r="X1321" t="s">
        <v>72</v>
      </c>
      <c r="Y1321" t="s">
        <v>2983</v>
      </c>
      <c r="Z1321" t="s">
        <v>2984</v>
      </c>
      <c r="AA1321" t="s">
        <v>2985</v>
      </c>
      <c r="AB1321" t="s">
        <v>2478</v>
      </c>
      <c r="AC1321" t="s">
        <v>36</v>
      </c>
      <c r="AD1321">
        <v>98036</v>
      </c>
      <c r="AE1321" t="s">
        <v>3636</v>
      </c>
      <c r="AF1321" t="str">
        <f t="shared" si="60"/>
        <v>Yes</v>
      </c>
      <c r="AG1321" s="9" t="str">
        <f t="shared" si="61"/>
        <v>STATE REPRESENTATIVE212DEMOCRATLEG DISTRICT 21 - HOUSESNOHOMISHLegislative2012206DEBT405754060240483Operation and OverheadPHONEBANK RENTAL SPACEEDMONDS EDUCATION ASSN19707   64TH AVENUE W SUITE 204LYNNWOODWA</v>
      </c>
      <c r="AH1321">
        <v>100404069</v>
      </c>
      <c r="AI1321" s="9" t="str">
        <f t="shared" si="62"/>
        <v>STATE REPRESENTATIVE212DEMOCRATLEG DISTRICT 21 - HOUSESNOHOMISHLegislative</v>
      </c>
    </row>
    <row r="1322" spans="1:35" x14ac:dyDescent="0.25">
      <c r="A1322" s="15">
        <v>1411</v>
      </c>
      <c r="B1322" t="s">
        <v>3641</v>
      </c>
      <c r="C1322">
        <v>100404069</v>
      </c>
      <c r="D1322" t="s">
        <v>30</v>
      </c>
      <c r="E1322" t="s">
        <v>2822</v>
      </c>
      <c r="F1322" t="s">
        <v>44</v>
      </c>
      <c r="G1322" t="s">
        <v>2798</v>
      </c>
      <c r="H1322" t="s">
        <v>2799</v>
      </c>
      <c r="I1322" t="s">
        <v>140</v>
      </c>
      <c r="J1322" t="s">
        <v>2800</v>
      </c>
      <c r="K1322" t="s">
        <v>67</v>
      </c>
      <c r="L1322">
        <v>21</v>
      </c>
      <c r="M1322">
        <v>2</v>
      </c>
      <c r="N1322" t="s">
        <v>68</v>
      </c>
      <c r="O1322" t="s">
        <v>2788</v>
      </c>
      <c r="P1322" t="s">
        <v>749</v>
      </c>
      <c r="Q1322" t="s">
        <v>71</v>
      </c>
      <c r="R1322">
        <v>2012</v>
      </c>
      <c r="S1322" s="1">
        <v>2500</v>
      </c>
      <c r="T1322" t="s">
        <v>31</v>
      </c>
      <c r="U1322" s="2">
        <v>40575</v>
      </c>
      <c r="V1322" s="2">
        <v>40602</v>
      </c>
      <c r="W1322" s="2">
        <v>40487</v>
      </c>
      <c r="X1322" t="s">
        <v>72</v>
      </c>
      <c r="Y1322" t="s">
        <v>1211</v>
      </c>
      <c r="Z1322" t="s">
        <v>2987</v>
      </c>
      <c r="AA1322" t="s">
        <v>2988</v>
      </c>
      <c r="AB1322" t="s">
        <v>2014</v>
      </c>
      <c r="AC1322" t="s">
        <v>36</v>
      </c>
      <c r="AD1322">
        <v>98275</v>
      </c>
      <c r="AE1322" t="s">
        <v>3636</v>
      </c>
      <c r="AF1322" t="str">
        <f t="shared" si="60"/>
        <v>Yes</v>
      </c>
      <c r="AG1322" s="9" t="str">
        <f t="shared" si="61"/>
        <v>STATE REPRESENTATIVE212DEMOCRATLEG DISTRICT 21 - HOUSESNOHOMISHLegislative20122500DEBT405754060240487Operation and OverheadWIN BONUSKOHLWES CURT13209   42ND AVENUE W MUKILTEOWA</v>
      </c>
      <c r="AH1322">
        <v>100404069</v>
      </c>
      <c r="AI1322" s="9" t="str">
        <f t="shared" si="62"/>
        <v>STATE REPRESENTATIVE212DEMOCRATLEG DISTRICT 21 - HOUSESNOHOMISHLegislative</v>
      </c>
    </row>
    <row r="1323" spans="1:35" x14ac:dyDescent="0.25">
      <c r="A1323" s="15">
        <v>1412</v>
      </c>
      <c r="B1323" t="s">
        <v>3642</v>
      </c>
      <c r="C1323">
        <v>100404069</v>
      </c>
      <c r="D1323" t="s">
        <v>30</v>
      </c>
      <c r="E1323" t="s">
        <v>2822</v>
      </c>
      <c r="F1323" t="s">
        <v>44</v>
      </c>
      <c r="G1323" t="s">
        <v>2798</v>
      </c>
      <c r="H1323" t="s">
        <v>2799</v>
      </c>
      <c r="I1323" t="s">
        <v>140</v>
      </c>
      <c r="J1323" t="s">
        <v>2800</v>
      </c>
      <c r="K1323" t="s">
        <v>67</v>
      </c>
      <c r="L1323">
        <v>21</v>
      </c>
      <c r="M1323">
        <v>2</v>
      </c>
      <c r="N1323" t="s">
        <v>68</v>
      </c>
      <c r="O1323" t="s">
        <v>2788</v>
      </c>
      <c r="P1323" t="s">
        <v>749</v>
      </c>
      <c r="Q1323" t="s">
        <v>71</v>
      </c>
      <c r="R1323">
        <v>2012</v>
      </c>
      <c r="S1323" s="1">
        <v>3000</v>
      </c>
      <c r="T1323" t="s">
        <v>31</v>
      </c>
      <c r="U1323" s="2">
        <v>40575</v>
      </c>
      <c r="V1323" s="2">
        <v>40602</v>
      </c>
      <c r="W1323" s="2">
        <v>40487</v>
      </c>
      <c r="X1323" t="s">
        <v>72</v>
      </c>
      <c r="Y1323" t="s">
        <v>1211</v>
      </c>
      <c r="Z1323" t="s">
        <v>641</v>
      </c>
      <c r="AA1323" t="s">
        <v>2744</v>
      </c>
      <c r="AB1323" t="s">
        <v>180</v>
      </c>
      <c r="AC1323" t="s">
        <v>36</v>
      </c>
      <c r="AD1323">
        <v>98506</v>
      </c>
      <c r="AE1323" t="s">
        <v>3636</v>
      </c>
      <c r="AF1323" t="str">
        <f t="shared" si="60"/>
        <v>Yes</v>
      </c>
      <c r="AG1323" s="9" t="str">
        <f t="shared" si="61"/>
        <v>STATE REPRESENTATIVE212DEMOCRATLEG DISTRICT 21 - HOUSESNOHOMISHLegislative20123000DEBT405754060240487Operation and OverheadWIN BONUSTR STRATEGIES1612 SPRINGWOOD AVENUE NE OLYMPIAWA</v>
      </c>
      <c r="AH1323">
        <v>100404069</v>
      </c>
      <c r="AI1323" s="9" t="str">
        <f t="shared" si="62"/>
        <v>STATE REPRESENTATIVE212DEMOCRATLEG DISTRICT 21 - HOUSESNOHOMISHLegislative</v>
      </c>
    </row>
    <row r="1324" spans="1:35" x14ac:dyDescent="0.25">
      <c r="A1324" s="15">
        <v>1413</v>
      </c>
      <c r="B1324" t="s">
        <v>3643</v>
      </c>
      <c r="C1324">
        <v>100404069</v>
      </c>
      <c r="D1324" t="s">
        <v>30</v>
      </c>
      <c r="E1324" t="s">
        <v>2822</v>
      </c>
      <c r="F1324" t="s">
        <v>44</v>
      </c>
      <c r="G1324" t="s">
        <v>2798</v>
      </c>
      <c r="H1324" t="s">
        <v>2799</v>
      </c>
      <c r="I1324" t="s">
        <v>140</v>
      </c>
      <c r="J1324" t="s">
        <v>2800</v>
      </c>
      <c r="K1324" t="s">
        <v>67</v>
      </c>
      <c r="L1324">
        <v>21</v>
      </c>
      <c r="M1324">
        <v>2</v>
      </c>
      <c r="N1324" t="s">
        <v>68</v>
      </c>
      <c r="O1324" t="s">
        <v>2788</v>
      </c>
      <c r="P1324" t="s">
        <v>749</v>
      </c>
      <c r="Q1324" t="s">
        <v>71</v>
      </c>
      <c r="R1324">
        <v>2012</v>
      </c>
      <c r="S1324" s="1">
        <v>3000</v>
      </c>
      <c r="T1324" t="s">
        <v>31</v>
      </c>
      <c r="U1324" s="2">
        <v>40575</v>
      </c>
      <c r="V1324" s="2">
        <v>40602</v>
      </c>
      <c r="W1324" s="2">
        <v>40487</v>
      </c>
      <c r="X1324" t="s">
        <v>72</v>
      </c>
      <c r="Y1324" t="s">
        <v>1211</v>
      </c>
      <c r="Z1324" t="s">
        <v>2708</v>
      </c>
      <c r="AA1324" t="s">
        <v>765</v>
      </c>
      <c r="AB1324" t="s">
        <v>35</v>
      </c>
      <c r="AC1324" t="s">
        <v>36</v>
      </c>
      <c r="AD1324">
        <v>98121</v>
      </c>
      <c r="AE1324" t="s">
        <v>3636</v>
      </c>
      <c r="AF1324" t="str">
        <f t="shared" si="60"/>
        <v>Yes</v>
      </c>
      <c r="AG1324" s="9" t="str">
        <f t="shared" si="61"/>
        <v>STATE REPRESENTATIVE212DEMOCRATLEG DISTRICT 21 - HOUSESNOHOMISHLegislative20123000DEBT405754060240487Operation and OverheadWIN BONUSMCKENNA HARTMAN CONSULTING LLC2440 WESTERN AVENUE APT. 511SEATTLEWA</v>
      </c>
      <c r="AH1324">
        <v>100404069</v>
      </c>
      <c r="AI1324" s="9" t="str">
        <f t="shared" si="62"/>
        <v>STATE REPRESENTATIVE212DEMOCRATLEG DISTRICT 21 - HOUSESNOHOMISHLegislative</v>
      </c>
    </row>
    <row r="1325" spans="1:35" x14ac:dyDescent="0.25">
      <c r="A1325" s="15">
        <v>1406</v>
      </c>
      <c r="B1325" t="s">
        <v>3635</v>
      </c>
      <c r="C1325">
        <v>100404069</v>
      </c>
      <c r="D1325" t="s">
        <v>30</v>
      </c>
      <c r="E1325" t="s">
        <v>2822</v>
      </c>
      <c r="F1325" t="s">
        <v>44</v>
      </c>
      <c r="G1325" t="s">
        <v>2798</v>
      </c>
      <c r="H1325" t="s">
        <v>2799</v>
      </c>
      <c r="I1325" t="s">
        <v>140</v>
      </c>
      <c r="J1325" t="s">
        <v>2800</v>
      </c>
      <c r="K1325" t="s">
        <v>67</v>
      </c>
      <c r="L1325">
        <v>21</v>
      </c>
      <c r="M1325">
        <v>2</v>
      </c>
      <c r="N1325" t="s">
        <v>68</v>
      </c>
      <c r="O1325" t="s">
        <v>2788</v>
      </c>
      <c r="P1325" t="s">
        <v>749</v>
      </c>
      <c r="Q1325" t="s">
        <v>71</v>
      </c>
      <c r="R1325">
        <v>2012</v>
      </c>
      <c r="S1325" s="1">
        <v>750</v>
      </c>
      <c r="T1325" t="s">
        <v>31</v>
      </c>
      <c r="U1325" s="2">
        <v>40575</v>
      </c>
      <c r="V1325" s="2">
        <v>40602</v>
      </c>
      <c r="W1325" s="2">
        <v>40512</v>
      </c>
      <c r="X1325" t="s">
        <v>72</v>
      </c>
      <c r="Y1325" t="s">
        <v>1208</v>
      </c>
      <c r="Z1325" t="s">
        <v>167</v>
      </c>
      <c r="AA1325" t="s">
        <v>168</v>
      </c>
      <c r="AB1325" t="s">
        <v>35</v>
      </c>
      <c r="AC1325" t="s">
        <v>36</v>
      </c>
      <c r="AD1325">
        <v>98109</v>
      </c>
      <c r="AE1325" t="s">
        <v>3636</v>
      </c>
      <c r="AF1325" t="str">
        <f t="shared" si="60"/>
        <v>Yes</v>
      </c>
      <c r="AG1325" s="9" t="str">
        <f t="shared" si="61"/>
        <v>STATE REPRESENTATIVE212DEMOCRATLEG DISTRICT 21 - HOUSESNOHOMISHLegislative2012750DEBT405754060240512Operation and OverheadNOVEMBER TREASURYARGO STRATEGIESPO BOX 9100 SEATTLEWA</v>
      </c>
      <c r="AH1325">
        <v>100404069</v>
      </c>
      <c r="AI1325" s="9" t="str">
        <f t="shared" si="62"/>
        <v>STATE REPRESENTATIVE212DEMOCRATLEG DISTRICT 21 - HOUSESNOHOMISHLegislative</v>
      </c>
    </row>
    <row r="1326" spans="1:35" x14ac:dyDescent="0.25">
      <c r="A1326" s="15">
        <v>1409</v>
      </c>
      <c r="B1326" t="s">
        <v>3639</v>
      </c>
      <c r="C1326">
        <v>100404069</v>
      </c>
      <c r="D1326" t="s">
        <v>30</v>
      </c>
      <c r="E1326" t="s">
        <v>2822</v>
      </c>
      <c r="F1326" t="s">
        <v>44</v>
      </c>
      <c r="G1326" t="s">
        <v>2798</v>
      </c>
      <c r="H1326" t="s">
        <v>2799</v>
      </c>
      <c r="I1326" t="s">
        <v>140</v>
      </c>
      <c r="J1326" t="s">
        <v>2800</v>
      </c>
      <c r="K1326" t="s">
        <v>67</v>
      </c>
      <c r="L1326">
        <v>21</v>
      </c>
      <c r="M1326">
        <v>2</v>
      </c>
      <c r="N1326" t="s">
        <v>68</v>
      </c>
      <c r="O1326" t="s">
        <v>2788</v>
      </c>
      <c r="P1326" t="s">
        <v>749</v>
      </c>
      <c r="Q1326" t="s">
        <v>71</v>
      </c>
      <c r="R1326">
        <v>2012</v>
      </c>
      <c r="S1326" s="1">
        <v>500</v>
      </c>
      <c r="T1326" t="s">
        <v>31</v>
      </c>
      <c r="U1326" s="2">
        <v>40575</v>
      </c>
      <c r="V1326" s="2">
        <v>40602</v>
      </c>
      <c r="W1326" s="2">
        <v>40543</v>
      </c>
      <c r="X1326" t="s">
        <v>72</v>
      </c>
      <c r="Y1326" t="s">
        <v>1792</v>
      </c>
      <c r="Z1326" t="s">
        <v>167</v>
      </c>
      <c r="AA1326" t="s">
        <v>168</v>
      </c>
      <c r="AB1326" t="s">
        <v>35</v>
      </c>
      <c r="AC1326" t="s">
        <v>36</v>
      </c>
      <c r="AD1326">
        <v>98109</v>
      </c>
      <c r="AE1326" t="s">
        <v>3636</v>
      </c>
      <c r="AF1326" t="str">
        <f t="shared" si="60"/>
        <v>Yes</v>
      </c>
      <c r="AG1326" s="9" t="str">
        <f t="shared" si="61"/>
        <v>STATE REPRESENTATIVE212DEMOCRATLEG DISTRICT 21 - HOUSESNOHOMISHLegislative2012500DEBT405754060240543Operation and OverheadDECEMBER TREASURYARGO STRATEGIESPO BOX 9100 SEATTLEWA</v>
      </c>
      <c r="AH1326">
        <v>100404069</v>
      </c>
      <c r="AI1326" s="9" t="str">
        <f t="shared" si="62"/>
        <v>STATE REPRESENTATIVE212DEMOCRATLEG DISTRICT 21 - HOUSESNOHOMISHLegislative</v>
      </c>
    </row>
    <row r="1327" spans="1:35" x14ac:dyDescent="0.25">
      <c r="A1327" s="15">
        <v>1431</v>
      </c>
      <c r="B1327" t="s">
        <v>3688</v>
      </c>
      <c r="C1327">
        <v>100404069</v>
      </c>
      <c r="D1327" t="s">
        <v>30</v>
      </c>
      <c r="E1327" t="s">
        <v>2822</v>
      </c>
      <c r="F1327" t="s">
        <v>44</v>
      </c>
      <c r="G1327" t="s">
        <v>2798</v>
      </c>
      <c r="H1327" t="s">
        <v>2799</v>
      </c>
      <c r="I1327" t="s">
        <v>140</v>
      </c>
      <c r="J1327" t="s">
        <v>2800</v>
      </c>
      <c r="K1327" t="s">
        <v>67</v>
      </c>
      <c r="L1327">
        <v>21</v>
      </c>
      <c r="M1327">
        <v>2</v>
      </c>
      <c r="N1327" t="s">
        <v>68</v>
      </c>
      <c r="O1327" t="s">
        <v>2788</v>
      </c>
      <c r="P1327" t="s">
        <v>749</v>
      </c>
      <c r="Q1327" t="s">
        <v>71</v>
      </c>
      <c r="R1327">
        <v>2012</v>
      </c>
      <c r="S1327" s="1">
        <v>200</v>
      </c>
      <c r="T1327" t="s">
        <v>31</v>
      </c>
      <c r="U1327" s="2">
        <v>40575</v>
      </c>
      <c r="V1327" s="2">
        <v>40602</v>
      </c>
      <c r="W1327" s="2">
        <v>40569</v>
      </c>
      <c r="X1327" t="s">
        <v>72</v>
      </c>
      <c r="Y1327" t="s">
        <v>2934</v>
      </c>
      <c r="Z1327" t="s">
        <v>2976</v>
      </c>
      <c r="AA1327" t="s">
        <v>2977</v>
      </c>
      <c r="AB1327" t="s">
        <v>152</v>
      </c>
      <c r="AC1327" t="s">
        <v>153</v>
      </c>
      <c r="AD1327">
        <v>20009</v>
      </c>
      <c r="AE1327" t="s">
        <v>3636</v>
      </c>
      <c r="AF1327" t="str">
        <f t="shared" si="60"/>
        <v>Yes</v>
      </c>
      <c r="AG1327" s="9" t="str">
        <f t="shared" si="61"/>
        <v>STATE REPRESENTATIVE212DEMOCRATLEG DISTRICT 21 - HOUSESNOHOMISHLegislative2012200DEBT405754060240569Operation and OverheadWEBSITE FEESWIRED FOR CHANGE1700 CONNECTICUT AVENUE NW SUITE 403WASHINGTONDC</v>
      </c>
      <c r="AH1327">
        <v>100404069</v>
      </c>
      <c r="AI1327" s="9" t="str">
        <f t="shared" si="62"/>
        <v>STATE REPRESENTATIVE212DEMOCRATLEG DISTRICT 21 - HOUSESNOHOMISHLegislative</v>
      </c>
    </row>
    <row r="1328" spans="1:35" x14ac:dyDescent="0.25">
      <c r="A1328" s="15">
        <v>1407</v>
      </c>
      <c r="B1328" t="s">
        <v>3637</v>
      </c>
      <c r="C1328">
        <v>100404069</v>
      </c>
      <c r="D1328" t="s">
        <v>30</v>
      </c>
      <c r="E1328" t="s">
        <v>2822</v>
      </c>
      <c r="F1328" t="s">
        <v>44</v>
      </c>
      <c r="G1328" t="s">
        <v>2798</v>
      </c>
      <c r="H1328" t="s">
        <v>2799</v>
      </c>
      <c r="I1328" t="s">
        <v>140</v>
      </c>
      <c r="J1328" t="s">
        <v>2800</v>
      </c>
      <c r="K1328" t="s">
        <v>67</v>
      </c>
      <c r="L1328">
        <v>21</v>
      </c>
      <c r="M1328">
        <v>2</v>
      </c>
      <c r="N1328" t="s">
        <v>68</v>
      </c>
      <c r="O1328" t="s">
        <v>2788</v>
      </c>
      <c r="P1328" t="s">
        <v>749</v>
      </c>
      <c r="Q1328" t="s">
        <v>71</v>
      </c>
      <c r="R1328">
        <v>2012</v>
      </c>
      <c r="S1328" s="1">
        <v>300</v>
      </c>
      <c r="T1328" t="s">
        <v>31</v>
      </c>
      <c r="U1328" s="2">
        <v>40575</v>
      </c>
      <c r="V1328" s="2">
        <v>40602</v>
      </c>
      <c r="W1328" s="2">
        <v>40574</v>
      </c>
      <c r="X1328" t="s">
        <v>72</v>
      </c>
      <c r="Y1328" t="s">
        <v>2477</v>
      </c>
      <c r="Z1328" t="s">
        <v>167</v>
      </c>
      <c r="AA1328" t="s">
        <v>168</v>
      </c>
      <c r="AB1328" t="s">
        <v>35</v>
      </c>
      <c r="AC1328" t="s">
        <v>36</v>
      </c>
      <c r="AD1328">
        <v>98109</v>
      </c>
      <c r="AE1328" t="s">
        <v>3636</v>
      </c>
      <c r="AF1328" t="str">
        <f t="shared" si="60"/>
        <v>Yes</v>
      </c>
      <c r="AG1328" s="9" t="str">
        <f t="shared" si="61"/>
        <v>STATE REPRESENTATIVE212DEMOCRATLEG DISTRICT 21 - HOUSESNOHOMISHLegislative2012300DEBT405754060240574Operation and OverheadJANUARY TREASURYARGO STRATEGIESPO BOX 9100 SEATTLEWA</v>
      </c>
      <c r="AH1328">
        <v>100404069</v>
      </c>
      <c r="AI1328" s="9" t="str">
        <f t="shared" si="62"/>
        <v>STATE REPRESENTATIVE212DEMOCRATLEG DISTRICT 21 - HOUSESNOHOMISHLegislative</v>
      </c>
    </row>
    <row r="1329" spans="1:35" x14ac:dyDescent="0.25">
      <c r="A1329" s="15">
        <v>1408</v>
      </c>
      <c r="B1329" t="s">
        <v>3638</v>
      </c>
      <c r="C1329">
        <v>100404069</v>
      </c>
      <c r="D1329" t="s">
        <v>30</v>
      </c>
      <c r="E1329" t="s">
        <v>2822</v>
      </c>
      <c r="F1329" t="s">
        <v>44</v>
      </c>
      <c r="G1329" t="s">
        <v>2798</v>
      </c>
      <c r="H1329" t="s">
        <v>2799</v>
      </c>
      <c r="I1329" t="s">
        <v>140</v>
      </c>
      <c r="J1329" t="s">
        <v>2800</v>
      </c>
      <c r="K1329" t="s">
        <v>67</v>
      </c>
      <c r="L1329">
        <v>21</v>
      </c>
      <c r="M1329">
        <v>2</v>
      </c>
      <c r="N1329" t="s">
        <v>68</v>
      </c>
      <c r="O1329" t="s">
        <v>2788</v>
      </c>
      <c r="P1329" t="s">
        <v>749</v>
      </c>
      <c r="Q1329" t="s">
        <v>71</v>
      </c>
      <c r="R1329">
        <v>2012</v>
      </c>
      <c r="S1329" s="1">
        <v>225</v>
      </c>
      <c r="T1329" t="s">
        <v>31</v>
      </c>
      <c r="U1329" s="2">
        <v>40575</v>
      </c>
      <c r="V1329" s="2">
        <v>40602</v>
      </c>
      <c r="W1329" s="2">
        <v>40591</v>
      </c>
      <c r="X1329" t="s">
        <v>72</v>
      </c>
      <c r="Y1329" t="s">
        <v>1640</v>
      </c>
      <c r="Z1329" t="s">
        <v>167</v>
      </c>
      <c r="AA1329" t="s">
        <v>168</v>
      </c>
      <c r="AB1329" t="s">
        <v>35</v>
      </c>
      <c r="AC1329" t="s">
        <v>36</v>
      </c>
      <c r="AD1329">
        <v>98109</v>
      </c>
      <c r="AE1329" t="s">
        <v>3636</v>
      </c>
      <c r="AF1329" t="str">
        <f t="shared" si="60"/>
        <v>Yes</v>
      </c>
      <c r="AG1329" s="9" t="str">
        <f t="shared" si="61"/>
        <v>STATE REPRESENTATIVE212DEMOCRATLEG DISTRICT 21 - HOUSESNOHOMISHLegislative2012225DEBT405754060240591Operation and OverheadFEBRUARY TREASURYARGO STRATEGIESPO BOX 9100 SEATTLEWA</v>
      </c>
      <c r="AH1329">
        <v>100404069</v>
      </c>
      <c r="AI1329" s="9" t="str">
        <f t="shared" si="62"/>
        <v>STATE REPRESENTATIVE212DEMOCRATLEG DISTRICT 21 - HOUSESNOHOMISHLegislative</v>
      </c>
    </row>
    <row r="1330" spans="1:35" x14ac:dyDescent="0.25">
      <c r="A1330" s="15">
        <v>1553</v>
      </c>
      <c r="B1330" t="s">
        <v>3870</v>
      </c>
      <c r="C1330">
        <v>100408057</v>
      </c>
      <c r="D1330" t="s">
        <v>30</v>
      </c>
      <c r="E1330" t="s">
        <v>2822</v>
      </c>
      <c r="F1330" t="s">
        <v>44</v>
      </c>
      <c r="G1330" t="s">
        <v>2798</v>
      </c>
      <c r="H1330" t="s">
        <v>2799</v>
      </c>
      <c r="I1330" t="s">
        <v>140</v>
      </c>
      <c r="J1330" t="s">
        <v>2800</v>
      </c>
      <c r="K1330" t="s">
        <v>67</v>
      </c>
      <c r="L1330">
        <v>21</v>
      </c>
      <c r="M1330">
        <v>2</v>
      </c>
      <c r="N1330" t="s">
        <v>68</v>
      </c>
      <c r="O1330" t="s">
        <v>2788</v>
      </c>
      <c r="P1330" t="s">
        <v>749</v>
      </c>
      <c r="Q1330" t="s">
        <v>71</v>
      </c>
      <c r="R1330">
        <v>2012</v>
      </c>
      <c r="S1330" s="1">
        <v>206</v>
      </c>
      <c r="T1330" t="s">
        <v>31</v>
      </c>
      <c r="U1330" s="2">
        <v>40603</v>
      </c>
      <c r="V1330" s="2">
        <v>40633</v>
      </c>
      <c r="W1330" s="2">
        <v>40483</v>
      </c>
      <c r="X1330" t="s">
        <v>72</v>
      </c>
      <c r="Y1330" t="s">
        <v>2983</v>
      </c>
      <c r="Z1330" t="s">
        <v>2984</v>
      </c>
      <c r="AA1330" t="s">
        <v>2985</v>
      </c>
      <c r="AB1330" t="s">
        <v>2478</v>
      </c>
      <c r="AC1330" t="s">
        <v>36</v>
      </c>
      <c r="AD1330">
        <v>98036</v>
      </c>
      <c r="AE1330" t="s">
        <v>3865</v>
      </c>
      <c r="AF1330" t="str">
        <f t="shared" si="60"/>
        <v>Yes</v>
      </c>
      <c r="AG1330" s="9" t="str">
        <f t="shared" si="61"/>
        <v>STATE REPRESENTATIVE212DEMOCRATLEG DISTRICT 21 - HOUSESNOHOMISHLegislative2012206DEBT406034063340483Operation and OverheadPHONEBANK RENTAL SPACEEDMONDS EDUCATION ASSN19707   64TH AVENUE W SUITE 204LYNNWOODWA</v>
      </c>
      <c r="AH1330">
        <v>100408057</v>
      </c>
      <c r="AI1330" s="9" t="str">
        <f t="shared" si="62"/>
        <v>STATE REPRESENTATIVE212DEMOCRATLEG DISTRICT 21 - HOUSESNOHOMISHLegislative</v>
      </c>
    </row>
    <row r="1331" spans="1:35" x14ac:dyDescent="0.25">
      <c r="A1331" s="15">
        <v>1554</v>
      </c>
      <c r="B1331" t="s">
        <v>3871</v>
      </c>
      <c r="C1331">
        <v>100408057</v>
      </c>
      <c r="D1331" t="s">
        <v>30</v>
      </c>
      <c r="E1331" t="s">
        <v>2822</v>
      </c>
      <c r="F1331" t="s">
        <v>44</v>
      </c>
      <c r="G1331" t="s">
        <v>2798</v>
      </c>
      <c r="H1331" t="s">
        <v>2799</v>
      </c>
      <c r="I1331" t="s">
        <v>140</v>
      </c>
      <c r="J1331" t="s">
        <v>2800</v>
      </c>
      <c r="K1331" t="s">
        <v>67</v>
      </c>
      <c r="L1331">
        <v>21</v>
      </c>
      <c r="M1331">
        <v>2</v>
      </c>
      <c r="N1331" t="s">
        <v>68</v>
      </c>
      <c r="O1331" t="s">
        <v>2788</v>
      </c>
      <c r="P1331" t="s">
        <v>749</v>
      </c>
      <c r="Q1331" t="s">
        <v>71</v>
      </c>
      <c r="R1331">
        <v>2012</v>
      </c>
      <c r="S1331" s="1">
        <v>2500</v>
      </c>
      <c r="T1331" t="s">
        <v>31</v>
      </c>
      <c r="U1331" s="2">
        <v>40603</v>
      </c>
      <c r="V1331" s="2">
        <v>40633</v>
      </c>
      <c r="W1331" s="2">
        <v>40487</v>
      </c>
      <c r="X1331" t="s">
        <v>72</v>
      </c>
      <c r="Y1331" t="s">
        <v>1211</v>
      </c>
      <c r="Z1331" t="s">
        <v>2987</v>
      </c>
      <c r="AA1331" t="s">
        <v>2988</v>
      </c>
      <c r="AB1331" t="s">
        <v>2014</v>
      </c>
      <c r="AC1331" t="s">
        <v>36</v>
      </c>
      <c r="AD1331">
        <v>98275</v>
      </c>
      <c r="AE1331" t="s">
        <v>3865</v>
      </c>
      <c r="AF1331" t="str">
        <f t="shared" si="60"/>
        <v>Yes</v>
      </c>
      <c r="AG1331" s="9" t="str">
        <f t="shared" si="61"/>
        <v>STATE REPRESENTATIVE212DEMOCRATLEG DISTRICT 21 - HOUSESNOHOMISHLegislative20122500DEBT406034063340487Operation and OverheadWIN BONUSKOHLWES CURT13209   42ND AVENUE W MUKILTEOWA</v>
      </c>
      <c r="AH1331">
        <v>100408057</v>
      </c>
      <c r="AI1331" s="9" t="str">
        <f t="shared" si="62"/>
        <v>STATE REPRESENTATIVE212DEMOCRATLEG DISTRICT 21 - HOUSESNOHOMISHLegislative</v>
      </c>
    </row>
    <row r="1332" spans="1:35" x14ac:dyDescent="0.25">
      <c r="A1332" s="15">
        <v>1555</v>
      </c>
      <c r="B1332" t="s">
        <v>3872</v>
      </c>
      <c r="C1332">
        <v>100408057</v>
      </c>
      <c r="D1332" t="s">
        <v>30</v>
      </c>
      <c r="E1332" t="s">
        <v>2822</v>
      </c>
      <c r="F1332" t="s">
        <v>44</v>
      </c>
      <c r="G1332" t="s">
        <v>2798</v>
      </c>
      <c r="H1332" t="s">
        <v>2799</v>
      </c>
      <c r="I1332" t="s">
        <v>140</v>
      </c>
      <c r="J1332" t="s">
        <v>2800</v>
      </c>
      <c r="K1332" t="s">
        <v>67</v>
      </c>
      <c r="L1332">
        <v>21</v>
      </c>
      <c r="M1332">
        <v>2</v>
      </c>
      <c r="N1332" t="s">
        <v>68</v>
      </c>
      <c r="O1332" t="s">
        <v>2788</v>
      </c>
      <c r="P1332" t="s">
        <v>749</v>
      </c>
      <c r="Q1332" t="s">
        <v>71</v>
      </c>
      <c r="R1332">
        <v>2012</v>
      </c>
      <c r="S1332" s="1">
        <v>3000</v>
      </c>
      <c r="T1332" t="s">
        <v>31</v>
      </c>
      <c r="U1332" s="2">
        <v>40603</v>
      </c>
      <c r="V1332" s="2">
        <v>40633</v>
      </c>
      <c r="W1332" s="2">
        <v>40487</v>
      </c>
      <c r="X1332" t="s">
        <v>72</v>
      </c>
      <c r="Y1332" t="s">
        <v>1211</v>
      </c>
      <c r="Z1332" t="s">
        <v>641</v>
      </c>
      <c r="AA1332" t="s">
        <v>2744</v>
      </c>
      <c r="AB1332" t="s">
        <v>180</v>
      </c>
      <c r="AC1332" t="s">
        <v>36</v>
      </c>
      <c r="AD1332">
        <v>98506</v>
      </c>
      <c r="AE1332" t="s">
        <v>3865</v>
      </c>
      <c r="AF1332" t="str">
        <f t="shared" si="60"/>
        <v>Yes</v>
      </c>
      <c r="AG1332" s="9" t="str">
        <f t="shared" si="61"/>
        <v>STATE REPRESENTATIVE212DEMOCRATLEG DISTRICT 21 - HOUSESNOHOMISHLegislative20123000DEBT406034063340487Operation and OverheadWIN BONUSTR STRATEGIES1612 SPRINGWOOD AVENUE NE OLYMPIAWA</v>
      </c>
      <c r="AH1332">
        <v>100408057</v>
      </c>
      <c r="AI1332" s="9" t="str">
        <f t="shared" si="62"/>
        <v>STATE REPRESENTATIVE212DEMOCRATLEG DISTRICT 21 - HOUSESNOHOMISHLegislative</v>
      </c>
    </row>
    <row r="1333" spans="1:35" x14ac:dyDescent="0.25">
      <c r="A1333" s="15">
        <v>1634</v>
      </c>
      <c r="B1333" t="s">
        <v>4014</v>
      </c>
      <c r="C1333">
        <v>100408057</v>
      </c>
      <c r="D1333" t="s">
        <v>30</v>
      </c>
      <c r="E1333" t="s">
        <v>2822</v>
      </c>
      <c r="F1333" t="s">
        <v>44</v>
      </c>
      <c r="G1333" t="s">
        <v>2798</v>
      </c>
      <c r="H1333" t="s">
        <v>2799</v>
      </c>
      <c r="I1333" t="s">
        <v>140</v>
      </c>
      <c r="J1333" t="s">
        <v>2800</v>
      </c>
      <c r="K1333" t="s">
        <v>67</v>
      </c>
      <c r="L1333">
        <v>21</v>
      </c>
      <c r="M1333">
        <v>2</v>
      </c>
      <c r="N1333" t="s">
        <v>68</v>
      </c>
      <c r="O1333" t="s">
        <v>2788</v>
      </c>
      <c r="P1333" t="s">
        <v>749</v>
      </c>
      <c r="Q1333" t="s">
        <v>71</v>
      </c>
      <c r="R1333">
        <v>2012</v>
      </c>
      <c r="S1333" s="1">
        <v>3000</v>
      </c>
      <c r="T1333" t="s">
        <v>31</v>
      </c>
      <c r="U1333" s="2">
        <v>40603</v>
      </c>
      <c r="V1333" s="2">
        <v>40633</v>
      </c>
      <c r="W1333" s="2">
        <v>40487</v>
      </c>
      <c r="X1333" t="s">
        <v>72</v>
      </c>
      <c r="Y1333" t="s">
        <v>1211</v>
      </c>
      <c r="Z1333" t="s">
        <v>2708</v>
      </c>
      <c r="AA1333" t="s">
        <v>765</v>
      </c>
      <c r="AB1333" t="s">
        <v>35</v>
      </c>
      <c r="AC1333" t="s">
        <v>36</v>
      </c>
      <c r="AD1333">
        <v>98121</v>
      </c>
      <c r="AE1333" t="s">
        <v>3865</v>
      </c>
      <c r="AF1333" t="str">
        <f t="shared" si="60"/>
        <v>Yes</v>
      </c>
      <c r="AG1333" s="9" t="str">
        <f t="shared" si="61"/>
        <v>STATE REPRESENTATIVE212DEMOCRATLEG DISTRICT 21 - HOUSESNOHOMISHLegislative20123000DEBT406034063340487Operation and OverheadWIN BONUSMCKENNA HARTMAN CONSULTING LLC2440 WESTERN AVENUE APT. 511SEATTLEWA</v>
      </c>
      <c r="AH1333">
        <v>100408057</v>
      </c>
      <c r="AI1333" s="9" t="str">
        <f t="shared" si="62"/>
        <v>STATE REPRESENTATIVE212DEMOCRATLEG DISTRICT 21 - HOUSESNOHOMISHLegislative</v>
      </c>
    </row>
    <row r="1334" spans="1:35" x14ac:dyDescent="0.25">
      <c r="A1334" s="15">
        <v>1548</v>
      </c>
      <c r="B1334" t="s">
        <v>3864</v>
      </c>
      <c r="C1334">
        <v>100408057</v>
      </c>
      <c r="D1334" t="s">
        <v>30</v>
      </c>
      <c r="E1334" t="s">
        <v>2822</v>
      </c>
      <c r="F1334" t="s">
        <v>44</v>
      </c>
      <c r="G1334" t="s">
        <v>2798</v>
      </c>
      <c r="H1334" t="s">
        <v>2799</v>
      </c>
      <c r="I1334" t="s">
        <v>140</v>
      </c>
      <c r="J1334" t="s">
        <v>2800</v>
      </c>
      <c r="K1334" t="s">
        <v>67</v>
      </c>
      <c r="L1334">
        <v>21</v>
      </c>
      <c r="M1334">
        <v>2</v>
      </c>
      <c r="N1334" t="s">
        <v>68</v>
      </c>
      <c r="O1334" t="s">
        <v>2788</v>
      </c>
      <c r="P1334" t="s">
        <v>749</v>
      </c>
      <c r="Q1334" t="s">
        <v>71</v>
      </c>
      <c r="R1334">
        <v>2012</v>
      </c>
      <c r="S1334" s="1">
        <v>750</v>
      </c>
      <c r="T1334" t="s">
        <v>31</v>
      </c>
      <c r="U1334" s="2">
        <v>40603</v>
      </c>
      <c r="V1334" s="2">
        <v>40633</v>
      </c>
      <c r="W1334" s="2">
        <v>40512</v>
      </c>
      <c r="X1334" t="s">
        <v>72</v>
      </c>
      <c r="Y1334" t="s">
        <v>1208</v>
      </c>
      <c r="Z1334" t="s">
        <v>167</v>
      </c>
      <c r="AA1334" t="s">
        <v>168</v>
      </c>
      <c r="AB1334" t="s">
        <v>35</v>
      </c>
      <c r="AC1334" t="s">
        <v>36</v>
      </c>
      <c r="AD1334">
        <v>98109</v>
      </c>
      <c r="AE1334" t="s">
        <v>3865</v>
      </c>
      <c r="AF1334" t="str">
        <f t="shared" si="60"/>
        <v>Yes</v>
      </c>
      <c r="AG1334" s="9" t="str">
        <f t="shared" si="61"/>
        <v>STATE REPRESENTATIVE212DEMOCRATLEG DISTRICT 21 - HOUSESNOHOMISHLegislative2012750DEBT406034063340512Operation and OverheadNOVEMBER TREASURYARGO STRATEGIESPO BOX 9100 SEATTLEWA</v>
      </c>
      <c r="AH1334">
        <v>100408057</v>
      </c>
      <c r="AI1334" s="9" t="str">
        <f t="shared" si="62"/>
        <v>STATE REPRESENTATIVE212DEMOCRATLEG DISTRICT 21 - HOUSESNOHOMISHLegislative</v>
      </c>
    </row>
    <row r="1335" spans="1:35" x14ac:dyDescent="0.25">
      <c r="A1335" s="15">
        <v>1552</v>
      </c>
      <c r="B1335" t="s">
        <v>3869</v>
      </c>
      <c r="C1335">
        <v>100408057</v>
      </c>
      <c r="D1335" t="s">
        <v>30</v>
      </c>
      <c r="E1335" t="s">
        <v>2822</v>
      </c>
      <c r="F1335" t="s">
        <v>44</v>
      </c>
      <c r="G1335" t="s">
        <v>2798</v>
      </c>
      <c r="H1335" t="s">
        <v>2799</v>
      </c>
      <c r="I1335" t="s">
        <v>140</v>
      </c>
      <c r="J1335" t="s">
        <v>2800</v>
      </c>
      <c r="K1335" t="s">
        <v>67</v>
      </c>
      <c r="L1335">
        <v>21</v>
      </c>
      <c r="M1335">
        <v>2</v>
      </c>
      <c r="N1335" t="s">
        <v>68</v>
      </c>
      <c r="O1335" t="s">
        <v>2788</v>
      </c>
      <c r="P1335" t="s">
        <v>749</v>
      </c>
      <c r="Q1335" t="s">
        <v>71</v>
      </c>
      <c r="R1335">
        <v>2012</v>
      </c>
      <c r="S1335" s="1">
        <v>500</v>
      </c>
      <c r="T1335" t="s">
        <v>31</v>
      </c>
      <c r="U1335" s="2">
        <v>40603</v>
      </c>
      <c r="V1335" s="2">
        <v>40633</v>
      </c>
      <c r="W1335" s="2">
        <v>40543</v>
      </c>
      <c r="X1335" t="s">
        <v>72</v>
      </c>
      <c r="Y1335" t="s">
        <v>1792</v>
      </c>
      <c r="Z1335" t="s">
        <v>167</v>
      </c>
      <c r="AA1335" t="s">
        <v>168</v>
      </c>
      <c r="AB1335" t="s">
        <v>35</v>
      </c>
      <c r="AC1335" t="s">
        <v>36</v>
      </c>
      <c r="AD1335">
        <v>98109</v>
      </c>
      <c r="AE1335" t="s">
        <v>3865</v>
      </c>
      <c r="AF1335" t="str">
        <f t="shared" si="60"/>
        <v>Yes</v>
      </c>
      <c r="AG1335" s="9" t="str">
        <f t="shared" si="61"/>
        <v>STATE REPRESENTATIVE212DEMOCRATLEG DISTRICT 21 - HOUSESNOHOMISHLegislative2012500DEBT406034063340543Operation and OverheadDECEMBER TREASURYARGO STRATEGIESPO BOX 9100 SEATTLEWA</v>
      </c>
      <c r="AH1335">
        <v>100408057</v>
      </c>
      <c r="AI1335" s="9" t="str">
        <f t="shared" si="62"/>
        <v>STATE REPRESENTATIVE212DEMOCRATLEG DISTRICT 21 - HOUSESNOHOMISHLegislative</v>
      </c>
    </row>
    <row r="1336" spans="1:35" x14ac:dyDescent="0.25">
      <c r="A1336" s="15">
        <v>1550</v>
      </c>
      <c r="B1336" t="s">
        <v>3867</v>
      </c>
      <c r="C1336">
        <v>100408057</v>
      </c>
      <c r="D1336" t="s">
        <v>30</v>
      </c>
      <c r="E1336" t="s">
        <v>2822</v>
      </c>
      <c r="F1336" t="s">
        <v>44</v>
      </c>
      <c r="G1336" t="s">
        <v>2798</v>
      </c>
      <c r="H1336" t="s">
        <v>2799</v>
      </c>
      <c r="I1336" t="s">
        <v>140</v>
      </c>
      <c r="J1336" t="s">
        <v>2800</v>
      </c>
      <c r="K1336" t="s">
        <v>67</v>
      </c>
      <c r="L1336">
        <v>21</v>
      </c>
      <c r="M1336">
        <v>2</v>
      </c>
      <c r="N1336" t="s">
        <v>68</v>
      </c>
      <c r="O1336" t="s">
        <v>2788</v>
      </c>
      <c r="P1336" t="s">
        <v>749</v>
      </c>
      <c r="Q1336" t="s">
        <v>71</v>
      </c>
      <c r="R1336">
        <v>2012</v>
      </c>
      <c r="S1336" s="1">
        <v>80</v>
      </c>
      <c r="T1336" t="s">
        <v>31</v>
      </c>
      <c r="U1336" s="2">
        <v>40603</v>
      </c>
      <c r="V1336" s="2">
        <v>40633</v>
      </c>
      <c r="W1336" s="2">
        <v>40569</v>
      </c>
      <c r="X1336" t="s">
        <v>72</v>
      </c>
      <c r="Y1336" t="s">
        <v>2934</v>
      </c>
      <c r="Z1336" t="s">
        <v>2976</v>
      </c>
      <c r="AA1336" t="s">
        <v>2977</v>
      </c>
      <c r="AB1336" t="s">
        <v>152</v>
      </c>
      <c r="AC1336" t="s">
        <v>153</v>
      </c>
      <c r="AD1336">
        <v>20009</v>
      </c>
      <c r="AE1336" t="s">
        <v>3865</v>
      </c>
      <c r="AF1336" t="str">
        <f t="shared" si="60"/>
        <v>Yes</v>
      </c>
      <c r="AG1336" s="9" t="str">
        <f t="shared" si="61"/>
        <v>STATE REPRESENTATIVE212DEMOCRATLEG DISTRICT 21 - HOUSESNOHOMISHLegislative201280DEBT406034063340569Operation and OverheadWEBSITE FEESWIRED FOR CHANGE1700 CONNECTICUT AVENUE NW SUITE 403WASHINGTONDC</v>
      </c>
      <c r="AH1336">
        <v>100408057</v>
      </c>
      <c r="AI1336" s="9" t="str">
        <f t="shared" si="62"/>
        <v>STATE REPRESENTATIVE212DEMOCRATLEG DISTRICT 21 - HOUSESNOHOMISHLegislative</v>
      </c>
    </row>
    <row r="1337" spans="1:35" x14ac:dyDescent="0.25">
      <c r="A1337" s="15">
        <v>1635</v>
      </c>
      <c r="B1337" t="s">
        <v>4015</v>
      </c>
      <c r="C1337">
        <v>100408057</v>
      </c>
      <c r="D1337" t="s">
        <v>30</v>
      </c>
      <c r="E1337" t="s">
        <v>2822</v>
      </c>
      <c r="F1337" t="s">
        <v>44</v>
      </c>
      <c r="G1337" t="s">
        <v>2798</v>
      </c>
      <c r="H1337" t="s">
        <v>2799</v>
      </c>
      <c r="I1337" t="s">
        <v>140</v>
      </c>
      <c r="J1337" t="s">
        <v>2800</v>
      </c>
      <c r="K1337" t="s">
        <v>67</v>
      </c>
      <c r="L1337">
        <v>21</v>
      </c>
      <c r="M1337">
        <v>2</v>
      </c>
      <c r="N1337" t="s">
        <v>68</v>
      </c>
      <c r="O1337" t="s">
        <v>2788</v>
      </c>
      <c r="P1337" t="s">
        <v>749</v>
      </c>
      <c r="Q1337" t="s">
        <v>71</v>
      </c>
      <c r="R1337">
        <v>2012</v>
      </c>
      <c r="S1337" s="1">
        <v>300</v>
      </c>
      <c r="T1337" t="s">
        <v>31</v>
      </c>
      <c r="U1337" s="2">
        <v>40603</v>
      </c>
      <c r="V1337" s="2">
        <v>40633</v>
      </c>
      <c r="W1337" s="2">
        <v>40574</v>
      </c>
      <c r="X1337" t="s">
        <v>72</v>
      </c>
      <c r="Y1337" t="s">
        <v>2477</v>
      </c>
      <c r="Z1337" t="s">
        <v>167</v>
      </c>
      <c r="AA1337" t="s">
        <v>168</v>
      </c>
      <c r="AB1337" t="s">
        <v>35</v>
      </c>
      <c r="AC1337" t="s">
        <v>36</v>
      </c>
      <c r="AD1337">
        <v>98109</v>
      </c>
      <c r="AE1337" t="s">
        <v>3865</v>
      </c>
      <c r="AF1337" t="str">
        <f t="shared" si="60"/>
        <v>Yes</v>
      </c>
      <c r="AG1337" s="9" t="str">
        <f t="shared" si="61"/>
        <v>STATE REPRESENTATIVE212DEMOCRATLEG DISTRICT 21 - HOUSESNOHOMISHLegislative2012300DEBT406034063340574Operation and OverheadJANUARY TREASURYARGO STRATEGIESPO BOX 9100 SEATTLEWA</v>
      </c>
      <c r="AH1337">
        <v>100408057</v>
      </c>
      <c r="AI1337" s="9" t="str">
        <f t="shared" si="62"/>
        <v>STATE REPRESENTATIVE212DEMOCRATLEG DISTRICT 21 - HOUSESNOHOMISHLegislative</v>
      </c>
    </row>
    <row r="1338" spans="1:35" x14ac:dyDescent="0.25">
      <c r="A1338" s="15">
        <v>1549</v>
      </c>
      <c r="B1338" t="s">
        <v>3866</v>
      </c>
      <c r="C1338">
        <v>100408057</v>
      </c>
      <c r="D1338" t="s">
        <v>30</v>
      </c>
      <c r="E1338" t="s">
        <v>2822</v>
      </c>
      <c r="F1338" t="s">
        <v>44</v>
      </c>
      <c r="G1338" t="s">
        <v>2798</v>
      </c>
      <c r="H1338" t="s">
        <v>2799</v>
      </c>
      <c r="I1338" t="s">
        <v>140</v>
      </c>
      <c r="J1338" t="s">
        <v>2800</v>
      </c>
      <c r="K1338" t="s">
        <v>67</v>
      </c>
      <c r="L1338">
        <v>21</v>
      </c>
      <c r="M1338">
        <v>2</v>
      </c>
      <c r="N1338" t="s">
        <v>68</v>
      </c>
      <c r="O1338" t="s">
        <v>2788</v>
      </c>
      <c r="P1338" t="s">
        <v>749</v>
      </c>
      <c r="Q1338" t="s">
        <v>71</v>
      </c>
      <c r="R1338">
        <v>2012</v>
      </c>
      <c r="S1338" s="1">
        <v>225</v>
      </c>
      <c r="T1338" t="s">
        <v>31</v>
      </c>
      <c r="U1338" s="2">
        <v>40603</v>
      </c>
      <c r="V1338" s="2">
        <v>40633</v>
      </c>
      <c r="W1338" s="2">
        <v>40591</v>
      </c>
      <c r="X1338" t="s">
        <v>72</v>
      </c>
      <c r="Y1338" t="s">
        <v>1640</v>
      </c>
      <c r="Z1338" t="s">
        <v>167</v>
      </c>
      <c r="AA1338" t="s">
        <v>168</v>
      </c>
      <c r="AB1338" t="s">
        <v>35</v>
      </c>
      <c r="AC1338" t="s">
        <v>36</v>
      </c>
      <c r="AD1338">
        <v>98109</v>
      </c>
      <c r="AE1338" t="s">
        <v>3865</v>
      </c>
      <c r="AF1338" t="str">
        <f t="shared" si="60"/>
        <v>Yes</v>
      </c>
      <c r="AG1338" s="9" t="str">
        <f t="shared" si="61"/>
        <v>STATE REPRESENTATIVE212DEMOCRATLEG DISTRICT 21 - HOUSESNOHOMISHLegislative2012225DEBT406034063340591Operation and OverheadFEBRUARY TREASURYARGO STRATEGIESPO BOX 9100 SEATTLEWA</v>
      </c>
      <c r="AH1338">
        <v>100408057</v>
      </c>
      <c r="AI1338" s="9" t="str">
        <f t="shared" si="62"/>
        <v>STATE REPRESENTATIVE212DEMOCRATLEG DISTRICT 21 - HOUSESNOHOMISHLegislative</v>
      </c>
    </row>
    <row r="1339" spans="1:35" x14ac:dyDescent="0.25">
      <c r="A1339" s="15">
        <v>1551</v>
      </c>
      <c r="B1339" t="s">
        <v>3868</v>
      </c>
      <c r="C1339">
        <v>100408057</v>
      </c>
      <c r="D1339" t="s">
        <v>30</v>
      </c>
      <c r="E1339" t="s">
        <v>2822</v>
      </c>
      <c r="F1339" t="s">
        <v>44</v>
      </c>
      <c r="G1339" t="s">
        <v>2798</v>
      </c>
      <c r="H1339" t="s">
        <v>2799</v>
      </c>
      <c r="I1339" t="s">
        <v>140</v>
      </c>
      <c r="J1339" t="s">
        <v>2800</v>
      </c>
      <c r="K1339" t="s">
        <v>67</v>
      </c>
      <c r="L1339">
        <v>21</v>
      </c>
      <c r="M1339">
        <v>2</v>
      </c>
      <c r="N1339" t="s">
        <v>68</v>
      </c>
      <c r="O1339" t="s">
        <v>2788</v>
      </c>
      <c r="P1339" t="s">
        <v>749</v>
      </c>
      <c r="Q1339" t="s">
        <v>71</v>
      </c>
      <c r="R1339">
        <v>2012</v>
      </c>
      <c r="S1339" s="1">
        <v>150</v>
      </c>
      <c r="T1339" t="s">
        <v>31</v>
      </c>
      <c r="U1339" s="2">
        <v>40603</v>
      </c>
      <c r="V1339" s="2">
        <v>40633</v>
      </c>
      <c r="W1339" s="2">
        <v>40633</v>
      </c>
      <c r="X1339" t="s">
        <v>72</v>
      </c>
      <c r="Y1339" t="s">
        <v>2577</v>
      </c>
      <c r="Z1339" t="s">
        <v>167</v>
      </c>
      <c r="AA1339" t="s">
        <v>168</v>
      </c>
      <c r="AB1339" t="s">
        <v>35</v>
      </c>
      <c r="AC1339" t="s">
        <v>36</v>
      </c>
      <c r="AD1339">
        <v>98109</v>
      </c>
      <c r="AE1339" t="s">
        <v>3865</v>
      </c>
      <c r="AF1339" t="str">
        <f t="shared" si="60"/>
        <v>Yes</v>
      </c>
      <c r="AG1339" s="9" t="str">
        <f t="shared" si="61"/>
        <v>STATE REPRESENTATIVE212DEMOCRATLEG DISTRICT 21 - HOUSESNOHOMISHLegislative2012150DEBT406034063340633Operation and OverheadMARCH TREASURYARGO STRATEGIESPO BOX 9100 SEATTLEWA</v>
      </c>
      <c r="AH1339">
        <v>100408057</v>
      </c>
      <c r="AI1339" s="9" t="str">
        <f t="shared" si="62"/>
        <v>STATE REPRESENTATIVE212DEMOCRATLEG DISTRICT 21 - HOUSESNOHOMISHLegislative</v>
      </c>
    </row>
    <row r="1340" spans="1:35" x14ac:dyDescent="0.25">
      <c r="A1340" s="15">
        <v>1348</v>
      </c>
      <c r="B1340" t="s">
        <v>3526</v>
      </c>
      <c r="C1340">
        <v>100410509</v>
      </c>
      <c r="D1340" t="s">
        <v>30</v>
      </c>
      <c r="E1340" t="s">
        <v>2822</v>
      </c>
      <c r="F1340" t="s">
        <v>44</v>
      </c>
      <c r="G1340" t="s">
        <v>2798</v>
      </c>
      <c r="H1340" t="s">
        <v>2799</v>
      </c>
      <c r="I1340" t="s">
        <v>140</v>
      </c>
      <c r="J1340" t="s">
        <v>2800</v>
      </c>
      <c r="K1340" t="s">
        <v>67</v>
      </c>
      <c r="L1340">
        <v>21</v>
      </c>
      <c r="M1340">
        <v>2</v>
      </c>
      <c r="N1340" t="s">
        <v>68</v>
      </c>
      <c r="O1340" t="s">
        <v>2788</v>
      </c>
      <c r="P1340" t="s">
        <v>749</v>
      </c>
      <c r="Q1340" t="s">
        <v>71</v>
      </c>
      <c r="R1340">
        <v>2012</v>
      </c>
      <c r="S1340" s="1">
        <v>206</v>
      </c>
      <c r="T1340" t="s">
        <v>31</v>
      </c>
      <c r="U1340" s="2">
        <v>40634</v>
      </c>
      <c r="V1340" s="2">
        <v>40663</v>
      </c>
      <c r="W1340" s="2">
        <v>40483</v>
      </c>
      <c r="X1340" t="s">
        <v>72</v>
      </c>
      <c r="Y1340" t="s">
        <v>2983</v>
      </c>
      <c r="Z1340" t="s">
        <v>2984</v>
      </c>
      <c r="AA1340" t="s">
        <v>2985</v>
      </c>
      <c r="AB1340" t="s">
        <v>2478</v>
      </c>
      <c r="AC1340" t="s">
        <v>36</v>
      </c>
      <c r="AD1340">
        <v>98036</v>
      </c>
      <c r="AE1340" t="s">
        <v>3524</v>
      </c>
      <c r="AF1340" t="str">
        <f t="shared" si="60"/>
        <v>Yes</v>
      </c>
      <c r="AG1340" s="9" t="str">
        <f t="shared" si="61"/>
        <v>STATE REPRESENTATIVE212DEMOCRATLEG DISTRICT 21 - HOUSESNOHOMISHLegislative2012206DEBT406344066340483Operation and OverheadPHONEBANK RENTAL SPACEEDMONDS EDUCATION ASSN19707   64TH AVENUE W SUITE 204LYNNWOODWA</v>
      </c>
      <c r="AH1340">
        <v>100410509</v>
      </c>
      <c r="AI1340" s="9" t="str">
        <f t="shared" si="62"/>
        <v>STATE REPRESENTATIVE212DEMOCRATLEG DISTRICT 21 - HOUSESNOHOMISHLegislative</v>
      </c>
    </row>
    <row r="1341" spans="1:35" x14ac:dyDescent="0.25">
      <c r="A1341" s="15">
        <v>1353</v>
      </c>
      <c r="B1341" t="s">
        <v>3533</v>
      </c>
      <c r="C1341">
        <v>100410509</v>
      </c>
      <c r="D1341" t="s">
        <v>30</v>
      </c>
      <c r="E1341" t="s">
        <v>2822</v>
      </c>
      <c r="F1341" t="s">
        <v>44</v>
      </c>
      <c r="G1341" t="s">
        <v>2798</v>
      </c>
      <c r="H1341" t="s">
        <v>2799</v>
      </c>
      <c r="I1341" t="s">
        <v>140</v>
      </c>
      <c r="J1341" t="s">
        <v>2800</v>
      </c>
      <c r="K1341" t="s">
        <v>67</v>
      </c>
      <c r="L1341">
        <v>21</v>
      </c>
      <c r="M1341">
        <v>2</v>
      </c>
      <c r="N1341" t="s">
        <v>68</v>
      </c>
      <c r="O1341" t="s">
        <v>2788</v>
      </c>
      <c r="P1341" t="s">
        <v>749</v>
      </c>
      <c r="Q1341" t="s">
        <v>71</v>
      </c>
      <c r="R1341">
        <v>2012</v>
      </c>
      <c r="S1341" s="1">
        <v>2500</v>
      </c>
      <c r="T1341" t="s">
        <v>31</v>
      </c>
      <c r="U1341" s="2">
        <v>40634</v>
      </c>
      <c r="V1341" s="2">
        <v>40663</v>
      </c>
      <c r="W1341" s="2">
        <v>40487</v>
      </c>
      <c r="X1341" t="s">
        <v>72</v>
      </c>
      <c r="Y1341" t="s">
        <v>1211</v>
      </c>
      <c r="Z1341" t="s">
        <v>2987</v>
      </c>
      <c r="AA1341" t="s">
        <v>2988</v>
      </c>
      <c r="AB1341" t="s">
        <v>2014</v>
      </c>
      <c r="AC1341" t="s">
        <v>36</v>
      </c>
      <c r="AD1341">
        <v>98275</v>
      </c>
      <c r="AE1341" t="s">
        <v>3524</v>
      </c>
      <c r="AF1341" t="str">
        <f t="shared" si="60"/>
        <v>Yes</v>
      </c>
      <c r="AG1341" s="9" t="str">
        <f t="shared" si="61"/>
        <v>STATE REPRESENTATIVE212DEMOCRATLEG DISTRICT 21 - HOUSESNOHOMISHLegislative20122500DEBT406344066340487Operation and OverheadWIN BONUSKOHLWES CURT13209   42ND AVENUE W MUKILTEOWA</v>
      </c>
      <c r="AH1341">
        <v>100410509</v>
      </c>
      <c r="AI1341" s="9" t="str">
        <f t="shared" si="62"/>
        <v>STATE REPRESENTATIVE212DEMOCRATLEG DISTRICT 21 - HOUSESNOHOMISHLegislative</v>
      </c>
    </row>
    <row r="1342" spans="1:35" x14ac:dyDescent="0.25">
      <c r="A1342" s="15">
        <v>1354</v>
      </c>
      <c r="B1342" t="s">
        <v>3534</v>
      </c>
      <c r="C1342">
        <v>100410509</v>
      </c>
      <c r="D1342" t="s">
        <v>30</v>
      </c>
      <c r="E1342" t="s">
        <v>2822</v>
      </c>
      <c r="F1342" t="s">
        <v>44</v>
      </c>
      <c r="G1342" t="s">
        <v>2798</v>
      </c>
      <c r="H1342" t="s">
        <v>2799</v>
      </c>
      <c r="I1342" t="s">
        <v>140</v>
      </c>
      <c r="J1342" t="s">
        <v>2800</v>
      </c>
      <c r="K1342" t="s">
        <v>67</v>
      </c>
      <c r="L1342">
        <v>21</v>
      </c>
      <c r="M1342">
        <v>2</v>
      </c>
      <c r="N1342" t="s">
        <v>68</v>
      </c>
      <c r="O1342" t="s">
        <v>2788</v>
      </c>
      <c r="P1342" t="s">
        <v>749</v>
      </c>
      <c r="Q1342" t="s">
        <v>71</v>
      </c>
      <c r="R1342">
        <v>2012</v>
      </c>
      <c r="S1342" s="1">
        <v>3000</v>
      </c>
      <c r="T1342" t="s">
        <v>31</v>
      </c>
      <c r="U1342" s="2">
        <v>40634</v>
      </c>
      <c r="V1342" s="2">
        <v>40663</v>
      </c>
      <c r="W1342" s="2">
        <v>40487</v>
      </c>
      <c r="X1342" t="s">
        <v>72</v>
      </c>
      <c r="Y1342" t="s">
        <v>1211</v>
      </c>
      <c r="Z1342" t="s">
        <v>641</v>
      </c>
      <c r="AA1342" t="s">
        <v>2744</v>
      </c>
      <c r="AB1342" t="s">
        <v>180</v>
      </c>
      <c r="AC1342" t="s">
        <v>36</v>
      </c>
      <c r="AD1342">
        <v>98506</v>
      </c>
      <c r="AE1342" t="s">
        <v>3524</v>
      </c>
      <c r="AF1342" t="str">
        <f t="shared" si="60"/>
        <v>Yes</v>
      </c>
      <c r="AG1342" s="9" t="str">
        <f t="shared" si="61"/>
        <v>STATE REPRESENTATIVE212DEMOCRATLEG DISTRICT 21 - HOUSESNOHOMISHLegislative20123000DEBT406344066340487Operation and OverheadWIN BONUSTR STRATEGIES1612 SPRINGWOOD AVENUE NE OLYMPIAWA</v>
      </c>
      <c r="AH1342">
        <v>100410509</v>
      </c>
      <c r="AI1342" s="9" t="str">
        <f t="shared" si="62"/>
        <v>STATE REPRESENTATIVE212DEMOCRATLEG DISTRICT 21 - HOUSESNOHOMISHLegislative</v>
      </c>
    </row>
    <row r="1343" spans="1:35" x14ac:dyDescent="0.25">
      <c r="A1343" s="15">
        <v>1355</v>
      </c>
      <c r="B1343" t="s">
        <v>3535</v>
      </c>
      <c r="C1343">
        <v>100410509</v>
      </c>
      <c r="D1343" t="s">
        <v>30</v>
      </c>
      <c r="E1343" t="s">
        <v>2822</v>
      </c>
      <c r="F1343" t="s">
        <v>44</v>
      </c>
      <c r="G1343" t="s">
        <v>2798</v>
      </c>
      <c r="H1343" t="s">
        <v>2799</v>
      </c>
      <c r="I1343" t="s">
        <v>140</v>
      </c>
      <c r="J1343" t="s">
        <v>2800</v>
      </c>
      <c r="K1343" t="s">
        <v>67</v>
      </c>
      <c r="L1343">
        <v>21</v>
      </c>
      <c r="M1343">
        <v>2</v>
      </c>
      <c r="N1343" t="s">
        <v>68</v>
      </c>
      <c r="O1343" t="s">
        <v>2788</v>
      </c>
      <c r="P1343" t="s">
        <v>749</v>
      </c>
      <c r="Q1343" t="s">
        <v>71</v>
      </c>
      <c r="R1343">
        <v>2012</v>
      </c>
      <c r="S1343" s="1">
        <v>3000</v>
      </c>
      <c r="T1343" t="s">
        <v>31</v>
      </c>
      <c r="U1343" s="2">
        <v>40634</v>
      </c>
      <c r="V1343" s="2">
        <v>40663</v>
      </c>
      <c r="W1343" s="2">
        <v>40487</v>
      </c>
      <c r="X1343" t="s">
        <v>72</v>
      </c>
      <c r="Y1343" t="s">
        <v>1211</v>
      </c>
      <c r="Z1343" t="s">
        <v>2708</v>
      </c>
      <c r="AA1343" t="s">
        <v>765</v>
      </c>
      <c r="AB1343" t="s">
        <v>35</v>
      </c>
      <c r="AC1343" t="s">
        <v>36</v>
      </c>
      <c r="AD1343">
        <v>98121</v>
      </c>
      <c r="AE1343" t="s">
        <v>3524</v>
      </c>
      <c r="AF1343" t="str">
        <f t="shared" si="60"/>
        <v>Yes</v>
      </c>
      <c r="AG1343" s="9" t="str">
        <f t="shared" si="61"/>
        <v>STATE REPRESENTATIVE212DEMOCRATLEG DISTRICT 21 - HOUSESNOHOMISHLegislative20123000DEBT406344066340487Operation and OverheadWIN BONUSMCKENNA HARTMAN CONSULTING LLC2440 WESTERN AVENUE APT. 511SEATTLEWA</v>
      </c>
      <c r="AH1343">
        <v>100410509</v>
      </c>
      <c r="AI1343" s="9" t="str">
        <f t="shared" si="62"/>
        <v>STATE REPRESENTATIVE212DEMOCRATLEG DISTRICT 21 - HOUSESNOHOMISHLegislative</v>
      </c>
    </row>
    <row r="1344" spans="1:35" x14ac:dyDescent="0.25">
      <c r="A1344" s="15">
        <v>1346</v>
      </c>
      <c r="B1344" t="s">
        <v>3523</v>
      </c>
      <c r="C1344">
        <v>100410509</v>
      </c>
      <c r="D1344" t="s">
        <v>30</v>
      </c>
      <c r="E1344" t="s">
        <v>2822</v>
      </c>
      <c r="F1344" t="s">
        <v>44</v>
      </c>
      <c r="G1344" t="s">
        <v>2798</v>
      </c>
      <c r="H1344" t="s">
        <v>2799</v>
      </c>
      <c r="I1344" t="s">
        <v>140</v>
      </c>
      <c r="J1344" t="s">
        <v>2800</v>
      </c>
      <c r="K1344" t="s">
        <v>67</v>
      </c>
      <c r="L1344">
        <v>21</v>
      </c>
      <c r="M1344">
        <v>2</v>
      </c>
      <c r="N1344" t="s">
        <v>68</v>
      </c>
      <c r="O1344" t="s">
        <v>2788</v>
      </c>
      <c r="P1344" t="s">
        <v>749</v>
      </c>
      <c r="Q1344" t="s">
        <v>71</v>
      </c>
      <c r="R1344">
        <v>2012</v>
      </c>
      <c r="S1344" s="1">
        <v>750</v>
      </c>
      <c r="T1344" t="s">
        <v>31</v>
      </c>
      <c r="U1344" s="2">
        <v>40634</v>
      </c>
      <c r="V1344" s="2">
        <v>40663</v>
      </c>
      <c r="W1344" s="2">
        <v>40512</v>
      </c>
      <c r="X1344" t="s">
        <v>72</v>
      </c>
      <c r="Y1344" t="s">
        <v>1208</v>
      </c>
      <c r="Z1344" t="s">
        <v>167</v>
      </c>
      <c r="AA1344" t="s">
        <v>168</v>
      </c>
      <c r="AB1344" t="s">
        <v>35</v>
      </c>
      <c r="AC1344" t="s">
        <v>36</v>
      </c>
      <c r="AD1344">
        <v>98109</v>
      </c>
      <c r="AE1344" t="s">
        <v>3524</v>
      </c>
      <c r="AF1344" t="str">
        <f t="shared" si="60"/>
        <v>Yes</v>
      </c>
      <c r="AG1344" s="9" t="str">
        <f t="shared" si="61"/>
        <v>STATE REPRESENTATIVE212DEMOCRATLEG DISTRICT 21 - HOUSESNOHOMISHLegislative2012750DEBT406344066340512Operation and OverheadNOVEMBER TREASURYARGO STRATEGIESPO BOX 9100 SEATTLEWA</v>
      </c>
      <c r="AH1344">
        <v>100410509</v>
      </c>
      <c r="AI1344" s="9" t="str">
        <f t="shared" si="62"/>
        <v>STATE REPRESENTATIVE212DEMOCRATLEG DISTRICT 21 - HOUSESNOHOMISHLegislative</v>
      </c>
    </row>
    <row r="1345" spans="1:35" x14ac:dyDescent="0.25">
      <c r="A1345" s="15">
        <v>1347</v>
      </c>
      <c r="B1345" t="s">
        <v>3525</v>
      </c>
      <c r="C1345">
        <v>100410509</v>
      </c>
      <c r="D1345" t="s">
        <v>30</v>
      </c>
      <c r="E1345" t="s">
        <v>2822</v>
      </c>
      <c r="F1345" t="s">
        <v>44</v>
      </c>
      <c r="G1345" t="s">
        <v>2798</v>
      </c>
      <c r="H1345" t="s">
        <v>2799</v>
      </c>
      <c r="I1345" t="s">
        <v>140</v>
      </c>
      <c r="J1345" t="s">
        <v>2800</v>
      </c>
      <c r="K1345" t="s">
        <v>67</v>
      </c>
      <c r="L1345">
        <v>21</v>
      </c>
      <c r="M1345">
        <v>2</v>
      </c>
      <c r="N1345" t="s">
        <v>68</v>
      </c>
      <c r="O1345" t="s">
        <v>2788</v>
      </c>
      <c r="P1345" t="s">
        <v>749</v>
      </c>
      <c r="Q1345" t="s">
        <v>71</v>
      </c>
      <c r="R1345">
        <v>2012</v>
      </c>
      <c r="S1345" s="1">
        <v>500</v>
      </c>
      <c r="T1345" t="s">
        <v>31</v>
      </c>
      <c r="U1345" s="2">
        <v>40634</v>
      </c>
      <c r="V1345" s="2">
        <v>40663</v>
      </c>
      <c r="W1345" s="2">
        <v>40543</v>
      </c>
      <c r="X1345" t="s">
        <v>72</v>
      </c>
      <c r="Y1345" t="s">
        <v>1792</v>
      </c>
      <c r="Z1345" t="s">
        <v>167</v>
      </c>
      <c r="AA1345" t="s">
        <v>168</v>
      </c>
      <c r="AB1345" t="s">
        <v>35</v>
      </c>
      <c r="AC1345" t="s">
        <v>36</v>
      </c>
      <c r="AD1345">
        <v>98109</v>
      </c>
      <c r="AE1345" t="s">
        <v>3524</v>
      </c>
      <c r="AF1345" t="str">
        <f t="shared" si="60"/>
        <v>Yes</v>
      </c>
      <c r="AG1345" s="9" t="str">
        <f t="shared" si="61"/>
        <v>STATE REPRESENTATIVE212DEMOCRATLEG DISTRICT 21 - HOUSESNOHOMISHLegislative2012500DEBT406344066340543Operation and OverheadDECEMBER TREASURYARGO STRATEGIESPO BOX 9100 SEATTLEWA</v>
      </c>
      <c r="AH1345">
        <v>100410509</v>
      </c>
      <c r="AI1345" s="9" t="str">
        <f t="shared" si="62"/>
        <v>STATE REPRESENTATIVE212DEMOCRATLEG DISTRICT 21 - HOUSESNOHOMISHLegislative</v>
      </c>
    </row>
    <row r="1346" spans="1:35" x14ac:dyDescent="0.25">
      <c r="A1346" s="15">
        <v>1358</v>
      </c>
      <c r="B1346" t="s">
        <v>3538</v>
      </c>
      <c r="C1346">
        <v>100410509</v>
      </c>
      <c r="D1346" t="s">
        <v>30</v>
      </c>
      <c r="E1346" t="s">
        <v>2822</v>
      </c>
      <c r="F1346" t="s">
        <v>44</v>
      </c>
      <c r="G1346" t="s">
        <v>2798</v>
      </c>
      <c r="H1346" t="s">
        <v>2799</v>
      </c>
      <c r="I1346" t="s">
        <v>140</v>
      </c>
      <c r="J1346" t="s">
        <v>2800</v>
      </c>
      <c r="K1346" t="s">
        <v>67</v>
      </c>
      <c r="L1346">
        <v>21</v>
      </c>
      <c r="M1346">
        <v>2</v>
      </c>
      <c r="N1346" t="s">
        <v>68</v>
      </c>
      <c r="O1346" t="s">
        <v>2788</v>
      </c>
      <c r="P1346" t="s">
        <v>749</v>
      </c>
      <c r="Q1346" t="s">
        <v>71</v>
      </c>
      <c r="R1346">
        <v>2012</v>
      </c>
      <c r="S1346" s="1">
        <v>80</v>
      </c>
      <c r="T1346" t="s">
        <v>31</v>
      </c>
      <c r="U1346" s="2">
        <v>40634</v>
      </c>
      <c r="V1346" s="2">
        <v>40663</v>
      </c>
      <c r="W1346" s="2">
        <v>40569</v>
      </c>
      <c r="X1346" t="s">
        <v>72</v>
      </c>
      <c r="Y1346" t="s">
        <v>2934</v>
      </c>
      <c r="Z1346" t="s">
        <v>2976</v>
      </c>
      <c r="AA1346" t="s">
        <v>2977</v>
      </c>
      <c r="AB1346" t="s">
        <v>152</v>
      </c>
      <c r="AC1346" t="s">
        <v>153</v>
      </c>
      <c r="AD1346">
        <v>20009</v>
      </c>
      <c r="AE1346" t="s">
        <v>3524</v>
      </c>
      <c r="AF1346" t="str">
        <f t="shared" ref="AF1346:AF1409" si="63">IF(ISNA(VLOOKUP($C1346,schooldata,1,FALSE)),"NO","Yes")</f>
        <v>Yes</v>
      </c>
      <c r="AG1346" s="9" t="str">
        <f t="shared" ref="AG1346:AG1409" si="64">CONCATENATE(K1346,L1346,M1346,N1346,O1346,P1346,Q1346,R1346,S1346,T1346,U1346,V1346,W1346,X1346,Y1346,Z1346,AA1346,AB1346,AC1346)</f>
        <v>STATE REPRESENTATIVE212DEMOCRATLEG DISTRICT 21 - HOUSESNOHOMISHLegislative201280DEBT406344066340569Operation and OverheadWEBSITE FEESWIRED FOR CHANGE1700 CONNECTICUT AVENUE NW SUITE 403WASHINGTONDC</v>
      </c>
      <c r="AH1346">
        <v>100410509</v>
      </c>
      <c r="AI1346" s="9" t="str">
        <f t="shared" ref="AI1346:AI1409" si="65">CONCATENATE(K1346,L1346,M1346,N1346,O1346,P1346,Q1346)</f>
        <v>STATE REPRESENTATIVE212DEMOCRATLEG DISTRICT 21 - HOUSESNOHOMISHLegislative</v>
      </c>
    </row>
    <row r="1347" spans="1:35" x14ac:dyDescent="0.25">
      <c r="A1347" s="15">
        <v>1356</v>
      </c>
      <c r="B1347" t="s">
        <v>3536</v>
      </c>
      <c r="C1347">
        <v>100410509</v>
      </c>
      <c r="D1347" t="s">
        <v>30</v>
      </c>
      <c r="E1347" t="s">
        <v>2822</v>
      </c>
      <c r="F1347" t="s">
        <v>44</v>
      </c>
      <c r="G1347" t="s">
        <v>2798</v>
      </c>
      <c r="H1347" t="s">
        <v>2799</v>
      </c>
      <c r="I1347" t="s">
        <v>140</v>
      </c>
      <c r="J1347" t="s">
        <v>2800</v>
      </c>
      <c r="K1347" t="s">
        <v>67</v>
      </c>
      <c r="L1347">
        <v>21</v>
      </c>
      <c r="M1347">
        <v>2</v>
      </c>
      <c r="N1347" t="s">
        <v>68</v>
      </c>
      <c r="O1347" t="s">
        <v>2788</v>
      </c>
      <c r="P1347" t="s">
        <v>749</v>
      </c>
      <c r="Q1347" t="s">
        <v>71</v>
      </c>
      <c r="R1347">
        <v>2012</v>
      </c>
      <c r="S1347" s="1">
        <v>300</v>
      </c>
      <c r="T1347" t="s">
        <v>31</v>
      </c>
      <c r="U1347" s="2">
        <v>40634</v>
      </c>
      <c r="V1347" s="2">
        <v>40663</v>
      </c>
      <c r="W1347" s="2">
        <v>40574</v>
      </c>
      <c r="X1347" t="s">
        <v>72</v>
      </c>
      <c r="Y1347" t="s">
        <v>2477</v>
      </c>
      <c r="Z1347" t="s">
        <v>167</v>
      </c>
      <c r="AA1347" t="s">
        <v>168</v>
      </c>
      <c r="AB1347" t="s">
        <v>35</v>
      </c>
      <c r="AC1347" t="s">
        <v>36</v>
      </c>
      <c r="AD1347">
        <v>98109</v>
      </c>
      <c r="AE1347" t="s">
        <v>3524</v>
      </c>
      <c r="AF1347" t="str">
        <f t="shared" si="63"/>
        <v>Yes</v>
      </c>
      <c r="AG1347" s="9" t="str">
        <f t="shared" si="64"/>
        <v>STATE REPRESENTATIVE212DEMOCRATLEG DISTRICT 21 - HOUSESNOHOMISHLegislative2012300DEBT406344066340574Operation and OverheadJANUARY TREASURYARGO STRATEGIESPO BOX 9100 SEATTLEWA</v>
      </c>
      <c r="AH1347">
        <v>100410509</v>
      </c>
      <c r="AI1347" s="9" t="str">
        <f t="shared" si="65"/>
        <v>STATE REPRESENTATIVE212DEMOCRATLEG DISTRICT 21 - HOUSESNOHOMISHLegislative</v>
      </c>
    </row>
    <row r="1348" spans="1:35" x14ac:dyDescent="0.25">
      <c r="A1348" s="15">
        <v>1357</v>
      </c>
      <c r="B1348" t="s">
        <v>3537</v>
      </c>
      <c r="C1348">
        <v>100410509</v>
      </c>
      <c r="D1348" t="s">
        <v>30</v>
      </c>
      <c r="E1348" t="s">
        <v>2822</v>
      </c>
      <c r="F1348" t="s">
        <v>44</v>
      </c>
      <c r="G1348" t="s">
        <v>2798</v>
      </c>
      <c r="H1348" t="s">
        <v>2799</v>
      </c>
      <c r="I1348" t="s">
        <v>140</v>
      </c>
      <c r="J1348" t="s">
        <v>2800</v>
      </c>
      <c r="K1348" t="s">
        <v>67</v>
      </c>
      <c r="L1348">
        <v>21</v>
      </c>
      <c r="M1348">
        <v>2</v>
      </c>
      <c r="N1348" t="s">
        <v>68</v>
      </c>
      <c r="O1348" t="s">
        <v>2788</v>
      </c>
      <c r="P1348" t="s">
        <v>749</v>
      </c>
      <c r="Q1348" t="s">
        <v>71</v>
      </c>
      <c r="R1348">
        <v>2012</v>
      </c>
      <c r="S1348" s="1">
        <v>225</v>
      </c>
      <c r="T1348" t="s">
        <v>31</v>
      </c>
      <c r="U1348" s="2">
        <v>40634</v>
      </c>
      <c r="V1348" s="2">
        <v>40663</v>
      </c>
      <c r="W1348" s="2">
        <v>40591</v>
      </c>
      <c r="X1348" t="s">
        <v>72</v>
      </c>
      <c r="Y1348" t="s">
        <v>1640</v>
      </c>
      <c r="Z1348" t="s">
        <v>167</v>
      </c>
      <c r="AA1348" t="s">
        <v>168</v>
      </c>
      <c r="AB1348" t="s">
        <v>35</v>
      </c>
      <c r="AC1348" t="s">
        <v>36</v>
      </c>
      <c r="AD1348">
        <v>98109</v>
      </c>
      <c r="AE1348" t="s">
        <v>3524</v>
      </c>
      <c r="AF1348" t="str">
        <f t="shared" si="63"/>
        <v>Yes</v>
      </c>
      <c r="AG1348" s="9" t="str">
        <f t="shared" si="64"/>
        <v>STATE REPRESENTATIVE212DEMOCRATLEG DISTRICT 21 - HOUSESNOHOMISHLegislative2012225DEBT406344066340591Operation and OverheadFEBRUARY TREASURYARGO STRATEGIESPO BOX 9100 SEATTLEWA</v>
      </c>
      <c r="AH1348">
        <v>100410509</v>
      </c>
      <c r="AI1348" s="9" t="str">
        <f t="shared" si="65"/>
        <v>STATE REPRESENTATIVE212DEMOCRATLEG DISTRICT 21 - HOUSESNOHOMISHLegislative</v>
      </c>
    </row>
    <row r="1349" spans="1:35" x14ac:dyDescent="0.25">
      <c r="A1349" s="15">
        <v>1359</v>
      </c>
      <c r="B1349" t="s">
        <v>3539</v>
      </c>
      <c r="C1349">
        <v>100410509</v>
      </c>
      <c r="D1349" t="s">
        <v>30</v>
      </c>
      <c r="E1349" t="s">
        <v>2822</v>
      </c>
      <c r="F1349" t="s">
        <v>44</v>
      </c>
      <c r="G1349" t="s">
        <v>2798</v>
      </c>
      <c r="H1349" t="s">
        <v>2799</v>
      </c>
      <c r="I1349" t="s">
        <v>140</v>
      </c>
      <c r="J1349" t="s">
        <v>2800</v>
      </c>
      <c r="K1349" t="s">
        <v>67</v>
      </c>
      <c r="L1349">
        <v>21</v>
      </c>
      <c r="M1349">
        <v>2</v>
      </c>
      <c r="N1349" t="s">
        <v>68</v>
      </c>
      <c r="O1349" t="s">
        <v>2788</v>
      </c>
      <c r="P1349" t="s">
        <v>749</v>
      </c>
      <c r="Q1349" t="s">
        <v>71</v>
      </c>
      <c r="R1349">
        <v>2012</v>
      </c>
      <c r="S1349" s="1">
        <v>150</v>
      </c>
      <c r="T1349" t="s">
        <v>31</v>
      </c>
      <c r="U1349" s="2">
        <v>40634</v>
      </c>
      <c r="V1349" s="2">
        <v>40663</v>
      </c>
      <c r="W1349" s="2">
        <v>40633</v>
      </c>
      <c r="X1349" t="s">
        <v>72</v>
      </c>
      <c r="Y1349" t="s">
        <v>2577</v>
      </c>
      <c r="Z1349" t="s">
        <v>167</v>
      </c>
      <c r="AA1349" t="s">
        <v>168</v>
      </c>
      <c r="AB1349" t="s">
        <v>35</v>
      </c>
      <c r="AC1349" t="s">
        <v>36</v>
      </c>
      <c r="AD1349">
        <v>98109</v>
      </c>
      <c r="AE1349" t="s">
        <v>3524</v>
      </c>
      <c r="AF1349" t="str">
        <f t="shared" si="63"/>
        <v>Yes</v>
      </c>
      <c r="AG1349" s="9" t="str">
        <f t="shared" si="64"/>
        <v>STATE REPRESENTATIVE212DEMOCRATLEG DISTRICT 21 - HOUSESNOHOMISHLegislative2012150DEBT406344066340633Operation and OverheadMARCH TREASURYARGO STRATEGIESPO BOX 9100 SEATTLEWA</v>
      </c>
      <c r="AH1349">
        <v>100410509</v>
      </c>
      <c r="AI1349" s="9" t="str">
        <f t="shared" si="65"/>
        <v>STATE REPRESENTATIVE212DEMOCRATLEG DISTRICT 21 - HOUSESNOHOMISHLegislative</v>
      </c>
    </row>
    <row r="1350" spans="1:35" x14ac:dyDescent="0.25">
      <c r="A1350" s="15">
        <v>1360</v>
      </c>
      <c r="B1350" t="s">
        <v>3540</v>
      </c>
      <c r="C1350">
        <v>100410509</v>
      </c>
      <c r="D1350" t="s">
        <v>30</v>
      </c>
      <c r="E1350" t="s">
        <v>2822</v>
      </c>
      <c r="F1350" t="s">
        <v>44</v>
      </c>
      <c r="G1350" t="s">
        <v>2798</v>
      </c>
      <c r="H1350" t="s">
        <v>2799</v>
      </c>
      <c r="I1350" t="s">
        <v>140</v>
      </c>
      <c r="J1350" t="s">
        <v>2800</v>
      </c>
      <c r="K1350" t="s">
        <v>67</v>
      </c>
      <c r="L1350">
        <v>21</v>
      </c>
      <c r="M1350">
        <v>2</v>
      </c>
      <c r="N1350" t="s">
        <v>68</v>
      </c>
      <c r="O1350" t="s">
        <v>2788</v>
      </c>
      <c r="P1350" t="s">
        <v>749</v>
      </c>
      <c r="Q1350" t="s">
        <v>71</v>
      </c>
      <c r="R1350">
        <v>2012</v>
      </c>
      <c r="S1350" s="1">
        <v>150</v>
      </c>
      <c r="T1350" t="s">
        <v>31</v>
      </c>
      <c r="U1350" s="2">
        <v>40634</v>
      </c>
      <c r="V1350" s="2">
        <v>40663</v>
      </c>
      <c r="W1350" s="2">
        <v>40659</v>
      </c>
      <c r="X1350" t="s">
        <v>72</v>
      </c>
      <c r="Y1350" t="s">
        <v>2661</v>
      </c>
      <c r="Z1350" t="s">
        <v>167</v>
      </c>
      <c r="AA1350" t="s">
        <v>168</v>
      </c>
      <c r="AB1350" t="s">
        <v>35</v>
      </c>
      <c r="AC1350" t="s">
        <v>36</v>
      </c>
      <c r="AD1350">
        <v>98109</v>
      </c>
      <c r="AE1350" t="s">
        <v>3524</v>
      </c>
      <c r="AF1350" t="str">
        <f t="shared" si="63"/>
        <v>Yes</v>
      </c>
      <c r="AG1350" s="9" t="str">
        <f t="shared" si="64"/>
        <v>STATE REPRESENTATIVE212DEMOCRATLEG DISTRICT 21 - HOUSESNOHOMISHLegislative2012150DEBT406344066340659Operation and OverheadAPRIL TREASURYARGO STRATEGIESPO BOX 9100 SEATTLEWA</v>
      </c>
      <c r="AH1350">
        <v>100410509</v>
      </c>
      <c r="AI1350" s="9" t="str">
        <f t="shared" si="65"/>
        <v>STATE REPRESENTATIVE212DEMOCRATLEG DISTRICT 21 - HOUSESNOHOMISHLegislative</v>
      </c>
    </row>
    <row r="1351" spans="1:35" x14ac:dyDescent="0.25">
      <c r="A1351" s="15">
        <v>1361</v>
      </c>
      <c r="B1351" t="s">
        <v>3541</v>
      </c>
      <c r="C1351">
        <v>100410509</v>
      </c>
      <c r="D1351" t="s">
        <v>30</v>
      </c>
      <c r="E1351" t="s">
        <v>2822</v>
      </c>
      <c r="F1351" t="s">
        <v>44</v>
      </c>
      <c r="G1351" t="s">
        <v>2798</v>
      </c>
      <c r="H1351" t="s">
        <v>2799</v>
      </c>
      <c r="I1351" t="s">
        <v>140</v>
      </c>
      <c r="J1351" t="s">
        <v>2800</v>
      </c>
      <c r="K1351" t="s">
        <v>67</v>
      </c>
      <c r="L1351">
        <v>21</v>
      </c>
      <c r="M1351">
        <v>2</v>
      </c>
      <c r="N1351" t="s">
        <v>68</v>
      </c>
      <c r="O1351" t="s">
        <v>2788</v>
      </c>
      <c r="P1351" t="s">
        <v>749</v>
      </c>
      <c r="Q1351" t="s">
        <v>71</v>
      </c>
      <c r="R1351">
        <v>2012</v>
      </c>
      <c r="S1351" s="1">
        <v>73.2</v>
      </c>
      <c r="T1351" t="s">
        <v>31</v>
      </c>
      <c r="U1351" s="2">
        <v>40634</v>
      </c>
      <c r="V1351" s="2">
        <v>40663</v>
      </c>
      <c r="W1351" s="2">
        <v>40663</v>
      </c>
      <c r="X1351" t="s">
        <v>72</v>
      </c>
      <c r="Y1351" t="s">
        <v>2843</v>
      </c>
      <c r="Z1351" t="s">
        <v>3542</v>
      </c>
      <c r="AA1351" t="s">
        <v>3543</v>
      </c>
      <c r="AB1351" t="s">
        <v>1158</v>
      </c>
      <c r="AC1351" t="s">
        <v>1159</v>
      </c>
      <c r="AD1351">
        <v>75254</v>
      </c>
      <c r="AE1351" t="s">
        <v>3524</v>
      </c>
      <c r="AF1351" t="str">
        <f t="shared" si="63"/>
        <v>Yes</v>
      </c>
      <c r="AG1351" s="9" t="str">
        <f t="shared" si="64"/>
        <v>STATE REPRESENTATIVE212DEMOCRATLEG DISTRICT 21 - HOUSESNOHOMISHLegislative201273.2DEBT406344066340663Operation and OverheadCREDIT CARD FEESPAYMENTECH14221 DALLAS PARKWAY BLDG. TWODALLASTX</v>
      </c>
      <c r="AH1351">
        <v>100410509</v>
      </c>
      <c r="AI1351" s="9" t="str">
        <f t="shared" si="65"/>
        <v>STATE REPRESENTATIVE212DEMOCRATLEG DISTRICT 21 - HOUSESNOHOMISHLegislative</v>
      </c>
    </row>
    <row r="1352" spans="1:35" x14ac:dyDescent="0.25">
      <c r="A1352" s="15">
        <v>1688</v>
      </c>
      <c r="B1352" t="s">
        <v>4106</v>
      </c>
      <c r="C1352">
        <v>100412581</v>
      </c>
      <c r="D1352" t="s">
        <v>30</v>
      </c>
      <c r="E1352" t="s">
        <v>2822</v>
      </c>
      <c r="F1352" t="s">
        <v>44</v>
      </c>
      <c r="G1352" t="s">
        <v>2798</v>
      </c>
      <c r="H1352" t="s">
        <v>2799</v>
      </c>
      <c r="I1352" t="s">
        <v>140</v>
      </c>
      <c r="J1352" t="s">
        <v>2800</v>
      </c>
      <c r="K1352" t="s">
        <v>67</v>
      </c>
      <c r="L1352">
        <v>21</v>
      </c>
      <c r="M1352">
        <v>2</v>
      </c>
      <c r="N1352" t="s">
        <v>68</v>
      </c>
      <c r="O1352" t="s">
        <v>2788</v>
      </c>
      <c r="P1352" t="s">
        <v>749</v>
      </c>
      <c r="Q1352" t="s">
        <v>71</v>
      </c>
      <c r="R1352">
        <v>2012</v>
      </c>
      <c r="S1352" s="1">
        <v>3000</v>
      </c>
      <c r="T1352" t="s">
        <v>31</v>
      </c>
      <c r="U1352" s="2">
        <v>40664</v>
      </c>
      <c r="V1352" s="2">
        <v>40694</v>
      </c>
      <c r="W1352" s="2">
        <v>40487</v>
      </c>
      <c r="X1352" t="s">
        <v>72</v>
      </c>
      <c r="Y1352" t="s">
        <v>1211</v>
      </c>
      <c r="Z1352" t="s">
        <v>641</v>
      </c>
      <c r="AA1352" t="s">
        <v>2744</v>
      </c>
      <c r="AB1352" t="s">
        <v>180</v>
      </c>
      <c r="AC1352" t="s">
        <v>36</v>
      </c>
      <c r="AD1352">
        <v>98506</v>
      </c>
      <c r="AE1352" t="s">
        <v>4104</v>
      </c>
      <c r="AF1352" t="str">
        <f t="shared" si="63"/>
        <v>Yes</v>
      </c>
      <c r="AG1352" s="9" t="str">
        <f t="shared" si="64"/>
        <v>STATE REPRESENTATIVE212DEMOCRATLEG DISTRICT 21 - HOUSESNOHOMISHLegislative20123000DEBT406644069440487Operation and OverheadWIN BONUSTR STRATEGIES1612 SPRINGWOOD AVENUE NE OLYMPIAWA</v>
      </c>
      <c r="AH1352">
        <v>100412581</v>
      </c>
      <c r="AI1352" s="9" t="str">
        <f t="shared" si="65"/>
        <v>STATE REPRESENTATIVE212DEMOCRATLEG DISTRICT 21 - HOUSESNOHOMISHLegislative</v>
      </c>
    </row>
    <row r="1353" spans="1:35" x14ac:dyDescent="0.25">
      <c r="A1353" s="15">
        <v>1689</v>
      </c>
      <c r="B1353" t="s">
        <v>4107</v>
      </c>
      <c r="C1353">
        <v>100412581</v>
      </c>
      <c r="D1353" t="s">
        <v>30</v>
      </c>
      <c r="E1353" t="s">
        <v>2822</v>
      </c>
      <c r="F1353" t="s">
        <v>44</v>
      </c>
      <c r="G1353" t="s">
        <v>2798</v>
      </c>
      <c r="H1353" t="s">
        <v>2799</v>
      </c>
      <c r="I1353" t="s">
        <v>140</v>
      </c>
      <c r="J1353" t="s">
        <v>2800</v>
      </c>
      <c r="K1353" t="s">
        <v>67</v>
      </c>
      <c r="L1353">
        <v>21</v>
      </c>
      <c r="M1353">
        <v>2</v>
      </c>
      <c r="N1353" t="s">
        <v>68</v>
      </c>
      <c r="O1353" t="s">
        <v>2788</v>
      </c>
      <c r="P1353" t="s">
        <v>749</v>
      </c>
      <c r="Q1353" t="s">
        <v>71</v>
      </c>
      <c r="R1353">
        <v>2012</v>
      </c>
      <c r="S1353" s="1">
        <v>3000</v>
      </c>
      <c r="T1353" t="s">
        <v>31</v>
      </c>
      <c r="U1353" s="2">
        <v>40664</v>
      </c>
      <c r="V1353" s="2">
        <v>40694</v>
      </c>
      <c r="W1353" s="2">
        <v>40487</v>
      </c>
      <c r="X1353" t="s">
        <v>72</v>
      </c>
      <c r="Y1353" t="s">
        <v>1211</v>
      </c>
      <c r="Z1353" t="s">
        <v>2708</v>
      </c>
      <c r="AA1353" t="s">
        <v>765</v>
      </c>
      <c r="AB1353" t="s">
        <v>35</v>
      </c>
      <c r="AC1353" t="s">
        <v>36</v>
      </c>
      <c r="AD1353">
        <v>98121</v>
      </c>
      <c r="AE1353" t="s">
        <v>4104</v>
      </c>
      <c r="AF1353" t="str">
        <f t="shared" si="63"/>
        <v>Yes</v>
      </c>
      <c r="AG1353" s="9" t="str">
        <f t="shared" si="64"/>
        <v>STATE REPRESENTATIVE212DEMOCRATLEG DISTRICT 21 - HOUSESNOHOMISHLegislative20123000DEBT406644069440487Operation and OverheadWIN BONUSMCKENNA HARTMAN CONSULTING LLC2440 WESTERN AVENUE APT. 511SEATTLEWA</v>
      </c>
      <c r="AH1353">
        <v>100412581</v>
      </c>
      <c r="AI1353" s="9" t="str">
        <f t="shared" si="65"/>
        <v>STATE REPRESENTATIVE212DEMOCRATLEG DISTRICT 21 - HOUSESNOHOMISHLegislative</v>
      </c>
    </row>
    <row r="1354" spans="1:35" x14ac:dyDescent="0.25">
      <c r="A1354" s="15">
        <v>1693</v>
      </c>
      <c r="B1354" t="s">
        <v>4111</v>
      </c>
      <c r="C1354">
        <v>100412581</v>
      </c>
      <c r="D1354" t="s">
        <v>30</v>
      </c>
      <c r="E1354" t="s">
        <v>2822</v>
      </c>
      <c r="F1354" t="s">
        <v>44</v>
      </c>
      <c r="G1354" t="s">
        <v>2798</v>
      </c>
      <c r="H1354" t="s">
        <v>2799</v>
      </c>
      <c r="I1354" t="s">
        <v>140</v>
      </c>
      <c r="J1354" t="s">
        <v>2800</v>
      </c>
      <c r="K1354" t="s">
        <v>67</v>
      </c>
      <c r="L1354">
        <v>21</v>
      </c>
      <c r="M1354">
        <v>2</v>
      </c>
      <c r="N1354" t="s">
        <v>68</v>
      </c>
      <c r="O1354" t="s">
        <v>2788</v>
      </c>
      <c r="P1354" t="s">
        <v>749</v>
      </c>
      <c r="Q1354" t="s">
        <v>71</v>
      </c>
      <c r="R1354">
        <v>2012</v>
      </c>
      <c r="S1354" s="1">
        <v>1500</v>
      </c>
      <c r="T1354" t="s">
        <v>31</v>
      </c>
      <c r="U1354" s="2">
        <v>40664</v>
      </c>
      <c r="V1354" s="2">
        <v>40694</v>
      </c>
      <c r="W1354" s="2">
        <v>40487</v>
      </c>
      <c r="X1354" t="s">
        <v>72</v>
      </c>
      <c r="Y1354" t="s">
        <v>1211</v>
      </c>
      <c r="Z1354" t="s">
        <v>2987</v>
      </c>
      <c r="AA1354" t="s">
        <v>3707</v>
      </c>
      <c r="AB1354" t="s">
        <v>92</v>
      </c>
      <c r="AC1354" t="s">
        <v>36</v>
      </c>
      <c r="AD1354">
        <v>98403</v>
      </c>
      <c r="AE1354" t="s">
        <v>4104</v>
      </c>
      <c r="AF1354" t="str">
        <f t="shared" si="63"/>
        <v>Yes</v>
      </c>
      <c r="AG1354" s="9" t="str">
        <f t="shared" si="64"/>
        <v>STATE REPRESENTATIVE212DEMOCRATLEG DISTRICT 21 - HOUSESNOHOMISHLegislative20121500DEBT406644069440487Operation and OverheadWIN BONUSKOHLWES CURT711 N    1ST STREET APT. 303TACOMAWA</v>
      </c>
      <c r="AH1354">
        <v>100412581</v>
      </c>
      <c r="AI1354" s="9" t="str">
        <f t="shared" si="65"/>
        <v>STATE REPRESENTATIVE212DEMOCRATLEG DISTRICT 21 - HOUSESNOHOMISHLegislative</v>
      </c>
    </row>
    <row r="1355" spans="1:35" x14ac:dyDescent="0.25">
      <c r="A1355" s="15">
        <v>1686</v>
      </c>
      <c r="B1355" t="s">
        <v>4103</v>
      </c>
      <c r="C1355">
        <v>100412581</v>
      </c>
      <c r="D1355" t="s">
        <v>30</v>
      </c>
      <c r="E1355" t="s">
        <v>2822</v>
      </c>
      <c r="F1355" t="s">
        <v>44</v>
      </c>
      <c r="G1355" t="s">
        <v>2798</v>
      </c>
      <c r="H1355" t="s">
        <v>2799</v>
      </c>
      <c r="I1355" t="s">
        <v>140</v>
      </c>
      <c r="J1355" t="s">
        <v>2800</v>
      </c>
      <c r="K1355" t="s">
        <v>67</v>
      </c>
      <c r="L1355">
        <v>21</v>
      </c>
      <c r="M1355">
        <v>2</v>
      </c>
      <c r="N1355" t="s">
        <v>68</v>
      </c>
      <c r="O1355" t="s">
        <v>2788</v>
      </c>
      <c r="P1355" t="s">
        <v>749</v>
      </c>
      <c r="Q1355" t="s">
        <v>71</v>
      </c>
      <c r="R1355">
        <v>2012</v>
      </c>
      <c r="S1355" s="1">
        <v>750</v>
      </c>
      <c r="T1355" t="s">
        <v>31</v>
      </c>
      <c r="U1355" s="2">
        <v>40664</v>
      </c>
      <c r="V1355" s="2">
        <v>40694</v>
      </c>
      <c r="W1355" s="2">
        <v>40512</v>
      </c>
      <c r="X1355" t="s">
        <v>72</v>
      </c>
      <c r="Y1355" t="s">
        <v>1208</v>
      </c>
      <c r="Z1355" t="s">
        <v>167</v>
      </c>
      <c r="AA1355" t="s">
        <v>168</v>
      </c>
      <c r="AB1355" t="s">
        <v>35</v>
      </c>
      <c r="AC1355" t="s">
        <v>36</v>
      </c>
      <c r="AD1355">
        <v>98109</v>
      </c>
      <c r="AE1355" t="s">
        <v>4104</v>
      </c>
      <c r="AF1355" t="str">
        <f t="shared" si="63"/>
        <v>Yes</v>
      </c>
      <c r="AG1355" s="9" t="str">
        <f t="shared" si="64"/>
        <v>STATE REPRESENTATIVE212DEMOCRATLEG DISTRICT 21 - HOUSESNOHOMISHLegislative2012750DEBT406644069440512Operation and OverheadNOVEMBER TREASURYARGO STRATEGIESPO BOX 9100 SEATTLEWA</v>
      </c>
      <c r="AH1355">
        <v>100412581</v>
      </c>
      <c r="AI1355" s="9" t="str">
        <f t="shared" si="65"/>
        <v>STATE REPRESENTATIVE212DEMOCRATLEG DISTRICT 21 - HOUSESNOHOMISHLegislative</v>
      </c>
    </row>
    <row r="1356" spans="1:35" x14ac:dyDescent="0.25">
      <c r="A1356" s="15">
        <v>1687</v>
      </c>
      <c r="B1356" t="s">
        <v>4105</v>
      </c>
      <c r="C1356">
        <v>100412581</v>
      </c>
      <c r="D1356" t="s">
        <v>30</v>
      </c>
      <c r="E1356" t="s">
        <v>2822</v>
      </c>
      <c r="F1356" t="s">
        <v>44</v>
      </c>
      <c r="G1356" t="s">
        <v>2798</v>
      </c>
      <c r="H1356" t="s">
        <v>2799</v>
      </c>
      <c r="I1356" t="s">
        <v>140</v>
      </c>
      <c r="J1356" t="s">
        <v>2800</v>
      </c>
      <c r="K1356" t="s">
        <v>67</v>
      </c>
      <c r="L1356">
        <v>21</v>
      </c>
      <c r="M1356">
        <v>2</v>
      </c>
      <c r="N1356" t="s">
        <v>68</v>
      </c>
      <c r="O1356" t="s">
        <v>2788</v>
      </c>
      <c r="P1356" t="s">
        <v>749</v>
      </c>
      <c r="Q1356" t="s">
        <v>71</v>
      </c>
      <c r="R1356">
        <v>2012</v>
      </c>
      <c r="S1356" s="1">
        <v>500</v>
      </c>
      <c r="T1356" t="s">
        <v>31</v>
      </c>
      <c r="U1356" s="2">
        <v>40664</v>
      </c>
      <c r="V1356" s="2">
        <v>40694</v>
      </c>
      <c r="W1356" s="2">
        <v>40543</v>
      </c>
      <c r="X1356" t="s">
        <v>72</v>
      </c>
      <c r="Y1356" t="s">
        <v>1792</v>
      </c>
      <c r="Z1356" t="s">
        <v>167</v>
      </c>
      <c r="AA1356" t="s">
        <v>168</v>
      </c>
      <c r="AB1356" t="s">
        <v>35</v>
      </c>
      <c r="AC1356" t="s">
        <v>36</v>
      </c>
      <c r="AD1356">
        <v>98109</v>
      </c>
      <c r="AE1356" t="s">
        <v>4104</v>
      </c>
      <c r="AF1356" t="str">
        <f t="shared" si="63"/>
        <v>Yes</v>
      </c>
      <c r="AG1356" s="9" t="str">
        <f t="shared" si="64"/>
        <v>STATE REPRESENTATIVE212DEMOCRATLEG DISTRICT 21 - HOUSESNOHOMISHLegislative2012500DEBT406644069440543Operation and OverheadDECEMBER TREASURYARGO STRATEGIESPO BOX 9100 SEATTLEWA</v>
      </c>
      <c r="AH1356">
        <v>100412581</v>
      </c>
      <c r="AI1356" s="9" t="str">
        <f t="shared" si="65"/>
        <v>STATE REPRESENTATIVE212DEMOCRATLEG DISTRICT 21 - HOUSESNOHOMISHLegislative</v>
      </c>
    </row>
    <row r="1357" spans="1:35" x14ac:dyDescent="0.25">
      <c r="A1357" s="15">
        <v>1690</v>
      </c>
      <c r="B1357" t="s">
        <v>4108</v>
      </c>
      <c r="C1357">
        <v>100412581</v>
      </c>
      <c r="D1357" t="s">
        <v>30</v>
      </c>
      <c r="E1357" t="s">
        <v>2822</v>
      </c>
      <c r="F1357" t="s">
        <v>44</v>
      </c>
      <c r="G1357" t="s">
        <v>2798</v>
      </c>
      <c r="H1357" t="s">
        <v>2799</v>
      </c>
      <c r="I1357" t="s">
        <v>140</v>
      </c>
      <c r="J1357" t="s">
        <v>2800</v>
      </c>
      <c r="K1357" t="s">
        <v>67</v>
      </c>
      <c r="L1357">
        <v>21</v>
      </c>
      <c r="M1357">
        <v>2</v>
      </c>
      <c r="N1357" t="s">
        <v>68</v>
      </c>
      <c r="O1357" t="s">
        <v>2788</v>
      </c>
      <c r="P1357" t="s">
        <v>749</v>
      </c>
      <c r="Q1357" t="s">
        <v>71</v>
      </c>
      <c r="R1357">
        <v>2012</v>
      </c>
      <c r="S1357" s="1">
        <v>300</v>
      </c>
      <c r="T1357" t="s">
        <v>31</v>
      </c>
      <c r="U1357" s="2">
        <v>40664</v>
      </c>
      <c r="V1357" s="2">
        <v>40694</v>
      </c>
      <c r="W1357" s="2">
        <v>40574</v>
      </c>
      <c r="X1357" t="s">
        <v>72</v>
      </c>
      <c r="Y1357" t="s">
        <v>2477</v>
      </c>
      <c r="Z1357" t="s">
        <v>167</v>
      </c>
      <c r="AA1357" t="s">
        <v>168</v>
      </c>
      <c r="AB1357" t="s">
        <v>35</v>
      </c>
      <c r="AC1357" t="s">
        <v>36</v>
      </c>
      <c r="AD1357">
        <v>98109</v>
      </c>
      <c r="AE1357" t="s">
        <v>4104</v>
      </c>
      <c r="AF1357" t="str">
        <f t="shared" si="63"/>
        <v>Yes</v>
      </c>
      <c r="AG1357" s="9" t="str">
        <f t="shared" si="64"/>
        <v>STATE REPRESENTATIVE212DEMOCRATLEG DISTRICT 21 - HOUSESNOHOMISHLegislative2012300DEBT406644069440574Operation and OverheadJANUARY TREASURYARGO STRATEGIESPO BOX 9100 SEATTLEWA</v>
      </c>
      <c r="AH1357">
        <v>100412581</v>
      </c>
      <c r="AI1357" s="9" t="str">
        <f t="shared" si="65"/>
        <v>STATE REPRESENTATIVE212DEMOCRATLEG DISTRICT 21 - HOUSESNOHOMISHLegislative</v>
      </c>
    </row>
    <row r="1358" spans="1:35" x14ac:dyDescent="0.25">
      <c r="A1358" s="15">
        <v>1691</v>
      </c>
      <c r="B1358" t="s">
        <v>4109</v>
      </c>
      <c r="C1358">
        <v>100412581</v>
      </c>
      <c r="D1358" t="s">
        <v>30</v>
      </c>
      <c r="E1358" t="s">
        <v>2822</v>
      </c>
      <c r="F1358" t="s">
        <v>44</v>
      </c>
      <c r="G1358" t="s">
        <v>2798</v>
      </c>
      <c r="H1358" t="s">
        <v>2799</v>
      </c>
      <c r="I1358" t="s">
        <v>140</v>
      </c>
      <c r="J1358" t="s">
        <v>2800</v>
      </c>
      <c r="K1358" t="s">
        <v>67</v>
      </c>
      <c r="L1358">
        <v>21</v>
      </c>
      <c r="M1358">
        <v>2</v>
      </c>
      <c r="N1358" t="s">
        <v>68</v>
      </c>
      <c r="O1358" t="s">
        <v>2788</v>
      </c>
      <c r="P1358" t="s">
        <v>749</v>
      </c>
      <c r="Q1358" t="s">
        <v>71</v>
      </c>
      <c r="R1358">
        <v>2012</v>
      </c>
      <c r="S1358" s="1">
        <v>225</v>
      </c>
      <c r="T1358" t="s">
        <v>31</v>
      </c>
      <c r="U1358" s="2">
        <v>40664</v>
      </c>
      <c r="V1358" s="2">
        <v>40694</v>
      </c>
      <c r="W1358" s="2">
        <v>40591</v>
      </c>
      <c r="X1358" t="s">
        <v>72</v>
      </c>
      <c r="Y1358" t="s">
        <v>1640</v>
      </c>
      <c r="Z1358" t="s">
        <v>167</v>
      </c>
      <c r="AA1358" t="s">
        <v>168</v>
      </c>
      <c r="AB1358" t="s">
        <v>35</v>
      </c>
      <c r="AC1358" t="s">
        <v>36</v>
      </c>
      <c r="AD1358">
        <v>98109</v>
      </c>
      <c r="AE1358" t="s">
        <v>4104</v>
      </c>
      <c r="AF1358" t="str">
        <f t="shared" si="63"/>
        <v>Yes</v>
      </c>
      <c r="AG1358" s="9" t="str">
        <f t="shared" si="64"/>
        <v>STATE REPRESENTATIVE212DEMOCRATLEG DISTRICT 21 - HOUSESNOHOMISHLegislative2012225DEBT406644069440591Operation and OverheadFEBRUARY TREASURYARGO STRATEGIESPO BOX 9100 SEATTLEWA</v>
      </c>
      <c r="AH1358">
        <v>100412581</v>
      </c>
      <c r="AI1358" s="9" t="str">
        <f t="shared" si="65"/>
        <v>STATE REPRESENTATIVE212DEMOCRATLEG DISTRICT 21 - HOUSESNOHOMISHLegislative</v>
      </c>
    </row>
    <row r="1359" spans="1:35" x14ac:dyDescent="0.25">
      <c r="A1359" s="15">
        <v>1692</v>
      </c>
      <c r="B1359" t="s">
        <v>4110</v>
      </c>
      <c r="C1359">
        <v>100412581</v>
      </c>
      <c r="D1359" t="s">
        <v>30</v>
      </c>
      <c r="E1359" t="s">
        <v>2822</v>
      </c>
      <c r="F1359" t="s">
        <v>44</v>
      </c>
      <c r="G1359" t="s">
        <v>2798</v>
      </c>
      <c r="H1359" t="s">
        <v>2799</v>
      </c>
      <c r="I1359" t="s">
        <v>140</v>
      </c>
      <c r="J1359" t="s">
        <v>2800</v>
      </c>
      <c r="K1359" t="s">
        <v>67</v>
      </c>
      <c r="L1359">
        <v>21</v>
      </c>
      <c r="M1359">
        <v>2</v>
      </c>
      <c r="N1359" t="s">
        <v>68</v>
      </c>
      <c r="O1359" t="s">
        <v>2788</v>
      </c>
      <c r="P1359" t="s">
        <v>749</v>
      </c>
      <c r="Q1359" t="s">
        <v>71</v>
      </c>
      <c r="R1359">
        <v>2012</v>
      </c>
      <c r="S1359" s="1">
        <v>150</v>
      </c>
      <c r="T1359" t="s">
        <v>31</v>
      </c>
      <c r="U1359" s="2">
        <v>40664</v>
      </c>
      <c r="V1359" s="2">
        <v>40694</v>
      </c>
      <c r="W1359" s="2">
        <v>40633</v>
      </c>
      <c r="X1359" t="s">
        <v>72</v>
      </c>
      <c r="Y1359" t="s">
        <v>2577</v>
      </c>
      <c r="Z1359" t="s">
        <v>167</v>
      </c>
      <c r="AA1359" t="s">
        <v>168</v>
      </c>
      <c r="AB1359" t="s">
        <v>35</v>
      </c>
      <c r="AC1359" t="s">
        <v>36</v>
      </c>
      <c r="AD1359">
        <v>98109</v>
      </c>
      <c r="AE1359" t="s">
        <v>4104</v>
      </c>
      <c r="AF1359" t="str">
        <f t="shared" si="63"/>
        <v>Yes</v>
      </c>
      <c r="AG1359" s="9" t="str">
        <f t="shared" si="64"/>
        <v>STATE REPRESENTATIVE212DEMOCRATLEG DISTRICT 21 - HOUSESNOHOMISHLegislative2012150DEBT406644069440633Operation and OverheadMARCH TREASURYARGO STRATEGIESPO BOX 9100 SEATTLEWA</v>
      </c>
      <c r="AH1359">
        <v>100412581</v>
      </c>
      <c r="AI1359" s="9" t="str">
        <f t="shared" si="65"/>
        <v>STATE REPRESENTATIVE212DEMOCRATLEG DISTRICT 21 - HOUSESNOHOMISHLegislative</v>
      </c>
    </row>
    <row r="1360" spans="1:35" x14ac:dyDescent="0.25">
      <c r="A1360" s="15">
        <v>1694</v>
      </c>
      <c r="B1360" t="s">
        <v>4112</v>
      </c>
      <c r="C1360">
        <v>100412581</v>
      </c>
      <c r="D1360" t="s">
        <v>30</v>
      </c>
      <c r="E1360" t="s">
        <v>2822</v>
      </c>
      <c r="F1360" t="s">
        <v>44</v>
      </c>
      <c r="G1360" t="s">
        <v>2798</v>
      </c>
      <c r="H1360" t="s">
        <v>2799</v>
      </c>
      <c r="I1360" t="s">
        <v>140</v>
      </c>
      <c r="J1360" t="s">
        <v>2800</v>
      </c>
      <c r="K1360" t="s">
        <v>67</v>
      </c>
      <c r="L1360">
        <v>21</v>
      </c>
      <c r="M1360">
        <v>2</v>
      </c>
      <c r="N1360" t="s">
        <v>68</v>
      </c>
      <c r="O1360" t="s">
        <v>2788</v>
      </c>
      <c r="P1360" t="s">
        <v>749</v>
      </c>
      <c r="Q1360" t="s">
        <v>71</v>
      </c>
      <c r="R1360">
        <v>2012</v>
      </c>
      <c r="S1360" s="1">
        <v>225</v>
      </c>
      <c r="T1360" t="s">
        <v>31</v>
      </c>
      <c r="U1360" s="2">
        <v>40664</v>
      </c>
      <c r="V1360" s="2">
        <v>40694</v>
      </c>
      <c r="W1360" s="2">
        <v>40687</v>
      </c>
      <c r="X1360" t="s">
        <v>72</v>
      </c>
      <c r="Y1360" t="s">
        <v>2637</v>
      </c>
      <c r="Z1360" t="s">
        <v>167</v>
      </c>
      <c r="AA1360" t="s">
        <v>168</v>
      </c>
      <c r="AB1360" t="s">
        <v>35</v>
      </c>
      <c r="AC1360" t="s">
        <v>36</v>
      </c>
      <c r="AD1360">
        <v>98109</v>
      </c>
      <c r="AE1360" t="s">
        <v>4104</v>
      </c>
      <c r="AF1360" t="str">
        <f t="shared" si="63"/>
        <v>Yes</v>
      </c>
      <c r="AG1360" s="9" t="str">
        <f t="shared" si="64"/>
        <v>STATE REPRESENTATIVE212DEMOCRATLEG DISTRICT 21 - HOUSESNOHOMISHLegislative2012225DEBT406644069440687Operation and OverheadMAY TREASURYARGO STRATEGIESPO BOX 9100 SEATTLEWA</v>
      </c>
      <c r="AH1360">
        <v>100412581</v>
      </c>
      <c r="AI1360" s="9" t="str">
        <f t="shared" si="65"/>
        <v>STATE REPRESENTATIVE212DEMOCRATLEG DISTRICT 21 - HOUSESNOHOMISHLegislative</v>
      </c>
    </row>
    <row r="1361" spans="1:35" x14ac:dyDescent="0.25">
      <c r="A1361" s="15">
        <v>1447</v>
      </c>
      <c r="B1361" t="s">
        <v>3712</v>
      </c>
      <c r="C1361">
        <v>100419011</v>
      </c>
      <c r="D1361" t="s">
        <v>30</v>
      </c>
      <c r="E1361" t="s">
        <v>2822</v>
      </c>
      <c r="F1361" t="s">
        <v>44</v>
      </c>
      <c r="G1361" t="s">
        <v>2798</v>
      </c>
      <c r="H1361" t="s">
        <v>2799</v>
      </c>
      <c r="I1361" t="s">
        <v>140</v>
      </c>
      <c r="J1361" t="s">
        <v>2800</v>
      </c>
      <c r="K1361" t="s">
        <v>67</v>
      </c>
      <c r="L1361">
        <v>21</v>
      </c>
      <c r="M1361">
        <v>2</v>
      </c>
      <c r="N1361" t="s">
        <v>68</v>
      </c>
      <c r="O1361" t="s">
        <v>2788</v>
      </c>
      <c r="P1361" t="s">
        <v>749</v>
      </c>
      <c r="Q1361" t="s">
        <v>71</v>
      </c>
      <c r="R1361">
        <v>2012</v>
      </c>
      <c r="S1361" s="1">
        <v>3000</v>
      </c>
      <c r="T1361" t="s">
        <v>31</v>
      </c>
      <c r="U1361" s="2">
        <v>40695</v>
      </c>
      <c r="V1361" s="2">
        <v>40724</v>
      </c>
      <c r="W1361" s="2">
        <v>40487</v>
      </c>
      <c r="X1361" t="s">
        <v>72</v>
      </c>
      <c r="Y1361" t="s">
        <v>1211</v>
      </c>
      <c r="Z1361" t="s">
        <v>641</v>
      </c>
      <c r="AA1361" t="s">
        <v>2744</v>
      </c>
      <c r="AB1361" t="s">
        <v>180</v>
      </c>
      <c r="AC1361" t="s">
        <v>36</v>
      </c>
      <c r="AD1361">
        <v>98506</v>
      </c>
      <c r="AE1361" t="s">
        <v>3697</v>
      </c>
      <c r="AF1361" t="str">
        <f t="shared" si="63"/>
        <v>Yes</v>
      </c>
      <c r="AG1361" s="9" t="str">
        <f t="shared" si="64"/>
        <v>STATE REPRESENTATIVE212DEMOCRATLEG DISTRICT 21 - HOUSESNOHOMISHLegislative20123000DEBT406954072440487Operation and OverheadWIN BONUSTR STRATEGIES1612 SPRINGWOOD AVENUE NE OLYMPIAWA</v>
      </c>
      <c r="AH1361">
        <v>100419011</v>
      </c>
      <c r="AI1361" s="9" t="str">
        <f t="shared" si="65"/>
        <v>STATE REPRESENTATIVE212DEMOCRATLEG DISTRICT 21 - HOUSESNOHOMISHLegislative</v>
      </c>
    </row>
    <row r="1362" spans="1:35" x14ac:dyDescent="0.25">
      <c r="A1362" s="15">
        <v>1448</v>
      </c>
      <c r="B1362" t="s">
        <v>3713</v>
      </c>
      <c r="C1362">
        <v>100419011</v>
      </c>
      <c r="D1362" t="s">
        <v>30</v>
      </c>
      <c r="E1362" t="s">
        <v>2822</v>
      </c>
      <c r="F1362" t="s">
        <v>44</v>
      </c>
      <c r="G1362" t="s">
        <v>2798</v>
      </c>
      <c r="H1362" t="s">
        <v>2799</v>
      </c>
      <c r="I1362" t="s">
        <v>140</v>
      </c>
      <c r="J1362" t="s">
        <v>2800</v>
      </c>
      <c r="K1362" t="s">
        <v>67</v>
      </c>
      <c r="L1362">
        <v>21</v>
      </c>
      <c r="M1362">
        <v>2</v>
      </c>
      <c r="N1362" t="s">
        <v>68</v>
      </c>
      <c r="O1362" t="s">
        <v>2788</v>
      </c>
      <c r="P1362" t="s">
        <v>749</v>
      </c>
      <c r="Q1362" t="s">
        <v>71</v>
      </c>
      <c r="R1362">
        <v>2012</v>
      </c>
      <c r="S1362" s="1">
        <v>3000</v>
      </c>
      <c r="T1362" t="s">
        <v>31</v>
      </c>
      <c r="U1362" s="2">
        <v>40695</v>
      </c>
      <c r="V1362" s="2">
        <v>40724</v>
      </c>
      <c r="W1362" s="2">
        <v>40487</v>
      </c>
      <c r="X1362" t="s">
        <v>72</v>
      </c>
      <c r="Y1362" t="s">
        <v>1211</v>
      </c>
      <c r="Z1362" t="s">
        <v>2708</v>
      </c>
      <c r="AA1362" t="s">
        <v>765</v>
      </c>
      <c r="AB1362" t="s">
        <v>35</v>
      </c>
      <c r="AC1362" t="s">
        <v>36</v>
      </c>
      <c r="AD1362">
        <v>98121</v>
      </c>
      <c r="AE1362" t="s">
        <v>3697</v>
      </c>
      <c r="AF1362" t="str">
        <f t="shared" si="63"/>
        <v>Yes</v>
      </c>
      <c r="AG1362" s="9" t="str">
        <f t="shared" si="64"/>
        <v>STATE REPRESENTATIVE212DEMOCRATLEG DISTRICT 21 - HOUSESNOHOMISHLegislative20123000DEBT406954072440487Operation and OverheadWIN BONUSMCKENNA HARTMAN CONSULTING LLC2440 WESTERN AVENUE APT. 511SEATTLEWA</v>
      </c>
      <c r="AH1362">
        <v>100419011</v>
      </c>
      <c r="AI1362" s="9" t="str">
        <f t="shared" si="65"/>
        <v>STATE REPRESENTATIVE212DEMOCRATLEG DISTRICT 21 - HOUSESNOHOMISHLegislative</v>
      </c>
    </row>
    <row r="1363" spans="1:35" x14ac:dyDescent="0.25">
      <c r="A1363" s="15">
        <v>1442</v>
      </c>
      <c r="B1363" t="s">
        <v>3706</v>
      </c>
      <c r="C1363">
        <v>100419011</v>
      </c>
      <c r="D1363" t="s">
        <v>30</v>
      </c>
      <c r="E1363" t="s">
        <v>2822</v>
      </c>
      <c r="F1363" t="s">
        <v>44</v>
      </c>
      <c r="G1363" t="s">
        <v>2798</v>
      </c>
      <c r="H1363" t="s">
        <v>2799</v>
      </c>
      <c r="I1363" t="s">
        <v>140</v>
      </c>
      <c r="J1363" t="s">
        <v>2800</v>
      </c>
      <c r="K1363" t="s">
        <v>67</v>
      </c>
      <c r="L1363">
        <v>21</v>
      </c>
      <c r="M1363">
        <v>2</v>
      </c>
      <c r="N1363" t="s">
        <v>68</v>
      </c>
      <c r="O1363" t="s">
        <v>2788</v>
      </c>
      <c r="P1363" t="s">
        <v>749</v>
      </c>
      <c r="Q1363" t="s">
        <v>71</v>
      </c>
      <c r="R1363">
        <v>2012</v>
      </c>
      <c r="S1363" s="1">
        <v>1500</v>
      </c>
      <c r="T1363" t="s">
        <v>31</v>
      </c>
      <c r="U1363" s="2">
        <v>40695</v>
      </c>
      <c r="V1363" s="2">
        <v>40724</v>
      </c>
      <c r="W1363" s="2">
        <v>40487</v>
      </c>
      <c r="X1363" t="s">
        <v>72</v>
      </c>
      <c r="Y1363" t="s">
        <v>1211</v>
      </c>
      <c r="Z1363" t="s">
        <v>2987</v>
      </c>
      <c r="AA1363" t="s">
        <v>3707</v>
      </c>
      <c r="AB1363" t="s">
        <v>92</v>
      </c>
      <c r="AC1363" t="s">
        <v>36</v>
      </c>
      <c r="AD1363">
        <v>98403</v>
      </c>
      <c r="AE1363" t="s">
        <v>3697</v>
      </c>
      <c r="AF1363" t="str">
        <f t="shared" si="63"/>
        <v>Yes</v>
      </c>
      <c r="AG1363" s="9" t="str">
        <f t="shared" si="64"/>
        <v>STATE REPRESENTATIVE212DEMOCRATLEG DISTRICT 21 - HOUSESNOHOMISHLegislative20121500DEBT406954072440487Operation and OverheadWIN BONUSKOHLWES CURT711 N    1ST STREET APT. 303TACOMAWA</v>
      </c>
      <c r="AH1363">
        <v>100419011</v>
      </c>
      <c r="AI1363" s="9" t="str">
        <f t="shared" si="65"/>
        <v>STATE REPRESENTATIVE212DEMOCRATLEG DISTRICT 21 - HOUSESNOHOMISHLegislative</v>
      </c>
    </row>
    <row r="1364" spans="1:35" x14ac:dyDescent="0.25">
      <c r="A1364" s="15">
        <v>1445</v>
      </c>
      <c r="B1364" t="s">
        <v>3710</v>
      </c>
      <c r="C1364">
        <v>100419011</v>
      </c>
      <c r="D1364" t="s">
        <v>30</v>
      </c>
      <c r="E1364" t="s">
        <v>2822</v>
      </c>
      <c r="F1364" t="s">
        <v>44</v>
      </c>
      <c r="G1364" t="s">
        <v>2798</v>
      </c>
      <c r="H1364" t="s">
        <v>2799</v>
      </c>
      <c r="I1364" t="s">
        <v>140</v>
      </c>
      <c r="J1364" t="s">
        <v>2800</v>
      </c>
      <c r="K1364" t="s">
        <v>67</v>
      </c>
      <c r="L1364">
        <v>21</v>
      </c>
      <c r="M1364">
        <v>2</v>
      </c>
      <c r="N1364" t="s">
        <v>68</v>
      </c>
      <c r="O1364" t="s">
        <v>2788</v>
      </c>
      <c r="P1364" t="s">
        <v>749</v>
      </c>
      <c r="Q1364" t="s">
        <v>71</v>
      </c>
      <c r="R1364">
        <v>2012</v>
      </c>
      <c r="S1364" s="1">
        <v>750</v>
      </c>
      <c r="T1364" t="s">
        <v>31</v>
      </c>
      <c r="U1364" s="2">
        <v>40695</v>
      </c>
      <c r="V1364" s="2">
        <v>40724</v>
      </c>
      <c r="W1364" s="2">
        <v>40512</v>
      </c>
      <c r="X1364" t="s">
        <v>72</v>
      </c>
      <c r="Y1364" t="s">
        <v>1208</v>
      </c>
      <c r="Z1364" t="s">
        <v>167</v>
      </c>
      <c r="AA1364" t="s">
        <v>168</v>
      </c>
      <c r="AB1364" t="s">
        <v>35</v>
      </c>
      <c r="AC1364" t="s">
        <v>36</v>
      </c>
      <c r="AD1364">
        <v>98109</v>
      </c>
      <c r="AE1364" t="s">
        <v>3697</v>
      </c>
      <c r="AF1364" t="str">
        <f t="shared" si="63"/>
        <v>Yes</v>
      </c>
      <c r="AG1364" s="9" t="str">
        <f t="shared" si="64"/>
        <v>STATE REPRESENTATIVE212DEMOCRATLEG DISTRICT 21 - HOUSESNOHOMISHLegislative2012750DEBT406954072440512Operation and OverheadNOVEMBER TREASURYARGO STRATEGIESPO BOX 9100 SEATTLEWA</v>
      </c>
      <c r="AH1364">
        <v>100419011</v>
      </c>
      <c r="AI1364" s="9" t="str">
        <f t="shared" si="65"/>
        <v>STATE REPRESENTATIVE212DEMOCRATLEG DISTRICT 21 - HOUSESNOHOMISHLegislative</v>
      </c>
    </row>
    <row r="1365" spans="1:35" x14ac:dyDescent="0.25">
      <c r="A1365" s="15">
        <v>1446</v>
      </c>
      <c r="B1365" t="s">
        <v>3711</v>
      </c>
      <c r="C1365">
        <v>100419011</v>
      </c>
      <c r="D1365" t="s">
        <v>30</v>
      </c>
      <c r="E1365" t="s">
        <v>2822</v>
      </c>
      <c r="F1365" t="s">
        <v>44</v>
      </c>
      <c r="G1365" t="s">
        <v>2798</v>
      </c>
      <c r="H1365" t="s">
        <v>2799</v>
      </c>
      <c r="I1365" t="s">
        <v>140</v>
      </c>
      <c r="J1365" t="s">
        <v>2800</v>
      </c>
      <c r="K1365" t="s">
        <v>67</v>
      </c>
      <c r="L1365">
        <v>21</v>
      </c>
      <c r="M1365">
        <v>2</v>
      </c>
      <c r="N1365" t="s">
        <v>68</v>
      </c>
      <c r="O1365" t="s">
        <v>2788</v>
      </c>
      <c r="P1365" t="s">
        <v>749</v>
      </c>
      <c r="Q1365" t="s">
        <v>71</v>
      </c>
      <c r="R1365">
        <v>2012</v>
      </c>
      <c r="S1365" s="1">
        <v>500</v>
      </c>
      <c r="T1365" t="s">
        <v>31</v>
      </c>
      <c r="U1365" s="2">
        <v>40695</v>
      </c>
      <c r="V1365" s="2">
        <v>40724</v>
      </c>
      <c r="W1365" s="2">
        <v>40543</v>
      </c>
      <c r="X1365" t="s">
        <v>72</v>
      </c>
      <c r="Y1365" t="s">
        <v>1792</v>
      </c>
      <c r="Z1365" t="s">
        <v>167</v>
      </c>
      <c r="AA1365" t="s">
        <v>168</v>
      </c>
      <c r="AB1365" t="s">
        <v>35</v>
      </c>
      <c r="AC1365" t="s">
        <v>36</v>
      </c>
      <c r="AD1365">
        <v>98109</v>
      </c>
      <c r="AE1365" t="s">
        <v>3697</v>
      </c>
      <c r="AF1365" t="str">
        <f t="shared" si="63"/>
        <v>Yes</v>
      </c>
      <c r="AG1365" s="9" t="str">
        <f t="shared" si="64"/>
        <v>STATE REPRESENTATIVE212DEMOCRATLEG DISTRICT 21 - HOUSESNOHOMISHLegislative2012500DEBT406954072440543Operation and OverheadDECEMBER TREASURYARGO STRATEGIESPO BOX 9100 SEATTLEWA</v>
      </c>
      <c r="AH1365">
        <v>100419011</v>
      </c>
      <c r="AI1365" s="9" t="str">
        <f t="shared" si="65"/>
        <v>STATE REPRESENTATIVE212DEMOCRATLEG DISTRICT 21 - HOUSESNOHOMISHLegislative</v>
      </c>
    </row>
    <row r="1366" spans="1:35" x14ac:dyDescent="0.25">
      <c r="A1366" s="15">
        <v>1435</v>
      </c>
      <c r="B1366" t="s">
        <v>3696</v>
      </c>
      <c r="C1366">
        <v>100419011</v>
      </c>
      <c r="D1366" t="s">
        <v>30</v>
      </c>
      <c r="E1366" t="s">
        <v>2822</v>
      </c>
      <c r="F1366" t="s">
        <v>44</v>
      </c>
      <c r="G1366" t="s">
        <v>2798</v>
      </c>
      <c r="H1366" t="s">
        <v>2799</v>
      </c>
      <c r="I1366" t="s">
        <v>140</v>
      </c>
      <c r="J1366" t="s">
        <v>2800</v>
      </c>
      <c r="K1366" t="s">
        <v>67</v>
      </c>
      <c r="L1366">
        <v>21</v>
      </c>
      <c r="M1366">
        <v>2</v>
      </c>
      <c r="N1366" t="s">
        <v>68</v>
      </c>
      <c r="O1366" t="s">
        <v>2788</v>
      </c>
      <c r="P1366" t="s">
        <v>749</v>
      </c>
      <c r="Q1366" t="s">
        <v>71</v>
      </c>
      <c r="R1366">
        <v>2012</v>
      </c>
      <c r="S1366" s="1">
        <v>300</v>
      </c>
      <c r="T1366" t="s">
        <v>31</v>
      </c>
      <c r="U1366" s="2">
        <v>40695</v>
      </c>
      <c r="V1366" s="2">
        <v>40724</v>
      </c>
      <c r="W1366" s="2">
        <v>40574</v>
      </c>
      <c r="X1366" t="s">
        <v>72</v>
      </c>
      <c r="Y1366" t="s">
        <v>2477</v>
      </c>
      <c r="Z1366" t="s">
        <v>167</v>
      </c>
      <c r="AA1366" t="s">
        <v>168</v>
      </c>
      <c r="AB1366" t="s">
        <v>35</v>
      </c>
      <c r="AC1366" t="s">
        <v>36</v>
      </c>
      <c r="AD1366">
        <v>98109</v>
      </c>
      <c r="AE1366" t="s">
        <v>3697</v>
      </c>
      <c r="AF1366" t="str">
        <f t="shared" si="63"/>
        <v>Yes</v>
      </c>
      <c r="AG1366" s="9" t="str">
        <f t="shared" si="64"/>
        <v>STATE REPRESENTATIVE212DEMOCRATLEG DISTRICT 21 - HOUSESNOHOMISHLegislative2012300DEBT406954072440574Operation and OverheadJANUARY TREASURYARGO STRATEGIESPO BOX 9100 SEATTLEWA</v>
      </c>
      <c r="AH1366">
        <v>100419011</v>
      </c>
      <c r="AI1366" s="9" t="str">
        <f t="shared" si="65"/>
        <v>STATE REPRESENTATIVE212DEMOCRATLEG DISTRICT 21 - HOUSESNOHOMISHLegislative</v>
      </c>
    </row>
    <row r="1367" spans="1:35" x14ac:dyDescent="0.25">
      <c r="A1367" s="15">
        <v>1440</v>
      </c>
      <c r="B1367" t="s">
        <v>3704</v>
      </c>
      <c r="C1367">
        <v>100419011</v>
      </c>
      <c r="D1367" t="s">
        <v>30</v>
      </c>
      <c r="E1367" t="s">
        <v>2822</v>
      </c>
      <c r="F1367" t="s">
        <v>44</v>
      </c>
      <c r="G1367" t="s">
        <v>2798</v>
      </c>
      <c r="H1367" t="s">
        <v>2799</v>
      </c>
      <c r="I1367" t="s">
        <v>140</v>
      </c>
      <c r="J1367" t="s">
        <v>2800</v>
      </c>
      <c r="K1367" t="s">
        <v>67</v>
      </c>
      <c r="L1367">
        <v>21</v>
      </c>
      <c r="M1367">
        <v>2</v>
      </c>
      <c r="N1367" t="s">
        <v>68</v>
      </c>
      <c r="O1367" t="s">
        <v>2788</v>
      </c>
      <c r="P1367" t="s">
        <v>749</v>
      </c>
      <c r="Q1367" t="s">
        <v>71</v>
      </c>
      <c r="R1367">
        <v>2012</v>
      </c>
      <c r="S1367" s="1">
        <v>225</v>
      </c>
      <c r="T1367" t="s">
        <v>31</v>
      </c>
      <c r="U1367" s="2">
        <v>40695</v>
      </c>
      <c r="V1367" s="2">
        <v>40724</v>
      </c>
      <c r="W1367" s="2">
        <v>40591</v>
      </c>
      <c r="X1367" t="s">
        <v>72</v>
      </c>
      <c r="Y1367" t="s">
        <v>1640</v>
      </c>
      <c r="Z1367" t="s">
        <v>167</v>
      </c>
      <c r="AA1367" t="s">
        <v>168</v>
      </c>
      <c r="AB1367" t="s">
        <v>35</v>
      </c>
      <c r="AC1367" t="s">
        <v>36</v>
      </c>
      <c r="AD1367">
        <v>98109</v>
      </c>
      <c r="AE1367" t="s">
        <v>3697</v>
      </c>
      <c r="AF1367" t="str">
        <f t="shared" si="63"/>
        <v>Yes</v>
      </c>
      <c r="AG1367" s="9" t="str">
        <f t="shared" si="64"/>
        <v>STATE REPRESENTATIVE212DEMOCRATLEG DISTRICT 21 - HOUSESNOHOMISHLegislative2012225DEBT406954072440591Operation and OverheadFEBRUARY TREASURYARGO STRATEGIESPO BOX 9100 SEATTLEWA</v>
      </c>
      <c r="AH1367">
        <v>100419011</v>
      </c>
      <c r="AI1367" s="9" t="str">
        <f t="shared" si="65"/>
        <v>STATE REPRESENTATIVE212DEMOCRATLEG DISTRICT 21 - HOUSESNOHOMISHLegislative</v>
      </c>
    </row>
    <row r="1368" spans="1:35" x14ac:dyDescent="0.25">
      <c r="A1368" s="15">
        <v>1441</v>
      </c>
      <c r="B1368" t="s">
        <v>3705</v>
      </c>
      <c r="C1368">
        <v>100419011</v>
      </c>
      <c r="D1368" t="s">
        <v>30</v>
      </c>
      <c r="E1368" t="s">
        <v>2822</v>
      </c>
      <c r="F1368" t="s">
        <v>44</v>
      </c>
      <c r="G1368" t="s">
        <v>2798</v>
      </c>
      <c r="H1368" t="s">
        <v>2799</v>
      </c>
      <c r="I1368" t="s">
        <v>140</v>
      </c>
      <c r="J1368" t="s">
        <v>2800</v>
      </c>
      <c r="K1368" t="s">
        <v>67</v>
      </c>
      <c r="L1368">
        <v>21</v>
      </c>
      <c r="M1368">
        <v>2</v>
      </c>
      <c r="N1368" t="s">
        <v>68</v>
      </c>
      <c r="O1368" t="s">
        <v>2788</v>
      </c>
      <c r="P1368" t="s">
        <v>749</v>
      </c>
      <c r="Q1368" t="s">
        <v>71</v>
      </c>
      <c r="R1368">
        <v>2012</v>
      </c>
      <c r="S1368" s="1">
        <v>150</v>
      </c>
      <c r="T1368" t="s">
        <v>31</v>
      </c>
      <c r="U1368" s="2">
        <v>40695</v>
      </c>
      <c r="V1368" s="2">
        <v>40724</v>
      </c>
      <c r="W1368" s="2">
        <v>40633</v>
      </c>
      <c r="X1368" t="s">
        <v>72</v>
      </c>
      <c r="Y1368" t="s">
        <v>2577</v>
      </c>
      <c r="Z1368" t="s">
        <v>167</v>
      </c>
      <c r="AA1368" t="s">
        <v>168</v>
      </c>
      <c r="AB1368" t="s">
        <v>35</v>
      </c>
      <c r="AC1368" t="s">
        <v>36</v>
      </c>
      <c r="AD1368">
        <v>98109</v>
      </c>
      <c r="AE1368" t="s">
        <v>3697</v>
      </c>
      <c r="AF1368" t="str">
        <f t="shared" si="63"/>
        <v>Yes</v>
      </c>
      <c r="AG1368" s="9" t="str">
        <f t="shared" si="64"/>
        <v>STATE REPRESENTATIVE212DEMOCRATLEG DISTRICT 21 - HOUSESNOHOMISHLegislative2012150DEBT406954072440633Operation and OverheadMARCH TREASURYARGO STRATEGIESPO BOX 9100 SEATTLEWA</v>
      </c>
      <c r="AH1368">
        <v>100419011</v>
      </c>
      <c r="AI1368" s="9" t="str">
        <f t="shared" si="65"/>
        <v>STATE REPRESENTATIVE212DEMOCRATLEG DISTRICT 21 - HOUSESNOHOMISHLegislative</v>
      </c>
    </row>
    <row r="1369" spans="1:35" x14ac:dyDescent="0.25">
      <c r="A1369" s="15">
        <v>1443</v>
      </c>
      <c r="B1369" t="s">
        <v>3708</v>
      </c>
      <c r="C1369">
        <v>100419011</v>
      </c>
      <c r="D1369" t="s">
        <v>30</v>
      </c>
      <c r="E1369" t="s">
        <v>2822</v>
      </c>
      <c r="F1369" t="s">
        <v>44</v>
      </c>
      <c r="G1369" t="s">
        <v>2798</v>
      </c>
      <c r="H1369" t="s">
        <v>2799</v>
      </c>
      <c r="I1369" t="s">
        <v>140</v>
      </c>
      <c r="J1369" t="s">
        <v>2800</v>
      </c>
      <c r="K1369" t="s">
        <v>67</v>
      </c>
      <c r="L1369">
        <v>21</v>
      </c>
      <c r="M1369">
        <v>2</v>
      </c>
      <c r="N1369" t="s">
        <v>68</v>
      </c>
      <c r="O1369" t="s">
        <v>2788</v>
      </c>
      <c r="P1369" t="s">
        <v>749</v>
      </c>
      <c r="Q1369" t="s">
        <v>71</v>
      </c>
      <c r="R1369">
        <v>2012</v>
      </c>
      <c r="S1369" s="1">
        <v>225</v>
      </c>
      <c r="T1369" t="s">
        <v>31</v>
      </c>
      <c r="U1369" s="2">
        <v>40695</v>
      </c>
      <c r="V1369" s="2">
        <v>40724</v>
      </c>
      <c r="W1369" s="2">
        <v>40687</v>
      </c>
      <c r="X1369" t="s">
        <v>72</v>
      </c>
      <c r="Y1369" t="s">
        <v>2637</v>
      </c>
      <c r="Z1369" t="s">
        <v>167</v>
      </c>
      <c r="AA1369" t="s">
        <v>168</v>
      </c>
      <c r="AB1369" t="s">
        <v>35</v>
      </c>
      <c r="AC1369" t="s">
        <v>36</v>
      </c>
      <c r="AD1369">
        <v>98109</v>
      </c>
      <c r="AE1369" t="s">
        <v>3697</v>
      </c>
      <c r="AF1369" t="str">
        <f t="shared" si="63"/>
        <v>Yes</v>
      </c>
      <c r="AG1369" s="9" t="str">
        <f t="shared" si="64"/>
        <v>STATE REPRESENTATIVE212DEMOCRATLEG DISTRICT 21 - HOUSESNOHOMISHLegislative2012225DEBT406954072440687Operation and OverheadMAY TREASURYARGO STRATEGIESPO BOX 9100 SEATTLEWA</v>
      </c>
      <c r="AH1369">
        <v>100419011</v>
      </c>
      <c r="AI1369" s="9" t="str">
        <f t="shared" si="65"/>
        <v>STATE REPRESENTATIVE212DEMOCRATLEG DISTRICT 21 - HOUSESNOHOMISHLegislative</v>
      </c>
    </row>
    <row r="1370" spans="1:35" x14ac:dyDescent="0.25">
      <c r="A1370" s="15">
        <v>1444</v>
      </c>
      <c r="B1370" t="s">
        <v>3709</v>
      </c>
      <c r="C1370">
        <v>100419011</v>
      </c>
      <c r="D1370" t="s">
        <v>30</v>
      </c>
      <c r="E1370" t="s">
        <v>2822</v>
      </c>
      <c r="F1370" t="s">
        <v>44</v>
      </c>
      <c r="G1370" t="s">
        <v>2798</v>
      </c>
      <c r="H1370" t="s">
        <v>2799</v>
      </c>
      <c r="I1370" t="s">
        <v>140</v>
      </c>
      <c r="J1370" t="s">
        <v>2800</v>
      </c>
      <c r="K1370" t="s">
        <v>67</v>
      </c>
      <c r="L1370">
        <v>21</v>
      </c>
      <c r="M1370">
        <v>2</v>
      </c>
      <c r="N1370" t="s">
        <v>68</v>
      </c>
      <c r="O1370" t="s">
        <v>2788</v>
      </c>
      <c r="P1370" t="s">
        <v>749</v>
      </c>
      <c r="Q1370" t="s">
        <v>71</v>
      </c>
      <c r="R1370">
        <v>2012</v>
      </c>
      <c r="S1370" s="1">
        <v>300</v>
      </c>
      <c r="T1370" t="s">
        <v>31</v>
      </c>
      <c r="U1370" s="2">
        <v>40695</v>
      </c>
      <c r="V1370" s="2">
        <v>40724</v>
      </c>
      <c r="W1370" s="2">
        <v>40721</v>
      </c>
      <c r="X1370" t="s">
        <v>72</v>
      </c>
      <c r="Y1370" t="s">
        <v>338</v>
      </c>
      <c r="Z1370" t="s">
        <v>167</v>
      </c>
      <c r="AA1370" t="s">
        <v>168</v>
      </c>
      <c r="AB1370" t="s">
        <v>35</v>
      </c>
      <c r="AC1370" t="s">
        <v>36</v>
      </c>
      <c r="AD1370">
        <v>98109</v>
      </c>
      <c r="AE1370" t="s">
        <v>3697</v>
      </c>
      <c r="AF1370" t="str">
        <f t="shared" si="63"/>
        <v>Yes</v>
      </c>
      <c r="AG1370" s="9" t="str">
        <f t="shared" si="64"/>
        <v>STATE REPRESENTATIVE212DEMOCRATLEG DISTRICT 21 - HOUSESNOHOMISHLegislative2012300DEBT406954072440721Operation and OverheadJUNE TREASURYARGO STRATEGIESPO BOX 9100 SEATTLEWA</v>
      </c>
      <c r="AH1370">
        <v>100419011</v>
      </c>
      <c r="AI1370" s="9" t="str">
        <f t="shared" si="65"/>
        <v>STATE REPRESENTATIVE212DEMOCRATLEG DISTRICT 21 - HOUSESNOHOMISHLegislative</v>
      </c>
    </row>
    <row r="1371" spans="1:35" x14ac:dyDescent="0.25">
      <c r="A1371" s="15">
        <v>1539</v>
      </c>
      <c r="B1371" t="s">
        <v>3855</v>
      </c>
      <c r="C1371">
        <v>100423831</v>
      </c>
      <c r="D1371" t="s">
        <v>30</v>
      </c>
      <c r="E1371" t="s">
        <v>2822</v>
      </c>
      <c r="F1371" t="s">
        <v>44</v>
      </c>
      <c r="G1371" t="s">
        <v>2798</v>
      </c>
      <c r="H1371" t="s">
        <v>2799</v>
      </c>
      <c r="I1371" t="s">
        <v>140</v>
      </c>
      <c r="J1371" t="s">
        <v>2800</v>
      </c>
      <c r="K1371" t="s">
        <v>67</v>
      </c>
      <c r="L1371">
        <v>21</v>
      </c>
      <c r="M1371">
        <v>2</v>
      </c>
      <c r="N1371" t="s">
        <v>68</v>
      </c>
      <c r="O1371" t="s">
        <v>2788</v>
      </c>
      <c r="P1371" t="s">
        <v>749</v>
      </c>
      <c r="Q1371" t="s">
        <v>71</v>
      </c>
      <c r="R1371">
        <v>2012</v>
      </c>
      <c r="S1371" s="1">
        <v>3000</v>
      </c>
      <c r="T1371" t="s">
        <v>31</v>
      </c>
      <c r="U1371" s="2">
        <v>40725</v>
      </c>
      <c r="V1371" s="2">
        <v>40755</v>
      </c>
      <c r="W1371" s="2">
        <v>40487</v>
      </c>
      <c r="X1371" t="s">
        <v>72</v>
      </c>
      <c r="Y1371" t="s">
        <v>1211</v>
      </c>
      <c r="Z1371" t="s">
        <v>641</v>
      </c>
      <c r="AA1371" t="s">
        <v>2744</v>
      </c>
      <c r="AB1371" t="s">
        <v>180</v>
      </c>
      <c r="AC1371" t="s">
        <v>36</v>
      </c>
      <c r="AD1371">
        <v>98506</v>
      </c>
      <c r="AE1371" t="s">
        <v>3853</v>
      </c>
      <c r="AF1371" t="str">
        <f t="shared" si="63"/>
        <v>Yes</v>
      </c>
      <c r="AG1371" s="9" t="str">
        <f t="shared" si="64"/>
        <v>STATE REPRESENTATIVE212DEMOCRATLEG DISTRICT 21 - HOUSESNOHOMISHLegislative20123000DEBT407254075540487Operation and OverheadWIN BONUSTR STRATEGIES1612 SPRINGWOOD AVENUE NE OLYMPIAWA</v>
      </c>
      <c r="AH1371">
        <v>100423831</v>
      </c>
      <c r="AI1371" s="9" t="str">
        <f t="shared" si="65"/>
        <v>STATE REPRESENTATIVE212DEMOCRATLEG DISTRICT 21 - HOUSESNOHOMISHLegislative</v>
      </c>
    </row>
    <row r="1372" spans="1:35" x14ac:dyDescent="0.25">
      <c r="A1372" s="15">
        <v>1540</v>
      </c>
      <c r="B1372" t="s">
        <v>3856</v>
      </c>
      <c r="C1372">
        <v>100423831</v>
      </c>
      <c r="D1372" t="s">
        <v>30</v>
      </c>
      <c r="E1372" t="s">
        <v>2822</v>
      </c>
      <c r="F1372" t="s">
        <v>44</v>
      </c>
      <c r="G1372" t="s">
        <v>2798</v>
      </c>
      <c r="H1372" t="s">
        <v>2799</v>
      </c>
      <c r="I1372" t="s">
        <v>140</v>
      </c>
      <c r="J1372" t="s">
        <v>2800</v>
      </c>
      <c r="K1372" t="s">
        <v>67</v>
      </c>
      <c r="L1372">
        <v>21</v>
      </c>
      <c r="M1372">
        <v>2</v>
      </c>
      <c r="N1372" t="s">
        <v>68</v>
      </c>
      <c r="O1372" t="s">
        <v>2788</v>
      </c>
      <c r="P1372" t="s">
        <v>749</v>
      </c>
      <c r="Q1372" t="s">
        <v>71</v>
      </c>
      <c r="R1372">
        <v>2012</v>
      </c>
      <c r="S1372" s="1">
        <v>3000</v>
      </c>
      <c r="T1372" t="s">
        <v>31</v>
      </c>
      <c r="U1372" s="2">
        <v>40725</v>
      </c>
      <c r="V1372" s="2">
        <v>40755</v>
      </c>
      <c r="W1372" s="2">
        <v>40487</v>
      </c>
      <c r="X1372" t="s">
        <v>72</v>
      </c>
      <c r="Y1372" t="s">
        <v>1211</v>
      </c>
      <c r="Z1372" t="s">
        <v>2708</v>
      </c>
      <c r="AA1372" t="s">
        <v>765</v>
      </c>
      <c r="AB1372" t="s">
        <v>35</v>
      </c>
      <c r="AC1372" t="s">
        <v>36</v>
      </c>
      <c r="AD1372">
        <v>98121</v>
      </c>
      <c r="AE1372" t="s">
        <v>3853</v>
      </c>
      <c r="AF1372" t="str">
        <f t="shared" si="63"/>
        <v>Yes</v>
      </c>
      <c r="AG1372" s="9" t="str">
        <f t="shared" si="64"/>
        <v>STATE REPRESENTATIVE212DEMOCRATLEG DISTRICT 21 - HOUSESNOHOMISHLegislative20123000DEBT407254075540487Operation and OverheadWIN BONUSMCKENNA HARTMAN CONSULTING LLC2440 WESTERN AVENUE APT. 511SEATTLEWA</v>
      </c>
      <c r="AH1372">
        <v>100423831</v>
      </c>
      <c r="AI1372" s="9" t="str">
        <f t="shared" si="65"/>
        <v>STATE REPRESENTATIVE212DEMOCRATLEG DISTRICT 21 - HOUSESNOHOMISHLegislative</v>
      </c>
    </row>
    <row r="1373" spans="1:35" x14ac:dyDescent="0.25">
      <c r="A1373" s="15">
        <v>1545</v>
      </c>
      <c r="B1373" t="s">
        <v>3861</v>
      </c>
      <c r="C1373">
        <v>100423831</v>
      </c>
      <c r="D1373" t="s">
        <v>30</v>
      </c>
      <c r="E1373" t="s">
        <v>2822</v>
      </c>
      <c r="F1373" t="s">
        <v>44</v>
      </c>
      <c r="G1373" t="s">
        <v>2798</v>
      </c>
      <c r="H1373" t="s">
        <v>2799</v>
      </c>
      <c r="I1373" t="s">
        <v>140</v>
      </c>
      <c r="J1373" t="s">
        <v>2800</v>
      </c>
      <c r="K1373" t="s">
        <v>67</v>
      </c>
      <c r="L1373">
        <v>21</v>
      </c>
      <c r="M1373">
        <v>2</v>
      </c>
      <c r="N1373" t="s">
        <v>68</v>
      </c>
      <c r="O1373" t="s">
        <v>2788</v>
      </c>
      <c r="P1373" t="s">
        <v>749</v>
      </c>
      <c r="Q1373" t="s">
        <v>71</v>
      </c>
      <c r="R1373">
        <v>2012</v>
      </c>
      <c r="S1373" s="1">
        <v>1500</v>
      </c>
      <c r="T1373" t="s">
        <v>31</v>
      </c>
      <c r="U1373" s="2">
        <v>40725</v>
      </c>
      <c r="V1373" s="2">
        <v>40755</v>
      </c>
      <c r="W1373" s="2">
        <v>40487</v>
      </c>
      <c r="X1373" t="s">
        <v>72</v>
      </c>
      <c r="Y1373" t="s">
        <v>1211</v>
      </c>
      <c r="Z1373" t="s">
        <v>2987</v>
      </c>
      <c r="AA1373" t="s">
        <v>3707</v>
      </c>
      <c r="AB1373" t="s">
        <v>92</v>
      </c>
      <c r="AC1373" t="s">
        <v>36</v>
      </c>
      <c r="AD1373">
        <v>98403</v>
      </c>
      <c r="AE1373" t="s">
        <v>3853</v>
      </c>
      <c r="AF1373" t="str">
        <f t="shared" si="63"/>
        <v>Yes</v>
      </c>
      <c r="AG1373" s="9" t="str">
        <f t="shared" si="64"/>
        <v>STATE REPRESENTATIVE212DEMOCRATLEG DISTRICT 21 - HOUSESNOHOMISHLegislative20121500DEBT407254075540487Operation and OverheadWIN BONUSKOHLWES CURT711 N    1ST STREET APT. 303TACOMAWA</v>
      </c>
      <c r="AH1373">
        <v>100423831</v>
      </c>
      <c r="AI1373" s="9" t="str">
        <f t="shared" si="65"/>
        <v>STATE REPRESENTATIVE212DEMOCRATLEG DISTRICT 21 - HOUSESNOHOMISHLegislative</v>
      </c>
    </row>
    <row r="1374" spans="1:35" x14ac:dyDescent="0.25">
      <c r="A1374" s="15">
        <v>1537</v>
      </c>
      <c r="B1374" t="s">
        <v>3852</v>
      </c>
      <c r="C1374">
        <v>100423831</v>
      </c>
      <c r="D1374" t="s">
        <v>30</v>
      </c>
      <c r="E1374" t="s">
        <v>2822</v>
      </c>
      <c r="F1374" t="s">
        <v>44</v>
      </c>
      <c r="G1374" t="s">
        <v>2798</v>
      </c>
      <c r="H1374" t="s">
        <v>2799</v>
      </c>
      <c r="I1374" t="s">
        <v>140</v>
      </c>
      <c r="J1374" t="s">
        <v>2800</v>
      </c>
      <c r="K1374" t="s">
        <v>67</v>
      </c>
      <c r="L1374">
        <v>21</v>
      </c>
      <c r="M1374">
        <v>2</v>
      </c>
      <c r="N1374" t="s">
        <v>68</v>
      </c>
      <c r="O1374" t="s">
        <v>2788</v>
      </c>
      <c r="P1374" t="s">
        <v>749</v>
      </c>
      <c r="Q1374" t="s">
        <v>71</v>
      </c>
      <c r="R1374">
        <v>2012</v>
      </c>
      <c r="S1374" s="1">
        <v>750</v>
      </c>
      <c r="T1374" t="s">
        <v>31</v>
      </c>
      <c r="U1374" s="2">
        <v>40725</v>
      </c>
      <c r="V1374" s="2">
        <v>40755</v>
      </c>
      <c r="W1374" s="2">
        <v>40512</v>
      </c>
      <c r="X1374" t="s">
        <v>72</v>
      </c>
      <c r="Y1374" t="s">
        <v>1208</v>
      </c>
      <c r="Z1374" t="s">
        <v>167</v>
      </c>
      <c r="AA1374" t="s">
        <v>168</v>
      </c>
      <c r="AB1374" t="s">
        <v>35</v>
      </c>
      <c r="AC1374" t="s">
        <v>36</v>
      </c>
      <c r="AD1374">
        <v>98109</v>
      </c>
      <c r="AE1374" t="s">
        <v>3853</v>
      </c>
      <c r="AF1374" t="str">
        <f t="shared" si="63"/>
        <v>Yes</v>
      </c>
      <c r="AG1374" s="9" t="str">
        <f t="shared" si="64"/>
        <v>STATE REPRESENTATIVE212DEMOCRATLEG DISTRICT 21 - HOUSESNOHOMISHLegislative2012750DEBT407254075540512Operation and OverheadNOVEMBER TREASURYARGO STRATEGIESPO BOX 9100 SEATTLEWA</v>
      </c>
      <c r="AH1374">
        <v>100423831</v>
      </c>
      <c r="AI1374" s="9" t="str">
        <f t="shared" si="65"/>
        <v>STATE REPRESENTATIVE212DEMOCRATLEG DISTRICT 21 - HOUSESNOHOMISHLegislative</v>
      </c>
    </row>
    <row r="1375" spans="1:35" x14ac:dyDescent="0.25">
      <c r="A1375" s="15">
        <v>1538</v>
      </c>
      <c r="B1375" t="s">
        <v>3854</v>
      </c>
      <c r="C1375">
        <v>100423831</v>
      </c>
      <c r="D1375" t="s">
        <v>30</v>
      </c>
      <c r="E1375" t="s">
        <v>2822</v>
      </c>
      <c r="F1375" t="s">
        <v>44</v>
      </c>
      <c r="G1375" t="s">
        <v>2798</v>
      </c>
      <c r="H1375" t="s">
        <v>2799</v>
      </c>
      <c r="I1375" t="s">
        <v>140</v>
      </c>
      <c r="J1375" t="s">
        <v>2800</v>
      </c>
      <c r="K1375" t="s">
        <v>67</v>
      </c>
      <c r="L1375">
        <v>21</v>
      </c>
      <c r="M1375">
        <v>2</v>
      </c>
      <c r="N1375" t="s">
        <v>68</v>
      </c>
      <c r="O1375" t="s">
        <v>2788</v>
      </c>
      <c r="P1375" t="s">
        <v>749</v>
      </c>
      <c r="Q1375" t="s">
        <v>71</v>
      </c>
      <c r="R1375">
        <v>2012</v>
      </c>
      <c r="S1375" s="1">
        <v>500</v>
      </c>
      <c r="T1375" t="s">
        <v>31</v>
      </c>
      <c r="U1375" s="2">
        <v>40725</v>
      </c>
      <c r="V1375" s="2">
        <v>40755</v>
      </c>
      <c r="W1375" s="2">
        <v>40543</v>
      </c>
      <c r="X1375" t="s">
        <v>72</v>
      </c>
      <c r="Y1375" t="s">
        <v>1792</v>
      </c>
      <c r="Z1375" t="s">
        <v>167</v>
      </c>
      <c r="AA1375" t="s">
        <v>168</v>
      </c>
      <c r="AB1375" t="s">
        <v>35</v>
      </c>
      <c r="AC1375" t="s">
        <v>36</v>
      </c>
      <c r="AD1375">
        <v>98109</v>
      </c>
      <c r="AE1375" t="s">
        <v>3853</v>
      </c>
      <c r="AF1375" t="str">
        <f t="shared" si="63"/>
        <v>Yes</v>
      </c>
      <c r="AG1375" s="9" t="str">
        <f t="shared" si="64"/>
        <v>STATE REPRESENTATIVE212DEMOCRATLEG DISTRICT 21 - HOUSESNOHOMISHLegislative2012500DEBT407254075540543Operation and OverheadDECEMBER TREASURYARGO STRATEGIESPO BOX 9100 SEATTLEWA</v>
      </c>
      <c r="AH1375">
        <v>100423831</v>
      </c>
      <c r="AI1375" s="9" t="str">
        <f t="shared" si="65"/>
        <v>STATE REPRESENTATIVE212DEMOCRATLEG DISTRICT 21 - HOUSESNOHOMISHLegislative</v>
      </c>
    </row>
    <row r="1376" spans="1:35" x14ac:dyDescent="0.25">
      <c r="A1376" s="15">
        <v>1542</v>
      </c>
      <c r="B1376" t="s">
        <v>3858</v>
      </c>
      <c r="C1376">
        <v>100423831</v>
      </c>
      <c r="D1376" t="s">
        <v>30</v>
      </c>
      <c r="E1376" t="s">
        <v>2822</v>
      </c>
      <c r="F1376" t="s">
        <v>44</v>
      </c>
      <c r="G1376" t="s">
        <v>2798</v>
      </c>
      <c r="H1376" t="s">
        <v>2799</v>
      </c>
      <c r="I1376" t="s">
        <v>140</v>
      </c>
      <c r="J1376" t="s">
        <v>2800</v>
      </c>
      <c r="K1376" t="s">
        <v>67</v>
      </c>
      <c r="L1376">
        <v>21</v>
      </c>
      <c r="M1376">
        <v>2</v>
      </c>
      <c r="N1376" t="s">
        <v>68</v>
      </c>
      <c r="O1376" t="s">
        <v>2788</v>
      </c>
      <c r="P1376" t="s">
        <v>749</v>
      </c>
      <c r="Q1376" t="s">
        <v>71</v>
      </c>
      <c r="R1376">
        <v>2012</v>
      </c>
      <c r="S1376" s="1">
        <v>300</v>
      </c>
      <c r="T1376" t="s">
        <v>31</v>
      </c>
      <c r="U1376" s="2">
        <v>40725</v>
      </c>
      <c r="V1376" s="2">
        <v>40755</v>
      </c>
      <c r="W1376" s="2">
        <v>40574</v>
      </c>
      <c r="X1376" t="s">
        <v>72</v>
      </c>
      <c r="Y1376" t="s">
        <v>2477</v>
      </c>
      <c r="Z1376" t="s">
        <v>167</v>
      </c>
      <c r="AA1376" t="s">
        <v>168</v>
      </c>
      <c r="AB1376" t="s">
        <v>35</v>
      </c>
      <c r="AC1376" t="s">
        <v>36</v>
      </c>
      <c r="AD1376">
        <v>98109</v>
      </c>
      <c r="AE1376" t="s">
        <v>3853</v>
      </c>
      <c r="AF1376" t="str">
        <f t="shared" si="63"/>
        <v>Yes</v>
      </c>
      <c r="AG1376" s="9" t="str">
        <f t="shared" si="64"/>
        <v>STATE REPRESENTATIVE212DEMOCRATLEG DISTRICT 21 - HOUSESNOHOMISHLegislative2012300DEBT407254075540574Operation and OverheadJANUARY TREASURYARGO STRATEGIESPO BOX 9100 SEATTLEWA</v>
      </c>
      <c r="AH1376">
        <v>100423831</v>
      </c>
      <c r="AI1376" s="9" t="str">
        <f t="shared" si="65"/>
        <v>STATE REPRESENTATIVE212DEMOCRATLEG DISTRICT 21 - HOUSESNOHOMISHLegislative</v>
      </c>
    </row>
    <row r="1377" spans="1:35" x14ac:dyDescent="0.25">
      <c r="A1377" s="15">
        <v>1543</v>
      </c>
      <c r="B1377" t="s">
        <v>3859</v>
      </c>
      <c r="C1377">
        <v>100423831</v>
      </c>
      <c r="D1377" t="s">
        <v>30</v>
      </c>
      <c r="E1377" t="s">
        <v>2822</v>
      </c>
      <c r="F1377" t="s">
        <v>44</v>
      </c>
      <c r="G1377" t="s">
        <v>2798</v>
      </c>
      <c r="H1377" t="s">
        <v>2799</v>
      </c>
      <c r="I1377" t="s">
        <v>140</v>
      </c>
      <c r="J1377" t="s">
        <v>2800</v>
      </c>
      <c r="K1377" t="s">
        <v>67</v>
      </c>
      <c r="L1377">
        <v>21</v>
      </c>
      <c r="M1377">
        <v>2</v>
      </c>
      <c r="N1377" t="s">
        <v>68</v>
      </c>
      <c r="O1377" t="s">
        <v>2788</v>
      </c>
      <c r="P1377" t="s">
        <v>749</v>
      </c>
      <c r="Q1377" t="s">
        <v>71</v>
      </c>
      <c r="R1377">
        <v>2012</v>
      </c>
      <c r="S1377" s="1">
        <v>225</v>
      </c>
      <c r="T1377" t="s">
        <v>31</v>
      </c>
      <c r="U1377" s="2">
        <v>40725</v>
      </c>
      <c r="V1377" s="2">
        <v>40755</v>
      </c>
      <c r="W1377" s="2">
        <v>40591</v>
      </c>
      <c r="X1377" t="s">
        <v>72</v>
      </c>
      <c r="Y1377" t="s">
        <v>1640</v>
      </c>
      <c r="Z1377" t="s">
        <v>167</v>
      </c>
      <c r="AA1377" t="s">
        <v>168</v>
      </c>
      <c r="AB1377" t="s">
        <v>35</v>
      </c>
      <c r="AC1377" t="s">
        <v>36</v>
      </c>
      <c r="AD1377">
        <v>98109</v>
      </c>
      <c r="AE1377" t="s">
        <v>3853</v>
      </c>
      <c r="AF1377" t="str">
        <f t="shared" si="63"/>
        <v>Yes</v>
      </c>
      <c r="AG1377" s="9" t="str">
        <f t="shared" si="64"/>
        <v>STATE REPRESENTATIVE212DEMOCRATLEG DISTRICT 21 - HOUSESNOHOMISHLegislative2012225DEBT407254075540591Operation and OverheadFEBRUARY TREASURYARGO STRATEGIESPO BOX 9100 SEATTLEWA</v>
      </c>
      <c r="AH1377">
        <v>100423831</v>
      </c>
      <c r="AI1377" s="9" t="str">
        <f t="shared" si="65"/>
        <v>STATE REPRESENTATIVE212DEMOCRATLEG DISTRICT 21 - HOUSESNOHOMISHLegislative</v>
      </c>
    </row>
    <row r="1378" spans="1:35" x14ac:dyDescent="0.25">
      <c r="A1378" s="15">
        <v>1544</v>
      </c>
      <c r="B1378" t="s">
        <v>3860</v>
      </c>
      <c r="C1378">
        <v>100423831</v>
      </c>
      <c r="D1378" t="s">
        <v>30</v>
      </c>
      <c r="E1378" t="s">
        <v>2822</v>
      </c>
      <c r="F1378" t="s">
        <v>44</v>
      </c>
      <c r="G1378" t="s">
        <v>2798</v>
      </c>
      <c r="H1378" t="s">
        <v>2799</v>
      </c>
      <c r="I1378" t="s">
        <v>140</v>
      </c>
      <c r="J1378" t="s">
        <v>2800</v>
      </c>
      <c r="K1378" t="s">
        <v>67</v>
      </c>
      <c r="L1378">
        <v>21</v>
      </c>
      <c r="M1378">
        <v>2</v>
      </c>
      <c r="N1378" t="s">
        <v>68</v>
      </c>
      <c r="O1378" t="s">
        <v>2788</v>
      </c>
      <c r="P1378" t="s">
        <v>749</v>
      </c>
      <c r="Q1378" t="s">
        <v>71</v>
      </c>
      <c r="R1378">
        <v>2012</v>
      </c>
      <c r="S1378" s="1">
        <v>150</v>
      </c>
      <c r="T1378" t="s">
        <v>31</v>
      </c>
      <c r="U1378" s="2">
        <v>40725</v>
      </c>
      <c r="V1378" s="2">
        <v>40755</v>
      </c>
      <c r="W1378" s="2">
        <v>40633</v>
      </c>
      <c r="X1378" t="s">
        <v>72</v>
      </c>
      <c r="Y1378" t="s">
        <v>2577</v>
      </c>
      <c r="Z1378" t="s">
        <v>167</v>
      </c>
      <c r="AA1378" t="s">
        <v>168</v>
      </c>
      <c r="AB1378" t="s">
        <v>35</v>
      </c>
      <c r="AC1378" t="s">
        <v>36</v>
      </c>
      <c r="AD1378">
        <v>98109</v>
      </c>
      <c r="AE1378" t="s">
        <v>3853</v>
      </c>
      <c r="AF1378" t="str">
        <f t="shared" si="63"/>
        <v>Yes</v>
      </c>
      <c r="AG1378" s="9" t="str">
        <f t="shared" si="64"/>
        <v>STATE REPRESENTATIVE212DEMOCRATLEG DISTRICT 21 - HOUSESNOHOMISHLegislative2012150DEBT407254075540633Operation and OverheadMARCH TREASURYARGO STRATEGIESPO BOX 9100 SEATTLEWA</v>
      </c>
      <c r="AH1378">
        <v>100423831</v>
      </c>
      <c r="AI1378" s="9" t="str">
        <f t="shared" si="65"/>
        <v>STATE REPRESENTATIVE212DEMOCRATLEG DISTRICT 21 - HOUSESNOHOMISHLegislative</v>
      </c>
    </row>
    <row r="1379" spans="1:35" x14ac:dyDescent="0.25">
      <c r="A1379" s="15">
        <v>1546</v>
      </c>
      <c r="B1379" t="s">
        <v>3862</v>
      </c>
      <c r="C1379">
        <v>100423831</v>
      </c>
      <c r="D1379" t="s">
        <v>30</v>
      </c>
      <c r="E1379" t="s">
        <v>2822</v>
      </c>
      <c r="F1379" t="s">
        <v>44</v>
      </c>
      <c r="G1379" t="s">
        <v>2798</v>
      </c>
      <c r="H1379" t="s">
        <v>2799</v>
      </c>
      <c r="I1379" t="s">
        <v>140</v>
      </c>
      <c r="J1379" t="s">
        <v>2800</v>
      </c>
      <c r="K1379" t="s">
        <v>67</v>
      </c>
      <c r="L1379">
        <v>21</v>
      </c>
      <c r="M1379">
        <v>2</v>
      </c>
      <c r="N1379" t="s">
        <v>68</v>
      </c>
      <c r="O1379" t="s">
        <v>2788</v>
      </c>
      <c r="P1379" t="s">
        <v>749</v>
      </c>
      <c r="Q1379" t="s">
        <v>71</v>
      </c>
      <c r="R1379">
        <v>2012</v>
      </c>
      <c r="S1379" s="1">
        <v>225</v>
      </c>
      <c r="T1379" t="s">
        <v>31</v>
      </c>
      <c r="U1379" s="2">
        <v>40725</v>
      </c>
      <c r="V1379" s="2">
        <v>40755</v>
      </c>
      <c r="W1379" s="2">
        <v>40687</v>
      </c>
      <c r="X1379" t="s">
        <v>72</v>
      </c>
      <c r="Y1379" t="s">
        <v>2637</v>
      </c>
      <c r="Z1379" t="s">
        <v>167</v>
      </c>
      <c r="AA1379" t="s">
        <v>168</v>
      </c>
      <c r="AB1379" t="s">
        <v>35</v>
      </c>
      <c r="AC1379" t="s">
        <v>36</v>
      </c>
      <c r="AD1379">
        <v>98109</v>
      </c>
      <c r="AE1379" t="s">
        <v>3853</v>
      </c>
      <c r="AF1379" t="str">
        <f t="shared" si="63"/>
        <v>Yes</v>
      </c>
      <c r="AG1379" s="9" t="str">
        <f t="shared" si="64"/>
        <v>STATE REPRESENTATIVE212DEMOCRATLEG DISTRICT 21 - HOUSESNOHOMISHLegislative2012225DEBT407254075540687Operation and OverheadMAY TREASURYARGO STRATEGIESPO BOX 9100 SEATTLEWA</v>
      </c>
      <c r="AH1379">
        <v>100423831</v>
      </c>
      <c r="AI1379" s="9" t="str">
        <f t="shared" si="65"/>
        <v>STATE REPRESENTATIVE212DEMOCRATLEG DISTRICT 21 - HOUSESNOHOMISHLegislative</v>
      </c>
    </row>
    <row r="1380" spans="1:35" x14ac:dyDescent="0.25">
      <c r="A1380" s="15">
        <v>1547</v>
      </c>
      <c r="B1380" t="s">
        <v>3863</v>
      </c>
      <c r="C1380">
        <v>100423831</v>
      </c>
      <c r="D1380" t="s">
        <v>30</v>
      </c>
      <c r="E1380" t="s">
        <v>2822</v>
      </c>
      <c r="F1380" t="s">
        <v>44</v>
      </c>
      <c r="G1380" t="s">
        <v>2798</v>
      </c>
      <c r="H1380" t="s">
        <v>2799</v>
      </c>
      <c r="I1380" t="s">
        <v>140</v>
      </c>
      <c r="J1380" t="s">
        <v>2800</v>
      </c>
      <c r="K1380" t="s">
        <v>67</v>
      </c>
      <c r="L1380">
        <v>21</v>
      </c>
      <c r="M1380">
        <v>2</v>
      </c>
      <c r="N1380" t="s">
        <v>68</v>
      </c>
      <c r="O1380" t="s">
        <v>2788</v>
      </c>
      <c r="P1380" t="s">
        <v>749</v>
      </c>
      <c r="Q1380" t="s">
        <v>71</v>
      </c>
      <c r="R1380">
        <v>2012</v>
      </c>
      <c r="S1380" s="1">
        <v>300</v>
      </c>
      <c r="T1380" t="s">
        <v>31</v>
      </c>
      <c r="U1380" s="2">
        <v>40725</v>
      </c>
      <c r="V1380" s="2">
        <v>40755</v>
      </c>
      <c r="W1380" s="2">
        <v>40721</v>
      </c>
      <c r="X1380" t="s">
        <v>72</v>
      </c>
      <c r="Y1380" t="s">
        <v>338</v>
      </c>
      <c r="Z1380" t="s">
        <v>167</v>
      </c>
      <c r="AA1380" t="s">
        <v>168</v>
      </c>
      <c r="AB1380" t="s">
        <v>35</v>
      </c>
      <c r="AC1380" t="s">
        <v>36</v>
      </c>
      <c r="AD1380">
        <v>98109</v>
      </c>
      <c r="AE1380" t="s">
        <v>3853</v>
      </c>
      <c r="AF1380" t="str">
        <f t="shared" si="63"/>
        <v>Yes</v>
      </c>
      <c r="AG1380" s="9" t="str">
        <f t="shared" si="64"/>
        <v>STATE REPRESENTATIVE212DEMOCRATLEG DISTRICT 21 - HOUSESNOHOMISHLegislative2012300DEBT407254075540721Operation and OverheadJUNE TREASURYARGO STRATEGIESPO BOX 9100 SEATTLEWA</v>
      </c>
      <c r="AH1380">
        <v>100423831</v>
      </c>
      <c r="AI1380" s="9" t="str">
        <f t="shared" si="65"/>
        <v>STATE REPRESENTATIVE212DEMOCRATLEG DISTRICT 21 - HOUSESNOHOMISHLegislative</v>
      </c>
    </row>
    <row r="1381" spans="1:35" x14ac:dyDescent="0.25">
      <c r="A1381" s="15">
        <v>1541</v>
      </c>
      <c r="B1381" t="s">
        <v>3857</v>
      </c>
      <c r="C1381">
        <v>100423831</v>
      </c>
      <c r="D1381" t="s">
        <v>30</v>
      </c>
      <c r="E1381" t="s">
        <v>2822</v>
      </c>
      <c r="F1381" t="s">
        <v>44</v>
      </c>
      <c r="G1381" t="s">
        <v>2798</v>
      </c>
      <c r="H1381" t="s">
        <v>2799</v>
      </c>
      <c r="I1381" t="s">
        <v>140</v>
      </c>
      <c r="J1381" t="s">
        <v>2800</v>
      </c>
      <c r="K1381" t="s">
        <v>67</v>
      </c>
      <c r="L1381">
        <v>21</v>
      </c>
      <c r="M1381">
        <v>2</v>
      </c>
      <c r="N1381" t="s">
        <v>68</v>
      </c>
      <c r="O1381" t="s">
        <v>2788</v>
      </c>
      <c r="P1381" t="s">
        <v>749</v>
      </c>
      <c r="Q1381" t="s">
        <v>71</v>
      </c>
      <c r="R1381">
        <v>2012</v>
      </c>
      <c r="S1381" s="1">
        <v>300</v>
      </c>
      <c r="T1381" t="s">
        <v>31</v>
      </c>
      <c r="U1381" s="2">
        <v>40725</v>
      </c>
      <c r="V1381" s="2">
        <v>40755</v>
      </c>
      <c r="W1381" s="2">
        <v>40753</v>
      </c>
      <c r="X1381" t="s">
        <v>72</v>
      </c>
      <c r="Y1381" t="s">
        <v>339</v>
      </c>
      <c r="Z1381" t="s">
        <v>167</v>
      </c>
      <c r="AA1381" t="s">
        <v>168</v>
      </c>
      <c r="AB1381" t="s">
        <v>35</v>
      </c>
      <c r="AC1381" t="s">
        <v>36</v>
      </c>
      <c r="AD1381">
        <v>98109</v>
      </c>
      <c r="AE1381" t="s">
        <v>3853</v>
      </c>
      <c r="AF1381" t="str">
        <f t="shared" si="63"/>
        <v>Yes</v>
      </c>
      <c r="AG1381" s="9" t="str">
        <f t="shared" si="64"/>
        <v>STATE REPRESENTATIVE212DEMOCRATLEG DISTRICT 21 - HOUSESNOHOMISHLegislative2012300DEBT407254075540753Operation and OverheadJULY TREASURYARGO STRATEGIESPO BOX 9100 SEATTLEWA</v>
      </c>
      <c r="AH1381">
        <v>100423831</v>
      </c>
      <c r="AI1381" s="9" t="str">
        <f t="shared" si="65"/>
        <v>STATE REPRESENTATIVE212DEMOCRATLEG DISTRICT 21 - HOUSESNOHOMISHLegislative</v>
      </c>
    </row>
    <row r="1382" spans="1:35" x14ac:dyDescent="0.25">
      <c r="A1382" s="15">
        <v>1651</v>
      </c>
      <c r="B1382" t="s">
        <v>4039</v>
      </c>
      <c r="C1382">
        <v>100428254</v>
      </c>
      <c r="D1382" t="s">
        <v>30</v>
      </c>
      <c r="E1382" t="s">
        <v>2822</v>
      </c>
      <c r="F1382" t="s">
        <v>44</v>
      </c>
      <c r="G1382" t="s">
        <v>2798</v>
      </c>
      <c r="H1382" t="s">
        <v>2799</v>
      </c>
      <c r="I1382" t="s">
        <v>140</v>
      </c>
      <c r="J1382" t="s">
        <v>2800</v>
      </c>
      <c r="K1382" t="s">
        <v>67</v>
      </c>
      <c r="L1382">
        <v>21</v>
      </c>
      <c r="M1382">
        <v>2</v>
      </c>
      <c r="N1382" t="s">
        <v>68</v>
      </c>
      <c r="O1382" t="s">
        <v>2788</v>
      </c>
      <c r="P1382" t="s">
        <v>749</v>
      </c>
      <c r="Q1382" t="s">
        <v>71</v>
      </c>
      <c r="R1382">
        <v>2012</v>
      </c>
      <c r="S1382" s="1">
        <v>3000</v>
      </c>
      <c r="T1382" t="s">
        <v>31</v>
      </c>
      <c r="U1382" s="2">
        <v>40756</v>
      </c>
      <c r="V1382" s="2">
        <v>40786</v>
      </c>
      <c r="W1382" s="2">
        <v>40487</v>
      </c>
      <c r="X1382" t="s">
        <v>72</v>
      </c>
      <c r="Y1382" t="s">
        <v>1211</v>
      </c>
      <c r="Z1382" t="s">
        <v>641</v>
      </c>
      <c r="AA1382" t="s">
        <v>2744</v>
      </c>
      <c r="AB1382" t="s">
        <v>180</v>
      </c>
      <c r="AC1382" t="s">
        <v>36</v>
      </c>
      <c r="AD1382">
        <v>98506</v>
      </c>
      <c r="AE1382" t="s">
        <v>4029</v>
      </c>
      <c r="AF1382" t="str">
        <f t="shared" si="63"/>
        <v>Yes</v>
      </c>
      <c r="AG1382" s="9" t="str">
        <f t="shared" si="64"/>
        <v>STATE REPRESENTATIVE212DEMOCRATLEG DISTRICT 21 - HOUSESNOHOMISHLegislative20123000DEBT407564078640487Operation and OverheadWIN BONUSTR STRATEGIES1612 SPRINGWOOD AVENUE NE OLYMPIAWA</v>
      </c>
      <c r="AH1382">
        <v>100428254</v>
      </c>
      <c r="AI1382" s="9" t="str">
        <f t="shared" si="65"/>
        <v>STATE REPRESENTATIVE212DEMOCRATLEG DISTRICT 21 - HOUSESNOHOMISHLegislative</v>
      </c>
    </row>
    <row r="1383" spans="1:35" x14ac:dyDescent="0.25">
      <c r="A1383" s="15">
        <v>1741</v>
      </c>
      <c r="B1383" t="s">
        <v>4189</v>
      </c>
      <c r="C1383">
        <v>100428254</v>
      </c>
      <c r="D1383" t="s">
        <v>30</v>
      </c>
      <c r="E1383" t="s">
        <v>2822</v>
      </c>
      <c r="F1383" t="s">
        <v>44</v>
      </c>
      <c r="G1383" t="s">
        <v>2798</v>
      </c>
      <c r="H1383" t="s">
        <v>2799</v>
      </c>
      <c r="I1383" t="s">
        <v>140</v>
      </c>
      <c r="J1383" t="s">
        <v>2800</v>
      </c>
      <c r="K1383" t="s">
        <v>67</v>
      </c>
      <c r="L1383">
        <v>21</v>
      </c>
      <c r="M1383">
        <v>2</v>
      </c>
      <c r="N1383" t="s">
        <v>68</v>
      </c>
      <c r="O1383" t="s">
        <v>2788</v>
      </c>
      <c r="P1383" t="s">
        <v>749</v>
      </c>
      <c r="Q1383" t="s">
        <v>71</v>
      </c>
      <c r="R1383">
        <v>2012</v>
      </c>
      <c r="S1383" s="1">
        <v>3000</v>
      </c>
      <c r="T1383" t="s">
        <v>31</v>
      </c>
      <c r="U1383" s="2">
        <v>40756</v>
      </c>
      <c r="V1383" s="2">
        <v>40786</v>
      </c>
      <c r="W1383" s="2">
        <v>40487</v>
      </c>
      <c r="X1383" t="s">
        <v>72</v>
      </c>
      <c r="Y1383" t="s">
        <v>1211</v>
      </c>
      <c r="Z1383" t="s">
        <v>2708</v>
      </c>
      <c r="AA1383" t="s">
        <v>765</v>
      </c>
      <c r="AB1383" t="s">
        <v>35</v>
      </c>
      <c r="AC1383" t="s">
        <v>36</v>
      </c>
      <c r="AD1383">
        <v>98121</v>
      </c>
      <c r="AE1383" t="s">
        <v>4029</v>
      </c>
      <c r="AF1383" t="str">
        <f t="shared" si="63"/>
        <v>Yes</v>
      </c>
      <c r="AG1383" s="9" t="str">
        <f t="shared" si="64"/>
        <v>STATE REPRESENTATIVE212DEMOCRATLEG DISTRICT 21 - HOUSESNOHOMISHLegislative20123000DEBT407564078640487Operation and OverheadWIN BONUSMCKENNA HARTMAN CONSULTING LLC2440 WESTERN AVENUE APT. 511SEATTLEWA</v>
      </c>
      <c r="AH1383">
        <v>100428254</v>
      </c>
      <c r="AI1383" s="9" t="str">
        <f t="shared" si="65"/>
        <v>STATE REPRESENTATIVE212DEMOCRATLEG DISTRICT 21 - HOUSESNOHOMISHLegislative</v>
      </c>
    </row>
    <row r="1384" spans="1:35" x14ac:dyDescent="0.25">
      <c r="A1384" s="15">
        <v>1646</v>
      </c>
      <c r="B1384" t="s">
        <v>4034</v>
      </c>
      <c r="C1384">
        <v>100428254</v>
      </c>
      <c r="D1384" t="s">
        <v>30</v>
      </c>
      <c r="E1384" t="s">
        <v>2822</v>
      </c>
      <c r="F1384" t="s">
        <v>44</v>
      </c>
      <c r="G1384" t="s">
        <v>2798</v>
      </c>
      <c r="H1384" t="s">
        <v>2799</v>
      </c>
      <c r="I1384" t="s">
        <v>140</v>
      </c>
      <c r="J1384" t="s">
        <v>2800</v>
      </c>
      <c r="K1384" t="s">
        <v>67</v>
      </c>
      <c r="L1384">
        <v>21</v>
      </c>
      <c r="M1384">
        <v>2</v>
      </c>
      <c r="N1384" t="s">
        <v>68</v>
      </c>
      <c r="O1384" t="s">
        <v>2788</v>
      </c>
      <c r="P1384" t="s">
        <v>749</v>
      </c>
      <c r="Q1384" t="s">
        <v>71</v>
      </c>
      <c r="R1384">
        <v>2012</v>
      </c>
      <c r="S1384" s="1">
        <v>1500</v>
      </c>
      <c r="T1384" t="s">
        <v>31</v>
      </c>
      <c r="U1384" s="2">
        <v>40756</v>
      </c>
      <c r="V1384" s="2">
        <v>40786</v>
      </c>
      <c r="W1384" s="2">
        <v>40487</v>
      </c>
      <c r="X1384" t="s">
        <v>72</v>
      </c>
      <c r="Y1384" t="s">
        <v>1211</v>
      </c>
      <c r="Z1384" t="s">
        <v>2987</v>
      </c>
      <c r="AA1384" t="s">
        <v>3707</v>
      </c>
      <c r="AB1384" t="s">
        <v>92</v>
      </c>
      <c r="AC1384" t="s">
        <v>36</v>
      </c>
      <c r="AD1384">
        <v>98403</v>
      </c>
      <c r="AE1384" t="s">
        <v>4029</v>
      </c>
      <c r="AF1384" t="str">
        <f t="shared" si="63"/>
        <v>Yes</v>
      </c>
      <c r="AG1384" s="9" t="str">
        <f t="shared" si="64"/>
        <v>STATE REPRESENTATIVE212DEMOCRATLEG DISTRICT 21 - HOUSESNOHOMISHLegislative20121500DEBT407564078640487Operation and OverheadWIN BONUSKOHLWES CURT711 N    1ST STREET APT. 303TACOMAWA</v>
      </c>
      <c r="AH1384">
        <v>100428254</v>
      </c>
      <c r="AI1384" s="9" t="str">
        <f t="shared" si="65"/>
        <v>STATE REPRESENTATIVE212DEMOCRATLEG DISTRICT 21 - HOUSESNOHOMISHLegislative</v>
      </c>
    </row>
    <row r="1385" spans="1:35" x14ac:dyDescent="0.25">
      <c r="A1385" s="15">
        <v>1649</v>
      </c>
      <c r="B1385" t="s">
        <v>4037</v>
      </c>
      <c r="C1385">
        <v>100428254</v>
      </c>
      <c r="D1385" t="s">
        <v>30</v>
      </c>
      <c r="E1385" t="s">
        <v>2822</v>
      </c>
      <c r="F1385" t="s">
        <v>44</v>
      </c>
      <c r="G1385" t="s">
        <v>2798</v>
      </c>
      <c r="H1385" t="s">
        <v>2799</v>
      </c>
      <c r="I1385" t="s">
        <v>140</v>
      </c>
      <c r="J1385" t="s">
        <v>2800</v>
      </c>
      <c r="K1385" t="s">
        <v>67</v>
      </c>
      <c r="L1385">
        <v>21</v>
      </c>
      <c r="M1385">
        <v>2</v>
      </c>
      <c r="N1385" t="s">
        <v>68</v>
      </c>
      <c r="O1385" t="s">
        <v>2788</v>
      </c>
      <c r="P1385" t="s">
        <v>749</v>
      </c>
      <c r="Q1385" t="s">
        <v>71</v>
      </c>
      <c r="R1385">
        <v>2012</v>
      </c>
      <c r="S1385" s="1">
        <v>750</v>
      </c>
      <c r="T1385" t="s">
        <v>31</v>
      </c>
      <c r="U1385" s="2">
        <v>40756</v>
      </c>
      <c r="V1385" s="2">
        <v>40786</v>
      </c>
      <c r="W1385" s="2">
        <v>40512</v>
      </c>
      <c r="X1385" t="s">
        <v>72</v>
      </c>
      <c r="Y1385" t="s">
        <v>1208</v>
      </c>
      <c r="Z1385" t="s">
        <v>167</v>
      </c>
      <c r="AA1385" t="s">
        <v>168</v>
      </c>
      <c r="AB1385" t="s">
        <v>35</v>
      </c>
      <c r="AC1385" t="s">
        <v>36</v>
      </c>
      <c r="AD1385">
        <v>98109</v>
      </c>
      <c r="AE1385" t="s">
        <v>4029</v>
      </c>
      <c r="AF1385" t="str">
        <f t="shared" si="63"/>
        <v>Yes</v>
      </c>
      <c r="AG1385" s="9" t="str">
        <f t="shared" si="64"/>
        <v>STATE REPRESENTATIVE212DEMOCRATLEG DISTRICT 21 - HOUSESNOHOMISHLegislative2012750DEBT407564078640512Operation and OverheadNOVEMBER TREASURYARGO STRATEGIESPO BOX 9100 SEATTLEWA</v>
      </c>
      <c r="AH1385">
        <v>100428254</v>
      </c>
      <c r="AI1385" s="9" t="str">
        <f t="shared" si="65"/>
        <v>STATE REPRESENTATIVE212DEMOCRATLEG DISTRICT 21 - HOUSESNOHOMISHLegislative</v>
      </c>
    </row>
    <row r="1386" spans="1:35" x14ac:dyDescent="0.25">
      <c r="A1386" s="15">
        <v>1650</v>
      </c>
      <c r="B1386" t="s">
        <v>4038</v>
      </c>
      <c r="C1386">
        <v>100428254</v>
      </c>
      <c r="D1386" t="s">
        <v>30</v>
      </c>
      <c r="E1386" t="s">
        <v>2822</v>
      </c>
      <c r="F1386" t="s">
        <v>44</v>
      </c>
      <c r="G1386" t="s">
        <v>2798</v>
      </c>
      <c r="H1386" t="s">
        <v>2799</v>
      </c>
      <c r="I1386" t="s">
        <v>140</v>
      </c>
      <c r="J1386" t="s">
        <v>2800</v>
      </c>
      <c r="K1386" t="s">
        <v>67</v>
      </c>
      <c r="L1386">
        <v>21</v>
      </c>
      <c r="M1386">
        <v>2</v>
      </c>
      <c r="N1386" t="s">
        <v>68</v>
      </c>
      <c r="O1386" t="s">
        <v>2788</v>
      </c>
      <c r="P1386" t="s">
        <v>749</v>
      </c>
      <c r="Q1386" t="s">
        <v>71</v>
      </c>
      <c r="R1386">
        <v>2012</v>
      </c>
      <c r="S1386" s="1">
        <v>500</v>
      </c>
      <c r="T1386" t="s">
        <v>31</v>
      </c>
      <c r="U1386" s="2">
        <v>40756</v>
      </c>
      <c r="V1386" s="2">
        <v>40786</v>
      </c>
      <c r="W1386" s="2">
        <v>40543</v>
      </c>
      <c r="X1386" t="s">
        <v>72</v>
      </c>
      <c r="Y1386" t="s">
        <v>1792</v>
      </c>
      <c r="Z1386" t="s">
        <v>167</v>
      </c>
      <c r="AA1386" t="s">
        <v>168</v>
      </c>
      <c r="AB1386" t="s">
        <v>35</v>
      </c>
      <c r="AC1386" t="s">
        <v>36</v>
      </c>
      <c r="AD1386">
        <v>98109</v>
      </c>
      <c r="AE1386" t="s">
        <v>4029</v>
      </c>
      <c r="AF1386" t="str">
        <f t="shared" si="63"/>
        <v>Yes</v>
      </c>
      <c r="AG1386" s="9" t="str">
        <f t="shared" si="64"/>
        <v>STATE REPRESENTATIVE212DEMOCRATLEG DISTRICT 21 - HOUSESNOHOMISHLegislative2012500DEBT407564078640543Operation and OverheadDECEMBER TREASURYARGO STRATEGIESPO BOX 9100 SEATTLEWA</v>
      </c>
      <c r="AH1386">
        <v>100428254</v>
      </c>
      <c r="AI1386" s="9" t="str">
        <f t="shared" si="65"/>
        <v>STATE REPRESENTATIVE212DEMOCRATLEG DISTRICT 21 - HOUSESNOHOMISHLegislative</v>
      </c>
    </row>
    <row r="1387" spans="1:35" x14ac:dyDescent="0.25">
      <c r="A1387" s="15">
        <v>1643</v>
      </c>
      <c r="B1387" t="s">
        <v>4031</v>
      </c>
      <c r="C1387">
        <v>100428254</v>
      </c>
      <c r="D1387" t="s">
        <v>30</v>
      </c>
      <c r="E1387" t="s">
        <v>2822</v>
      </c>
      <c r="F1387" t="s">
        <v>44</v>
      </c>
      <c r="G1387" t="s">
        <v>2798</v>
      </c>
      <c r="H1387" t="s">
        <v>2799</v>
      </c>
      <c r="I1387" t="s">
        <v>140</v>
      </c>
      <c r="J1387" t="s">
        <v>2800</v>
      </c>
      <c r="K1387" t="s">
        <v>67</v>
      </c>
      <c r="L1387">
        <v>21</v>
      </c>
      <c r="M1387">
        <v>2</v>
      </c>
      <c r="N1387" t="s">
        <v>68</v>
      </c>
      <c r="O1387" t="s">
        <v>2788</v>
      </c>
      <c r="P1387" t="s">
        <v>749</v>
      </c>
      <c r="Q1387" t="s">
        <v>71</v>
      </c>
      <c r="R1387">
        <v>2012</v>
      </c>
      <c r="S1387" s="1">
        <v>300</v>
      </c>
      <c r="T1387" t="s">
        <v>31</v>
      </c>
      <c r="U1387" s="2">
        <v>40756</v>
      </c>
      <c r="V1387" s="2">
        <v>40786</v>
      </c>
      <c r="W1387" s="2">
        <v>40574</v>
      </c>
      <c r="X1387" t="s">
        <v>72</v>
      </c>
      <c r="Y1387" t="s">
        <v>2477</v>
      </c>
      <c r="Z1387" t="s">
        <v>167</v>
      </c>
      <c r="AA1387" t="s">
        <v>168</v>
      </c>
      <c r="AB1387" t="s">
        <v>35</v>
      </c>
      <c r="AC1387" t="s">
        <v>36</v>
      </c>
      <c r="AD1387">
        <v>98109</v>
      </c>
      <c r="AE1387" t="s">
        <v>4029</v>
      </c>
      <c r="AF1387" t="str">
        <f t="shared" si="63"/>
        <v>Yes</v>
      </c>
      <c r="AG1387" s="9" t="str">
        <f t="shared" si="64"/>
        <v>STATE REPRESENTATIVE212DEMOCRATLEG DISTRICT 21 - HOUSESNOHOMISHLegislative2012300DEBT407564078640574Operation and OverheadJANUARY TREASURYARGO STRATEGIESPO BOX 9100 SEATTLEWA</v>
      </c>
      <c r="AH1387">
        <v>100428254</v>
      </c>
      <c r="AI1387" s="9" t="str">
        <f t="shared" si="65"/>
        <v>STATE REPRESENTATIVE212DEMOCRATLEG DISTRICT 21 - HOUSESNOHOMISHLegislative</v>
      </c>
    </row>
    <row r="1388" spans="1:35" x14ac:dyDescent="0.25">
      <c r="A1388" s="15">
        <v>1644</v>
      </c>
      <c r="B1388" t="s">
        <v>4032</v>
      </c>
      <c r="C1388">
        <v>100428254</v>
      </c>
      <c r="D1388" t="s">
        <v>30</v>
      </c>
      <c r="E1388" t="s">
        <v>2822</v>
      </c>
      <c r="F1388" t="s">
        <v>44</v>
      </c>
      <c r="G1388" t="s">
        <v>2798</v>
      </c>
      <c r="H1388" t="s">
        <v>2799</v>
      </c>
      <c r="I1388" t="s">
        <v>140</v>
      </c>
      <c r="J1388" t="s">
        <v>2800</v>
      </c>
      <c r="K1388" t="s">
        <v>67</v>
      </c>
      <c r="L1388">
        <v>21</v>
      </c>
      <c r="M1388">
        <v>2</v>
      </c>
      <c r="N1388" t="s">
        <v>68</v>
      </c>
      <c r="O1388" t="s">
        <v>2788</v>
      </c>
      <c r="P1388" t="s">
        <v>749</v>
      </c>
      <c r="Q1388" t="s">
        <v>71</v>
      </c>
      <c r="R1388">
        <v>2012</v>
      </c>
      <c r="S1388" s="1">
        <v>225</v>
      </c>
      <c r="T1388" t="s">
        <v>31</v>
      </c>
      <c r="U1388" s="2">
        <v>40756</v>
      </c>
      <c r="V1388" s="2">
        <v>40786</v>
      </c>
      <c r="W1388" s="2">
        <v>40591</v>
      </c>
      <c r="X1388" t="s">
        <v>72</v>
      </c>
      <c r="Y1388" t="s">
        <v>1640</v>
      </c>
      <c r="Z1388" t="s">
        <v>167</v>
      </c>
      <c r="AA1388" t="s">
        <v>168</v>
      </c>
      <c r="AB1388" t="s">
        <v>35</v>
      </c>
      <c r="AC1388" t="s">
        <v>36</v>
      </c>
      <c r="AD1388">
        <v>98109</v>
      </c>
      <c r="AE1388" t="s">
        <v>4029</v>
      </c>
      <c r="AF1388" t="str">
        <f t="shared" si="63"/>
        <v>Yes</v>
      </c>
      <c r="AG1388" s="9" t="str">
        <f t="shared" si="64"/>
        <v>STATE REPRESENTATIVE212DEMOCRATLEG DISTRICT 21 - HOUSESNOHOMISHLegislative2012225DEBT407564078640591Operation and OverheadFEBRUARY TREASURYARGO STRATEGIESPO BOX 9100 SEATTLEWA</v>
      </c>
      <c r="AH1388">
        <v>100428254</v>
      </c>
      <c r="AI1388" s="9" t="str">
        <f t="shared" si="65"/>
        <v>STATE REPRESENTATIVE212DEMOCRATLEG DISTRICT 21 - HOUSESNOHOMISHLegislative</v>
      </c>
    </row>
    <row r="1389" spans="1:35" x14ac:dyDescent="0.25">
      <c r="A1389" s="15">
        <v>1645</v>
      </c>
      <c r="B1389" t="s">
        <v>4033</v>
      </c>
      <c r="C1389">
        <v>100428254</v>
      </c>
      <c r="D1389" t="s">
        <v>30</v>
      </c>
      <c r="E1389" t="s">
        <v>2822</v>
      </c>
      <c r="F1389" t="s">
        <v>44</v>
      </c>
      <c r="G1389" t="s">
        <v>2798</v>
      </c>
      <c r="H1389" t="s">
        <v>2799</v>
      </c>
      <c r="I1389" t="s">
        <v>140</v>
      </c>
      <c r="J1389" t="s">
        <v>2800</v>
      </c>
      <c r="K1389" t="s">
        <v>67</v>
      </c>
      <c r="L1389">
        <v>21</v>
      </c>
      <c r="M1389">
        <v>2</v>
      </c>
      <c r="N1389" t="s">
        <v>68</v>
      </c>
      <c r="O1389" t="s">
        <v>2788</v>
      </c>
      <c r="P1389" t="s">
        <v>749</v>
      </c>
      <c r="Q1389" t="s">
        <v>71</v>
      </c>
      <c r="R1389">
        <v>2012</v>
      </c>
      <c r="S1389" s="1">
        <v>150</v>
      </c>
      <c r="T1389" t="s">
        <v>31</v>
      </c>
      <c r="U1389" s="2">
        <v>40756</v>
      </c>
      <c r="V1389" s="2">
        <v>40786</v>
      </c>
      <c r="W1389" s="2">
        <v>40633</v>
      </c>
      <c r="X1389" t="s">
        <v>72</v>
      </c>
      <c r="Y1389" t="s">
        <v>2577</v>
      </c>
      <c r="Z1389" t="s">
        <v>167</v>
      </c>
      <c r="AA1389" t="s">
        <v>168</v>
      </c>
      <c r="AB1389" t="s">
        <v>35</v>
      </c>
      <c r="AC1389" t="s">
        <v>36</v>
      </c>
      <c r="AD1389">
        <v>98109</v>
      </c>
      <c r="AE1389" t="s">
        <v>4029</v>
      </c>
      <c r="AF1389" t="str">
        <f t="shared" si="63"/>
        <v>Yes</v>
      </c>
      <c r="AG1389" s="9" t="str">
        <f t="shared" si="64"/>
        <v>STATE REPRESENTATIVE212DEMOCRATLEG DISTRICT 21 - HOUSESNOHOMISHLegislative2012150DEBT407564078640633Operation and OverheadMARCH TREASURYARGO STRATEGIESPO BOX 9100 SEATTLEWA</v>
      </c>
      <c r="AH1389">
        <v>100428254</v>
      </c>
      <c r="AI1389" s="9" t="str">
        <f t="shared" si="65"/>
        <v>STATE REPRESENTATIVE212DEMOCRATLEG DISTRICT 21 - HOUSESNOHOMISHLegislative</v>
      </c>
    </row>
    <row r="1390" spans="1:35" x14ac:dyDescent="0.25">
      <c r="A1390" s="15">
        <v>1647</v>
      </c>
      <c r="B1390" t="s">
        <v>4035</v>
      </c>
      <c r="C1390">
        <v>100428254</v>
      </c>
      <c r="D1390" t="s">
        <v>30</v>
      </c>
      <c r="E1390" t="s">
        <v>2822</v>
      </c>
      <c r="F1390" t="s">
        <v>44</v>
      </c>
      <c r="G1390" t="s">
        <v>2798</v>
      </c>
      <c r="H1390" t="s">
        <v>2799</v>
      </c>
      <c r="I1390" t="s">
        <v>140</v>
      </c>
      <c r="J1390" t="s">
        <v>2800</v>
      </c>
      <c r="K1390" t="s">
        <v>67</v>
      </c>
      <c r="L1390">
        <v>21</v>
      </c>
      <c r="M1390">
        <v>2</v>
      </c>
      <c r="N1390" t="s">
        <v>68</v>
      </c>
      <c r="O1390" t="s">
        <v>2788</v>
      </c>
      <c r="P1390" t="s">
        <v>749</v>
      </c>
      <c r="Q1390" t="s">
        <v>71</v>
      </c>
      <c r="R1390">
        <v>2012</v>
      </c>
      <c r="S1390" s="1">
        <v>225</v>
      </c>
      <c r="T1390" t="s">
        <v>31</v>
      </c>
      <c r="U1390" s="2">
        <v>40756</v>
      </c>
      <c r="V1390" s="2">
        <v>40786</v>
      </c>
      <c r="W1390" s="2">
        <v>40687</v>
      </c>
      <c r="X1390" t="s">
        <v>72</v>
      </c>
      <c r="Y1390" t="s">
        <v>2637</v>
      </c>
      <c r="Z1390" t="s">
        <v>167</v>
      </c>
      <c r="AA1390" t="s">
        <v>168</v>
      </c>
      <c r="AB1390" t="s">
        <v>35</v>
      </c>
      <c r="AC1390" t="s">
        <v>36</v>
      </c>
      <c r="AD1390">
        <v>98109</v>
      </c>
      <c r="AE1390" t="s">
        <v>4029</v>
      </c>
      <c r="AF1390" t="str">
        <f t="shared" si="63"/>
        <v>Yes</v>
      </c>
      <c r="AG1390" s="9" t="str">
        <f t="shared" si="64"/>
        <v>STATE REPRESENTATIVE212DEMOCRATLEG DISTRICT 21 - HOUSESNOHOMISHLegislative2012225DEBT407564078640687Operation and OverheadMAY TREASURYARGO STRATEGIESPO BOX 9100 SEATTLEWA</v>
      </c>
      <c r="AH1390">
        <v>100428254</v>
      </c>
      <c r="AI1390" s="9" t="str">
        <f t="shared" si="65"/>
        <v>STATE REPRESENTATIVE212DEMOCRATLEG DISTRICT 21 - HOUSESNOHOMISHLegislative</v>
      </c>
    </row>
    <row r="1391" spans="1:35" x14ac:dyDescent="0.25">
      <c r="A1391" s="15">
        <v>1648</v>
      </c>
      <c r="B1391" t="s">
        <v>4036</v>
      </c>
      <c r="C1391">
        <v>100428254</v>
      </c>
      <c r="D1391" t="s">
        <v>30</v>
      </c>
      <c r="E1391" t="s">
        <v>2822</v>
      </c>
      <c r="F1391" t="s">
        <v>44</v>
      </c>
      <c r="G1391" t="s">
        <v>2798</v>
      </c>
      <c r="H1391" t="s">
        <v>2799</v>
      </c>
      <c r="I1391" t="s">
        <v>140</v>
      </c>
      <c r="J1391" t="s">
        <v>2800</v>
      </c>
      <c r="K1391" t="s">
        <v>67</v>
      </c>
      <c r="L1391">
        <v>21</v>
      </c>
      <c r="M1391">
        <v>2</v>
      </c>
      <c r="N1391" t="s">
        <v>68</v>
      </c>
      <c r="O1391" t="s">
        <v>2788</v>
      </c>
      <c r="P1391" t="s">
        <v>749</v>
      </c>
      <c r="Q1391" t="s">
        <v>71</v>
      </c>
      <c r="R1391">
        <v>2012</v>
      </c>
      <c r="S1391" s="1">
        <v>300</v>
      </c>
      <c r="T1391" t="s">
        <v>31</v>
      </c>
      <c r="U1391" s="2">
        <v>40756</v>
      </c>
      <c r="V1391" s="2">
        <v>40786</v>
      </c>
      <c r="W1391" s="2">
        <v>40721</v>
      </c>
      <c r="X1391" t="s">
        <v>72</v>
      </c>
      <c r="Y1391" t="s">
        <v>338</v>
      </c>
      <c r="Z1391" t="s">
        <v>167</v>
      </c>
      <c r="AA1391" t="s">
        <v>168</v>
      </c>
      <c r="AB1391" t="s">
        <v>35</v>
      </c>
      <c r="AC1391" t="s">
        <v>36</v>
      </c>
      <c r="AD1391">
        <v>98109</v>
      </c>
      <c r="AE1391" t="s">
        <v>4029</v>
      </c>
      <c r="AF1391" t="str">
        <f t="shared" si="63"/>
        <v>Yes</v>
      </c>
      <c r="AG1391" s="9" t="str">
        <f t="shared" si="64"/>
        <v>STATE REPRESENTATIVE212DEMOCRATLEG DISTRICT 21 - HOUSESNOHOMISHLegislative2012300DEBT407564078640721Operation and OverheadJUNE TREASURYARGO STRATEGIESPO BOX 9100 SEATTLEWA</v>
      </c>
      <c r="AH1391">
        <v>100428254</v>
      </c>
      <c r="AI1391" s="9" t="str">
        <f t="shared" si="65"/>
        <v>STATE REPRESENTATIVE212DEMOCRATLEG DISTRICT 21 - HOUSESNOHOMISHLegislative</v>
      </c>
    </row>
    <row r="1392" spans="1:35" x14ac:dyDescent="0.25">
      <c r="A1392" s="15">
        <v>1641</v>
      </c>
      <c r="B1392" t="s">
        <v>4028</v>
      </c>
      <c r="C1392">
        <v>100428254</v>
      </c>
      <c r="D1392" t="s">
        <v>30</v>
      </c>
      <c r="E1392" t="s">
        <v>2822</v>
      </c>
      <c r="F1392" t="s">
        <v>44</v>
      </c>
      <c r="G1392" t="s">
        <v>2798</v>
      </c>
      <c r="H1392" t="s">
        <v>2799</v>
      </c>
      <c r="I1392" t="s">
        <v>140</v>
      </c>
      <c r="J1392" t="s">
        <v>2800</v>
      </c>
      <c r="K1392" t="s">
        <v>67</v>
      </c>
      <c r="L1392">
        <v>21</v>
      </c>
      <c r="M1392">
        <v>2</v>
      </c>
      <c r="N1392" t="s">
        <v>68</v>
      </c>
      <c r="O1392" t="s">
        <v>2788</v>
      </c>
      <c r="P1392" t="s">
        <v>749</v>
      </c>
      <c r="Q1392" t="s">
        <v>71</v>
      </c>
      <c r="R1392">
        <v>2012</v>
      </c>
      <c r="S1392" s="1">
        <v>300</v>
      </c>
      <c r="T1392" t="s">
        <v>31</v>
      </c>
      <c r="U1392" s="2">
        <v>40756</v>
      </c>
      <c r="V1392" s="2">
        <v>40786</v>
      </c>
      <c r="W1392" s="2">
        <v>40753</v>
      </c>
      <c r="X1392" t="s">
        <v>72</v>
      </c>
      <c r="Y1392" t="s">
        <v>339</v>
      </c>
      <c r="Z1392" t="s">
        <v>167</v>
      </c>
      <c r="AA1392" t="s">
        <v>168</v>
      </c>
      <c r="AB1392" t="s">
        <v>35</v>
      </c>
      <c r="AC1392" t="s">
        <v>36</v>
      </c>
      <c r="AD1392">
        <v>98109</v>
      </c>
      <c r="AE1392" t="s">
        <v>4029</v>
      </c>
      <c r="AF1392" t="str">
        <f t="shared" si="63"/>
        <v>Yes</v>
      </c>
      <c r="AG1392" s="9" t="str">
        <f t="shared" si="64"/>
        <v>STATE REPRESENTATIVE212DEMOCRATLEG DISTRICT 21 - HOUSESNOHOMISHLegislative2012300DEBT407564078640753Operation and OverheadJULY TREASURYARGO STRATEGIESPO BOX 9100 SEATTLEWA</v>
      </c>
      <c r="AH1392">
        <v>100428254</v>
      </c>
      <c r="AI1392" s="9" t="str">
        <f t="shared" si="65"/>
        <v>STATE REPRESENTATIVE212DEMOCRATLEG DISTRICT 21 - HOUSESNOHOMISHLegislative</v>
      </c>
    </row>
    <row r="1393" spans="1:35" x14ac:dyDescent="0.25">
      <c r="A1393" s="15">
        <v>1642</v>
      </c>
      <c r="B1393" t="s">
        <v>4030</v>
      </c>
      <c r="C1393">
        <v>100428254</v>
      </c>
      <c r="D1393" t="s">
        <v>30</v>
      </c>
      <c r="E1393" t="s">
        <v>2822</v>
      </c>
      <c r="F1393" t="s">
        <v>44</v>
      </c>
      <c r="G1393" t="s">
        <v>2798</v>
      </c>
      <c r="H1393" t="s">
        <v>2799</v>
      </c>
      <c r="I1393" t="s">
        <v>140</v>
      </c>
      <c r="J1393" t="s">
        <v>2800</v>
      </c>
      <c r="K1393" t="s">
        <v>67</v>
      </c>
      <c r="L1393">
        <v>21</v>
      </c>
      <c r="M1393">
        <v>2</v>
      </c>
      <c r="N1393" t="s">
        <v>68</v>
      </c>
      <c r="O1393" t="s">
        <v>2788</v>
      </c>
      <c r="P1393" t="s">
        <v>749</v>
      </c>
      <c r="Q1393" t="s">
        <v>71</v>
      </c>
      <c r="R1393">
        <v>2012</v>
      </c>
      <c r="S1393" s="1">
        <v>300</v>
      </c>
      <c r="T1393" t="s">
        <v>31</v>
      </c>
      <c r="U1393" s="2">
        <v>40756</v>
      </c>
      <c r="V1393" s="2">
        <v>40786</v>
      </c>
      <c r="W1393" s="2">
        <v>40780</v>
      </c>
      <c r="X1393" t="s">
        <v>72</v>
      </c>
      <c r="Y1393" t="s">
        <v>490</v>
      </c>
      <c r="Z1393" t="s">
        <v>167</v>
      </c>
      <c r="AA1393" t="s">
        <v>168</v>
      </c>
      <c r="AB1393" t="s">
        <v>35</v>
      </c>
      <c r="AC1393" t="s">
        <v>36</v>
      </c>
      <c r="AD1393">
        <v>98109</v>
      </c>
      <c r="AE1393" t="s">
        <v>4029</v>
      </c>
      <c r="AF1393" t="str">
        <f t="shared" si="63"/>
        <v>Yes</v>
      </c>
      <c r="AG1393" s="9" t="str">
        <f t="shared" si="64"/>
        <v>STATE REPRESENTATIVE212DEMOCRATLEG DISTRICT 21 - HOUSESNOHOMISHLegislative2012300DEBT407564078640780Operation and OverheadAUGUST TREASURYARGO STRATEGIESPO BOX 9100 SEATTLEWA</v>
      </c>
      <c r="AH1393">
        <v>100428254</v>
      </c>
      <c r="AI1393" s="9" t="str">
        <f t="shared" si="65"/>
        <v>STATE REPRESENTATIVE212DEMOCRATLEG DISTRICT 21 - HOUSESNOHOMISHLegislative</v>
      </c>
    </row>
    <row r="1394" spans="1:35" x14ac:dyDescent="0.25">
      <c r="A1394" s="15">
        <v>1812</v>
      </c>
      <c r="B1394" t="s">
        <v>4305</v>
      </c>
      <c r="C1394">
        <v>100431143</v>
      </c>
      <c r="D1394" t="s">
        <v>30</v>
      </c>
      <c r="E1394" t="s">
        <v>2822</v>
      </c>
      <c r="F1394" t="s">
        <v>44</v>
      </c>
      <c r="G1394" t="s">
        <v>2798</v>
      </c>
      <c r="H1394" t="s">
        <v>2799</v>
      </c>
      <c r="I1394" t="s">
        <v>140</v>
      </c>
      <c r="J1394" t="s">
        <v>2800</v>
      </c>
      <c r="K1394" t="s">
        <v>67</v>
      </c>
      <c r="L1394">
        <v>21</v>
      </c>
      <c r="M1394">
        <v>2</v>
      </c>
      <c r="N1394" t="s">
        <v>68</v>
      </c>
      <c r="O1394" t="s">
        <v>2788</v>
      </c>
      <c r="P1394" t="s">
        <v>749</v>
      </c>
      <c r="Q1394" t="s">
        <v>71</v>
      </c>
      <c r="R1394">
        <v>2012</v>
      </c>
      <c r="S1394" s="1">
        <v>1000</v>
      </c>
      <c r="T1394" t="s">
        <v>31</v>
      </c>
      <c r="U1394" s="2">
        <v>40787</v>
      </c>
      <c r="V1394" s="2">
        <v>40816</v>
      </c>
      <c r="W1394" s="2">
        <v>40487</v>
      </c>
      <c r="X1394" t="s">
        <v>72</v>
      </c>
      <c r="Y1394" t="s">
        <v>1211</v>
      </c>
      <c r="Z1394" t="s">
        <v>2987</v>
      </c>
      <c r="AA1394" t="s">
        <v>3707</v>
      </c>
      <c r="AB1394" t="s">
        <v>92</v>
      </c>
      <c r="AC1394" t="s">
        <v>36</v>
      </c>
      <c r="AD1394">
        <v>98403</v>
      </c>
      <c r="AE1394" t="s">
        <v>4302</v>
      </c>
      <c r="AF1394" t="str">
        <f t="shared" si="63"/>
        <v>Yes</v>
      </c>
      <c r="AG1394" s="9" t="str">
        <f t="shared" si="64"/>
        <v>STATE REPRESENTATIVE212DEMOCRATLEG DISTRICT 21 - HOUSESNOHOMISHLegislative20121000DEBT407874081640487Operation and OverheadWIN BONUSKOHLWES CURT711 N    1ST STREET APT. 303TACOMAWA</v>
      </c>
      <c r="AH1394">
        <v>100431143</v>
      </c>
      <c r="AI1394" s="9" t="str">
        <f t="shared" si="65"/>
        <v>STATE REPRESENTATIVE212DEMOCRATLEG DISTRICT 21 - HOUSESNOHOMISHLegislative</v>
      </c>
    </row>
    <row r="1395" spans="1:35" x14ac:dyDescent="0.25">
      <c r="A1395" s="15">
        <v>1813</v>
      </c>
      <c r="B1395" t="s">
        <v>4306</v>
      </c>
      <c r="C1395">
        <v>100431143</v>
      </c>
      <c r="D1395" t="s">
        <v>30</v>
      </c>
      <c r="E1395" t="s">
        <v>2822</v>
      </c>
      <c r="F1395" t="s">
        <v>44</v>
      </c>
      <c r="G1395" t="s">
        <v>2798</v>
      </c>
      <c r="H1395" t="s">
        <v>2799</v>
      </c>
      <c r="I1395" t="s">
        <v>140</v>
      </c>
      <c r="J1395" t="s">
        <v>2800</v>
      </c>
      <c r="K1395" t="s">
        <v>67</v>
      </c>
      <c r="L1395">
        <v>21</v>
      </c>
      <c r="M1395">
        <v>2</v>
      </c>
      <c r="N1395" t="s">
        <v>68</v>
      </c>
      <c r="O1395" t="s">
        <v>2788</v>
      </c>
      <c r="P1395" t="s">
        <v>749</v>
      </c>
      <c r="Q1395" t="s">
        <v>71</v>
      </c>
      <c r="R1395">
        <v>2012</v>
      </c>
      <c r="S1395" s="1">
        <v>2500</v>
      </c>
      <c r="T1395" t="s">
        <v>31</v>
      </c>
      <c r="U1395" s="2">
        <v>40787</v>
      </c>
      <c r="V1395" s="2">
        <v>40816</v>
      </c>
      <c r="W1395" s="2">
        <v>40487</v>
      </c>
      <c r="X1395" t="s">
        <v>72</v>
      </c>
      <c r="Y1395" t="s">
        <v>1211</v>
      </c>
      <c r="Z1395" t="s">
        <v>2708</v>
      </c>
      <c r="AA1395" t="s">
        <v>765</v>
      </c>
      <c r="AB1395" t="s">
        <v>35</v>
      </c>
      <c r="AC1395" t="s">
        <v>36</v>
      </c>
      <c r="AD1395">
        <v>98121</v>
      </c>
      <c r="AE1395" t="s">
        <v>4302</v>
      </c>
      <c r="AF1395" t="str">
        <f t="shared" si="63"/>
        <v>Yes</v>
      </c>
      <c r="AG1395" s="9" t="str">
        <f t="shared" si="64"/>
        <v>STATE REPRESENTATIVE212DEMOCRATLEG DISTRICT 21 - HOUSESNOHOMISHLegislative20122500DEBT407874081640487Operation and OverheadWIN BONUSMCKENNA HARTMAN CONSULTING LLC2440 WESTERN AVENUE APT. 511SEATTLEWA</v>
      </c>
      <c r="AH1395">
        <v>100431143</v>
      </c>
      <c r="AI1395" s="9" t="str">
        <f t="shared" si="65"/>
        <v>STATE REPRESENTATIVE212DEMOCRATLEG DISTRICT 21 - HOUSESNOHOMISHLegislative</v>
      </c>
    </row>
    <row r="1396" spans="1:35" x14ac:dyDescent="0.25">
      <c r="A1396" s="15">
        <v>1814</v>
      </c>
      <c r="B1396" t="s">
        <v>4307</v>
      </c>
      <c r="C1396">
        <v>100431143</v>
      </c>
      <c r="D1396" t="s">
        <v>30</v>
      </c>
      <c r="E1396" t="s">
        <v>2822</v>
      </c>
      <c r="F1396" t="s">
        <v>44</v>
      </c>
      <c r="G1396" t="s">
        <v>2798</v>
      </c>
      <c r="H1396" t="s">
        <v>2799</v>
      </c>
      <c r="I1396" t="s">
        <v>140</v>
      </c>
      <c r="J1396" t="s">
        <v>2800</v>
      </c>
      <c r="K1396" t="s">
        <v>67</v>
      </c>
      <c r="L1396">
        <v>21</v>
      </c>
      <c r="M1396">
        <v>2</v>
      </c>
      <c r="N1396" t="s">
        <v>68</v>
      </c>
      <c r="O1396" t="s">
        <v>2788</v>
      </c>
      <c r="P1396" t="s">
        <v>749</v>
      </c>
      <c r="Q1396" t="s">
        <v>71</v>
      </c>
      <c r="R1396">
        <v>2012</v>
      </c>
      <c r="S1396" s="1">
        <v>2500</v>
      </c>
      <c r="T1396" t="s">
        <v>31</v>
      </c>
      <c r="U1396" s="2">
        <v>40787</v>
      </c>
      <c r="V1396" s="2">
        <v>40816</v>
      </c>
      <c r="W1396" s="2">
        <v>40487</v>
      </c>
      <c r="X1396" t="s">
        <v>72</v>
      </c>
      <c r="Y1396" t="s">
        <v>1211</v>
      </c>
      <c r="Z1396" t="s">
        <v>641</v>
      </c>
      <c r="AA1396" t="s">
        <v>2744</v>
      </c>
      <c r="AB1396" t="s">
        <v>180</v>
      </c>
      <c r="AC1396" t="s">
        <v>36</v>
      </c>
      <c r="AD1396">
        <v>98506</v>
      </c>
      <c r="AE1396" t="s">
        <v>4302</v>
      </c>
      <c r="AF1396" t="str">
        <f t="shared" si="63"/>
        <v>Yes</v>
      </c>
      <c r="AG1396" s="9" t="str">
        <f t="shared" si="64"/>
        <v>STATE REPRESENTATIVE212DEMOCRATLEG DISTRICT 21 - HOUSESNOHOMISHLegislative20122500DEBT407874081640487Operation and OverheadWIN BONUSTR STRATEGIES1612 SPRINGWOOD AVENUE NE OLYMPIAWA</v>
      </c>
      <c r="AH1396">
        <v>100431143</v>
      </c>
      <c r="AI1396" s="9" t="str">
        <f t="shared" si="65"/>
        <v>STATE REPRESENTATIVE212DEMOCRATLEG DISTRICT 21 - HOUSESNOHOMISHLegislative</v>
      </c>
    </row>
    <row r="1397" spans="1:35" x14ac:dyDescent="0.25">
      <c r="A1397" s="15">
        <v>1821</v>
      </c>
      <c r="B1397" t="s">
        <v>4314</v>
      </c>
      <c r="C1397">
        <v>100431143</v>
      </c>
      <c r="D1397" t="s">
        <v>30</v>
      </c>
      <c r="E1397" t="s">
        <v>2822</v>
      </c>
      <c r="F1397" t="s">
        <v>44</v>
      </c>
      <c r="G1397" t="s">
        <v>2798</v>
      </c>
      <c r="H1397" t="s">
        <v>2799</v>
      </c>
      <c r="I1397" t="s">
        <v>140</v>
      </c>
      <c r="J1397" t="s">
        <v>2800</v>
      </c>
      <c r="K1397" t="s">
        <v>67</v>
      </c>
      <c r="L1397">
        <v>21</v>
      </c>
      <c r="M1397">
        <v>2</v>
      </c>
      <c r="N1397" t="s">
        <v>68</v>
      </c>
      <c r="O1397" t="s">
        <v>2788</v>
      </c>
      <c r="P1397" t="s">
        <v>749</v>
      </c>
      <c r="Q1397" t="s">
        <v>71</v>
      </c>
      <c r="R1397">
        <v>2012</v>
      </c>
      <c r="S1397" s="1">
        <v>250</v>
      </c>
      <c r="T1397" t="s">
        <v>31</v>
      </c>
      <c r="U1397" s="2">
        <v>40787</v>
      </c>
      <c r="V1397" s="2">
        <v>40816</v>
      </c>
      <c r="W1397" s="2">
        <v>40512</v>
      </c>
      <c r="X1397" t="s">
        <v>72</v>
      </c>
      <c r="Y1397" t="s">
        <v>1208</v>
      </c>
      <c r="Z1397" t="s">
        <v>167</v>
      </c>
      <c r="AA1397" t="s">
        <v>168</v>
      </c>
      <c r="AB1397" t="s">
        <v>35</v>
      </c>
      <c r="AC1397" t="s">
        <v>36</v>
      </c>
      <c r="AD1397">
        <v>98109</v>
      </c>
      <c r="AE1397" t="s">
        <v>4302</v>
      </c>
      <c r="AF1397" t="str">
        <f t="shared" si="63"/>
        <v>Yes</v>
      </c>
      <c r="AG1397" s="9" t="str">
        <f t="shared" si="64"/>
        <v>STATE REPRESENTATIVE212DEMOCRATLEG DISTRICT 21 - HOUSESNOHOMISHLegislative2012250DEBT407874081640512Operation and OverheadNOVEMBER TREASURYARGO STRATEGIESPO BOX 9100 SEATTLEWA</v>
      </c>
      <c r="AH1397">
        <v>100431143</v>
      </c>
      <c r="AI1397" s="9" t="str">
        <f t="shared" si="65"/>
        <v>STATE REPRESENTATIVE212DEMOCRATLEG DISTRICT 21 - HOUSESNOHOMISHLegislative</v>
      </c>
    </row>
    <row r="1398" spans="1:35" x14ac:dyDescent="0.25">
      <c r="A1398" s="15">
        <v>1809</v>
      </c>
      <c r="B1398" t="s">
        <v>4301</v>
      </c>
      <c r="C1398">
        <v>100431143</v>
      </c>
      <c r="D1398" t="s">
        <v>30</v>
      </c>
      <c r="E1398" t="s">
        <v>2822</v>
      </c>
      <c r="F1398" t="s">
        <v>44</v>
      </c>
      <c r="G1398" t="s">
        <v>2798</v>
      </c>
      <c r="H1398" t="s">
        <v>2799</v>
      </c>
      <c r="I1398" t="s">
        <v>140</v>
      </c>
      <c r="J1398" t="s">
        <v>2800</v>
      </c>
      <c r="K1398" t="s">
        <v>67</v>
      </c>
      <c r="L1398">
        <v>21</v>
      </c>
      <c r="M1398">
        <v>2</v>
      </c>
      <c r="N1398" t="s">
        <v>68</v>
      </c>
      <c r="O1398" t="s">
        <v>2788</v>
      </c>
      <c r="P1398" t="s">
        <v>749</v>
      </c>
      <c r="Q1398" t="s">
        <v>71</v>
      </c>
      <c r="R1398">
        <v>2012</v>
      </c>
      <c r="S1398" s="1">
        <v>500</v>
      </c>
      <c r="T1398" t="s">
        <v>31</v>
      </c>
      <c r="U1398" s="2">
        <v>40787</v>
      </c>
      <c r="V1398" s="2">
        <v>40816</v>
      </c>
      <c r="W1398" s="2">
        <v>40543</v>
      </c>
      <c r="X1398" t="s">
        <v>72</v>
      </c>
      <c r="Y1398" t="s">
        <v>1792</v>
      </c>
      <c r="Z1398" t="s">
        <v>167</v>
      </c>
      <c r="AA1398" t="s">
        <v>168</v>
      </c>
      <c r="AB1398" t="s">
        <v>35</v>
      </c>
      <c r="AC1398" t="s">
        <v>36</v>
      </c>
      <c r="AD1398">
        <v>98109</v>
      </c>
      <c r="AE1398" t="s">
        <v>4302</v>
      </c>
      <c r="AF1398" t="str">
        <f t="shared" si="63"/>
        <v>Yes</v>
      </c>
      <c r="AG1398" s="9" t="str">
        <f t="shared" si="64"/>
        <v>STATE REPRESENTATIVE212DEMOCRATLEG DISTRICT 21 - HOUSESNOHOMISHLegislative2012500DEBT407874081640543Operation and OverheadDECEMBER TREASURYARGO STRATEGIESPO BOX 9100 SEATTLEWA</v>
      </c>
      <c r="AH1398">
        <v>100431143</v>
      </c>
      <c r="AI1398" s="9" t="str">
        <f t="shared" si="65"/>
        <v>STATE REPRESENTATIVE212DEMOCRATLEG DISTRICT 21 - HOUSESNOHOMISHLegislative</v>
      </c>
    </row>
    <row r="1399" spans="1:35" x14ac:dyDescent="0.25">
      <c r="A1399" s="15">
        <v>1810</v>
      </c>
      <c r="B1399" t="s">
        <v>4303</v>
      </c>
      <c r="C1399">
        <v>100431143</v>
      </c>
      <c r="D1399" t="s">
        <v>30</v>
      </c>
      <c r="E1399" t="s">
        <v>2822</v>
      </c>
      <c r="F1399" t="s">
        <v>44</v>
      </c>
      <c r="G1399" t="s">
        <v>2798</v>
      </c>
      <c r="H1399" t="s">
        <v>2799</v>
      </c>
      <c r="I1399" t="s">
        <v>140</v>
      </c>
      <c r="J1399" t="s">
        <v>2800</v>
      </c>
      <c r="K1399" t="s">
        <v>67</v>
      </c>
      <c r="L1399">
        <v>21</v>
      </c>
      <c r="M1399">
        <v>2</v>
      </c>
      <c r="N1399" t="s">
        <v>68</v>
      </c>
      <c r="O1399" t="s">
        <v>2788</v>
      </c>
      <c r="P1399" t="s">
        <v>749</v>
      </c>
      <c r="Q1399" t="s">
        <v>71</v>
      </c>
      <c r="R1399">
        <v>2012</v>
      </c>
      <c r="S1399" s="1">
        <v>300</v>
      </c>
      <c r="T1399" t="s">
        <v>31</v>
      </c>
      <c r="U1399" s="2">
        <v>40787</v>
      </c>
      <c r="V1399" s="2">
        <v>40816</v>
      </c>
      <c r="W1399" s="2">
        <v>40574</v>
      </c>
      <c r="X1399" t="s">
        <v>72</v>
      </c>
      <c r="Y1399" t="s">
        <v>2477</v>
      </c>
      <c r="Z1399" t="s">
        <v>167</v>
      </c>
      <c r="AA1399" t="s">
        <v>168</v>
      </c>
      <c r="AB1399" t="s">
        <v>35</v>
      </c>
      <c r="AC1399" t="s">
        <v>36</v>
      </c>
      <c r="AD1399">
        <v>98109</v>
      </c>
      <c r="AE1399" t="s">
        <v>4302</v>
      </c>
      <c r="AF1399" t="str">
        <f t="shared" si="63"/>
        <v>Yes</v>
      </c>
      <c r="AG1399" s="9" t="str">
        <f t="shared" si="64"/>
        <v>STATE REPRESENTATIVE212DEMOCRATLEG DISTRICT 21 - HOUSESNOHOMISHLegislative2012300DEBT407874081640574Operation and OverheadJANUARY TREASURYARGO STRATEGIESPO BOX 9100 SEATTLEWA</v>
      </c>
      <c r="AH1399">
        <v>100431143</v>
      </c>
      <c r="AI1399" s="9" t="str">
        <f t="shared" si="65"/>
        <v>STATE REPRESENTATIVE212DEMOCRATLEG DISTRICT 21 - HOUSESNOHOMISHLegislative</v>
      </c>
    </row>
    <row r="1400" spans="1:35" x14ac:dyDescent="0.25">
      <c r="A1400" s="15">
        <v>1811</v>
      </c>
      <c r="B1400" t="s">
        <v>4304</v>
      </c>
      <c r="C1400">
        <v>100431143</v>
      </c>
      <c r="D1400" t="s">
        <v>30</v>
      </c>
      <c r="E1400" t="s">
        <v>2822</v>
      </c>
      <c r="F1400" t="s">
        <v>44</v>
      </c>
      <c r="G1400" t="s">
        <v>2798</v>
      </c>
      <c r="H1400" t="s">
        <v>2799</v>
      </c>
      <c r="I1400" t="s">
        <v>140</v>
      </c>
      <c r="J1400" t="s">
        <v>2800</v>
      </c>
      <c r="K1400" t="s">
        <v>67</v>
      </c>
      <c r="L1400">
        <v>21</v>
      </c>
      <c r="M1400">
        <v>2</v>
      </c>
      <c r="N1400" t="s">
        <v>68</v>
      </c>
      <c r="O1400" t="s">
        <v>2788</v>
      </c>
      <c r="P1400" t="s">
        <v>749</v>
      </c>
      <c r="Q1400" t="s">
        <v>71</v>
      </c>
      <c r="R1400">
        <v>2012</v>
      </c>
      <c r="S1400" s="1">
        <v>225</v>
      </c>
      <c r="T1400" t="s">
        <v>31</v>
      </c>
      <c r="U1400" s="2">
        <v>40787</v>
      </c>
      <c r="V1400" s="2">
        <v>40816</v>
      </c>
      <c r="W1400" s="2">
        <v>40591</v>
      </c>
      <c r="X1400" t="s">
        <v>72</v>
      </c>
      <c r="Y1400" t="s">
        <v>1640</v>
      </c>
      <c r="Z1400" t="s">
        <v>167</v>
      </c>
      <c r="AA1400" t="s">
        <v>168</v>
      </c>
      <c r="AB1400" t="s">
        <v>35</v>
      </c>
      <c r="AC1400" t="s">
        <v>36</v>
      </c>
      <c r="AD1400">
        <v>98109</v>
      </c>
      <c r="AE1400" t="s">
        <v>4302</v>
      </c>
      <c r="AF1400" t="str">
        <f t="shared" si="63"/>
        <v>Yes</v>
      </c>
      <c r="AG1400" s="9" t="str">
        <f t="shared" si="64"/>
        <v>STATE REPRESENTATIVE212DEMOCRATLEG DISTRICT 21 - HOUSESNOHOMISHLegislative2012225DEBT407874081640591Operation and OverheadFEBRUARY TREASURYARGO STRATEGIESPO BOX 9100 SEATTLEWA</v>
      </c>
      <c r="AH1400">
        <v>100431143</v>
      </c>
      <c r="AI1400" s="9" t="str">
        <f t="shared" si="65"/>
        <v>STATE REPRESENTATIVE212DEMOCRATLEG DISTRICT 21 - HOUSESNOHOMISHLegislative</v>
      </c>
    </row>
    <row r="1401" spans="1:35" x14ac:dyDescent="0.25">
      <c r="A1401" s="15">
        <v>1816</v>
      </c>
      <c r="B1401" t="s">
        <v>4309</v>
      </c>
      <c r="C1401">
        <v>100431143</v>
      </c>
      <c r="D1401" t="s">
        <v>30</v>
      </c>
      <c r="E1401" t="s">
        <v>2822</v>
      </c>
      <c r="F1401" t="s">
        <v>44</v>
      </c>
      <c r="G1401" t="s">
        <v>2798</v>
      </c>
      <c r="H1401" t="s">
        <v>2799</v>
      </c>
      <c r="I1401" t="s">
        <v>140</v>
      </c>
      <c r="J1401" t="s">
        <v>2800</v>
      </c>
      <c r="K1401" t="s">
        <v>67</v>
      </c>
      <c r="L1401">
        <v>21</v>
      </c>
      <c r="M1401">
        <v>2</v>
      </c>
      <c r="N1401" t="s">
        <v>68</v>
      </c>
      <c r="O1401" t="s">
        <v>2788</v>
      </c>
      <c r="P1401" t="s">
        <v>749</v>
      </c>
      <c r="Q1401" t="s">
        <v>71</v>
      </c>
      <c r="R1401">
        <v>2012</v>
      </c>
      <c r="S1401" s="1">
        <v>150</v>
      </c>
      <c r="T1401" t="s">
        <v>31</v>
      </c>
      <c r="U1401" s="2">
        <v>40787</v>
      </c>
      <c r="V1401" s="2">
        <v>40816</v>
      </c>
      <c r="W1401" s="2">
        <v>40633</v>
      </c>
      <c r="X1401" t="s">
        <v>72</v>
      </c>
      <c r="Y1401" t="s">
        <v>2577</v>
      </c>
      <c r="Z1401" t="s">
        <v>167</v>
      </c>
      <c r="AA1401" t="s">
        <v>168</v>
      </c>
      <c r="AB1401" t="s">
        <v>35</v>
      </c>
      <c r="AC1401" t="s">
        <v>36</v>
      </c>
      <c r="AD1401">
        <v>98109</v>
      </c>
      <c r="AE1401" t="s">
        <v>4302</v>
      </c>
      <c r="AF1401" t="str">
        <f t="shared" si="63"/>
        <v>Yes</v>
      </c>
      <c r="AG1401" s="9" t="str">
        <f t="shared" si="64"/>
        <v>STATE REPRESENTATIVE212DEMOCRATLEG DISTRICT 21 - HOUSESNOHOMISHLegislative2012150DEBT407874081640633Operation and OverheadMARCH TREASURYARGO STRATEGIESPO BOX 9100 SEATTLEWA</v>
      </c>
      <c r="AH1401">
        <v>100431143</v>
      </c>
      <c r="AI1401" s="9" t="str">
        <f t="shared" si="65"/>
        <v>STATE REPRESENTATIVE212DEMOCRATLEG DISTRICT 21 - HOUSESNOHOMISHLegislative</v>
      </c>
    </row>
    <row r="1402" spans="1:35" x14ac:dyDescent="0.25">
      <c r="A1402" s="15">
        <v>1817</v>
      </c>
      <c r="B1402" t="s">
        <v>4310</v>
      </c>
      <c r="C1402">
        <v>100431143</v>
      </c>
      <c r="D1402" t="s">
        <v>30</v>
      </c>
      <c r="E1402" t="s">
        <v>2822</v>
      </c>
      <c r="F1402" t="s">
        <v>44</v>
      </c>
      <c r="G1402" t="s">
        <v>2798</v>
      </c>
      <c r="H1402" t="s">
        <v>2799</v>
      </c>
      <c r="I1402" t="s">
        <v>140</v>
      </c>
      <c r="J1402" t="s">
        <v>2800</v>
      </c>
      <c r="K1402" t="s">
        <v>67</v>
      </c>
      <c r="L1402">
        <v>21</v>
      </c>
      <c r="M1402">
        <v>2</v>
      </c>
      <c r="N1402" t="s">
        <v>68</v>
      </c>
      <c r="O1402" t="s">
        <v>2788</v>
      </c>
      <c r="P1402" t="s">
        <v>749</v>
      </c>
      <c r="Q1402" t="s">
        <v>71</v>
      </c>
      <c r="R1402">
        <v>2012</v>
      </c>
      <c r="S1402" s="1">
        <v>225</v>
      </c>
      <c r="T1402" t="s">
        <v>31</v>
      </c>
      <c r="U1402" s="2">
        <v>40787</v>
      </c>
      <c r="V1402" s="2">
        <v>40816</v>
      </c>
      <c r="W1402" s="2">
        <v>40687</v>
      </c>
      <c r="X1402" t="s">
        <v>72</v>
      </c>
      <c r="Y1402" t="s">
        <v>2637</v>
      </c>
      <c r="Z1402" t="s">
        <v>167</v>
      </c>
      <c r="AA1402" t="s">
        <v>168</v>
      </c>
      <c r="AB1402" t="s">
        <v>35</v>
      </c>
      <c r="AC1402" t="s">
        <v>36</v>
      </c>
      <c r="AD1402">
        <v>98109</v>
      </c>
      <c r="AE1402" t="s">
        <v>4302</v>
      </c>
      <c r="AF1402" t="str">
        <f t="shared" si="63"/>
        <v>Yes</v>
      </c>
      <c r="AG1402" s="9" t="str">
        <f t="shared" si="64"/>
        <v>STATE REPRESENTATIVE212DEMOCRATLEG DISTRICT 21 - HOUSESNOHOMISHLegislative2012225DEBT407874081640687Operation and OverheadMAY TREASURYARGO STRATEGIESPO BOX 9100 SEATTLEWA</v>
      </c>
      <c r="AH1402">
        <v>100431143</v>
      </c>
      <c r="AI1402" s="9" t="str">
        <f t="shared" si="65"/>
        <v>STATE REPRESENTATIVE212DEMOCRATLEG DISTRICT 21 - HOUSESNOHOMISHLegislative</v>
      </c>
    </row>
    <row r="1403" spans="1:35" x14ac:dyDescent="0.25">
      <c r="A1403" s="15">
        <v>1818</v>
      </c>
      <c r="B1403" t="s">
        <v>4311</v>
      </c>
      <c r="C1403">
        <v>100431143</v>
      </c>
      <c r="D1403" t="s">
        <v>30</v>
      </c>
      <c r="E1403" t="s">
        <v>2822</v>
      </c>
      <c r="F1403" t="s">
        <v>44</v>
      </c>
      <c r="G1403" t="s">
        <v>2798</v>
      </c>
      <c r="H1403" t="s">
        <v>2799</v>
      </c>
      <c r="I1403" t="s">
        <v>140</v>
      </c>
      <c r="J1403" t="s">
        <v>2800</v>
      </c>
      <c r="K1403" t="s">
        <v>67</v>
      </c>
      <c r="L1403">
        <v>21</v>
      </c>
      <c r="M1403">
        <v>2</v>
      </c>
      <c r="N1403" t="s">
        <v>68</v>
      </c>
      <c r="O1403" t="s">
        <v>2788</v>
      </c>
      <c r="P1403" t="s">
        <v>749</v>
      </c>
      <c r="Q1403" t="s">
        <v>71</v>
      </c>
      <c r="R1403">
        <v>2012</v>
      </c>
      <c r="S1403" s="1">
        <v>300</v>
      </c>
      <c r="T1403" t="s">
        <v>31</v>
      </c>
      <c r="U1403" s="2">
        <v>40787</v>
      </c>
      <c r="V1403" s="2">
        <v>40816</v>
      </c>
      <c r="W1403" s="2">
        <v>40721</v>
      </c>
      <c r="X1403" t="s">
        <v>72</v>
      </c>
      <c r="Y1403" t="s">
        <v>338</v>
      </c>
      <c r="Z1403" t="s">
        <v>167</v>
      </c>
      <c r="AA1403" t="s">
        <v>168</v>
      </c>
      <c r="AB1403" t="s">
        <v>35</v>
      </c>
      <c r="AC1403" t="s">
        <v>36</v>
      </c>
      <c r="AD1403">
        <v>98109</v>
      </c>
      <c r="AE1403" t="s">
        <v>4302</v>
      </c>
      <c r="AF1403" t="str">
        <f t="shared" si="63"/>
        <v>Yes</v>
      </c>
      <c r="AG1403" s="9" t="str">
        <f t="shared" si="64"/>
        <v>STATE REPRESENTATIVE212DEMOCRATLEG DISTRICT 21 - HOUSESNOHOMISHLegislative2012300DEBT407874081640721Operation and OverheadJUNE TREASURYARGO STRATEGIESPO BOX 9100 SEATTLEWA</v>
      </c>
      <c r="AH1403">
        <v>100431143</v>
      </c>
      <c r="AI1403" s="9" t="str">
        <f t="shared" si="65"/>
        <v>STATE REPRESENTATIVE212DEMOCRATLEG DISTRICT 21 - HOUSESNOHOMISHLegislative</v>
      </c>
    </row>
    <row r="1404" spans="1:35" x14ac:dyDescent="0.25">
      <c r="A1404" s="15">
        <v>1819</v>
      </c>
      <c r="B1404" t="s">
        <v>4312</v>
      </c>
      <c r="C1404">
        <v>100431143</v>
      </c>
      <c r="D1404" t="s">
        <v>30</v>
      </c>
      <c r="E1404" t="s">
        <v>2822</v>
      </c>
      <c r="F1404" t="s">
        <v>44</v>
      </c>
      <c r="G1404" t="s">
        <v>2798</v>
      </c>
      <c r="H1404" t="s">
        <v>2799</v>
      </c>
      <c r="I1404" t="s">
        <v>140</v>
      </c>
      <c r="J1404" t="s">
        <v>2800</v>
      </c>
      <c r="K1404" t="s">
        <v>67</v>
      </c>
      <c r="L1404">
        <v>21</v>
      </c>
      <c r="M1404">
        <v>2</v>
      </c>
      <c r="N1404" t="s">
        <v>68</v>
      </c>
      <c r="O1404" t="s">
        <v>2788</v>
      </c>
      <c r="P1404" t="s">
        <v>749</v>
      </c>
      <c r="Q1404" t="s">
        <v>71</v>
      </c>
      <c r="R1404">
        <v>2012</v>
      </c>
      <c r="S1404" s="1">
        <v>300</v>
      </c>
      <c r="T1404" t="s">
        <v>31</v>
      </c>
      <c r="U1404" s="2">
        <v>40787</v>
      </c>
      <c r="V1404" s="2">
        <v>40816</v>
      </c>
      <c r="W1404" s="2">
        <v>40753</v>
      </c>
      <c r="X1404" t="s">
        <v>72</v>
      </c>
      <c r="Y1404" t="s">
        <v>339</v>
      </c>
      <c r="Z1404" t="s">
        <v>167</v>
      </c>
      <c r="AA1404" t="s">
        <v>168</v>
      </c>
      <c r="AB1404" t="s">
        <v>35</v>
      </c>
      <c r="AC1404" t="s">
        <v>36</v>
      </c>
      <c r="AD1404">
        <v>98109</v>
      </c>
      <c r="AE1404" t="s">
        <v>4302</v>
      </c>
      <c r="AF1404" t="str">
        <f t="shared" si="63"/>
        <v>Yes</v>
      </c>
      <c r="AG1404" s="9" t="str">
        <f t="shared" si="64"/>
        <v>STATE REPRESENTATIVE212DEMOCRATLEG DISTRICT 21 - HOUSESNOHOMISHLegislative2012300DEBT407874081640753Operation and OverheadJULY TREASURYARGO STRATEGIESPO BOX 9100 SEATTLEWA</v>
      </c>
      <c r="AH1404">
        <v>100431143</v>
      </c>
      <c r="AI1404" s="9" t="str">
        <f t="shared" si="65"/>
        <v>STATE REPRESENTATIVE212DEMOCRATLEG DISTRICT 21 - HOUSESNOHOMISHLegislative</v>
      </c>
    </row>
    <row r="1405" spans="1:35" x14ac:dyDescent="0.25">
      <c r="A1405" s="15">
        <v>1820</v>
      </c>
      <c r="B1405" t="s">
        <v>4313</v>
      </c>
      <c r="C1405">
        <v>100431143</v>
      </c>
      <c r="D1405" t="s">
        <v>30</v>
      </c>
      <c r="E1405" t="s">
        <v>2822</v>
      </c>
      <c r="F1405" t="s">
        <v>44</v>
      </c>
      <c r="G1405" t="s">
        <v>2798</v>
      </c>
      <c r="H1405" t="s">
        <v>2799</v>
      </c>
      <c r="I1405" t="s">
        <v>140</v>
      </c>
      <c r="J1405" t="s">
        <v>2800</v>
      </c>
      <c r="K1405" t="s">
        <v>67</v>
      </c>
      <c r="L1405">
        <v>21</v>
      </c>
      <c r="M1405">
        <v>2</v>
      </c>
      <c r="N1405" t="s">
        <v>68</v>
      </c>
      <c r="O1405" t="s">
        <v>2788</v>
      </c>
      <c r="P1405" t="s">
        <v>749</v>
      </c>
      <c r="Q1405" t="s">
        <v>71</v>
      </c>
      <c r="R1405">
        <v>2012</v>
      </c>
      <c r="S1405" s="1">
        <v>300</v>
      </c>
      <c r="T1405" t="s">
        <v>31</v>
      </c>
      <c r="U1405" s="2">
        <v>40787</v>
      </c>
      <c r="V1405" s="2">
        <v>40816</v>
      </c>
      <c r="W1405" s="2">
        <v>40780</v>
      </c>
      <c r="X1405" t="s">
        <v>72</v>
      </c>
      <c r="Y1405" t="s">
        <v>490</v>
      </c>
      <c r="Z1405" t="s">
        <v>167</v>
      </c>
      <c r="AA1405" t="s">
        <v>168</v>
      </c>
      <c r="AB1405" t="s">
        <v>35</v>
      </c>
      <c r="AC1405" t="s">
        <v>36</v>
      </c>
      <c r="AD1405">
        <v>98109</v>
      </c>
      <c r="AE1405" t="s">
        <v>4302</v>
      </c>
      <c r="AF1405" t="str">
        <f t="shared" si="63"/>
        <v>Yes</v>
      </c>
      <c r="AG1405" s="9" t="str">
        <f t="shared" si="64"/>
        <v>STATE REPRESENTATIVE212DEMOCRATLEG DISTRICT 21 - HOUSESNOHOMISHLegislative2012300DEBT407874081640780Operation and OverheadAUGUST TREASURYARGO STRATEGIESPO BOX 9100 SEATTLEWA</v>
      </c>
      <c r="AH1405">
        <v>100431143</v>
      </c>
      <c r="AI1405" s="9" t="str">
        <f t="shared" si="65"/>
        <v>STATE REPRESENTATIVE212DEMOCRATLEG DISTRICT 21 - HOUSESNOHOMISHLegislative</v>
      </c>
    </row>
    <row r="1406" spans="1:35" x14ac:dyDescent="0.25">
      <c r="A1406" s="15">
        <v>1815</v>
      </c>
      <c r="B1406" t="s">
        <v>4308</v>
      </c>
      <c r="C1406">
        <v>100431143</v>
      </c>
      <c r="D1406" t="s">
        <v>30</v>
      </c>
      <c r="E1406" t="s">
        <v>2822</v>
      </c>
      <c r="F1406" t="s">
        <v>44</v>
      </c>
      <c r="G1406" t="s">
        <v>2798</v>
      </c>
      <c r="H1406" t="s">
        <v>2799</v>
      </c>
      <c r="I1406" t="s">
        <v>140</v>
      </c>
      <c r="J1406" t="s">
        <v>2800</v>
      </c>
      <c r="K1406" t="s">
        <v>67</v>
      </c>
      <c r="L1406">
        <v>21</v>
      </c>
      <c r="M1406">
        <v>2</v>
      </c>
      <c r="N1406" t="s">
        <v>68</v>
      </c>
      <c r="O1406" t="s">
        <v>2788</v>
      </c>
      <c r="P1406" t="s">
        <v>749</v>
      </c>
      <c r="Q1406" t="s">
        <v>71</v>
      </c>
      <c r="R1406">
        <v>2012</v>
      </c>
      <c r="S1406" s="1">
        <v>225</v>
      </c>
      <c r="T1406" t="s">
        <v>31</v>
      </c>
      <c r="U1406" s="2">
        <v>40787</v>
      </c>
      <c r="V1406" s="2">
        <v>40816</v>
      </c>
      <c r="W1406" s="2">
        <v>40816</v>
      </c>
      <c r="X1406" t="s">
        <v>72</v>
      </c>
      <c r="Y1406" t="s">
        <v>337</v>
      </c>
      <c r="Z1406" t="s">
        <v>167</v>
      </c>
      <c r="AA1406" t="s">
        <v>168</v>
      </c>
      <c r="AB1406" t="s">
        <v>35</v>
      </c>
      <c r="AC1406" t="s">
        <v>36</v>
      </c>
      <c r="AD1406">
        <v>98109</v>
      </c>
      <c r="AE1406" t="s">
        <v>4302</v>
      </c>
      <c r="AF1406" t="str">
        <f t="shared" si="63"/>
        <v>Yes</v>
      </c>
      <c r="AG1406" s="9" t="str">
        <f t="shared" si="64"/>
        <v>STATE REPRESENTATIVE212DEMOCRATLEG DISTRICT 21 - HOUSESNOHOMISHLegislative2012225DEBT407874081640816Operation and OverheadSEPTEMBER TREASURYARGO STRATEGIESPO BOX 9100 SEATTLEWA</v>
      </c>
      <c r="AH1406">
        <v>100431143</v>
      </c>
      <c r="AI1406" s="9" t="str">
        <f t="shared" si="65"/>
        <v>STATE REPRESENTATIVE212DEMOCRATLEG DISTRICT 21 - HOUSESNOHOMISHLegislative</v>
      </c>
    </row>
    <row r="1407" spans="1:35" x14ac:dyDescent="0.25">
      <c r="A1407" s="15">
        <v>1779</v>
      </c>
      <c r="B1407" t="s">
        <v>4247</v>
      </c>
      <c r="C1407">
        <v>100437939</v>
      </c>
      <c r="D1407" t="s">
        <v>30</v>
      </c>
      <c r="E1407" t="s">
        <v>2822</v>
      </c>
      <c r="F1407" t="s">
        <v>44</v>
      </c>
      <c r="G1407" t="s">
        <v>2798</v>
      </c>
      <c r="H1407" t="s">
        <v>2799</v>
      </c>
      <c r="I1407" t="s">
        <v>140</v>
      </c>
      <c r="J1407" t="s">
        <v>2800</v>
      </c>
      <c r="K1407" t="s">
        <v>67</v>
      </c>
      <c r="L1407">
        <v>21</v>
      </c>
      <c r="M1407">
        <v>2</v>
      </c>
      <c r="N1407" t="s">
        <v>68</v>
      </c>
      <c r="O1407" t="s">
        <v>2788</v>
      </c>
      <c r="P1407" t="s">
        <v>749</v>
      </c>
      <c r="Q1407" t="s">
        <v>71</v>
      </c>
      <c r="R1407">
        <v>2012</v>
      </c>
      <c r="S1407" s="1">
        <v>1000</v>
      </c>
      <c r="T1407" t="s">
        <v>31</v>
      </c>
      <c r="U1407" s="2">
        <v>40817</v>
      </c>
      <c r="V1407" s="2">
        <v>40847</v>
      </c>
      <c r="W1407" s="2">
        <v>40487</v>
      </c>
      <c r="X1407" t="s">
        <v>72</v>
      </c>
      <c r="Y1407" t="s">
        <v>1211</v>
      </c>
      <c r="Z1407" t="s">
        <v>2987</v>
      </c>
      <c r="AA1407" t="s">
        <v>3707</v>
      </c>
      <c r="AB1407" t="s">
        <v>92</v>
      </c>
      <c r="AC1407" t="s">
        <v>36</v>
      </c>
      <c r="AD1407">
        <v>98403</v>
      </c>
      <c r="AE1407" t="s">
        <v>4236</v>
      </c>
      <c r="AF1407" t="str">
        <f t="shared" si="63"/>
        <v>Yes</v>
      </c>
      <c r="AG1407" s="9" t="str">
        <f t="shared" si="64"/>
        <v>STATE REPRESENTATIVE212DEMOCRATLEG DISTRICT 21 - HOUSESNOHOMISHLegislative20121000DEBT408174084740487Operation and OverheadWIN BONUSKOHLWES CURT711 N    1ST STREET APT. 303TACOMAWA</v>
      </c>
      <c r="AH1407">
        <v>100437939</v>
      </c>
      <c r="AI1407" s="9" t="str">
        <f t="shared" si="65"/>
        <v>STATE REPRESENTATIVE212DEMOCRATLEG DISTRICT 21 - HOUSESNOHOMISHLegislative</v>
      </c>
    </row>
    <row r="1408" spans="1:35" x14ac:dyDescent="0.25">
      <c r="A1408" s="15">
        <v>1780</v>
      </c>
      <c r="B1408" t="s">
        <v>4248</v>
      </c>
      <c r="C1408">
        <v>100437939</v>
      </c>
      <c r="D1408" t="s">
        <v>30</v>
      </c>
      <c r="E1408" t="s">
        <v>2822</v>
      </c>
      <c r="F1408" t="s">
        <v>44</v>
      </c>
      <c r="G1408" t="s">
        <v>2798</v>
      </c>
      <c r="H1408" t="s">
        <v>2799</v>
      </c>
      <c r="I1408" t="s">
        <v>140</v>
      </c>
      <c r="J1408" t="s">
        <v>2800</v>
      </c>
      <c r="K1408" t="s">
        <v>67</v>
      </c>
      <c r="L1408">
        <v>21</v>
      </c>
      <c r="M1408">
        <v>2</v>
      </c>
      <c r="N1408" t="s">
        <v>68</v>
      </c>
      <c r="O1408" t="s">
        <v>2788</v>
      </c>
      <c r="P1408" t="s">
        <v>749</v>
      </c>
      <c r="Q1408" t="s">
        <v>71</v>
      </c>
      <c r="R1408">
        <v>2012</v>
      </c>
      <c r="S1408" s="1">
        <v>2500</v>
      </c>
      <c r="T1408" t="s">
        <v>31</v>
      </c>
      <c r="U1408" s="2">
        <v>40817</v>
      </c>
      <c r="V1408" s="2">
        <v>40847</v>
      </c>
      <c r="W1408" s="2">
        <v>40487</v>
      </c>
      <c r="X1408" t="s">
        <v>72</v>
      </c>
      <c r="Y1408" t="s">
        <v>1211</v>
      </c>
      <c r="Z1408" t="s">
        <v>2708</v>
      </c>
      <c r="AA1408" t="s">
        <v>765</v>
      </c>
      <c r="AB1408" t="s">
        <v>35</v>
      </c>
      <c r="AC1408" t="s">
        <v>36</v>
      </c>
      <c r="AD1408">
        <v>98121</v>
      </c>
      <c r="AE1408" t="s">
        <v>4236</v>
      </c>
      <c r="AF1408" t="str">
        <f t="shared" si="63"/>
        <v>Yes</v>
      </c>
      <c r="AG1408" s="9" t="str">
        <f t="shared" si="64"/>
        <v>STATE REPRESENTATIVE212DEMOCRATLEG DISTRICT 21 - HOUSESNOHOMISHLegislative20122500DEBT408174084740487Operation and OverheadWIN BONUSMCKENNA HARTMAN CONSULTING LLC2440 WESTERN AVENUE APT. 511SEATTLEWA</v>
      </c>
      <c r="AH1408">
        <v>100437939</v>
      </c>
      <c r="AI1408" s="9" t="str">
        <f t="shared" si="65"/>
        <v>STATE REPRESENTATIVE212DEMOCRATLEG DISTRICT 21 - HOUSESNOHOMISHLegislative</v>
      </c>
    </row>
    <row r="1409" spans="1:35" x14ac:dyDescent="0.25">
      <c r="A1409" s="15">
        <v>1781</v>
      </c>
      <c r="B1409" t="s">
        <v>4249</v>
      </c>
      <c r="C1409">
        <v>100437939</v>
      </c>
      <c r="D1409" t="s">
        <v>30</v>
      </c>
      <c r="E1409" t="s">
        <v>2822</v>
      </c>
      <c r="F1409" t="s">
        <v>44</v>
      </c>
      <c r="G1409" t="s">
        <v>2798</v>
      </c>
      <c r="H1409" t="s">
        <v>2799</v>
      </c>
      <c r="I1409" t="s">
        <v>140</v>
      </c>
      <c r="J1409" t="s">
        <v>2800</v>
      </c>
      <c r="K1409" t="s">
        <v>67</v>
      </c>
      <c r="L1409">
        <v>21</v>
      </c>
      <c r="M1409">
        <v>2</v>
      </c>
      <c r="N1409" t="s">
        <v>68</v>
      </c>
      <c r="O1409" t="s">
        <v>2788</v>
      </c>
      <c r="P1409" t="s">
        <v>749</v>
      </c>
      <c r="Q1409" t="s">
        <v>71</v>
      </c>
      <c r="R1409">
        <v>2012</v>
      </c>
      <c r="S1409" s="1">
        <v>2500</v>
      </c>
      <c r="T1409" t="s">
        <v>31</v>
      </c>
      <c r="U1409" s="2">
        <v>40817</v>
      </c>
      <c r="V1409" s="2">
        <v>40847</v>
      </c>
      <c r="W1409" s="2">
        <v>40487</v>
      </c>
      <c r="X1409" t="s">
        <v>72</v>
      </c>
      <c r="Y1409" t="s">
        <v>1211</v>
      </c>
      <c r="Z1409" t="s">
        <v>641</v>
      </c>
      <c r="AA1409" t="s">
        <v>2744</v>
      </c>
      <c r="AB1409" t="s">
        <v>180</v>
      </c>
      <c r="AC1409" t="s">
        <v>36</v>
      </c>
      <c r="AD1409">
        <v>98506</v>
      </c>
      <c r="AE1409" t="s">
        <v>4236</v>
      </c>
      <c r="AF1409" t="str">
        <f t="shared" si="63"/>
        <v>Yes</v>
      </c>
      <c r="AG1409" s="9" t="str">
        <f t="shared" si="64"/>
        <v>STATE REPRESENTATIVE212DEMOCRATLEG DISTRICT 21 - HOUSESNOHOMISHLegislative20122500DEBT408174084740487Operation and OverheadWIN BONUSTR STRATEGIES1612 SPRINGWOOD AVENUE NE OLYMPIAWA</v>
      </c>
      <c r="AH1409">
        <v>100437939</v>
      </c>
      <c r="AI1409" s="9" t="str">
        <f t="shared" si="65"/>
        <v>STATE REPRESENTATIVE212DEMOCRATLEG DISTRICT 21 - HOUSESNOHOMISHLegislative</v>
      </c>
    </row>
    <row r="1410" spans="1:35" x14ac:dyDescent="0.25">
      <c r="A1410" s="15">
        <v>1778</v>
      </c>
      <c r="B1410" t="s">
        <v>4246</v>
      </c>
      <c r="C1410">
        <v>100437939</v>
      </c>
      <c r="D1410" t="s">
        <v>30</v>
      </c>
      <c r="E1410" t="s">
        <v>2822</v>
      </c>
      <c r="F1410" t="s">
        <v>44</v>
      </c>
      <c r="G1410" t="s">
        <v>2798</v>
      </c>
      <c r="H1410" t="s">
        <v>2799</v>
      </c>
      <c r="I1410" t="s">
        <v>140</v>
      </c>
      <c r="J1410" t="s">
        <v>2800</v>
      </c>
      <c r="K1410" t="s">
        <v>67</v>
      </c>
      <c r="L1410">
        <v>21</v>
      </c>
      <c r="M1410">
        <v>2</v>
      </c>
      <c r="N1410" t="s">
        <v>68</v>
      </c>
      <c r="O1410" t="s">
        <v>2788</v>
      </c>
      <c r="P1410" t="s">
        <v>749</v>
      </c>
      <c r="Q1410" t="s">
        <v>71</v>
      </c>
      <c r="R1410">
        <v>2012</v>
      </c>
      <c r="S1410" s="1">
        <v>250</v>
      </c>
      <c r="T1410" t="s">
        <v>31</v>
      </c>
      <c r="U1410" s="2">
        <v>40817</v>
      </c>
      <c r="V1410" s="2">
        <v>40847</v>
      </c>
      <c r="W1410" s="2">
        <v>40512</v>
      </c>
      <c r="X1410" t="s">
        <v>72</v>
      </c>
      <c r="Y1410" t="s">
        <v>1208</v>
      </c>
      <c r="Z1410" t="s">
        <v>167</v>
      </c>
      <c r="AA1410" t="s">
        <v>168</v>
      </c>
      <c r="AB1410" t="s">
        <v>35</v>
      </c>
      <c r="AC1410" t="s">
        <v>36</v>
      </c>
      <c r="AD1410">
        <v>98109</v>
      </c>
      <c r="AE1410" t="s">
        <v>4236</v>
      </c>
      <c r="AF1410" t="str">
        <f t="shared" ref="AF1410:AF1473" si="66">IF(ISNA(VLOOKUP($C1410,schooldata,1,FALSE)),"NO","Yes")</f>
        <v>Yes</v>
      </c>
      <c r="AG1410" s="9" t="str">
        <f t="shared" ref="AG1410:AG1473" si="67">CONCATENATE(K1410,L1410,M1410,N1410,O1410,P1410,Q1410,R1410,S1410,T1410,U1410,V1410,W1410,X1410,Y1410,Z1410,AA1410,AB1410,AC1410)</f>
        <v>STATE REPRESENTATIVE212DEMOCRATLEG DISTRICT 21 - HOUSESNOHOMISHLegislative2012250DEBT408174084740512Operation and OverheadNOVEMBER TREASURYARGO STRATEGIESPO BOX 9100 SEATTLEWA</v>
      </c>
      <c r="AH1410">
        <v>100437939</v>
      </c>
      <c r="AI1410" s="9" t="str">
        <f t="shared" ref="AI1410:AI1473" si="68">CONCATENATE(K1410,L1410,M1410,N1410,O1410,P1410,Q1410)</f>
        <v>STATE REPRESENTATIVE212DEMOCRATLEG DISTRICT 21 - HOUSESNOHOMISHLegislative</v>
      </c>
    </row>
    <row r="1411" spans="1:35" x14ac:dyDescent="0.25">
      <c r="A1411" s="15">
        <v>1768</v>
      </c>
      <c r="B1411" t="s">
        <v>4235</v>
      </c>
      <c r="C1411">
        <v>100437939</v>
      </c>
      <c r="D1411" t="s">
        <v>30</v>
      </c>
      <c r="E1411" t="s">
        <v>2822</v>
      </c>
      <c r="F1411" t="s">
        <v>44</v>
      </c>
      <c r="G1411" t="s">
        <v>2798</v>
      </c>
      <c r="H1411" t="s">
        <v>2799</v>
      </c>
      <c r="I1411" t="s">
        <v>140</v>
      </c>
      <c r="J1411" t="s">
        <v>2800</v>
      </c>
      <c r="K1411" t="s">
        <v>67</v>
      </c>
      <c r="L1411">
        <v>21</v>
      </c>
      <c r="M1411">
        <v>2</v>
      </c>
      <c r="N1411" t="s">
        <v>68</v>
      </c>
      <c r="O1411" t="s">
        <v>2788</v>
      </c>
      <c r="P1411" t="s">
        <v>749</v>
      </c>
      <c r="Q1411" t="s">
        <v>71</v>
      </c>
      <c r="R1411">
        <v>2012</v>
      </c>
      <c r="S1411" s="1">
        <v>500</v>
      </c>
      <c r="T1411" t="s">
        <v>31</v>
      </c>
      <c r="U1411" s="2">
        <v>40817</v>
      </c>
      <c r="V1411" s="2">
        <v>40847</v>
      </c>
      <c r="W1411" s="2">
        <v>40543</v>
      </c>
      <c r="X1411" t="s">
        <v>72</v>
      </c>
      <c r="Y1411" t="s">
        <v>1792</v>
      </c>
      <c r="Z1411" t="s">
        <v>167</v>
      </c>
      <c r="AA1411" t="s">
        <v>168</v>
      </c>
      <c r="AB1411" t="s">
        <v>35</v>
      </c>
      <c r="AC1411" t="s">
        <v>36</v>
      </c>
      <c r="AD1411">
        <v>98109</v>
      </c>
      <c r="AE1411" t="s">
        <v>4236</v>
      </c>
      <c r="AF1411" t="str">
        <f t="shared" si="66"/>
        <v>Yes</v>
      </c>
      <c r="AG1411" s="9" t="str">
        <f t="shared" si="67"/>
        <v>STATE REPRESENTATIVE212DEMOCRATLEG DISTRICT 21 - HOUSESNOHOMISHLegislative2012500DEBT408174084740543Operation and OverheadDECEMBER TREASURYARGO STRATEGIESPO BOX 9100 SEATTLEWA</v>
      </c>
      <c r="AH1411">
        <v>100437939</v>
      </c>
      <c r="AI1411" s="9" t="str">
        <f t="shared" si="68"/>
        <v>STATE REPRESENTATIVE212DEMOCRATLEG DISTRICT 21 - HOUSESNOHOMISHLegislative</v>
      </c>
    </row>
    <row r="1412" spans="1:35" x14ac:dyDescent="0.25">
      <c r="A1412" s="15">
        <v>1769</v>
      </c>
      <c r="B1412" t="s">
        <v>4237</v>
      </c>
      <c r="C1412">
        <v>100437939</v>
      </c>
      <c r="D1412" t="s">
        <v>30</v>
      </c>
      <c r="E1412" t="s">
        <v>2822</v>
      </c>
      <c r="F1412" t="s">
        <v>44</v>
      </c>
      <c r="G1412" t="s">
        <v>2798</v>
      </c>
      <c r="H1412" t="s">
        <v>2799</v>
      </c>
      <c r="I1412" t="s">
        <v>140</v>
      </c>
      <c r="J1412" t="s">
        <v>2800</v>
      </c>
      <c r="K1412" t="s">
        <v>67</v>
      </c>
      <c r="L1412">
        <v>21</v>
      </c>
      <c r="M1412">
        <v>2</v>
      </c>
      <c r="N1412" t="s">
        <v>68</v>
      </c>
      <c r="O1412" t="s">
        <v>2788</v>
      </c>
      <c r="P1412" t="s">
        <v>749</v>
      </c>
      <c r="Q1412" t="s">
        <v>71</v>
      </c>
      <c r="R1412">
        <v>2012</v>
      </c>
      <c r="S1412" s="1">
        <v>300</v>
      </c>
      <c r="T1412" t="s">
        <v>31</v>
      </c>
      <c r="U1412" s="2">
        <v>40817</v>
      </c>
      <c r="V1412" s="2">
        <v>40847</v>
      </c>
      <c r="W1412" s="2">
        <v>40574</v>
      </c>
      <c r="X1412" t="s">
        <v>72</v>
      </c>
      <c r="Y1412" t="s">
        <v>2477</v>
      </c>
      <c r="Z1412" t="s">
        <v>167</v>
      </c>
      <c r="AA1412" t="s">
        <v>168</v>
      </c>
      <c r="AB1412" t="s">
        <v>35</v>
      </c>
      <c r="AC1412" t="s">
        <v>36</v>
      </c>
      <c r="AD1412">
        <v>98109</v>
      </c>
      <c r="AE1412" t="s">
        <v>4236</v>
      </c>
      <c r="AF1412" t="str">
        <f t="shared" si="66"/>
        <v>Yes</v>
      </c>
      <c r="AG1412" s="9" t="str">
        <f t="shared" si="67"/>
        <v>STATE REPRESENTATIVE212DEMOCRATLEG DISTRICT 21 - HOUSESNOHOMISHLegislative2012300DEBT408174084740574Operation and OverheadJANUARY TREASURYARGO STRATEGIESPO BOX 9100 SEATTLEWA</v>
      </c>
      <c r="AH1412">
        <v>100437939</v>
      </c>
      <c r="AI1412" s="9" t="str">
        <f t="shared" si="68"/>
        <v>STATE REPRESENTATIVE212DEMOCRATLEG DISTRICT 21 - HOUSESNOHOMISHLegislative</v>
      </c>
    </row>
    <row r="1413" spans="1:35" x14ac:dyDescent="0.25">
      <c r="A1413" s="15">
        <v>1770</v>
      </c>
      <c r="B1413" t="s">
        <v>4238</v>
      </c>
      <c r="C1413">
        <v>100437939</v>
      </c>
      <c r="D1413" t="s">
        <v>30</v>
      </c>
      <c r="E1413" t="s">
        <v>2822</v>
      </c>
      <c r="F1413" t="s">
        <v>44</v>
      </c>
      <c r="G1413" t="s">
        <v>2798</v>
      </c>
      <c r="H1413" t="s">
        <v>2799</v>
      </c>
      <c r="I1413" t="s">
        <v>140</v>
      </c>
      <c r="J1413" t="s">
        <v>2800</v>
      </c>
      <c r="K1413" t="s">
        <v>67</v>
      </c>
      <c r="L1413">
        <v>21</v>
      </c>
      <c r="M1413">
        <v>2</v>
      </c>
      <c r="N1413" t="s">
        <v>68</v>
      </c>
      <c r="O1413" t="s">
        <v>2788</v>
      </c>
      <c r="P1413" t="s">
        <v>749</v>
      </c>
      <c r="Q1413" t="s">
        <v>71</v>
      </c>
      <c r="R1413">
        <v>2012</v>
      </c>
      <c r="S1413" s="1">
        <v>225</v>
      </c>
      <c r="T1413" t="s">
        <v>31</v>
      </c>
      <c r="U1413" s="2">
        <v>40817</v>
      </c>
      <c r="V1413" s="2">
        <v>40847</v>
      </c>
      <c r="W1413" s="2">
        <v>40591</v>
      </c>
      <c r="X1413" t="s">
        <v>72</v>
      </c>
      <c r="Y1413" t="s">
        <v>1640</v>
      </c>
      <c r="Z1413" t="s">
        <v>167</v>
      </c>
      <c r="AA1413" t="s">
        <v>168</v>
      </c>
      <c r="AB1413" t="s">
        <v>35</v>
      </c>
      <c r="AC1413" t="s">
        <v>36</v>
      </c>
      <c r="AD1413">
        <v>98109</v>
      </c>
      <c r="AE1413" t="s">
        <v>4236</v>
      </c>
      <c r="AF1413" t="str">
        <f t="shared" si="66"/>
        <v>Yes</v>
      </c>
      <c r="AG1413" s="9" t="str">
        <f t="shared" si="67"/>
        <v>STATE REPRESENTATIVE212DEMOCRATLEG DISTRICT 21 - HOUSESNOHOMISHLegislative2012225DEBT408174084740591Operation and OverheadFEBRUARY TREASURYARGO STRATEGIESPO BOX 9100 SEATTLEWA</v>
      </c>
      <c r="AH1413">
        <v>100437939</v>
      </c>
      <c r="AI1413" s="9" t="str">
        <f t="shared" si="68"/>
        <v>STATE REPRESENTATIVE212DEMOCRATLEG DISTRICT 21 - HOUSESNOHOMISHLegislative</v>
      </c>
    </row>
    <row r="1414" spans="1:35" x14ac:dyDescent="0.25">
      <c r="A1414" s="15">
        <v>1771</v>
      </c>
      <c r="B1414" t="s">
        <v>4239</v>
      </c>
      <c r="C1414">
        <v>100437939</v>
      </c>
      <c r="D1414" t="s">
        <v>30</v>
      </c>
      <c r="E1414" t="s">
        <v>2822</v>
      </c>
      <c r="F1414" t="s">
        <v>44</v>
      </c>
      <c r="G1414" t="s">
        <v>2798</v>
      </c>
      <c r="H1414" t="s">
        <v>2799</v>
      </c>
      <c r="I1414" t="s">
        <v>140</v>
      </c>
      <c r="J1414" t="s">
        <v>2800</v>
      </c>
      <c r="K1414" t="s">
        <v>67</v>
      </c>
      <c r="L1414">
        <v>21</v>
      </c>
      <c r="M1414">
        <v>2</v>
      </c>
      <c r="N1414" t="s">
        <v>68</v>
      </c>
      <c r="O1414" t="s">
        <v>2788</v>
      </c>
      <c r="P1414" t="s">
        <v>749</v>
      </c>
      <c r="Q1414" t="s">
        <v>71</v>
      </c>
      <c r="R1414">
        <v>2012</v>
      </c>
      <c r="S1414" s="1">
        <v>150</v>
      </c>
      <c r="T1414" t="s">
        <v>31</v>
      </c>
      <c r="U1414" s="2">
        <v>40817</v>
      </c>
      <c r="V1414" s="2">
        <v>40847</v>
      </c>
      <c r="W1414" s="2">
        <v>40633</v>
      </c>
      <c r="X1414" t="s">
        <v>72</v>
      </c>
      <c r="Y1414" t="s">
        <v>2577</v>
      </c>
      <c r="Z1414" t="s">
        <v>167</v>
      </c>
      <c r="AA1414" t="s">
        <v>168</v>
      </c>
      <c r="AB1414" t="s">
        <v>35</v>
      </c>
      <c r="AC1414" t="s">
        <v>36</v>
      </c>
      <c r="AD1414">
        <v>98109</v>
      </c>
      <c r="AE1414" t="s">
        <v>4236</v>
      </c>
      <c r="AF1414" t="str">
        <f t="shared" si="66"/>
        <v>Yes</v>
      </c>
      <c r="AG1414" s="9" t="str">
        <f t="shared" si="67"/>
        <v>STATE REPRESENTATIVE212DEMOCRATLEG DISTRICT 21 - HOUSESNOHOMISHLegislative2012150DEBT408174084740633Operation and OverheadMARCH TREASURYARGO STRATEGIESPO BOX 9100 SEATTLEWA</v>
      </c>
      <c r="AH1414">
        <v>100437939</v>
      </c>
      <c r="AI1414" s="9" t="str">
        <f t="shared" si="68"/>
        <v>STATE REPRESENTATIVE212DEMOCRATLEG DISTRICT 21 - HOUSESNOHOMISHLegislative</v>
      </c>
    </row>
    <row r="1415" spans="1:35" x14ac:dyDescent="0.25">
      <c r="A1415" s="15">
        <v>1772</v>
      </c>
      <c r="B1415" t="s">
        <v>4240</v>
      </c>
      <c r="C1415">
        <v>100437939</v>
      </c>
      <c r="D1415" t="s">
        <v>30</v>
      </c>
      <c r="E1415" t="s">
        <v>2822</v>
      </c>
      <c r="F1415" t="s">
        <v>44</v>
      </c>
      <c r="G1415" t="s">
        <v>2798</v>
      </c>
      <c r="H1415" t="s">
        <v>2799</v>
      </c>
      <c r="I1415" t="s">
        <v>140</v>
      </c>
      <c r="J1415" t="s">
        <v>2800</v>
      </c>
      <c r="K1415" t="s">
        <v>67</v>
      </c>
      <c r="L1415">
        <v>21</v>
      </c>
      <c r="M1415">
        <v>2</v>
      </c>
      <c r="N1415" t="s">
        <v>68</v>
      </c>
      <c r="O1415" t="s">
        <v>2788</v>
      </c>
      <c r="P1415" t="s">
        <v>749</v>
      </c>
      <c r="Q1415" t="s">
        <v>71</v>
      </c>
      <c r="R1415">
        <v>2012</v>
      </c>
      <c r="S1415" s="1">
        <v>225</v>
      </c>
      <c r="T1415" t="s">
        <v>31</v>
      </c>
      <c r="U1415" s="2">
        <v>40817</v>
      </c>
      <c r="V1415" s="2">
        <v>40847</v>
      </c>
      <c r="W1415" s="2">
        <v>40687</v>
      </c>
      <c r="X1415" t="s">
        <v>72</v>
      </c>
      <c r="Y1415" t="s">
        <v>2637</v>
      </c>
      <c r="Z1415" t="s">
        <v>167</v>
      </c>
      <c r="AA1415" t="s">
        <v>168</v>
      </c>
      <c r="AB1415" t="s">
        <v>35</v>
      </c>
      <c r="AC1415" t="s">
        <v>36</v>
      </c>
      <c r="AD1415">
        <v>98109</v>
      </c>
      <c r="AE1415" t="s">
        <v>4236</v>
      </c>
      <c r="AF1415" t="str">
        <f t="shared" si="66"/>
        <v>Yes</v>
      </c>
      <c r="AG1415" s="9" t="str">
        <f t="shared" si="67"/>
        <v>STATE REPRESENTATIVE212DEMOCRATLEG DISTRICT 21 - HOUSESNOHOMISHLegislative2012225DEBT408174084740687Operation and OverheadMAY TREASURYARGO STRATEGIESPO BOX 9100 SEATTLEWA</v>
      </c>
      <c r="AH1415">
        <v>100437939</v>
      </c>
      <c r="AI1415" s="9" t="str">
        <f t="shared" si="68"/>
        <v>STATE REPRESENTATIVE212DEMOCRATLEG DISTRICT 21 - HOUSESNOHOMISHLegislative</v>
      </c>
    </row>
    <row r="1416" spans="1:35" x14ac:dyDescent="0.25">
      <c r="A1416" s="15">
        <v>1773</v>
      </c>
      <c r="B1416" t="s">
        <v>4241</v>
      </c>
      <c r="C1416">
        <v>100437939</v>
      </c>
      <c r="D1416" t="s">
        <v>30</v>
      </c>
      <c r="E1416" t="s">
        <v>2822</v>
      </c>
      <c r="F1416" t="s">
        <v>44</v>
      </c>
      <c r="G1416" t="s">
        <v>2798</v>
      </c>
      <c r="H1416" t="s">
        <v>2799</v>
      </c>
      <c r="I1416" t="s">
        <v>140</v>
      </c>
      <c r="J1416" t="s">
        <v>2800</v>
      </c>
      <c r="K1416" t="s">
        <v>67</v>
      </c>
      <c r="L1416">
        <v>21</v>
      </c>
      <c r="M1416">
        <v>2</v>
      </c>
      <c r="N1416" t="s">
        <v>68</v>
      </c>
      <c r="O1416" t="s">
        <v>2788</v>
      </c>
      <c r="P1416" t="s">
        <v>749</v>
      </c>
      <c r="Q1416" t="s">
        <v>71</v>
      </c>
      <c r="R1416">
        <v>2012</v>
      </c>
      <c r="S1416" s="1">
        <v>300</v>
      </c>
      <c r="T1416" t="s">
        <v>31</v>
      </c>
      <c r="U1416" s="2">
        <v>40817</v>
      </c>
      <c r="V1416" s="2">
        <v>40847</v>
      </c>
      <c r="W1416" s="2">
        <v>40721</v>
      </c>
      <c r="X1416" t="s">
        <v>72</v>
      </c>
      <c r="Y1416" t="s">
        <v>338</v>
      </c>
      <c r="Z1416" t="s">
        <v>167</v>
      </c>
      <c r="AA1416" t="s">
        <v>168</v>
      </c>
      <c r="AB1416" t="s">
        <v>35</v>
      </c>
      <c r="AC1416" t="s">
        <v>36</v>
      </c>
      <c r="AD1416">
        <v>98109</v>
      </c>
      <c r="AE1416" t="s">
        <v>4236</v>
      </c>
      <c r="AF1416" t="str">
        <f t="shared" si="66"/>
        <v>Yes</v>
      </c>
      <c r="AG1416" s="9" t="str">
        <f t="shared" si="67"/>
        <v>STATE REPRESENTATIVE212DEMOCRATLEG DISTRICT 21 - HOUSESNOHOMISHLegislative2012300DEBT408174084740721Operation and OverheadJUNE TREASURYARGO STRATEGIESPO BOX 9100 SEATTLEWA</v>
      </c>
      <c r="AH1416">
        <v>100437939</v>
      </c>
      <c r="AI1416" s="9" t="str">
        <f t="shared" si="68"/>
        <v>STATE REPRESENTATIVE212DEMOCRATLEG DISTRICT 21 - HOUSESNOHOMISHLegislative</v>
      </c>
    </row>
    <row r="1417" spans="1:35" x14ac:dyDescent="0.25">
      <c r="A1417" s="15">
        <v>1776</v>
      </c>
      <c r="B1417" t="s">
        <v>4244</v>
      </c>
      <c r="C1417">
        <v>100437939</v>
      </c>
      <c r="D1417" t="s">
        <v>30</v>
      </c>
      <c r="E1417" t="s">
        <v>2822</v>
      </c>
      <c r="F1417" t="s">
        <v>44</v>
      </c>
      <c r="G1417" t="s">
        <v>2798</v>
      </c>
      <c r="H1417" t="s">
        <v>2799</v>
      </c>
      <c r="I1417" t="s">
        <v>140</v>
      </c>
      <c r="J1417" t="s">
        <v>2800</v>
      </c>
      <c r="K1417" t="s">
        <v>67</v>
      </c>
      <c r="L1417">
        <v>21</v>
      </c>
      <c r="M1417">
        <v>2</v>
      </c>
      <c r="N1417" t="s">
        <v>68</v>
      </c>
      <c r="O1417" t="s">
        <v>2788</v>
      </c>
      <c r="P1417" t="s">
        <v>749</v>
      </c>
      <c r="Q1417" t="s">
        <v>71</v>
      </c>
      <c r="R1417">
        <v>2012</v>
      </c>
      <c r="S1417" s="1">
        <v>300</v>
      </c>
      <c r="T1417" t="s">
        <v>31</v>
      </c>
      <c r="U1417" s="2">
        <v>40817</v>
      </c>
      <c r="V1417" s="2">
        <v>40847</v>
      </c>
      <c r="W1417" s="2">
        <v>40753</v>
      </c>
      <c r="X1417" t="s">
        <v>72</v>
      </c>
      <c r="Y1417" t="s">
        <v>339</v>
      </c>
      <c r="Z1417" t="s">
        <v>167</v>
      </c>
      <c r="AA1417" t="s">
        <v>168</v>
      </c>
      <c r="AB1417" t="s">
        <v>35</v>
      </c>
      <c r="AC1417" t="s">
        <v>36</v>
      </c>
      <c r="AD1417">
        <v>98109</v>
      </c>
      <c r="AE1417" t="s">
        <v>4236</v>
      </c>
      <c r="AF1417" t="str">
        <f t="shared" si="66"/>
        <v>Yes</v>
      </c>
      <c r="AG1417" s="9" t="str">
        <f t="shared" si="67"/>
        <v>STATE REPRESENTATIVE212DEMOCRATLEG DISTRICT 21 - HOUSESNOHOMISHLegislative2012300DEBT408174084740753Operation and OverheadJULY TREASURYARGO STRATEGIESPO BOX 9100 SEATTLEWA</v>
      </c>
      <c r="AH1417">
        <v>100437939</v>
      </c>
      <c r="AI1417" s="9" t="str">
        <f t="shared" si="68"/>
        <v>STATE REPRESENTATIVE212DEMOCRATLEG DISTRICT 21 - HOUSESNOHOMISHLegislative</v>
      </c>
    </row>
    <row r="1418" spans="1:35" x14ac:dyDescent="0.25">
      <c r="A1418" s="15">
        <v>1777</v>
      </c>
      <c r="B1418" t="s">
        <v>4245</v>
      </c>
      <c r="C1418">
        <v>100437939</v>
      </c>
      <c r="D1418" t="s">
        <v>30</v>
      </c>
      <c r="E1418" t="s">
        <v>2822</v>
      </c>
      <c r="F1418" t="s">
        <v>44</v>
      </c>
      <c r="G1418" t="s">
        <v>2798</v>
      </c>
      <c r="H1418" t="s">
        <v>2799</v>
      </c>
      <c r="I1418" t="s">
        <v>140</v>
      </c>
      <c r="J1418" t="s">
        <v>2800</v>
      </c>
      <c r="K1418" t="s">
        <v>67</v>
      </c>
      <c r="L1418">
        <v>21</v>
      </c>
      <c r="M1418">
        <v>2</v>
      </c>
      <c r="N1418" t="s">
        <v>68</v>
      </c>
      <c r="O1418" t="s">
        <v>2788</v>
      </c>
      <c r="P1418" t="s">
        <v>749</v>
      </c>
      <c r="Q1418" t="s">
        <v>71</v>
      </c>
      <c r="R1418">
        <v>2012</v>
      </c>
      <c r="S1418" s="1">
        <v>300</v>
      </c>
      <c r="T1418" t="s">
        <v>31</v>
      </c>
      <c r="U1418" s="2">
        <v>40817</v>
      </c>
      <c r="V1418" s="2">
        <v>40847</v>
      </c>
      <c r="W1418" s="2">
        <v>40780</v>
      </c>
      <c r="X1418" t="s">
        <v>72</v>
      </c>
      <c r="Y1418" t="s">
        <v>490</v>
      </c>
      <c r="Z1418" t="s">
        <v>167</v>
      </c>
      <c r="AA1418" t="s">
        <v>168</v>
      </c>
      <c r="AB1418" t="s">
        <v>35</v>
      </c>
      <c r="AC1418" t="s">
        <v>36</v>
      </c>
      <c r="AD1418">
        <v>98109</v>
      </c>
      <c r="AE1418" t="s">
        <v>4236</v>
      </c>
      <c r="AF1418" t="str">
        <f t="shared" si="66"/>
        <v>Yes</v>
      </c>
      <c r="AG1418" s="9" t="str">
        <f t="shared" si="67"/>
        <v>STATE REPRESENTATIVE212DEMOCRATLEG DISTRICT 21 - HOUSESNOHOMISHLegislative2012300DEBT408174084740780Operation and OverheadAUGUST TREASURYARGO STRATEGIESPO BOX 9100 SEATTLEWA</v>
      </c>
      <c r="AH1418">
        <v>100437939</v>
      </c>
      <c r="AI1418" s="9" t="str">
        <f t="shared" si="68"/>
        <v>STATE REPRESENTATIVE212DEMOCRATLEG DISTRICT 21 - HOUSESNOHOMISHLegislative</v>
      </c>
    </row>
    <row r="1419" spans="1:35" x14ac:dyDescent="0.25">
      <c r="A1419" s="15">
        <v>1774</v>
      </c>
      <c r="B1419" t="s">
        <v>4242</v>
      </c>
      <c r="C1419">
        <v>100437939</v>
      </c>
      <c r="D1419" t="s">
        <v>30</v>
      </c>
      <c r="E1419" t="s">
        <v>2822</v>
      </c>
      <c r="F1419" t="s">
        <v>44</v>
      </c>
      <c r="G1419" t="s">
        <v>2798</v>
      </c>
      <c r="H1419" t="s">
        <v>2799</v>
      </c>
      <c r="I1419" t="s">
        <v>140</v>
      </c>
      <c r="J1419" t="s">
        <v>2800</v>
      </c>
      <c r="K1419" t="s">
        <v>67</v>
      </c>
      <c r="L1419">
        <v>21</v>
      </c>
      <c r="M1419">
        <v>2</v>
      </c>
      <c r="N1419" t="s">
        <v>68</v>
      </c>
      <c r="O1419" t="s">
        <v>2788</v>
      </c>
      <c r="P1419" t="s">
        <v>749</v>
      </c>
      <c r="Q1419" t="s">
        <v>71</v>
      </c>
      <c r="R1419">
        <v>2012</v>
      </c>
      <c r="S1419" s="1">
        <v>225</v>
      </c>
      <c r="T1419" t="s">
        <v>31</v>
      </c>
      <c r="U1419" s="2">
        <v>40817</v>
      </c>
      <c r="V1419" s="2">
        <v>40847</v>
      </c>
      <c r="W1419" s="2">
        <v>40816</v>
      </c>
      <c r="X1419" t="s">
        <v>72</v>
      </c>
      <c r="Y1419" t="s">
        <v>337</v>
      </c>
      <c r="Z1419" t="s">
        <v>167</v>
      </c>
      <c r="AA1419" t="s">
        <v>168</v>
      </c>
      <c r="AB1419" t="s">
        <v>35</v>
      </c>
      <c r="AC1419" t="s">
        <v>36</v>
      </c>
      <c r="AD1419">
        <v>98109</v>
      </c>
      <c r="AE1419" t="s">
        <v>4236</v>
      </c>
      <c r="AF1419" t="str">
        <f t="shared" si="66"/>
        <v>Yes</v>
      </c>
      <c r="AG1419" s="9" t="str">
        <f t="shared" si="67"/>
        <v>STATE REPRESENTATIVE212DEMOCRATLEG DISTRICT 21 - HOUSESNOHOMISHLegislative2012225DEBT408174084740816Operation and OverheadSEPTEMBER TREASURYARGO STRATEGIESPO BOX 9100 SEATTLEWA</v>
      </c>
      <c r="AH1419">
        <v>100437939</v>
      </c>
      <c r="AI1419" s="9" t="str">
        <f t="shared" si="68"/>
        <v>STATE REPRESENTATIVE212DEMOCRATLEG DISTRICT 21 - HOUSESNOHOMISHLegislative</v>
      </c>
    </row>
    <row r="1420" spans="1:35" x14ac:dyDescent="0.25">
      <c r="A1420" s="15">
        <v>1775</v>
      </c>
      <c r="B1420" t="s">
        <v>4243</v>
      </c>
      <c r="C1420">
        <v>100437939</v>
      </c>
      <c r="D1420" t="s">
        <v>30</v>
      </c>
      <c r="E1420" t="s">
        <v>2822</v>
      </c>
      <c r="F1420" t="s">
        <v>44</v>
      </c>
      <c r="G1420" t="s">
        <v>2798</v>
      </c>
      <c r="H1420" t="s">
        <v>2799</v>
      </c>
      <c r="I1420" t="s">
        <v>140</v>
      </c>
      <c r="J1420" t="s">
        <v>2800</v>
      </c>
      <c r="K1420" t="s">
        <v>67</v>
      </c>
      <c r="L1420">
        <v>21</v>
      </c>
      <c r="M1420">
        <v>2</v>
      </c>
      <c r="N1420" t="s">
        <v>68</v>
      </c>
      <c r="O1420" t="s">
        <v>2788</v>
      </c>
      <c r="P1420" t="s">
        <v>749</v>
      </c>
      <c r="Q1420" t="s">
        <v>71</v>
      </c>
      <c r="R1420">
        <v>2012</v>
      </c>
      <c r="S1420" s="1">
        <v>225</v>
      </c>
      <c r="T1420" t="s">
        <v>31</v>
      </c>
      <c r="U1420" s="2">
        <v>40817</v>
      </c>
      <c r="V1420" s="2">
        <v>40847</v>
      </c>
      <c r="W1420" s="2">
        <v>40847</v>
      </c>
      <c r="X1420" t="s">
        <v>72</v>
      </c>
      <c r="Y1420" t="s">
        <v>1006</v>
      </c>
      <c r="Z1420" t="s">
        <v>167</v>
      </c>
      <c r="AA1420" t="s">
        <v>168</v>
      </c>
      <c r="AB1420" t="s">
        <v>35</v>
      </c>
      <c r="AC1420" t="s">
        <v>36</v>
      </c>
      <c r="AD1420">
        <v>98109</v>
      </c>
      <c r="AE1420" t="s">
        <v>4236</v>
      </c>
      <c r="AF1420" t="str">
        <f t="shared" si="66"/>
        <v>Yes</v>
      </c>
      <c r="AG1420" s="9" t="str">
        <f t="shared" si="67"/>
        <v>STATE REPRESENTATIVE212DEMOCRATLEG DISTRICT 21 - HOUSESNOHOMISHLegislative2012225DEBT408174084740847Operation and OverheadOCTOBER TREASURYARGO STRATEGIESPO BOX 9100 SEATTLEWA</v>
      </c>
      <c r="AH1420">
        <v>100437939</v>
      </c>
      <c r="AI1420" s="9" t="str">
        <f t="shared" si="68"/>
        <v>STATE REPRESENTATIVE212DEMOCRATLEG DISTRICT 21 - HOUSESNOHOMISHLegislative</v>
      </c>
    </row>
    <row r="1421" spans="1:35" x14ac:dyDescent="0.25">
      <c r="A1421" s="15">
        <v>2120</v>
      </c>
      <c r="B1421" t="s">
        <v>4762</v>
      </c>
      <c r="C1421">
        <v>100440827</v>
      </c>
      <c r="D1421" t="s">
        <v>30</v>
      </c>
      <c r="E1421" t="s">
        <v>2822</v>
      </c>
      <c r="F1421" t="s">
        <v>44</v>
      </c>
      <c r="G1421" t="s">
        <v>2798</v>
      </c>
      <c r="H1421" t="s">
        <v>2799</v>
      </c>
      <c r="I1421" t="s">
        <v>140</v>
      </c>
      <c r="J1421" t="s">
        <v>2800</v>
      </c>
      <c r="K1421" t="s">
        <v>67</v>
      </c>
      <c r="L1421">
        <v>21</v>
      </c>
      <c r="M1421">
        <v>2</v>
      </c>
      <c r="N1421" t="s">
        <v>68</v>
      </c>
      <c r="O1421" t="s">
        <v>2788</v>
      </c>
      <c r="P1421" t="s">
        <v>749</v>
      </c>
      <c r="Q1421" t="s">
        <v>71</v>
      </c>
      <c r="R1421">
        <v>2012</v>
      </c>
      <c r="S1421" s="1">
        <v>1000</v>
      </c>
      <c r="T1421" t="s">
        <v>31</v>
      </c>
      <c r="U1421" s="2">
        <v>40848</v>
      </c>
      <c r="V1421" s="2">
        <v>40877</v>
      </c>
      <c r="W1421" s="2">
        <v>40487</v>
      </c>
      <c r="X1421" t="s">
        <v>72</v>
      </c>
      <c r="Y1421" t="s">
        <v>1211</v>
      </c>
      <c r="Z1421" t="s">
        <v>2987</v>
      </c>
      <c r="AA1421" t="s">
        <v>3707</v>
      </c>
      <c r="AB1421" t="s">
        <v>92</v>
      </c>
      <c r="AC1421" t="s">
        <v>36</v>
      </c>
      <c r="AD1421">
        <v>98403</v>
      </c>
      <c r="AE1421" t="s">
        <v>4559</v>
      </c>
      <c r="AF1421" t="str">
        <f t="shared" si="66"/>
        <v>Yes</v>
      </c>
      <c r="AG1421" s="9" t="str">
        <f t="shared" si="67"/>
        <v>STATE REPRESENTATIVE212DEMOCRATLEG DISTRICT 21 - HOUSESNOHOMISHLegislative20121000DEBT408484087740487Operation and OverheadWIN BONUSKOHLWES CURT711 N    1ST STREET APT. 303TACOMAWA</v>
      </c>
      <c r="AH1421">
        <v>100440827</v>
      </c>
      <c r="AI1421" s="9" t="str">
        <f t="shared" si="68"/>
        <v>STATE REPRESENTATIVE212DEMOCRATLEG DISTRICT 21 - HOUSESNOHOMISHLegislative</v>
      </c>
    </row>
    <row r="1422" spans="1:35" x14ac:dyDescent="0.25">
      <c r="A1422" s="15">
        <v>2121</v>
      </c>
      <c r="B1422" t="s">
        <v>4763</v>
      </c>
      <c r="C1422">
        <v>100440827</v>
      </c>
      <c r="D1422" t="s">
        <v>30</v>
      </c>
      <c r="E1422" t="s">
        <v>2822</v>
      </c>
      <c r="F1422" t="s">
        <v>44</v>
      </c>
      <c r="G1422" t="s">
        <v>2798</v>
      </c>
      <c r="H1422" t="s">
        <v>2799</v>
      </c>
      <c r="I1422" t="s">
        <v>140</v>
      </c>
      <c r="J1422" t="s">
        <v>2800</v>
      </c>
      <c r="K1422" t="s">
        <v>67</v>
      </c>
      <c r="L1422">
        <v>21</v>
      </c>
      <c r="M1422">
        <v>2</v>
      </c>
      <c r="N1422" t="s">
        <v>68</v>
      </c>
      <c r="O1422" t="s">
        <v>2788</v>
      </c>
      <c r="P1422" t="s">
        <v>749</v>
      </c>
      <c r="Q1422" t="s">
        <v>71</v>
      </c>
      <c r="R1422">
        <v>2012</v>
      </c>
      <c r="S1422" s="1">
        <v>2500</v>
      </c>
      <c r="T1422" t="s">
        <v>31</v>
      </c>
      <c r="U1422" s="2">
        <v>40848</v>
      </c>
      <c r="V1422" s="2">
        <v>40877</v>
      </c>
      <c r="W1422" s="2">
        <v>40487</v>
      </c>
      <c r="X1422" t="s">
        <v>72</v>
      </c>
      <c r="Y1422" t="s">
        <v>1211</v>
      </c>
      <c r="Z1422" t="s">
        <v>641</v>
      </c>
      <c r="AA1422" t="s">
        <v>2744</v>
      </c>
      <c r="AB1422" t="s">
        <v>180</v>
      </c>
      <c r="AC1422" t="s">
        <v>36</v>
      </c>
      <c r="AD1422">
        <v>98506</v>
      </c>
      <c r="AE1422" t="s">
        <v>4559</v>
      </c>
      <c r="AF1422" t="str">
        <f t="shared" si="66"/>
        <v>Yes</v>
      </c>
      <c r="AG1422" s="9" t="str">
        <f t="shared" si="67"/>
        <v>STATE REPRESENTATIVE212DEMOCRATLEG DISTRICT 21 - HOUSESNOHOMISHLegislative20122500DEBT408484087740487Operation and OverheadWIN BONUSTR STRATEGIES1612 SPRINGWOOD AVENUE NE OLYMPIAWA</v>
      </c>
      <c r="AH1422">
        <v>100440827</v>
      </c>
      <c r="AI1422" s="9" t="str">
        <f t="shared" si="68"/>
        <v>STATE REPRESENTATIVE212DEMOCRATLEG DISTRICT 21 - HOUSESNOHOMISHLegislative</v>
      </c>
    </row>
    <row r="1423" spans="1:35" x14ac:dyDescent="0.25">
      <c r="A1423" s="15">
        <v>2115</v>
      </c>
      <c r="B1423" t="s">
        <v>4757</v>
      </c>
      <c r="C1423">
        <v>100440827</v>
      </c>
      <c r="D1423" t="s">
        <v>30</v>
      </c>
      <c r="E1423" t="s">
        <v>2822</v>
      </c>
      <c r="F1423" t="s">
        <v>44</v>
      </c>
      <c r="G1423" t="s">
        <v>2798</v>
      </c>
      <c r="H1423" t="s">
        <v>2799</v>
      </c>
      <c r="I1423" t="s">
        <v>140</v>
      </c>
      <c r="J1423" t="s">
        <v>2800</v>
      </c>
      <c r="K1423" t="s">
        <v>67</v>
      </c>
      <c r="L1423">
        <v>21</v>
      </c>
      <c r="M1423">
        <v>2</v>
      </c>
      <c r="N1423" t="s">
        <v>68</v>
      </c>
      <c r="O1423" t="s">
        <v>2788</v>
      </c>
      <c r="P1423" t="s">
        <v>749</v>
      </c>
      <c r="Q1423" t="s">
        <v>71</v>
      </c>
      <c r="R1423">
        <v>2012</v>
      </c>
      <c r="S1423" s="1">
        <v>1500</v>
      </c>
      <c r="T1423" t="s">
        <v>31</v>
      </c>
      <c r="U1423" s="2">
        <v>40848</v>
      </c>
      <c r="V1423" s="2">
        <v>40877</v>
      </c>
      <c r="W1423" s="2">
        <v>40487</v>
      </c>
      <c r="X1423" t="s">
        <v>72</v>
      </c>
      <c r="Y1423" t="s">
        <v>1211</v>
      </c>
      <c r="Z1423" t="s">
        <v>2708</v>
      </c>
      <c r="AA1423" t="s">
        <v>765</v>
      </c>
      <c r="AB1423" t="s">
        <v>35</v>
      </c>
      <c r="AC1423" t="s">
        <v>36</v>
      </c>
      <c r="AD1423">
        <v>98121</v>
      </c>
      <c r="AE1423" t="s">
        <v>4559</v>
      </c>
      <c r="AF1423" t="str">
        <f t="shared" si="66"/>
        <v>Yes</v>
      </c>
      <c r="AG1423" s="9" t="str">
        <f t="shared" si="67"/>
        <v>STATE REPRESENTATIVE212DEMOCRATLEG DISTRICT 21 - HOUSESNOHOMISHLegislative20121500DEBT408484087740487Operation and OverheadWIN BONUSMCKENNA HARTMAN CONSULTING LLC2440 WESTERN AVENUE APT. 511SEATTLEWA</v>
      </c>
      <c r="AH1423">
        <v>100440827</v>
      </c>
      <c r="AI1423" s="9" t="str">
        <f t="shared" si="68"/>
        <v>STATE REPRESENTATIVE212DEMOCRATLEG DISTRICT 21 - HOUSESNOHOMISHLegislative</v>
      </c>
    </row>
    <row r="1424" spans="1:35" x14ac:dyDescent="0.25">
      <c r="A1424" s="15">
        <v>2119</v>
      </c>
      <c r="B1424" t="s">
        <v>4761</v>
      </c>
      <c r="C1424">
        <v>100440827</v>
      </c>
      <c r="D1424" t="s">
        <v>30</v>
      </c>
      <c r="E1424" t="s">
        <v>2822</v>
      </c>
      <c r="F1424" t="s">
        <v>44</v>
      </c>
      <c r="G1424" t="s">
        <v>2798</v>
      </c>
      <c r="H1424" t="s">
        <v>2799</v>
      </c>
      <c r="I1424" t="s">
        <v>140</v>
      </c>
      <c r="J1424" t="s">
        <v>2800</v>
      </c>
      <c r="K1424" t="s">
        <v>67</v>
      </c>
      <c r="L1424">
        <v>21</v>
      </c>
      <c r="M1424">
        <v>2</v>
      </c>
      <c r="N1424" t="s">
        <v>68</v>
      </c>
      <c r="O1424" t="s">
        <v>2788</v>
      </c>
      <c r="P1424" t="s">
        <v>749</v>
      </c>
      <c r="Q1424" t="s">
        <v>71</v>
      </c>
      <c r="R1424">
        <v>2012</v>
      </c>
      <c r="S1424" s="1">
        <v>250</v>
      </c>
      <c r="T1424" t="s">
        <v>31</v>
      </c>
      <c r="U1424" s="2">
        <v>40848</v>
      </c>
      <c r="V1424" s="2">
        <v>40877</v>
      </c>
      <c r="W1424" s="2">
        <v>40512</v>
      </c>
      <c r="X1424" t="s">
        <v>72</v>
      </c>
      <c r="Y1424" t="s">
        <v>1208</v>
      </c>
      <c r="Z1424" t="s">
        <v>167</v>
      </c>
      <c r="AA1424" t="s">
        <v>168</v>
      </c>
      <c r="AB1424" t="s">
        <v>35</v>
      </c>
      <c r="AC1424" t="s">
        <v>36</v>
      </c>
      <c r="AD1424">
        <v>98109</v>
      </c>
      <c r="AE1424" t="s">
        <v>4559</v>
      </c>
      <c r="AF1424" t="str">
        <f t="shared" si="66"/>
        <v>Yes</v>
      </c>
      <c r="AG1424" s="9" t="str">
        <f t="shared" si="67"/>
        <v>STATE REPRESENTATIVE212DEMOCRATLEG DISTRICT 21 - HOUSESNOHOMISHLegislative2012250DEBT408484087740512Operation and OverheadNOVEMBER TREASURYARGO STRATEGIESPO BOX 9100 SEATTLEWA</v>
      </c>
      <c r="AH1424">
        <v>100440827</v>
      </c>
      <c r="AI1424" s="9" t="str">
        <f t="shared" si="68"/>
        <v>STATE REPRESENTATIVE212DEMOCRATLEG DISTRICT 21 - HOUSESNOHOMISHLegislative</v>
      </c>
    </row>
    <row r="1425" spans="1:35" x14ac:dyDescent="0.25">
      <c r="A1425" s="15">
        <v>2116</v>
      </c>
      <c r="B1425" t="s">
        <v>4758</v>
      </c>
      <c r="C1425">
        <v>100440827</v>
      </c>
      <c r="D1425" t="s">
        <v>30</v>
      </c>
      <c r="E1425" t="s">
        <v>2822</v>
      </c>
      <c r="F1425" t="s">
        <v>44</v>
      </c>
      <c r="G1425" t="s">
        <v>2798</v>
      </c>
      <c r="H1425" t="s">
        <v>2799</v>
      </c>
      <c r="I1425" t="s">
        <v>140</v>
      </c>
      <c r="J1425" t="s">
        <v>2800</v>
      </c>
      <c r="K1425" t="s">
        <v>67</v>
      </c>
      <c r="L1425">
        <v>21</v>
      </c>
      <c r="M1425">
        <v>2</v>
      </c>
      <c r="N1425" t="s">
        <v>68</v>
      </c>
      <c r="O1425" t="s">
        <v>2788</v>
      </c>
      <c r="P1425" t="s">
        <v>749</v>
      </c>
      <c r="Q1425" t="s">
        <v>71</v>
      </c>
      <c r="R1425">
        <v>2012</v>
      </c>
      <c r="S1425" s="1">
        <v>150</v>
      </c>
      <c r="T1425" t="s">
        <v>31</v>
      </c>
      <c r="U1425" s="2">
        <v>40848</v>
      </c>
      <c r="V1425" s="2">
        <v>40877</v>
      </c>
      <c r="W1425" s="2">
        <v>40512</v>
      </c>
      <c r="X1425" t="s">
        <v>72</v>
      </c>
      <c r="Y1425" t="s">
        <v>1208</v>
      </c>
      <c r="Z1425" t="s">
        <v>167</v>
      </c>
      <c r="AA1425" t="s">
        <v>168</v>
      </c>
      <c r="AB1425" t="s">
        <v>35</v>
      </c>
      <c r="AC1425" t="s">
        <v>36</v>
      </c>
      <c r="AD1425">
        <v>98109</v>
      </c>
      <c r="AE1425" t="s">
        <v>4559</v>
      </c>
      <c r="AF1425" t="str">
        <f t="shared" si="66"/>
        <v>Yes</v>
      </c>
      <c r="AG1425" s="9" t="str">
        <f t="shared" si="67"/>
        <v>STATE REPRESENTATIVE212DEMOCRATLEG DISTRICT 21 - HOUSESNOHOMISHLegislative2012150DEBT408484087740512Operation and OverheadNOVEMBER TREASURYARGO STRATEGIESPO BOX 9100 SEATTLEWA</v>
      </c>
      <c r="AH1425">
        <v>100440827</v>
      </c>
      <c r="AI1425" s="9" t="str">
        <f t="shared" si="68"/>
        <v>STATE REPRESENTATIVE212DEMOCRATLEG DISTRICT 21 - HOUSESNOHOMISHLegislative</v>
      </c>
    </row>
    <row r="1426" spans="1:35" x14ac:dyDescent="0.25">
      <c r="A1426" s="15">
        <v>1990</v>
      </c>
      <c r="B1426" t="s">
        <v>4558</v>
      </c>
      <c r="C1426">
        <v>100440827</v>
      </c>
      <c r="D1426" t="s">
        <v>30</v>
      </c>
      <c r="E1426" t="s">
        <v>2822</v>
      </c>
      <c r="F1426" t="s">
        <v>44</v>
      </c>
      <c r="G1426" t="s">
        <v>2798</v>
      </c>
      <c r="H1426" t="s">
        <v>2799</v>
      </c>
      <c r="I1426" t="s">
        <v>140</v>
      </c>
      <c r="J1426" t="s">
        <v>2800</v>
      </c>
      <c r="K1426" t="s">
        <v>67</v>
      </c>
      <c r="L1426">
        <v>21</v>
      </c>
      <c r="M1426">
        <v>2</v>
      </c>
      <c r="N1426" t="s">
        <v>68</v>
      </c>
      <c r="O1426" t="s">
        <v>2788</v>
      </c>
      <c r="P1426" t="s">
        <v>749</v>
      </c>
      <c r="Q1426" t="s">
        <v>71</v>
      </c>
      <c r="R1426">
        <v>2012</v>
      </c>
      <c r="S1426" s="1">
        <v>500</v>
      </c>
      <c r="T1426" t="s">
        <v>31</v>
      </c>
      <c r="U1426" s="2">
        <v>40848</v>
      </c>
      <c r="V1426" s="2">
        <v>40877</v>
      </c>
      <c r="W1426" s="2">
        <v>40543</v>
      </c>
      <c r="X1426" t="s">
        <v>72</v>
      </c>
      <c r="Y1426" t="s">
        <v>1792</v>
      </c>
      <c r="Z1426" t="s">
        <v>167</v>
      </c>
      <c r="AA1426" t="s">
        <v>168</v>
      </c>
      <c r="AB1426" t="s">
        <v>35</v>
      </c>
      <c r="AC1426" t="s">
        <v>36</v>
      </c>
      <c r="AD1426">
        <v>98109</v>
      </c>
      <c r="AE1426" t="s">
        <v>4559</v>
      </c>
      <c r="AF1426" t="str">
        <f t="shared" si="66"/>
        <v>Yes</v>
      </c>
      <c r="AG1426" s="9" t="str">
        <f t="shared" si="67"/>
        <v>STATE REPRESENTATIVE212DEMOCRATLEG DISTRICT 21 - HOUSESNOHOMISHLegislative2012500DEBT408484087740543Operation and OverheadDECEMBER TREASURYARGO STRATEGIESPO BOX 9100 SEATTLEWA</v>
      </c>
      <c r="AH1426">
        <v>100440827</v>
      </c>
      <c r="AI1426" s="9" t="str">
        <f t="shared" si="68"/>
        <v>STATE REPRESENTATIVE212DEMOCRATLEG DISTRICT 21 - HOUSESNOHOMISHLegislative</v>
      </c>
    </row>
    <row r="1427" spans="1:35" x14ac:dyDescent="0.25">
      <c r="A1427" s="15">
        <v>1991</v>
      </c>
      <c r="B1427" t="s">
        <v>4560</v>
      </c>
      <c r="C1427">
        <v>100440827</v>
      </c>
      <c r="D1427" t="s">
        <v>30</v>
      </c>
      <c r="E1427" t="s">
        <v>2822</v>
      </c>
      <c r="F1427" t="s">
        <v>44</v>
      </c>
      <c r="G1427" t="s">
        <v>2798</v>
      </c>
      <c r="H1427" t="s">
        <v>2799</v>
      </c>
      <c r="I1427" t="s">
        <v>140</v>
      </c>
      <c r="J1427" t="s">
        <v>2800</v>
      </c>
      <c r="K1427" t="s">
        <v>67</v>
      </c>
      <c r="L1427">
        <v>21</v>
      </c>
      <c r="M1427">
        <v>2</v>
      </c>
      <c r="N1427" t="s">
        <v>68</v>
      </c>
      <c r="O1427" t="s">
        <v>2788</v>
      </c>
      <c r="P1427" t="s">
        <v>749</v>
      </c>
      <c r="Q1427" t="s">
        <v>71</v>
      </c>
      <c r="R1427">
        <v>2012</v>
      </c>
      <c r="S1427" s="1">
        <v>300</v>
      </c>
      <c r="T1427" t="s">
        <v>31</v>
      </c>
      <c r="U1427" s="2">
        <v>40848</v>
      </c>
      <c r="V1427" s="2">
        <v>40877</v>
      </c>
      <c r="W1427" s="2">
        <v>40574</v>
      </c>
      <c r="X1427" t="s">
        <v>72</v>
      </c>
      <c r="Y1427" t="s">
        <v>2477</v>
      </c>
      <c r="Z1427" t="s">
        <v>167</v>
      </c>
      <c r="AA1427" t="s">
        <v>168</v>
      </c>
      <c r="AB1427" t="s">
        <v>35</v>
      </c>
      <c r="AC1427" t="s">
        <v>36</v>
      </c>
      <c r="AD1427">
        <v>98109</v>
      </c>
      <c r="AE1427" t="s">
        <v>4559</v>
      </c>
      <c r="AF1427" t="str">
        <f t="shared" si="66"/>
        <v>Yes</v>
      </c>
      <c r="AG1427" s="9" t="str">
        <f t="shared" si="67"/>
        <v>STATE REPRESENTATIVE212DEMOCRATLEG DISTRICT 21 - HOUSESNOHOMISHLegislative2012300DEBT408484087740574Operation and OverheadJANUARY TREASURYARGO STRATEGIESPO BOX 9100 SEATTLEWA</v>
      </c>
      <c r="AH1427">
        <v>100440827</v>
      </c>
      <c r="AI1427" s="9" t="str">
        <f t="shared" si="68"/>
        <v>STATE REPRESENTATIVE212DEMOCRATLEG DISTRICT 21 - HOUSESNOHOMISHLegislative</v>
      </c>
    </row>
    <row r="1428" spans="1:35" x14ac:dyDescent="0.25">
      <c r="A1428" s="15">
        <v>1992</v>
      </c>
      <c r="B1428" t="s">
        <v>4561</v>
      </c>
      <c r="C1428">
        <v>100440827</v>
      </c>
      <c r="D1428" t="s">
        <v>30</v>
      </c>
      <c r="E1428" t="s">
        <v>2822</v>
      </c>
      <c r="F1428" t="s">
        <v>44</v>
      </c>
      <c r="G1428" t="s">
        <v>2798</v>
      </c>
      <c r="H1428" t="s">
        <v>2799</v>
      </c>
      <c r="I1428" t="s">
        <v>140</v>
      </c>
      <c r="J1428" t="s">
        <v>2800</v>
      </c>
      <c r="K1428" t="s">
        <v>67</v>
      </c>
      <c r="L1428">
        <v>21</v>
      </c>
      <c r="M1428">
        <v>2</v>
      </c>
      <c r="N1428" t="s">
        <v>68</v>
      </c>
      <c r="O1428" t="s">
        <v>2788</v>
      </c>
      <c r="P1428" t="s">
        <v>749</v>
      </c>
      <c r="Q1428" t="s">
        <v>71</v>
      </c>
      <c r="R1428">
        <v>2012</v>
      </c>
      <c r="S1428" s="1">
        <v>225</v>
      </c>
      <c r="T1428" t="s">
        <v>31</v>
      </c>
      <c r="U1428" s="2">
        <v>40848</v>
      </c>
      <c r="V1428" s="2">
        <v>40877</v>
      </c>
      <c r="W1428" s="2">
        <v>40591</v>
      </c>
      <c r="X1428" t="s">
        <v>72</v>
      </c>
      <c r="Y1428" t="s">
        <v>1640</v>
      </c>
      <c r="Z1428" t="s">
        <v>167</v>
      </c>
      <c r="AA1428" t="s">
        <v>168</v>
      </c>
      <c r="AB1428" t="s">
        <v>35</v>
      </c>
      <c r="AC1428" t="s">
        <v>36</v>
      </c>
      <c r="AD1428">
        <v>98109</v>
      </c>
      <c r="AE1428" t="s">
        <v>4559</v>
      </c>
      <c r="AF1428" t="str">
        <f t="shared" si="66"/>
        <v>Yes</v>
      </c>
      <c r="AG1428" s="9" t="str">
        <f t="shared" si="67"/>
        <v>STATE REPRESENTATIVE212DEMOCRATLEG DISTRICT 21 - HOUSESNOHOMISHLegislative2012225DEBT408484087740591Operation and OverheadFEBRUARY TREASURYARGO STRATEGIESPO BOX 9100 SEATTLEWA</v>
      </c>
      <c r="AH1428">
        <v>100440827</v>
      </c>
      <c r="AI1428" s="9" t="str">
        <f t="shared" si="68"/>
        <v>STATE REPRESENTATIVE212DEMOCRATLEG DISTRICT 21 - HOUSESNOHOMISHLegislative</v>
      </c>
    </row>
    <row r="1429" spans="1:35" x14ac:dyDescent="0.25">
      <c r="A1429" s="15">
        <v>1993</v>
      </c>
      <c r="B1429" t="s">
        <v>4562</v>
      </c>
      <c r="C1429">
        <v>100440827</v>
      </c>
      <c r="D1429" t="s">
        <v>30</v>
      </c>
      <c r="E1429" t="s">
        <v>2822</v>
      </c>
      <c r="F1429" t="s">
        <v>44</v>
      </c>
      <c r="G1429" t="s">
        <v>2798</v>
      </c>
      <c r="H1429" t="s">
        <v>2799</v>
      </c>
      <c r="I1429" t="s">
        <v>140</v>
      </c>
      <c r="J1429" t="s">
        <v>2800</v>
      </c>
      <c r="K1429" t="s">
        <v>67</v>
      </c>
      <c r="L1429">
        <v>21</v>
      </c>
      <c r="M1429">
        <v>2</v>
      </c>
      <c r="N1429" t="s">
        <v>68</v>
      </c>
      <c r="O1429" t="s">
        <v>2788</v>
      </c>
      <c r="P1429" t="s">
        <v>749</v>
      </c>
      <c r="Q1429" t="s">
        <v>71</v>
      </c>
      <c r="R1429">
        <v>2012</v>
      </c>
      <c r="S1429" s="1">
        <v>150</v>
      </c>
      <c r="T1429" t="s">
        <v>31</v>
      </c>
      <c r="U1429" s="2">
        <v>40848</v>
      </c>
      <c r="V1429" s="2">
        <v>40877</v>
      </c>
      <c r="W1429" s="2">
        <v>40633</v>
      </c>
      <c r="X1429" t="s">
        <v>72</v>
      </c>
      <c r="Y1429" t="s">
        <v>2577</v>
      </c>
      <c r="Z1429" t="s">
        <v>167</v>
      </c>
      <c r="AA1429" t="s">
        <v>168</v>
      </c>
      <c r="AB1429" t="s">
        <v>35</v>
      </c>
      <c r="AC1429" t="s">
        <v>36</v>
      </c>
      <c r="AD1429">
        <v>98109</v>
      </c>
      <c r="AE1429" t="s">
        <v>4559</v>
      </c>
      <c r="AF1429" t="str">
        <f t="shared" si="66"/>
        <v>Yes</v>
      </c>
      <c r="AG1429" s="9" t="str">
        <f t="shared" si="67"/>
        <v>STATE REPRESENTATIVE212DEMOCRATLEG DISTRICT 21 - HOUSESNOHOMISHLegislative2012150DEBT408484087740633Operation and OverheadMARCH TREASURYARGO STRATEGIESPO BOX 9100 SEATTLEWA</v>
      </c>
      <c r="AH1429">
        <v>100440827</v>
      </c>
      <c r="AI1429" s="9" t="str">
        <f t="shared" si="68"/>
        <v>STATE REPRESENTATIVE212DEMOCRATLEG DISTRICT 21 - HOUSESNOHOMISHLegislative</v>
      </c>
    </row>
    <row r="1430" spans="1:35" x14ac:dyDescent="0.25">
      <c r="A1430" s="15">
        <v>2112</v>
      </c>
      <c r="B1430" t="s">
        <v>4754</v>
      </c>
      <c r="C1430">
        <v>100440827</v>
      </c>
      <c r="D1430" t="s">
        <v>30</v>
      </c>
      <c r="E1430" t="s">
        <v>2822</v>
      </c>
      <c r="F1430" t="s">
        <v>44</v>
      </c>
      <c r="G1430" t="s">
        <v>2798</v>
      </c>
      <c r="H1430" t="s">
        <v>2799</v>
      </c>
      <c r="I1430" t="s">
        <v>140</v>
      </c>
      <c r="J1430" t="s">
        <v>2800</v>
      </c>
      <c r="K1430" t="s">
        <v>67</v>
      </c>
      <c r="L1430">
        <v>21</v>
      </c>
      <c r="M1430">
        <v>2</v>
      </c>
      <c r="N1430" t="s">
        <v>68</v>
      </c>
      <c r="O1430" t="s">
        <v>2788</v>
      </c>
      <c r="P1430" t="s">
        <v>749</v>
      </c>
      <c r="Q1430" t="s">
        <v>71</v>
      </c>
      <c r="R1430">
        <v>2012</v>
      </c>
      <c r="S1430" s="1">
        <v>225</v>
      </c>
      <c r="T1430" t="s">
        <v>31</v>
      </c>
      <c r="U1430" s="2">
        <v>40848</v>
      </c>
      <c r="V1430" s="2">
        <v>40877</v>
      </c>
      <c r="W1430" s="2">
        <v>40687</v>
      </c>
      <c r="X1430" t="s">
        <v>72</v>
      </c>
      <c r="Y1430" t="s">
        <v>2637</v>
      </c>
      <c r="Z1430" t="s">
        <v>167</v>
      </c>
      <c r="AA1430" t="s">
        <v>168</v>
      </c>
      <c r="AB1430" t="s">
        <v>35</v>
      </c>
      <c r="AC1430" t="s">
        <v>36</v>
      </c>
      <c r="AD1430">
        <v>98109</v>
      </c>
      <c r="AE1430" t="s">
        <v>4559</v>
      </c>
      <c r="AF1430" t="str">
        <f t="shared" si="66"/>
        <v>Yes</v>
      </c>
      <c r="AG1430" s="9" t="str">
        <f t="shared" si="67"/>
        <v>STATE REPRESENTATIVE212DEMOCRATLEG DISTRICT 21 - HOUSESNOHOMISHLegislative2012225DEBT408484087740687Operation and OverheadMAY TREASURYARGO STRATEGIESPO BOX 9100 SEATTLEWA</v>
      </c>
      <c r="AH1430">
        <v>100440827</v>
      </c>
      <c r="AI1430" s="9" t="str">
        <f t="shared" si="68"/>
        <v>STATE REPRESENTATIVE212DEMOCRATLEG DISTRICT 21 - HOUSESNOHOMISHLegislative</v>
      </c>
    </row>
    <row r="1431" spans="1:35" x14ac:dyDescent="0.25">
      <c r="A1431" s="15">
        <v>2113</v>
      </c>
      <c r="B1431" t="s">
        <v>4755</v>
      </c>
      <c r="C1431">
        <v>100440827</v>
      </c>
      <c r="D1431" t="s">
        <v>30</v>
      </c>
      <c r="E1431" t="s">
        <v>2822</v>
      </c>
      <c r="F1431" t="s">
        <v>44</v>
      </c>
      <c r="G1431" t="s">
        <v>2798</v>
      </c>
      <c r="H1431" t="s">
        <v>2799</v>
      </c>
      <c r="I1431" t="s">
        <v>140</v>
      </c>
      <c r="J1431" t="s">
        <v>2800</v>
      </c>
      <c r="K1431" t="s">
        <v>67</v>
      </c>
      <c r="L1431">
        <v>21</v>
      </c>
      <c r="M1431">
        <v>2</v>
      </c>
      <c r="N1431" t="s">
        <v>68</v>
      </c>
      <c r="O1431" t="s">
        <v>2788</v>
      </c>
      <c r="P1431" t="s">
        <v>749</v>
      </c>
      <c r="Q1431" t="s">
        <v>71</v>
      </c>
      <c r="R1431">
        <v>2012</v>
      </c>
      <c r="S1431" s="1">
        <v>300</v>
      </c>
      <c r="T1431" t="s">
        <v>31</v>
      </c>
      <c r="U1431" s="2">
        <v>40848</v>
      </c>
      <c r="V1431" s="2">
        <v>40877</v>
      </c>
      <c r="W1431" s="2">
        <v>40721</v>
      </c>
      <c r="X1431" t="s">
        <v>72</v>
      </c>
      <c r="Y1431" t="s">
        <v>338</v>
      </c>
      <c r="Z1431" t="s">
        <v>167</v>
      </c>
      <c r="AA1431" t="s">
        <v>168</v>
      </c>
      <c r="AB1431" t="s">
        <v>35</v>
      </c>
      <c r="AC1431" t="s">
        <v>36</v>
      </c>
      <c r="AD1431">
        <v>98109</v>
      </c>
      <c r="AE1431" t="s">
        <v>4559</v>
      </c>
      <c r="AF1431" t="str">
        <f t="shared" si="66"/>
        <v>Yes</v>
      </c>
      <c r="AG1431" s="9" t="str">
        <f t="shared" si="67"/>
        <v>STATE REPRESENTATIVE212DEMOCRATLEG DISTRICT 21 - HOUSESNOHOMISHLegislative2012300DEBT408484087740721Operation and OverheadJUNE TREASURYARGO STRATEGIESPO BOX 9100 SEATTLEWA</v>
      </c>
      <c r="AH1431">
        <v>100440827</v>
      </c>
      <c r="AI1431" s="9" t="str">
        <f t="shared" si="68"/>
        <v>STATE REPRESENTATIVE212DEMOCRATLEG DISTRICT 21 - HOUSESNOHOMISHLegislative</v>
      </c>
    </row>
    <row r="1432" spans="1:35" x14ac:dyDescent="0.25">
      <c r="A1432" s="15">
        <v>2117</v>
      </c>
      <c r="B1432" t="s">
        <v>4759</v>
      </c>
      <c r="C1432">
        <v>100440827</v>
      </c>
      <c r="D1432" t="s">
        <v>30</v>
      </c>
      <c r="E1432" t="s">
        <v>2822</v>
      </c>
      <c r="F1432" t="s">
        <v>44</v>
      </c>
      <c r="G1432" t="s">
        <v>2798</v>
      </c>
      <c r="H1432" t="s">
        <v>2799</v>
      </c>
      <c r="I1432" t="s">
        <v>140</v>
      </c>
      <c r="J1432" t="s">
        <v>2800</v>
      </c>
      <c r="K1432" t="s">
        <v>67</v>
      </c>
      <c r="L1432">
        <v>21</v>
      </c>
      <c r="M1432">
        <v>2</v>
      </c>
      <c r="N1432" t="s">
        <v>68</v>
      </c>
      <c r="O1432" t="s">
        <v>2788</v>
      </c>
      <c r="P1432" t="s">
        <v>749</v>
      </c>
      <c r="Q1432" t="s">
        <v>71</v>
      </c>
      <c r="R1432">
        <v>2012</v>
      </c>
      <c r="S1432" s="1">
        <v>300</v>
      </c>
      <c r="T1432" t="s">
        <v>31</v>
      </c>
      <c r="U1432" s="2">
        <v>40848</v>
      </c>
      <c r="V1432" s="2">
        <v>40877</v>
      </c>
      <c r="W1432" s="2">
        <v>40753</v>
      </c>
      <c r="X1432" t="s">
        <v>72</v>
      </c>
      <c r="Y1432" t="s">
        <v>339</v>
      </c>
      <c r="Z1432" t="s">
        <v>167</v>
      </c>
      <c r="AA1432" t="s">
        <v>168</v>
      </c>
      <c r="AB1432" t="s">
        <v>35</v>
      </c>
      <c r="AC1432" t="s">
        <v>36</v>
      </c>
      <c r="AD1432">
        <v>98109</v>
      </c>
      <c r="AE1432" t="s">
        <v>4559</v>
      </c>
      <c r="AF1432" t="str">
        <f t="shared" si="66"/>
        <v>Yes</v>
      </c>
      <c r="AG1432" s="9" t="str">
        <f t="shared" si="67"/>
        <v>STATE REPRESENTATIVE212DEMOCRATLEG DISTRICT 21 - HOUSESNOHOMISHLegislative2012300DEBT408484087740753Operation and OverheadJULY TREASURYARGO STRATEGIESPO BOX 9100 SEATTLEWA</v>
      </c>
      <c r="AH1432">
        <v>100440827</v>
      </c>
      <c r="AI1432" s="9" t="str">
        <f t="shared" si="68"/>
        <v>STATE REPRESENTATIVE212DEMOCRATLEG DISTRICT 21 - HOUSESNOHOMISHLegislative</v>
      </c>
    </row>
    <row r="1433" spans="1:35" x14ac:dyDescent="0.25">
      <c r="A1433" s="15">
        <v>2118</v>
      </c>
      <c r="B1433" t="s">
        <v>4760</v>
      </c>
      <c r="C1433">
        <v>100440827</v>
      </c>
      <c r="D1433" t="s">
        <v>30</v>
      </c>
      <c r="E1433" t="s">
        <v>2822</v>
      </c>
      <c r="F1433" t="s">
        <v>44</v>
      </c>
      <c r="G1433" t="s">
        <v>2798</v>
      </c>
      <c r="H1433" t="s">
        <v>2799</v>
      </c>
      <c r="I1433" t="s">
        <v>140</v>
      </c>
      <c r="J1433" t="s">
        <v>2800</v>
      </c>
      <c r="K1433" t="s">
        <v>67</v>
      </c>
      <c r="L1433">
        <v>21</v>
      </c>
      <c r="M1433">
        <v>2</v>
      </c>
      <c r="N1433" t="s">
        <v>68</v>
      </c>
      <c r="O1433" t="s">
        <v>2788</v>
      </c>
      <c r="P1433" t="s">
        <v>749</v>
      </c>
      <c r="Q1433" t="s">
        <v>71</v>
      </c>
      <c r="R1433">
        <v>2012</v>
      </c>
      <c r="S1433" s="1">
        <v>300</v>
      </c>
      <c r="T1433" t="s">
        <v>31</v>
      </c>
      <c r="U1433" s="2">
        <v>40848</v>
      </c>
      <c r="V1433" s="2">
        <v>40877</v>
      </c>
      <c r="W1433" s="2">
        <v>40780</v>
      </c>
      <c r="X1433" t="s">
        <v>72</v>
      </c>
      <c r="Y1433" t="s">
        <v>490</v>
      </c>
      <c r="Z1433" t="s">
        <v>167</v>
      </c>
      <c r="AA1433" t="s">
        <v>168</v>
      </c>
      <c r="AB1433" t="s">
        <v>35</v>
      </c>
      <c r="AC1433" t="s">
        <v>36</v>
      </c>
      <c r="AD1433">
        <v>98109</v>
      </c>
      <c r="AE1433" t="s">
        <v>4559</v>
      </c>
      <c r="AF1433" t="str">
        <f t="shared" si="66"/>
        <v>Yes</v>
      </c>
      <c r="AG1433" s="9" t="str">
        <f t="shared" si="67"/>
        <v>STATE REPRESENTATIVE212DEMOCRATLEG DISTRICT 21 - HOUSESNOHOMISHLegislative2012300DEBT408484087740780Operation and OverheadAUGUST TREASURYARGO STRATEGIESPO BOX 9100 SEATTLEWA</v>
      </c>
      <c r="AH1433">
        <v>100440827</v>
      </c>
      <c r="AI1433" s="9" t="str">
        <f t="shared" si="68"/>
        <v>STATE REPRESENTATIVE212DEMOCRATLEG DISTRICT 21 - HOUSESNOHOMISHLegislative</v>
      </c>
    </row>
    <row r="1434" spans="1:35" x14ac:dyDescent="0.25">
      <c r="A1434" s="15">
        <v>2122</v>
      </c>
      <c r="B1434" t="s">
        <v>4764</v>
      </c>
      <c r="C1434">
        <v>100440827</v>
      </c>
      <c r="D1434" t="s">
        <v>30</v>
      </c>
      <c r="E1434" t="s">
        <v>2822</v>
      </c>
      <c r="F1434" t="s">
        <v>44</v>
      </c>
      <c r="G1434" t="s">
        <v>2798</v>
      </c>
      <c r="H1434" t="s">
        <v>2799</v>
      </c>
      <c r="I1434" t="s">
        <v>140</v>
      </c>
      <c r="J1434" t="s">
        <v>2800</v>
      </c>
      <c r="K1434" t="s">
        <v>67</v>
      </c>
      <c r="L1434">
        <v>21</v>
      </c>
      <c r="M1434">
        <v>2</v>
      </c>
      <c r="N1434" t="s">
        <v>68</v>
      </c>
      <c r="O1434" t="s">
        <v>2788</v>
      </c>
      <c r="P1434" t="s">
        <v>749</v>
      </c>
      <c r="Q1434" t="s">
        <v>71</v>
      </c>
      <c r="R1434">
        <v>2012</v>
      </c>
      <c r="S1434" s="1">
        <v>225</v>
      </c>
      <c r="T1434" t="s">
        <v>31</v>
      </c>
      <c r="U1434" s="2">
        <v>40848</v>
      </c>
      <c r="V1434" s="2">
        <v>40877</v>
      </c>
      <c r="W1434" s="2">
        <v>40816</v>
      </c>
      <c r="X1434" t="s">
        <v>72</v>
      </c>
      <c r="Y1434" t="s">
        <v>337</v>
      </c>
      <c r="Z1434" t="s">
        <v>167</v>
      </c>
      <c r="AA1434" t="s">
        <v>168</v>
      </c>
      <c r="AB1434" t="s">
        <v>35</v>
      </c>
      <c r="AC1434" t="s">
        <v>36</v>
      </c>
      <c r="AD1434">
        <v>98109</v>
      </c>
      <c r="AE1434" t="s">
        <v>4559</v>
      </c>
      <c r="AF1434" t="str">
        <f t="shared" si="66"/>
        <v>Yes</v>
      </c>
      <c r="AG1434" s="9" t="str">
        <f t="shared" si="67"/>
        <v>STATE REPRESENTATIVE212DEMOCRATLEG DISTRICT 21 - HOUSESNOHOMISHLegislative2012225DEBT408484087740816Operation and OverheadSEPTEMBER TREASURYARGO STRATEGIESPO BOX 9100 SEATTLEWA</v>
      </c>
      <c r="AH1434">
        <v>100440827</v>
      </c>
      <c r="AI1434" s="9" t="str">
        <f t="shared" si="68"/>
        <v>STATE REPRESENTATIVE212DEMOCRATLEG DISTRICT 21 - HOUSESNOHOMISHLegislative</v>
      </c>
    </row>
    <row r="1435" spans="1:35" x14ac:dyDescent="0.25">
      <c r="A1435" s="15">
        <v>2114</v>
      </c>
      <c r="B1435" t="s">
        <v>4756</v>
      </c>
      <c r="C1435">
        <v>100440827</v>
      </c>
      <c r="D1435" t="s">
        <v>30</v>
      </c>
      <c r="E1435" t="s">
        <v>2822</v>
      </c>
      <c r="F1435" t="s">
        <v>44</v>
      </c>
      <c r="G1435" t="s">
        <v>2798</v>
      </c>
      <c r="H1435" t="s">
        <v>2799</v>
      </c>
      <c r="I1435" t="s">
        <v>140</v>
      </c>
      <c r="J1435" t="s">
        <v>2800</v>
      </c>
      <c r="K1435" t="s">
        <v>67</v>
      </c>
      <c r="L1435">
        <v>21</v>
      </c>
      <c r="M1435">
        <v>2</v>
      </c>
      <c r="N1435" t="s">
        <v>68</v>
      </c>
      <c r="O1435" t="s">
        <v>2788</v>
      </c>
      <c r="P1435" t="s">
        <v>749</v>
      </c>
      <c r="Q1435" t="s">
        <v>71</v>
      </c>
      <c r="R1435">
        <v>2012</v>
      </c>
      <c r="S1435" s="1">
        <v>225</v>
      </c>
      <c r="T1435" t="s">
        <v>31</v>
      </c>
      <c r="U1435" s="2">
        <v>40848</v>
      </c>
      <c r="V1435" s="2">
        <v>40877</v>
      </c>
      <c r="W1435" s="2">
        <v>40847</v>
      </c>
      <c r="X1435" t="s">
        <v>72</v>
      </c>
      <c r="Y1435" t="s">
        <v>1006</v>
      </c>
      <c r="Z1435" t="s">
        <v>167</v>
      </c>
      <c r="AA1435" t="s">
        <v>168</v>
      </c>
      <c r="AB1435" t="s">
        <v>35</v>
      </c>
      <c r="AC1435" t="s">
        <v>36</v>
      </c>
      <c r="AD1435">
        <v>98109</v>
      </c>
      <c r="AE1435" t="s">
        <v>4559</v>
      </c>
      <c r="AF1435" t="str">
        <f t="shared" si="66"/>
        <v>Yes</v>
      </c>
      <c r="AG1435" s="9" t="str">
        <f t="shared" si="67"/>
        <v>STATE REPRESENTATIVE212DEMOCRATLEG DISTRICT 21 - HOUSESNOHOMISHLegislative2012225DEBT408484087740847Operation and OverheadOCTOBER TREASURYARGO STRATEGIESPO BOX 9100 SEATTLEWA</v>
      </c>
      <c r="AH1435">
        <v>100440827</v>
      </c>
      <c r="AI1435" s="9" t="str">
        <f t="shared" si="68"/>
        <v>STATE REPRESENTATIVE212DEMOCRATLEG DISTRICT 21 - HOUSESNOHOMISHLegislative</v>
      </c>
    </row>
    <row r="1436" spans="1:35" x14ac:dyDescent="0.25">
      <c r="A1436" s="15">
        <v>1949</v>
      </c>
      <c r="B1436" t="s">
        <v>4502</v>
      </c>
      <c r="C1436">
        <v>100446273</v>
      </c>
      <c r="D1436" t="s">
        <v>30</v>
      </c>
      <c r="E1436" t="s">
        <v>2822</v>
      </c>
      <c r="F1436" t="s">
        <v>44</v>
      </c>
      <c r="G1436" t="s">
        <v>2798</v>
      </c>
      <c r="H1436" t="s">
        <v>2799</v>
      </c>
      <c r="I1436" t="s">
        <v>140</v>
      </c>
      <c r="J1436" t="s">
        <v>2800</v>
      </c>
      <c r="K1436" t="s">
        <v>67</v>
      </c>
      <c r="L1436">
        <v>21</v>
      </c>
      <c r="M1436">
        <v>2</v>
      </c>
      <c r="N1436" t="s">
        <v>68</v>
      </c>
      <c r="O1436" t="s">
        <v>2788</v>
      </c>
      <c r="P1436" t="s">
        <v>749</v>
      </c>
      <c r="Q1436" t="s">
        <v>71</v>
      </c>
      <c r="R1436">
        <v>2012</v>
      </c>
      <c r="S1436" s="1">
        <v>1000</v>
      </c>
      <c r="T1436" t="s">
        <v>31</v>
      </c>
      <c r="U1436" s="2">
        <v>40878</v>
      </c>
      <c r="V1436" s="2">
        <v>40908</v>
      </c>
      <c r="W1436" s="2">
        <v>40487</v>
      </c>
      <c r="X1436" t="s">
        <v>72</v>
      </c>
      <c r="Y1436" t="s">
        <v>1211</v>
      </c>
      <c r="Z1436" t="s">
        <v>2987</v>
      </c>
      <c r="AA1436" t="s">
        <v>3707</v>
      </c>
      <c r="AB1436" t="s">
        <v>92</v>
      </c>
      <c r="AC1436" t="s">
        <v>36</v>
      </c>
      <c r="AD1436">
        <v>98403</v>
      </c>
      <c r="AE1436" t="s">
        <v>4488</v>
      </c>
      <c r="AF1436" t="str">
        <f t="shared" si="66"/>
        <v>Yes</v>
      </c>
      <c r="AG1436" s="9" t="str">
        <f t="shared" si="67"/>
        <v>STATE REPRESENTATIVE212DEMOCRATLEG DISTRICT 21 - HOUSESNOHOMISHLegislative20121000DEBT408784090840487Operation and OverheadWIN BONUSKOHLWES CURT711 N    1ST STREET APT. 303TACOMAWA</v>
      </c>
      <c r="AH1436">
        <v>100446273</v>
      </c>
      <c r="AI1436" s="9" t="str">
        <f t="shared" si="68"/>
        <v>STATE REPRESENTATIVE212DEMOCRATLEG DISTRICT 21 - HOUSESNOHOMISHLegislative</v>
      </c>
    </row>
    <row r="1437" spans="1:35" x14ac:dyDescent="0.25">
      <c r="A1437" s="15">
        <v>1950</v>
      </c>
      <c r="B1437" t="s">
        <v>4503</v>
      </c>
      <c r="C1437">
        <v>100446273</v>
      </c>
      <c r="D1437" t="s">
        <v>30</v>
      </c>
      <c r="E1437" t="s">
        <v>2822</v>
      </c>
      <c r="F1437" t="s">
        <v>44</v>
      </c>
      <c r="G1437" t="s">
        <v>2798</v>
      </c>
      <c r="H1437" t="s">
        <v>2799</v>
      </c>
      <c r="I1437" t="s">
        <v>140</v>
      </c>
      <c r="J1437" t="s">
        <v>2800</v>
      </c>
      <c r="K1437" t="s">
        <v>67</v>
      </c>
      <c r="L1437">
        <v>21</v>
      </c>
      <c r="M1437">
        <v>2</v>
      </c>
      <c r="N1437" t="s">
        <v>68</v>
      </c>
      <c r="O1437" t="s">
        <v>2788</v>
      </c>
      <c r="P1437" t="s">
        <v>749</v>
      </c>
      <c r="Q1437" t="s">
        <v>71</v>
      </c>
      <c r="R1437">
        <v>2012</v>
      </c>
      <c r="S1437" s="1">
        <v>2500</v>
      </c>
      <c r="T1437" t="s">
        <v>31</v>
      </c>
      <c r="U1437" s="2">
        <v>40878</v>
      </c>
      <c r="V1437" s="2">
        <v>40908</v>
      </c>
      <c r="W1437" s="2">
        <v>40487</v>
      </c>
      <c r="X1437" t="s">
        <v>72</v>
      </c>
      <c r="Y1437" t="s">
        <v>1211</v>
      </c>
      <c r="Z1437" t="s">
        <v>641</v>
      </c>
      <c r="AA1437" t="s">
        <v>2744</v>
      </c>
      <c r="AB1437" t="s">
        <v>180</v>
      </c>
      <c r="AC1437" t="s">
        <v>36</v>
      </c>
      <c r="AD1437">
        <v>98506</v>
      </c>
      <c r="AE1437" t="s">
        <v>4488</v>
      </c>
      <c r="AF1437" t="str">
        <f t="shared" si="66"/>
        <v>Yes</v>
      </c>
      <c r="AG1437" s="9" t="str">
        <f t="shared" si="67"/>
        <v>STATE REPRESENTATIVE212DEMOCRATLEG DISTRICT 21 - HOUSESNOHOMISHLegislative20122500DEBT408784090840487Operation and OverheadWIN BONUSTR STRATEGIES1612 SPRINGWOOD AVENUE NE OLYMPIAWA</v>
      </c>
      <c r="AH1437">
        <v>100446273</v>
      </c>
      <c r="AI1437" s="9" t="str">
        <f t="shared" si="68"/>
        <v>STATE REPRESENTATIVE212DEMOCRATLEG DISTRICT 21 - HOUSESNOHOMISHLegislative</v>
      </c>
    </row>
    <row r="1438" spans="1:35" x14ac:dyDescent="0.25">
      <c r="A1438" s="15">
        <v>1942</v>
      </c>
      <c r="B1438" t="s">
        <v>4495</v>
      </c>
      <c r="C1438">
        <v>100446273</v>
      </c>
      <c r="D1438" t="s">
        <v>30</v>
      </c>
      <c r="E1438" t="s">
        <v>2822</v>
      </c>
      <c r="F1438" t="s">
        <v>44</v>
      </c>
      <c r="G1438" t="s">
        <v>2798</v>
      </c>
      <c r="H1438" t="s">
        <v>2799</v>
      </c>
      <c r="I1438" t="s">
        <v>140</v>
      </c>
      <c r="J1438" t="s">
        <v>2800</v>
      </c>
      <c r="K1438" t="s">
        <v>67</v>
      </c>
      <c r="L1438">
        <v>21</v>
      </c>
      <c r="M1438">
        <v>2</v>
      </c>
      <c r="N1438" t="s">
        <v>68</v>
      </c>
      <c r="O1438" t="s">
        <v>2788</v>
      </c>
      <c r="P1438" t="s">
        <v>749</v>
      </c>
      <c r="Q1438" t="s">
        <v>71</v>
      </c>
      <c r="R1438">
        <v>2012</v>
      </c>
      <c r="S1438" s="1">
        <v>1500</v>
      </c>
      <c r="T1438" t="s">
        <v>31</v>
      </c>
      <c r="U1438" s="2">
        <v>40878</v>
      </c>
      <c r="V1438" s="2">
        <v>40908</v>
      </c>
      <c r="W1438" s="2">
        <v>40487</v>
      </c>
      <c r="X1438" t="s">
        <v>72</v>
      </c>
      <c r="Y1438" t="s">
        <v>1211</v>
      </c>
      <c r="Z1438" t="s">
        <v>2708</v>
      </c>
      <c r="AA1438" t="s">
        <v>765</v>
      </c>
      <c r="AB1438" t="s">
        <v>35</v>
      </c>
      <c r="AC1438" t="s">
        <v>36</v>
      </c>
      <c r="AD1438">
        <v>98121</v>
      </c>
      <c r="AE1438" t="s">
        <v>4488</v>
      </c>
      <c r="AF1438" t="str">
        <f t="shared" si="66"/>
        <v>Yes</v>
      </c>
      <c r="AG1438" s="9" t="str">
        <f t="shared" si="67"/>
        <v>STATE REPRESENTATIVE212DEMOCRATLEG DISTRICT 21 - HOUSESNOHOMISHLegislative20121500DEBT408784090840487Operation and OverheadWIN BONUSMCKENNA HARTMAN CONSULTING LLC2440 WESTERN AVENUE APT. 511SEATTLEWA</v>
      </c>
      <c r="AH1438">
        <v>100446273</v>
      </c>
      <c r="AI1438" s="9" t="str">
        <f t="shared" si="68"/>
        <v>STATE REPRESENTATIVE212DEMOCRATLEG DISTRICT 21 - HOUSESNOHOMISHLegislative</v>
      </c>
    </row>
    <row r="1439" spans="1:35" x14ac:dyDescent="0.25">
      <c r="A1439" s="15">
        <v>1948</v>
      </c>
      <c r="B1439" t="s">
        <v>4501</v>
      </c>
      <c r="C1439">
        <v>100446273</v>
      </c>
      <c r="D1439" t="s">
        <v>30</v>
      </c>
      <c r="E1439" t="s">
        <v>2822</v>
      </c>
      <c r="F1439" t="s">
        <v>44</v>
      </c>
      <c r="G1439" t="s">
        <v>2798</v>
      </c>
      <c r="H1439" t="s">
        <v>2799</v>
      </c>
      <c r="I1439" t="s">
        <v>140</v>
      </c>
      <c r="J1439" t="s">
        <v>2800</v>
      </c>
      <c r="K1439" t="s">
        <v>67</v>
      </c>
      <c r="L1439">
        <v>21</v>
      </c>
      <c r="M1439">
        <v>2</v>
      </c>
      <c r="N1439" t="s">
        <v>68</v>
      </c>
      <c r="O1439" t="s">
        <v>2788</v>
      </c>
      <c r="P1439" t="s">
        <v>749</v>
      </c>
      <c r="Q1439" t="s">
        <v>71</v>
      </c>
      <c r="R1439">
        <v>2012</v>
      </c>
      <c r="S1439" s="1">
        <v>250</v>
      </c>
      <c r="T1439" t="s">
        <v>31</v>
      </c>
      <c r="U1439" s="2">
        <v>40878</v>
      </c>
      <c r="V1439" s="2">
        <v>40908</v>
      </c>
      <c r="W1439" s="2">
        <v>40512</v>
      </c>
      <c r="X1439" t="s">
        <v>72</v>
      </c>
      <c r="Y1439" t="s">
        <v>1208</v>
      </c>
      <c r="Z1439" t="s">
        <v>167</v>
      </c>
      <c r="AA1439" t="s">
        <v>168</v>
      </c>
      <c r="AB1439" t="s">
        <v>35</v>
      </c>
      <c r="AC1439" t="s">
        <v>36</v>
      </c>
      <c r="AD1439">
        <v>98109</v>
      </c>
      <c r="AE1439" t="s">
        <v>4488</v>
      </c>
      <c r="AF1439" t="str">
        <f t="shared" si="66"/>
        <v>Yes</v>
      </c>
      <c r="AG1439" s="9" t="str">
        <f t="shared" si="67"/>
        <v>STATE REPRESENTATIVE212DEMOCRATLEG DISTRICT 21 - HOUSESNOHOMISHLegislative2012250DEBT408784090840512Operation and OverheadNOVEMBER TREASURYARGO STRATEGIESPO BOX 9100 SEATTLEWA</v>
      </c>
      <c r="AH1439">
        <v>100446273</v>
      </c>
      <c r="AI1439" s="9" t="str">
        <f t="shared" si="68"/>
        <v>STATE REPRESENTATIVE212DEMOCRATLEG DISTRICT 21 - HOUSESNOHOMISHLegislative</v>
      </c>
    </row>
    <row r="1440" spans="1:35" x14ac:dyDescent="0.25">
      <c r="A1440" s="15">
        <v>1943</v>
      </c>
      <c r="B1440" t="s">
        <v>4496</v>
      </c>
      <c r="C1440">
        <v>100446273</v>
      </c>
      <c r="D1440" t="s">
        <v>30</v>
      </c>
      <c r="E1440" t="s">
        <v>2822</v>
      </c>
      <c r="F1440" t="s">
        <v>44</v>
      </c>
      <c r="G1440" t="s">
        <v>2798</v>
      </c>
      <c r="H1440" t="s">
        <v>2799</v>
      </c>
      <c r="I1440" t="s">
        <v>140</v>
      </c>
      <c r="J1440" t="s">
        <v>2800</v>
      </c>
      <c r="K1440" t="s">
        <v>67</v>
      </c>
      <c r="L1440">
        <v>21</v>
      </c>
      <c r="M1440">
        <v>2</v>
      </c>
      <c r="N1440" t="s">
        <v>68</v>
      </c>
      <c r="O1440" t="s">
        <v>2788</v>
      </c>
      <c r="P1440" t="s">
        <v>749</v>
      </c>
      <c r="Q1440" t="s">
        <v>71</v>
      </c>
      <c r="R1440">
        <v>2012</v>
      </c>
      <c r="S1440" s="1">
        <v>150</v>
      </c>
      <c r="T1440" t="s">
        <v>31</v>
      </c>
      <c r="U1440" s="2">
        <v>40878</v>
      </c>
      <c r="V1440" s="2">
        <v>40908</v>
      </c>
      <c r="W1440" s="2">
        <v>40512</v>
      </c>
      <c r="X1440" t="s">
        <v>72</v>
      </c>
      <c r="Y1440" t="s">
        <v>1208</v>
      </c>
      <c r="Z1440" t="s">
        <v>167</v>
      </c>
      <c r="AA1440" t="s">
        <v>168</v>
      </c>
      <c r="AB1440" t="s">
        <v>35</v>
      </c>
      <c r="AC1440" t="s">
        <v>36</v>
      </c>
      <c r="AD1440">
        <v>98109</v>
      </c>
      <c r="AE1440" t="s">
        <v>4488</v>
      </c>
      <c r="AF1440" t="str">
        <f t="shared" si="66"/>
        <v>Yes</v>
      </c>
      <c r="AG1440" s="9" t="str">
        <f t="shared" si="67"/>
        <v>STATE REPRESENTATIVE212DEMOCRATLEG DISTRICT 21 - HOUSESNOHOMISHLegislative2012150DEBT408784090840512Operation and OverheadNOVEMBER TREASURYARGO STRATEGIESPO BOX 9100 SEATTLEWA</v>
      </c>
      <c r="AH1440">
        <v>100446273</v>
      </c>
      <c r="AI1440" s="9" t="str">
        <f t="shared" si="68"/>
        <v>STATE REPRESENTATIVE212DEMOCRATLEG DISTRICT 21 - HOUSESNOHOMISHLegislative</v>
      </c>
    </row>
    <row r="1441" spans="1:35" x14ac:dyDescent="0.25">
      <c r="A1441" s="15">
        <v>1935</v>
      </c>
      <c r="B1441" t="s">
        <v>4487</v>
      </c>
      <c r="C1441">
        <v>100446273</v>
      </c>
      <c r="D1441" t="s">
        <v>30</v>
      </c>
      <c r="E1441" t="s">
        <v>2822</v>
      </c>
      <c r="F1441" t="s">
        <v>44</v>
      </c>
      <c r="G1441" t="s">
        <v>2798</v>
      </c>
      <c r="H1441" t="s">
        <v>2799</v>
      </c>
      <c r="I1441" t="s">
        <v>140</v>
      </c>
      <c r="J1441" t="s">
        <v>2800</v>
      </c>
      <c r="K1441" t="s">
        <v>67</v>
      </c>
      <c r="L1441">
        <v>21</v>
      </c>
      <c r="M1441">
        <v>2</v>
      </c>
      <c r="N1441" t="s">
        <v>68</v>
      </c>
      <c r="O1441" t="s">
        <v>2788</v>
      </c>
      <c r="P1441" t="s">
        <v>749</v>
      </c>
      <c r="Q1441" t="s">
        <v>71</v>
      </c>
      <c r="R1441">
        <v>2012</v>
      </c>
      <c r="S1441" s="1">
        <v>500</v>
      </c>
      <c r="T1441" t="s">
        <v>31</v>
      </c>
      <c r="U1441" s="2">
        <v>40878</v>
      </c>
      <c r="V1441" s="2">
        <v>40908</v>
      </c>
      <c r="W1441" s="2">
        <v>40543</v>
      </c>
      <c r="X1441" t="s">
        <v>72</v>
      </c>
      <c r="Y1441" t="s">
        <v>1792</v>
      </c>
      <c r="Z1441" t="s">
        <v>167</v>
      </c>
      <c r="AA1441" t="s">
        <v>168</v>
      </c>
      <c r="AB1441" t="s">
        <v>35</v>
      </c>
      <c r="AC1441" t="s">
        <v>36</v>
      </c>
      <c r="AD1441">
        <v>98109</v>
      </c>
      <c r="AE1441" t="s">
        <v>4488</v>
      </c>
      <c r="AF1441" t="str">
        <f t="shared" si="66"/>
        <v>Yes</v>
      </c>
      <c r="AG1441" s="9" t="str">
        <f t="shared" si="67"/>
        <v>STATE REPRESENTATIVE212DEMOCRATLEG DISTRICT 21 - HOUSESNOHOMISHLegislative2012500DEBT408784090840543Operation and OverheadDECEMBER TREASURYARGO STRATEGIESPO BOX 9100 SEATTLEWA</v>
      </c>
      <c r="AH1441">
        <v>100446273</v>
      </c>
      <c r="AI1441" s="9" t="str">
        <f t="shared" si="68"/>
        <v>STATE REPRESENTATIVE212DEMOCRATLEG DISTRICT 21 - HOUSESNOHOMISHLegislative</v>
      </c>
    </row>
    <row r="1442" spans="1:35" x14ac:dyDescent="0.25">
      <c r="A1442" s="15">
        <v>1936</v>
      </c>
      <c r="B1442" t="s">
        <v>4489</v>
      </c>
      <c r="C1442">
        <v>100446273</v>
      </c>
      <c r="D1442" t="s">
        <v>30</v>
      </c>
      <c r="E1442" t="s">
        <v>2822</v>
      </c>
      <c r="F1442" t="s">
        <v>44</v>
      </c>
      <c r="G1442" t="s">
        <v>2798</v>
      </c>
      <c r="H1442" t="s">
        <v>2799</v>
      </c>
      <c r="I1442" t="s">
        <v>140</v>
      </c>
      <c r="J1442" t="s">
        <v>2800</v>
      </c>
      <c r="K1442" t="s">
        <v>67</v>
      </c>
      <c r="L1442">
        <v>21</v>
      </c>
      <c r="M1442">
        <v>2</v>
      </c>
      <c r="N1442" t="s">
        <v>68</v>
      </c>
      <c r="O1442" t="s">
        <v>2788</v>
      </c>
      <c r="P1442" t="s">
        <v>749</v>
      </c>
      <c r="Q1442" t="s">
        <v>71</v>
      </c>
      <c r="R1442">
        <v>2012</v>
      </c>
      <c r="S1442" s="1">
        <v>300</v>
      </c>
      <c r="T1442" t="s">
        <v>31</v>
      </c>
      <c r="U1442" s="2">
        <v>40878</v>
      </c>
      <c r="V1442" s="2">
        <v>40908</v>
      </c>
      <c r="W1442" s="2">
        <v>40574</v>
      </c>
      <c r="X1442" t="s">
        <v>72</v>
      </c>
      <c r="Y1442" t="s">
        <v>2477</v>
      </c>
      <c r="Z1442" t="s">
        <v>167</v>
      </c>
      <c r="AA1442" t="s">
        <v>168</v>
      </c>
      <c r="AB1442" t="s">
        <v>35</v>
      </c>
      <c r="AC1442" t="s">
        <v>36</v>
      </c>
      <c r="AD1442">
        <v>98109</v>
      </c>
      <c r="AE1442" t="s">
        <v>4488</v>
      </c>
      <c r="AF1442" t="str">
        <f t="shared" si="66"/>
        <v>Yes</v>
      </c>
      <c r="AG1442" s="9" t="str">
        <f t="shared" si="67"/>
        <v>STATE REPRESENTATIVE212DEMOCRATLEG DISTRICT 21 - HOUSESNOHOMISHLegislative2012300DEBT408784090840574Operation and OverheadJANUARY TREASURYARGO STRATEGIESPO BOX 9100 SEATTLEWA</v>
      </c>
      <c r="AH1442">
        <v>100446273</v>
      </c>
      <c r="AI1442" s="9" t="str">
        <f t="shared" si="68"/>
        <v>STATE REPRESENTATIVE212DEMOCRATLEG DISTRICT 21 - HOUSESNOHOMISHLegislative</v>
      </c>
    </row>
    <row r="1443" spans="1:35" x14ac:dyDescent="0.25">
      <c r="A1443" s="15">
        <v>1937</v>
      </c>
      <c r="B1443" t="s">
        <v>4490</v>
      </c>
      <c r="C1443">
        <v>100446273</v>
      </c>
      <c r="D1443" t="s">
        <v>30</v>
      </c>
      <c r="E1443" t="s">
        <v>2822</v>
      </c>
      <c r="F1443" t="s">
        <v>44</v>
      </c>
      <c r="G1443" t="s">
        <v>2798</v>
      </c>
      <c r="H1443" t="s">
        <v>2799</v>
      </c>
      <c r="I1443" t="s">
        <v>140</v>
      </c>
      <c r="J1443" t="s">
        <v>2800</v>
      </c>
      <c r="K1443" t="s">
        <v>67</v>
      </c>
      <c r="L1443">
        <v>21</v>
      </c>
      <c r="M1443">
        <v>2</v>
      </c>
      <c r="N1443" t="s">
        <v>68</v>
      </c>
      <c r="O1443" t="s">
        <v>2788</v>
      </c>
      <c r="P1443" t="s">
        <v>749</v>
      </c>
      <c r="Q1443" t="s">
        <v>71</v>
      </c>
      <c r="R1443">
        <v>2012</v>
      </c>
      <c r="S1443" s="1">
        <v>225</v>
      </c>
      <c r="T1443" t="s">
        <v>31</v>
      </c>
      <c r="U1443" s="2">
        <v>40878</v>
      </c>
      <c r="V1443" s="2">
        <v>40908</v>
      </c>
      <c r="W1443" s="2">
        <v>40591</v>
      </c>
      <c r="X1443" t="s">
        <v>72</v>
      </c>
      <c r="Y1443" t="s">
        <v>1640</v>
      </c>
      <c r="Z1443" t="s">
        <v>167</v>
      </c>
      <c r="AA1443" t="s">
        <v>168</v>
      </c>
      <c r="AB1443" t="s">
        <v>35</v>
      </c>
      <c r="AC1443" t="s">
        <v>36</v>
      </c>
      <c r="AD1443">
        <v>98109</v>
      </c>
      <c r="AE1443" t="s">
        <v>4488</v>
      </c>
      <c r="AF1443" t="str">
        <f t="shared" si="66"/>
        <v>Yes</v>
      </c>
      <c r="AG1443" s="9" t="str">
        <f t="shared" si="67"/>
        <v>STATE REPRESENTATIVE212DEMOCRATLEG DISTRICT 21 - HOUSESNOHOMISHLegislative2012225DEBT408784090840591Operation and OverheadFEBRUARY TREASURYARGO STRATEGIESPO BOX 9100 SEATTLEWA</v>
      </c>
      <c r="AH1443">
        <v>100446273</v>
      </c>
      <c r="AI1443" s="9" t="str">
        <f t="shared" si="68"/>
        <v>STATE REPRESENTATIVE212DEMOCRATLEG DISTRICT 21 - HOUSESNOHOMISHLegislative</v>
      </c>
    </row>
    <row r="1444" spans="1:35" x14ac:dyDescent="0.25">
      <c r="A1444" s="15">
        <v>1938</v>
      </c>
      <c r="B1444" t="s">
        <v>4491</v>
      </c>
      <c r="C1444">
        <v>100446273</v>
      </c>
      <c r="D1444" t="s">
        <v>30</v>
      </c>
      <c r="E1444" t="s">
        <v>2822</v>
      </c>
      <c r="F1444" t="s">
        <v>44</v>
      </c>
      <c r="G1444" t="s">
        <v>2798</v>
      </c>
      <c r="H1444" t="s">
        <v>2799</v>
      </c>
      <c r="I1444" t="s">
        <v>140</v>
      </c>
      <c r="J1444" t="s">
        <v>2800</v>
      </c>
      <c r="K1444" t="s">
        <v>67</v>
      </c>
      <c r="L1444">
        <v>21</v>
      </c>
      <c r="M1444">
        <v>2</v>
      </c>
      <c r="N1444" t="s">
        <v>68</v>
      </c>
      <c r="O1444" t="s">
        <v>2788</v>
      </c>
      <c r="P1444" t="s">
        <v>749</v>
      </c>
      <c r="Q1444" t="s">
        <v>71</v>
      </c>
      <c r="R1444">
        <v>2012</v>
      </c>
      <c r="S1444" s="1">
        <v>150</v>
      </c>
      <c r="T1444" t="s">
        <v>31</v>
      </c>
      <c r="U1444" s="2">
        <v>40878</v>
      </c>
      <c r="V1444" s="2">
        <v>40908</v>
      </c>
      <c r="W1444" s="2">
        <v>40633</v>
      </c>
      <c r="X1444" t="s">
        <v>72</v>
      </c>
      <c r="Y1444" t="s">
        <v>2577</v>
      </c>
      <c r="Z1444" t="s">
        <v>167</v>
      </c>
      <c r="AA1444" t="s">
        <v>168</v>
      </c>
      <c r="AB1444" t="s">
        <v>35</v>
      </c>
      <c r="AC1444" t="s">
        <v>36</v>
      </c>
      <c r="AD1444">
        <v>98109</v>
      </c>
      <c r="AE1444" t="s">
        <v>4488</v>
      </c>
      <c r="AF1444" t="str">
        <f t="shared" si="66"/>
        <v>Yes</v>
      </c>
      <c r="AG1444" s="9" t="str">
        <f t="shared" si="67"/>
        <v>STATE REPRESENTATIVE212DEMOCRATLEG DISTRICT 21 - HOUSESNOHOMISHLegislative2012150DEBT408784090840633Operation and OverheadMARCH TREASURYARGO STRATEGIESPO BOX 9100 SEATTLEWA</v>
      </c>
      <c r="AH1444">
        <v>100446273</v>
      </c>
      <c r="AI1444" s="9" t="str">
        <f t="shared" si="68"/>
        <v>STATE REPRESENTATIVE212DEMOCRATLEG DISTRICT 21 - HOUSESNOHOMISHLegislative</v>
      </c>
    </row>
    <row r="1445" spans="1:35" x14ac:dyDescent="0.25">
      <c r="A1445" s="15">
        <v>1939</v>
      </c>
      <c r="B1445" t="s">
        <v>4492</v>
      </c>
      <c r="C1445">
        <v>100446273</v>
      </c>
      <c r="D1445" t="s">
        <v>30</v>
      </c>
      <c r="E1445" t="s">
        <v>2822</v>
      </c>
      <c r="F1445" t="s">
        <v>44</v>
      </c>
      <c r="G1445" t="s">
        <v>2798</v>
      </c>
      <c r="H1445" t="s">
        <v>2799</v>
      </c>
      <c r="I1445" t="s">
        <v>140</v>
      </c>
      <c r="J1445" t="s">
        <v>2800</v>
      </c>
      <c r="K1445" t="s">
        <v>67</v>
      </c>
      <c r="L1445">
        <v>21</v>
      </c>
      <c r="M1445">
        <v>2</v>
      </c>
      <c r="N1445" t="s">
        <v>68</v>
      </c>
      <c r="O1445" t="s">
        <v>2788</v>
      </c>
      <c r="P1445" t="s">
        <v>749</v>
      </c>
      <c r="Q1445" t="s">
        <v>71</v>
      </c>
      <c r="R1445">
        <v>2012</v>
      </c>
      <c r="S1445" s="1">
        <v>225</v>
      </c>
      <c r="T1445" t="s">
        <v>31</v>
      </c>
      <c r="U1445" s="2">
        <v>40878</v>
      </c>
      <c r="V1445" s="2">
        <v>40908</v>
      </c>
      <c r="W1445" s="2">
        <v>40687</v>
      </c>
      <c r="X1445" t="s">
        <v>72</v>
      </c>
      <c r="Y1445" t="s">
        <v>2637</v>
      </c>
      <c r="Z1445" t="s">
        <v>167</v>
      </c>
      <c r="AA1445" t="s">
        <v>168</v>
      </c>
      <c r="AB1445" t="s">
        <v>35</v>
      </c>
      <c r="AC1445" t="s">
        <v>36</v>
      </c>
      <c r="AD1445">
        <v>98109</v>
      </c>
      <c r="AE1445" t="s">
        <v>4488</v>
      </c>
      <c r="AF1445" t="str">
        <f t="shared" si="66"/>
        <v>Yes</v>
      </c>
      <c r="AG1445" s="9" t="str">
        <f t="shared" si="67"/>
        <v>STATE REPRESENTATIVE212DEMOCRATLEG DISTRICT 21 - HOUSESNOHOMISHLegislative2012225DEBT408784090840687Operation and OverheadMAY TREASURYARGO STRATEGIESPO BOX 9100 SEATTLEWA</v>
      </c>
      <c r="AH1445">
        <v>100446273</v>
      </c>
      <c r="AI1445" s="9" t="str">
        <f t="shared" si="68"/>
        <v>STATE REPRESENTATIVE212DEMOCRATLEG DISTRICT 21 - HOUSESNOHOMISHLegislative</v>
      </c>
    </row>
    <row r="1446" spans="1:35" x14ac:dyDescent="0.25">
      <c r="A1446" s="15">
        <v>1945</v>
      </c>
      <c r="B1446" t="s">
        <v>4498</v>
      </c>
      <c r="C1446">
        <v>100446273</v>
      </c>
      <c r="D1446" t="s">
        <v>30</v>
      </c>
      <c r="E1446" t="s">
        <v>2822</v>
      </c>
      <c r="F1446" t="s">
        <v>44</v>
      </c>
      <c r="G1446" t="s">
        <v>2798</v>
      </c>
      <c r="H1446" t="s">
        <v>2799</v>
      </c>
      <c r="I1446" t="s">
        <v>140</v>
      </c>
      <c r="J1446" t="s">
        <v>2800</v>
      </c>
      <c r="K1446" t="s">
        <v>67</v>
      </c>
      <c r="L1446">
        <v>21</v>
      </c>
      <c r="M1446">
        <v>2</v>
      </c>
      <c r="N1446" t="s">
        <v>68</v>
      </c>
      <c r="O1446" t="s">
        <v>2788</v>
      </c>
      <c r="P1446" t="s">
        <v>749</v>
      </c>
      <c r="Q1446" t="s">
        <v>71</v>
      </c>
      <c r="R1446">
        <v>2012</v>
      </c>
      <c r="S1446" s="1">
        <v>300</v>
      </c>
      <c r="T1446" t="s">
        <v>31</v>
      </c>
      <c r="U1446" s="2">
        <v>40878</v>
      </c>
      <c r="V1446" s="2">
        <v>40908</v>
      </c>
      <c r="W1446" s="2">
        <v>40721</v>
      </c>
      <c r="X1446" t="s">
        <v>72</v>
      </c>
      <c r="Y1446" t="s">
        <v>338</v>
      </c>
      <c r="Z1446" t="s">
        <v>167</v>
      </c>
      <c r="AA1446" t="s">
        <v>168</v>
      </c>
      <c r="AB1446" t="s">
        <v>35</v>
      </c>
      <c r="AC1446" t="s">
        <v>36</v>
      </c>
      <c r="AD1446">
        <v>98109</v>
      </c>
      <c r="AE1446" t="s">
        <v>4488</v>
      </c>
      <c r="AF1446" t="str">
        <f t="shared" si="66"/>
        <v>Yes</v>
      </c>
      <c r="AG1446" s="9" t="str">
        <f t="shared" si="67"/>
        <v>STATE REPRESENTATIVE212DEMOCRATLEG DISTRICT 21 - HOUSESNOHOMISHLegislative2012300DEBT408784090840721Operation and OverheadJUNE TREASURYARGO STRATEGIESPO BOX 9100 SEATTLEWA</v>
      </c>
      <c r="AH1446">
        <v>100446273</v>
      </c>
      <c r="AI1446" s="9" t="str">
        <f t="shared" si="68"/>
        <v>STATE REPRESENTATIVE212DEMOCRATLEG DISTRICT 21 - HOUSESNOHOMISHLegislative</v>
      </c>
    </row>
    <row r="1447" spans="1:35" x14ac:dyDescent="0.25">
      <c r="A1447" s="15">
        <v>1946</v>
      </c>
      <c r="B1447" t="s">
        <v>4499</v>
      </c>
      <c r="C1447">
        <v>100446273</v>
      </c>
      <c r="D1447" t="s">
        <v>30</v>
      </c>
      <c r="E1447" t="s">
        <v>2822</v>
      </c>
      <c r="F1447" t="s">
        <v>44</v>
      </c>
      <c r="G1447" t="s">
        <v>2798</v>
      </c>
      <c r="H1447" t="s">
        <v>2799</v>
      </c>
      <c r="I1447" t="s">
        <v>140</v>
      </c>
      <c r="J1447" t="s">
        <v>2800</v>
      </c>
      <c r="K1447" t="s">
        <v>67</v>
      </c>
      <c r="L1447">
        <v>21</v>
      </c>
      <c r="M1447">
        <v>2</v>
      </c>
      <c r="N1447" t="s">
        <v>68</v>
      </c>
      <c r="O1447" t="s">
        <v>2788</v>
      </c>
      <c r="P1447" t="s">
        <v>749</v>
      </c>
      <c r="Q1447" t="s">
        <v>71</v>
      </c>
      <c r="R1447">
        <v>2012</v>
      </c>
      <c r="S1447" s="1">
        <v>300</v>
      </c>
      <c r="T1447" t="s">
        <v>31</v>
      </c>
      <c r="U1447" s="2">
        <v>40878</v>
      </c>
      <c r="V1447" s="2">
        <v>40908</v>
      </c>
      <c r="W1447" s="2">
        <v>40753</v>
      </c>
      <c r="X1447" t="s">
        <v>72</v>
      </c>
      <c r="Y1447" t="s">
        <v>339</v>
      </c>
      <c r="Z1447" t="s">
        <v>167</v>
      </c>
      <c r="AA1447" t="s">
        <v>168</v>
      </c>
      <c r="AB1447" t="s">
        <v>35</v>
      </c>
      <c r="AC1447" t="s">
        <v>36</v>
      </c>
      <c r="AD1447">
        <v>98109</v>
      </c>
      <c r="AE1447" t="s">
        <v>4488</v>
      </c>
      <c r="AF1447" t="str">
        <f t="shared" si="66"/>
        <v>Yes</v>
      </c>
      <c r="AG1447" s="9" t="str">
        <f t="shared" si="67"/>
        <v>STATE REPRESENTATIVE212DEMOCRATLEG DISTRICT 21 - HOUSESNOHOMISHLegislative2012300DEBT408784090840753Operation and OverheadJULY TREASURYARGO STRATEGIESPO BOX 9100 SEATTLEWA</v>
      </c>
      <c r="AH1447">
        <v>100446273</v>
      </c>
      <c r="AI1447" s="9" t="str">
        <f t="shared" si="68"/>
        <v>STATE REPRESENTATIVE212DEMOCRATLEG DISTRICT 21 - HOUSESNOHOMISHLegislative</v>
      </c>
    </row>
    <row r="1448" spans="1:35" x14ac:dyDescent="0.25">
      <c r="A1448" s="15">
        <v>1947</v>
      </c>
      <c r="B1448" t="s">
        <v>4500</v>
      </c>
      <c r="C1448">
        <v>100446273</v>
      </c>
      <c r="D1448" t="s">
        <v>30</v>
      </c>
      <c r="E1448" t="s">
        <v>2822</v>
      </c>
      <c r="F1448" t="s">
        <v>44</v>
      </c>
      <c r="G1448" t="s">
        <v>2798</v>
      </c>
      <c r="H1448" t="s">
        <v>2799</v>
      </c>
      <c r="I1448" t="s">
        <v>140</v>
      </c>
      <c r="J1448" t="s">
        <v>2800</v>
      </c>
      <c r="K1448" t="s">
        <v>67</v>
      </c>
      <c r="L1448">
        <v>21</v>
      </c>
      <c r="M1448">
        <v>2</v>
      </c>
      <c r="N1448" t="s">
        <v>68</v>
      </c>
      <c r="O1448" t="s">
        <v>2788</v>
      </c>
      <c r="P1448" t="s">
        <v>749</v>
      </c>
      <c r="Q1448" t="s">
        <v>71</v>
      </c>
      <c r="R1448">
        <v>2012</v>
      </c>
      <c r="S1448" s="1">
        <v>300</v>
      </c>
      <c r="T1448" t="s">
        <v>31</v>
      </c>
      <c r="U1448" s="2">
        <v>40878</v>
      </c>
      <c r="V1448" s="2">
        <v>40908</v>
      </c>
      <c r="W1448" s="2">
        <v>40780</v>
      </c>
      <c r="X1448" t="s">
        <v>72</v>
      </c>
      <c r="Y1448" t="s">
        <v>490</v>
      </c>
      <c r="Z1448" t="s">
        <v>167</v>
      </c>
      <c r="AA1448" t="s">
        <v>168</v>
      </c>
      <c r="AB1448" t="s">
        <v>35</v>
      </c>
      <c r="AC1448" t="s">
        <v>36</v>
      </c>
      <c r="AD1448">
        <v>98109</v>
      </c>
      <c r="AE1448" t="s">
        <v>4488</v>
      </c>
      <c r="AF1448" t="str">
        <f t="shared" si="66"/>
        <v>Yes</v>
      </c>
      <c r="AG1448" s="9" t="str">
        <f t="shared" si="67"/>
        <v>STATE REPRESENTATIVE212DEMOCRATLEG DISTRICT 21 - HOUSESNOHOMISHLegislative2012300DEBT408784090840780Operation and OverheadAUGUST TREASURYARGO STRATEGIESPO BOX 9100 SEATTLEWA</v>
      </c>
      <c r="AH1448">
        <v>100446273</v>
      </c>
      <c r="AI1448" s="9" t="str">
        <f t="shared" si="68"/>
        <v>STATE REPRESENTATIVE212DEMOCRATLEG DISTRICT 21 - HOUSESNOHOMISHLegislative</v>
      </c>
    </row>
    <row r="1449" spans="1:35" x14ac:dyDescent="0.25">
      <c r="A1449" s="15">
        <v>1940</v>
      </c>
      <c r="B1449" t="s">
        <v>4493</v>
      </c>
      <c r="C1449">
        <v>100446273</v>
      </c>
      <c r="D1449" t="s">
        <v>30</v>
      </c>
      <c r="E1449" t="s">
        <v>2822</v>
      </c>
      <c r="F1449" t="s">
        <v>44</v>
      </c>
      <c r="G1449" t="s">
        <v>2798</v>
      </c>
      <c r="H1449" t="s">
        <v>2799</v>
      </c>
      <c r="I1449" t="s">
        <v>140</v>
      </c>
      <c r="J1449" t="s">
        <v>2800</v>
      </c>
      <c r="K1449" t="s">
        <v>67</v>
      </c>
      <c r="L1449">
        <v>21</v>
      </c>
      <c r="M1449">
        <v>2</v>
      </c>
      <c r="N1449" t="s">
        <v>68</v>
      </c>
      <c r="O1449" t="s">
        <v>2788</v>
      </c>
      <c r="P1449" t="s">
        <v>749</v>
      </c>
      <c r="Q1449" t="s">
        <v>71</v>
      </c>
      <c r="R1449">
        <v>2012</v>
      </c>
      <c r="S1449" s="1">
        <v>225</v>
      </c>
      <c r="T1449" t="s">
        <v>31</v>
      </c>
      <c r="U1449" s="2">
        <v>40878</v>
      </c>
      <c r="V1449" s="2">
        <v>40908</v>
      </c>
      <c r="W1449" s="2">
        <v>40816</v>
      </c>
      <c r="X1449" t="s">
        <v>72</v>
      </c>
      <c r="Y1449" t="s">
        <v>337</v>
      </c>
      <c r="Z1449" t="s">
        <v>167</v>
      </c>
      <c r="AA1449" t="s">
        <v>168</v>
      </c>
      <c r="AB1449" t="s">
        <v>35</v>
      </c>
      <c r="AC1449" t="s">
        <v>36</v>
      </c>
      <c r="AD1449">
        <v>98109</v>
      </c>
      <c r="AE1449" t="s">
        <v>4488</v>
      </c>
      <c r="AF1449" t="str">
        <f t="shared" si="66"/>
        <v>Yes</v>
      </c>
      <c r="AG1449" s="9" t="str">
        <f t="shared" si="67"/>
        <v>STATE REPRESENTATIVE212DEMOCRATLEG DISTRICT 21 - HOUSESNOHOMISHLegislative2012225DEBT408784090840816Operation and OverheadSEPTEMBER TREASURYARGO STRATEGIESPO BOX 9100 SEATTLEWA</v>
      </c>
      <c r="AH1449">
        <v>100446273</v>
      </c>
      <c r="AI1449" s="9" t="str">
        <f t="shared" si="68"/>
        <v>STATE REPRESENTATIVE212DEMOCRATLEG DISTRICT 21 - HOUSESNOHOMISHLegislative</v>
      </c>
    </row>
    <row r="1450" spans="1:35" x14ac:dyDescent="0.25">
      <c r="A1450" s="15">
        <v>1941</v>
      </c>
      <c r="B1450" t="s">
        <v>4494</v>
      </c>
      <c r="C1450">
        <v>100446273</v>
      </c>
      <c r="D1450" t="s">
        <v>30</v>
      </c>
      <c r="E1450" t="s">
        <v>2822</v>
      </c>
      <c r="F1450" t="s">
        <v>44</v>
      </c>
      <c r="G1450" t="s">
        <v>2798</v>
      </c>
      <c r="H1450" t="s">
        <v>2799</v>
      </c>
      <c r="I1450" t="s">
        <v>140</v>
      </c>
      <c r="J1450" t="s">
        <v>2800</v>
      </c>
      <c r="K1450" t="s">
        <v>67</v>
      </c>
      <c r="L1450">
        <v>21</v>
      </c>
      <c r="M1450">
        <v>2</v>
      </c>
      <c r="N1450" t="s">
        <v>68</v>
      </c>
      <c r="O1450" t="s">
        <v>2788</v>
      </c>
      <c r="P1450" t="s">
        <v>749</v>
      </c>
      <c r="Q1450" t="s">
        <v>71</v>
      </c>
      <c r="R1450">
        <v>2012</v>
      </c>
      <c r="S1450" s="1">
        <v>225</v>
      </c>
      <c r="T1450" t="s">
        <v>31</v>
      </c>
      <c r="U1450" s="2">
        <v>40878</v>
      </c>
      <c r="V1450" s="2">
        <v>40908</v>
      </c>
      <c r="W1450" s="2">
        <v>40847</v>
      </c>
      <c r="X1450" t="s">
        <v>72</v>
      </c>
      <c r="Y1450" t="s">
        <v>1006</v>
      </c>
      <c r="Z1450" t="s">
        <v>167</v>
      </c>
      <c r="AA1450" t="s">
        <v>168</v>
      </c>
      <c r="AB1450" t="s">
        <v>35</v>
      </c>
      <c r="AC1450" t="s">
        <v>36</v>
      </c>
      <c r="AD1450">
        <v>98109</v>
      </c>
      <c r="AE1450" t="s">
        <v>4488</v>
      </c>
      <c r="AF1450" t="str">
        <f t="shared" si="66"/>
        <v>Yes</v>
      </c>
      <c r="AG1450" s="9" t="str">
        <f t="shared" si="67"/>
        <v>STATE REPRESENTATIVE212DEMOCRATLEG DISTRICT 21 - HOUSESNOHOMISHLegislative2012225DEBT408784090840847Operation and OverheadOCTOBER TREASURYARGO STRATEGIESPO BOX 9100 SEATTLEWA</v>
      </c>
      <c r="AH1450">
        <v>100446273</v>
      </c>
      <c r="AI1450" s="9" t="str">
        <f t="shared" si="68"/>
        <v>STATE REPRESENTATIVE212DEMOCRATLEG DISTRICT 21 - HOUSESNOHOMISHLegislative</v>
      </c>
    </row>
    <row r="1451" spans="1:35" x14ac:dyDescent="0.25">
      <c r="A1451" s="15">
        <v>1944</v>
      </c>
      <c r="B1451" t="s">
        <v>4497</v>
      </c>
      <c r="C1451">
        <v>100446273</v>
      </c>
      <c r="D1451" t="s">
        <v>30</v>
      </c>
      <c r="E1451" t="s">
        <v>2822</v>
      </c>
      <c r="F1451" t="s">
        <v>44</v>
      </c>
      <c r="G1451" t="s">
        <v>2798</v>
      </c>
      <c r="H1451" t="s">
        <v>2799</v>
      </c>
      <c r="I1451" t="s">
        <v>140</v>
      </c>
      <c r="J1451" t="s">
        <v>2800</v>
      </c>
      <c r="K1451" t="s">
        <v>67</v>
      </c>
      <c r="L1451">
        <v>21</v>
      </c>
      <c r="M1451">
        <v>2</v>
      </c>
      <c r="N1451" t="s">
        <v>68</v>
      </c>
      <c r="O1451" t="s">
        <v>2788</v>
      </c>
      <c r="P1451" t="s">
        <v>749</v>
      </c>
      <c r="Q1451" t="s">
        <v>71</v>
      </c>
      <c r="R1451">
        <v>2012</v>
      </c>
      <c r="S1451" s="1">
        <v>150</v>
      </c>
      <c r="T1451" t="s">
        <v>31</v>
      </c>
      <c r="U1451" s="2">
        <v>40878</v>
      </c>
      <c r="V1451" s="2">
        <v>40908</v>
      </c>
      <c r="W1451" s="2">
        <v>40908</v>
      </c>
      <c r="X1451" t="s">
        <v>72</v>
      </c>
      <c r="Y1451" t="s">
        <v>1792</v>
      </c>
      <c r="Z1451" t="s">
        <v>167</v>
      </c>
      <c r="AA1451" t="s">
        <v>168</v>
      </c>
      <c r="AB1451" t="s">
        <v>35</v>
      </c>
      <c r="AC1451" t="s">
        <v>36</v>
      </c>
      <c r="AD1451">
        <v>98109</v>
      </c>
      <c r="AE1451" t="s">
        <v>4488</v>
      </c>
      <c r="AF1451" t="str">
        <f t="shared" si="66"/>
        <v>Yes</v>
      </c>
      <c r="AG1451" s="9" t="str">
        <f t="shared" si="67"/>
        <v>STATE REPRESENTATIVE212DEMOCRATLEG DISTRICT 21 - HOUSESNOHOMISHLegislative2012150DEBT408784090840908Operation and OverheadDECEMBER TREASURYARGO STRATEGIESPO BOX 9100 SEATTLEWA</v>
      </c>
      <c r="AH1451">
        <v>100446273</v>
      </c>
      <c r="AI1451" s="9" t="str">
        <f t="shared" si="68"/>
        <v>STATE REPRESENTATIVE212DEMOCRATLEG DISTRICT 21 - HOUSESNOHOMISHLegislative</v>
      </c>
    </row>
    <row r="1452" spans="1:35" x14ac:dyDescent="0.25">
      <c r="A1452" s="15">
        <v>1961</v>
      </c>
      <c r="B1452" t="s">
        <v>4518</v>
      </c>
      <c r="C1452">
        <v>100449603</v>
      </c>
      <c r="D1452" t="s">
        <v>30</v>
      </c>
      <c r="E1452" t="s">
        <v>2822</v>
      </c>
      <c r="F1452" t="s">
        <v>44</v>
      </c>
      <c r="G1452" t="s">
        <v>2798</v>
      </c>
      <c r="H1452" t="s">
        <v>2799</v>
      </c>
      <c r="I1452" t="s">
        <v>140</v>
      </c>
      <c r="J1452" t="s">
        <v>2800</v>
      </c>
      <c r="K1452" t="s">
        <v>67</v>
      </c>
      <c r="L1452">
        <v>21</v>
      </c>
      <c r="M1452">
        <v>2</v>
      </c>
      <c r="N1452" t="s">
        <v>68</v>
      </c>
      <c r="O1452" t="s">
        <v>2788</v>
      </c>
      <c r="P1452" t="s">
        <v>749</v>
      </c>
      <c r="Q1452" t="s">
        <v>71</v>
      </c>
      <c r="R1452">
        <v>2012</v>
      </c>
      <c r="S1452" s="1">
        <v>1000</v>
      </c>
      <c r="T1452" t="s">
        <v>31</v>
      </c>
      <c r="U1452" s="2">
        <v>40909</v>
      </c>
      <c r="V1452" s="2">
        <v>40939</v>
      </c>
      <c r="W1452" s="2">
        <v>40487</v>
      </c>
      <c r="X1452" t="s">
        <v>72</v>
      </c>
      <c r="Y1452" t="s">
        <v>1211</v>
      </c>
      <c r="Z1452" t="s">
        <v>2987</v>
      </c>
      <c r="AA1452" t="s">
        <v>3707</v>
      </c>
      <c r="AB1452" t="s">
        <v>92</v>
      </c>
      <c r="AC1452" t="s">
        <v>36</v>
      </c>
      <c r="AD1452">
        <v>98403</v>
      </c>
      <c r="AE1452" t="s">
        <v>4505</v>
      </c>
      <c r="AF1452" t="str">
        <f t="shared" si="66"/>
        <v>Yes</v>
      </c>
      <c r="AG1452" s="9" t="str">
        <f t="shared" si="67"/>
        <v>STATE REPRESENTATIVE212DEMOCRATLEG DISTRICT 21 - HOUSESNOHOMISHLegislative20121000DEBT409094093940487Operation and OverheadWIN BONUSKOHLWES CURT711 N    1ST STREET APT. 303TACOMAWA</v>
      </c>
      <c r="AH1452">
        <v>100449603</v>
      </c>
      <c r="AI1452" s="9" t="str">
        <f t="shared" si="68"/>
        <v>STATE REPRESENTATIVE212DEMOCRATLEG DISTRICT 21 - HOUSESNOHOMISHLegislative</v>
      </c>
    </row>
    <row r="1453" spans="1:35" x14ac:dyDescent="0.25">
      <c r="A1453" s="15">
        <v>1962</v>
      </c>
      <c r="B1453" t="s">
        <v>4519</v>
      </c>
      <c r="C1453">
        <v>100449603</v>
      </c>
      <c r="D1453" t="s">
        <v>30</v>
      </c>
      <c r="E1453" t="s">
        <v>2822</v>
      </c>
      <c r="F1453" t="s">
        <v>44</v>
      </c>
      <c r="G1453" t="s">
        <v>2798</v>
      </c>
      <c r="H1453" t="s">
        <v>2799</v>
      </c>
      <c r="I1453" t="s">
        <v>140</v>
      </c>
      <c r="J1453" t="s">
        <v>2800</v>
      </c>
      <c r="K1453" t="s">
        <v>67</v>
      </c>
      <c r="L1453">
        <v>21</v>
      </c>
      <c r="M1453">
        <v>2</v>
      </c>
      <c r="N1453" t="s">
        <v>68</v>
      </c>
      <c r="O1453" t="s">
        <v>2788</v>
      </c>
      <c r="P1453" t="s">
        <v>749</v>
      </c>
      <c r="Q1453" t="s">
        <v>71</v>
      </c>
      <c r="R1453">
        <v>2012</v>
      </c>
      <c r="S1453" s="1">
        <v>2500</v>
      </c>
      <c r="T1453" t="s">
        <v>31</v>
      </c>
      <c r="U1453" s="2">
        <v>40909</v>
      </c>
      <c r="V1453" s="2">
        <v>40939</v>
      </c>
      <c r="W1453" s="2">
        <v>40487</v>
      </c>
      <c r="X1453" t="s">
        <v>72</v>
      </c>
      <c r="Y1453" t="s">
        <v>1211</v>
      </c>
      <c r="Z1453" t="s">
        <v>641</v>
      </c>
      <c r="AA1453" t="s">
        <v>2744</v>
      </c>
      <c r="AB1453" t="s">
        <v>180</v>
      </c>
      <c r="AC1453" t="s">
        <v>36</v>
      </c>
      <c r="AD1453">
        <v>98506</v>
      </c>
      <c r="AE1453" t="s">
        <v>4505</v>
      </c>
      <c r="AF1453" t="str">
        <f t="shared" si="66"/>
        <v>Yes</v>
      </c>
      <c r="AG1453" s="9" t="str">
        <f t="shared" si="67"/>
        <v>STATE REPRESENTATIVE212DEMOCRATLEG DISTRICT 21 - HOUSESNOHOMISHLegislative20122500DEBT409094093940487Operation and OverheadWIN BONUSTR STRATEGIES1612 SPRINGWOOD AVENUE NE OLYMPIAWA</v>
      </c>
      <c r="AH1453">
        <v>100449603</v>
      </c>
      <c r="AI1453" s="9" t="str">
        <f t="shared" si="68"/>
        <v>STATE REPRESENTATIVE212DEMOCRATLEG DISTRICT 21 - HOUSESNOHOMISHLegislative</v>
      </c>
    </row>
    <row r="1454" spans="1:35" x14ac:dyDescent="0.25">
      <c r="A1454" s="15">
        <v>1965</v>
      </c>
      <c r="B1454" t="s">
        <v>4522</v>
      </c>
      <c r="C1454">
        <v>100449603</v>
      </c>
      <c r="D1454" t="s">
        <v>30</v>
      </c>
      <c r="E1454" t="s">
        <v>2822</v>
      </c>
      <c r="F1454" t="s">
        <v>44</v>
      </c>
      <c r="G1454" t="s">
        <v>2798</v>
      </c>
      <c r="H1454" t="s">
        <v>2799</v>
      </c>
      <c r="I1454" t="s">
        <v>140</v>
      </c>
      <c r="J1454" t="s">
        <v>2800</v>
      </c>
      <c r="K1454" t="s">
        <v>67</v>
      </c>
      <c r="L1454">
        <v>21</v>
      </c>
      <c r="M1454">
        <v>2</v>
      </c>
      <c r="N1454" t="s">
        <v>68</v>
      </c>
      <c r="O1454" t="s">
        <v>2788</v>
      </c>
      <c r="P1454" t="s">
        <v>749</v>
      </c>
      <c r="Q1454" t="s">
        <v>71</v>
      </c>
      <c r="R1454">
        <v>2012</v>
      </c>
      <c r="S1454" s="1">
        <v>1500</v>
      </c>
      <c r="T1454" t="s">
        <v>31</v>
      </c>
      <c r="U1454" s="2">
        <v>40909</v>
      </c>
      <c r="V1454" s="2">
        <v>40939</v>
      </c>
      <c r="W1454" s="2">
        <v>40487</v>
      </c>
      <c r="X1454" t="s">
        <v>72</v>
      </c>
      <c r="Y1454" t="s">
        <v>1211</v>
      </c>
      <c r="Z1454" t="s">
        <v>2708</v>
      </c>
      <c r="AA1454" t="s">
        <v>765</v>
      </c>
      <c r="AB1454" t="s">
        <v>35</v>
      </c>
      <c r="AC1454" t="s">
        <v>36</v>
      </c>
      <c r="AD1454">
        <v>98121</v>
      </c>
      <c r="AE1454" t="s">
        <v>4505</v>
      </c>
      <c r="AF1454" t="str">
        <f t="shared" si="66"/>
        <v>Yes</v>
      </c>
      <c r="AG1454" s="9" t="str">
        <f t="shared" si="67"/>
        <v>STATE REPRESENTATIVE212DEMOCRATLEG DISTRICT 21 - HOUSESNOHOMISHLegislative20121500DEBT409094093940487Operation and OverheadWIN BONUSMCKENNA HARTMAN CONSULTING LLC2440 WESTERN AVENUE APT. 511SEATTLEWA</v>
      </c>
      <c r="AH1454">
        <v>100449603</v>
      </c>
      <c r="AI1454" s="9" t="str">
        <f t="shared" si="68"/>
        <v>STATE REPRESENTATIVE212DEMOCRATLEG DISTRICT 21 - HOUSESNOHOMISHLegislative</v>
      </c>
    </row>
    <row r="1455" spans="1:35" x14ac:dyDescent="0.25">
      <c r="A1455" s="15">
        <v>1972</v>
      </c>
      <c r="B1455" t="s">
        <v>4529</v>
      </c>
      <c r="C1455">
        <v>100449603</v>
      </c>
      <c r="D1455" t="s">
        <v>30</v>
      </c>
      <c r="E1455" t="s">
        <v>2822</v>
      </c>
      <c r="F1455" t="s">
        <v>44</v>
      </c>
      <c r="G1455" t="s">
        <v>2798</v>
      </c>
      <c r="H1455" t="s">
        <v>2799</v>
      </c>
      <c r="I1455" t="s">
        <v>140</v>
      </c>
      <c r="J1455" t="s">
        <v>2800</v>
      </c>
      <c r="K1455" t="s">
        <v>67</v>
      </c>
      <c r="L1455">
        <v>21</v>
      </c>
      <c r="M1455">
        <v>2</v>
      </c>
      <c r="N1455" t="s">
        <v>68</v>
      </c>
      <c r="O1455" t="s">
        <v>2788</v>
      </c>
      <c r="P1455" t="s">
        <v>749</v>
      </c>
      <c r="Q1455" t="s">
        <v>71</v>
      </c>
      <c r="R1455">
        <v>2012</v>
      </c>
      <c r="S1455" s="1">
        <v>250</v>
      </c>
      <c r="T1455" t="s">
        <v>31</v>
      </c>
      <c r="U1455" s="2">
        <v>40909</v>
      </c>
      <c r="V1455" s="2">
        <v>40939</v>
      </c>
      <c r="W1455" s="2">
        <v>40512</v>
      </c>
      <c r="X1455" t="s">
        <v>72</v>
      </c>
      <c r="Y1455" t="s">
        <v>1208</v>
      </c>
      <c r="Z1455" t="s">
        <v>167</v>
      </c>
      <c r="AA1455" t="s">
        <v>168</v>
      </c>
      <c r="AB1455" t="s">
        <v>35</v>
      </c>
      <c r="AC1455" t="s">
        <v>36</v>
      </c>
      <c r="AD1455">
        <v>98109</v>
      </c>
      <c r="AE1455" t="s">
        <v>4505</v>
      </c>
      <c r="AF1455" t="str">
        <f t="shared" si="66"/>
        <v>Yes</v>
      </c>
      <c r="AG1455" s="9" t="str">
        <f t="shared" si="67"/>
        <v>STATE REPRESENTATIVE212DEMOCRATLEG DISTRICT 21 - HOUSESNOHOMISHLegislative2012250DEBT409094093940512Operation and OverheadNOVEMBER TREASURYARGO STRATEGIESPO BOX 9100 SEATTLEWA</v>
      </c>
      <c r="AH1455">
        <v>100449603</v>
      </c>
      <c r="AI1455" s="9" t="str">
        <f t="shared" si="68"/>
        <v>STATE REPRESENTATIVE212DEMOCRATLEG DISTRICT 21 - HOUSESNOHOMISHLegislative</v>
      </c>
    </row>
    <row r="1456" spans="1:35" x14ac:dyDescent="0.25">
      <c r="A1456" s="15">
        <v>1966</v>
      </c>
      <c r="B1456" t="s">
        <v>4523</v>
      </c>
      <c r="C1456">
        <v>100449603</v>
      </c>
      <c r="D1456" t="s">
        <v>30</v>
      </c>
      <c r="E1456" t="s">
        <v>2822</v>
      </c>
      <c r="F1456" t="s">
        <v>44</v>
      </c>
      <c r="G1456" t="s">
        <v>2798</v>
      </c>
      <c r="H1456" t="s">
        <v>2799</v>
      </c>
      <c r="I1456" t="s">
        <v>140</v>
      </c>
      <c r="J1456" t="s">
        <v>2800</v>
      </c>
      <c r="K1456" t="s">
        <v>67</v>
      </c>
      <c r="L1456">
        <v>21</v>
      </c>
      <c r="M1456">
        <v>2</v>
      </c>
      <c r="N1456" t="s">
        <v>68</v>
      </c>
      <c r="O1456" t="s">
        <v>2788</v>
      </c>
      <c r="P1456" t="s">
        <v>749</v>
      </c>
      <c r="Q1456" t="s">
        <v>71</v>
      </c>
      <c r="R1456">
        <v>2012</v>
      </c>
      <c r="S1456" s="1">
        <v>150</v>
      </c>
      <c r="T1456" t="s">
        <v>31</v>
      </c>
      <c r="U1456" s="2">
        <v>40909</v>
      </c>
      <c r="V1456" s="2">
        <v>40939</v>
      </c>
      <c r="W1456" s="2">
        <v>40512</v>
      </c>
      <c r="X1456" t="s">
        <v>72</v>
      </c>
      <c r="Y1456" t="s">
        <v>1208</v>
      </c>
      <c r="Z1456" t="s">
        <v>167</v>
      </c>
      <c r="AA1456" t="s">
        <v>168</v>
      </c>
      <c r="AB1456" t="s">
        <v>35</v>
      </c>
      <c r="AC1456" t="s">
        <v>36</v>
      </c>
      <c r="AD1456">
        <v>98109</v>
      </c>
      <c r="AE1456" t="s">
        <v>4505</v>
      </c>
      <c r="AF1456" t="str">
        <f t="shared" si="66"/>
        <v>Yes</v>
      </c>
      <c r="AG1456" s="9" t="str">
        <f t="shared" si="67"/>
        <v>STATE REPRESENTATIVE212DEMOCRATLEG DISTRICT 21 - HOUSESNOHOMISHLegislative2012150DEBT409094093940512Operation and OverheadNOVEMBER TREASURYARGO STRATEGIESPO BOX 9100 SEATTLEWA</v>
      </c>
      <c r="AH1456">
        <v>100449603</v>
      </c>
      <c r="AI1456" s="9" t="str">
        <f t="shared" si="68"/>
        <v>STATE REPRESENTATIVE212DEMOCRATLEG DISTRICT 21 - HOUSESNOHOMISHLegislative</v>
      </c>
    </row>
    <row r="1457" spans="1:35" x14ac:dyDescent="0.25">
      <c r="A1457" s="15">
        <v>1951</v>
      </c>
      <c r="B1457" t="s">
        <v>4504</v>
      </c>
      <c r="C1457">
        <v>100449603</v>
      </c>
      <c r="D1457" t="s">
        <v>30</v>
      </c>
      <c r="E1457" t="s">
        <v>2822</v>
      </c>
      <c r="F1457" t="s">
        <v>44</v>
      </c>
      <c r="G1457" t="s">
        <v>2798</v>
      </c>
      <c r="H1457" t="s">
        <v>2799</v>
      </c>
      <c r="I1457" t="s">
        <v>140</v>
      </c>
      <c r="J1457" t="s">
        <v>2800</v>
      </c>
      <c r="K1457" t="s">
        <v>67</v>
      </c>
      <c r="L1457">
        <v>21</v>
      </c>
      <c r="M1457">
        <v>2</v>
      </c>
      <c r="N1457" t="s">
        <v>68</v>
      </c>
      <c r="O1457" t="s">
        <v>2788</v>
      </c>
      <c r="P1457" t="s">
        <v>749</v>
      </c>
      <c r="Q1457" t="s">
        <v>71</v>
      </c>
      <c r="R1457">
        <v>2012</v>
      </c>
      <c r="S1457" s="1">
        <v>500</v>
      </c>
      <c r="T1457" t="s">
        <v>31</v>
      </c>
      <c r="U1457" s="2">
        <v>40909</v>
      </c>
      <c r="V1457" s="2">
        <v>40939</v>
      </c>
      <c r="W1457" s="2">
        <v>40543</v>
      </c>
      <c r="X1457" t="s">
        <v>72</v>
      </c>
      <c r="Y1457" t="s">
        <v>1792</v>
      </c>
      <c r="Z1457" t="s">
        <v>167</v>
      </c>
      <c r="AA1457" t="s">
        <v>168</v>
      </c>
      <c r="AB1457" t="s">
        <v>35</v>
      </c>
      <c r="AC1457" t="s">
        <v>36</v>
      </c>
      <c r="AD1457">
        <v>98109</v>
      </c>
      <c r="AE1457" t="s">
        <v>4505</v>
      </c>
      <c r="AF1457" t="str">
        <f t="shared" si="66"/>
        <v>Yes</v>
      </c>
      <c r="AG1457" s="9" t="str">
        <f t="shared" si="67"/>
        <v>STATE REPRESENTATIVE212DEMOCRATLEG DISTRICT 21 - HOUSESNOHOMISHLegislative2012500DEBT409094093940543Operation and OverheadDECEMBER TREASURYARGO STRATEGIESPO BOX 9100 SEATTLEWA</v>
      </c>
      <c r="AH1457">
        <v>100449603</v>
      </c>
      <c r="AI1457" s="9" t="str">
        <f t="shared" si="68"/>
        <v>STATE REPRESENTATIVE212DEMOCRATLEG DISTRICT 21 - HOUSESNOHOMISHLegislative</v>
      </c>
    </row>
    <row r="1458" spans="1:35" x14ac:dyDescent="0.25">
      <c r="A1458" s="15">
        <v>1952</v>
      </c>
      <c r="B1458" t="s">
        <v>4506</v>
      </c>
      <c r="C1458">
        <v>100449603</v>
      </c>
      <c r="D1458" t="s">
        <v>30</v>
      </c>
      <c r="E1458" t="s">
        <v>2822</v>
      </c>
      <c r="F1458" t="s">
        <v>44</v>
      </c>
      <c r="G1458" t="s">
        <v>2798</v>
      </c>
      <c r="H1458" t="s">
        <v>2799</v>
      </c>
      <c r="I1458" t="s">
        <v>140</v>
      </c>
      <c r="J1458" t="s">
        <v>2800</v>
      </c>
      <c r="K1458" t="s">
        <v>67</v>
      </c>
      <c r="L1458">
        <v>21</v>
      </c>
      <c r="M1458">
        <v>2</v>
      </c>
      <c r="N1458" t="s">
        <v>68</v>
      </c>
      <c r="O1458" t="s">
        <v>2788</v>
      </c>
      <c r="P1458" t="s">
        <v>749</v>
      </c>
      <c r="Q1458" t="s">
        <v>71</v>
      </c>
      <c r="R1458">
        <v>2012</v>
      </c>
      <c r="S1458" s="1">
        <v>300</v>
      </c>
      <c r="T1458" t="s">
        <v>31</v>
      </c>
      <c r="U1458" s="2">
        <v>40909</v>
      </c>
      <c r="V1458" s="2">
        <v>40939</v>
      </c>
      <c r="W1458" s="2">
        <v>40574</v>
      </c>
      <c r="X1458" t="s">
        <v>72</v>
      </c>
      <c r="Y1458" t="s">
        <v>2477</v>
      </c>
      <c r="Z1458" t="s">
        <v>167</v>
      </c>
      <c r="AA1458" t="s">
        <v>168</v>
      </c>
      <c r="AB1458" t="s">
        <v>35</v>
      </c>
      <c r="AC1458" t="s">
        <v>36</v>
      </c>
      <c r="AD1458">
        <v>98109</v>
      </c>
      <c r="AE1458" t="s">
        <v>4505</v>
      </c>
      <c r="AF1458" t="str">
        <f t="shared" si="66"/>
        <v>Yes</v>
      </c>
      <c r="AG1458" s="9" t="str">
        <f t="shared" si="67"/>
        <v>STATE REPRESENTATIVE212DEMOCRATLEG DISTRICT 21 - HOUSESNOHOMISHLegislative2012300DEBT409094093940574Operation and OverheadJANUARY TREASURYARGO STRATEGIESPO BOX 9100 SEATTLEWA</v>
      </c>
      <c r="AH1458">
        <v>100449603</v>
      </c>
      <c r="AI1458" s="9" t="str">
        <f t="shared" si="68"/>
        <v>STATE REPRESENTATIVE212DEMOCRATLEG DISTRICT 21 - HOUSESNOHOMISHLegislative</v>
      </c>
    </row>
    <row r="1459" spans="1:35" x14ac:dyDescent="0.25">
      <c r="A1459" s="15">
        <v>1953</v>
      </c>
      <c r="B1459" t="s">
        <v>4507</v>
      </c>
      <c r="C1459">
        <v>100449603</v>
      </c>
      <c r="D1459" t="s">
        <v>30</v>
      </c>
      <c r="E1459" t="s">
        <v>2822</v>
      </c>
      <c r="F1459" t="s">
        <v>44</v>
      </c>
      <c r="G1459" t="s">
        <v>2798</v>
      </c>
      <c r="H1459" t="s">
        <v>2799</v>
      </c>
      <c r="I1459" t="s">
        <v>140</v>
      </c>
      <c r="J1459" t="s">
        <v>2800</v>
      </c>
      <c r="K1459" t="s">
        <v>67</v>
      </c>
      <c r="L1459">
        <v>21</v>
      </c>
      <c r="M1459">
        <v>2</v>
      </c>
      <c r="N1459" t="s">
        <v>68</v>
      </c>
      <c r="O1459" t="s">
        <v>2788</v>
      </c>
      <c r="P1459" t="s">
        <v>749</v>
      </c>
      <c r="Q1459" t="s">
        <v>71</v>
      </c>
      <c r="R1459">
        <v>2012</v>
      </c>
      <c r="S1459" s="1">
        <v>225</v>
      </c>
      <c r="T1459" t="s">
        <v>31</v>
      </c>
      <c r="U1459" s="2">
        <v>40909</v>
      </c>
      <c r="V1459" s="2">
        <v>40939</v>
      </c>
      <c r="W1459" s="2">
        <v>40591</v>
      </c>
      <c r="X1459" t="s">
        <v>72</v>
      </c>
      <c r="Y1459" t="s">
        <v>1640</v>
      </c>
      <c r="Z1459" t="s">
        <v>167</v>
      </c>
      <c r="AA1459" t="s">
        <v>168</v>
      </c>
      <c r="AB1459" t="s">
        <v>35</v>
      </c>
      <c r="AC1459" t="s">
        <v>36</v>
      </c>
      <c r="AD1459">
        <v>98109</v>
      </c>
      <c r="AE1459" t="s">
        <v>4505</v>
      </c>
      <c r="AF1459" t="str">
        <f t="shared" si="66"/>
        <v>Yes</v>
      </c>
      <c r="AG1459" s="9" t="str">
        <f t="shared" si="67"/>
        <v>STATE REPRESENTATIVE212DEMOCRATLEG DISTRICT 21 - HOUSESNOHOMISHLegislative2012225DEBT409094093940591Operation and OverheadFEBRUARY TREASURYARGO STRATEGIESPO BOX 9100 SEATTLEWA</v>
      </c>
      <c r="AH1459">
        <v>100449603</v>
      </c>
      <c r="AI1459" s="9" t="str">
        <f t="shared" si="68"/>
        <v>STATE REPRESENTATIVE212DEMOCRATLEG DISTRICT 21 - HOUSESNOHOMISHLegislative</v>
      </c>
    </row>
    <row r="1460" spans="1:35" x14ac:dyDescent="0.25">
      <c r="A1460" s="15">
        <v>1967</v>
      </c>
      <c r="B1460" t="s">
        <v>4524</v>
      </c>
      <c r="C1460">
        <v>100449603</v>
      </c>
      <c r="D1460" t="s">
        <v>30</v>
      </c>
      <c r="E1460" t="s">
        <v>2822</v>
      </c>
      <c r="F1460" t="s">
        <v>44</v>
      </c>
      <c r="G1460" t="s">
        <v>2798</v>
      </c>
      <c r="H1460" t="s">
        <v>2799</v>
      </c>
      <c r="I1460" t="s">
        <v>140</v>
      </c>
      <c r="J1460" t="s">
        <v>2800</v>
      </c>
      <c r="K1460" t="s">
        <v>67</v>
      </c>
      <c r="L1460">
        <v>21</v>
      </c>
      <c r="M1460">
        <v>2</v>
      </c>
      <c r="N1460" t="s">
        <v>68</v>
      </c>
      <c r="O1460" t="s">
        <v>2788</v>
      </c>
      <c r="P1460" t="s">
        <v>749</v>
      </c>
      <c r="Q1460" t="s">
        <v>71</v>
      </c>
      <c r="R1460">
        <v>2012</v>
      </c>
      <c r="S1460" s="1">
        <v>150</v>
      </c>
      <c r="T1460" t="s">
        <v>31</v>
      </c>
      <c r="U1460" s="2">
        <v>40909</v>
      </c>
      <c r="V1460" s="2">
        <v>40939</v>
      </c>
      <c r="W1460" s="2">
        <v>40633</v>
      </c>
      <c r="X1460" t="s">
        <v>72</v>
      </c>
      <c r="Y1460" t="s">
        <v>2577</v>
      </c>
      <c r="Z1460" t="s">
        <v>167</v>
      </c>
      <c r="AA1460" t="s">
        <v>168</v>
      </c>
      <c r="AB1460" t="s">
        <v>35</v>
      </c>
      <c r="AC1460" t="s">
        <v>36</v>
      </c>
      <c r="AD1460">
        <v>98109</v>
      </c>
      <c r="AE1460" t="s">
        <v>4505</v>
      </c>
      <c r="AF1460" t="str">
        <f t="shared" si="66"/>
        <v>Yes</v>
      </c>
      <c r="AG1460" s="9" t="str">
        <f t="shared" si="67"/>
        <v>STATE REPRESENTATIVE212DEMOCRATLEG DISTRICT 21 - HOUSESNOHOMISHLegislative2012150DEBT409094093940633Operation and OverheadMARCH TREASURYARGO STRATEGIESPO BOX 9100 SEATTLEWA</v>
      </c>
      <c r="AH1460">
        <v>100449603</v>
      </c>
      <c r="AI1460" s="9" t="str">
        <f t="shared" si="68"/>
        <v>STATE REPRESENTATIVE212DEMOCRATLEG DISTRICT 21 - HOUSESNOHOMISHLegislative</v>
      </c>
    </row>
    <row r="1461" spans="1:35" x14ac:dyDescent="0.25">
      <c r="A1461" s="15">
        <v>1968</v>
      </c>
      <c r="B1461" t="s">
        <v>4525</v>
      </c>
      <c r="C1461">
        <v>100449603</v>
      </c>
      <c r="D1461" t="s">
        <v>30</v>
      </c>
      <c r="E1461" t="s">
        <v>2822</v>
      </c>
      <c r="F1461" t="s">
        <v>44</v>
      </c>
      <c r="G1461" t="s">
        <v>2798</v>
      </c>
      <c r="H1461" t="s">
        <v>2799</v>
      </c>
      <c r="I1461" t="s">
        <v>140</v>
      </c>
      <c r="J1461" t="s">
        <v>2800</v>
      </c>
      <c r="K1461" t="s">
        <v>67</v>
      </c>
      <c r="L1461">
        <v>21</v>
      </c>
      <c r="M1461">
        <v>2</v>
      </c>
      <c r="N1461" t="s">
        <v>68</v>
      </c>
      <c r="O1461" t="s">
        <v>2788</v>
      </c>
      <c r="P1461" t="s">
        <v>749</v>
      </c>
      <c r="Q1461" t="s">
        <v>71</v>
      </c>
      <c r="R1461">
        <v>2012</v>
      </c>
      <c r="S1461" s="1">
        <v>225</v>
      </c>
      <c r="T1461" t="s">
        <v>31</v>
      </c>
      <c r="U1461" s="2">
        <v>40909</v>
      </c>
      <c r="V1461" s="2">
        <v>40939</v>
      </c>
      <c r="W1461" s="2">
        <v>40687</v>
      </c>
      <c r="X1461" t="s">
        <v>72</v>
      </c>
      <c r="Y1461" t="s">
        <v>2637</v>
      </c>
      <c r="Z1461" t="s">
        <v>167</v>
      </c>
      <c r="AA1461" t="s">
        <v>168</v>
      </c>
      <c r="AB1461" t="s">
        <v>35</v>
      </c>
      <c r="AC1461" t="s">
        <v>36</v>
      </c>
      <c r="AD1461">
        <v>98109</v>
      </c>
      <c r="AE1461" t="s">
        <v>4505</v>
      </c>
      <c r="AF1461" t="str">
        <f t="shared" si="66"/>
        <v>Yes</v>
      </c>
      <c r="AG1461" s="9" t="str">
        <f t="shared" si="67"/>
        <v>STATE REPRESENTATIVE212DEMOCRATLEG DISTRICT 21 - HOUSESNOHOMISHLegislative2012225DEBT409094093940687Operation and OverheadMAY TREASURYARGO STRATEGIESPO BOX 9100 SEATTLEWA</v>
      </c>
      <c r="AH1461">
        <v>100449603</v>
      </c>
      <c r="AI1461" s="9" t="str">
        <f t="shared" si="68"/>
        <v>STATE REPRESENTATIVE212DEMOCRATLEG DISTRICT 21 - HOUSESNOHOMISHLegislative</v>
      </c>
    </row>
    <row r="1462" spans="1:35" x14ac:dyDescent="0.25">
      <c r="A1462" s="15">
        <v>1969</v>
      </c>
      <c r="B1462" t="s">
        <v>4526</v>
      </c>
      <c r="C1462">
        <v>100449603</v>
      </c>
      <c r="D1462" t="s">
        <v>30</v>
      </c>
      <c r="E1462" t="s">
        <v>2822</v>
      </c>
      <c r="F1462" t="s">
        <v>44</v>
      </c>
      <c r="G1462" t="s">
        <v>2798</v>
      </c>
      <c r="H1462" t="s">
        <v>2799</v>
      </c>
      <c r="I1462" t="s">
        <v>140</v>
      </c>
      <c r="J1462" t="s">
        <v>2800</v>
      </c>
      <c r="K1462" t="s">
        <v>67</v>
      </c>
      <c r="L1462">
        <v>21</v>
      </c>
      <c r="M1462">
        <v>2</v>
      </c>
      <c r="N1462" t="s">
        <v>68</v>
      </c>
      <c r="O1462" t="s">
        <v>2788</v>
      </c>
      <c r="P1462" t="s">
        <v>749</v>
      </c>
      <c r="Q1462" t="s">
        <v>71</v>
      </c>
      <c r="R1462">
        <v>2012</v>
      </c>
      <c r="S1462" s="1">
        <v>300</v>
      </c>
      <c r="T1462" t="s">
        <v>31</v>
      </c>
      <c r="U1462" s="2">
        <v>40909</v>
      </c>
      <c r="V1462" s="2">
        <v>40939</v>
      </c>
      <c r="W1462" s="2">
        <v>40721</v>
      </c>
      <c r="X1462" t="s">
        <v>72</v>
      </c>
      <c r="Y1462" t="s">
        <v>338</v>
      </c>
      <c r="Z1462" t="s">
        <v>167</v>
      </c>
      <c r="AA1462" t="s">
        <v>168</v>
      </c>
      <c r="AB1462" t="s">
        <v>35</v>
      </c>
      <c r="AC1462" t="s">
        <v>36</v>
      </c>
      <c r="AD1462">
        <v>98109</v>
      </c>
      <c r="AE1462" t="s">
        <v>4505</v>
      </c>
      <c r="AF1462" t="str">
        <f t="shared" si="66"/>
        <v>Yes</v>
      </c>
      <c r="AG1462" s="9" t="str">
        <f t="shared" si="67"/>
        <v>STATE REPRESENTATIVE212DEMOCRATLEG DISTRICT 21 - HOUSESNOHOMISHLegislative2012300DEBT409094093940721Operation and OverheadJUNE TREASURYARGO STRATEGIESPO BOX 9100 SEATTLEWA</v>
      </c>
      <c r="AH1462">
        <v>100449603</v>
      </c>
      <c r="AI1462" s="9" t="str">
        <f t="shared" si="68"/>
        <v>STATE REPRESENTATIVE212DEMOCRATLEG DISTRICT 21 - HOUSESNOHOMISHLegislative</v>
      </c>
    </row>
    <row r="1463" spans="1:35" x14ac:dyDescent="0.25">
      <c r="A1463" s="15">
        <v>1970</v>
      </c>
      <c r="B1463" t="s">
        <v>4527</v>
      </c>
      <c r="C1463">
        <v>100449603</v>
      </c>
      <c r="D1463" t="s">
        <v>30</v>
      </c>
      <c r="E1463" t="s">
        <v>2822</v>
      </c>
      <c r="F1463" t="s">
        <v>44</v>
      </c>
      <c r="G1463" t="s">
        <v>2798</v>
      </c>
      <c r="H1463" t="s">
        <v>2799</v>
      </c>
      <c r="I1463" t="s">
        <v>140</v>
      </c>
      <c r="J1463" t="s">
        <v>2800</v>
      </c>
      <c r="K1463" t="s">
        <v>67</v>
      </c>
      <c r="L1463">
        <v>21</v>
      </c>
      <c r="M1463">
        <v>2</v>
      </c>
      <c r="N1463" t="s">
        <v>68</v>
      </c>
      <c r="O1463" t="s">
        <v>2788</v>
      </c>
      <c r="P1463" t="s">
        <v>749</v>
      </c>
      <c r="Q1463" t="s">
        <v>71</v>
      </c>
      <c r="R1463">
        <v>2012</v>
      </c>
      <c r="S1463" s="1">
        <v>300</v>
      </c>
      <c r="T1463" t="s">
        <v>31</v>
      </c>
      <c r="U1463" s="2">
        <v>40909</v>
      </c>
      <c r="V1463" s="2">
        <v>40939</v>
      </c>
      <c r="W1463" s="2">
        <v>40753</v>
      </c>
      <c r="X1463" t="s">
        <v>72</v>
      </c>
      <c r="Y1463" t="s">
        <v>339</v>
      </c>
      <c r="Z1463" t="s">
        <v>167</v>
      </c>
      <c r="AA1463" t="s">
        <v>168</v>
      </c>
      <c r="AB1463" t="s">
        <v>35</v>
      </c>
      <c r="AC1463" t="s">
        <v>36</v>
      </c>
      <c r="AD1463">
        <v>98109</v>
      </c>
      <c r="AE1463" t="s">
        <v>4505</v>
      </c>
      <c r="AF1463" t="str">
        <f t="shared" si="66"/>
        <v>Yes</v>
      </c>
      <c r="AG1463" s="9" t="str">
        <f t="shared" si="67"/>
        <v>STATE REPRESENTATIVE212DEMOCRATLEG DISTRICT 21 - HOUSESNOHOMISHLegislative2012300DEBT409094093940753Operation and OverheadJULY TREASURYARGO STRATEGIESPO BOX 9100 SEATTLEWA</v>
      </c>
      <c r="AH1463">
        <v>100449603</v>
      </c>
      <c r="AI1463" s="9" t="str">
        <f t="shared" si="68"/>
        <v>STATE REPRESENTATIVE212DEMOCRATLEG DISTRICT 21 - HOUSESNOHOMISHLegislative</v>
      </c>
    </row>
    <row r="1464" spans="1:35" x14ac:dyDescent="0.25">
      <c r="A1464" s="15">
        <v>1971</v>
      </c>
      <c r="B1464" t="s">
        <v>4528</v>
      </c>
      <c r="C1464">
        <v>100449603</v>
      </c>
      <c r="D1464" t="s">
        <v>30</v>
      </c>
      <c r="E1464" t="s">
        <v>2822</v>
      </c>
      <c r="F1464" t="s">
        <v>44</v>
      </c>
      <c r="G1464" t="s">
        <v>2798</v>
      </c>
      <c r="H1464" t="s">
        <v>2799</v>
      </c>
      <c r="I1464" t="s">
        <v>140</v>
      </c>
      <c r="J1464" t="s">
        <v>2800</v>
      </c>
      <c r="K1464" t="s">
        <v>67</v>
      </c>
      <c r="L1464">
        <v>21</v>
      </c>
      <c r="M1464">
        <v>2</v>
      </c>
      <c r="N1464" t="s">
        <v>68</v>
      </c>
      <c r="O1464" t="s">
        <v>2788</v>
      </c>
      <c r="P1464" t="s">
        <v>749</v>
      </c>
      <c r="Q1464" t="s">
        <v>71</v>
      </c>
      <c r="R1464">
        <v>2012</v>
      </c>
      <c r="S1464" s="1">
        <v>300</v>
      </c>
      <c r="T1464" t="s">
        <v>31</v>
      </c>
      <c r="U1464" s="2">
        <v>40909</v>
      </c>
      <c r="V1464" s="2">
        <v>40939</v>
      </c>
      <c r="W1464" s="2">
        <v>40780</v>
      </c>
      <c r="X1464" t="s">
        <v>72</v>
      </c>
      <c r="Y1464" t="s">
        <v>490</v>
      </c>
      <c r="Z1464" t="s">
        <v>167</v>
      </c>
      <c r="AA1464" t="s">
        <v>168</v>
      </c>
      <c r="AB1464" t="s">
        <v>35</v>
      </c>
      <c r="AC1464" t="s">
        <v>36</v>
      </c>
      <c r="AD1464">
        <v>98109</v>
      </c>
      <c r="AE1464" t="s">
        <v>4505</v>
      </c>
      <c r="AF1464" t="str">
        <f t="shared" si="66"/>
        <v>Yes</v>
      </c>
      <c r="AG1464" s="9" t="str">
        <f t="shared" si="67"/>
        <v>STATE REPRESENTATIVE212DEMOCRATLEG DISTRICT 21 - HOUSESNOHOMISHLegislative2012300DEBT409094093940780Operation and OverheadAUGUST TREASURYARGO STRATEGIESPO BOX 9100 SEATTLEWA</v>
      </c>
      <c r="AH1464">
        <v>100449603</v>
      </c>
      <c r="AI1464" s="9" t="str">
        <f t="shared" si="68"/>
        <v>STATE REPRESENTATIVE212DEMOCRATLEG DISTRICT 21 - HOUSESNOHOMISHLegislative</v>
      </c>
    </row>
    <row r="1465" spans="1:35" x14ac:dyDescent="0.25">
      <c r="A1465" s="15">
        <v>1963</v>
      </c>
      <c r="B1465" t="s">
        <v>4520</v>
      </c>
      <c r="C1465">
        <v>100449603</v>
      </c>
      <c r="D1465" t="s">
        <v>30</v>
      </c>
      <c r="E1465" t="s">
        <v>2822</v>
      </c>
      <c r="F1465" t="s">
        <v>44</v>
      </c>
      <c r="G1465" t="s">
        <v>2798</v>
      </c>
      <c r="H1465" t="s">
        <v>2799</v>
      </c>
      <c r="I1465" t="s">
        <v>140</v>
      </c>
      <c r="J1465" t="s">
        <v>2800</v>
      </c>
      <c r="K1465" t="s">
        <v>67</v>
      </c>
      <c r="L1465">
        <v>21</v>
      </c>
      <c r="M1465">
        <v>2</v>
      </c>
      <c r="N1465" t="s">
        <v>68</v>
      </c>
      <c r="O1465" t="s">
        <v>2788</v>
      </c>
      <c r="P1465" t="s">
        <v>749</v>
      </c>
      <c r="Q1465" t="s">
        <v>71</v>
      </c>
      <c r="R1465">
        <v>2012</v>
      </c>
      <c r="S1465" s="1">
        <v>225</v>
      </c>
      <c r="T1465" t="s">
        <v>31</v>
      </c>
      <c r="U1465" s="2">
        <v>40909</v>
      </c>
      <c r="V1465" s="2">
        <v>40939</v>
      </c>
      <c r="W1465" s="2">
        <v>40816</v>
      </c>
      <c r="X1465" t="s">
        <v>72</v>
      </c>
      <c r="Y1465" t="s">
        <v>337</v>
      </c>
      <c r="Z1465" t="s">
        <v>167</v>
      </c>
      <c r="AA1465" t="s">
        <v>168</v>
      </c>
      <c r="AB1465" t="s">
        <v>35</v>
      </c>
      <c r="AC1465" t="s">
        <v>36</v>
      </c>
      <c r="AD1465">
        <v>98109</v>
      </c>
      <c r="AE1465" t="s">
        <v>4505</v>
      </c>
      <c r="AF1465" t="str">
        <f t="shared" si="66"/>
        <v>Yes</v>
      </c>
      <c r="AG1465" s="9" t="str">
        <f t="shared" si="67"/>
        <v>STATE REPRESENTATIVE212DEMOCRATLEG DISTRICT 21 - HOUSESNOHOMISHLegislative2012225DEBT409094093940816Operation and OverheadSEPTEMBER TREASURYARGO STRATEGIESPO BOX 9100 SEATTLEWA</v>
      </c>
      <c r="AH1465">
        <v>100449603</v>
      </c>
      <c r="AI1465" s="9" t="str">
        <f t="shared" si="68"/>
        <v>STATE REPRESENTATIVE212DEMOCRATLEG DISTRICT 21 - HOUSESNOHOMISHLegislative</v>
      </c>
    </row>
    <row r="1466" spans="1:35" x14ac:dyDescent="0.25">
      <c r="A1466" s="15">
        <v>1964</v>
      </c>
      <c r="B1466" t="s">
        <v>4521</v>
      </c>
      <c r="C1466">
        <v>100449603</v>
      </c>
      <c r="D1466" t="s">
        <v>30</v>
      </c>
      <c r="E1466" t="s">
        <v>2822</v>
      </c>
      <c r="F1466" t="s">
        <v>44</v>
      </c>
      <c r="G1466" t="s">
        <v>2798</v>
      </c>
      <c r="H1466" t="s">
        <v>2799</v>
      </c>
      <c r="I1466" t="s">
        <v>140</v>
      </c>
      <c r="J1466" t="s">
        <v>2800</v>
      </c>
      <c r="K1466" t="s">
        <v>67</v>
      </c>
      <c r="L1466">
        <v>21</v>
      </c>
      <c r="M1466">
        <v>2</v>
      </c>
      <c r="N1466" t="s">
        <v>68</v>
      </c>
      <c r="O1466" t="s">
        <v>2788</v>
      </c>
      <c r="P1466" t="s">
        <v>749</v>
      </c>
      <c r="Q1466" t="s">
        <v>71</v>
      </c>
      <c r="R1466">
        <v>2012</v>
      </c>
      <c r="S1466" s="1">
        <v>225</v>
      </c>
      <c r="T1466" t="s">
        <v>31</v>
      </c>
      <c r="U1466" s="2">
        <v>40909</v>
      </c>
      <c r="V1466" s="2">
        <v>40939</v>
      </c>
      <c r="W1466" s="2">
        <v>40847</v>
      </c>
      <c r="X1466" t="s">
        <v>72</v>
      </c>
      <c r="Y1466" t="s">
        <v>1006</v>
      </c>
      <c r="Z1466" t="s">
        <v>167</v>
      </c>
      <c r="AA1466" t="s">
        <v>168</v>
      </c>
      <c r="AB1466" t="s">
        <v>35</v>
      </c>
      <c r="AC1466" t="s">
        <v>36</v>
      </c>
      <c r="AD1466">
        <v>98109</v>
      </c>
      <c r="AE1466" t="s">
        <v>4505</v>
      </c>
      <c r="AF1466" t="str">
        <f t="shared" si="66"/>
        <v>Yes</v>
      </c>
      <c r="AG1466" s="9" t="str">
        <f t="shared" si="67"/>
        <v>STATE REPRESENTATIVE212DEMOCRATLEG DISTRICT 21 - HOUSESNOHOMISHLegislative2012225DEBT409094093940847Operation and OverheadOCTOBER TREASURYARGO STRATEGIESPO BOX 9100 SEATTLEWA</v>
      </c>
      <c r="AH1466">
        <v>100449603</v>
      </c>
      <c r="AI1466" s="9" t="str">
        <f t="shared" si="68"/>
        <v>STATE REPRESENTATIVE212DEMOCRATLEG DISTRICT 21 - HOUSESNOHOMISHLegislative</v>
      </c>
    </row>
    <row r="1467" spans="1:35" x14ac:dyDescent="0.25">
      <c r="A1467" s="15">
        <v>1954</v>
      </c>
      <c r="B1467" t="s">
        <v>4508</v>
      </c>
      <c r="C1467">
        <v>100449603</v>
      </c>
      <c r="D1467" t="s">
        <v>30</v>
      </c>
      <c r="E1467" t="s">
        <v>2822</v>
      </c>
      <c r="F1467" t="s">
        <v>44</v>
      </c>
      <c r="G1467" t="s">
        <v>2798</v>
      </c>
      <c r="H1467" t="s">
        <v>2799</v>
      </c>
      <c r="I1467" t="s">
        <v>140</v>
      </c>
      <c r="J1467" t="s">
        <v>2800</v>
      </c>
      <c r="K1467" t="s">
        <v>67</v>
      </c>
      <c r="L1467">
        <v>21</v>
      </c>
      <c r="M1467">
        <v>2</v>
      </c>
      <c r="N1467" t="s">
        <v>68</v>
      </c>
      <c r="O1467" t="s">
        <v>2788</v>
      </c>
      <c r="P1467" t="s">
        <v>749</v>
      </c>
      <c r="Q1467" t="s">
        <v>71</v>
      </c>
      <c r="R1467">
        <v>2012</v>
      </c>
      <c r="S1467" s="1">
        <v>150</v>
      </c>
      <c r="T1467" t="s">
        <v>31</v>
      </c>
      <c r="U1467" s="2">
        <v>40909</v>
      </c>
      <c r="V1467" s="2">
        <v>40939</v>
      </c>
      <c r="W1467" s="2">
        <v>40908</v>
      </c>
      <c r="X1467" t="s">
        <v>72</v>
      </c>
      <c r="Y1467" t="s">
        <v>1792</v>
      </c>
      <c r="Z1467" t="s">
        <v>167</v>
      </c>
      <c r="AA1467" t="s">
        <v>168</v>
      </c>
      <c r="AB1467" t="s">
        <v>35</v>
      </c>
      <c r="AC1467" t="s">
        <v>36</v>
      </c>
      <c r="AD1467">
        <v>98109</v>
      </c>
      <c r="AE1467" t="s">
        <v>4505</v>
      </c>
      <c r="AF1467" t="str">
        <f t="shared" si="66"/>
        <v>Yes</v>
      </c>
      <c r="AG1467" s="9" t="str">
        <f t="shared" si="67"/>
        <v>STATE REPRESENTATIVE212DEMOCRATLEG DISTRICT 21 - HOUSESNOHOMISHLegislative2012150DEBT409094093940908Operation and OverheadDECEMBER TREASURYARGO STRATEGIESPO BOX 9100 SEATTLEWA</v>
      </c>
      <c r="AH1467">
        <v>100449603</v>
      </c>
      <c r="AI1467" s="9" t="str">
        <f t="shared" si="68"/>
        <v>STATE REPRESENTATIVE212DEMOCRATLEG DISTRICT 21 - HOUSESNOHOMISHLegislative</v>
      </c>
    </row>
    <row r="1468" spans="1:35" x14ac:dyDescent="0.25">
      <c r="A1468" s="15">
        <v>1960</v>
      </c>
      <c r="B1468" t="s">
        <v>4517</v>
      </c>
      <c r="C1468">
        <v>100449603</v>
      </c>
      <c r="D1468" t="s">
        <v>30</v>
      </c>
      <c r="E1468" t="s">
        <v>2822</v>
      </c>
      <c r="F1468" t="s">
        <v>44</v>
      </c>
      <c r="G1468" t="s">
        <v>2798</v>
      </c>
      <c r="H1468" t="s">
        <v>2799</v>
      </c>
      <c r="I1468" t="s">
        <v>140</v>
      </c>
      <c r="J1468" t="s">
        <v>2800</v>
      </c>
      <c r="K1468" t="s">
        <v>67</v>
      </c>
      <c r="L1468">
        <v>21</v>
      </c>
      <c r="M1468">
        <v>2</v>
      </c>
      <c r="N1468" t="s">
        <v>68</v>
      </c>
      <c r="O1468" t="s">
        <v>2788</v>
      </c>
      <c r="P1468" t="s">
        <v>749</v>
      </c>
      <c r="Q1468" t="s">
        <v>71</v>
      </c>
      <c r="R1468">
        <v>2012</v>
      </c>
      <c r="S1468" s="1">
        <v>225</v>
      </c>
      <c r="T1468" t="s">
        <v>31</v>
      </c>
      <c r="U1468" s="2">
        <v>40909</v>
      </c>
      <c r="V1468" s="2">
        <v>40939</v>
      </c>
      <c r="W1468" s="2">
        <v>40939</v>
      </c>
      <c r="X1468" t="s">
        <v>72</v>
      </c>
      <c r="Y1468" t="s">
        <v>2477</v>
      </c>
      <c r="Z1468" t="s">
        <v>167</v>
      </c>
      <c r="AA1468" t="s">
        <v>168</v>
      </c>
      <c r="AB1468" t="s">
        <v>35</v>
      </c>
      <c r="AC1468" t="s">
        <v>36</v>
      </c>
      <c r="AD1468">
        <v>98109</v>
      </c>
      <c r="AE1468" t="s">
        <v>4505</v>
      </c>
      <c r="AF1468" t="str">
        <f t="shared" si="66"/>
        <v>Yes</v>
      </c>
      <c r="AG1468" s="9" t="str">
        <f t="shared" si="67"/>
        <v>STATE REPRESENTATIVE212DEMOCRATLEG DISTRICT 21 - HOUSESNOHOMISHLegislative2012225DEBT409094093940939Operation and OverheadJANUARY TREASURYARGO STRATEGIESPO BOX 9100 SEATTLEWA</v>
      </c>
      <c r="AH1468">
        <v>100449603</v>
      </c>
      <c r="AI1468" s="9" t="str">
        <f t="shared" si="68"/>
        <v>STATE REPRESENTATIVE212DEMOCRATLEG DISTRICT 21 - HOUSESNOHOMISHLegislative</v>
      </c>
    </row>
    <row r="1469" spans="1:35" x14ac:dyDescent="0.25">
      <c r="A1469" s="15">
        <v>1911</v>
      </c>
      <c r="B1469" t="s">
        <v>4446</v>
      </c>
      <c r="C1469">
        <v>100454858</v>
      </c>
      <c r="D1469" t="s">
        <v>30</v>
      </c>
      <c r="E1469" t="s">
        <v>2822</v>
      </c>
      <c r="F1469" t="s">
        <v>44</v>
      </c>
      <c r="G1469" t="s">
        <v>2798</v>
      </c>
      <c r="H1469" t="s">
        <v>2799</v>
      </c>
      <c r="I1469" t="s">
        <v>140</v>
      </c>
      <c r="J1469" t="s">
        <v>2800</v>
      </c>
      <c r="K1469" t="s">
        <v>67</v>
      </c>
      <c r="L1469">
        <v>21</v>
      </c>
      <c r="M1469">
        <v>2</v>
      </c>
      <c r="N1469" t="s">
        <v>68</v>
      </c>
      <c r="O1469" t="s">
        <v>2788</v>
      </c>
      <c r="P1469" t="s">
        <v>749</v>
      </c>
      <c r="Q1469" t="s">
        <v>71</v>
      </c>
      <c r="R1469">
        <v>2012</v>
      </c>
      <c r="S1469" s="1">
        <v>1000</v>
      </c>
      <c r="T1469" t="s">
        <v>31</v>
      </c>
      <c r="U1469" s="2">
        <v>40940</v>
      </c>
      <c r="V1469" s="2">
        <v>40968</v>
      </c>
      <c r="W1469" s="2">
        <v>40487</v>
      </c>
      <c r="X1469" t="s">
        <v>72</v>
      </c>
      <c r="Y1469" t="s">
        <v>1211</v>
      </c>
      <c r="Z1469" t="s">
        <v>2987</v>
      </c>
      <c r="AA1469" t="s">
        <v>3707</v>
      </c>
      <c r="AB1469" t="s">
        <v>92</v>
      </c>
      <c r="AC1469" t="s">
        <v>36</v>
      </c>
      <c r="AD1469">
        <v>98403</v>
      </c>
      <c r="AE1469" t="s">
        <v>4375</v>
      </c>
      <c r="AF1469" t="str">
        <f t="shared" si="66"/>
        <v>Yes</v>
      </c>
      <c r="AG1469" s="9" t="str">
        <f t="shared" si="67"/>
        <v>STATE REPRESENTATIVE212DEMOCRATLEG DISTRICT 21 - HOUSESNOHOMISHLegislative20121000DEBT409404096840487Operation and OverheadWIN BONUSKOHLWES CURT711 N    1ST STREET APT. 303TACOMAWA</v>
      </c>
      <c r="AH1469">
        <v>100454858</v>
      </c>
      <c r="AI1469" s="9" t="str">
        <f t="shared" si="68"/>
        <v>STATE REPRESENTATIVE212DEMOCRATLEG DISTRICT 21 - HOUSESNOHOMISHLegislative</v>
      </c>
    </row>
    <row r="1470" spans="1:35" x14ac:dyDescent="0.25">
      <c r="A1470" s="15">
        <v>1865</v>
      </c>
      <c r="B1470" t="s">
        <v>4388</v>
      </c>
      <c r="C1470">
        <v>100454858</v>
      </c>
      <c r="D1470" t="s">
        <v>30</v>
      </c>
      <c r="E1470" t="s">
        <v>2822</v>
      </c>
      <c r="F1470" t="s">
        <v>44</v>
      </c>
      <c r="G1470" t="s">
        <v>2798</v>
      </c>
      <c r="H1470" t="s">
        <v>2799</v>
      </c>
      <c r="I1470" t="s">
        <v>140</v>
      </c>
      <c r="J1470" t="s">
        <v>2800</v>
      </c>
      <c r="K1470" t="s">
        <v>67</v>
      </c>
      <c r="L1470">
        <v>21</v>
      </c>
      <c r="M1470">
        <v>2</v>
      </c>
      <c r="N1470" t="s">
        <v>68</v>
      </c>
      <c r="O1470" t="s">
        <v>2788</v>
      </c>
      <c r="P1470" t="s">
        <v>749</v>
      </c>
      <c r="Q1470" t="s">
        <v>71</v>
      </c>
      <c r="R1470">
        <v>2012</v>
      </c>
      <c r="S1470" s="1">
        <v>2500</v>
      </c>
      <c r="T1470" t="s">
        <v>31</v>
      </c>
      <c r="U1470" s="2">
        <v>40940</v>
      </c>
      <c r="V1470" s="2">
        <v>40968</v>
      </c>
      <c r="W1470" s="2">
        <v>40487</v>
      </c>
      <c r="X1470" t="s">
        <v>72</v>
      </c>
      <c r="Y1470" t="s">
        <v>1211</v>
      </c>
      <c r="Z1470" t="s">
        <v>641</v>
      </c>
      <c r="AA1470" t="s">
        <v>2744</v>
      </c>
      <c r="AB1470" t="s">
        <v>180</v>
      </c>
      <c r="AC1470" t="s">
        <v>36</v>
      </c>
      <c r="AD1470">
        <v>98506</v>
      </c>
      <c r="AE1470" t="s">
        <v>4375</v>
      </c>
      <c r="AF1470" t="str">
        <f t="shared" si="66"/>
        <v>Yes</v>
      </c>
      <c r="AG1470" s="9" t="str">
        <f t="shared" si="67"/>
        <v>STATE REPRESENTATIVE212DEMOCRATLEG DISTRICT 21 - HOUSESNOHOMISHLegislative20122500DEBT409404096840487Operation and OverheadWIN BONUSTR STRATEGIES1612 SPRINGWOOD AVENUE NE OLYMPIAWA</v>
      </c>
      <c r="AH1470">
        <v>100454858</v>
      </c>
      <c r="AI1470" s="9" t="str">
        <f t="shared" si="68"/>
        <v>STATE REPRESENTATIVE212DEMOCRATLEG DISTRICT 21 - HOUSESNOHOMISHLegislative</v>
      </c>
    </row>
    <row r="1471" spans="1:35" x14ac:dyDescent="0.25">
      <c r="A1471" s="15">
        <v>1868</v>
      </c>
      <c r="B1471" t="s">
        <v>4391</v>
      </c>
      <c r="C1471">
        <v>100454858</v>
      </c>
      <c r="D1471" t="s">
        <v>30</v>
      </c>
      <c r="E1471" t="s">
        <v>2822</v>
      </c>
      <c r="F1471" t="s">
        <v>44</v>
      </c>
      <c r="G1471" t="s">
        <v>2798</v>
      </c>
      <c r="H1471" t="s">
        <v>2799</v>
      </c>
      <c r="I1471" t="s">
        <v>140</v>
      </c>
      <c r="J1471" t="s">
        <v>2800</v>
      </c>
      <c r="K1471" t="s">
        <v>67</v>
      </c>
      <c r="L1471">
        <v>21</v>
      </c>
      <c r="M1471">
        <v>2</v>
      </c>
      <c r="N1471" t="s">
        <v>68</v>
      </c>
      <c r="O1471" t="s">
        <v>2788</v>
      </c>
      <c r="P1471" t="s">
        <v>749</v>
      </c>
      <c r="Q1471" t="s">
        <v>71</v>
      </c>
      <c r="R1471">
        <v>2012</v>
      </c>
      <c r="S1471" s="1">
        <v>1500</v>
      </c>
      <c r="T1471" t="s">
        <v>31</v>
      </c>
      <c r="U1471" s="2">
        <v>40940</v>
      </c>
      <c r="V1471" s="2">
        <v>40968</v>
      </c>
      <c r="W1471" s="2">
        <v>40487</v>
      </c>
      <c r="X1471" t="s">
        <v>72</v>
      </c>
      <c r="Y1471" t="s">
        <v>1211</v>
      </c>
      <c r="Z1471" t="s">
        <v>2708</v>
      </c>
      <c r="AA1471" t="s">
        <v>765</v>
      </c>
      <c r="AB1471" t="s">
        <v>35</v>
      </c>
      <c r="AC1471" t="s">
        <v>36</v>
      </c>
      <c r="AD1471">
        <v>98121</v>
      </c>
      <c r="AE1471" t="s">
        <v>4375</v>
      </c>
      <c r="AF1471" t="str">
        <f t="shared" si="66"/>
        <v>Yes</v>
      </c>
      <c r="AG1471" s="9" t="str">
        <f t="shared" si="67"/>
        <v>STATE REPRESENTATIVE212DEMOCRATLEG DISTRICT 21 - HOUSESNOHOMISHLegislative20121500DEBT409404096840487Operation and OverheadWIN BONUSMCKENNA HARTMAN CONSULTING LLC2440 WESTERN AVENUE APT. 511SEATTLEWA</v>
      </c>
      <c r="AH1471">
        <v>100454858</v>
      </c>
      <c r="AI1471" s="9" t="str">
        <f t="shared" si="68"/>
        <v>STATE REPRESENTATIVE212DEMOCRATLEG DISTRICT 21 - HOUSESNOHOMISHLegislative</v>
      </c>
    </row>
    <row r="1472" spans="1:35" x14ac:dyDescent="0.25">
      <c r="A1472" s="15">
        <v>1910</v>
      </c>
      <c r="B1472" t="s">
        <v>4445</v>
      </c>
      <c r="C1472">
        <v>100454858</v>
      </c>
      <c r="D1472" t="s">
        <v>30</v>
      </c>
      <c r="E1472" t="s">
        <v>2822</v>
      </c>
      <c r="F1472" t="s">
        <v>44</v>
      </c>
      <c r="G1472" t="s">
        <v>2798</v>
      </c>
      <c r="H1472" t="s">
        <v>2799</v>
      </c>
      <c r="I1472" t="s">
        <v>140</v>
      </c>
      <c r="J1472" t="s">
        <v>2800</v>
      </c>
      <c r="K1472" t="s">
        <v>67</v>
      </c>
      <c r="L1472">
        <v>21</v>
      </c>
      <c r="M1472">
        <v>2</v>
      </c>
      <c r="N1472" t="s">
        <v>68</v>
      </c>
      <c r="O1472" t="s">
        <v>2788</v>
      </c>
      <c r="P1472" t="s">
        <v>749</v>
      </c>
      <c r="Q1472" t="s">
        <v>71</v>
      </c>
      <c r="R1472">
        <v>2012</v>
      </c>
      <c r="S1472" s="1">
        <v>250</v>
      </c>
      <c r="T1472" t="s">
        <v>31</v>
      </c>
      <c r="U1472" s="2">
        <v>40940</v>
      </c>
      <c r="V1472" s="2">
        <v>40968</v>
      </c>
      <c r="W1472" s="2">
        <v>40512</v>
      </c>
      <c r="X1472" t="s">
        <v>72</v>
      </c>
      <c r="Y1472" t="s">
        <v>1208</v>
      </c>
      <c r="Z1472" t="s">
        <v>167</v>
      </c>
      <c r="AA1472" t="s">
        <v>168</v>
      </c>
      <c r="AB1472" t="s">
        <v>35</v>
      </c>
      <c r="AC1472" t="s">
        <v>36</v>
      </c>
      <c r="AD1472">
        <v>98109</v>
      </c>
      <c r="AE1472" t="s">
        <v>4375</v>
      </c>
      <c r="AF1472" t="str">
        <f t="shared" si="66"/>
        <v>Yes</v>
      </c>
      <c r="AG1472" s="9" t="str">
        <f t="shared" si="67"/>
        <v>STATE REPRESENTATIVE212DEMOCRATLEG DISTRICT 21 - HOUSESNOHOMISHLegislative2012250DEBT409404096840512Operation and OverheadNOVEMBER TREASURYARGO STRATEGIESPO BOX 9100 SEATTLEWA</v>
      </c>
      <c r="AH1472">
        <v>100454858</v>
      </c>
      <c r="AI1472" s="9" t="str">
        <f t="shared" si="68"/>
        <v>STATE REPRESENTATIVE212DEMOCRATLEG DISTRICT 21 - HOUSESNOHOMISHLegislative</v>
      </c>
    </row>
    <row r="1473" spans="1:35" x14ac:dyDescent="0.25">
      <c r="A1473" s="15">
        <v>1854</v>
      </c>
      <c r="B1473" t="s">
        <v>4374</v>
      </c>
      <c r="C1473">
        <v>100454858</v>
      </c>
      <c r="D1473" t="s">
        <v>30</v>
      </c>
      <c r="E1473" t="s">
        <v>2822</v>
      </c>
      <c r="F1473" t="s">
        <v>44</v>
      </c>
      <c r="G1473" t="s">
        <v>2798</v>
      </c>
      <c r="H1473" t="s">
        <v>2799</v>
      </c>
      <c r="I1473" t="s">
        <v>140</v>
      </c>
      <c r="J1473" t="s">
        <v>2800</v>
      </c>
      <c r="K1473" t="s">
        <v>67</v>
      </c>
      <c r="L1473">
        <v>21</v>
      </c>
      <c r="M1473">
        <v>2</v>
      </c>
      <c r="N1473" t="s">
        <v>68</v>
      </c>
      <c r="O1473" t="s">
        <v>2788</v>
      </c>
      <c r="P1473" t="s">
        <v>749</v>
      </c>
      <c r="Q1473" t="s">
        <v>71</v>
      </c>
      <c r="R1473">
        <v>2012</v>
      </c>
      <c r="S1473" s="1">
        <v>500</v>
      </c>
      <c r="T1473" t="s">
        <v>31</v>
      </c>
      <c r="U1473" s="2">
        <v>40940</v>
      </c>
      <c r="V1473" s="2">
        <v>40968</v>
      </c>
      <c r="W1473" s="2">
        <v>40543</v>
      </c>
      <c r="X1473" t="s">
        <v>72</v>
      </c>
      <c r="Y1473" t="s">
        <v>1792</v>
      </c>
      <c r="Z1473" t="s">
        <v>167</v>
      </c>
      <c r="AA1473" t="s">
        <v>168</v>
      </c>
      <c r="AB1473" t="s">
        <v>35</v>
      </c>
      <c r="AC1473" t="s">
        <v>36</v>
      </c>
      <c r="AD1473">
        <v>98109</v>
      </c>
      <c r="AE1473" t="s">
        <v>4375</v>
      </c>
      <c r="AF1473" t="str">
        <f t="shared" si="66"/>
        <v>Yes</v>
      </c>
      <c r="AG1473" s="9" t="str">
        <f t="shared" si="67"/>
        <v>STATE REPRESENTATIVE212DEMOCRATLEG DISTRICT 21 - HOUSESNOHOMISHLegislative2012500DEBT409404096840543Operation and OverheadDECEMBER TREASURYARGO STRATEGIESPO BOX 9100 SEATTLEWA</v>
      </c>
      <c r="AH1473">
        <v>100454858</v>
      </c>
      <c r="AI1473" s="9" t="str">
        <f t="shared" si="68"/>
        <v>STATE REPRESENTATIVE212DEMOCRATLEG DISTRICT 21 - HOUSESNOHOMISHLegislative</v>
      </c>
    </row>
    <row r="1474" spans="1:35" x14ac:dyDescent="0.25">
      <c r="A1474" s="15">
        <v>1855</v>
      </c>
      <c r="B1474" t="s">
        <v>4376</v>
      </c>
      <c r="C1474">
        <v>100454858</v>
      </c>
      <c r="D1474" t="s">
        <v>30</v>
      </c>
      <c r="E1474" t="s">
        <v>2822</v>
      </c>
      <c r="F1474" t="s">
        <v>44</v>
      </c>
      <c r="G1474" t="s">
        <v>2798</v>
      </c>
      <c r="H1474" t="s">
        <v>2799</v>
      </c>
      <c r="I1474" t="s">
        <v>140</v>
      </c>
      <c r="J1474" t="s">
        <v>2800</v>
      </c>
      <c r="K1474" t="s">
        <v>67</v>
      </c>
      <c r="L1474">
        <v>21</v>
      </c>
      <c r="M1474">
        <v>2</v>
      </c>
      <c r="N1474" t="s">
        <v>68</v>
      </c>
      <c r="O1474" t="s">
        <v>2788</v>
      </c>
      <c r="P1474" t="s">
        <v>749</v>
      </c>
      <c r="Q1474" t="s">
        <v>71</v>
      </c>
      <c r="R1474">
        <v>2012</v>
      </c>
      <c r="S1474" s="1">
        <v>300</v>
      </c>
      <c r="T1474" t="s">
        <v>31</v>
      </c>
      <c r="U1474" s="2">
        <v>40940</v>
      </c>
      <c r="V1474" s="2">
        <v>40968</v>
      </c>
      <c r="W1474" s="2">
        <v>40574</v>
      </c>
      <c r="X1474" t="s">
        <v>72</v>
      </c>
      <c r="Y1474" t="s">
        <v>2477</v>
      </c>
      <c r="Z1474" t="s">
        <v>167</v>
      </c>
      <c r="AA1474" t="s">
        <v>168</v>
      </c>
      <c r="AB1474" t="s">
        <v>35</v>
      </c>
      <c r="AC1474" t="s">
        <v>36</v>
      </c>
      <c r="AD1474">
        <v>98109</v>
      </c>
      <c r="AE1474" t="s">
        <v>4375</v>
      </c>
      <c r="AF1474" t="str">
        <f t="shared" ref="AF1474:AF1537" si="69">IF(ISNA(VLOOKUP($C1474,schooldata,1,FALSE)),"NO","Yes")</f>
        <v>Yes</v>
      </c>
      <c r="AG1474" s="9" t="str">
        <f t="shared" ref="AG1474:AG1537" si="70">CONCATENATE(K1474,L1474,M1474,N1474,O1474,P1474,Q1474,R1474,S1474,T1474,U1474,V1474,W1474,X1474,Y1474,Z1474,AA1474,AB1474,AC1474)</f>
        <v>STATE REPRESENTATIVE212DEMOCRATLEG DISTRICT 21 - HOUSESNOHOMISHLegislative2012300DEBT409404096840574Operation and OverheadJANUARY TREASURYARGO STRATEGIESPO BOX 9100 SEATTLEWA</v>
      </c>
      <c r="AH1474">
        <v>100454858</v>
      </c>
      <c r="AI1474" s="9" t="str">
        <f t="shared" ref="AI1474:AI1537" si="71">CONCATENATE(K1474,L1474,M1474,N1474,O1474,P1474,Q1474)</f>
        <v>STATE REPRESENTATIVE212DEMOCRATLEG DISTRICT 21 - HOUSESNOHOMISHLegislative</v>
      </c>
    </row>
    <row r="1475" spans="1:35" x14ac:dyDescent="0.25">
      <c r="A1475" s="15">
        <v>1856</v>
      </c>
      <c r="B1475" t="s">
        <v>4377</v>
      </c>
      <c r="C1475">
        <v>100454858</v>
      </c>
      <c r="D1475" t="s">
        <v>30</v>
      </c>
      <c r="E1475" t="s">
        <v>2822</v>
      </c>
      <c r="F1475" t="s">
        <v>44</v>
      </c>
      <c r="G1475" t="s">
        <v>2798</v>
      </c>
      <c r="H1475" t="s">
        <v>2799</v>
      </c>
      <c r="I1475" t="s">
        <v>140</v>
      </c>
      <c r="J1475" t="s">
        <v>2800</v>
      </c>
      <c r="K1475" t="s">
        <v>67</v>
      </c>
      <c r="L1475">
        <v>21</v>
      </c>
      <c r="M1475">
        <v>2</v>
      </c>
      <c r="N1475" t="s">
        <v>68</v>
      </c>
      <c r="O1475" t="s">
        <v>2788</v>
      </c>
      <c r="P1475" t="s">
        <v>749</v>
      </c>
      <c r="Q1475" t="s">
        <v>71</v>
      </c>
      <c r="R1475">
        <v>2012</v>
      </c>
      <c r="S1475" s="1">
        <v>225</v>
      </c>
      <c r="T1475" t="s">
        <v>31</v>
      </c>
      <c r="U1475" s="2">
        <v>40940</v>
      </c>
      <c r="V1475" s="2">
        <v>40968</v>
      </c>
      <c r="W1475" s="2">
        <v>40591</v>
      </c>
      <c r="X1475" t="s">
        <v>72</v>
      </c>
      <c r="Y1475" t="s">
        <v>1640</v>
      </c>
      <c r="Z1475" t="s">
        <v>167</v>
      </c>
      <c r="AA1475" t="s">
        <v>168</v>
      </c>
      <c r="AB1475" t="s">
        <v>35</v>
      </c>
      <c r="AC1475" t="s">
        <v>36</v>
      </c>
      <c r="AD1475">
        <v>98109</v>
      </c>
      <c r="AE1475" t="s">
        <v>4375</v>
      </c>
      <c r="AF1475" t="str">
        <f t="shared" si="69"/>
        <v>Yes</v>
      </c>
      <c r="AG1475" s="9" t="str">
        <f t="shared" si="70"/>
        <v>STATE REPRESENTATIVE212DEMOCRATLEG DISTRICT 21 - HOUSESNOHOMISHLegislative2012225DEBT409404096840591Operation and OverheadFEBRUARY TREASURYARGO STRATEGIESPO BOX 9100 SEATTLEWA</v>
      </c>
      <c r="AH1475">
        <v>100454858</v>
      </c>
      <c r="AI1475" s="9" t="str">
        <f t="shared" si="71"/>
        <v>STATE REPRESENTATIVE212DEMOCRATLEG DISTRICT 21 - HOUSESNOHOMISHLegislative</v>
      </c>
    </row>
    <row r="1476" spans="1:35" x14ac:dyDescent="0.25">
      <c r="A1476" s="15">
        <v>1857</v>
      </c>
      <c r="B1476" t="s">
        <v>4378</v>
      </c>
      <c r="C1476">
        <v>100454858</v>
      </c>
      <c r="D1476" t="s">
        <v>30</v>
      </c>
      <c r="E1476" t="s">
        <v>2822</v>
      </c>
      <c r="F1476" t="s">
        <v>44</v>
      </c>
      <c r="G1476" t="s">
        <v>2798</v>
      </c>
      <c r="H1476" t="s">
        <v>2799</v>
      </c>
      <c r="I1476" t="s">
        <v>140</v>
      </c>
      <c r="J1476" t="s">
        <v>2800</v>
      </c>
      <c r="K1476" t="s">
        <v>67</v>
      </c>
      <c r="L1476">
        <v>21</v>
      </c>
      <c r="M1476">
        <v>2</v>
      </c>
      <c r="N1476" t="s">
        <v>68</v>
      </c>
      <c r="O1476" t="s">
        <v>2788</v>
      </c>
      <c r="P1476" t="s">
        <v>749</v>
      </c>
      <c r="Q1476" t="s">
        <v>71</v>
      </c>
      <c r="R1476">
        <v>2012</v>
      </c>
      <c r="S1476" s="1">
        <v>150</v>
      </c>
      <c r="T1476" t="s">
        <v>31</v>
      </c>
      <c r="U1476" s="2">
        <v>40940</v>
      </c>
      <c r="V1476" s="2">
        <v>40968</v>
      </c>
      <c r="W1476" s="2">
        <v>40633</v>
      </c>
      <c r="X1476" t="s">
        <v>72</v>
      </c>
      <c r="Y1476" t="s">
        <v>2577</v>
      </c>
      <c r="Z1476" t="s">
        <v>167</v>
      </c>
      <c r="AA1476" t="s">
        <v>168</v>
      </c>
      <c r="AB1476" t="s">
        <v>35</v>
      </c>
      <c r="AC1476" t="s">
        <v>36</v>
      </c>
      <c r="AD1476">
        <v>98109</v>
      </c>
      <c r="AE1476" t="s">
        <v>4375</v>
      </c>
      <c r="AF1476" t="str">
        <f t="shared" si="69"/>
        <v>Yes</v>
      </c>
      <c r="AG1476" s="9" t="str">
        <f t="shared" si="70"/>
        <v>STATE REPRESENTATIVE212DEMOCRATLEG DISTRICT 21 - HOUSESNOHOMISHLegislative2012150DEBT409404096840633Operation and OverheadMARCH TREASURYARGO STRATEGIESPO BOX 9100 SEATTLEWA</v>
      </c>
      <c r="AH1476">
        <v>100454858</v>
      </c>
      <c r="AI1476" s="9" t="str">
        <f t="shared" si="71"/>
        <v>STATE REPRESENTATIVE212DEMOCRATLEG DISTRICT 21 - HOUSESNOHOMISHLegislative</v>
      </c>
    </row>
    <row r="1477" spans="1:35" x14ac:dyDescent="0.25">
      <c r="A1477" s="15">
        <v>1871</v>
      </c>
      <c r="B1477" t="s">
        <v>4394</v>
      </c>
      <c r="C1477">
        <v>100454858</v>
      </c>
      <c r="D1477" t="s">
        <v>30</v>
      </c>
      <c r="E1477" t="s">
        <v>2822</v>
      </c>
      <c r="F1477" t="s">
        <v>44</v>
      </c>
      <c r="G1477" t="s">
        <v>2798</v>
      </c>
      <c r="H1477" t="s">
        <v>2799</v>
      </c>
      <c r="I1477" t="s">
        <v>140</v>
      </c>
      <c r="J1477" t="s">
        <v>2800</v>
      </c>
      <c r="K1477" t="s">
        <v>67</v>
      </c>
      <c r="L1477">
        <v>21</v>
      </c>
      <c r="M1477">
        <v>2</v>
      </c>
      <c r="N1477" t="s">
        <v>68</v>
      </c>
      <c r="O1477" t="s">
        <v>2788</v>
      </c>
      <c r="P1477" t="s">
        <v>749</v>
      </c>
      <c r="Q1477" t="s">
        <v>71</v>
      </c>
      <c r="R1477">
        <v>2012</v>
      </c>
      <c r="S1477" s="1">
        <v>225</v>
      </c>
      <c r="T1477" t="s">
        <v>31</v>
      </c>
      <c r="U1477" s="2">
        <v>40940</v>
      </c>
      <c r="V1477" s="2">
        <v>40968</v>
      </c>
      <c r="W1477" s="2">
        <v>40687</v>
      </c>
      <c r="X1477" t="s">
        <v>72</v>
      </c>
      <c r="Y1477" t="s">
        <v>2637</v>
      </c>
      <c r="Z1477" t="s">
        <v>167</v>
      </c>
      <c r="AA1477" t="s">
        <v>168</v>
      </c>
      <c r="AB1477" t="s">
        <v>35</v>
      </c>
      <c r="AC1477" t="s">
        <v>36</v>
      </c>
      <c r="AD1477">
        <v>98109</v>
      </c>
      <c r="AE1477" t="s">
        <v>4375</v>
      </c>
      <c r="AF1477" t="str">
        <f t="shared" si="69"/>
        <v>Yes</v>
      </c>
      <c r="AG1477" s="9" t="str">
        <f t="shared" si="70"/>
        <v>STATE REPRESENTATIVE212DEMOCRATLEG DISTRICT 21 - HOUSESNOHOMISHLegislative2012225DEBT409404096840687Operation and OverheadMAY TREASURYARGO STRATEGIESPO BOX 9100 SEATTLEWA</v>
      </c>
      <c r="AH1477">
        <v>100454858</v>
      </c>
      <c r="AI1477" s="9" t="str">
        <f t="shared" si="71"/>
        <v>STATE REPRESENTATIVE212DEMOCRATLEG DISTRICT 21 - HOUSESNOHOMISHLegislative</v>
      </c>
    </row>
    <row r="1478" spans="1:35" x14ac:dyDescent="0.25">
      <c r="A1478" s="15">
        <v>1907</v>
      </c>
      <c r="B1478" t="s">
        <v>4442</v>
      </c>
      <c r="C1478">
        <v>100454858</v>
      </c>
      <c r="D1478" t="s">
        <v>30</v>
      </c>
      <c r="E1478" t="s">
        <v>2822</v>
      </c>
      <c r="F1478" t="s">
        <v>44</v>
      </c>
      <c r="G1478" t="s">
        <v>2798</v>
      </c>
      <c r="H1478" t="s">
        <v>2799</v>
      </c>
      <c r="I1478" t="s">
        <v>140</v>
      </c>
      <c r="J1478" t="s">
        <v>2800</v>
      </c>
      <c r="K1478" t="s">
        <v>67</v>
      </c>
      <c r="L1478">
        <v>21</v>
      </c>
      <c r="M1478">
        <v>2</v>
      </c>
      <c r="N1478" t="s">
        <v>68</v>
      </c>
      <c r="O1478" t="s">
        <v>2788</v>
      </c>
      <c r="P1478" t="s">
        <v>749</v>
      </c>
      <c r="Q1478" t="s">
        <v>71</v>
      </c>
      <c r="R1478">
        <v>2012</v>
      </c>
      <c r="S1478" s="1">
        <v>300</v>
      </c>
      <c r="T1478" t="s">
        <v>31</v>
      </c>
      <c r="U1478" s="2">
        <v>40940</v>
      </c>
      <c r="V1478" s="2">
        <v>40968</v>
      </c>
      <c r="W1478" s="2">
        <v>40721</v>
      </c>
      <c r="X1478" t="s">
        <v>72</v>
      </c>
      <c r="Y1478" t="s">
        <v>338</v>
      </c>
      <c r="Z1478" t="s">
        <v>167</v>
      </c>
      <c r="AA1478" t="s">
        <v>168</v>
      </c>
      <c r="AB1478" t="s">
        <v>35</v>
      </c>
      <c r="AC1478" t="s">
        <v>36</v>
      </c>
      <c r="AD1478">
        <v>98109</v>
      </c>
      <c r="AE1478" t="s">
        <v>4375</v>
      </c>
      <c r="AF1478" t="str">
        <f t="shared" si="69"/>
        <v>Yes</v>
      </c>
      <c r="AG1478" s="9" t="str">
        <f t="shared" si="70"/>
        <v>STATE REPRESENTATIVE212DEMOCRATLEG DISTRICT 21 - HOUSESNOHOMISHLegislative2012300DEBT409404096840721Operation and OverheadJUNE TREASURYARGO STRATEGIESPO BOX 9100 SEATTLEWA</v>
      </c>
      <c r="AH1478">
        <v>100454858</v>
      </c>
      <c r="AI1478" s="9" t="str">
        <f t="shared" si="71"/>
        <v>STATE REPRESENTATIVE212DEMOCRATLEG DISTRICT 21 - HOUSESNOHOMISHLegislative</v>
      </c>
    </row>
    <row r="1479" spans="1:35" x14ac:dyDescent="0.25">
      <c r="A1479" s="15">
        <v>1908</v>
      </c>
      <c r="B1479" t="s">
        <v>4443</v>
      </c>
      <c r="C1479">
        <v>100454858</v>
      </c>
      <c r="D1479" t="s">
        <v>30</v>
      </c>
      <c r="E1479" t="s">
        <v>2822</v>
      </c>
      <c r="F1479" t="s">
        <v>44</v>
      </c>
      <c r="G1479" t="s">
        <v>2798</v>
      </c>
      <c r="H1479" t="s">
        <v>2799</v>
      </c>
      <c r="I1479" t="s">
        <v>140</v>
      </c>
      <c r="J1479" t="s">
        <v>2800</v>
      </c>
      <c r="K1479" t="s">
        <v>67</v>
      </c>
      <c r="L1479">
        <v>21</v>
      </c>
      <c r="M1479">
        <v>2</v>
      </c>
      <c r="N1479" t="s">
        <v>68</v>
      </c>
      <c r="O1479" t="s">
        <v>2788</v>
      </c>
      <c r="P1479" t="s">
        <v>749</v>
      </c>
      <c r="Q1479" t="s">
        <v>71</v>
      </c>
      <c r="R1479">
        <v>2012</v>
      </c>
      <c r="S1479" s="1">
        <v>300</v>
      </c>
      <c r="T1479" t="s">
        <v>31</v>
      </c>
      <c r="U1479" s="2">
        <v>40940</v>
      </c>
      <c r="V1479" s="2">
        <v>40968</v>
      </c>
      <c r="W1479" s="2">
        <v>40753</v>
      </c>
      <c r="X1479" t="s">
        <v>72</v>
      </c>
      <c r="Y1479" t="s">
        <v>339</v>
      </c>
      <c r="Z1479" t="s">
        <v>167</v>
      </c>
      <c r="AA1479" t="s">
        <v>168</v>
      </c>
      <c r="AB1479" t="s">
        <v>35</v>
      </c>
      <c r="AC1479" t="s">
        <v>36</v>
      </c>
      <c r="AD1479">
        <v>98109</v>
      </c>
      <c r="AE1479" t="s">
        <v>4375</v>
      </c>
      <c r="AF1479" t="str">
        <f t="shared" si="69"/>
        <v>Yes</v>
      </c>
      <c r="AG1479" s="9" t="str">
        <f t="shared" si="70"/>
        <v>STATE REPRESENTATIVE212DEMOCRATLEG DISTRICT 21 - HOUSESNOHOMISHLegislative2012300DEBT409404096840753Operation and OverheadJULY TREASURYARGO STRATEGIESPO BOX 9100 SEATTLEWA</v>
      </c>
      <c r="AH1479">
        <v>100454858</v>
      </c>
      <c r="AI1479" s="9" t="str">
        <f t="shared" si="71"/>
        <v>STATE REPRESENTATIVE212DEMOCRATLEG DISTRICT 21 - HOUSESNOHOMISHLegislative</v>
      </c>
    </row>
    <row r="1480" spans="1:35" x14ac:dyDescent="0.25">
      <c r="A1480" s="15">
        <v>1909</v>
      </c>
      <c r="B1480" t="s">
        <v>4444</v>
      </c>
      <c r="C1480">
        <v>100454858</v>
      </c>
      <c r="D1480" t="s">
        <v>30</v>
      </c>
      <c r="E1480" t="s">
        <v>2822</v>
      </c>
      <c r="F1480" t="s">
        <v>44</v>
      </c>
      <c r="G1480" t="s">
        <v>2798</v>
      </c>
      <c r="H1480" t="s">
        <v>2799</v>
      </c>
      <c r="I1480" t="s">
        <v>140</v>
      </c>
      <c r="J1480" t="s">
        <v>2800</v>
      </c>
      <c r="K1480" t="s">
        <v>67</v>
      </c>
      <c r="L1480">
        <v>21</v>
      </c>
      <c r="M1480">
        <v>2</v>
      </c>
      <c r="N1480" t="s">
        <v>68</v>
      </c>
      <c r="O1480" t="s">
        <v>2788</v>
      </c>
      <c r="P1480" t="s">
        <v>749</v>
      </c>
      <c r="Q1480" t="s">
        <v>71</v>
      </c>
      <c r="R1480">
        <v>2012</v>
      </c>
      <c r="S1480" s="1">
        <v>300</v>
      </c>
      <c r="T1480" t="s">
        <v>31</v>
      </c>
      <c r="U1480" s="2">
        <v>40940</v>
      </c>
      <c r="V1480" s="2">
        <v>40968</v>
      </c>
      <c r="W1480" s="2">
        <v>40780</v>
      </c>
      <c r="X1480" t="s">
        <v>72</v>
      </c>
      <c r="Y1480" t="s">
        <v>490</v>
      </c>
      <c r="Z1480" t="s">
        <v>167</v>
      </c>
      <c r="AA1480" t="s">
        <v>168</v>
      </c>
      <c r="AB1480" t="s">
        <v>35</v>
      </c>
      <c r="AC1480" t="s">
        <v>36</v>
      </c>
      <c r="AD1480">
        <v>98109</v>
      </c>
      <c r="AE1480" t="s">
        <v>4375</v>
      </c>
      <c r="AF1480" t="str">
        <f t="shared" si="69"/>
        <v>Yes</v>
      </c>
      <c r="AG1480" s="9" t="str">
        <f t="shared" si="70"/>
        <v>STATE REPRESENTATIVE212DEMOCRATLEG DISTRICT 21 - HOUSESNOHOMISHLegislative2012300DEBT409404096840780Operation and OverheadAUGUST TREASURYARGO STRATEGIESPO BOX 9100 SEATTLEWA</v>
      </c>
      <c r="AH1480">
        <v>100454858</v>
      </c>
      <c r="AI1480" s="9" t="str">
        <f t="shared" si="71"/>
        <v>STATE REPRESENTATIVE212DEMOCRATLEG DISTRICT 21 - HOUSESNOHOMISHLegislative</v>
      </c>
    </row>
    <row r="1481" spans="1:35" x14ac:dyDescent="0.25">
      <c r="A1481" s="15">
        <v>1866</v>
      </c>
      <c r="B1481" t="s">
        <v>4389</v>
      </c>
      <c r="C1481">
        <v>100454858</v>
      </c>
      <c r="D1481" t="s">
        <v>30</v>
      </c>
      <c r="E1481" t="s">
        <v>2822</v>
      </c>
      <c r="F1481" t="s">
        <v>44</v>
      </c>
      <c r="G1481" t="s">
        <v>2798</v>
      </c>
      <c r="H1481" t="s">
        <v>2799</v>
      </c>
      <c r="I1481" t="s">
        <v>140</v>
      </c>
      <c r="J1481" t="s">
        <v>2800</v>
      </c>
      <c r="K1481" t="s">
        <v>67</v>
      </c>
      <c r="L1481">
        <v>21</v>
      </c>
      <c r="M1481">
        <v>2</v>
      </c>
      <c r="N1481" t="s">
        <v>68</v>
      </c>
      <c r="O1481" t="s">
        <v>2788</v>
      </c>
      <c r="P1481" t="s">
        <v>749</v>
      </c>
      <c r="Q1481" t="s">
        <v>71</v>
      </c>
      <c r="R1481">
        <v>2012</v>
      </c>
      <c r="S1481" s="1">
        <v>225</v>
      </c>
      <c r="T1481" t="s">
        <v>31</v>
      </c>
      <c r="U1481" s="2">
        <v>40940</v>
      </c>
      <c r="V1481" s="2">
        <v>40968</v>
      </c>
      <c r="W1481" s="2">
        <v>40816</v>
      </c>
      <c r="X1481" t="s">
        <v>72</v>
      </c>
      <c r="Y1481" t="s">
        <v>337</v>
      </c>
      <c r="Z1481" t="s">
        <v>167</v>
      </c>
      <c r="AA1481" t="s">
        <v>168</v>
      </c>
      <c r="AB1481" t="s">
        <v>35</v>
      </c>
      <c r="AC1481" t="s">
        <v>36</v>
      </c>
      <c r="AD1481">
        <v>98109</v>
      </c>
      <c r="AE1481" t="s">
        <v>4375</v>
      </c>
      <c r="AF1481" t="str">
        <f t="shared" si="69"/>
        <v>Yes</v>
      </c>
      <c r="AG1481" s="9" t="str">
        <f t="shared" si="70"/>
        <v>STATE REPRESENTATIVE212DEMOCRATLEG DISTRICT 21 - HOUSESNOHOMISHLegislative2012225DEBT409404096840816Operation and OverheadSEPTEMBER TREASURYARGO STRATEGIESPO BOX 9100 SEATTLEWA</v>
      </c>
      <c r="AH1481">
        <v>100454858</v>
      </c>
      <c r="AI1481" s="9" t="str">
        <f t="shared" si="71"/>
        <v>STATE REPRESENTATIVE212DEMOCRATLEG DISTRICT 21 - HOUSESNOHOMISHLegislative</v>
      </c>
    </row>
    <row r="1482" spans="1:35" x14ac:dyDescent="0.25">
      <c r="A1482" s="15">
        <v>1867</v>
      </c>
      <c r="B1482" t="s">
        <v>4390</v>
      </c>
      <c r="C1482">
        <v>100454858</v>
      </c>
      <c r="D1482" t="s">
        <v>30</v>
      </c>
      <c r="E1482" t="s">
        <v>2822</v>
      </c>
      <c r="F1482" t="s">
        <v>44</v>
      </c>
      <c r="G1482" t="s">
        <v>2798</v>
      </c>
      <c r="H1482" t="s">
        <v>2799</v>
      </c>
      <c r="I1482" t="s">
        <v>140</v>
      </c>
      <c r="J1482" t="s">
        <v>2800</v>
      </c>
      <c r="K1482" t="s">
        <v>67</v>
      </c>
      <c r="L1482">
        <v>21</v>
      </c>
      <c r="M1482">
        <v>2</v>
      </c>
      <c r="N1482" t="s">
        <v>68</v>
      </c>
      <c r="O1482" t="s">
        <v>2788</v>
      </c>
      <c r="P1482" t="s">
        <v>749</v>
      </c>
      <c r="Q1482" t="s">
        <v>71</v>
      </c>
      <c r="R1482">
        <v>2012</v>
      </c>
      <c r="S1482" s="1">
        <v>225</v>
      </c>
      <c r="T1482" t="s">
        <v>31</v>
      </c>
      <c r="U1482" s="2">
        <v>40940</v>
      </c>
      <c r="V1482" s="2">
        <v>40968</v>
      </c>
      <c r="W1482" s="2">
        <v>40847</v>
      </c>
      <c r="X1482" t="s">
        <v>72</v>
      </c>
      <c r="Y1482" t="s">
        <v>1006</v>
      </c>
      <c r="Z1482" t="s">
        <v>167</v>
      </c>
      <c r="AA1482" t="s">
        <v>168</v>
      </c>
      <c r="AB1482" t="s">
        <v>35</v>
      </c>
      <c r="AC1482" t="s">
        <v>36</v>
      </c>
      <c r="AD1482">
        <v>98109</v>
      </c>
      <c r="AE1482" t="s">
        <v>4375</v>
      </c>
      <c r="AF1482" t="str">
        <f t="shared" si="69"/>
        <v>Yes</v>
      </c>
      <c r="AG1482" s="9" t="str">
        <f t="shared" si="70"/>
        <v>STATE REPRESENTATIVE212DEMOCRATLEG DISTRICT 21 - HOUSESNOHOMISHLegislative2012225DEBT409404096840847Operation and OverheadOCTOBER TREASURYARGO STRATEGIESPO BOX 9100 SEATTLEWA</v>
      </c>
      <c r="AH1482">
        <v>100454858</v>
      </c>
      <c r="AI1482" s="9" t="str">
        <f t="shared" si="71"/>
        <v>STATE REPRESENTATIVE212DEMOCRATLEG DISTRICT 21 - HOUSESNOHOMISHLegislative</v>
      </c>
    </row>
    <row r="1483" spans="1:35" x14ac:dyDescent="0.25">
      <c r="A1483" s="15">
        <v>1869</v>
      </c>
      <c r="B1483" t="s">
        <v>4392</v>
      </c>
      <c r="C1483">
        <v>100454858</v>
      </c>
      <c r="D1483" t="s">
        <v>30</v>
      </c>
      <c r="E1483" t="s">
        <v>2822</v>
      </c>
      <c r="F1483" t="s">
        <v>44</v>
      </c>
      <c r="G1483" t="s">
        <v>2798</v>
      </c>
      <c r="H1483" t="s">
        <v>2799</v>
      </c>
      <c r="I1483" t="s">
        <v>140</v>
      </c>
      <c r="J1483" t="s">
        <v>2800</v>
      </c>
      <c r="K1483" t="s">
        <v>67</v>
      </c>
      <c r="L1483">
        <v>21</v>
      </c>
      <c r="M1483">
        <v>2</v>
      </c>
      <c r="N1483" t="s">
        <v>68</v>
      </c>
      <c r="O1483" t="s">
        <v>2788</v>
      </c>
      <c r="P1483" t="s">
        <v>749</v>
      </c>
      <c r="Q1483" t="s">
        <v>71</v>
      </c>
      <c r="R1483">
        <v>2012</v>
      </c>
      <c r="S1483" s="1">
        <v>150</v>
      </c>
      <c r="T1483" t="s">
        <v>31</v>
      </c>
      <c r="U1483" s="2">
        <v>40940</v>
      </c>
      <c r="V1483" s="2">
        <v>40968</v>
      </c>
      <c r="W1483" s="2">
        <v>40877</v>
      </c>
      <c r="X1483" t="s">
        <v>72</v>
      </c>
      <c r="Y1483" t="s">
        <v>1208</v>
      </c>
      <c r="Z1483" t="s">
        <v>167</v>
      </c>
      <c r="AA1483" t="s">
        <v>168</v>
      </c>
      <c r="AB1483" t="s">
        <v>35</v>
      </c>
      <c r="AC1483" t="s">
        <v>36</v>
      </c>
      <c r="AD1483">
        <v>98109</v>
      </c>
      <c r="AE1483" t="s">
        <v>4375</v>
      </c>
      <c r="AF1483" t="str">
        <f t="shared" si="69"/>
        <v>Yes</v>
      </c>
      <c r="AG1483" s="9" t="str">
        <f t="shared" si="70"/>
        <v>STATE REPRESENTATIVE212DEMOCRATLEG DISTRICT 21 - HOUSESNOHOMISHLegislative2012150DEBT409404096840877Operation and OverheadNOVEMBER TREASURYARGO STRATEGIESPO BOX 9100 SEATTLEWA</v>
      </c>
      <c r="AH1483">
        <v>100454858</v>
      </c>
      <c r="AI1483" s="9" t="str">
        <f t="shared" si="71"/>
        <v>STATE REPRESENTATIVE212DEMOCRATLEG DISTRICT 21 - HOUSESNOHOMISHLegislative</v>
      </c>
    </row>
    <row r="1484" spans="1:35" x14ac:dyDescent="0.25">
      <c r="A1484" s="15">
        <v>1870</v>
      </c>
      <c r="B1484" t="s">
        <v>4393</v>
      </c>
      <c r="C1484">
        <v>100454858</v>
      </c>
      <c r="D1484" t="s">
        <v>30</v>
      </c>
      <c r="E1484" t="s">
        <v>2822</v>
      </c>
      <c r="F1484" t="s">
        <v>44</v>
      </c>
      <c r="G1484" t="s">
        <v>2798</v>
      </c>
      <c r="H1484" t="s">
        <v>2799</v>
      </c>
      <c r="I1484" t="s">
        <v>140</v>
      </c>
      <c r="J1484" t="s">
        <v>2800</v>
      </c>
      <c r="K1484" t="s">
        <v>67</v>
      </c>
      <c r="L1484">
        <v>21</v>
      </c>
      <c r="M1484">
        <v>2</v>
      </c>
      <c r="N1484" t="s">
        <v>68</v>
      </c>
      <c r="O1484" t="s">
        <v>2788</v>
      </c>
      <c r="P1484" t="s">
        <v>749</v>
      </c>
      <c r="Q1484" t="s">
        <v>71</v>
      </c>
      <c r="R1484">
        <v>2012</v>
      </c>
      <c r="S1484" s="1">
        <v>150</v>
      </c>
      <c r="T1484" t="s">
        <v>31</v>
      </c>
      <c r="U1484" s="2">
        <v>40940</v>
      </c>
      <c r="V1484" s="2">
        <v>40968</v>
      </c>
      <c r="W1484" s="2">
        <v>40908</v>
      </c>
      <c r="X1484" t="s">
        <v>72</v>
      </c>
      <c r="Y1484" t="s">
        <v>1792</v>
      </c>
      <c r="Z1484" t="s">
        <v>167</v>
      </c>
      <c r="AA1484" t="s">
        <v>168</v>
      </c>
      <c r="AB1484" t="s">
        <v>35</v>
      </c>
      <c r="AC1484" t="s">
        <v>36</v>
      </c>
      <c r="AD1484">
        <v>98109</v>
      </c>
      <c r="AE1484" t="s">
        <v>4375</v>
      </c>
      <c r="AF1484" t="str">
        <f t="shared" si="69"/>
        <v>Yes</v>
      </c>
      <c r="AG1484" s="9" t="str">
        <f t="shared" si="70"/>
        <v>STATE REPRESENTATIVE212DEMOCRATLEG DISTRICT 21 - HOUSESNOHOMISHLegislative2012150DEBT409404096840908Operation and OverheadDECEMBER TREASURYARGO STRATEGIESPO BOX 9100 SEATTLEWA</v>
      </c>
      <c r="AH1484">
        <v>100454858</v>
      </c>
      <c r="AI1484" s="9" t="str">
        <f t="shared" si="71"/>
        <v>STATE REPRESENTATIVE212DEMOCRATLEG DISTRICT 21 - HOUSESNOHOMISHLegislative</v>
      </c>
    </row>
    <row r="1485" spans="1:35" x14ac:dyDescent="0.25">
      <c r="A1485" s="15">
        <v>1858</v>
      </c>
      <c r="B1485" t="s">
        <v>4379</v>
      </c>
      <c r="C1485">
        <v>100454858</v>
      </c>
      <c r="D1485" t="s">
        <v>30</v>
      </c>
      <c r="E1485" t="s">
        <v>2822</v>
      </c>
      <c r="F1485" t="s">
        <v>44</v>
      </c>
      <c r="G1485" t="s">
        <v>2798</v>
      </c>
      <c r="H1485" t="s">
        <v>2799</v>
      </c>
      <c r="I1485" t="s">
        <v>140</v>
      </c>
      <c r="J1485" t="s">
        <v>2800</v>
      </c>
      <c r="K1485" t="s">
        <v>67</v>
      </c>
      <c r="L1485">
        <v>21</v>
      </c>
      <c r="M1485">
        <v>2</v>
      </c>
      <c r="N1485" t="s">
        <v>68</v>
      </c>
      <c r="O1485" t="s">
        <v>2788</v>
      </c>
      <c r="P1485" t="s">
        <v>749</v>
      </c>
      <c r="Q1485" t="s">
        <v>71</v>
      </c>
      <c r="R1485">
        <v>2012</v>
      </c>
      <c r="S1485" s="1">
        <v>225</v>
      </c>
      <c r="T1485" t="s">
        <v>31</v>
      </c>
      <c r="U1485" s="2">
        <v>40940</v>
      </c>
      <c r="V1485" s="2">
        <v>40968</v>
      </c>
      <c r="W1485" s="2">
        <v>40939</v>
      </c>
      <c r="X1485" t="s">
        <v>72</v>
      </c>
      <c r="Y1485" t="s">
        <v>2477</v>
      </c>
      <c r="Z1485" t="s">
        <v>167</v>
      </c>
      <c r="AA1485" t="s">
        <v>168</v>
      </c>
      <c r="AB1485" t="s">
        <v>35</v>
      </c>
      <c r="AC1485" t="s">
        <v>36</v>
      </c>
      <c r="AD1485">
        <v>98109</v>
      </c>
      <c r="AE1485" t="s">
        <v>4375</v>
      </c>
      <c r="AF1485" t="str">
        <f t="shared" si="69"/>
        <v>Yes</v>
      </c>
      <c r="AG1485" s="9" t="str">
        <f t="shared" si="70"/>
        <v>STATE REPRESENTATIVE212DEMOCRATLEG DISTRICT 21 - HOUSESNOHOMISHLegislative2012225DEBT409404096840939Operation and OverheadJANUARY TREASURYARGO STRATEGIESPO BOX 9100 SEATTLEWA</v>
      </c>
      <c r="AH1485">
        <v>100454858</v>
      </c>
      <c r="AI1485" s="9" t="str">
        <f t="shared" si="71"/>
        <v>STATE REPRESENTATIVE212DEMOCRATLEG DISTRICT 21 - HOUSESNOHOMISHLegislative</v>
      </c>
    </row>
    <row r="1486" spans="1:35" x14ac:dyDescent="0.25">
      <c r="A1486" s="15">
        <v>1864</v>
      </c>
      <c r="B1486" t="s">
        <v>4387</v>
      </c>
      <c r="C1486">
        <v>100454858</v>
      </c>
      <c r="D1486" t="s">
        <v>30</v>
      </c>
      <c r="E1486" t="s">
        <v>2822</v>
      </c>
      <c r="F1486" t="s">
        <v>44</v>
      </c>
      <c r="G1486" t="s">
        <v>2798</v>
      </c>
      <c r="H1486" t="s">
        <v>2799</v>
      </c>
      <c r="I1486" t="s">
        <v>140</v>
      </c>
      <c r="J1486" t="s">
        <v>2800</v>
      </c>
      <c r="K1486" t="s">
        <v>67</v>
      </c>
      <c r="L1486">
        <v>21</v>
      </c>
      <c r="M1486">
        <v>2</v>
      </c>
      <c r="N1486" t="s">
        <v>68</v>
      </c>
      <c r="O1486" t="s">
        <v>2788</v>
      </c>
      <c r="P1486" t="s">
        <v>749</v>
      </c>
      <c r="Q1486" t="s">
        <v>71</v>
      </c>
      <c r="R1486">
        <v>2012</v>
      </c>
      <c r="S1486" s="1">
        <v>150</v>
      </c>
      <c r="T1486" t="s">
        <v>31</v>
      </c>
      <c r="U1486" s="2">
        <v>40940</v>
      </c>
      <c r="V1486" s="2">
        <v>40968</v>
      </c>
      <c r="W1486" s="2">
        <v>40968</v>
      </c>
      <c r="X1486" t="s">
        <v>72</v>
      </c>
      <c r="Y1486" t="s">
        <v>1640</v>
      </c>
      <c r="Z1486" t="s">
        <v>167</v>
      </c>
      <c r="AA1486" t="s">
        <v>168</v>
      </c>
      <c r="AB1486" t="s">
        <v>35</v>
      </c>
      <c r="AC1486" t="s">
        <v>36</v>
      </c>
      <c r="AD1486">
        <v>98109</v>
      </c>
      <c r="AE1486" t="s">
        <v>4375</v>
      </c>
      <c r="AF1486" t="str">
        <f t="shared" si="69"/>
        <v>Yes</v>
      </c>
      <c r="AG1486" s="9" t="str">
        <f t="shared" si="70"/>
        <v>STATE REPRESENTATIVE212DEMOCRATLEG DISTRICT 21 - HOUSESNOHOMISHLegislative2012150DEBT409404096840968Operation and OverheadFEBRUARY TREASURYARGO STRATEGIESPO BOX 9100 SEATTLEWA</v>
      </c>
      <c r="AH1486">
        <v>100454858</v>
      </c>
      <c r="AI1486" s="9" t="str">
        <f t="shared" si="71"/>
        <v>STATE REPRESENTATIVE212DEMOCRATLEG DISTRICT 21 - HOUSESNOHOMISHLegislative</v>
      </c>
    </row>
    <row r="1487" spans="1:35" x14ac:dyDescent="0.25">
      <c r="A1487" s="15">
        <v>2478</v>
      </c>
      <c r="B1487" t="s">
        <v>5355</v>
      </c>
      <c r="C1487">
        <v>100458484</v>
      </c>
      <c r="D1487" t="s">
        <v>30</v>
      </c>
      <c r="E1487" t="s">
        <v>2822</v>
      </c>
      <c r="F1487" t="s">
        <v>44</v>
      </c>
      <c r="G1487" t="s">
        <v>2798</v>
      </c>
      <c r="H1487" t="s">
        <v>2799</v>
      </c>
      <c r="I1487" t="s">
        <v>140</v>
      </c>
      <c r="J1487" t="s">
        <v>2800</v>
      </c>
      <c r="K1487" t="s">
        <v>67</v>
      </c>
      <c r="L1487">
        <v>21</v>
      </c>
      <c r="M1487">
        <v>2</v>
      </c>
      <c r="N1487" t="s">
        <v>68</v>
      </c>
      <c r="O1487" t="s">
        <v>2788</v>
      </c>
      <c r="P1487" t="s">
        <v>749</v>
      </c>
      <c r="Q1487" t="s">
        <v>71</v>
      </c>
      <c r="R1487">
        <v>2012</v>
      </c>
      <c r="S1487" s="1">
        <v>1000</v>
      </c>
      <c r="T1487" t="s">
        <v>31</v>
      </c>
      <c r="U1487" s="2">
        <v>40969</v>
      </c>
      <c r="V1487" s="2">
        <v>40999</v>
      </c>
      <c r="W1487" s="2">
        <v>40487</v>
      </c>
      <c r="X1487" t="s">
        <v>72</v>
      </c>
      <c r="Y1487" t="s">
        <v>1211</v>
      </c>
      <c r="Z1487" t="s">
        <v>2987</v>
      </c>
      <c r="AA1487" t="s">
        <v>3707</v>
      </c>
      <c r="AB1487" t="s">
        <v>92</v>
      </c>
      <c r="AC1487" t="s">
        <v>36</v>
      </c>
      <c r="AD1487">
        <v>98403</v>
      </c>
      <c r="AE1487" t="s">
        <v>5316</v>
      </c>
      <c r="AF1487" t="str">
        <f t="shared" si="69"/>
        <v>Yes</v>
      </c>
      <c r="AG1487" s="9" t="str">
        <f t="shared" si="70"/>
        <v>STATE REPRESENTATIVE212DEMOCRATLEG DISTRICT 21 - HOUSESNOHOMISHLegislative20121000DEBT409694099940487Operation and OverheadWIN BONUSKOHLWES CURT711 N    1ST STREET APT. 303TACOMAWA</v>
      </c>
      <c r="AH1487">
        <v>100458484</v>
      </c>
      <c r="AI1487" s="9" t="str">
        <f t="shared" si="71"/>
        <v>STATE REPRESENTATIVE212DEMOCRATLEG DISTRICT 21 - HOUSESNOHOMISHLegislative</v>
      </c>
    </row>
    <row r="1488" spans="1:35" x14ac:dyDescent="0.25">
      <c r="A1488" s="15">
        <v>2479</v>
      </c>
      <c r="B1488" t="s">
        <v>5356</v>
      </c>
      <c r="C1488">
        <v>100458484</v>
      </c>
      <c r="D1488" t="s">
        <v>30</v>
      </c>
      <c r="E1488" t="s">
        <v>2822</v>
      </c>
      <c r="F1488" t="s">
        <v>44</v>
      </c>
      <c r="G1488" t="s">
        <v>2798</v>
      </c>
      <c r="H1488" t="s">
        <v>2799</v>
      </c>
      <c r="I1488" t="s">
        <v>140</v>
      </c>
      <c r="J1488" t="s">
        <v>2800</v>
      </c>
      <c r="K1488" t="s">
        <v>67</v>
      </c>
      <c r="L1488">
        <v>21</v>
      </c>
      <c r="M1488">
        <v>2</v>
      </c>
      <c r="N1488" t="s">
        <v>68</v>
      </c>
      <c r="O1488" t="s">
        <v>2788</v>
      </c>
      <c r="P1488" t="s">
        <v>749</v>
      </c>
      <c r="Q1488" t="s">
        <v>71</v>
      </c>
      <c r="R1488">
        <v>2012</v>
      </c>
      <c r="S1488" s="1">
        <v>2500</v>
      </c>
      <c r="T1488" t="s">
        <v>31</v>
      </c>
      <c r="U1488" s="2">
        <v>40969</v>
      </c>
      <c r="V1488" s="2">
        <v>40999</v>
      </c>
      <c r="W1488" s="2">
        <v>40487</v>
      </c>
      <c r="X1488" t="s">
        <v>72</v>
      </c>
      <c r="Y1488" t="s">
        <v>1211</v>
      </c>
      <c r="Z1488" t="s">
        <v>641</v>
      </c>
      <c r="AA1488" t="s">
        <v>2744</v>
      </c>
      <c r="AB1488" t="s">
        <v>180</v>
      </c>
      <c r="AC1488" t="s">
        <v>36</v>
      </c>
      <c r="AD1488">
        <v>98506</v>
      </c>
      <c r="AE1488" t="s">
        <v>5316</v>
      </c>
      <c r="AF1488" t="str">
        <f t="shared" si="69"/>
        <v>Yes</v>
      </c>
      <c r="AG1488" s="9" t="str">
        <f t="shared" si="70"/>
        <v>STATE REPRESENTATIVE212DEMOCRATLEG DISTRICT 21 - HOUSESNOHOMISHLegislative20122500DEBT409694099940487Operation and OverheadWIN BONUSTR STRATEGIES1612 SPRINGWOOD AVENUE NE OLYMPIAWA</v>
      </c>
      <c r="AH1488">
        <v>100458484</v>
      </c>
      <c r="AI1488" s="9" t="str">
        <f t="shared" si="71"/>
        <v>STATE REPRESENTATIVE212DEMOCRATLEG DISTRICT 21 - HOUSESNOHOMISHLegislative</v>
      </c>
    </row>
    <row r="1489" spans="1:35" x14ac:dyDescent="0.25">
      <c r="A1489" s="15">
        <v>2461</v>
      </c>
      <c r="B1489" t="s">
        <v>5325</v>
      </c>
      <c r="C1489">
        <v>100458484</v>
      </c>
      <c r="D1489" t="s">
        <v>30</v>
      </c>
      <c r="E1489" t="s">
        <v>2822</v>
      </c>
      <c r="F1489" t="s">
        <v>44</v>
      </c>
      <c r="G1489" t="s">
        <v>2798</v>
      </c>
      <c r="H1489" t="s">
        <v>2799</v>
      </c>
      <c r="I1489" t="s">
        <v>140</v>
      </c>
      <c r="J1489" t="s">
        <v>2800</v>
      </c>
      <c r="K1489" t="s">
        <v>67</v>
      </c>
      <c r="L1489">
        <v>21</v>
      </c>
      <c r="M1489">
        <v>2</v>
      </c>
      <c r="N1489" t="s">
        <v>68</v>
      </c>
      <c r="O1489" t="s">
        <v>2788</v>
      </c>
      <c r="P1489" t="s">
        <v>749</v>
      </c>
      <c r="Q1489" t="s">
        <v>71</v>
      </c>
      <c r="R1489">
        <v>2012</v>
      </c>
      <c r="S1489" s="1">
        <v>1500</v>
      </c>
      <c r="T1489" t="s">
        <v>31</v>
      </c>
      <c r="U1489" s="2">
        <v>40969</v>
      </c>
      <c r="V1489" s="2">
        <v>40999</v>
      </c>
      <c r="W1489" s="2">
        <v>40487</v>
      </c>
      <c r="X1489" t="s">
        <v>72</v>
      </c>
      <c r="Y1489" t="s">
        <v>1211</v>
      </c>
      <c r="Z1489" t="s">
        <v>2708</v>
      </c>
      <c r="AA1489" t="s">
        <v>765</v>
      </c>
      <c r="AB1489" t="s">
        <v>35</v>
      </c>
      <c r="AC1489" t="s">
        <v>36</v>
      </c>
      <c r="AD1489">
        <v>98121</v>
      </c>
      <c r="AE1489" t="s">
        <v>5316</v>
      </c>
      <c r="AF1489" t="str">
        <f t="shared" si="69"/>
        <v>Yes</v>
      </c>
      <c r="AG1489" s="9" t="str">
        <f t="shared" si="70"/>
        <v>STATE REPRESENTATIVE212DEMOCRATLEG DISTRICT 21 - HOUSESNOHOMISHLegislative20121500DEBT409694099940487Operation and OverheadWIN BONUSMCKENNA HARTMAN CONSULTING LLC2440 WESTERN AVENUE APT. 511SEATTLEWA</v>
      </c>
      <c r="AH1489">
        <v>100458484</v>
      </c>
      <c r="AI1489" s="9" t="str">
        <f t="shared" si="71"/>
        <v>STATE REPRESENTATIVE212DEMOCRATLEG DISTRICT 21 - HOUSESNOHOMISHLegislative</v>
      </c>
    </row>
    <row r="1490" spans="1:35" x14ac:dyDescent="0.25">
      <c r="A1490" s="15">
        <v>2477</v>
      </c>
      <c r="B1490" t="s">
        <v>5354</v>
      </c>
      <c r="C1490">
        <v>100458484</v>
      </c>
      <c r="D1490" t="s">
        <v>30</v>
      </c>
      <c r="E1490" t="s">
        <v>2822</v>
      </c>
      <c r="F1490" t="s">
        <v>44</v>
      </c>
      <c r="G1490" t="s">
        <v>2798</v>
      </c>
      <c r="H1490" t="s">
        <v>2799</v>
      </c>
      <c r="I1490" t="s">
        <v>140</v>
      </c>
      <c r="J1490" t="s">
        <v>2800</v>
      </c>
      <c r="K1490" t="s">
        <v>67</v>
      </c>
      <c r="L1490">
        <v>21</v>
      </c>
      <c r="M1490">
        <v>2</v>
      </c>
      <c r="N1490" t="s">
        <v>68</v>
      </c>
      <c r="O1490" t="s">
        <v>2788</v>
      </c>
      <c r="P1490" t="s">
        <v>749</v>
      </c>
      <c r="Q1490" t="s">
        <v>71</v>
      </c>
      <c r="R1490">
        <v>2012</v>
      </c>
      <c r="S1490" s="1">
        <v>250</v>
      </c>
      <c r="T1490" t="s">
        <v>31</v>
      </c>
      <c r="U1490" s="2">
        <v>40969</v>
      </c>
      <c r="V1490" s="2">
        <v>40999</v>
      </c>
      <c r="W1490" s="2">
        <v>40512</v>
      </c>
      <c r="X1490" t="s">
        <v>72</v>
      </c>
      <c r="Y1490" t="s">
        <v>1208</v>
      </c>
      <c r="Z1490" t="s">
        <v>167</v>
      </c>
      <c r="AA1490" t="s">
        <v>168</v>
      </c>
      <c r="AB1490" t="s">
        <v>35</v>
      </c>
      <c r="AC1490" t="s">
        <v>36</v>
      </c>
      <c r="AD1490">
        <v>98109</v>
      </c>
      <c r="AE1490" t="s">
        <v>5316</v>
      </c>
      <c r="AF1490" t="str">
        <f t="shared" si="69"/>
        <v>Yes</v>
      </c>
      <c r="AG1490" s="9" t="str">
        <f t="shared" si="70"/>
        <v>STATE REPRESENTATIVE212DEMOCRATLEG DISTRICT 21 - HOUSESNOHOMISHLegislative2012250DEBT409694099940512Operation and OverheadNOVEMBER TREASURYARGO STRATEGIESPO BOX 9100 SEATTLEWA</v>
      </c>
      <c r="AH1490">
        <v>100458484</v>
      </c>
      <c r="AI1490" s="9" t="str">
        <f t="shared" si="71"/>
        <v>STATE REPRESENTATIVE212DEMOCRATLEG DISTRICT 21 - HOUSESNOHOMISHLegislative</v>
      </c>
    </row>
    <row r="1491" spans="1:35" x14ac:dyDescent="0.25">
      <c r="A1491" s="15">
        <v>2452</v>
      </c>
      <c r="B1491" t="s">
        <v>5315</v>
      </c>
      <c r="C1491">
        <v>100458484</v>
      </c>
      <c r="D1491" t="s">
        <v>30</v>
      </c>
      <c r="E1491" t="s">
        <v>2822</v>
      </c>
      <c r="F1491" t="s">
        <v>44</v>
      </c>
      <c r="G1491" t="s">
        <v>2798</v>
      </c>
      <c r="H1491" t="s">
        <v>2799</v>
      </c>
      <c r="I1491" t="s">
        <v>140</v>
      </c>
      <c r="J1491" t="s">
        <v>2800</v>
      </c>
      <c r="K1491" t="s">
        <v>67</v>
      </c>
      <c r="L1491">
        <v>21</v>
      </c>
      <c r="M1491">
        <v>2</v>
      </c>
      <c r="N1491" t="s">
        <v>68</v>
      </c>
      <c r="O1491" t="s">
        <v>2788</v>
      </c>
      <c r="P1491" t="s">
        <v>749</v>
      </c>
      <c r="Q1491" t="s">
        <v>71</v>
      </c>
      <c r="R1491">
        <v>2012</v>
      </c>
      <c r="S1491" s="1">
        <v>500</v>
      </c>
      <c r="T1491" t="s">
        <v>31</v>
      </c>
      <c r="U1491" s="2">
        <v>40969</v>
      </c>
      <c r="V1491" s="2">
        <v>40999</v>
      </c>
      <c r="W1491" s="2">
        <v>40543</v>
      </c>
      <c r="X1491" t="s">
        <v>72</v>
      </c>
      <c r="Y1491" t="s">
        <v>1792</v>
      </c>
      <c r="Z1491" t="s">
        <v>167</v>
      </c>
      <c r="AA1491" t="s">
        <v>168</v>
      </c>
      <c r="AB1491" t="s">
        <v>35</v>
      </c>
      <c r="AC1491" t="s">
        <v>36</v>
      </c>
      <c r="AD1491">
        <v>98109</v>
      </c>
      <c r="AE1491" t="s">
        <v>5316</v>
      </c>
      <c r="AF1491" t="str">
        <f t="shared" si="69"/>
        <v>Yes</v>
      </c>
      <c r="AG1491" s="9" t="str">
        <f t="shared" si="70"/>
        <v>STATE REPRESENTATIVE212DEMOCRATLEG DISTRICT 21 - HOUSESNOHOMISHLegislative2012500DEBT409694099940543Operation and OverheadDECEMBER TREASURYARGO STRATEGIESPO BOX 9100 SEATTLEWA</v>
      </c>
      <c r="AH1491">
        <v>100458484</v>
      </c>
      <c r="AI1491" s="9" t="str">
        <f t="shared" si="71"/>
        <v>STATE REPRESENTATIVE212DEMOCRATLEG DISTRICT 21 - HOUSESNOHOMISHLegislative</v>
      </c>
    </row>
    <row r="1492" spans="1:35" x14ac:dyDescent="0.25">
      <c r="A1492" s="15">
        <v>2453</v>
      </c>
      <c r="B1492" t="s">
        <v>5317</v>
      </c>
      <c r="C1492">
        <v>100458484</v>
      </c>
      <c r="D1492" t="s">
        <v>30</v>
      </c>
      <c r="E1492" t="s">
        <v>2822</v>
      </c>
      <c r="F1492" t="s">
        <v>44</v>
      </c>
      <c r="G1492" t="s">
        <v>2798</v>
      </c>
      <c r="H1492" t="s">
        <v>2799</v>
      </c>
      <c r="I1492" t="s">
        <v>140</v>
      </c>
      <c r="J1492" t="s">
        <v>2800</v>
      </c>
      <c r="K1492" t="s">
        <v>67</v>
      </c>
      <c r="L1492">
        <v>21</v>
      </c>
      <c r="M1492">
        <v>2</v>
      </c>
      <c r="N1492" t="s">
        <v>68</v>
      </c>
      <c r="O1492" t="s">
        <v>2788</v>
      </c>
      <c r="P1492" t="s">
        <v>749</v>
      </c>
      <c r="Q1492" t="s">
        <v>71</v>
      </c>
      <c r="R1492">
        <v>2012</v>
      </c>
      <c r="S1492" s="1">
        <v>300</v>
      </c>
      <c r="T1492" t="s">
        <v>31</v>
      </c>
      <c r="U1492" s="2">
        <v>40969</v>
      </c>
      <c r="V1492" s="2">
        <v>40999</v>
      </c>
      <c r="W1492" s="2">
        <v>40574</v>
      </c>
      <c r="X1492" t="s">
        <v>72</v>
      </c>
      <c r="Y1492" t="s">
        <v>2477</v>
      </c>
      <c r="Z1492" t="s">
        <v>167</v>
      </c>
      <c r="AA1492" t="s">
        <v>168</v>
      </c>
      <c r="AB1492" t="s">
        <v>35</v>
      </c>
      <c r="AC1492" t="s">
        <v>36</v>
      </c>
      <c r="AD1492">
        <v>98109</v>
      </c>
      <c r="AE1492" t="s">
        <v>5316</v>
      </c>
      <c r="AF1492" t="str">
        <f t="shared" si="69"/>
        <v>Yes</v>
      </c>
      <c r="AG1492" s="9" t="str">
        <f t="shared" si="70"/>
        <v>STATE REPRESENTATIVE212DEMOCRATLEG DISTRICT 21 - HOUSESNOHOMISHLegislative2012300DEBT409694099940574Operation and OverheadJANUARY TREASURYARGO STRATEGIESPO BOX 9100 SEATTLEWA</v>
      </c>
      <c r="AH1492">
        <v>100458484</v>
      </c>
      <c r="AI1492" s="9" t="str">
        <f t="shared" si="71"/>
        <v>STATE REPRESENTATIVE212DEMOCRATLEG DISTRICT 21 - HOUSESNOHOMISHLegislative</v>
      </c>
    </row>
    <row r="1493" spans="1:35" x14ac:dyDescent="0.25">
      <c r="A1493" s="15">
        <v>2454</v>
      </c>
      <c r="B1493" t="s">
        <v>5318</v>
      </c>
      <c r="C1493">
        <v>100458484</v>
      </c>
      <c r="D1493" t="s">
        <v>30</v>
      </c>
      <c r="E1493" t="s">
        <v>2822</v>
      </c>
      <c r="F1493" t="s">
        <v>44</v>
      </c>
      <c r="G1493" t="s">
        <v>2798</v>
      </c>
      <c r="H1493" t="s">
        <v>2799</v>
      </c>
      <c r="I1493" t="s">
        <v>140</v>
      </c>
      <c r="J1493" t="s">
        <v>2800</v>
      </c>
      <c r="K1493" t="s">
        <v>67</v>
      </c>
      <c r="L1493">
        <v>21</v>
      </c>
      <c r="M1493">
        <v>2</v>
      </c>
      <c r="N1493" t="s">
        <v>68</v>
      </c>
      <c r="O1493" t="s">
        <v>2788</v>
      </c>
      <c r="P1493" t="s">
        <v>749</v>
      </c>
      <c r="Q1493" t="s">
        <v>71</v>
      </c>
      <c r="R1493">
        <v>2012</v>
      </c>
      <c r="S1493" s="1">
        <v>225</v>
      </c>
      <c r="T1493" t="s">
        <v>31</v>
      </c>
      <c r="U1493" s="2">
        <v>40969</v>
      </c>
      <c r="V1493" s="2">
        <v>40999</v>
      </c>
      <c r="W1493" s="2">
        <v>40591</v>
      </c>
      <c r="X1493" t="s">
        <v>72</v>
      </c>
      <c r="Y1493" t="s">
        <v>1640</v>
      </c>
      <c r="Z1493" t="s">
        <v>167</v>
      </c>
      <c r="AA1493" t="s">
        <v>168</v>
      </c>
      <c r="AB1493" t="s">
        <v>35</v>
      </c>
      <c r="AC1493" t="s">
        <v>36</v>
      </c>
      <c r="AD1493">
        <v>98109</v>
      </c>
      <c r="AE1493" t="s">
        <v>5316</v>
      </c>
      <c r="AF1493" t="str">
        <f t="shared" si="69"/>
        <v>Yes</v>
      </c>
      <c r="AG1493" s="9" t="str">
        <f t="shared" si="70"/>
        <v>STATE REPRESENTATIVE212DEMOCRATLEG DISTRICT 21 - HOUSESNOHOMISHLegislative2012225DEBT409694099940591Operation and OverheadFEBRUARY TREASURYARGO STRATEGIESPO BOX 9100 SEATTLEWA</v>
      </c>
      <c r="AH1493">
        <v>100458484</v>
      </c>
      <c r="AI1493" s="9" t="str">
        <f t="shared" si="71"/>
        <v>STATE REPRESENTATIVE212DEMOCRATLEG DISTRICT 21 - HOUSESNOHOMISHLegislative</v>
      </c>
    </row>
    <row r="1494" spans="1:35" x14ac:dyDescent="0.25">
      <c r="A1494" s="15">
        <v>2455</v>
      </c>
      <c r="B1494" t="s">
        <v>5319</v>
      </c>
      <c r="C1494">
        <v>100458484</v>
      </c>
      <c r="D1494" t="s">
        <v>30</v>
      </c>
      <c r="E1494" t="s">
        <v>2822</v>
      </c>
      <c r="F1494" t="s">
        <v>44</v>
      </c>
      <c r="G1494" t="s">
        <v>2798</v>
      </c>
      <c r="H1494" t="s">
        <v>2799</v>
      </c>
      <c r="I1494" t="s">
        <v>140</v>
      </c>
      <c r="J1494" t="s">
        <v>2800</v>
      </c>
      <c r="K1494" t="s">
        <v>67</v>
      </c>
      <c r="L1494">
        <v>21</v>
      </c>
      <c r="M1494">
        <v>2</v>
      </c>
      <c r="N1494" t="s">
        <v>68</v>
      </c>
      <c r="O1494" t="s">
        <v>2788</v>
      </c>
      <c r="P1494" t="s">
        <v>749</v>
      </c>
      <c r="Q1494" t="s">
        <v>71</v>
      </c>
      <c r="R1494">
        <v>2012</v>
      </c>
      <c r="S1494" s="1">
        <v>150</v>
      </c>
      <c r="T1494" t="s">
        <v>31</v>
      </c>
      <c r="U1494" s="2">
        <v>40969</v>
      </c>
      <c r="V1494" s="2">
        <v>40999</v>
      </c>
      <c r="W1494" s="2">
        <v>40633</v>
      </c>
      <c r="X1494" t="s">
        <v>72</v>
      </c>
      <c r="Y1494" t="s">
        <v>2577</v>
      </c>
      <c r="Z1494" t="s">
        <v>167</v>
      </c>
      <c r="AA1494" t="s">
        <v>168</v>
      </c>
      <c r="AB1494" t="s">
        <v>35</v>
      </c>
      <c r="AC1494" t="s">
        <v>36</v>
      </c>
      <c r="AD1494">
        <v>98109</v>
      </c>
      <c r="AE1494" t="s">
        <v>5316</v>
      </c>
      <c r="AF1494" t="str">
        <f t="shared" si="69"/>
        <v>Yes</v>
      </c>
      <c r="AG1494" s="9" t="str">
        <f t="shared" si="70"/>
        <v>STATE REPRESENTATIVE212DEMOCRATLEG DISTRICT 21 - HOUSESNOHOMISHLegislative2012150DEBT409694099940633Operation and OverheadMARCH TREASURYARGO STRATEGIESPO BOX 9100 SEATTLEWA</v>
      </c>
      <c r="AH1494">
        <v>100458484</v>
      </c>
      <c r="AI1494" s="9" t="str">
        <f t="shared" si="71"/>
        <v>STATE REPRESENTATIVE212DEMOCRATLEG DISTRICT 21 - HOUSESNOHOMISHLegislative</v>
      </c>
    </row>
    <row r="1495" spans="1:35" x14ac:dyDescent="0.25">
      <c r="A1495" s="15">
        <v>2456</v>
      </c>
      <c r="B1495" t="s">
        <v>5320</v>
      </c>
      <c r="C1495">
        <v>100458484</v>
      </c>
      <c r="D1495" t="s">
        <v>30</v>
      </c>
      <c r="E1495" t="s">
        <v>2822</v>
      </c>
      <c r="F1495" t="s">
        <v>44</v>
      </c>
      <c r="G1495" t="s">
        <v>2798</v>
      </c>
      <c r="H1495" t="s">
        <v>2799</v>
      </c>
      <c r="I1495" t="s">
        <v>140</v>
      </c>
      <c r="J1495" t="s">
        <v>2800</v>
      </c>
      <c r="K1495" t="s">
        <v>67</v>
      </c>
      <c r="L1495">
        <v>21</v>
      </c>
      <c r="M1495">
        <v>2</v>
      </c>
      <c r="N1495" t="s">
        <v>68</v>
      </c>
      <c r="O1495" t="s">
        <v>2788</v>
      </c>
      <c r="P1495" t="s">
        <v>749</v>
      </c>
      <c r="Q1495" t="s">
        <v>71</v>
      </c>
      <c r="R1495">
        <v>2012</v>
      </c>
      <c r="S1495" s="1">
        <v>225</v>
      </c>
      <c r="T1495" t="s">
        <v>31</v>
      </c>
      <c r="U1495" s="2">
        <v>40969</v>
      </c>
      <c r="V1495" s="2">
        <v>40999</v>
      </c>
      <c r="W1495" s="2">
        <v>40687</v>
      </c>
      <c r="X1495" t="s">
        <v>72</v>
      </c>
      <c r="Y1495" t="s">
        <v>2637</v>
      </c>
      <c r="Z1495" t="s">
        <v>167</v>
      </c>
      <c r="AA1495" t="s">
        <v>168</v>
      </c>
      <c r="AB1495" t="s">
        <v>35</v>
      </c>
      <c r="AC1495" t="s">
        <v>36</v>
      </c>
      <c r="AD1495">
        <v>98109</v>
      </c>
      <c r="AE1495" t="s">
        <v>5316</v>
      </c>
      <c r="AF1495" t="str">
        <f t="shared" si="69"/>
        <v>Yes</v>
      </c>
      <c r="AG1495" s="9" t="str">
        <f t="shared" si="70"/>
        <v>STATE REPRESENTATIVE212DEMOCRATLEG DISTRICT 21 - HOUSESNOHOMISHLegislative2012225DEBT409694099940687Operation and OverheadMAY TREASURYARGO STRATEGIESPO BOX 9100 SEATTLEWA</v>
      </c>
      <c r="AH1495">
        <v>100458484</v>
      </c>
      <c r="AI1495" s="9" t="str">
        <f t="shared" si="71"/>
        <v>STATE REPRESENTATIVE212DEMOCRATLEG DISTRICT 21 - HOUSESNOHOMISHLegislative</v>
      </c>
    </row>
    <row r="1496" spans="1:35" x14ac:dyDescent="0.25">
      <c r="A1496" s="15">
        <v>2474</v>
      </c>
      <c r="B1496" t="s">
        <v>5351</v>
      </c>
      <c r="C1496">
        <v>100458484</v>
      </c>
      <c r="D1496" t="s">
        <v>30</v>
      </c>
      <c r="E1496" t="s">
        <v>2822</v>
      </c>
      <c r="F1496" t="s">
        <v>44</v>
      </c>
      <c r="G1496" t="s">
        <v>2798</v>
      </c>
      <c r="H1496" t="s">
        <v>2799</v>
      </c>
      <c r="I1496" t="s">
        <v>140</v>
      </c>
      <c r="J1496" t="s">
        <v>2800</v>
      </c>
      <c r="K1496" t="s">
        <v>67</v>
      </c>
      <c r="L1496">
        <v>21</v>
      </c>
      <c r="M1496">
        <v>2</v>
      </c>
      <c r="N1496" t="s">
        <v>68</v>
      </c>
      <c r="O1496" t="s">
        <v>2788</v>
      </c>
      <c r="P1496" t="s">
        <v>749</v>
      </c>
      <c r="Q1496" t="s">
        <v>71</v>
      </c>
      <c r="R1496">
        <v>2012</v>
      </c>
      <c r="S1496" s="1">
        <v>300</v>
      </c>
      <c r="T1496" t="s">
        <v>31</v>
      </c>
      <c r="U1496" s="2">
        <v>40969</v>
      </c>
      <c r="V1496" s="2">
        <v>40999</v>
      </c>
      <c r="W1496" s="2">
        <v>40721</v>
      </c>
      <c r="X1496" t="s">
        <v>72</v>
      </c>
      <c r="Y1496" t="s">
        <v>338</v>
      </c>
      <c r="Z1496" t="s">
        <v>167</v>
      </c>
      <c r="AA1496" t="s">
        <v>168</v>
      </c>
      <c r="AB1496" t="s">
        <v>35</v>
      </c>
      <c r="AC1496" t="s">
        <v>36</v>
      </c>
      <c r="AD1496">
        <v>98109</v>
      </c>
      <c r="AE1496" t="s">
        <v>5316</v>
      </c>
      <c r="AF1496" t="str">
        <f t="shared" si="69"/>
        <v>Yes</v>
      </c>
      <c r="AG1496" s="9" t="str">
        <f t="shared" si="70"/>
        <v>STATE REPRESENTATIVE212DEMOCRATLEG DISTRICT 21 - HOUSESNOHOMISHLegislative2012300DEBT409694099940721Operation and OverheadJUNE TREASURYARGO STRATEGIESPO BOX 9100 SEATTLEWA</v>
      </c>
      <c r="AH1496">
        <v>100458484</v>
      </c>
      <c r="AI1496" s="9" t="str">
        <f t="shared" si="71"/>
        <v>STATE REPRESENTATIVE212DEMOCRATLEG DISTRICT 21 - HOUSESNOHOMISHLegislative</v>
      </c>
    </row>
    <row r="1497" spans="1:35" x14ac:dyDescent="0.25">
      <c r="A1497" s="15">
        <v>2475</v>
      </c>
      <c r="B1497" t="s">
        <v>5352</v>
      </c>
      <c r="C1497">
        <v>100458484</v>
      </c>
      <c r="D1497" t="s">
        <v>30</v>
      </c>
      <c r="E1497" t="s">
        <v>2822</v>
      </c>
      <c r="F1497" t="s">
        <v>44</v>
      </c>
      <c r="G1497" t="s">
        <v>2798</v>
      </c>
      <c r="H1497" t="s">
        <v>2799</v>
      </c>
      <c r="I1497" t="s">
        <v>140</v>
      </c>
      <c r="J1497" t="s">
        <v>2800</v>
      </c>
      <c r="K1497" t="s">
        <v>67</v>
      </c>
      <c r="L1497">
        <v>21</v>
      </c>
      <c r="M1497">
        <v>2</v>
      </c>
      <c r="N1497" t="s">
        <v>68</v>
      </c>
      <c r="O1497" t="s">
        <v>2788</v>
      </c>
      <c r="P1497" t="s">
        <v>749</v>
      </c>
      <c r="Q1497" t="s">
        <v>71</v>
      </c>
      <c r="R1497">
        <v>2012</v>
      </c>
      <c r="S1497" s="1">
        <v>300</v>
      </c>
      <c r="T1497" t="s">
        <v>31</v>
      </c>
      <c r="U1497" s="2">
        <v>40969</v>
      </c>
      <c r="V1497" s="2">
        <v>40999</v>
      </c>
      <c r="W1497" s="2">
        <v>40753</v>
      </c>
      <c r="X1497" t="s">
        <v>72</v>
      </c>
      <c r="Y1497" t="s">
        <v>339</v>
      </c>
      <c r="Z1497" t="s">
        <v>167</v>
      </c>
      <c r="AA1497" t="s">
        <v>168</v>
      </c>
      <c r="AB1497" t="s">
        <v>35</v>
      </c>
      <c r="AC1497" t="s">
        <v>36</v>
      </c>
      <c r="AD1497">
        <v>98109</v>
      </c>
      <c r="AE1497" t="s">
        <v>5316</v>
      </c>
      <c r="AF1497" t="str">
        <f t="shared" si="69"/>
        <v>Yes</v>
      </c>
      <c r="AG1497" s="9" t="str">
        <f t="shared" si="70"/>
        <v>STATE REPRESENTATIVE212DEMOCRATLEG DISTRICT 21 - HOUSESNOHOMISHLegislative2012300DEBT409694099940753Operation and OverheadJULY TREASURYARGO STRATEGIESPO BOX 9100 SEATTLEWA</v>
      </c>
      <c r="AH1497">
        <v>100458484</v>
      </c>
      <c r="AI1497" s="9" t="str">
        <f t="shared" si="71"/>
        <v>STATE REPRESENTATIVE212DEMOCRATLEG DISTRICT 21 - HOUSESNOHOMISHLegislative</v>
      </c>
    </row>
    <row r="1498" spans="1:35" x14ac:dyDescent="0.25">
      <c r="A1498" s="15">
        <v>2476</v>
      </c>
      <c r="B1498" t="s">
        <v>5353</v>
      </c>
      <c r="C1498">
        <v>100458484</v>
      </c>
      <c r="D1498" t="s">
        <v>30</v>
      </c>
      <c r="E1498" t="s">
        <v>2822</v>
      </c>
      <c r="F1498" t="s">
        <v>44</v>
      </c>
      <c r="G1498" t="s">
        <v>2798</v>
      </c>
      <c r="H1498" t="s">
        <v>2799</v>
      </c>
      <c r="I1498" t="s">
        <v>140</v>
      </c>
      <c r="J1498" t="s">
        <v>2800</v>
      </c>
      <c r="K1498" t="s">
        <v>67</v>
      </c>
      <c r="L1498">
        <v>21</v>
      </c>
      <c r="M1498">
        <v>2</v>
      </c>
      <c r="N1498" t="s">
        <v>68</v>
      </c>
      <c r="O1498" t="s">
        <v>2788</v>
      </c>
      <c r="P1498" t="s">
        <v>749</v>
      </c>
      <c r="Q1498" t="s">
        <v>71</v>
      </c>
      <c r="R1498">
        <v>2012</v>
      </c>
      <c r="S1498" s="1">
        <v>300</v>
      </c>
      <c r="T1498" t="s">
        <v>31</v>
      </c>
      <c r="U1498" s="2">
        <v>40969</v>
      </c>
      <c r="V1498" s="2">
        <v>40999</v>
      </c>
      <c r="W1498" s="2">
        <v>40780</v>
      </c>
      <c r="X1498" t="s">
        <v>72</v>
      </c>
      <c r="Y1498" t="s">
        <v>490</v>
      </c>
      <c r="Z1498" t="s">
        <v>167</v>
      </c>
      <c r="AA1498" t="s">
        <v>168</v>
      </c>
      <c r="AB1498" t="s">
        <v>35</v>
      </c>
      <c r="AC1498" t="s">
        <v>36</v>
      </c>
      <c r="AD1498">
        <v>98109</v>
      </c>
      <c r="AE1498" t="s">
        <v>5316</v>
      </c>
      <c r="AF1498" t="str">
        <f t="shared" si="69"/>
        <v>Yes</v>
      </c>
      <c r="AG1498" s="9" t="str">
        <f t="shared" si="70"/>
        <v>STATE REPRESENTATIVE212DEMOCRATLEG DISTRICT 21 - HOUSESNOHOMISHLegislative2012300DEBT409694099940780Operation and OverheadAUGUST TREASURYARGO STRATEGIESPO BOX 9100 SEATTLEWA</v>
      </c>
      <c r="AH1498">
        <v>100458484</v>
      </c>
      <c r="AI1498" s="9" t="str">
        <f t="shared" si="71"/>
        <v>STATE REPRESENTATIVE212DEMOCRATLEG DISTRICT 21 - HOUSESNOHOMISHLegislative</v>
      </c>
    </row>
    <row r="1499" spans="1:35" x14ac:dyDescent="0.25">
      <c r="A1499" s="15">
        <v>2459</v>
      </c>
      <c r="B1499" t="s">
        <v>5323</v>
      </c>
      <c r="C1499">
        <v>100458484</v>
      </c>
      <c r="D1499" t="s">
        <v>30</v>
      </c>
      <c r="E1499" t="s">
        <v>2822</v>
      </c>
      <c r="F1499" t="s">
        <v>44</v>
      </c>
      <c r="G1499" t="s">
        <v>2798</v>
      </c>
      <c r="H1499" t="s">
        <v>2799</v>
      </c>
      <c r="I1499" t="s">
        <v>140</v>
      </c>
      <c r="J1499" t="s">
        <v>2800</v>
      </c>
      <c r="K1499" t="s">
        <v>67</v>
      </c>
      <c r="L1499">
        <v>21</v>
      </c>
      <c r="M1499">
        <v>2</v>
      </c>
      <c r="N1499" t="s">
        <v>68</v>
      </c>
      <c r="O1499" t="s">
        <v>2788</v>
      </c>
      <c r="P1499" t="s">
        <v>749</v>
      </c>
      <c r="Q1499" t="s">
        <v>71</v>
      </c>
      <c r="R1499">
        <v>2012</v>
      </c>
      <c r="S1499" s="1">
        <v>225</v>
      </c>
      <c r="T1499" t="s">
        <v>31</v>
      </c>
      <c r="U1499" s="2">
        <v>40969</v>
      </c>
      <c r="V1499" s="2">
        <v>40999</v>
      </c>
      <c r="W1499" s="2">
        <v>40816</v>
      </c>
      <c r="X1499" t="s">
        <v>72</v>
      </c>
      <c r="Y1499" t="s">
        <v>337</v>
      </c>
      <c r="Z1499" t="s">
        <v>167</v>
      </c>
      <c r="AA1499" t="s">
        <v>168</v>
      </c>
      <c r="AB1499" t="s">
        <v>35</v>
      </c>
      <c r="AC1499" t="s">
        <v>36</v>
      </c>
      <c r="AD1499">
        <v>98109</v>
      </c>
      <c r="AE1499" t="s">
        <v>5316</v>
      </c>
      <c r="AF1499" t="str">
        <f t="shared" si="69"/>
        <v>Yes</v>
      </c>
      <c r="AG1499" s="9" t="str">
        <f t="shared" si="70"/>
        <v>STATE REPRESENTATIVE212DEMOCRATLEG DISTRICT 21 - HOUSESNOHOMISHLegislative2012225DEBT409694099940816Operation and OverheadSEPTEMBER TREASURYARGO STRATEGIESPO BOX 9100 SEATTLEWA</v>
      </c>
      <c r="AH1499">
        <v>100458484</v>
      </c>
      <c r="AI1499" s="9" t="str">
        <f t="shared" si="71"/>
        <v>STATE REPRESENTATIVE212DEMOCRATLEG DISTRICT 21 - HOUSESNOHOMISHLegislative</v>
      </c>
    </row>
    <row r="1500" spans="1:35" x14ac:dyDescent="0.25">
      <c r="A1500" s="15">
        <v>2460</v>
      </c>
      <c r="B1500" t="s">
        <v>5324</v>
      </c>
      <c r="C1500">
        <v>100458484</v>
      </c>
      <c r="D1500" t="s">
        <v>30</v>
      </c>
      <c r="E1500" t="s">
        <v>2822</v>
      </c>
      <c r="F1500" t="s">
        <v>44</v>
      </c>
      <c r="G1500" t="s">
        <v>2798</v>
      </c>
      <c r="H1500" t="s">
        <v>2799</v>
      </c>
      <c r="I1500" t="s">
        <v>140</v>
      </c>
      <c r="J1500" t="s">
        <v>2800</v>
      </c>
      <c r="K1500" t="s">
        <v>67</v>
      </c>
      <c r="L1500">
        <v>21</v>
      </c>
      <c r="M1500">
        <v>2</v>
      </c>
      <c r="N1500" t="s">
        <v>68</v>
      </c>
      <c r="O1500" t="s">
        <v>2788</v>
      </c>
      <c r="P1500" t="s">
        <v>749</v>
      </c>
      <c r="Q1500" t="s">
        <v>71</v>
      </c>
      <c r="R1500">
        <v>2012</v>
      </c>
      <c r="S1500" s="1">
        <v>225</v>
      </c>
      <c r="T1500" t="s">
        <v>31</v>
      </c>
      <c r="U1500" s="2">
        <v>40969</v>
      </c>
      <c r="V1500" s="2">
        <v>40999</v>
      </c>
      <c r="W1500" s="2">
        <v>40847</v>
      </c>
      <c r="X1500" t="s">
        <v>72</v>
      </c>
      <c r="Y1500" t="s">
        <v>1006</v>
      </c>
      <c r="Z1500" t="s">
        <v>167</v>
      </c>
      <c r="AA1500" t="s">
        <v>168</v>
      </c>
      <c r="AB1500" t="s">
        <v>35</v>
      </c>
      <c r="AC1500" t="s">
        <v>36</v>
      </c>
      <c r="AD1500">
        <v>98109</v>
      </c>
      <c r="AE1500" t="s">
        <v>5316</v>
      </c>
      <c r="AF1500" t="str">
        <f t="shared" si="69"/>
        <v>Yes</v>
      </c>
      <c r="AG1500" s="9" t="str">
        <f t="shared" si="70"/>
        <v>STATE REPRESENTATIVE212DEMOCRATLEG DISTRICT 21 - HOUSESNOHOMISHLegislative2012225DEBT409694099940847Operation and OverheadOCTOBER TREASURYARGO STRATEGIESPO BOX 9100 SEATTLEWA</v>
      </c>
      <c r="AH1500">
        <v>100458484</v>
      </c>
      <c r="AI1500" s="9" t="str">
        <f t="shared" si="71"/>
        <v>STATE REPRESENTATIVE212DEMOCRATLEG DISTRICT 21 - HOUSESNOHOMISHLegislative</v>
      </c>
    </row>
    <row r="1501" spans="1:35" x14ac:dyDescent="0.25">
      <c r="A1501" s="15">
        <v>2471</v>
      </c>
      <c r="B1501" t="s">
        <v>5348</v>
      </c>
      <c r="C1501">
        <v>100458484</v>
      </c>
      <c r="D1501" t="s">
        <v>30</v>
      </c>
      <c r="E1501" t="s">
        <v>2822</v>
      </c>
      <c r="F1501" t="s">
        <v>44</v>
      </c>
      <c r="G1501" t="s">
        <v>2798</v>
      </c>
      <c r="H1501" t="s">
        <v>2799</v>
      </c>
      <c r="I1501" t="s">
        <v>140</v>
      </c>
      <c r="J1501" t="s">
        <v>2800</v>
      </c>
      <c r="K1501" t="s">
        <v>67</v>
      </c>
      <c r="L1501">
        <v>21</v>
      </c>
      <c r="M1501">
        <v>2</v>
      </c>
      <c r="N1501" t="s">
        <v>68</v>
      </c>
      <c r="O1501" t="s">
        <v>2788</v>
      </c>
      <c r="P1501" t="s">
        <v>749</v>
      </c>
      <c r="Q1501" t="s">
        <v>71</v>
      </c>
      <c r="R1501">
        <v>2012</v>
      </c>
      <c r="S1501" s="1">
        <v>150</v>
      </c>
      <c r="T1501" t="s">
        <v>31</v>
      </c>
      <c r="U1501" s="2">
        <v>40969</v>
      </c>
      <c r="V1501" s="2">
        <v>40999</v>
      </c>
      <c r="W1501" s="2">
        <v>40877</v>
      </c>
      <c r="X1501" t="s">
        <v>72</v>
      </c>
      <c r="Y1501" t="s">
        <v>1208</v>
      </c>
      <c r="Z1501" t="s">
        <v>167</v>
      </c>
      <c r="AA1501" t="s">
        <v>168</v>
      </c>
      <c r="AB1501" t="s">
        <v>35</v>
      </c>
      <c r="AC1501" t="s">
        <v>36</v>
      </c>
      <c r="AD1501">
        <v>98109</v>
      </c>
      <c r="AE1501" t="s">
        <v>5316</v>
      </c>
      <c r="AF1501" t="str">
        <f t="shared" si="69"/>
        <v>Yes</v>
      </c>
      <c r="AG1501" s="9" t="str">
        <f t="shared" si="70"/>
        <v>STATE REPRESENTATIVE212DEMOCRATLEG DISTRICT 21 - HOUSESNOHOMISHLegislative2012150DEBT409694099940877Operation and OverheadNOVEMBER TREASURYARGO STRATEGIESPO BOX 9100 SEATTLEWA</v>
      </c>
      <c r="AH1501">
        <v>100458484</v>
      </c>
      <c r="AI1501" s="9" t="str">
        <f t="shared" si="71"/>
        <v>STATE REPRESENTATIVE212DEMOCRATLEG DISTRICT 21 - HOUSESNOHOMISHLegislative</v>
      </c>
    </row>
    <row r="1502" spans="1:35" x14ac:dyDescent="0.25">
      <c r="A1502" s="15">
        <v>2472</v>
      </c>
      <c r="B1502" t="s">
        <v>5349</v>
      </c>
      <c r="C1502">
        <v>100458484</v>
      </c>
      <c r="D1502" t="s">
        <v>30</v>
      </c>
      <c r="E1502" t="s">
        <v>2822</v>
      </c>
      <c r="F1502" t="s">
        <v>44</v>
      </c>
      <c r="G1502" t="s">
        <v>2798</v>
      </c>
      <c r="H1502" t="s">
        <v>2799</v>
      </c>
      <c r="I1502" t="s">
        <v>140</v>
      </c>
      <c r="J1502" t="s">
        <v>2800</v>
      </c>
      <c r="K1502" t="s">
        <v>67</v>
      </c>
      <c r="L1502">
        <v>21</v>
      </c>
      <c r="M1502">
        <v>2</v>
      </c>
      <c r="N1502" t="s">
        <v>68</v>
      </c>
      <c r="O1502" t="s">
        <v>2788</v>
      </c>
      <c r="P1502" t="s">
        <v>749</v>
      </c>
      <c r="Q1502" t="s">
        <v>71</v>
      </c>
      <c r="R1502">
        <v>2012</v>
      </c>
      <c r="S1502" s="1">
        <v>150</v>
      </c>
      <c r="T1502" t="s">
        <v>31</v>
      </c>
      <c r="U1502" s="2">
        <v>40969</v>
      </c>
      <c r="V1502" s="2">
        <v>40999</v>
      </c>
      <c r="W1502" s="2">
        <v>40908</v>
      </c>
      <c r="X1502" t="s">
        <v>72</v>
      </c>
      <c r="Y1502" t="s">
        <v>1792</v>
      </c>
      <c r="Z1502" t="s">
        <v>167</v>
      </c>
      <c r="AA1502" t="s">
        <v>168</v>
      </c>
      <c r="AB1502" t="s">
        <v>35</v>
      </c>
      <c r="AC1502" t="s">
        <v>36</v>
      </c>
      <c r="AD1502">
        <v>98109</v>
      </c>
      <c r="AE1502" t="s">
        <v>5316</v>
      </c>
      <c r="AF1502" t="str">
        <f t="shared" si="69"/>
        <v>Yes</v>
      </c>
      <c r="AG1502" s="9" t="str">
        <f t="shared" si="70"/>
        <v>STATE REPRESENTATIVE212DEMOCRATLEG DISTRICT 21 - HOUSESNOHOMISHLegislative2012150DEBT409694099940908Operation and OverheadDECEMBER TREASURYARGO STRATEGIESPO BOX 9100 SEATTLEWA</v>
      </c>
      <c r="AH1502">
        <v>100458484</v>
      </c>
      <c r="AI1502" s="9" t="str">
        <f t="shared" si="71"/>
        <v>STATE REPRESENTATIVE212DEMOCRATLEG DISTRICT 21 - HOUSESNOHOMISHLegislative</v>
      </c>
    </row>
    <row r="1503" spans="1:35" x14ac:dyDescent="0.25">
      <c r="A1503" s="15">
        <v>2473</v>
      </c>
      <c r="B1503" t="s">
        <v>5350</v>
      </c>
      <c r="C1503">
        <v>100458484</v>
      </c>
      <c r="D1503" t="s">
        <v>30</v>
      </c>
      <c r="E1503" t="s">
        <v>2822</v>
      </c>
      <c r="F1503" t="s">
        <v>44</v>
      </c>
      <c r="G1503" t="s">
        <v>2798</v>
      </c>
      <c r="H1503" t="s">
        <v>2799</v>
      </c>
      <c r="I1503" t="s">
        <v>140</v>
      </c>
      <c r="J1503" t="s">
        <v>2800</v>
      </c>
      <c r="K1503" t="s">
        <v>67</v>
      </c>
      <c r="L1503">
        <v>21</v>
      </c>
      <c r="M1503">
        <v>2</v>
      </c>
      <c r="N1503" t="s">
        <v>68</v>
      </c>
      <c r="O1503" t="s">
        <v>2788</v>
      </c>
      <c r="P1503" t="s">
        <v>749</v>
      </c>
      <c r="Q1503" t="s">
        <v>71</v>
      </c>
      <c r="R1503">
        <v>2012</v>
      </c>
      <c r="S1503" s="1">
        <v>225</v>
      </c>
      <c r="T1503" t="s">
        <v>31</v>
      </c>
      <c r="U1503" s="2">
        <v>40969</v>
      </c>
      <c r="V1503" s="2">
        <v>40999</v>
      </c>
      <c r="W1503" s="2">
        <v>40939</v>
      </c>
      <c r="X1503" t="s">
        <v>72</v>
      </c>
      <c r="Y1503" t="s">
        <v>2477</v>
      </c>
      <c r="Z1503" t="s">
        <v>167</v>
      </c>
      <c r="AA1503" t="s">
        <v>168</v>
      </c>
      <c r="AB1503" t="s">
        <v>35</v>
      </c>
      <c r="AC1503" t="s">
        <v>36</v>
      </c>
      <c r="AD1503">
        <v>98109</v>
      </c>
      <c r="AE1503" t="s">
        <v>5316</v>
      </c>
      <c r="AF1503" t="str">
        <f t="shared" si="69"/>
        <v>Yes</v>
      </c>
      <c r="AG1503" s="9" t="str">
        <f t="shared" si="70"/>
        <v>STATE REPRESENTATIVE212DEMOCRATLEG DISTRICT 21 - HOUSESNOHOMISHLegislative2012225DEBT409694099940939Operation and OverheadJANUARY TREASURYARGO STRATEGIESPO BOX 9100 SEATTLEWA</v>
      </c>
      <c r="AH1503">
        <v>100458484</v>
      </c>
      <c r="AI1503" s="9" t="str">
        <f t="shared" si="71"/>
        <v>STATE REPRESENTATIVE212DEMOCRATLEG DISTRICT 21 - HOUSESNOHOMISHLegislative</v>
      </c>
    </row>
    <row r="1504" spans="1:35" x14ac:dyDescent="0.25">
      <c r="A1504" s="15">
        <v>2457</v>
      </c>
      <c r="B1504" t="s">
        <v>5321</v>
      </c>
      <c r="C1504">
        <v>100458484</v>
      </c>
      <c r="D1504" t="s">
        <v>30</v>
      </c>
      <c r="E1504" t="s">
        <v>2822</v>
      </c>
      <c r="F1504" t="s">
        <v>44</v>
      </c>
      <c r="G1504" t="s">
        <v>2798</v>
      </c>
      <c r="H1504" t="s">
        <v>2799</v>
      </c>
      <c r="I1504" t="s">
        <v>140</v>
      </c>
      <c r="J1504" t="s">
        <v>2800</v>
      </c>
      <c r="K1504" t="s">
        <v>67</v>
      </c>
      <c r="L1504">
        <v>21</v>
      </c>
      <c r="M1504">
        <v>2</v>
      </c>
      <c r="N1504" t="s">
        <v>68</v>
      </c>
      <c r="O1504" t="s">
        <v>2788</v>
      </c>
      <c r="P1504" t="s">
        <v>749</v>
      </c>
      <c r="Q1504" t="s">
        <v>71</v>
      </c>
      <c r="R1504">
        <v>2012</v>
      </c>
      <c r="S1504" s="1">
        <v>150</v>
      </c>
      <c r="T1504" t="s">
        <v>31</v>
      </c>
      <c r="U1504" s="2">
        <v>40969</v>
      </c>
      <c r="V1504" s="2">
        <v>40999</v>
      </c>
      <c r="W1504" s="2">
        <v>40968</v>
      </c>
      <c r="X1504" t="s">
        <v>72</v>
      </c>
      <c r="Y1504" t="s">
        <v>1640</v>
      </c>
      <c r="Z1504" t="s">
        <v>167</v>
      </c>
      <c r="AA1504" t="s">
        <v>168</v>
      </c>
      <c r="AB1504" t="s">
        <v>35</v>
      </c>
      <c r="AC1504" t="s">
        <v>36</v>
      </c>
      <c r="AD1504">
        <v>98109</v>
      </c>
      <c r="AE1504" t="s">
        <v>5316</v>
      </c>
      <c r="AF1504" t="str">
        <f t="shared" si="69"/>
        <v>Yes</v>
      </c>
      <c r="AG1504" s="9" t="str">
        <f t="shared" si="70"/>
        <v>STATE REPRESENTATIVE212DEMOCRATLEG DISTRICT 21 - HOUSESNOHOMISHLegislative2012150DEBT409694099940968Operation and OverheadFEBRUARY TREASURYARGO STRATEGIESPO BOX 9100 SEATTLEWA</v>
      </c>
      <c r="AH1504">
        <v>100458484</v>
      </c>
      <c r="AI1504" s="9" t="str">
        <f t="shared" si="71"/>
        <v>STATE REPRESENTATIVE212DEMOCRATLEG DISTRICT 21 - HOUSESNOHOMISHLegislative</v>
      </c>
    </row>
    <row r="1505" spans="1:35" x14ac:dyDescent="0.25">
      <c r="A1505" s="15">
        <v>2458</v>
      </c>
      <c r="B1505" t="s">
        <v>5322</v>
      </c>
      <c r="C1505">
        <v>100458484</v>
      </c>
      <c r="D1505" t="s">
        <v>30</v>
      </c>
      <c r="E1505" t="s">
        <v>2822</v>
      </c>
      <c r="F1505" t="s">
        <v>44</v>
      </c>
      <c r="G1505" t="s">
        <v>2798</v>
      </c>
      <c r="H1505" t="s">
        <v>2799</v>
      </c>
      <c r="I1505" t="s">
        <v>140</v>
      </c>
      <c r="J1505" t="s">
        <v>2800</v>
      </c>
      <c r="K1505" t="s">
        <v>67</v>
      </c>
      <c r="L1505">
        <v>21</v>
      </c>
      <c r="M1505">
        <v>2</v>
      </c>
      <c r="N1505" t="s">
        <v>68</v>
      </c>
      <c r="O1505" t="s">
        <v>2788</v>
      </c>
      <c r="P1505" t="s">
        <v>749</v>
      </c>
      <c r="Q1505" t="s">
        <v>71</v>
      </c>
      <c r="R1505">
        <v>2012</v>
      </c>
      <c r="S1505" s="1">
        <v>300</v>
      </c>
      <c r="T1505" t="s">
        <v>31</v>
      </c>
      <c r="U1505" s="2">
        <v>40969</v>
      </c>
      <c r="V1505" s="2">
        <v>40999</v>
      </c>
      <c r="W1505" s="2">
        <v>40998</v>
      </c>
      <c r="X1505" t="s">
        <v>72</v>
      </c>
      <c r="Y1505" t="s">
        <v>2577</v>
      </c>
      <c r="Z1505" t="s">
        <v>167</v>
      </c>
      <c r="AA1505" t="s">
        <v>168</v>
      </c>
      <c r="AB1505" t="s">
        <v>35</v>
      </c>
      <c r="AC1505" t="s">
        <v>36</v>
      </c>
      <c r="AD1505">
        <v>98109</v>
      </c>
      <c r="AE1505" t="s">
        <v>5316</v>
      </c>
      <c r="AF1505" t="str">
        <f t="shared" si="69"/>
        <v>Yes</v>
      </c>
      <c r="AG1505" s="9" t="str">
        <f t="shared" si="70"/>
        <v>STATE REPRESENTATIVE212DEMOCRATLEG DISTRICT 21 - HOUSESNOHOMISHLegislative2012300DEBT409694099940998Operation and OverheadMARCH TREASURYARGO STRATEGIESPO BOX 9100 SEATTLEWA</v>
      </c>
      <c r="AH1505">
        <v>100458484</v>
      </c>
      <c r="AI1505" s="9" t="str">
        <f t="shared" si="71"/>
        <v>STATE REPRESENTATIVE212DEMOCRATLEG DISTRICT 21 - HOUSESNOHOMISHLegislative</v>
      </c>
    </row>
    <row r="1506" spans="1:35" x14ac:dyDescent="0.25">
      <c r="A1506" s="15">
        <v>2584</v>
      </c>
      <c r="B1506" t="s">
        <v>5563</v>
      </c>
      <c r="C1506">
        <v>100462294</v>
      </c>
      <c r="D1506" t="s">
        <v>30</v>
      </c>
      <c r="E1506" t="s">
        <v>2822</v>
      </c>
      <c r="F1506" t="s">
        <v>44</v>
      </c>
      <c r="G1506" t="s">
        <v>2798</v>
      </c>
      <c r="H1506" t="s">
        <v>2799</v>
      </c>
      <c r="I1506" t="s">
        <v>140</v>
      </c>
      <c r="J1506" t="s">
        <v>2800</v>
      </c>
      <c r="K1506" t="s">
        <v>67</v>
      </c>
      <c r="L1506">
        <v>21</v>
      </c>
      <c r="M1506">
        <v>2</v>
      </c>
      <c r="N1506" t="s">
        <v>68</v>
      </c>
      <c r="O1506" t="s">
        <v>2788</v>
      </c>
      <c r="P1506" t="s">
        <v>749</v>
      </c>
      <c r="Q1506" t="s">
        <v>71</v>
      </c>
      <c r="R1506">
        <v>2012</v>
      </c>
      <c r="S1506" s="1">
        <v>1000</v>
      </c>
      <c r="T1506" t="s">
        <v>31</v>
      </c>
      <c r="U1506" s="2">
        <v>41000</v>
      </c>
      <c r="V1506" s="2">
        <v>41029</v>
      </c>
      <c r="W1506" s="2">
        <v>40487</v>
      </c>
      <c r="X1506" t="s">
        <v>72</v>
      </c>
      <c r="Y1506" t="s">
        <v>1211</v>
      </c>
      <c r="Z1506" t="s">
        <v>2987</v>
      </c>
      <c r="AA1506" t="s">
        <v>3707</v>
      </c>
      <c r="AB1506" t="s">
        <v>92</v>
      </c>
      <c r="AC1506" t="s">
        <v>36</v>
      </c>
      <c r="AD1506">
        <v>98403</v>
      </c>
      <c r="AE1506" t="s">
        <v>5540</v>
      </c>
      <c r="AF1506" t="str">
        <f t="shared" si="69"/>
        <v>Yes</v>
      </c>
      <c r="AG1506" s="9" t="str">
        <f t="shared" si="70"/>
        <v>STATE REPRESENTATIVE212DEMOCRATLEG DISTRICT 21 - HOUSESNOHOMISHLegislative20121000DEBT410004102940487Operation and OverheadWIN BONUSKOHLWES CURT711 N    1ST STREET APT. 303TACOMAWA</v>
      </c>
      <c r="AH1506">
        <v>100462294</v>
      </c>
      <c r="AI1506" s="9" t="str">
        <f t="shared" si="71"/>
        <v>STATE REPRESENTATIVE212DEMOCRATLEG DISTRICT 21 - HOUSESNOHOMISHLegislative</v>
      </c>
    </row>
    <row r="1507" spans="1:35" x14ac:dyDescent="0.25">
      <c r="A1507" s="15">
        <v>2585</v>
      </c>
      <c r="B1507" t="s">
        <v>5564</v>
      </c>
      <c r="C1507">
        <v>100462294</v>
      </c>
      <c r="D1507" t="s">
        <v>30</v>
      </c>
      <c r="E1507" t="s">
        <v>2822</v>
      </c>
      <c r="F1507" t="s">
        <v>44</v>
      </c>
      <c r="G1507" t="s">
        <v>2798</v>
      </c>
      <c r="H1507" t="s">
        <v>2799</v>
      </c>
      <c r="I1507" t="s">
        <v>140</v>
      </c>
      <c r="J1507" t="s">
        <v>2800</v>
      </c>
      <c r="K1507" t="s">
        <v>67</v>
      </c>
      <c r="L1507">
        <v>21</v>
      </c>
      <c r="M1507">
        <v>2</v>
      </c>
      <c r="N1507" t="s">
        <v>68</v>
      </c>
      <c r="O1507" t="s">
        <v>2788</v>
      </c>
      <c r="P1507" t="s">
        <v>749</v>
      </c>
      <c r="Q1507" t="s">
        <v>71</v>
      </c>
      <c r="R1507">
        <v>2012</v>
      </c>
      <c r="S1507" s="1">
        <v>2500</v>
      </c>
      <c r="T1507" t="s">
        <v>31</v>
      </c>
      <c r="U1507" s="2">
        <v>41000</v>
      </c>
      <c r="V1507" s="2">
        <v>41029</v>
      </c>
      <c r="W1507" s="2">
        <v>40487</v>
      </c>
      <c r="X1507" t="s">
        <v>72</v>
      </c>
      <c r="Y1507" t="s">
        <v>1211</v>
      </c>
      <c r="Z1507" t="s">
        <v>641</v>
      </c>
      <c r="AA1507" t="s">
        <v>2744</v>
      </c>
      <c r="AB1507" t="s">
        <v>180</v>
      </c>
      <c r="AC1507" t="s">
        <v>36</v>
      </c>
      <c r="AD1507">
        <v>98506</v>
      </c>
      <c r="AE1507" t="s">
        <v>5540</v>
      </c>
      <c r="AF1507" t="str">
        <f t="shared" si="69"/>
        <v>Yes</v>
      </c>
      <c r="AG1507" s="9" t="str">
        <f t="shared" si="70"/>
        <v>STATE REPRESENTATIVE212DEMOCRATLEG DISTRICT 21 - HOUSESNOHOMISHLegislative20122500DEBT410004102940487Operation and OverheadWIN BONUSTR STRATEGIES1612 SPRINGWOOD AVENUE NE OLYMPIAWA</v>
      </c>
      <c r="AH1507">
        <v>100462294</v>
      </c>
      <c r="AI1507" s="9" t="str">
        <f t="shared" si="71"/>
        <v>STATE REPRESENTATIVE212DEMOCRATLEG DISTRICT 21 - HOUSESNOHOMISHLegislative</v>
      </c>
    </row>
    <row r="1508" spans="1:35" x14ac:dyDescent="0.25">
      <c r="A1508" s="15">
        <v>2588</v>
      </c>
      <c r="B1508" t="s">
        <v>5567</v>
      </c>
      <c r="C1508">
        <v>100462294</v>
      </c>
      <c r="D1508" t="s">
        <v>30</v>
      </c>
      <c r="E1508" t="s">
        <v>2822</v>
      </c>
      <c r="F1508" t="s">
        <v>44</v>
      </c>
      <c r="G1508" t="s">
        <v>2798</v>
      </c>
      <c r="H1508" t="s">
        <v>2799</v>
      </c>
      <c r="I1508" t="s">
        <v>140</v>
      </c>
      <c r="J1508" t="s">
        <v>2800</v>
      </c>
      <c r="K1508" t="s">
        <v>67</v>
      </c>
      <c r="L1508">
        <v>21</v>
      </c>
      <c r="M1508">
        <v>2</v>
      </c>
      <c r="N1508" t="s">
        <v>68</v>
      </c>
      <c r="O1508" t="s">
        <v>2788</v>
      </c>
      <c r="P1508" t="s">
        <v>749</v>
      </c>
      <c r="Q1508" t="s">
        <v>71</v>
      </c>
      <c r="R1508">
        <v>2012</v>
      </c>
      <c r="S1508" s="1">
        <v>1500</v>
      </c>
      <c r="T1508" t="s">
        <v>31</v>
      </c>
      <c r="U1508" s="2">
        <v>41000</v>
      </c>
      <c r="V1508" s="2">
        <v>41029</v>
      </c>
      <c r="W1508" s="2">
        <v>40487</v>
      </c>
      <c r="X1508" t="s">
        <v>72</v>
      </c>
      <c r="Y1508" t="s">
        <v>1211</v>
      </c>
      <c r="Z1508" t="s">
        <v>2708</v>
      </c>
      <c r="AA1508" t="s">
        <v>765</v>
      </c>
      <c r="AB1508" t="s">
        <v>35</v>
      </c>
      <c r="AC1508" t="s">
        <v>36</v>
      </c>
      <c r="AD1508">
        <v>98121</v>
      </c>
      <c r="AE1508" t="s">
        <v>5540</v>
      </c>
      <c r="AF1508" t="str">
        <f t="shared" si="69"/>
        <v>Yes</v>
      </c>
      <c r="AG1508" s="9" t="str">
        <f t="shared" si="70"/>
        <v>STATE REPRESENTATIVE212DEMOCRATLEG DISTRICT 21 - HOUSESNOHOMISHLegislative20121500DEBT410004102940487Operation and OverheadWIN BONUSMCKENNA HARTMAN CONSULTING LLC2440 WESTERN AVENUE APT. 511SEATTLEWA</v>
      </c>
      <c r="AH1508">
        <v>100462294</v>
      </c>
      <c r="AI1508" s="9" t="str">
        <f t="shared" si="71"/>
        <v>STATE REPRESENTATIVE212DEMOCRATLEG DISTRICT 21 - HOUSESNOHOMISHLegislative</v>
      </c>
    </row>
    <row r="1509" spans="1:35" x14ac:dyDescent="0.25">
      <c r="A1509" s="15">
        <v>2595</v>
      </c>
      <c r="B1509" t="s">
        <v>5574</v>
      </c>
      <c r="C1509">
        <v>100462294</v>
      </c>
      <c r="D1509" t="s">
        <v>30</v>
      </c>
      <c r="E1509" t="s">
        <v>2822</v>
      </c>
      <c r="F1509" t="s">
        <v>44</v>
      </c>
      <c r="G1509" t="s">
        <v>2798</v>
      </c>
      <c r="H1509" t="s">
        <v>2799</v>
      </c>
      <c r="I1509" t="s">
        <v>140</v>
      </c>
      <c r="J1509" t="s">
        <v>2800</v>
      </c>
      <c r="K1509" t="s">
        <v>67</v>
      </c>
      <c r="L1509">
        <v>21</v>
      </c>
      <c r="M1509">
        <v>2</v>
      </c>
      <c r="N1509" t="s">
        <v>68</v>
      </c>
      <c r="O1509" t="s">
        <v>2788</v>
      </c>
      <c r="P1509" t="s">
        <v>749</v>
      </c>
      <c r="Q1509" t="s">
        <v>71</v>
      </c>
      <c r="R1509">
        <v>2012</v>
      </c>
      <c r="S1509" s="1">
        <v>250</v>
      </c>
      <c r="T1509" t="s">
        <v>31</v>
      </c>
      <c r="U1509" s="2">
        <v>41000</v>
      </c>
      <c r="V1509" s="2">
        <v>41029</v>
      </c>
      <c r="W1509" s="2">
        <v>40512</v>
      </c>
      <c r="X1509" t="s">
        <v>72</v>
      </c>
      <c r="Y1509" t="s">
        <v>1208</v>
      </c>
      <c r="Z1509" t="s">
        <v>167</v>
      </c>
      <c r="AA1509" t="s">
        <v>168</v>
      </c>
      <c r="AB1509" t="s">
        <v>35</v>
      </c>
      <c r="AC1509" t="s">
        <v>36</v>
      </c>
      <c r="AD1509">
        <v>98109</v>
      </c>
      <c r="AE1509" t="s">
        <v>5540</v>
      </c>
      <c r="AF1509" t="str">
        <f t="shared" si="69"/>
        <v>Yes</v>
      </c>
      <c r="AG1509" s="9" t="str">
        <f t="shared" si="70"/>
        <v>STATE REPRESENTATIVE212DEMOCRATLEG DISTRICT 21 - HOUSESNOHOMISHLegislative2012250DEBT410004102940512Operation and OverheadNOVEMBER TREASURYARGO STRATEGIESPO BOX 9100 SEATTLEWA</v>
      </c>
      <c r="AH1509">
        <v>100462294</v>
      </c>
      <c r="AI1509" s="9" t="str">
        <f t="shared" si="71"/>
        <v>STATE REPRESENTATIVE212DEMOCRATLEG DISTRICT 21 - HOUSESNOHOMISHLegislative</v>
      </c>
    </row>
    <row r="1510" spans="1:35" x14ac:dyDescent="0.25">
      <c r="A1510" s="15">
        <v>2565</v>
      </c>
      <c r="B1510" t="s">
        <v>5539</v>
      </c>
      <c r="C1510">
        <v>100462294</v>
      </c>
      <c r="D1510" t="s">
        <v>30</v>
      </c>
      <c r="E1510" t="s">
        <v>2822</v>
      </c>
      <c r="F1510" t="s">
        <v>44</v>
      </c>
      <c r="G1510" t="s">
        <v>2798</v>
      </c>
      <c r="H1510" t="s">
        <v>2799</v>
      </c>
      <c r="I1510" t="s">
        <v>140</v>
      </c>
      <c r="J1510" t="s">
        <v>2800</v>
      </c>
      <c r="K1510" t="s">
        <v>67</v>
      </c>
      <c r="L1510">
        <v>21</v>
      </c>
      <c r="M1510">
        <v>2</v>
      </c>
      <c r="N1510" t="s">
        <v>68</v>
      </c>
      <c r="O1510" t="s">
        <v>2788</v>
      </c>
      <c r="P1510" t="s">
        <v>749</v>
      </c>
      <c r="Q1510" t="s">
        <v>71</v>
      </c>
      <c r="R1510">
        <v>2012</v>
      </c>
      <c r="S1510" s="1">
        <v>500</v>
      </c>
      <c r="T1510" t="s">
        <v>31</v>
      </c>
      <c r="U1510" s="2">
        <v>41000</v>
      </c>
      <c r="V1510" s="2">
        <v>41029</v>
      </c>
      <c r="W1510" s="2">
        <v>40543</v>
      </c>
      <c r="X1510" t="s">
        <v>72</v>
      </c>
      <c r="Y1510" t="s">
        <v>1792</v>
      </c>
      <c r="Z1510" t="s">
        <v>167</v>
      </c>
      <c r="AA1510" t="s">
        <v>168</v>
      </c>
      <c r="AB1510" t="s">
        <v>35</v>
      </c>
      <c r="AC1510" t="s">
        <v>36</v>
      </c>
      <c r="AD1510">
        <v>98109</v>
      </c>
      <c r="AE1510" t="s">
        <v>5540</v>
      </c>
      <c r="AF1510" t="str">
        <f t="shared" si="69"/>
        <v>Yes</v>
      </c>
      <c r="AG1510" s="9" t="str">
        <f t="shared" si="70"/>
        <v>STATE REPRESENTATIVE212DEMOCRATLEG DISTRICT 21 - HOUSESNOHOMISHLegislative2012500DEBT410004102940543Operation and OverheadDECEMBER TREASURYARGO STRATEGIESPO BOX 9100 SEATTLEWA</v>
      </c>
      <c r="AH1510">
        <v>100462294</v>
      </c>
      <c r="AI1510" s="9" t="str">
        <f t="shared" si="71"/>
        <v>STATE REPRESENTATIVE212DEMOCRATLEG DISTRICT 21 - HOUSESNOHOMISHLegislative</v>
      </c>
    </row>
    <row r="1511" spans="1:35" x14ac:dyDescent="0.25">
      <c r="A1511" s="15">
        <v>2566</v>
      </c>
      <c r="B1511" t="s">
        <v>5541</v>
      </c>
      <c r="C1511">
        <v>100462294</v>
      </c>
      <c r="D1511" t="s">
        <v>30</v>
      </c>
      <c r="E1511" t="s">
        <v>2822</v>
      </c>
      <c r="F1511" t="s">
        <v>44</v>
      </c>
      <c r="G1511" t="s">
        <v>2798</v>
      </c>
      <c r="H1511" t="s">
        <v>2799</v>
      </c>
      <c r="I1511" t="s">
        <v>140</v>
      </c>
      <c r="J1511" t="s">
        <v>2800</v>
      </c>
      <c r="K1511" t="s">
        <v>67</v>
      </c>
      <c r="L1511">
        <v>21</v>
      </c>
      <c r="M1511">
        <v>2</v>
      </c>
      <c r="N1511" t="s">
        <v>68</v>
      </c>
      <c r="O1511" t="s">
        <v>2788</v>
      </c>
      <c r="P1511" t="s">
        <v>749</v>
      </c>
      <c r="Q1511" t="s">
        <v>71</v>
      </c>
      <c r="R1511">
        <v>2012</v>
      </c>
      <c r="S1511" s="1">
        <v>300</v>
      </c>
      <c r="T1511" t="s">
        <v>31</v>
      </c>
      <c r="U1511" s="2">
        <v>41000</v>
      </c>
      <c r="V1511" s="2">
        <v>41029</v>
      </c>
      <c r="W1511" s="2">
        <v>40574</v>
      </c>
      <c r="X1511" t="s">
        <v>72</v>
      </c>
      <c r="Y1511" t="s">
        <v>2477</v>
      </c>
      <c r="Z1511" t="s">
        <v>167</v>
      </c>
      <c r="AA1511" t="s">
        <v>168</v>
      </c>
      <c r="AB1511" t="s">
        <v>35</v>
      </c>
      <c r="AC1511" t="s">
        <v>36</v>
      </c>
      <c r="AD1511">
        <v>98109</v>
      </c>
      <c r="AE1511" t="s">
        <v>5540</v>
      </c>
      <c r="AF1511" t="str">
        <f t="shared" si="69"/>
        <v>Yes</v>
      </c>
      <c r="AG1511" s="9" t="str">
        <f t="shared" si="70"/>
        <v>STATE REPRESENTATIVE212DEMOCRATLEG DISTRICT 21 - HOUSESNOHOMISHLegislative2012300DEBT410004102940574Operation and OverheadJANUARY TREASURYARGO STRATEGIESPO BOX 9100 SEATTLEWA</v>
      </c>
      <c r="AH1511">
        <v>100462294</v>
      </c>
      <c r="AI1511" s="9" t="str">
        <f t="shared" si="71"/>
        <v>STATE REPRESENTATIVE212DEMOCRATLEG DISTRICT 21 - HOUSESNOHOMISHLegislative</v>
      </c>
    </row>
    <row r="1512" spans="1:35" x14ac:dyDescent="0.25">
      <c r="A1512" s="15">
        <v>2567</v>
      </c>
      <c r="B1512" t="s">
        <v>5542</v>
      </c>
      <c r="C1512">
        <v>100462294</v>
      </c>
      <c r="D1512" t="s">
        <v>30</v>
      </c>
      <c r="E1512" t="s">
        <v>2822</v>
      </c>
      <c r="F1512" t="s">
        <v>44</v>
      </c>
      <c r="G1512" t="s">
        <v>2798</v>
      </c>
      <c r="H1512" t="s">
        <v>2799</v>
      </c>
      <c r="I1512" t="s">
        <v>140</v>
      </c>
      <c r="J1512" t="s">
        <v>2800</v>
      </c>
      <c r="K1512" t="s">
        <v>67</v>
      </c>
      <c r="L1512">
        <v>21</v>
      </c>
      <c r="M1512">
        <v>2</v>
      </c>
      <c r="N1512" t="s">
        <v>68</v>
      </c>
      <c r="O1512" t="s">
        <v>2788</v>
      </c>
      <c r="P1512" t="s">
        <v>749</v>
      </c>
      <c r="Q1512" t="s">
        <v>71</v>
      </c>
      <c r="R1512">
        <v>2012</v>
      </c>
      <c r="S1512" s="1">
        <v>225</v>
      </c>
      <c r="T1512" t="s">
        <v>31</v>
      </c>
      <c r="U1512" s="2">
        <v>41000</v>
      </c>
      <c r="V1512" s="2">
        <v>41029</v>
      </c>
      <c r="W1512" s="2">
        <v>40591</v>
      </c>
      <c r="X1512" t="s">
        <v>72</v>
      </c>
      <c r="Y1512" t="s">
        <v>1640</v>
      </c>
      <c r="Z1512" t="s">
        <v>167</v>
      </c>
      <c r="AA1512" t="s">
        <v>168</v>
      </c>
      <c r="AB1512" t="s">
        <v>35</v>
      </c>
      <c r="AC1512" t="s">
        <v>36</v>
      </c>
      <c r="AD1512">
        <v>98109</v>
      </c>
      <c r="AE1512" t="s">
        <v>5540</v>
      </c>
      <c r="AF1512" t="str">
        <f t="shared" si="69"/>
        <v>Yes</v>
      </c>
      <c r="AG1512" s="9" t="str">
        <f t="shared" si="70"/>
        <v>STATE REPRESENTATIVE212DEMOCRATLEG DISTRICT 21 - HOUSESNOHOMISHLegislative2012225DEBT410004102940591Operation and OverheadFEBRUARY TREASURYARGO STRATEGIESPO BOX 9100 SEATTLEWA</v>
      </c>
      <c r="AH1512">
        <v>100462294</v>
      </c>
      <c r="AI1512" s="9" t="str">
        <f t="shared" si="71"/>
        <v>STATE REPRESENTATIVE212DEMOCRATLEG DISTRICT 21 - HOUSESNOHOMISHLegislative</v>
      </c>
    </row>
    <row r="1513" spans="1:35" x14ac:dyDescent="0.25">
      <c r="A1513" s="15">
        <v>2590</v>
      </c>
      <c r="B1513" t="s">
        <v>5569</v>
      </c>
      <c r="C1513">
        <v>100462294</v>
      </c>
      <c r="D1513" t="s">
        <v>30</v>
      </c>
      <c r="E1513" t="s">
        <v>2822</v>
      </c>
      <c r="F1513" t="s">
        <v>44</v>
      </c>
      <c r="G1513" t="s">
        <v>2798</v>
      </c>
      <c r="H1513" t="s">
        <v>2799</v>
      </c>
      <c r="I1513" t="s">
        <v>140</v>
      </c>
      <c r="J1513" t="s">
        <v>2800</v>
      </c>
      <c r="K1513" t="s">
        <v>67</v>
      </c>
      <c r="L1513">
        <v>21</v>
      </c>
      <c r="M1513">
        <v>2</v>
      </c>
      <c r="N1513" t="s">
        <v>68</v>
      </c>
      <c r="O1513" t="s">
        <v>2788</v>
      </c>
      <c r="P1513" t="s">
        <v>749</v>
      </c>
      <c r="Q1513" t="s">
        <v>71</v>
      </c>
      <c r="R1513">
        <v>2012</v>
      </c>
      <c r="S1513" s="1">
        <v>150</v>
      </c>
      <c r="T1513" t="s">
        <v>31</v>
      </c>
      <c r="U1513" s="2">
        <v>41000</v>
      </c>
      <c r="V1513" s="2">
        <v>41029</v>
      </c>
      <c r="W1513" s="2">
        <v>40633</v>
      </c>
      <c r="X1513" t="s">
        <v>72</v>
      </c>
      <c r="Y1513" t="s">
        <v>2577</v>
      </c>
      <c r="Z1513" t="s">
        <v>167</v>
      </c>
      <c r="AA1513" t="s">
        <v>168</v>
      </c>
      <c r="AB1513" t="s">
        <v>35</v>
      </c>
      <c r="AC1513" t="s">
        <v>36</v>
      </c>
      <c r="AD1513">
        <v>98109</v>
      </c>
      <c r="AE1513" t="s">
        <v>5540</v>
      </c>
      <c r="AF1513" t="str">
        <f t="shared" si="69"/>
        <v>Yes</v>
      </c>
      <c r="AG1513" s="9" t="str">
        <f t="shared" si="70"/>
        <v>STATE REPRESENTATIVE212DEMOCRATLEG DISTRICT 21 - HOUSESNOHOMISHLegislative2012150DEBT410004102940633Operation and OverheadMARCH TREASURYARGO STRATEGIESPO BOX 9100 SEATTLEWA</v>
      </c>
      <c r="AH1513">
        <v>100462294</v>
      </c>
      <c r="AI1513" s="9" t="str">
        <f t="shared" si="71"/>
        <v>STATE REPRESENTATIVE212DEMOCRATLEG DISTRICT 21 - HOUSESNOHOMISHLegislative</v>
      </c>
    </row>
    <row r="1514" spans="1:35" x14ac:dyDescent="0.25">
      <c r="A1514" s="15">
        <v>2591</v>
      </c>
      <c r="B1514" t="s">
        <v>5570</v>
      </c>
      <c r="C1514">
        <v>100462294</v>
      </c>
      <c r="D1514" t="s">
        <v>30</v>
      </c>
      <c r="E1514" t="s">
        <v>2822</v>
      </c>
      <c r="F1514" t="s">
        <v>44</v>
      </c>
      <c r="G1514" t="s">
        <v>2798</v>
      </c>
      <c r="H1514" t="s">
        <v>2799</v>
      </c>
      <c r="I1514" t="s">
        <v>140</v>
      </c>
      <c r="J1514" t="s">
        <v>2800</v>
      </c>
      <c r="K1514" t="s">
        <v>67</v>
      </c>
      <c r="L1514">
        <v>21</v>
      </c>
      <c r="M1514">
        <v>2</v>
      </c>
      <c r="N1514" t="s">
        <v>68</v>
      </c>
      <c r="O1514" t="s">
        <v>2788</v>
      </c>
      <c r="P1514" t="s">
        <v>749</v>
      </c>
      <c r="Q1514" t="s">
        <v>71</v>
      </c>
      <c r="R1514">
        <v>2012</v>
      </c>
      <c r="S1514" s="1">
        <v>225</v>
      </c>
      <c r="T1514" t="s">
        <v>31</v>
      </c>
      <c r="U1514" s="2">
        <v>41000</v>
      </c>
      <c r="V1514" s="2">
        <v>41029</v>
      </c>
      <c r="W1514" s="2">
        <v>40687</v>
      </c>
      <c r="X1514" t="s">
        <v>72</v>
      </c>
      <c r="Y1514" t="s">
        <v>2637</v>
      </c>
      <c r="Z1514" t="s">
        <v>167</v>
      </c>
      <c r="AA1514" t="s">
        <v>168</v>
      </c>
      <c r="AB1514" t="s">
        <v>35</v>
      </c>
      <c r="AC1514" t="s">
        <v>36</v>
      </c>
      <c r="AD1514">
        <v>98109</v>
      </c>
      <c r="AE1514" t="s">
        <v>5540</v>
      </c>
      <c r="AF1514" t="str">
        <f t="shared" si="69"/>
        <v>Yes</v>
      </c>
      <c r="AG1514" s="9" t="str">
        <f t="shared" si="70"/>
        <v>STATE REPRESENTATIVE212DEMOCRATLEG DISTRICT 21 - HOUSESNOHOMISHLegislative2012225DEBT410004102940687Operation and OverheadMAY TREASURYARGO STRATEGIESPO BOX 9100 SEATTLEWA</v>
      </c>
      <c r="AH1514">
        <v>100462294</v>
      </c>
      <c r="AI1514" s="9" t="str">
        <f t="shared" si="71"/>
        <v>STATE REPRESENTATIVE212DEMOCRATLEG DISTRICT 21 - HOUSESNOHOMISHLegislative</v>
      </c>
    </row>
    <row r="1515" spans="1:35" x14ac:dyDescent="0.25">
      <c r="A1515" s="15">
        <v>2592</v>
      </c>
      <c r="B1515" t="s">
        <v>5571</v>
      </c>
      <c r="C1515">
        <v>100462294</v>
      </c>
      <c r="D1515" t="s">
        <v>30</v>
      </c>
      <c r="E1515" t="s">
        <v>2822</v>
      </c>
      <c r="F1515" t="s">
        <v>44</v>
      </c>
      <c r="G1515" t="s">
        <v>2798</v>
      </c>
      <c r="H1515" t="s">
        <v>2799</v>
      </c>
      <c r="I1515" t="s">
        <v>140</v>
      </c>
      <c r="J1515" t="s">
        <v>2800</v>
      </c>
      <c r="K1515" t="s">
        <v>67</v>
      </c>
      <c r="L1515">
        <v>21</v>
      </c>
      <c r="M1515">
        <v>2</v>
      </c>
      <c r="N1515" t="s">
        <v>68</v>
      </c>
      <c r="O1515" t="s">
        <v>2788</v>
      </c>
      <c r="P1515" t="s">
        <v>749</v>
      </c>
      <c r="Q1515" t="s">
        <v>71</v>
      </c>
      <c r="R1515">
        <v>2012</v>
      </c>
      <c r="S1515" s="1">
        <v>300</v>
      </c>
      <c r="T1515" t="s">
        <v>31</v>
      </c>
      <c r="U1515" s="2">
        <v>41000</v>
      </c>
      <c r="V1515" s="2">
        <v>41029</v>
      </c>
      <c r="W1515" s="2">
        <v>40721</v>
      </c>
      <c r="X1515" t="s">
        <v>72</v>
      </c>
      <c r="Y1515" t="s">
        <v>338</v>
      </c>
      <c r="Z1515" t="s">
        <v>167</v>
      </c>
      <c r="AA1515" t="s">
        <v>168</v>
      </c>
      <c r="AB1515" t="s">
        <v>35</v>
      </c>
      <c r="AC1515" t="s">
        <v>36</v>
      </c>
      <c r="AD1515">
        <v>98109</v>
      </c>
      <c r="AE1515" t="s">
        <v>5540</v>
      </c>
      <c r="AF1515" t="str">
        <f t="shared" si="69"/>
        <v>Yes</v>
      </c>
      <c r="AG1515" s="9" t="str">
        <f t="shared" si="70"/>
        <v>STATE REPRESENTATIVE212DEMOCRATLEG DISTRICT 21 - HOUSESNOHOMISHLegislative2012300DEBT410004102940721Operation and OverheadJUNE TREASURYARGO STRATEGIESPO BOX 9100 SEATTLEWA</v>
      </c>
      <c r="AH1515">
        <v>100462294</v>
      </c>
      <c r="AI1515" s="9" t="str">
        <f t="shared" si="71"/>
        <v>STATE REPRESENTATIVE212DEMOCRATLEG DISTRICT 21 - HOUSESNOHOMISHLegislative</v>
      </c>
    </row>
    <row r="1516" spans="1:35" x14ac:dyDescent="0.25">
      <c r="A1516" s="15">
        <v>2593</v>
      </c>
      <c r="B1516" t="s">
        <v>5572</v>
      </c>
      <c r="C1516">
        <v>100462294</v>
      </c>
      <c r="D1516" t="s">
        <v>30</v>
      </c>
      <c r="E1516" t="s">
        <v>2822</v>
      </c>
      <c r="F1516" t="s">
        <v>44</v>
      </c>
      <c r="G1516" t="s">
        <v>2798</v>
      </c>
      <c r="H1516" t="s">
        <v>2799</v>
      </c>
      <c r="I1516" t="s">
        <v>140</v>
      </c>
      <c r="J1516" t="s">
        <v>2800</v>
      </c>
      <c r="K1516" t="s">
        <v>67</v>
      </c>
      <c r="L1516">
        <v>21</v>
      </c>
      <c r="M1516">
        <v>2</v>
      </c>
      <c r="N1516" t="s">
        <v>68</v>
      </c>
      <c r="O1516" t="s">
        <v>2788</v>
      </c>
      <c r="P1516" t="s">
        <v>749</v>
      </c>
      <c r="Q1516" t="s">
        <v>71</v>
      </c>
      <c r="R1516">
        <v>2012</v>
      </c>
      <c r="S1516" s="1">
        <v>300</v>
      </c>
      <c r="T1516" t="s">
        <v>31</v>
      </c>
      <c r="U1516" s="2">
        <v>41000</v>
      </c>
      <c r="V1516" s="2">
        <v>41029</v>
      </c>
      <c r="W1516" s="2">
        <v>40753</v>
      </c>
      <c r="X1516" t="s">
        <v>72</v>
      </c>
      <c r="Y1516" t="s">
        <v>339</v>
      </c>
      <c r="Z1516" t="s">
        <v>167</v>
      </c>
      <c r="AA1516" t="s">
        <v>168</v>
      </c>
      <c r="AB1516" t="s">
        <v>35</v>
      </c>
      <c r="AC1516" t="s">
        <v>36</v>
      </c>
      <c r="AD1516">
        <v>98109</v>
      </c>
      <c r="AE1516" t="s">
        <v>5540</v>
      </c>
      <c r="AF1516" t="str">
        <f t="shared" si="69"/>
        <v>Yes</v>
      </c>
      <c r="AG1516" s="9" t="str">
        <f t="shared" si="70"/>
        <v>STATE REPRESENTATIVE212DEMOCRATLEG DISTRICT 21 - HOUSESNOHOMISHLegislative2012300DEBT410004102940753Operation and OverheadJULY TREASURYARGO STRATEGIESPO BOX 9100 SEATTLEWA</v>
      </c>
      <c r="AH1516">
        <v>100462294</v>
      </c>
      <c r="AI1516" s="9" t="str">
        <f t="shared" si="71"/>
        <v>STATE REPRESENTATIVE212DEMOCRATLEG DISTRICT 21 - HOUSESNOHOMISHLegislative</v>
      </c>
    </row>
    <row r="1517" spans="1:35" x14ac:dyDescent="0.25">
      <c r="A1517" s="15">
        <v>2594</v>
      </c>
      <c r="B1517" t="s">
        <v>5573</v>
      </c>
      <c r="C1517">
        <v>100462294</v>
      </c>
      <c r="D1517" t="s">
        <v>30</v>
      </c>
      <c r="E1517" t="s">
        <v>2822</v>
      </c>
      <c r="F1517" t="s">
        <v>44</v>
      </c>
      <c r="G1517" t="s">
        <v>2798</v>
      </c>
      <c r="H1517" t="s">
        <v>2799</v>
      </c>
      <c r="I1517" t="s">
        <v>140</v>
      </c>
      <c r="J1517" t="s">
        <v>2800</v>
      </c>
      <c r="K1517" t="s">
        <v>67</v>
      </c>
      <c r="L1517">
        <v>21</v>
      </c>
      <c r="M1517">
        <v>2</v>
      </c>
      <c r="N1517" t="s">
        <v>68</v>
      </c>
      <c r="O1517" t="s">
        <v>2788</v>
      </c>
      <c r="P1517" t="s">
        <v>749</v>
      </c>
      <c r="Q1517" t="s">
        <v>71</v>
      </c>
      <c r="R1517">
        <v>2012</v>
      </c>
      <c r="S1517" s="1">
        <v>300</v>
      </c>
      <c r="T1517" t="s">
        <v>31</v>
      </c>
      <c r="U1517" s="2">
        <v>41000</v>
      </c>
      <c r="V1517" s="2">
        <v>41029</v>
      </c>
      <c r="W1517" s="2">
        <v>40780</v>
      </c>
      <c r="X1517" t="s">
        <v>72</v>
      </c>
      <c r="Y1517" t="s">
        <v>490</v>
      </c>
      <c r="Z1517" t="s">
        <v>167</v>
      </c>
      <c r="AA1517" t="s">
        <v>168</v>
      </c>
      <c r="AB1517" t="s">
        <v>35</v>
      </c>
      <c r="AC1517" t="s">
        <v>36</v>
      </c>
      <c r="AD1517">
        <v>98109</v>
      </c>
      <c r="AE1517" t="s">
        <v>5540</v>
      </c>
      <c r="AF1517" t="str">
        <f t="shared" si="69"/>
        <v>Yes</v>
      </c>
      <c r="AG1517" s="9" t="str">
        <f t="shared" si="70"/>
        <v>STATE REPRESENTATIVE212DEMOCRATLEG DISTRICT 21 - HOUSESNOHOMISHLegislative2012300DEBT410004102940780Operation and OverheadAUGUST TREASURYARGO STRATEGIESPO BOX 9100 SEATTLEWA</v>
      </c>
      <c r="AH1517">
        <v>100462294</v>
      </c>
      <c r="AI1517" s="9" t="str">
        <f t="shared" si="71"/>
        <v>STATE REPRESENTATIVE212DEMOCRATLEG DISTRICT 21 - HOUSESNOHOMISHLegislative</v>
      </c>
    </row>
    <row r="1518" spans="1:35" x14ac:dyDescent="0.25">
      <c r="A1518" s="15">
        <v>2586</v>
      </c>
      <c r="B1518" t="s">
        <v>5565</v>
      </c>
      <c r="C1518">
        <v>100462294</v>
      </c>
      <c r="D1518" t="s">
        <v>30</v>
      </c>
      <c r="E1518" t="s">
        <v>2822</v>
      </c>
      <c r="F1518" t="s">
        <v>44</v>
      </c>
      <c r="G1518" t="s">
        <v>2798</v>
      </c>
      <c r="H1518" t="s">
        <v>2799</v>
      </c>
      <c r="I1518" t="s">
        <v>140</v>
      </c>
      <c r="J1518" t="s">
        <v>2800</v>
      </c>
      <c r="K1518" t="s">
        <v>67</v>
      </c>
      <c r="L1518">
        <v>21</v>
      </c>
      <c r="M1518">
        <v>2</v>
      </c>
      <c r="N1518" t="s">
        <v>68</v>
      </c>
      <c r="O1518" t="s">
        <v>2788</v>
      </c>
      <c r="P1518" t="s">
        <v>749</v>
      </c>
      <c r="Q1518" t="s">
        <v>71</v>
      </c>
      <c r="R1518">
        <v>2012</v>
      </c>
      <c r="S1518" s="1">
        <v>225</v>
      </c>
      <c r="T1518" t="s">
        <v>31</v>
      </c>
      <c r="U1518" s="2">
        <v>41000</v>
      </c>
      <c r="V1518" s="2">
        <v>41029</v>
      </c>
      <c r="W1518" s="2">
        <v>40816</v>
      </c>
      <c r="X1518" t="s">
        <v>72</v>
      </c>
      <c r="Y1518" t="s">
        <v>337</v>
      </c>
      <c r="Z1518" t="s">
        <v>167</v>
      </c>
      <c r="AA1518" t="s">
        <v>168</v>
      </c>
      <c r="AB1518" t="s">
        <v>35</v>
      </c>
      <c r="AC1518" t="s">
        <v>36</v>
      </c>
      <c r="AD1518">
        <v>98109</v>
      </c>
      <c r="AE1518" t="s">
        <v>5540</v>
      </c>
      <c r="AF1518" t="str">
        <f t="shared" si="69"/>
        <v>Yes</v>
      </c>
      <c r="AG1518" s="9" t="str">
        <f t="shared" si="70"/>
        <v>STATE REPRESENTATIVE212DEMOCRATLEG DISTRICT 21 - HOUSESNOHOMISHLegislative2012225DEBT410004102940816Operation and OverheadSEPTEMBER TREASURYARGO STRATEGIESPO BOX 9100 SEATTLEWA</v>
      </c>
      <c r="AH1518">
        <v>100462294</v>
      </c>
      <c r="AI1518" s="9" t="str">
        <f t="shared" si="71"/>
        <v>STATE REPRESENTATIVE212DEMOCRATLEG DISTRICT 21 - HOUSESNOHOMISHLegislative</v>
      </c>
    </row>
    <row r="1519" spans="1:35" x14ac:dyDescent="0.25">
      <c r="A1519" s="15">
        <v>2587</v>
      </c>
      <c r="B1519" t="s">
        <v>5566</v>
      </c>
      <c r="C1519">
        <v>100462294</v>
      </c>
      <c r="D1519" t="s">
        <v>30</v>
      </c>
      <c r="E1519" t="s">
        <v>2822</v>
      </c>
      <c r="F1519" t="s">
        <v>44</v>
      </c>
      <c r="G1519" t="s">
        <v>2798</v>
      </c>
      <c r="H1519" t="s">
        <v>2799</v>
      </c>
      <c r="I1519" t="s">
        <v>140</v>
      </c>
      <c r="J1519" t="s">
        <v>2800</v>
      </c>
      <c r="K1519" t="s">
        <v>67</v>
      </c>
      <c r="L1519">
        <v>21</v>
      </c>
      <c r="M1519">
        <v>2</v>
      </c>
      <c r="N1519" t="s">
        <v>68</v>
      </c>
      <c r="O1519" t="s">
        <v>2788</v>
      </c>
      <c r="P1519" t="s">
        <v>749</v>
      </c>
      <c r="Q1519" t="s">
        <v>71</v>
      </c>
      <c r="R1519">
        <v>2012</v>
      </c>
      <c r="S1519" s="1">
        <v>225</v>
      </c>
      <c r="T1519" t="s">
        <v>31</v>
      </c>
      <c r="U1519" s="2">
        <v>41000</v>
      </c>
      <c r="V1519" s="2">
        <v>41029</v>
      </c>
      <c r="W1519" s="2">
        <v>40847</v>
      </c>
      <c r="X1519" t="s">
        <v>72</v>
      </c>
      <c r="Y1519" t="s">
        <v>1006</v>
      </c>
      <c r="Z1519" t="s">
        <v>167</v>
      </c>
      <c r="AA1519" t="s">
        <v>168</v>
      </c>
      <c r="AB1519" t="s">
        <v>35</v>
      </c>
      <c r="AC1519" t="s">
        <v>36</v>
      </c>
      <c r="AD1519">
        <v>98109</v>
      </c>
      <c r="AE1519" t="s">
        <v>5540</v>
      </c>
      <c r="AF1519" t="str">
        <f t="shared" si="69"/>
        <v>Yes</v>
      </c>
      <c r="AG1519" s="9" t="str">
        <f t="shared" si="70"/>
        <v>STATE REPRESENTATIVE212DEMOCRATLEG DISTRICT 21 - HOUSESNOHOMISHLegislative2012225DEBT410004102940847Operation and OverheadOCTOBER TREASURYARGO STRATEGIESPO BOX 9100 SEATTLEWA</v>
      </c>
      <c r="AH1519">
        <v>100462294</v>
      </c>
      <c r="AI1519" s="9" t="str">
        <f t="shared" si="71"/>
        <v>STATE REPRESENTATIVE212DEMOCRATLEG DISTRICT 21 - HOUSESNOHOMISHLegislative</v>
      </c>
    </row>
    <row r="1520" spans="1:35" x14ac:dyDescent="0.25">
      <c r="A1520" s="15">
        <v>2589</v>
      </c>
      <c r="B1520" t="s">
        <v>5568</v>
      </c>
      <c r="C1520">
        <v>100462294</v>
      </c>
      <c r="D1520" t="s">
        <v>30</v>
      </c>
      <c r="E1520" t="s">
        <v>2822</v>
      </c>
      <c r="F1520" t="s">
        <v>44</v>
      </c>
      <c r="G1520" t="s">
        <v>2798</v>
      </c>
      <c r="H1520" t="s">
        <v>2799</v>
      </c>
      <c r="I1520" t="s">
        <v>140</v>
      </c>
      <c r="J1520" t="s">
        <v>2800</v>
      </c>
      <c r="K1520" t="s">
        <v>67</v>
      </c>
      <c r="L1520">
        <v>21</v>
      </c>
      <c r="M1520">
        <v>2</v>
      </c>
      <c r="N1520" t="s">
        <v>68</v>
      </c>
      <c r="O1520" t="s">
        <v>2788</v>
      </c>
      <c r="P1520" t="s">
        <v>749</v>
      </c>
      <c r="Q1520" t="s">
        <v>71</v>
      </c>
      <c r="R1520">
        <v>2012</v>
      </c>
      <c r="S1520" s="1">
        <v>150</v>
      </c>
      <c r="T1520" t="s">
        <v>31</v>
      </c>
      <c r="U1520" s="2">
        <v>41000</v>
      </c>
      <c r="V1520" s="2">
        <v>41029</v>
      </c>
      <c r="W1520" s="2">
        <v>40877</v>
      </c>
      <c r="X1520" t="s">
        <v>72</v>
      </c>
      <c r="Y1520" t="s">
        <v>1208</v>
      </c>
      <c r="Z1520" t="s">
        <v>167</v>
      </c>
      <c r="AA1520" t="s">
        <v>168</v>
      </c>
      <c r="AB1520" t="s">
        <v>35</v>
      </c>
      <c r="AC1520" t="s">
        <v>36</v>
      </c>
      <c r="AD1520">
        <v>98109</v>
      </c>
      <c r="AE1520" t="s">
        <v>5540</v>
      </c>
      <c r="AF1520" t="str">
        <f t="shared" si="69"/>
        <v>Yes</v>
      </c>
      <c r="AG1520" s="9" t="str">
        <f t="shared" si="70"/>
        <v>STATE REPRESENTATIVE212DEMOCRATLEG DISTRICT 21 - HOUSESNOHOMISHLegislative2012150DEBT410004102940877Operation and OverheadNOVEMBER TREASURYARGO STRATEGIESPO BOX 9100 SEATTLEWA</v>
      </c>
      <c r="AH1520">
        <v>100462294</v>
      </c>
      <c r="AI1520" s="9" t="str">
        <f t="shared" si="71"/>
        <v>STATE REPRESENTATIVE212DEMOCRATLEG DISTRICT 21 - HOUSESNOHOMISHLegislative</v>
      </c>
    </row>
    <row r="1521" spans="1:35" x14ac:dyDescent="0.25">
      <c r="A1521" s="15">
        <v>2568</v>
      </c>
      <c r="B1521" t="s">
        <v>5543</v>
      </c>
      <c r="C1521">
        <v>100462294</v>
      </c>
      <c r="D1521" t="s">
        <v>30</v>
      </c>
      <c r="E1521" t="s">
        <v>2822</v>
      </c>
      <c r="F1521" t="s">
        <v>44</v>
      </c>
      <c r="G1521" t="s">
        <v>2798</v>
      </c>
      <c r="H1521" t="s">
        <v>2799</v>
      </c>
      <c r="I1521" t="s">
        <v>140</v>
      </c>
      <c r="J1521" t="s">
        <v>2800</v>
      </c>
      <c r="K1521" t="s">
        <v>67</v>
      </c>
      <c r="L1521">
        <v>21</v>
      </c>
      <c r="M1521">
        <v>2</v>
      </c>
      <c r="N1521" t="s">
        <v>68</v>
      </c>
      <c r="O1521" t="s">
        <v>2788</v>
      </c>
      <c r="P1521" t="s">
        <v>749</v>
      </c>
      <c r="Q1521" t="s">
        <v>71</v>
      </c>
      <c r="R1521">
        <v>2012</v>
      </c>
      <c r="S1521" s="1">
        <v>150</v>
      </c>
      <c r="T1521" t="s">
        <v>31</v>
      </c>
      <c r="U1521" s="2">
        <v>41000</v>
      </c>
      <c r="V1521" s="2">
        <v>41029</v>
      </c>
      <c r="W1521" s="2">
        <v>40908</v>
      </c>
      <c r="X1521" t="s">
        <v>72</v>
      </c>
      <c r="Y1521" t="s">
        <v>1792</v>
      </c>
      <c r="Z1521" t="s">
        <v>167</v>
      </c>
      <c r="AA1521" t="s">
        <v>168</v>
      </c>
      <c r="AB1521" t="s">
        <v>35</v>
      </c>
      <c r="AC1521" t="s">
        <v>36</v>
      </c>
      <c r="AD1521">
        <v>98109</v>
      </c>
      <c r="AE1521" t="s">
        <v>5540</v>
      </c>
      <c r="AF1521" t="str">
        <f t="shared" si="69"/>
        <v>Yes</v>
      </c>
      <c r="AG1521" s="9" t="str">
        <f t="shared" si="70"/>
        <v>STATE REPRESENTATIVE212DEMOCRATLEG DISTRICT 21 - HOUSESNOHOMISHLegislative2012150DEBT410004102940908Operation and OverheadDECEMBER TREASURYARGO STRATEGIESPO BOX 9100 SEATTLEWA</v>
      </c>
      <c r="AH1521">
        <v>100462294</v>
      </c>
      <c r="AI1521" s="9" t="str">
        <f t="shared" si="71"/>
        <v>STATE REPRESENTATIVE212DEMOCRATLEG DISTRICT 21 - HOUSESNOHOMISHLegislative</v>
      </c>
    </row>
    <row r="1522" spans="1:35" x14ac:dyDescent="0.25">
      <c r="A1522" s="15">
        <v>2569</v>
      </c>
      <c r="B1522" t="s">
        <v>5544</v>
      </c>
      <c r="C1522">
        <v>100462294</v>
      </c>
      <c r="D1522" t="s">
        <v>30</v>
      </c>
      <c r="E1522" t="s">
        <v>2822</v>
      </c>
      <c r="F1522" t="s">
        <v>44</v>
      </c>
      <c r="G1522" t="s">
        <v>2798</v>
      </c>
      <c r="H1522" t="s">
        <v>2799</v>
      </c>
      <c r="I1522" t="s">
        <v>140</v>
      </c>
      <c r="J1522" t="s">
        <v>2800</v>
      </c>
      <c r="K1522" t="s">
        <v>67</v>
      </c>
      <c r="L1522">
        <v>21</v>
      </c>
      <c r="M1522">
        <v>2</v>
      </c>
      <c r="N1522" t="s">
        <v>68</v>
      </c>
      <c r="O1522" t="s">
        <v>2788</v>
      </c>
      <c r="P1522" t="s">
        <v>749</v>
      </c>
      <c r="Q1522" t="s">
        <v>71</v>
      </c>
      <c r="R1522">
        <v>2012</v>
      </c>
      <c r="S1522" s="1">
        <v>225</v>
      </c>
      <c r="T1522" t="s">
        <v>31</v>
      </c>
      <c r="U1522" s="2">
        <v>41000</v>
      </c>
      <c r="V1522" s="2">
        <v>41029</v>
      </c>
      <c r="W1522" s="2">
        <v>40939</v>
      </c>
      <c r="X1522" t="s">
        <v>72</v>
      </c>
      <c r="Y1522" t="s">
        <v>2477</v>
      </c>
      <c r="Z1522" t="s">
        <v>167</v>
      </c>
      <c r="AA1522" t="s">
        <v>168</v>
      </c>
      <c r="AB1522" t="s">
        <v>35</v>
      </c>
      <c r="AC1522" t="s">
        <v>36</v>
      </c>
      <c r="AD1522">
        <v>98109</v>
      </c>
      <c r="AE1522" t="s">
        <v>5540</v>
      </c>
      <c r="AF1522" t="str">
        <f t="shared" si="69"/>
        <v>Yes</v>
      </c>
      <c r="AG1522" s="9" t="str">
        <f t="shared" si="70"/>
        <v>STATE REPRESENTATIVE212DEMOCRATLEG DISTRICT 21 - HOUSESNOHOMISHLegislative2012225DEBT410004102940939Operation and OverheadJANUARY TREASURYARGO STRATEGIESPO BOX 9100 SEATTLEWA</v>
      </c>
      <c r="AH1522">
        <v>100462294</v>
      </c>
      <c r="AI1522" s="9" t="str">
        <f t="shared" si="71"/>
        <v>STATE REPRESENTATIVE212DEMOCRATLEG DISTRICT 21 - HOUSESNOHOMISHLegislative</v>
      </c>
    </row>
    <row r="1523" spans="1:35" x14ac:dyDescent="0.25">
      <c r="A1523" s="15">
        <v>2570</v>
      </c>
      <c r="B1523" t="s">
        <v>5545</v>
      </c>
      <c r="C1523">
        <v>100462294</v>
      </c>
      <c r="D1523" t="s">
        <v>30</v>
      </c>
      <c r="E1523" t="s">
        <v>2822</v>
      </c>
      <c r="F1523" t="s">
        <v>44</v>
      </c>
      <c r="G1523" t="s">
        <v>2798</v>
      </c>
      <c r="H1523" t="s">
        <v>2799</v>
      </c>
      <c r="I1523" t="s">
        <v>140</v>
      </c>
      <c r="J1523" t="s">
        <v>2800</v>
      </c>
      <c r="K1523" t="s">
        <v>67</v>
      </c>
      <c r="L1523">
        <v>21</v>
      </c>
      <c r="M1523">
        <v>2</v>
      </c>
      <c r="N1523" t="s">
        <v>68</v>
      </c>
      <c r="O1523" t="s">
        <v>2788</v>
      </c>
      <c r="P1523" t="s">
        <v>749</v>
      </c>
      <c r="Q1523" t="s">
        <v>71</v>
      </c>
      <c r="R1523">
        <v>2012</v>
      </c>
      <c r="S1523" s="1">
        <v>150</v>
      </c>
      <c r="T1523" t="s">
        <v>31</v>
      </c>
      <c r="U1523" s="2">
        <v>41000</v>
      </c>
      <c r="V1523" s="2">
        <v>41029</v>
      </c>
      <c r="W1523" s="2">
        <v>40968</v>
      </c>
      <c r="X1523" t="s">
        <v>72</v>
      </c>
      <c r="Y1523" t="s">
        <v>1640</v>
      </c>
      <c r="Z1523" t="s">
        <v>167</v>
      </c>
      <c r="AA1523" t="s">
        <v>168</v>
      </c>
      <c r="AB1523" t="s">
        <v>35</v>
      </c>
      <c r="AC1523" t="s">
        <v>36</v>
      </c>
      <c r="AD1523">
        <v>98109</v>
      </c>
      <c r="AE1523" t="s">
        <v>5540</v>
      </c>
      <c r="AF1523" t="str">
        <f t="shared" si="69"/>
        <v>Yes</v>
      </c>
      <c r="AG1523" s="9" t="str">
        <f t="shared" si="70"/>
        <v>STATE REPRESENTATIVE212DEMOCRATLEG DISTRICT 21 - HOUSESNOHOMISHLegislative2012150DEBT410004102940968Operation and OverheadFEBRUARY TREASURYARGO STRATEGIESPO BOX 9100 SEATTLEWA</v>
      </c>
      <c r="AH1523">
        <v>100462294</v>
      </c>
      <c r="AI1523" s="9" t="str">
        <f t="shared" si="71"/>
        <v>STATE REPRESENTATIVE212DEMOCRATLEG DISTRICT 21 - HOUSESNOHOMISHLegislative</v>
      </c>
    </row>
    <row r="1524" spans="1:35" x14ac:dyDescent="0.25">
      <c r="A1524" s="15">
        <v>2571</v>
      </c>
      <c r="B1524" t="s">
        <v>5546</v>
      </c>
      <c r="C1524">
        <v>100462294</v>
      </c>
      <c r="D1524" t="s">
        <v>30</v>
      </c>
      <c r="E1524" t="s">
        <v>2822</v>
      </c>
      <c r="F1524" t="s">
        <v>44</v>
      </c>
      <c r="G1524" t="s">
        <v>2798</v>
      </c>
      <c r="H1524" t="s">
        <v>2799</v>
      </c>
      <c r="I1524" t="s">
        <v>140</v>
      </c>
      <c r="J1524" t="s">
        <v>2800</v>
      </c>
      <c r="K1524" t="s">
        <v>67</v>
      </c>
      <c r="L1524">
        <v>21</v>
      </c>
      <c r="M1524">
        <v>2</v>
      </c>
      <c r="N1524" t="s">
        <v>68</v>
      </c>
      <c r="O1524" t="s">
        <v>2788</v>
      </c>
      <c r="P1524" t="s">
        <v>749</v>
      </c>
      <c r="Q1524" t="s">
        <v>71</v>
      </c>
      <c r="R1524">
        <v>2012</v>
      </c>
      <c r="S1524" s="1">
        <v>300</v>
      </c>
      <c r="T1524" t="s">
        <v>31</v>
      </c>
      <c r="U1524" s="2">
        <v>41000</v>
      </c>
      <c r="V1524" s="2">
        <v>41029</v>
      </c>
      <c r="W1524" s="2">
        <v>40998</v>
      </c>
      <c r="X1524" t="s">
        <v>72</v>
      </c>
      <c r="Y1524" t="s">
        <v>2577</v>
      </c>
      <c r="Z1524" t="s">
        <v>167</v>
      </c>
      <c r="AA1524" t="s">
        <v>168</v>
      </c>
      <c r="AB1524" t="s">
        <v>35</v>
      </c>
      <c r="AC1524" t="s">
        <v>36</v>
      </c>
      <c r="AD1524">
        <v>98109</v>
      </c>
      <c r="AE1524" t="s">
        <v>5540</v>
      </c>
      <c r="AF1524" t="str">
        <f t="shared" si="69"/>
        <v>Yes</v>
      </c>
      <c r="AG1524" s="9" t="str">
        <f t="shared" si="70"/>
        <v>STATE REPRESENTATIVE212DEMOCRATLEG DISTRICT 21 - HOUSESNOHOMISHLegislative2012300DEBT410004102940998Operation and OverheadMARCH TREASURYARGO STRATEGIESPO BOX 9100 SEATTLEWA</v>
      </c>
      <c r="AH1524">
        <v>100462294</v>
      </c>
      <c r="AI1524" s="9" t="str">
        <f t="shared" si="71"/>
        <v>STATE REPRESENTATIVE212DEMOCRATLEG DISTRICT 21 - HOUSESNOHOMISHLegislative</v>
      </c>
    </row>
    <row r="1525" spans="1:35" x14ac:dyDescent="0.25">
      <c r="A1525" s="15">
        <v>2572</v>
      </c>
      <c r="B1525" t="s">
        <v>5547</v>
      </c>
      <c r="C1525">
        <v>100462294</v>
      </c>
      <c r="D1525" t="s">
        <v>30</v>
      </c>
      <c r="E1525" t="s">
        <v>2822</v>
      </c>
      <c r="F1525" t="s">
        <v>44</v>
      </c>
      <c r="G1525" t="s">
        <v>2798</v>
      </c>
      <c r="H1525" t="s">
        <v>2799</v>
      </c>
      <c r="I1525" t="s">
        <v>140</v>
      </c>
      <c r="J1525" t="s">
        <v>2800</v>
      </c>
      <c r="K1525" t="s">
        <v>67</v>
      </c>
      <c r="L1525">
        <v>21</v>
      </c>
      <c r="M1525">
        <v>2</v>
      </c>
      <c r="N1525" t="s">
        <v>68</v>
      </c>
      <c r="O1525" t="s">
        <v>2788</v>
      </c>
      <c r="P1525" t="s">
        <v>749</v>
      </c>
      <c r="Q1525" t="s">
        <v>71</v>
      </c>
      <c r="R1525">
        <v>2012</v>
      </c>
      <c r="S1525" s="1">
        <v>300</v>
      </c>
      <c r="T1525" t="s">
        <v>31</v>
      </c>
      <c r="U1525" s="2">
        <v>41000</v>
      </c>
      <c r="V1525" s="2">
        <v>41029</v>
      </c>
      <c r="W1525" s="2">
        <v>41029</v>
      </c>
      <c r="X1525" t="s">
        <v>72</v>
      </c>
      <c r="Y1525" t="s">
        <v>2661</v>
      </c>
      <c r="Z1525" t="s">
        <v>167</v>
      </c>
      <c r="AA1525" t="s">
        <v>168</v>
      </c>
      <c r="AB1525" t="s">
        <v>35</v>
      </c>
      <c r="AC1525" t="s">
        <v>36</v>
      </c>
      <c r="AD1525">
        <v>98109</v>
      </c>
      <c r="AE1525" t="s">
        <v>5540</v>
      </c>
      <c r="AF1525" t="str">
        <f t="shared" si="69"/>
        <v>Yes</v>
      </c>
      <c r="AG1525" s="9" t="str">
        <f t="shared" si="70"/>
        <v>STATE REPRESENTATIVE212DEMOCRATLEG DISTRICT 21 - HOUSESNOHOMISHLegislative2012300DEBT410004102941029Operation and OverheadAPRIL TREASURYARGO STRATEGIESPO BOX 9100 SEATTLEWA</v>
      </c>
      <c r="AH1525">
        <v>100462294</v>
      </c>
      <c r="AI1525" s="9" t="str">
        <f t="shared" si="71"/>
        <v>STATE REPRESENTATIVE212DEMOCRATLEG DISTRICT 21 - HOUSESNOHOMISHLegislative</v>
      </c>
    </row>
    <row r="1526" spans="1:35" x14ac:dyDescent="0.25">
      <c r="A1526" s="15">
        <v>3048</v>
      </c>
      <c r="B1526" t="s">
        <v>6367</v>
      </c>
      <c r="C1526">
        <v>100475516</v>
      </c>
      <c r="D1526" t="s">
        <v>30</v>
      </c>
      <c r="E1526" t="s">
        <v>2822</v>
      </c>
      <c r="F1526" t="s">
        <v>44</v>
      </c>
      <c r="G1526" t="s">
        <v>2798</v>
      </c>
      <c r="H1526" t="s">
        <v>2799</v>
      </c>
      <c r="I1526" t="s">
        <v>140</v>
      </c>
      <c r="J1526" t="s">
        <v>2800</v>
      </c>
      <c r="K1526" t="s">
        <v>67</v>
      </c>
      <c r="L1526">
        <v>21</v>
      </c>
      <c r="M1526">
        <v>2</v>
      </c>
      <c r="N1526" t="s">
        <v>68</v>
      </c>
      <c r="O1526" t="s">
        <v>2788</v>
      </c>
      <c r="P1526" t="s">
        <v>749</v>
      </c>
      <c r="Q1526" t="s">
        <v>71</v>
      </c>
      <c r="R1526">
        <v>2012</v>
      </c>
      <c r="S1526" s="1">
        <v>1000</v>
      </c>
      <c r="T1526" t="s">
        <v>31</v>
      </c>
      <c r="U1526" s="2">
        <v>41030</v>
      </c>
      <c r="V1526" s="2">
        <v>41060</v>
      </c>
      <c r="W1526" s="2">
        <v>40487</v>
      </c>
      <c r="X1526" t="s">
        <v>72</v>
      </c>
      <c r="Y1526" t="s">
        <v>1211</v>
      </c>
      <c r="Z1526" t="s">
        <v>2987</v>
      </c>
      <c r="AA1526" t="s">
        <v>3707</v>
      </c>
      <c r="AB1526" t="s">
        <v>92</v>
      </c>
      <c r="AC1526" t="s">
        <v>36</v>
      </c>
      <c r="AD1526">
        <v>98403</v>
      </c>
      <c r="AE1526" t="s">
        <v>5981</v>
      </c>
      <c r="AF1526" t="str">
        <f t="shared" si="69"/>
        <v>Yes</v>
      </c>
      <c r="AG1526" s="9" t="str">
        <f t="shared" si="70"/>
        <v>STATE REPRESENTATIVE212DEMOCRATLEG DISTRICT 21 - HOUSESNOHOMISHLegislative20121000DEBT410304106040487Operation and OverheadWIN BONUSKOHLWES CURT711 N    1ST STREET APT. 303TACOMAWA</v>
      </c>
      <c r="AH1526">
        <v>100475516</v>
      </c>
      <c r="AI1526" s="9" t="str">
        <f t="shared" si="71"/>
        <v>STATE REPRESENTATIVE212DEMOCRATLEG DISTRICT 21 - HOUSESNOHOMISHLegislative</v>
      </c>
    </row>
    <row r="1527" spans="1:35" x14ac:dyDescent="0.25">
      <c r="A1527" s="15">
        <v>3042</v>
      </c>
      <c r="B1527" t="s">
        <v>6361</v>
      </c>
      <c r="C1527">
        <v>100475516</v>
      </c>
      <c r="D1527" t="s">
        <v>30</v>
      </c>
      <c r="E1527" t="s">
        <v>2822</v>
      </c>
      <c r="F1527" t="s">
        <v>44</v>
      </c>
      <c r="G1527" t="s">
        <v>2798</v>
      </c>
      <c r="H1527" t="s">
        <v>2799</v>
      </c>
      <c r="I1527" t="s">
        <v>140</v>
      </c>
      <c r="J1527" t="s">
        <v>2800</v>
      </c>
      <c r="K1527" t="s">
        <v>67</v>
      </c>
      <c r="L1527">
        <v>21</v>
      </c>
      <c r="M1527">
        <v>2</v>
      </c>
      <c r="N1527" t="s">
        <v>68</v>
      </c>
      <c r="O1527" t="s">
        <v>2788</v>
      </c>
      <c r="P1527" t="s">
        <v>749</v>
      </c>
      <c r="Q1527" t="s">
        <v>71</v>
      </c>
      <c r="R1527">
        <v>2012</v>
      </c>
      <c r="S1527" s="1">
        <v>1500</v>
      </c>
      <c r="T1527" t="s">
        <v>31</v>
      </c>
      <c r="U1527" s="2">
        <v>41030</v>
      </c>
      <c r="V1527" s="2">
        <v>41060</v>
      </c>
      <c r="W1527" s="2">
        <v>40487</v>
      </c>
      <c r="X1527" t="s">
        <v>72</v>
      </c>
      <c r="Y1527" t="s">
        <v>1211</v>
      </c>
      <c r="Z1527" t="s">
        <v>2708</v>
      </c>
      <c r="AA1527" t="s">
        <v>765</v>
      </c>
      <c r="AB1527" t="s">
        <v>35</v>
      </c>
      <c r="AC1527" t="s">
        <v>36</v>
      </c>
      <c r="AD1527">
        <v>98121</v>
      </c>
      <c r="AE1527" t="s">
        <v>5981</v>
      </c>
      <c r="AF1527" t="str">
        <f t="shared" si="69"/>
        <v>Yes</v>
      </c>
      <c r="AG1527" s="9" t="str">
        <f t="shared" si="70"/>
        <v>STATE REPRESENTATIVE212DEMOCRATLEG DISTRICT 21 - HOUSESNOHOMISHLegislative20121500DEBT410304106040487Operation and OverheadWIN BONUSMCKENNA HARTMAN CONSULTING LLC2440 WESTERN AVENUE APT. 511SEATTLEWA</v>
      </c>
      <c r="AH1527">
        <v>100475516</v>
      </c>
      <c r="AI1527" s="9" t="str">
        <f t="shared" si="71"/>
        <v>STATE REPRESENTATIVE212DEMOCRATLEG DISTRICT 21 - HOUSESNOHOMISHLegislative</v>
      </c>
    </row>
    <row r="1528" spans="1:35" x14ac:dyDescent="0.25">
      <c r="A1528" s="15">
        <v>2830</v>
      </c>
      <c r="B1528" t="s">
        <v>5982</v>
      </c>
      <c r="C1528">
        <v>100475516</v>
      </c>
      <c r="D1528" t="s">
        <v>30</v>
      </c>
      <c r="E1528" t="s">
        <v>2822</v>
      </c>
      <c r="F1528" t="s">
        <v>44</v>
      </c>
      <c r="G1528" t="s">
        <v>2798</v>
      </c>
      <c r="H1528" t="s">
        <v>2799</v>
      </c>
      <c r="I1528" t="s">
        <v>140</v>
      </c>
      <c r="J1528" t="s">
        <v>2800</v>
      </c>
      <c r="K1528" t="s">
        <v>67</v>
      </c>
      <c r="L1528">
        <v>21</v>
      </c>
      <c r="M1528">
        <v>2</v>
      </c>
      <c r="N1528" t="s">
        <v>68</v>
      </c>
      <c r="O1528" t="s">
        <v>2788</v>
      </c>
      <c r="P1528" t="s">
        <v>749</v>
      </c>
      <c r="Q1528" t="s">
        <v>71</v>
      </c>
      <c r="R1528">
        <v>2012</v>
      </c>
      <c r="S1528" s="1">
        <v>2500</v>
      </c>
      <c r="T1528" t="s">
        <v>31</v>
      </c>
      <c r="U1528" s="2">
        <v>41030</v>
      </c>
      <c r="V1528" s="2">
        <v>41060</v>
      </c>
      <c r="W1528" s="2">
        <v>40487</v>
      </c>
      <c r="X1528" t="s">
        <v>72</v>
      </c>
      <c r="Y1528" t="s">
        <v>1211</v>
      </c>
      <c r="Z1528" t="s">
        <v>641</v>
      </c>
      <c r="AA1528" t="s">
        <v>2744</v>
      </c>
      <c r="AB1528" t="s">
        <v>180</v>
      </c>
      <c r="AC1528" t="s">
        <v>36</v>
      </c>
      <c r="AD1528">
        <v>98506</v>
      </c>
      <c r="AE1528" t="s">
        <v>5981</v>
      </c>
      <c r="AF1528" t="str">
        <f t="shared" si="69"/>
        <v>Yes</v>
      </c>
      <c r="AG1528" s="9" t="str">
        <f t="shared" si="70"/>
        <v>STATE REPRESENTATIVE212DEMOCRATLEG DISTRICT 21 - HOUSESNOHOMISHLegislative20122500DEBT410304106040487Operation and OverheadWIN BONUSTR STRATEGIES1612 SPRINGWOOD AVENUE NE OLYMPIAWA</v>
      </c>
      <c r="AH1528">
        <v>100475516</v>
      </c>
      <c r="AI1528" s="9" t="str">
        <f t="shared" si="71"/>
        <v>STATE REPRESENTATIVE212DEMOCRATLEG DISTRICT 21 - HOUSESNOHOMISHLegislative</v>
      </c>
    </row>
    <row r="1529" spans="1:35" x14ac:dyDescent="0.25">
      <c r="A1529" s="15">
        <v>2833</v>
      </c>
      <c r="B1529" t="s">
        <v>5986</v>
      </c>
      <c r="C1529">
        <v>100475516</v>
      </c>
      <c r="D1529" t="s">
        <v>30</v>
      </c>
      <c r="E1529" t="s">
        <v>2822</v>
      </c>
      <c r="F1529" t="s">
        <v>44</v>
      </c>
      <c r="G1529" t="s">
        <v>2798</v>
      </c>
      <c r="H1529" t="s">
        <v>2799</v>
      </c>
      <c r="I1529" t="s">
        <v>140</v>
      </c>
      <c r="J1529" t="s">
        <v>2800</v>
      </c>
      <c r="K1529" t="s">
        <v>67</v>
      </c>
      <c r="L1529">
        <v>21</v>
      </c>
      <c r="M1529">
        <v>2</v>
      </c>
      <c r="N1529" t="s">
        <v>68</v>
      </c>
      <c r="O1529" t="s">
        <v>2788</v>
      </c>
      <c r="P1529" t="s">
        <v>749</v>
      </c>
      <c r="Q1529" t="s">
        <v>71</v>
      </c>
      <c r="R1529">
        <v>2012</v>
      </c>
      <c r="S1529" s="1">
        <v>50</v>
      </c>
      <c r="T1529" t="s">
        <v>31</v>
      </c>
      <c r="U1529" s="2">
        <v>41030</v>
      </c>
      <c r="V1529" s="2">
        <v>41060</v>
      </c>
      <c r="W1529" s="2">
        <v>40785</v>
      </c>
      <c r="X1529" t="s">
        <v>72</v>
      </c>
      <c r="Y1529" t="s">
        <v>490</v>
      </c>
      <c r="Z1529" t="s">
        <v>167</v>
      </c>
      <c r="AA1529" t="s">
        <v>168</v>
      </c>
      <c r="AB1529" t="s">
        <v>35</v>
      </c>
      <c r="AC1529" t="s">
        <v>36</v>
      </c>
      <c r="AD1529">
        <v>98109</v>
      </c>
      <c r="AE1529" t="s">
        <v>5981</v>
      </c>
      <c r="AF1529" t="str">
        <f t="shared" si="69"/>
        <v>Yes</v>
      </c>
      <c r="AG1529" s="9" t="str">
        <f t="shared" si="70"/>
        <v>STATE REPRESENTATIVE212DEMOCRATLEG DISTRICT 21 - HOUSESNOHOMISHLegislative201250DEBT410304106040785Operation and OverheadAUGUST TREASURYARGO STRATEGIESPO BOX 9100 SEATTLEWA</v>
      </c>
      <c r="AH1529">
        <v>100475516</v>
      </c>
      <c r="AI1529" s="9" t="str">
        <f t="shared" si="71"/>
        <v>STATE REPRESENTATIVE212DEMOCRATLEG DISTRICT 21 - HOUSESNOHOMISHLegislative</v>
      </c>
    </row>
    <row r="1530" spans="1:35" x14ac:dyDescent="0.25">
      <c r="A1530" s="15">
        <v>2832</v>
      </c>
      <c r="B1530" t="s">
        <v>5985</v>
      </c>
      <c r="C1530">
        <v>100475516</v>
      </c>
      <c r="D1530" t="s">
        <v>30</v>
      </c>
      <c r="E1530" t="s">
        <v>2822</v>
      </c>
      <c r="F1530" t="s">
        <v>44</v>
      </c>
      <c r="G1530" t="s">
        <v>2798</v>
      </c>
      <c r="H1530" t="s">
        <v>2799</v>
      </c>
      <c r="I1530" t="s">
        <v>140</v>
      </c>
      <c r="J1530" t="s">
        <v>2800</v>
      </c>
      <c r="K1530" t="s">
        <v>67</v>
      </c>
      <c r="L1530">
        <v>21</v>
      </c>
      <c r="M1530">
        <v>2</v>
      </c>
      <c r="N1530" t="s">
        <v>68</v>
      </c>
      <c r="O1530" t="s">
        <v>2788</v>
      </c>
      <c r="P1530" t="s">
        <v>749</v>
      </c>
      <c r="Q1530" t="s">
        <v>71</v>
      </c>
      <c r="R1530">
        <v>2012</v>
      </c>
      <c r="S1530" s="1">
        <v>225</v>
      </c>
      <c r="T1530" t="s">
        <v>31</v>
      </c>
      <c r="U1530" s="2">
        <v>41030</v>
      </c>
      <c r="V1530" s="2">
        <v>41060</v>
      </c>
      <c r="W1530" s="2">
        <v>40816</v>
      </c>
      <c r="X1530" t="s">
        <v>72</v>
      </c>
      <c r="Y1530" t="s">
        <v>337</v>
      </c>
      <c r="Z1530" t="s">
        <v>167</v>
      </c>
      <c r="AA1530" t="s">
        <v>168</v>
      </c>
      <c r="AB1530" t="s">
        <v>35</v>
      </c>
      <c r="AC1530" t="s">
        <v>36</v>
      </c>
      <c r="AD1530">
        <v>98109</v>
      </c>
      <c r="AE1530" t="s">
        <v>5981</v>
      </c>
      <c r="AF1530" t="str">
        <f t="shared" si="69"/>
        <v>Yes</v>
      </c>
      <c r="AG1530" s="9" t="str">
        <f t="shared" si="70"/>
        <v>STATE REPRESENTATIVE212DEMOCRATLEG DISTRICT 21 - HOUSESNOHOMISHLegislative2012225DEBT410304106040816Operation and OverheadSEPTEMBER TREASURYARGO STRATEGIESPO BOX 9100 SEATTLEWA</v>
      </c>
      <c r="AH1530">
        <v>100475516</v>
      </c>
      <c r="AI1530" s="9" t="str">
        <f t="shared" si="71"/>
        <v>STATE REPRESENTATIVE212DEMOCRATLEG DISTRICT 21 - HOUSESNOHOMISHLegislative</v>
      </c>
    </row>
    <row r="1531" spans="1:35" x14ac:dyDescent="0.25">
      <c r="A1531" s="15">
        <v>3049</v>
      </c>
      <c r="B1531" t="s">
        <v>6368</v>
      </c>
      <c r="C1531">
        <v>100475516</v>
      </c>
      <c r="D1531" t="s">
        <v>30</v>
      </c>
      <c r="E1531" t="s">
        <v>2822</v>
      </c>
      <c r="F1531" t="s">
        <v>44</v>
      </c>
      <c r="G1531" t="s">
        <v>2798</v>
      </c>
      <c r="H1531" t="s">
        <v>2799</v>
      </c>
      <c r="I1531" t="s">
        <v>140</v>
      </c>
      <c r="J1531" t="s">
        <v>2800</v>
      </c>
      <c r="K1531" t="s">
        <v>67</v>
      </c>
      <c r="L1531">
        <v>21</v>
      </c>
      <c r="M1531">
        <v>2</v>
      </c>
      <c r="N1531" t="s">
        <v>68</v>
      </c>
      <c r="O1531" t="s">
        <v>2788</v>
      </c>
      <c r="P1531" t="s">
        <v>749</v>
      </c>
      <c r="Q1531" t="s">
        <v>71</v>
      </c>
      <c r="R1531">
        <v>2012</v>
      </c>
      <c r="S1531" s="1">
        <v>225</v>
      </c>
      <c r="T1531" t="s">
        <v>31</v>
      </c>
      <c r="U1531" s="2">
        <v>41030</v>
      </c>
      <c r="V1531" s="2">
        <v>41060</v>
      </c>
      <c r="W1531" s="2">
        <v>40847</v>
      </c>
      <c r="X1531" t="s">
        <v>72</v>
      </c>
      <c r="Y1531" t="s">
        <v>1006</v>
      </c>
      <c r="Z1531" t="s">
        <v>167</v>
      </c>
      <c r="AA1531" t="s">
        <v>168</v>
      </c>
      <c r="AB1531" t="s">
        <v>35</v>
      </c>
      <c r="AC1531" t="s">
        <v>36</v>
      </c>
      <c r="AD1531">
        <v>98109</v>
      </c>
      <c r="AE1531" t="s">
        <v>5981</v>
      </c>
      <c r="AF1531" t="str">
        <f t="shared" si="69"/>
        <v>Yes</v>
      </c>
      <c r="AG1531" s="9" t="str">
        <f t="shared" si="70"/>
        <v>STATE REPRESENTATIVE212DEMOCRATLEG DISTRICT 21 - HOUSESNOHOMISHLegislative2012225DEBT410304106040847Operation and OverheadOCTOBER TREASURYARGO STRATEGIESPO BOX 9100 SEATTLEWA</v>
      </c>
      <c r="AH1531">
        <v>100475516</v>
      </c>
      <c r="AI1531" s="9" t="str">
        <f t="shared" si="71"/>
        <v>STATE REPRESENTATIVE212DEMOCRATLEG DISTRICT 21 - HOUSESNOHOMISHLegislative</v>
      </c>
    </row>
    <row r="1532" spans="1:35" x14ac:dyDescent="0.25">
      <c r="A1532" s="15">
        <v>3043</v>
      </c>
      <c r="B1532" t="s">
        <v>6362</v>
      </c>
      <c r="C1532">
        <v>100475516</v>
      </c>
      <c r="D1532" t="s">
        <v>30</v>
      </c>
      <c r="E1532" t="s">
        <v>2822</v>
      </c>
      <c r="F1532" t="s">
        <v>44</v>
      </c>
      <c r="G1532" t="s">
        <v>2798</v>
      </c>
      <c r="H1532" t="s">
        <v>2799</v>
      </c>
      <c r="I1532" t="s">
        <v>140</v>
      </c>
      <c r="J1532" t="s">
        <v>2800</v>
      </c>
      <c r="K1532" t="s">
        <v>67</v>
      </c>
      <c r="L1532">
        <v>21</v>
      </c>
      <c r="M1532">
        <v>2</v>
      </c>
      <c r="N1532" t="s">
        <v>68</v>
      </c>
      <c r="O1532" t="s">
        <v>2788</v>
      </c>
      <c r="P1532" t="s">
        <v>749</v>
      </c>
      <c r="Q1532" t="s">
        <v>71</v>
      </c>
      <c r="R1532">
        <v>2012</v>
      </c>
      <c r="S1532" s="1">
        <v>150</v>
      </c>
      <c r="T1532" t="s">
        <v>31</v>
      </c>
      <c r="U1532" s="2">
        <v>41030</v>
      </c>
      <c r="V1532" s="2">
        <v>41060</v>
      </c>
      <c r="W1532" s="2">
        <v>40877</v>
      </c>
      <c r="X1532" t="s">
        <v>72</v>
      </c>
      <c r="Y1532" t="s">
        <v>1208</v>
      </c>
      <c r="Z1532" t="s">
        <v>167</v>
      </c>
      <c r="AA1532" t="s">
        <v>168</v>
      </c>
      <c r="AB1532" t="s">
        <v>35</v>
      </c>
      <c r="AC1532" t="s">
        <v>36</v>
      </c>
      <c r="AD1532">
        <v>98109</v>
      </c>
      <c r="AE1532" t="s">
        <v>5981</v>
      </c>
      <c r="AF1532" t="str">
        <f t="shared" si="69"/>
        <v>Yes</v>
      </c>
      <c r="AG1532" s="9" t="str">
        <f t="shared" si="70"/>
        <v>STATE REPRESENTATIVE212DEMOCRATLEG DISTRICT 21 - HOUSESNOHOMISHLegislative2012150DEBT410304106040877Operation and OverheadNOVEMBER TREASURYARGO STRATEGIESPO BOX 9100 SEATTLEWA</v>
      </c>
      <c r="AH1532">
        <v>100475516</v>
      </c>
      <c r="AI1532" s="9" t="str">
        <f t="shared" si="71"/>
        <v>STATE REPRESENTATIVE212DEMOCRATLEG DISTRICT 21 - HOUSESNOHOMISHLegislative</v>
      </c>
    </row>
    <row r="1533" spans="1:35" x14ac:dyDescent="0.25">
      <c r="A1533" s="15">
        <v>3044</v>
      </c>
      <c r="B1533" t="s">
        <v>6363</v>
      </c>
      <c r="C1533">
        <v>100475516</v>
      </c>
      <c r="D1533" t="s">
        <v>30</v>
      </c>
      <c r="E1533" t="s">
        <v>2822</v>
      </c>
      <c r="F1533" t="s">
        <v>44</v>
      </c>
      <c r="G1533" t="s">
        <v>2798</v>
      </c>
      <c r="H1533" t="s">
        <v>2799</v>
      </c>
      <c r="I1533" t="s">
        <v>140</v>
      </c>
      <c r="J1533" t="s">
        <v>2800</v>
      </c>
      <c r="K1533" t="s">
        <v>67</v>
      </c>
      <c r="L1533">
        <v>21</v>
      </c>
      <c r="M1533">
        <v>2</v>
      </c>
      <c r="N1533" t="s">
        <v>68</v>
      </c>
      <c r="O1533" t="s">
        <v>2788</v>
      </c>
      <c r="P1533" t="s">
        <v>749</v>
      </c>
      <c r="Q1533" t="s">
        <v>71</v>
      </c>
      <c r="R1533">
        <v>2012</v>
      </c>
      <c r="S1533" s="1">
        <v>150</v>
      </c>
      <c r="T1533" t="s">
        <v>31</v>
      </c>
      <c r="U1533" s="2">
        <v>41030</v>
      </c>
      <c r="V1533" s="2">
        <v>41060</v>
      </c>
      <c r="W1533" s="2">
        <v>40908</v>
      </c>
      <c r="X1533" t="s">
        <v>72</v>
      </c>
      <c r="Y1533" t="s">
        <v>1792</v>
      </c>
      <c r="Z1533" t="s">
        <v>167</v>
      </c>
      <c r="AA1533" t="s">
        <v>168</v>
      </c>
      <c r="AB1533" t="s">
        <v>35</v>
      </c>
      <c r="AC1533" t="s">
        <v>36</v>
      </c>
      <c r="AD1533">
        <v>98109</v>
      </c>
      <c r="AE1533" t="s">
        <v>5981</v>
      </c>
      <c r="AF1533" t="str">
        <f t="shared" si="69"/>
        <v>Yes</v>
      </c>
      <c r="AG1533" s="9" t="str">
        <f t="shared" si="70"/>
        <v>STATE REPRESENTATIVE212DEMOCRATLEG DISTRICT 21 - HOUSESNOHOMISHLegislative2012150DEBT410304106040908Operation and OverheadDECEMBER TREASURYARGO STRATEGIESPO BOX 9100 SEATTLEWA</v>
      </c>
      <c r="AH1533">
        <v>100475516</v>
      </c>
      <c r="AI1533" s="9" t="str">
        <f t="shared" si="71"/>
        <v>STATE REPRESENTATIVE212DEMOCRATLEG DISTRICT 21 - HOUSESNOHOMISHLegislative</v>
      </c>
    </row>
    <row r="1534" spans="1:35" x14ac:dyDescent="0.25">
      <c r="A1534" s="15">
        <v>3040</v>
      </c>
      <c r="B1534" t="s">
        <v>6359</v>
      </c>
      <c r="C1534">
        <v>100475516</v>
      </c>
      <c r="D1534" t="s">
        <v>30</v>
      </c>
      <c r="E1534" t="s">
        <v>2822</v>
      </c>
      <c r="F1534" t="s">
        <v>44</v>
      </c>
      <c r="G1534" t="s">
        <v>2798</v>
      </c>
      <c r="H1534" t="s">
        <v>2799</v>
      </c>
      <c r="I1534" t="s">
        <v>140</v>
      </c>
      <c r="J1534" t="s">
        <v>2800</v>
      </c>
      <c r="K1534" t="s">
        <v>67</v>
      </c>
      <c r="L1534">
        <v>21</v>
      </c>
      <c r="M1534">
        <v>2</v>
      </c>
      <c r="N1534" t="s">
        <v>68</v>
      </c>
      <c r="O1534" t="s">
        <v>2788</v>
      </c>
      <c r="P1534" t="s">
        <v>749</v>
      </c>
      <c r="Q1534" t="s">
        <v>71</v>
      </c>
      <c r="R1534">
        <v>2012</v>
      </c>
      <c r="S1534" s="1">
        <v>225</v>
      </c>
      <c r="T1534" t="s">
        <v>31</v>
      </c>
      <c r="U1534" s="2">
        <v>41030</v>
      </c>
      <c r="V1534" s="2">
        <v>41060</v>
      </c>
      <c r="W1534" s="2">
        <v>40939</v>
      </c>
      <c r="X1534" t="s">
        <v>72</v>
      </c>
      <c r="Y1534" t="s">
        <v>2477</v>
      </c>
      <c r="Z1534" t="s">
        <v>167</v>
      </c>
      <c r="AA1534" t="s">
        <v>168</v>
      </c>
      <c r="AB1534" t="s">
        <v>35</v>
      </c>
      <c r="AC1534" t="s">
        <v>36</v>
      </c>
      <c r="AD1534">
        <v>98109</v>
      </c>
      <c r="AE1534" t="s">
        <v>5981</v>
      </c>
      <c r="AF1534" t="str">
        <f t="shared" si="69"/>
        <v>Yes</v>
      </c>
      <c r="AG1534" s="9" t="str">
        <f t="shared" si="70"/>
        <v>STATE REPRESENTATIVE212DEMOCRATLEG DISTRICT 21 - HOUSESNOHOMISHLegislative2012225DEBT410304106040939Operation and OverheadJANUARY TREASURYARGO STRATEGIESPO BOX 9100 SEATTLEWA</v>
      </c>
      <c r="AH1534">
        <v>100475516</v>
      </c>
      <c r="AI1534" s="9" t="str">
        <f t="shared" si="71"/>
        <v>STATE REPRESENTATIVE212DEMOCRATLEG DISTRICT 21 - HOUSESNOHOMISHLegislative</v>
      </c>
    </row>
    <row r="1535" spans="1:35" x14ac:dyDescent="0.25">
      <c r="A1535" s="15">
        <v>3045</v>
      </c>
      <c r="B1535" t="s">
        <v>6364</v>
      </c>
      <c r="C1535">
        <v>100475516</v>
      </c>
      <c r="D1535" t="s">
        <v>30</v>
      </c>
      <c r="E1535" t="s">
        <v>2822</v>
      </c>
      <c r="F1535" t="s">
        <v>44</v>
      </c>
      <c r="G1535" t="s">
        <v>2798</v>
      </c>
      <c r="H1535" t="s">
        <v>2799</v>
      </c>
      <c r="I1535" t="s">
        <v>140</v>
      </c>
      <c r="J1535" t="s">
        <v>2800</v>
      </c>
      <c r="K1535" t="s">
        <v>67</v>
      </c>
      <c r="L1535">
        <v>21</v>
      </c>
      <c r="M1535">
        <v>2</v>
      </c>
      <c r="N1535" t="s">
        <v>68</v>
      </c>
      <c r="O1535" t="s">
        <v>2788</v>
      </c>
      <c r="P1535" t="s">
        <v>749</v>
      </c>
      <c r="Q1535" t="s">
        <v>71</v>
      </c>
      <c r="R1535">
        <v>2012</v>
      </c>
      <c r="S1535" s="1">
        <v>150</v>
      </c>
      <c r="T1535" t="s">
        <v>31</v>
      </c>
      <c r="U1535" s="2">
        <v>41030</v>
      </c>
      <c r="V1535" s="2">
        <v>41060</v>
      </c>
      <c r="W1535" s="2">
        <v>40968</v>
      </c>
      <c r="X1535" t="s">
        <v>72</v>
      </c>
      <c r="Y1535" t="s">
        <v>1640</v>
      </c>
      <c r="Z1535" t="s">
        <v>167</v>
      </c>
      <c r="AA1535" t="s">
        <v>168</v>
      </c>
      <c r="AB1535" t="s">
        <v>35</v>
      </c>
      <c r="AC1535" t="s">
        <v>36</v>
      </c>
      <c r="AD1535">
        <v>98109</v>
      </c>
      <c r="AE1535" t="s">
        <v>5981</v>
      </c>
      <c r="AF1535" t="str">
        <f t="shared" si="69"/>
        <v>Yes</v>
      </c>
      <c r="AG1535" s="9" t="str">
        <f t="shared" si="70"/>
        <v>STATE REPRESENTATIVE212DEMOCRATLEG DISTRICT 21 - HOUSESNOHOMISHLegislative2012150DEBT410304106040968Operation and OverheadFEBRUARY TREASURYARGO STRATEGIESPO BOX 9100 SEATTLEWA</v>
      </c>
      <c r="AH1535">
        <v>100475516</v>
      </c>
      <c r="AI1535" s="9" t="str">
        <f t="shared" si="71"/>
        <v>STATE REPRESENTATIVE212DEMOCRATLEG DISTRICT 21 - HOUSESNOHOMISHLegislative</v>
      </c>
    </row>
    <row r="1536" spans="1:35" x14ac:dyDescent="0.25">
      <c r="A1536" s="15">
        <v>3046</v>
      </c>
      <c r="B1536" t="s">
        <v>6365</v>
      </c>
      <c r="C1536">
        <v>100475516</v>
      </c>
      <c r="D1536" t="s">
        <v>30</v>
      </c>
      <c r="E1536" t="s">
        <v>2822</v>
      </c>
      <c r="F1536" t="s">
        <v>44</v>
      </c>
      <c r="G1536" t="s">
        <v>2798</v>
      </c>
      <c r="H1536" t="s">
        <v>2799</v>
      </c>
      <c r="I1536" t="s">
        <v>140</v>
      </c>
      <c r="J1536" t="s">
        <v>2800</v>
      </c>
      <c r="K1536" t="s">
        <v>67</v>
      </c>
      <c r="L1536">
        <v>21</v>
      </c>
      <c r="M1536">
        <v>2</v>
      </c>
      <c r="N1536" t="s">
        <v>68</v>
      </c>
      <c r="O1536" t="s">
        <v>2788</v>
      </c>
      <c r="P1536" t="s">
        <v>749</v>
      </c>
      <c r="Q1536" t="s">
        <v>71</v>
      </c>
      <c r="R1536">
        <v>2012</v>
      </c>
      <c r="S1536" s="1">
        <v>300</v>
      </c>
      <c r="T1536" t="s">
        <v>31</v>
      </c>
      <c r="U1536" s="2">
        <v>41030</v>
      </c>
      <c r="V1536" s="2">
        <v>41060</v>
      </c>
      <c r="W1536" s="2">
        <v>40998</v>
      </c>
      <c r="X1536" t="s">
        <v>72</v>
      </c>
      <c r="Y1536" t="s">
        <v>2577</v>
      </c>
      <c r="Z1536" t="s">
        <v>167</v>
      </c>
      <c r="AA1536" t="s">
        <v>168</v>
      </c>
      <c r="AB1536" t="s">
        <v>35</v>
      </c>
      <c r="AC1536" t="s">
        <v>36</v>
      </c>
      <c r="AD1536">
        <v>98109</v>
      </c>
      <c r="AE1536" t="s">
        <v>5981</v>
      </c>
      <c r="AF1536" t="str">
        <f t="shared" si="69"/>
        <v>Yes</v>
      </c>
      <c r="AG1536" s="9" t="str">
        <f t="shared" si="70"/>
        <v>STATE REPRESENTATIVE212DEMOCRATLEG DISTRICT 21 - HOUSESNOHOMISHLegislative2012300DEBT410304106040998Operation and OverheadMARCH TREASURYARGO STRATEGIESPO BOX 9100 SEATTLEWA</v>
      </c>
      <c r="AH1536">
        <v>100475516</v>
      </c>
      <c r="AI1536" s="9" t="str">
        <f t="shared" si="71"/>
        <v>STATE REPRESENTATIVE212DEMOCRATLEG DISTRICT 21 - HOUSESNOHOMISHLegislative</v>
      </c>
    </row>
    <row r="1537" spans="1:35" x14ac:dyDescent="0.25">
      <c r="A1537" s="15">
        <v>3047</v>
      </c>
      <c r="B1537" t="s">
        <v>6366</v>
      </c>
      <c r="C1537">
        <v>100475516</v>
      </c>
      <c r="D1537" t="s">
        <v>30</v>
      </c>
      <c r="E1537" t="s">
        <v>2822</v>
      </c>
      <c r="F1537" t="s">
        <v>44</v>
      </c>
      <c r="G1537" t="s">
        <v>2798</v>
      </c>
      <c r="H1537" t="s">
        <v>2799</v>
      </c>
      <c r="I1537" t="s">
        <v>140</v>
      </c>
      <c r="J1537" t="s">
        <v>2800</v>
      </c>
      <c r="K1537" t="s">
        <v>67</v>
      </c>
      <c r="L1537">
        <v>21</v>
      </c>
      <c r="M1537">
        <v>2</v>
      </c>
      <c r="N1537" t="s">
        <v>68</v>
      </c>
      <c r="O1537" t="s">
        <v>2788</v>
      </c>
      <c r="P1537" t="s">
        <v>749</v>
      </c>
      <c r="Q1537" t="s">
        <v>71</v>
      </c>
      <c r="R1537">
        <v>2012</v>
      </c>
      <c r="S1537" s="1">
        <v>300</v>
      </c>
      <c r="T1537" t="s">
        <v>31</v>
      </c>
      <c r="U1537" s="2">
        <v>41030</v>
      </c>
      <c r="V1537" s="2">
        <v>41060</v>
      </c>
      <c r="W1537" s="2">
        <v>41029</v>
      </c>
      <c r="X1537" t="s">
        <v>72</v>
      </c>
      <c r="Y1537" t="s">
        <v>2661</v>
      </c>
      <c r="Z1537" t="s">
        <v>167</v>
      </c>
      <c r="AA1537" t="s">
        <v>168</v>
      </c>
      <c r="AB1537" t="s">
        <v>35</v>
      </c>
      <c r="AC1537" t="s">
        <v>36</v>
      </c>
      <c r="AD1537">
        <v>98109</v>
      </c>
      <c r="AE1537" t="s">
        <v>5981</v>
      </c>
      <c r="AF1537" t="str">
        <f t="shared" si="69"/>
        <v>Yes</v>
      </c>
      <c r="AG1537" s="9" t="str">
        <f t="shared" si="70"/>
        <v>STATE REPRESENTATIVE212DEMOCRATLEG DISTRICT 21 - HOUSESNOHOMISHLegislative2012300DEBT410304106041029Operation and OverheadAPRIL TREASURYARGO STRATEGIESPO BOX 9100 SEATTLEWA</v>
      </c>
      <c r="AH1537">
        <v>100475516</v>
      </c>
      <c r="AI1537" s="9" t="str">
        <f t="shared" si="71"/>
        <v>STATE REPRESENTATIVE212DEMOCRATLEG DISTRICT 21 - HOUSESNOHOMISHLegislative</v>
      </c>
    </row>
    <row r="1538" spans="1:35" x14ac:dyDescent="0.25">
      <c r="A1538" s="15">
        <v>2835</v>
      </c>
      <c r="B1538" t="s">
        <v>5989</v>
      </c>
      <c r="C1538">
        <v>100475516</v>
      </c>
      <c r="D1538" t="s">
        <v>30</v>
      </c>
      <c r="E1538" t="s">
        <v>2822</v>
      </c>
      <c r="F1538" t="s">
        <v>44</v>
      </c>
      <c r="G1538" t="s">
        <v>2798</v>
      </c>
      <c r="H1538" t="s">
        <v>2799</v>
      </c>
      <c r="I1538" t="s">
        <v>140</v>
      </c>
      <c r="J1538" t="s">
        <v>2800</v>
      </c>
      <c r="K1538" t="s">
        <v>67</v>
      </c>
      <c r="L1538">
        <v>21</v>
      </c>
      <c r="M1538">
        <v>2</v>
      </c>
      <c r="N1538" t="s">
        <v>68</v>
      </c>
      <c r="O1538" t="s">
        <v>2788</v>
      </c>
      <c r="P1538" t="s">
        <v>749</v>
      </c>
      <c r="Q1538" t="s">
        <v>71</v>
      </c>
      <c r="R1538">
        <v>2012</v>
      </c>
      <c r="S1538" s="1">
        <v>1201.18</v>
      </c>
      <c r="T1538" t="s">
        <v>31</v>
      </c>
      <c r="U1538" s="2">
        <v>41030</v>
      </c>
      <c r="V1538" s="2">
        <v>41060</v>
      </c>
      <c r="W1538" s="2">
        <v>41047</v>
      </c>
      <c r="X1538" t="s">
        <v>72</v>
      </c>
      <c r="Y1538" t="s">
        <v>5990</v>
      </c>
      <c r="Z1538" t="s">
        <v>114</v>
      </c>
      <c r="AA1538" t="s">
        <v>75</v>
      </c>
      <c r="AB1538" t="s">
        <v>35</v>
      </c>
      <c r="AC1538" t="s">
        <v>36</v>
      </c>
      <c r="AD1538">
        <v>98103</v>
      </c>
      <c r="AE1538" t="s">
        <v>5981</v>
      </c>
      <c r="AF1538" t="str">
        <f t="shared" ref="AF1538:AF1601" si="72">IF(ISNA(VLOOKUP($C1538,schooldata,1,FALSE)),"NO","Yes")</f>
        <v>Yes</v>
      </c>
      <c r="AG1538" s="9" t="str">
        <f t="shared" ref="AG1538:AG1601" si="73">CONCATENATE(K1538,L1538,M1538,N1538,O1538,P1538,Q1538,R1538,S1538,T1538,U1538,V1538,W1538,X1538,Y1538,Z1538,AA1538,AB1538,AC1538)</f>
        <v>STATE REPRESENTATIVE212DEMOCRATLEG DISTRICT 21 - HOUSESNOHOMISHLegislative20121201.18DEBT410304106041047Operation and OverheadLTRHD, REMITS, ENV PRINT &amp; DESIGN (OVERNIGHT, S.AUGUSTINE)NORTHWEST PASSAGE CONSULTING146 N  CANAL STREET SUITE 303SEATTLEWA</v>
      </c>
      <c r="AH1538">
        <v>100475516</v>
      </c>
      <c r="AI1538" s="9" t="str">
        <f t="shared" ref="AI1538:AI1601" si="74">CONCATENATE(K1538,L1538,M1538,N1538,O1538,P1538,Q1538)</f>
        <v>STATE REPRESENTATIVE212DEMOCRATLEG DISTRICT 21 - HOUSESNOHOMISHLegislative</v>
      </c>
    </row>
    <row r="1539" spans="1:35" x14ac:dyDescent="0.25">
      <c r="A1539" s="15">
        <v>2834</v>
      </c>
      <c r="B1539" t="s">
        <v>5987</v>
      </c>
      <c r="C1539">
        <v>100475516</v>
      </c>
      <c r="D1539" t="s">
        <v>30</v>
      </c>
      <c r="E1539" t="s">
        <v>2822</v>
      </c>
      <c r="F1539" t="s">
        <v>44</v>
      </c>
      <c r="G1539" t="s">
        <v>2798</v>
      </c>
      <c r="H1539" t="s">
        <v>2799</v>
      </c>
      <c r="I1539" t="s">
        <v>140</v>
      </c>
      <c r="J1539" t="s">
        <v>2800</v>
      </c>
      <c r="K1539" t="s">
        <v>67</v>
      </c>
      <c r="L1539">
        <v>21</v>
      </c>
      <c r="M1539">
        <v>2</v>
      </c>
      <c r="N1539" t="s">
        <v>68</v>
      </c>
      <c r="O1539" t="s">
        <v>2788</v>
      </c>
      <c r="P1539" t="s">
        <v>749</v>
      </c>
      <c r="Q1539" t="s">
        <v>71</v>
      </c>
      <c r="R1539">
        <v>2012</v>
      </c>
      <c r="S1539" s="1">
        <v>86.25</v>
      </c>
      <c r="T1539" t="s">
        <v>31</v>
      </c>
      <c r="U1539" s="2">
        <v>41030</v>
      </c>
      <c r="V1539" s="2">
        <v>41060</v>
      </c>
      <c r="W1539" s="2">
        <v>41050</v>
      </c>
      <c r="X1539" t="s">
        <v>72</v>
      </c>
      <c r="Y1539" t="s">
        <v>5988</v>
      </c>
      <c r="Z1539" t="s">
        <v>114</v>
      </c>
      <c r="AA1539" t="s">
        <v>75</v>
      </c>
      <c r="AB1539" t="s">
        <v>35</v>
      </c>
      <c r="AC1539" t="s">
        <v>36</v>
      </c>
      <c r="AD1539">
        <v>98103</v>
      </c>
      <c r="AE1539" t="s">
        <v>5981</v>
      </c>
      <c r="AF1539" t="str">
        <f t="shared" si="72"/>
        <v>Yes</v>
      </c>
      <c r="AG1539" s="9" t="str">
        <f t="shared" si="73"/>
        <v>STATE REPRESENTATIVE212DEMOCRATLEG DISTRICT 21 - HOUSESNOHOMISHLegislative201286.25DEBT410304106041050Operation and OverheadWEB BANNER (S.AUGUSTINE)NORTHWEST PASSAGE CONSULTING146 N  CANAL STREET SUITE 303SEATTLEWA</v>
      </c>
      <c r="AH1539">
        <v>100475516</v>
      </c>
      <c r="AI1539" s="9" t="str">
        <f t="shared" si="74"/>
        <v>STATE REPRESENTATIVE212DEMOCRATLEG DISTRICT 21 - HOUSESNOHOMISHLegislative</v>
      </c>
    </row>
    <row r="1540" spans="1:35" x14ac:dyDescent="0.25">
      <c r="A1540" s="15">
        <v>3041</v>
      </c>
      <c r="B1540" t="s">
        <v>6360</v>
      </c>
      <c r="C1540">
        <v>100475516</v>
      </c>
      <c r="D1540" t="s">
        <v>30</v>
      </c>
      <c r="E1540" t="s">
        <v>2822</v>
      </c>
      <c r="F1540" t="s">
        <v>44</v>
      </c>
      <c r="G1540" t="s">
        <v>2798</v>
      </c>
      <c r="H1540" t="s">
        <v>2799</v>
      </c>
      <c r="I1540" t="s">
        <v>140</v>
      </c>
      <c r="J1540" t="s">
        <v>2800</v>
      </c>
      <c r="K1540" t="s">
        <v>67</v>
      </c>
      <c r="L1540">
        <v>21</v>
      </c>
      <c r="M1540">
        <v>2</v>
      </c>
      <c r="N1540" t="s">
        <v>68</v>
      </c>
      <c r="O1540" t="s">
        <v>2788</v>
      </c>
      <c r="P1540" t="s">
        <v>749</v>
      </c>
      <c r="Q1540" t="s">
        <v>71</v>
      </c>
      <c r="R1540">
        <v>2012</v>
      </c>
      <c r="S1540" s="1">
        <v>1500</v>
      </c>
      <c r="T1540" t="s">
        <v>31</v>
      </c>
      <c r="U1540" s="2">
        <v>41030</v>
      </c>
      <c r="V1540" s="2">
        <v>41060</v>
      </c>
      <c r="W1540" s="2">
        <v>41060</v>
      </c>
      <c r="X1540" t="s">
        <v>72</v>
      </c>
      <c r="Y1540" t="s">
        <v>2803</v>
      </c>
      <c r="Z1540" t="s">
        <v>2708</v>
      </c>
      <c r="AA1540" t="s">
        <v>765</v>
      </c>
      <c r="AB1540" t="s">
        <v>35</v>
      </c>
      <c r="AC1540" t="s">
        <v>36</v>
      </c>
      <c r="AD1540">
        <v>98121</v>
      </c>
      <c r="AE1540" t="s">
        <v>5981</v>
      </c>
      <c r="AF1540" t="str">
        <f t="shared" si="72"/>
        <v>Yes</v>
      </c>
      <c r="AG1540" s="9" t="str">
        <f t="shared" si="73"/>
        <v>STATE REPRESENTATIVE212DEMOCRATLEG DISTRICT 21 - HOUSESNOHOMISHLegislative20121500DEBT410304106041060Operation and OverheadMAY FUNDRAISINGMCKENNA HARTMAN CONSULTING LLC2440 WESTERN AVENUE APT. 511SEATTLEWA</v>
      </c>
      <c r="AH1540">
        <v>100475516</v>
      </c>
      <c r="AI1540" s="9" t="str">
        <f t="shared" si="74"/>
        <v>STATE REPRESENTATIVE212DEMOCRATLEG DISTRICT 21 - HOUSESNOHOMISHLegislative</v>
      </c>
    </row>
    <row r="1541" spans="1:35" x14ac:dyDescent="0.25">
      <c r="A1541" s="15">
        <v>2829</v>
      </c>
      <c r="B1541" t="s">
        <v>5980</v>
      </c>
      <c r="C1541">
        <v>100475516</v>
      </c>
      <c r="D1541" t="s">
        <v>30</v>
      </c>
      <c r="E1541" t="s">
        <v>2822</v>
      </c>
      <c r="F1541" t="s">
        <v>44</v>
      </c>
      <c r="G1541" t="s">
        <v>2798</v>
      </c>
      <c r="H1541" t="s">
        <v>2799</v>
      </c>
      <c r="I1541" t="s">
        <v>140</v>
      </c>
      <c r="J1541" t="s">
        <v>2800</v>
      </c>
      <c r="K1541" t="s">
        <v>67</v>
      </c>
      <c r="L1541">
        <v>21</v>
      </c>
      <c r="M1541">
        <v>2</v>
      </c>
      <c r="N1541" t="s">
        <v>68</v>
      </c>
      <c r="O1541" t="s">
        <v>2788</v>
      </c>
      <c r="P1541" t="s">
        <v>749</v>
      </c>
      <c r="Q1541" t="s">
        <v>71</v>
      </c>
      <c r="R1541">
        <v>2012</v>
      </c>
      <c r="S1541" s="1">
        <v>400</v>
      </c>
      <c r="T1541" t="s">
        <v>31</v>
      </c>
      <c r="U1541" s="2">
        <v>41030</v>
      </c>
      <c r="V1541" s="2">
        <v>41060</v>
      </c>
      <c r="W1541" s="2">
        <v>41060</v>
      </c>
      <c r="X1541" t="s">
        <v>72</v>
      </c>
      <c r="Y1541" t="s">
        <v>2637</v>
      </c>
      <c r="Z1541" t="s">
        <v>167</v>
      </c>
      <c r="AA1541" t="s">
        <v>168</v>
      </c>
      <c r="AB1541" t="s">
        <v>35</v>
      </c>
      <c r="AC1541" t="s">
        <v>36</v>
      </c>
      <c r="AD1541">
        <v>98109</v>
      </c>
      <c r="AE1541" t="s">
        <v>5981</v>
      </c>
      <c r="AF1541" t="str">
        <f t="shared" si="72"/>
        <v>Yes</v>
      </c>
      <c r="AG1541" s="9" t="str">
        <f t="shared" si="73"/>
        <v>STATE REPRESENTATIVE212DEMOCRATLEG DISTRICT 21 - HOUSESNOHOMISHLegislative2012400DEBT410304106041060Operation and OverheadMAY TREASURYARGO STRATEGIESPO BOX 9100 SEATTLEWA</v>
      </c>
      <c r="AH1541">
        <v>100475516</v>
      </c>
      <c r="AI1541" s="9" t="str">
        <f t="shared" si="74"/>
        <v>STATE REPRESENTATIVE212DEMOCRATLEG DISTRICT 21 - HOUSESNOHOMISHLegislative</v>
      </c>
    </row>
    <row r="1542" spans="1:35" x14ac:dyDescent="0.25">
      <c r="A1542" s="15">
        <v>2831</v>
      </c>
      <c r="B1542" t="s">
        <v>5983</v>
      </c>
      <c r="C1542">
        <v>100475516</v>
      </c>
      <c r="D1542" t="s">
        <v>30</v>
      </c>
      <c r="E1542" t="s">
        <v>2822</v>
      </c>
      <c r="F1542" t="s">
        <v>44</v>
      </c>
      <c r="G1542" t="s">
        <v>2798</v>
      </c>
      <c r="H1542" t="s">
        <v>2799</v>
      </c>
      <c r="I1542" t="s">
        <v>140</v>
      </c>
      <c r="J1542" t="s">
        <v>2800</v>
      </c>
      <c r="K1542" t="s">
        <v>67</v>
      </c>
      <c r="L1542">
        <v>21</v>
      </c>
      <c r="M1542">
        <v>2</v>
      </c>
      <c r="N1542" t="s">
        <v>68</v>
      </c>
      <c r="O1542" t="s">
        <v>2788</v>
      </c>
      <c r="P1542" t="s">
        <v>749</v>
      </c>
      <c r="Q1542" t="s">
        <v>71</v>
      </c>
      <c r="R1542">
        <v>2012</v>
      </c>
      <c r="S1542" s="1">
        <v>287.5</v>
      </c>
      <c r="T1542" t="s">
        <v>31</v>
      </c>
      <c r="U1542" s="2">
        <v>41030</v>
      </c>
      <c r="V1542" s="2">
        <v>41060</v>
      </c>
      <c r="W1542" s="2">
        <v>41060</v>
      </c>
      <c r="X1542" t="s">
        <v>72</v>
      </c>
      <c r="Y1542" t="s">
        <v>5984</v>
      </c>
      <c r="Z1542" t="s">
        <v>114</v>
      </c>
      <c r="AA1542" t="s">
        <v>75</v>
      </c>
      <c r="AB1542" t="s">
        <v>35</v>
      </c>
      <c r="AC1542" t="s">
        <v>36</v>
      </c>
      <c r="AD1542">
        <v>98103</v>
      </c>
      <c r="AE1542" t="s">
        <v>5981</v>
      </c>
      <c r="AF1542" t="str">
        <f t="shared" si="72"/>
        <v>Yes</v>
      </c>
      <c r="AG1542" s="9" t="str">
        <f t="shared" si="73"/>
        <v>STATE REPRESENTATIVE212DEMOCRATLEG DISTRICT 21 - HOUSESNOHOMISHLegislative2012287.5DEBT410304106041060Operation and OverheadHANDOUT DESIGN (S.AUGUSTINE)NORTHWEST PASSAGE CONSULTING146 N  CANAL STREET SUITE 303SEATTLEWA</v>
      </c>
      <c r="AH1542">
        <v>100475516</v>
      </c>
      <c r="AI1542" s="9" t="str">
        <f t="shared" si="74"/>
        <v>STATE REPRESENTATIVE212DEMOCRATLEG DISTRICT 21 - HOUSESNOHOMISHLegislative</v>
      </c>
    </row>
    <row r="1543" spans="1:35" x14ac:dyDescent="0.25">
      <c r="A1543" s="15">
        <v>1793</v>
      </c>
      <c r="B1543" t="s">
        <v>4271</v>
      </c>
      <c r="C1543">
        <v>100432302</v>
      </c>
      <c r="D1543" t="s">
        <v>30</v>
      </c>
      <c r="E1543" t="s">
        <v>4119</v>
      </c>
      <c r="F1543" t="s">
        <v>44</v>
      </c>
      <c r="G1543" t="s">
        <v>4120</v>
      </c>
      <c r="H1543" t="s">
        <v>3851</v>
      </c>
      <c r="I1543" t="s">
        <v>225</v>
      </c>
      <c r="J1543" t="s">
        <v>4121</v>
      </c>
      <c r="K1543" t="s">
        <v>67</v>
      </c>
      <c r="L1543">
        <v>22</v>
      </c>
      <c r="M1543">
        <v>1</v>
      </c>
      <c r="N1543" t="s">
        <v>68</v>
      </c>
      <c r="O1543" t="s">
        <v>2956</v>
      </c>
      <c r="P1543" t="s">
        <v>812</v>
      </c>
      <c r="Q1543" t="s">
        <v>71</v>
      </c>
      <c r="R1543">
        <v>2012</v>
      </c>
      <c r="S1543" s="1">
        <v>3200.93</v>
      </c>
      <c r="T1543" t="s">
        <v>31</v>
      </c>
      <c r="U1543" s="2">
        <v>40725</v>
      </c>
      <c r="V1543" s="2">
        <v>40755</v>
      </c>
      <c r="W1543" s="2">
        <v>40725</v>
      </c>
      <c r="Y1543" t="s">
        <v>4122</v>
      </c>
      <c r="Z1543" t="s">
        <v>4123</v>
      </c>
      <c r="AA1543" t="s">
        <v>4124</v>
      </c>
      <c r="AB1543" t="s">
        <v>41</v>
      </c>
      <c r="AC1543" t="s">
        <v>36</v>
      </c>
      <c r="AD1543">
        <v>98512</v>
      </c>
      <c r="AE1543" t="s">
        <v>4272</v>
      </c>
      <c r="AF1543" t="str">
        <f t="shared" si="72"/>
        <v>Yes</v>
      </c>
      <c r="AG1543" s="9" t="str">
        <f t="shared" si="73"/>
        <v>STATE REPRESENTATIVE221DEMOCRATLEG DISTRICT 22 - HOUSETHURSTONLegislative20123200.93DEBT407254075540725CARRY FORWARD DEBT FROM LAST CAMPIAGNREYKDAL CHRIS855 TROSPER RD. SUITE 108-117TUMWATERWA</v>
      </c>
      <c r="AH1543">
        <v>100432302</v>
      </c>
      <c r="AI1543" s="9" t="str">
        <f t="shared" si="74"/>
        <v>STATE REPRESENTATIVE221DEMOCRATLEG DISTRICT 22 - HOUSETHURSTONLegislative</v>
      </c>
    </row>
    <row r="1544" spans="1:35" x14ac:dyDescent="0.25">
      <c r="A1544" s="15">
        <v>1697</v>
      </c>
      <c r="B1544" t="s">
        <v>4118</v>
      </c>
      <c r="C1544">
        <v>100432303</v>
      </c>
      <c r="D1544" t="s">
        <v>30</v>
      </c>
      <c r="E1544" t="s">
        <v>4119</v>
      </c>
      <c r="F1544" t="s">
        <v>44</v>
      </c>
      <c r="G1544" t="s">
        <v>4120</v>
      </c>
      <c r="H1544" t="s">
        <v>3851</v>
      </c>
      <c r="I1544" t="s">
        <v>225</v>
      </c>
      <c r="J1544" t="s">
        <v>4121</v>
      </c>
      <c r="K1544" t="s">
        <v>67</v>
      </c>
      <c r="L1544">
        <v>22</v>
      </c>
      <c r="M1544">
        <v>1</v>
      </c>
      <c r="N1544" t="s">
        <v>68</v>
      </c>
      <c r="O1544" t="s">
        <v>2956</v>
      </c>
      <c r="P1544" t="s">
        <v>812</v>
      </c>
      <c r="Q1544" t="s">
        <v>71</v>
      </c>
      <c r="R1544">
        <v>2012</v>
      </c>
      <c r="S1544" s="1">
        <v>3200.93</v>
      </c>
      <c r="T1544" t="s">
        <v>31</v>
      </c>
      <c r="U1544" s="2">
        <v>40756</v>
      </c>
      <c r="V1544" s="2">
        <v>40786</v>
      </c>
      <c r="W1544" s="2">
        <v>40725</v>
      </c>
      <c r="Y1544" t="s">
        <v>4122</v>
      </c>
      <c r="Z1544" t="s">
        <v>4123</v>
      </c>
      <c r="AA1544" t="s">
        <v>4124</v>
      </c>
      <c r="AB1544" t="s">
        <v>41</v>
      </c>
      <c r="AC1544" t="s">
        <v>36</v>
      </c>
      <c r="AD1544">
        <v>98512</v>
      </c>
      <c r="AE1544" t="s">
        <v>4125</v>
      </c>
      <c r="AF1544" t="str">
        <f t="shared" si="72"/>
        <v>Yes</v>
      </c>
      <c r="AG1544" s="9" t="str">
        <f t="shared" si="73"/>
        <v>STATE REPRESENTATIVE221DEMOCRATLEG DISTRICT 22 - HOUSETHURSTONLegislative20123200.93DEBT407564078640725CARRY FORWARD DEBT FROM LAST CAMPIAGNREYKDAL CHRIS855 TROSPER RD. SUITE 108-117TUMWATERWA</v>
      </c>
      <c r="AH1544">
        <v>100432303</v>
      </c>
      <c r="AI1544" s="9" t="str">
        <f t="shared" si="74"/>
        <v>STATE REPRESENTATIVE221DEMOCRATLEG DISTRICT 22 - HOUSETHURSTONLegislative</v>
      </c>
    </row>
    <row r="1545" spans="1:35" x14ac:dyDescent="0.25">
      <c r="A1545" s="15">
        <v>1794</v>
      </c>
      <c r="B1545" t="s">
        <v>4273</v>
      </c>
      <c r="C1545">
        <v>100432305</v>
      </c>
      <c r="D1545" t="s">
        <v>30</v>
      </c>
      <c r="E1545" t="s">
        <v>4119</v>
      </c>
      <c r="F1545" t="s">
        <v>44</v>
      </c>
      <c r="G1545" t="s">
        <v>4120</v>
      </c>
      <c r="H1545" t="s">
        <v>3851</v>
      </c>
      <c r="I1545" t="s">
        <v>225</v>
      </c>
      <c r="J1545" t="s">
        <v>4121</v>
      </c>
      <c r="K1545" t="s">
        <v>67</v>
      </c>
      <c r="L1545">
        <v>22</v>
      </c>
      <c r="M1545">
        <v>1</v>
      </c>
      <c r="N1545" t="s">
        <v>68</v>
      </c>
      <c r="O1545" t="s">
        <v>2956</v>
      </c>
      <c r="P1545" t="s">
        <v>812</v>
      </c>
      <c r="Q1545" t="s">
        <v>71</v>
      </c>
      <c r="R1545">
        <v>2012</v>
      </c>
      <c r="S1545" s="1">
        <v>3200.93</v>
      </c>
      <c r="T1545" t="s">
        <v>31</v>
      </c>
      <c r="U1545" s="2">
        <v>40787</v>
      </c>
      <c r="V1545" s="2">
        <v>40816</v>
      </c>
      <c r="W1545" s="2">
        <v>40725</v>
      </c>
      <c r="Y1545" t="s">
        <v>4122</v>
      </c>
      <c r="Z1545" t="s">
        <v>4123</v>
      </c>
      <c r="AA1545" t="s">
        <v>4124</v>
      </c>
      <c r="AB1545" t="s">
        <v>41</v>
      </c>
      <c r="AC1545" t="s">
        <v>36</v>
      </c>
      <c r="AD1545">
        <v>98512</v>
      </c>
      <c r="AE1545" t="s">
        <v>4274</v>
      </c>
      <c r="AF1545" t="str">
        <f t="shared" si="72"/>
        <v>Yes</v>
      </c>
      <c r="AG1545" s="9" t="str">
        <f t="shared" si="73"/>
        <v>STATE REPRESENTATIVE221DEMOCRATLEG DISTRICT 22 - HOUSETHURSTONLegislative20123200.93DEBT407874081640725CARRY FORWARD DEBT FROM LAST CAMPIAGNREYKDAL CHRIS855 TROSPER RD. SUITE 108-117TUMWATERWA</v>
      </c>
      <c r="AH1545">
        <v>100432305</v>
      </c>
      <c r="AI1545" s="9" t="str">
        <f t="shared" si="74"/>
        <v>STATE REPRESENTATIVE221DEMOCRATLEG DISTRICT 22 - HOUSETHURSTONLegislative</v>
      </c>
    </row>
    <row r="1546" spans="1:35" x14ac:dyDescent="0.25">
      <c r="A1546" s="15">
        <v>1381</v>
      </c>
      <c r="B1546" t="s">
        <v>3589</v>
      </c>
      <c r="C1546">
        <v>100401404</v>
      </c>
      <c r="D1546" t="s">
        <v>30</v>
      </c>
      <c r="E1546" t="s">
        <v>625</v>
      </c>
      <c r="F1546" t="s">
        <v>44</v>
      </c>
      <c r="G1546" t="s">
        <v>626</v>
      </c>
      <c r="H1546" t="s">
        <v>627</v>
      </c>
      <c r="I1546" t="s">
        <v>47</v>
      </c>
      <c r="J1546" t="s">
        <v>628</v>
      </c>
      <c r="K1546" t="s">
        <v>67</v>
      </c>
      <c r="L1546">
        <v>23</v>
      </c>
      <c r="M1546">
        <v>2</v>
      </c>
      <c r="N1546" t="s">
        <v>68</v>
      </c>
      <c r="O1546" t="s">
        <v>629</v>
      </c>
      <c r="P1546" t="s">
        <v>630</v>
      </c>
      <c r="Q1546" t="s">
        <v>71</v>
      </c>
      <c r="R1546">
        <v>2012</v>
      </c>
      <c r="S1546" s="1">
        <v>75</v>
      </c>
      <c r="T1546" t="s">
        <v>31</v>
      </c>
      <c r="U1546" s="2">
        <v>40544</v>
      </c>
      <c r="V1546" s="2">
        <v>40574</v>
      </c>
      <c r="W1546" s="2">
        <v>40574</v>
      </c>
      <c r="X1546" t="s">
        <v>72</v>
      </c>
      <c r="Y1546" t="s">
        <v>3590</v>
      </c>
      <c r="Z1546" t="s">
        <v>554</v>
      </c>
      <c r="AA1546" t="s">
        <v>2889</v>
      </c>
      <c r="AB1546" t="s">
        <v>556</v>
      </c>
      <c r="AC1546" t="s">
        <v>155</v>
      </c>
      <c r="AD1546">
        <v>92102</v>
      </c>
      <c r="AE1546" t="s">
        <v>3591</v>
      </c>
      <c r="AF1546" t="str">
        <f t="shared" si="72"/>
        <v>Yes</v>
      </c>
      <c r="AG1546" s="9" t="str">
        <f t="shared" si="73"/>
        <v>STATE REPRESENTATIVE232DEMOCRATLEG DISTRICT 23 - HOUSEKITSAPLegislative201275DEBT405444057440574Operation and OverheadDATABASE FEE: FEBCOMPLETE CAMPAIGNS610 GATEWAY CENTER WAY SUITE KSAN DIEGOCA</v>
      </c>
      <c r="AH1546">
        <v>100401404</v>
      </c>
      <c r="AI1546" s="9" t="str">
        <f t="shared" si="74"/>
        <v>STATE REPRESENTATIVE232DEMOCRATLEG DISTRICT 23 - HOUSEKITSAPLegislative</v>
      </c>
    </row>
    <row r="1547" spans="1:35" x14ac:dyDescent="0.25">
      <c r="A1547" s="15">
        <v>1382</v>
      </c>
      <c r="B1547" t="s">
        <v>3592</v>
      </c>
      <c r="C1547">
        <v>100401404</v>
      </c>
      <c r="D1547" t="s">
        <v>30</v>
      </c>
      <c r="E1547" t="s">
        <v>625</v>
      </c>
      <c r="F1547" t="s">
        <v>44</v>
      </c>
      <c r="G1547" t="s">
        <v>626</v>
      </c>
      <c r="H1547" t="s">
        <v>627</v>
      </c>
      <c r="I1547" t="s">
        <v>47</v>
      </c>
      <c r="J1547" t="s">
        <v>628</v>
      </c>
      <c r="K1547" t="s">
        <v>67</v>
      </c>
      <c r="L1547">
        <v>23</v>
      </c>
      <c r="M1547">
        <v>2</v>
      </c>
      <c r="N1547" t="s">
        <v>68</v>
      </c>
      <c r="O1547" t="s">
        <v>629</v>
      </c>
      <c r="P1547" t="s">
        <v>630</v>
      </c>
      <c r="Q1547" t="s">
        <v>71</v>
      </c>
      <c r="R1547">
        <v>2012</v>
      </c>
      <c r="S1547" s="1">
        <v>200</v>
      </c>
      <c r="T1547" t="s">
        <v>31</v>
      </c>
      <c r="U1547" s="2">
        <v>40544</v>
      </c>
      <c r="V1547" s="2">
        <v>40574</v>
      </c>
      <c r="W1547" s="2">
        <v>40574</v>
      </c>
      <c r="X1547" t="s">
        <v>72</v>
      </c>
      <c r="Y1547" t="s">
        <v>3593</v>
      </c>
      <c r="Z1547" t="s">
        <v>2926</v>
      </c>
      <c r="AA1547" t="s">
        <v>2927</v>
      </c>
      <c r="AB1547" t="s">
        <v>799</v>
      </c>
      <c r="AC1547" t="s">
        <v>36</v>
      </c>
      <c r="AD1547">
        <v>98110</v>
      </c>
      <c r="AE1547" t="s">
        <v>3591</v>
      </c>
      <c r="AF1547" t="str">
        <f t="shared" si="72"/>
        <v>Yes</v>
      </c>
      <c r="AG1547" s="9" t="str">
        <f t="shared" si="73"/>
        <v>STATE REPRESENTATIVE232DEMOCRATLEG DISTRICT 23 - HOUSEKITSAPLegislative2012200DEBT405444057440574Operation and OverheadTREASURY: FEBZIMLICKI-OWENS LINDA M11018 ARROW POINT DRIVE NE BAINBRIDGE ISLANDWA</v>
      </c>
      <c r="AH1547">
        <v>100401404</v>
      </c>
      <c r="AI1547" s="9" t="str">
        <f t="shared" si="74"/>
        <v>STATE REPRESENTATIVE232DEMOCRATLEG DISTRICT 23 - HOUSEKITSAPLegislative</v>
      </c>
    </row>
    <row r="1548" spans="1:35" x14ac:dyDescent="0.25">
      <c r="A1548" s="15">
        <v>1383</v>
      </c>
      <c r="B1548" t="s">
        <v>3594</v>
      </c>
      <c r="C1548">
        <v>100403256</v>
      </c>
      <c r="D1548" t="s">
        <v>30</v>
      </c>
      <c r="E1548" t="s">
        <v>625</v>
      </c>
      <c r="F1548" t="s">
        <v>44</v>
      </c>
      <c r="G1548" t="s">
        <v>626</v>
      </c>
      <c r="H1548" t="s">
        <v>627</v>
      </c>
      <c r="I1548" t="s">
        <v>47</v>
      </c>
      <c r="J1548" t="s">
        <v>628</v>
      </c>
      <c r="K1548" t="s">
        <v>67</v>
      </c>
      <c r="L1548">
        <v>23</v>
      </c>
      <c r="M1548">
        <v>2</v>
      </c>
      <c r="N1548" t="s">
        <v>68</v>
      </c>
      <c r="O1548" t="s">
        <v>629</v>
      </c>
      <c r="P1548" t="s">
        <v>630</v>
      </c>
      <c r="Q1548" t="s">
        <v>71</v>
      </c>
      <c r="R1548">
        <v>2012</v>
      </c>
      <c r="S1548" s="1">
        <v>75</v>
      </c>
      <c r="T1548" t="s">
        <v>31</v>
      </c>
      <c r="U1548" s="2">
        <v>40575</v>
      </c>
      <c r="V1548" s="2">
        <v>40602</v>
      </c>
      <c r="W1548" s="2">
        <v>40602</v>
      </c>
      <c r="X1548" t="s">
        <v>72</v>
      </c>
      <c r="Y1548" t="s">
        <v>3595</v>
      </c>
      <c r="Z1548" t="s">
        <v>554</v>
      </c>
      <c r="AA1548" t="s">
        <v>2889</v>
      </c>
      <c r="AB1548" t="s">
        <v>556</v>
      </c>
      <c r="AC1548" t="s">
        <v>155</v>
      </c>
      <c r="AD1548">
        <v>92102</v>
      </c>
      <c r="AE1548" t="s">
        <v>3596</v>
      </c>
      <c r="AF1548" t="str">
        <f t="shared" si="72"/>
        <v>Yes</v>
      </c>
      <c r="AG1548" s="9" t="str">
        <f t="shared" si="73"/>
        <v>STATE REPRESENTATIVE232DEMOCRATLEG DISTRICT 23 - HOUSEKITSAPLegislative201275DEBT405754060240602Operation and OverheadDATABASE FEE: FEB.COMPLETE CAMPAIGNS610 GATEWAY CENTER WAY SUITE KSAN DIEGOCA</v>
      </c>
      <c r="AH1548">
        <v>100403256</v>
      </c>
      <c r="AI1548" s="9" t="str">
        <f t="shared" si="74"/>
        <v>STATE REPRESENTATIVE232DEMOCRATLEG DISTRICT 23 - HOUSEKITSAPLegislative</v>
      </c>
    </row>
    <row r="1549" spans="1:35" x14ac:dyDescent="0.25">
      <c r="A1549" s="15">
        <v>1394</v>
      </c>
      <c r="B1549" t="s">
        <v>3613</v>
      </c>
      <c r="C1549">
        <v>100403256</v>
      </c>
      <c r="D1549" t="s">
        <v>30</v>
      </c>
      <c r="E1549" t="s">
        <v>625</v>
      </c>
      <c r="F1549" t="s">
        <v>44</v>
      </c>
      <c r="G1549" t="s">
        <v>626</v>
      </c>
      <c r="H1549" t="s">
        <v>627</v>
      </c>
      <c r="I1549" t="s">
        <v>47</v>
      </c>
      <c r="J1549" t="s">
        <v>628</v>
      </c>
      <c r="K1549" t="s">
        <v>67</v>
      </c>
      <c r="L1549">
        <v>23</v>
      </c>
      <c r="M1549">
        <v>2</v>
      </c>
      <c r="N1549" t="s">
        <v>68</v>
      </c>
      <c r="O1549" t="s">
        <v>629</v>
      </c>
      <c r="P1549" t="s">
        <v>630</v>
      </c>
      <c r="Q1549" t="s">
        <v>71</v>
      </c>
      <c r="R1549">
        <v>2012</v>
      </c>
      <c r="S1549" s="1">
        <v>200</v>
      </c>
      <c r="T1549" t="s">
        <v>31</v>
      </c>
      <c r="U1549" s="2">
        <v>40575</v>
      </c>
      <c r="V1549" s="2">
        <v>40602</v>
      </c>
      <c r="W1549" s="2">
        <v>40602</v>
      </c>
      <c r="X1549" t="s">
        <v>72</v>
      </c>
      <c r="Y1549" t="s">
        <v>3614</v>
      </c>
      <c r="Z1549" t="s">
        <v>2926</v>
      </c>
      <c r="AA1549" t="s">
        <v>2927</v>
      </c>
      <c r="AB1549" t="s">
        <v>799</v>
      </c>
      <c r="AC1549" t="s">
        <v>36</v>
      </c>
      <c r="AD1549">
        <v>98110</v>
      </c>
      <c r="AE1549" t="s">
        <v>3596</v>
      </c>
      <c r="AF1549" t="str">
        <f t="shared" si="72"/>
        <v>Yes</v>
      </c>
      <c r="AG1549" s="9" t="str">
        <f t="shared" si="73"/>
        <v>STATE REPRESENTATIVE232DEMOCRATLEG DISTRICT 23 - HOUSEKITSAPLegislative2012200DEBT405754060240602Operation and OverheadTREASURY: MARCHZIMLICKI-OWENS LINDA M11018 ARROW POINT DRIVE NE BAINBRIDGE ISLANDWA</v>
      </c>
      <c r="AH1549">
        <v>100403256</v>
      </c>
      <c r="AI1549" s="9" t="str">
        <f t="shared" si="74"/>
        <v>STATE REPRESENTATIVE232DEMOCRATLEG DISTRICT 23 - HOUSEKITSAPLegislative</v>
      </c>
    </row>
    <row r="1550" spans="1:35" x14ac:dyDescent="0.25">
      <c r="A1550" s="15">
        <v>1563</v>
      </c>
      <c r="B1550" t="s">
        <v>3886</v>
      </c>
      <c r="C1550">
        <v>100407331</v>
      </c>
      <c r="D1550" t="s">
        <v>30</v>
      </c>
      <c r="E1550" t="s">
        <v>625</v>
      </c>
      <c r="F1550" t="s">
        <v>44</v>
      </c>
      <c r="G1550" t="s">
        <v>626</v>
      </c>
      <c r="H1550" t="s">
        <v>627</v>
      </c>
      <c r="I1550" t="s">
        <v>47</v>
      </c>
      <c r="J1550" t="s">
        <v>628</v>
      </c>
      <c r="K1550" t="s">
        <v>67</v>
      </c>
      <c r="L1550">
        <v>23</v>
      </c>
      <c r="M1550">
        <v>2</v>
      </c>
      <c r="N1550" t="s">
        <v>68</v>
      </c>
      <c r="O1550" t="s">
        <v>629</v>
      </c>
      <c r="P1550" t="s">
        <v>630</v>
      </c>
      <c r="Q1550" t="s">
        <v>71</v>
      </c>
      <c r="R1550">
        <v>2012</v>
      </c>
      <c r="S1550" s="1">
        <v>75</v>
      </c>
      <c r="T1550" t="s">
        <v>31</v>
      </c>
      <c r="U1550" s="2">
        <v>40603</v>
      </c>
      <c r="V1550" s="2">
        <v>40633</v>
      </c>
      <c r="W1550" s="2">
        <v>40633</v>
      </c>
      <c r="X1550" t="s">
        <v>72</v>
      </c>
      <c r="Y1550" t="s">
        <v>3887</v>
      </c>
      <c r="Z1550" t="s">
        <v>554</v>
      </c>
      <c r="AA1550" t="s">
        <v>2889</v>
      </c>
      <c r="AB1550" t="s">
        <v>556</v>
      </c>
      <c r="AC1550" t="s">
        <v>155</v>
      </c>
      <c r="AD1550">
        <v>92102</v>
      </c>
      <c r="AE1550" t="s">
        <v>3888</v>
      </c>
      <c r="AF1550" t="str">
        <f t="shared" si="72"/>
        <v>Yes</v>
      </c>
      <c r="AG1550" s="9" t="str">
        <f t="shared" si="73"/>
        <v>STATE REPRESENTATIVE232DEMOCRATLEG DISTRICT 23 - HOUSEKITSAPLegislative201275DEBT406034063340633Operation and OverheadDATABASE FEE: APRILCOMPLETE CAMPAIGNS610 GATEWAY CENTER WAY SUITE KSAN DIEGOCA</v>
      </c>
      <c r="AH1550">
        <v>100407331</v>
      </c>
      <c r="AI1550" s="9" t="str">
        <f t="shared" si="74"/>
        <v>STATE REPRESENTATIVE232DEMOCRATLEG DISTRICT 23 - HOUSEKITSAPLegislative</v>
      </c>
    </row>
    <row r="1551" spans="1:35" x14ac:dyDescent="0.25">
      <c r="A1551" s="15">
        <v>1564</v>
      </c>
      <c r="B1551" t="s">
        <v>3889</v>
      </c>
      <c r="C1551">
        <v>100407331</v>
      </c>
      <c r="D1551" t="s">
        <v>30</v>
      </c>
      <c r="E1551" t="s">
        <v>625</v>
      </c>
      <c r="F1551" t="s">
        <v>44</v>
      </c>
      <c r="G1551" t="s">
        <v>626</v>
      </c>
      <c r="H1551" t="s">
        <v>627</v>
      </c>
      <c r="I1551" t="s">
        <v>47</v>
      </c>
      <c r="J1551" t="s">
        <v>628</v>
      </c>
      <c r="K1551" t="s">
        <v>67</v>
      </c>
      <c r="L1551">
        <v>23</v>
      </c>
      <c r="M1551">
        <v>2</v>
      </c>
      <c r="N1551" t="s">
        <v>68</v>
      </c>
      <c r="O1551" t="s">
        <v>629</v>
      </c>
      <c r="P1551" t="s">
        <v>630</v>
      </c>
      <c r="Q1551" t="s">
        <v>71</v>
      </c>
      <c r="R1551">
        <v>2012</v>
      </c>
      <c r="S1551" s="1">
        <v>200</v>
      </c>
      <c r="T1551" t="s">
        <v>31</v>
      </c>
      <c r="U1551" s="2">
        <v>40603</v>
      </c>
      <c r="V1551" s="2">
        <v>40633</v>
      </c>
      <c r="W1551" s="2">
        <v>40633</v>
      </c>
      <c r="X1551" t="s">
        <v>72</v>
      </c>
      <c r="Y1551" t="s">
        <v>3890</v>
      </c>
      <c r="Z1551" t="s">
        <v>2926</v>
      </c>
      <c r="AA1551" t="s">
        <v>2927</v>
      </c>
      <c r="AB1551" t="s">
        <v>799</v>
      </c>
      <c r="AC1551" t="s">
        <v>36</v>
      </c>
      <c r="AD1551">
        <v>98110</v>
      </c>
      <c r="AE1551" t="s">
        <v>3888</v>
      </c>
      <c r="AF1551" t="str">
        <f t="shared" si="72"/>
        <v>Yes</v>
      </c>
      <c r="AG1551" s="9" t="str">
        <f t="shared" si="73"/>
        <v>STATE REPRESENTATIVE232DEMOCRATLEG DISTRICT 23 - HOUSEKITSAPLegislative2012200DEBT406034063340633Operation and OverheadTREASURY: APRILZIMLICKI-OWENS LINDA M11018 ARROW POINT DRIVE NE BAINBRIDGE ISLANDWA</v>
      </c>
      <c r="AH1551">
        <v>100407331</v>
      </c>
      <c r="AI1551" s="9" t="str">
        <f t="shared" si="74"/>
        <v>STATE REPRESENTATIVE232DEMOCRATLEG DISTRICT 23 - HOUSEKITSAPLegislative</v>
      </c>
    </row>
    <row r="1552" spans="1:35" x14ac:dyDescent="0.25">
      <c r="A1552" s="15">
        <v>1655</v>
      </c>
      <c r="B1552" t="s">
        <v>4047</v>
      </c>
      <c r="C1552">
        <v>100409160</v>
      </c>
      <c r="D1552" t="s">
        <v>30</v>
      </c>
      <c r="E1552" t="s">
        <v>625</v>
      </c>
      <c r="F1552" t="s">
        <v>44</v>
      </c>
      <c r="G1552" t="s">
        <v>626</v>
      </c>
      <c r="H1552" t="s">
        <v>627</v>
      </c>
      <c r="I1552" t="s">
        <v>47</v>
      </c>
      <c r="J1552" t="s">
        <v>628</v>
      </c>
      <c r="K1552" t="s">
        <v>67</v>
      </c>
      <c r="L1552">
        <v>23</v>
      </c>
      <c r="M1552">
        <v>2</v>
      </c>
      <c r="N1552" t="s">
        <v>68</v>
      </c>
      <c r="O1552" t="s">
        <v>629</v>
      </c>
      <c r="P1552" t="s">
        <v>630</v>
      </c>
      <c r="Q1552" t="s">
        <v>71</v>
      </c>
      <c r="R1552">
        <v>2012</v>
      </c>
      <c r="S1552" s="1">
        <v>75</v>
      </c>
      <c r="T1552" t="s">
        <v>31</v>
      </c>
      <c r="U1552" s="2">
        <v>40634</v>
      </c>
      <c r="V1552" s="2">
        <v>40663</v>
      </c>
      <c r="W1552" s="2">
        <v>40663</v>
      </c>
      <c r="X1552" t="s">
        <v>72</v>
      </c>
      <c r="Y1552" t="s">
        <v>4048</v>
      </c>
      <c r="Z1552" t="s">
        <v>554</v>
      </c>
      <c r="AA1552" t="s">
        <v>2889</v>
      </c>
      <c r="AB1552" t="s">
        <v>556</v>
      </c>
      <c r="AC1552" t="s">
        <v>155</v>
      </c>
      <c r="AD1552">
        <v>92102</v>
      </c>
      <c r="AE1552" t="s">
        <v>4049</v>
      </c>
      <c r="AF1552" t="str">
        <f t="shared" si="72"/>
        <v>Yes</v>
      </c>
      <c r="AG1552" s="9" t="str">
        <f t="shared" si="73"/>
        <v>STATE REPRESENTATIVE232DEMOCRATLEG DISTRICT 23 - HOUSEKITSAPLegislative201275DEBT406344066340663Operation and OverheadDATABASE FEE: MAYCOMPLETE CAMPAIGNS610 GATEWAY CENTER WAY SUITE KSAN DIEGOCA</v>
      </c>
      <c r="AH1552">
        <v>100409160</v>
      </c>
      <c r="AI1552" s="9" t="str">
        <f t="shared" si="74"/>
        <v>STATE REPRESENTATIVE232DEMOCRATLEG DISTRICT 23 - HOUSEKITSAPLegislative</v>
      </c>
    </row>
    <row r="1553" spans="1:35" x14ac:dyDescent="0.25">
      <c r="A1553" s="15">
        <v>1656</v>
      </c>
      <c r="B1553" t="s">
        <v>4050</v>
      </c>
      <c r="C1553">
        <v>100409160</v>
      </c>
      <c r="D1553" t="s">
        <v>30</v>
      </c>
      <c r="E1553" t="s">
        <v>625</v>
      </c>
      <c r="F1553" t="s">
        <v>44</v>
      </c>
      <c r="G1553" t="s">
        <v>626</v>
      </c>
      <c r="H1553" t="s">
        <v>627</v>
      </c>
      <c r="I1553" t="s">
        <v>47</v>
      </c>
      <c r="J1553" t="s">
        <v>628</v>
      </c>
      <c r="K1553" t="s">
        <v>67</v>
      </c>
      <c r="L1553">
        <v>23</v>
      </c>
      <c r="M1553">
        <v>2</v>
      </c>
      <c r="N1553" t="s">
        <v>68</v>
      </c>
      <c r="O1553" t="s">
        <v>629</v>
      </c>
      <c r="P1553" t="s">
        <v>630</v>
      </c>
      <c r="Q1553" t="s">
        <v>71</v>
      </c>
      <c r="R1553">
        <v>2012</v>
      </c>
      <c r="S1553" s="1">
        <v>200</v>
      </c>
      <c r="T1553" t="s">
        <v>31</v>
      </c>
      <c r="U1553" s="2">
        <v>40634</v>
      </c>
      <c r="V1553" s="2">
        <v>40663</v>
      </c>
      <c r="W1553" s="2">
        <v>40663</v>
      </c>
      <c r="X1553" t="s">
        <v>72</v>
      </c>
      <c r="Y1553" t="s">
        <v>4051</v>
      </c>
      <c r="Z1553" t="s">
        <v>2926</v>
      </c>
      <c r="AA1553" t="s">
        <v>2927</v>
      </c>
      <c r="AB1553" t="s">
        <v>799</v>
      </c>
      <c r="AC1553" t="s">
        <v>36</v>
      </c>
      <c r="AD1553">
        <v>98110</v>
      </c>
      <c r="AE1553" t="s">
        <v>4049</v>
      </c>
      <c r="AF1553" t="str">
        <f t="shared" si="72"/>
        <v>Yes</v>
      </c>
      <c r="AG1553" s="9" t="str">
        <f t="shared" si="73"/>
        <v>STATE REPRESENTATIVE232DEMOCRATLEG DISTRICT 23 - HOUSEKITSAPLegislative2012200DEBT406344066340663Operation and OverheadTREASURY: MAYZIMLICKI-OWENS LINDA M11018 ARROW POINT DRIVE NE BAINBRIDGE ISLANDWA</v>
      </c>
      <c r="AH1553">
        <v>100409160</v>
      </c>
      <c r="AI1553" s="9" t="str">
        <f t="shared" si="74"/>
        <v>STATE REPRESENTATIVE232DEMOCRATLEG DISTRICT 23 - HOUSEKITSAPLegislative</v>
      </c>
    </row>
    <row r="1554" spans="1:35" x14ac:dyDescent="0.25">
      <c r="A1554" s="15">
        <v>1556</v>
      </c>
      <c r="B1554" t="s">
        <v>3873</v>
      </c>
      <c r="C1554">
        <v>100412197</v>
      </c>
      <c r="D1554" t="s">
        <v>30</v>
      </c>
      <c r="E1554" t="s">
        <v>625</v>
      </c>
      <c r="F1554" t="s">
        <v>44</v>
      </c>
      <c r="G1554" t="s">
        <v>626</v>
      </c>
      <c r="H1554" t="s">
        <v>627</v>
      </c>
      <c r="I1554" t="s">
        <v>47</v>
      </c>
      <c r="J1554" t="s">
        <v>628</v>
      </c>
      <c r="K1554" t="s">
        <v>67</v>
      </c>
      <c r="L1554">
        <v>23</v>
      </c>
      <c r="M1554">
        <v>2</v>
      </c>
      <c r="N1554" t="s">
        <v>68</v>
      </c>
      <c r="O1554" t="s">
        <v>629</v>
      </c>
      <c r="P1554" t="s">
        <v>630</v>
      </c>
      <c r="Q1554" t="s">
        <v>71</v>
      </c>
      <c r="R1554">
        <v>2012</v>
      </c>
      <c r="S1554" s="1">
        <v>75</v>
      </c>
      <c r="T1554" t="s">
        <v>31</v>
      </c>
      <c r="U1554" s="2">
        <v>40664</v>
      </c>
      <c r="V1554" s="2">
        <v>40694</v>
      </c>
      <c r="W1554" s="2">
        <v>40694</v>
      </c>
      <c r="X1554" t="s">
        <v>72</v>
      </c>
      <c r="Y1554" t="s">
        <v>3874</v>
      </c>
      <c r="Z1554" t="s">
        <v>554</v>
      </c>
      <c r="AA1554" t="s">
        <v>2889</v>
      </c>
      <c r="AB1554" t="s">
        <v>556</v>
      </c>
      <c r="AC1554" t="s">
        <v>155</v>
      </c>
      <c r="AD1554">
        <v>92102</v>
      </c>
      <c r="AE1554" t="s">
        <v>3875</v>
      </c>
      <c r="AF1554" t="str">
        <f t="shared" si="72"/>
        <v>Yes</v>
      </c>
      <c r="AG1554" s="9" t="str">
        <f t="shared" si="73"/>
        <v>STATE REPRESENTATIVE232DEMOCRATLEG DISTRICT 23 - HOUSEKITSAPLegislative201275DEBT406644069440694Operation and OverheadDATABASE FEE: JUNECOMPLETE CAMPAIGNS610 GATEWAY CENTER WAY SUITE KSAN DIEGOCA</v>
      </c>
      <c r="AH1554">
        <v>100412197</v>
      </c>
      <c r="AI1554" s="9" t="str">
        <f t="shared" si="74"/>
        <v>STATE REPRESENTATIVE232DEMOCRATLEG DISTRICT 23 - HOUSEKITSAPLegislative</v>
      </c>
    </row>
    <row r="1555" spans="1:35" x14ac:dyDescent="0.25">
      <c r="A1555" s="15">
        <v>1562</v>
      </c>
      <c r="B1555" t="s">
        <v>3884</v>
      </c>
      <c r="C1555">
        <v>100412197</v>
      </c>
      <c r="D1555" t="s">
        <v>30</v>
      </c>
      <c r="E1555" t="s">
        <v>625</v>
      </c>
      <c r="F1555" t="s">
        <v>44</v>
      </c>
      <c r="G1555" t="s">
        <v>626</v>
      </c>
      <c r="H1555" t="s">
        <v>627</v>
      </c>
      <c r="I1555" t="s">
        <v>47</v>
      </c>
      <c r="J1555" t="s">
        <v>628</v>
      </c>
      <c r="K1555" t="s">
        <v>67</v>
      </c>
      <c r="L1555">
        <v>23</v>
      </c>
      <c r="M1555">
        <v>2</v>
      </c>
      <c r="N1555" t="s">
        <v>68</v>
      </c>
      <c r="O1555" t="s">
        <v>629</v>
      </c>
      <c r="P1555" t="s">
        <v>630</v>
      </c>
      <c r="Q1555" t="s">
        <v>71</v>
      </c>
      <c r="R1555">
        <v>2012</v>
      </c>
      <c r="S1555" s="1">
        <v>200</v>
      </c>
      <c r="T1555" t="s">
        <v>31</v>
      </c>
      <c r="U1555" s="2">
        <v>40664</v>
      </c>
      <c r="V1555" s="2">
        <v>40694</v>
      </c>
      <c r="W1555" s="2">
        <v>40694</v>
      </c>
      <c r="X1555" t="s">
        <v>72</v>
      </c>
      <c r="Y1555" t="s">
        <v>3885</v>
      </c>
      <c r="Z1555" t="s">
        <v>2926</v>
      </c>
      <c r="AA1555" t="s">
        <v>2927</v>
      </c>
      <c r="AB1555" t="s">
        <v>799</v>
      </c>
      <c r="AC1555" t="s">
        <v>36</v>
      </c>
      <c r="AD1555">
        <v>98110</v>
      </c>
      <c r="AE1555" t="s">
        <v>3875</v>
      </c>
      <c r="AF1555" t="str">
        <f t="shared" si="72"/>
        <v>Yes</v>
      </c>
      <c r="AG1555" s="9" t="str">
        <f t="shared" si="73"/>
        <v>STATE REPRESENTATIVE232DEMOCRATLEG DISTRICT 23 - HOUSEKITSAPLegislative2012200DEBT406644069440694Operation and OverheadTREASURY: JUNEZIMLICKI-OWENS LINDA M11018 ARROW POINT DRIVE NE BAINBRIDGE ISLANDWA</v>
      </c>
      <c r="AH1555">
        <v>100412197</v>
      </c>
      <c r="AI1555" s="9" t="str">
        <f t="shared" si="74"/>
        <v>STATE REPRESENTATIVE232DEMOCRATLEG DISTRICT 23 - HOUSEKITSAPLegislative</v>
      </c>
    </row>
    <row r="1556" spans="1:35" x14ac:dyDescent="0.25">
      <c r="A1556" s="15">
        <v>1530</v>
      </c>
      <c r="B1556" t="s">
        <v>3832</v>
      </c>
      <c r="C1556">
        <v>100418753</v>
      </c>
      <c r="D1556" t="s">
        <v>30</v>
      </c>
      <c r="E1556" t="s">
        <v>625</v>
      </c>
      <c r="F1556" t="s">
        <v>44</v>
      </c>
      <c r="G1556" t="s">
        <v>626</v>
      </c>
      <c r="H1556" t="s">
        <v>627</v>
      </c>
      <c r="I1556" t="s">
        <v>47</v>
      </c>
      <c r="J1556" t="s">
        <v>628</v>
      </c>
      <c r="K1556" t="s">
        <v>67</v>
      </c>
      <c r="L1556">
        <v>23</v>
      </c>
      <c r="M1556">
        <v>2</v>
      </c>
      <c r="N1556" t="s">
        <v>68</v>
      </c>
      <c r="O1556" t="s">
        <v>629</v>
      </c>
      <c r="P1556" t="s">
        <v>630</v>
      </c>
      <c r="Q1556" t="s">
        <v>71</v>
      </c>
      <c r="R1556">
        <v>2012</v>
      </c>
      <c r="S1556" s="1">
        <v>75</v>
      </c>
      <c r="T1556" t="s">
        <v>31</v>
      </c>
      <c r="U1556" s="2">
        <v>40695</v>
      </c>
      <c r="V1556" s="2">
        <v>40724</v>
      </c>
      <c r="W1556" s="2">
        <v>40724</v>
      </c>
      <c r="X1556" t="s">
        <v>72</v>
      </c>
      <c r="Y1556" t="s">
        <v>3833</v>
      </c>
      <c r="Z1556" t="s">
        <v>554</v>
      </c>
      <c r="AA1556" t="s">
        <v>2889</v>
      </c>
      <c r="AB1556" t="s">
        <v>556</v>
      </c>
      <c r="AC1556" t="s">
        <v>155</v>
      </c>
      <c r="AD1556">
        <v>92102</v>
      </c>
      <c r="AE1556" t="s">
        <v>3834</v>
      </c>
      <c r="AF1556" t="str">
        <f t="shared" si="72"/>
        <v>Yes</v>
      </c>
      <c r="AG1556" s="9" t="str">
        <f t="shared" si="73"/>
        <v>STATE REPRESENTATIVE232DEMOCRATLEG DISTRICT 23 - HOUSEKITSAPLegislative201275DEBT406954072440724Operation and OverheadDATABASE FEE: JULYCOMPLETE CAMPAIGNS610 GATEWAY CENTER WAY SUITE KSAN DIEGOCA</v>
      </c>
      <c r="AH1556">
        <v>100418753</v>
      </c>
      <c r="AI1556" s="9" t="str">
        <f t="shared" si="74"/>
        <v>STATE REPRESENTATIVE232DEMOCRATLEG DISTRICT 23 - HOUSEKITSAPLegislative</v>
      </c>
    </row>
    <row r="1557" spans="1:35" x14ac:dyDescent="0.25">
      <c r="A1557" s="15">
        <v>1531</v>
      </c>
      <c r="B1557" t="s">
        <v>3835</v>
      </c>
      <c r="C1557">
        <v>100418753</v>
      </c>
      <c r="D1557" t="s">
        <v>30</v>
      </c>
      <c r="E1557" t="s">
        <v>625</v>
      </c>
      <c r="F1557" t="s">
        <v>44</v>
      </c>
      <c r="G1557" t="s">
        <v>626</v>
      </c>
      <c r="H1557" t="s">
        <v>627</v>
      </c>
      <c r="I1557" t="s">
        <v>47</v>
      </c>
      <c r="J1557" t="s">
        <v>628</v>
      </c>
      <c r="K1557" t="s">
        <v>67</v>
      </c>
      <c r="L1557">
        <v>23</v>
      </c>
      <c r="M1557">
        <v>2</v>
      </c>
      <c r="N1557" t="s">
        <v>68</v>
      </c>
      <c r="O1557" t="s">
        <v>629</v>
      </c>
      <c r="P1557" t="s">
        <v>630</v>
      </c>
      <c r="Q1557" t="s">
        <v>71</v>
      </c>
      <c r="R1557">
        <v>2012</v>
      </c>
      <c r="S1557" s="1">
        <v>200</v>
      </c>
      <c r="T1557" t="s">
        <v>31</v>
      </c>
      <c r="U1557" s="2">
        <v>40695</v>
      </c>
      <c r="V1557" s="2">
        <v>40724</v>
      </c>
      <c r="W1557" s="2">
        <v>40724</v>
      </c>
      <c r="X1557" t="s">
        <v>72</v>
      </c>
      <c r="Y1557" t="s">
        <v>3836</v>
      </c>
      <c r="Z1557" t="s">
        <v>2926</v>
      </c>
      <c r="AA1557" t="s">
        <v>2927</v>
      </c>
      <c r="AB1557" t="s">
        <v>799</v>
      </c>
      <c r="AC1557" t="s">
        <v>36</v>
      </c>
      <c r="AD1557">
        <v>98110</v>
      </c>
      <c r="AE1557" t="s">
        <v>3834</v>
      </c>
      <c r="AF1557" t="str">
        <f t="shared" si="72"/>
        <v>Yes</v>
      </c>
      <c r="AG1557" s="9" t="str">
        <f t="shared" si="73"/>
        <v>STATE REPRESENTATIVE232DEMOCRATLEG DISTRICT 23 - HOUSEKITSAPLegislative2012200DEBT406954072440724Operation and OverheadTREASURY: JULYZIMLICKI-OWENS LINDA M11018 ARROW POINT DRIVE NE BAINBRIDGE ISLANDWA</v>
      </c>
      <c r="AH1557">
        <v>100418753</v>
      </c>
      <c r="AI1557" s="9" t="str">
        <f t="shared" si="74"/>
        <v>STATE REPRESENTATIVE232DEMOCRATLEG DISTRICT 23 - HOUSEKITSAPLegislative</v>
      </c>
    </row>
    <row r="1558" spans="1:35" x14ac:dyDescent="0.25">
      <c r="A1558" s="15">
        <v>1572</v>
      </c>
      <c r="B1558" t="s">
        <v>3901</v>
      </c>
      <c r="C1558">
        <v>100423916</v>
      </c>
      <c r="D1558" t="s">
        <v>30</v>
      </c>
      <c r="E1558" t="s">
        <v>625</v>
      </c>
      <c r="F1558" t="s">
        <v>44</v>
      </c>
      <c r="G1558" t="s">
        <v>626</v>
      </c>
      <c r="H1558" t="s">
        <v>627</v>
      </c>
      <c r="I1558" t="s">
        <v>47</v>
      </c>
      <c r="J1558" t="s">
        <v>628</v>
      </c>
      <c r="K1558" t="s">
        <v>67</v>
      </c>
      <c r="L1558">
        <v>23</v>
      </c>
      <c r="M1558">
        <v>2</v>
      </c>
      <c r="N1558" t="s">
        <v>68</v>
      </c>
      <c r="O1558" t="s">
        <v>629</v>
      </c>
      <c r="P1558" t="s">
        <v>630</v>
      </c>
      <c r="Q1558" t="s">
        <v>71</v>
      </c>
      <c r="R1558">
        <v>2012</v>
      </c>
      <c r="S1558" s="1">
        <v>75</v>
      </c>
      <c r="T1558" t="s">
        <v>31</v>
      </c>
      <c r="U1558" s="2">
        <v>40725</v>
      </c>
      <c r="V1558" s="2">
        <v>40755</v>
      </c>
      <c r="W1558" s="2">
        <v>40755</v>
      </c>
      <c r="X1558" t="s">
        <v>72</v>
      </c>
      <c r="Y1558" t="s">
        <v>3902</v>
      </c>
      <c r="Z1558" t="s">
        <v>554</v>
      </c>
      <c r="AA1558" t="s">
        <v>2889</v>
      </c>
      <c r="AB1558" t="s">
        <v>556</v>
      </c>
      <c r="AC1558" t="s">
        <v>155</v>
      </c>
      <c r="AD1558">
        <v>92102</v>
      </c>
      <c r="AE1558" t="s">
        <v>3903</v>
      </c>
      <c r="AF1558" t="str">
        <f t="shared" si="72"/>
        <v>Yes</v>
      </c>
      <c r="AG1558" s="9" t="str">
        <f t="shared" si="73"/>
        <v>STATE REPRESENTATIVE232DEMOCRATLEG DISTRICT 23 - HOUSEKITSAPLegislative201275DEBT407254075540755Operation and OverheadDATABASE FEE: AUGUSTCOMPLETE CAMPAIGNS610 GATEWAY CENTER WAY SUITE KSAN DIEGOCA</v>
      </c>
      <c r="AH1558">
        <v>100423916</v>
      </c>
      <c r="AI1558" s="9" t="str">
        <f t="shared" si="74"/>
        <v>STATE REPRESENTATIVE232DEMOCRATLEG DISTRICT 23 - HOUSEKITSAPLegislative</v>
      </c>
    </row>
    <row r="1559" spans="1:35" x14ac:dyDescent="0.25">
      <c r="A1559" s="15">
        <v>1610</v>
      </c>
      <c r="B1559" t="s">
        <v>3971</v>
      </c>
      <c r="C1559">
        <v>100408076</v>
      </c>
      <c r="D1559" t="s">
        <v>30</v>
      </c>
      <c r="E1559" t="s">
        <v>536</v>
      </c>
      <c r="F1559" t="s">
        <v>44</v>
      </c>
      <c r="G1559" t="s">
        <v>537</v>
      </c>
      <c r="H1559" t="s">
        <v>374</v>
      </c>
      <c r="I1559" t="s">
        <v>109</v>
      </c>
      <c r="J1559" t="s">
        <v>538</v>
      </c>
      <c r="K1559" t="s">
        <v>67</v>
      </c>
      <c r="L1559">
        <v>24</v>
      </c>
      <c r="M1559">
        <v>1</v>
      </c>
      <c r="N1559" t="s">
        <v>68</v>
      </c>
      <c r="O1559" t="s">
        <v>539</v>
      </c>
      <c r="P1559" t="s">
        <v>540</v>
      </c>
      <c r="Q1559" t="s">
        <v>71</v>
      </c>
      <c r="R1559">
        <v>2012</v>
      </c>
      <c r="S1559" s="1">
        <v>150</v>
      </c>
      <c r="T1559" t="s">
        <v>31</v>
      </c>
      <c r="U1559" s="2">
        <v>40603</v>
      </c>
      <c r="V1559" s="2">
        <v>40633</v>
      </c>
      <c r="W1559" s="2">
        <v>40633</v>
      </c>
      <c r="X1559" t="s">
        <v>72</v>
      </c>
      <c r="Y1559" t="s">
        <v>2577</v>
      </c>
      <c r="Z1559" t="s">
        <v>167</v>
      </c>
      <c r="AA1559" t="s">
        <v>168</v>
      </c>
      <c r="AB1559" t="s">
        <v>35</v>
      </c>
      <c r="AC1559" t="s">
        <v>36</v>
      </c>
      <c r="AD1559">
        <v>98109</v>
      </c>
      <c r="AE1559" t="s">
        <v>3972</v>
      </c>
      <c r="AF1559" t="str">
        <f t="shared" si="72"/>
        <v>Yes</v>
      </c>
      <c r="AG1559" s="9" t="str">
        <f t="shared" si="73"/>
        <v>STATE REPRESENTATIVE241DEMOCRATLEG DISTRICT 24 - HOUSECLALLAMLegislative2012150DEBT406034063340633Operation and OverheadMARCH TREASURYARGO STRATEGIESPO BOX 9100 SEATTLEWA</v>
      </c>
      <c r="AH1559">
        <v>100408076</v>
      </c>
      <c r="AI1559" s="9" t="str">
        <f t="shared" si="74"/>
        <v>STATE REPRESENTATIVE241DEMOCRATLEG DISTRICT 24 - HOUSECLALLAMLegislative</v>
      </c>
    </row>
    <row r="1560" spans="1:35" x14ac:dyDescent="0.25">
      <c r="A1560" s="15">
        <v>1567</v>
      </c>
      <c r="B1560" t="s">
        <v>3894</v>
      </c>
      <c r="C1560">
        <v>100419042</v>
      </c>
      <c r="D1560" t="s">
        <v>30</v>
      </c>
      <c r="E1560" t="s">
        <v>536</v>
      </c>
      <c r="F1560" t="s">
        <v>44</v>
      </c>
      <c r="G1560" t="s">
        <v>537</v>
      </c>
      <c r="H1560" t="s">
        <v>374</v>
      </c>
      <c r="I1560" t="s">
        <v>109</v>
      </c>
      <c r="J1560" t="s">
        <v>538</v>
      </c>
      <c r="K1560" t="s">
        <v>67</v>
      </c>
      <c r="L1560">
        <v>24</v>
      </c>
      <c r="M1560">
        <v>1</v>
      </c>
      <c r="N1560" t="s">
        <v>68</v>
      </c>
      <c r="O1560" t="s">
        <v>539</v>
      </c>
      <c r="P1560" t="s">
        <v>540</v>
      </c>
      <c r="Q1560" t="s">
        <v>71</v>
      </c>
      <c r="R1560">
        <v>2012</v>
      </c>
      <c r="S1560" s="1">
        <v>300</v>
      </c>
      <c r="T1560" t="s">
        <v>31</v>
      </c>
      <c r="U1560" s="2">
        <v>40695</v>
      </c>
      <c r="V1560" s="2">
        <v>40724</v>
      </c>
      <c r="W1560" s="2">
        <v>40721</v>
      </c>
      <c r="X1560" t="s">
        <v>72</v>
      </c>
      <c r="Y1560" t="s">
        <v>338</v>
      </c>
      <c r="Z1560" t="s">
        <v>167</v>
      </c>
      <c r="AA1560" t="s">
        <v>168</v>
      </c>
      <c r="AB1560" t="s">
        <v>35</v>
      </c>
      <c r="AC1560" t="s">
        <v>36</v>
      </c>
      <c r="AD1560">
        <v>98109</v>
      </c>
      <c r="AE1560" t="s">
        <v>3895</v>
      </c>
      <c r="AF1560" t="str">
        <f t="shared" si="72"/>
        <v>Yes</v>
      </c>
      <c r="AG1560" s="9" t="str">
        <f t="shared" si="73"/>
        <v>STATE REPRESENTATIVE241DEMOCRATLEG DISTRICT 24 - HOUSECLALLAMLegislative2012300DEBT406954072440721Operation and OverheadJUNE TREASURYARGO STRATEGIESPO BOX 9100 SEATTLEWA</v>
      </c>
      <c r="AH1560">
        <v>100419042</v>
      </c>
      <c r="AI1560" s="9" t="str">
        <f t="shared" si="74"/>
        <v>STATE REPRESENTATIVE241DEMOCRATLEG DISTRICT 24 - HOUSECLALLAMLegislative</v>
      </c>
    </row>
    <row r="1561" spans="1:35" x14ac:dyDescent="0.25">
      <c r="A1561" s="15">
        <v>1843</v>
      </c>
      <c r="B1561" t="s">
        <v>4359</v>
      </c>
      <c r="C1561">
        <v>100449247</v>
      </c>
      <c r="D1561" t="s">
        <v>30</v>
      </c>
      <c r="E1561" t="s">
        <v>536</v>
      </c>
      <c r="F1561" t="s">
        <v>44</v>
      </c>
      <c r="G1561" t="s">
        <v>537</v>
      </c>
      <c r="H1561" t="s">
        <v>374</v>
      </c>
      <c r="I1561" t="s">
        <v>109</v>
      </c>
      <c r="J1561" t="s">
        <v>538</v>
      </c>
      <c r="K1561" t="s">
        <v>67</v>
      </c>
      <c r="L1561">
        <v>24</v>
      </c>
      <c r="M1561">
        <v>1</v>
      </c>
      <c r="N1561" t="s">
        <v>68</v>
      </c>
      <c r="O1561" t="s">
        <v>539</v>
      </c>
      <c r="P1561" t="s">
        <v>540</v>
      </c>
      <c r="Q1561" t="s">
        <v>71</v>
      </c>
      <c r="R1561">
        <v>2012</v>
      </c>
      <c r="S1561" s="1">
        <v>300</v>
      </c>
      <c r="T1561" t="s">
        <v>31</v>
      </c>
      <c r="U1561" s="2">
        <v>40725</v>
      </c>
      <c r="V1561" s="2">
        <v>40755</v>
      </c>
      <c r="W1561" s="2">
        <v>40721</v>
      </c>
      <c r="X1561" t="s">
        <v>72</v>
      </c>
      <c r="Y1561" t="s">
        <v>338</v>
      </c>
      <c r="Z1561" t="s">
        <v>167</v>
      </c>
      <c r="AA1561" t="s">
        <v>168</v>
      </c>
      <c r="AB1561" t="s">
        <v>35</v>
      </c>
      <c r="AC1561" t="s">
        <v>36</v>
      </c>
      <c r="AD1561">
        <v>98109</v>
      </c>
      <c r="AE1561" t="s">
        <v>4360</v>
      </c>
      <c r="AF1561" t="str">
        <f t="shared" si="72"/>
        <v>Yes</v>
      </c>
      <c r="AG1561" s="9" t="str">
        <f t="shared" si="73"/>
        <v>STATE REPRESENTATIVE241DEMOCRATLEG DISTRICT 24 - HOUSECLALLAMLegislative2012300DEBT407254075540721Operation and OverheadJUNE TREASURYARGO STRATEGIESPO BOX 9100 SEATTLEWA</v>
      </c>
      <c r="AH1561">
        <v>100449247</v>
      </c>
      <c r="AI1561" s="9" t="str">
        <f t="shared" si="74"/>
        <v>STATE REPRESENTATIVE241DEMOCRATLEG DISTRICT 24 - HOUSECLALLAMLegislative</v>
      </c>
    </row>
    <row r="1562" spans="1:35" x14ac:dyDescent="0.25">
      <c r="A1562" s="15">
        <v>1844</v>
      </c>
      <c r="B1562" t="s">
        <v>4361</v>
      </c>
      <c r="C1562">
        <v>100449247</v>
      </c>
      <c r="D1562" t="s">
        <v>30</v>
      </c>
      <c r="E1562" t="s">
        <v>536</v>
      </c>
      <c r="F1562" t="s">
        <v>44</v>
      </c>
      <c r="G1562" t="s">
        <v>537</v>
      </c>
      <c r="H1562" t="s">
        <v>374</v>
      </c>
      <c r="I1562" t="s">
        <v>109</v>
      </c>
      <c r="J1562" t="s">
        <v>538</v>
      </c>
      <c r="K1562" t="s">
        <v>67</v>
      </c>
      <c r="L1562">
        <v>24</v>
      </c>
      <c r="M1562">
        <v>1</v>
      </c>
      <c r="N1562" t="s">
        <v>68</v>
      </c>
      <c r="O1562" t="s">
        <v>539</v>
      </c>
      <c r="P1562" t="s">
        <v>540</v>
      </c>
      <c r="Q1562" t="s">
        <v>71</v>
      </c>
      <c r="R1562">
        <v>2012</v>
      </c>
      <c r="S1562" s="1">
        <v>300</v>
      </c>
      <c r="T1562" t="s">
        <v>31</v>
      </c>
      <c r="U1562" s="2">
        <v>40725</v>
      </c>
      <c r="V1562" s="2">
        <v>40755</v>
      </c>
      <c r="W1562" s="2">
        <v>40753</v>
      </c>
      <c r="X1562" t="s">
        <v>72</v>
      </c>
      <c r="Y1562" t="s">
        <v>339</v>
      </c>
      <c r="Z1562" t="s">
        <v>167</v>
      </c>
      <c r="AA1562" t="s">
        <v>168</v>
      </c>
      <c r="AB1562" t="s">
        <v>35</v>
      </c>
      <c r="AC1562" t="s">
        <v>36</v>
      </c>
      <c r="AD1562">
        <v>98109</v>
      </c>
      <c r="AE1562" t="s">
        <v>4360</v>
      </c>
      <c r="AF1562" t="str">
        <f t="shared" si="72"/>
        <v>Yes</v>
      </c>
      <c r="AG1562" s="9" t="str">
        <f t="shared" si="73"/>
        <v>STATE REPRESENTATIVE241DEMOCRATLEG DISTRICT 24 - HOUSECLALLAMLegislative2012300DEBT407254075540753Operation and OverheadJULY TREASURYARGO STRATEGIESPO BOX 9100 SEATTLEWA</v>
      </c>
      <c r="AH1562">
        <v>100449247</v>
      </c>
      <c r="AI1562" s="9" t="str">
        <f t="shared" si="74"/>
        <v>STATE REPRESENTATIVE241DEMOCRATLEG DISTRICT 24 - HOUSECLALLAMLegislative</v>
      </c>
    </row>
    <row r="1563" spans="1:35" x14ac:dyDescent="0.25">
      <c r="A1563" s="15">
        <v>1845</v>
      </c>
      <c r="B1563" t="s">
        <v>4362</v>
      </c>
      <c r="C1563">
        <v>100449247</v>
      </c>
      <c r="D1563" t="s">
        <v>30</v>
      </c>
      <c r="E1563" t="s">
        <v>536</v>
      </c>
      <c r="F1563" t="s">
        <v>44</v>
      </c>
      <c r="G1563" t="s">
        <v>537</v>
      </c>
      <c r="H1563" t="s">
        <v>374</v>
      </c>
      <c r="I1563" t="s">
        <v>109</v>
      </c>
      <c r="J1563" t="s">
        <v>538</v>
      </c>
      <c r="K1563" t="s">
        <v>67</v>
      </c>
      <c r="L1563">
        <v>24</v>
      </c>
      <c r="M1563">
        <v>1</v>
      </c>
      <c r="N1563" t="s">
        <v>68</v>
      </c>
      <c r="O1563" t="s">
        <v>539</v>
      </c>
      <c r="P1563" t="s">
        <v>540</v>
      </c>
      <c r="Q1563" t="s">
        <v>71</v>
      </c>
      <c r="R1563">
        <v>2012</v>
      </c>
      <c r="S1563" s="1">
        <v>140</v>
      </c>
      <c r="T1563" t="s">
        <v>31</v>
      </c>
      <c r="U1563" s="2">
        <v>40725</v>
      </c>
      <c r="V1563" s="2">
        <v>40755</v>
      </c>
      <c r="W1563" s="2">
        <v>40755</v>
      </c>
      <c r="X1563" t="s">
        <v>72</v>
      </c>
      <c r="Y1563" t="s">
        <v>3519</v>
      </c>
      <c r="Z1563" t="s">
        <v>537</v>
      </c>
      <c r="AA1563" t="s">
        <v>3518</v>
      </c>
      <c r="AB1563" t="s">
        <v>2904</v>
      </c>
      <c r="AC1563" t="s">
        <v>36</v>
      </c>
      <c r="AD1563">
        <v>98382</v>
      </c>
      <c r="AE1563" t="s">
        <v>4360</v>
      </c>
      <c r="AF1563" t="str">
        <f t="shared" si="72"/>
        <v>Yes</v>
      </c>
      <c r="AG1563" s="9" t="str">
        <f t="shared" si="73"/>
        <v>STATE REPRESENTATIVE241DEMOCRATLEG DISTRICT 24 - HOUSECLALLAMLegislative2012140DEBT407254075540755Operation and OverheadREIMB. CELL (VERIZON)VAN DE WEGE KEVIN W10 SABLE COURT SEQUIMWA</v>
      </c>
      <c r="AH1563">
        <v>100449247</v>
      </c>
      <c r="AI1563" s="9" t="str">
        <f t="shared" si="74"/>
        <v>STATE REPRESENTATIVE241DEMOCRATLEG DISTRICT 24 - HOUSECLALLAMLegislative</v>
      </c>
    </row>
    <row r="1564" spans="1:35" x14ac:dyDescent="0.25">
      <c r="A1564" s="15">
        <v>2183</v>
      </c>
      <c r="B1564" t="s">
        <v>4873</v>
      </c>
      <c r="C1564">
        <v>100449351</v>
      </c>
      <c r="D1564" t="s">
        <v>30</v>
      </c>
      <c r="E1564" t="s">
        <v>536</v>
      </c>
      <c r="F1564" t="s">
        <v>44</v>
      </c>
      <c r="G1564" t="s">
        <v>537</v>
      </c>
      <c r="H1564" t="s">
        <v>374</v>
      </c>
      <c r="I1564" t="s">
        <v>109</v>
      </c>
      <c r="J1564" t="s">
        <v>538</v>
      </c>
      <c r="K1564" t="s">
        <v>67</v>
      </c>
      <c r="L1564">
        <v>24</v>
      </c>
      <c r="M1564">
        <v>1</v>
      </c>
      <c r="N1564" t="s">
        <v>68</v>
      </c>
      <c r="O1564" t="s">
        <v>539</v>
      </c>
      <c r="P1564" t="s">
        <v>540</v>
      </c>
      <c r="Q1564" t="s">
        <v>71</v>
      </c>
      <c r="R1564">
        <v>2012</v>
      </c>
      <c r="S1564" s="1">
        <v>140</v>
      </c>
      <c r="T1564" t="s">
        <v>31</v>
      </c>
      <c r="U1564" s="2">
        <v>40756</v>
      </c>
      <c r="V1564" s="2">
        <v>40786</v>
      </c>
      <c r="W1564" s="2">
        <v>40755</v>
      </c>
      <c r="X1564" t="s">
        <v>72</v>
      </c>
      <c r="Y1564" t="s">
        <v>3519</v>
      </c>
      <c r="Z1564" t="s">
        <v>537</v>
      </c>
      <c r="AA1564" t="s">
        <v>3518</v>
      </c>
      <c r="AB1564" t="s">
        <v>2904</v>
      </c>
      <c r="AC1564" t="s">
        <v>36</v>
      </c>
      <c r="AD1564">
        <v>98382</v>
      </c>
      <c r="AE1564" t="s">
        <v>4874</v>
      </c>
      <c r="AF1564" t="str">
        <f t="shared" si="72"/>
        <v>Yes</v>
      </c>
      <c r="AG1564" s="9" t="str">
        <f t="shared" si="73"/>
        <v>STATE REPRESENTATIVE241DEMOCRATLEG DISTRICT 24 - HOUSECLALLAMLegislative2012140DEBT407564078640755Operation and OverheadREIMB. CELL (VERIZON)VAN DE WEGE KEVIN W10 SABLE COURT SEQUIMWA</v>
      </c>
      <c r="AH1564">
        <v>100449351</v>
      </c>
      <c r="AI1564" s="9" t="str">
        <f t="shared" si="74"/>
        <v>STATE REPRESENTATIVE241DEMOCRATLEG DISTRICT 24 - HOUSECLALLAMLegislative</v>
      </c>
    </row>
    <row r="1565" spans="1:35" x14ac:dyDescent="0.25">
      <c r="A1565" s="15">
        <v>2184</v>
      </c>
      <c r="B1565" t="s">
        <v>4875</v>
      </c>
      <c r="C1565">
        <v>100449351</v>
      </c>
      <c r="D1565" t="s">
        <v>30</v>
      </c>
      <c r="E1565" t="s">
        <v>536</v>
      </c>
      <c r="F1565" t="s">
        <v>44</v>
      </c>
      <c r="G1565" t="s">
        <v>537</v>
      </c>
      <c r="H1565" t="s">
        <v>374</v>
      </c>
      <c r="I1565" t="s">
        <v>109</v>
      </c>
      <c r="J1565" t="s">
        <v>538</v>
      </c>
      <c r="K1565" t="s">
        <v>67</v>
      </c>
      <c r="L1565">
        <v>24</v>
      </c>
      <c r="M1565">
        <v>1</v>
      </c>
      <c r="N1565" t="s">
        <v>68</v>
      </c>
      <c r="O1565" t="s">
        <v>539</v>
      </c>
      <c r="P1565" t="s">
        <v>540</v>
      </c>
      <c r="Q1565" t="s">
        <v>71</v>
      </c>
      <c r="R1565">
        <v>2012</v>
      </c>
      <c r="S1565" s="1">
        <v>140</v>
      </c>
      <c r="T1565" t="s">
        <v>31</v>
      </c>
      <c r="U1565" s="2">
        <v>40756</v>
      </c>
      <c r="V1565" s="2">
        <v>40786</v>
      </c>
      <c r="W1565" s="2">
        <v>40785</v>
      </c>
      <c r="X1565" t="s">
        <v>72</v>
      </c>
      <c r="Y1565" t="s">
        <v>3519</v>
      </c>
      <c r="Z1565" t="s">
        <v>537</v>
      </c>
      <c r="AA1565" t="s">
        <v>3518</v>
      </c>
      <c r="AB1565" t="s">
        <v>2904</v>
      </c>
      <c r="AC1565" t="s">
        <v>36</v>
      </c>
      <c r="AD1565">
        <v>98382</v>
      </c>
      <c r="AE1565" t="s">
        <v>4874</v>
      </c>
      <c r="AF1565" t="str">
        <f t="shared" si="72"/>
        <v>Yes</v>
      </c>
      <c r="AG1565" s="9" t="str">
        <f t="shared" si="73"/>
        <v>STATE REPRESENTATIVE241DEMOCRATLEG DISTRICT 24 - HOUSECLALLAMLegislative2012140DEBT407564078640785Operation and OverheadREIMB. CELL (VERIZON)VAN DE WEGE KEVIN W10 SABLE COURT SEQUIMWA</v>
      </c>
      <c r="AH1565">
        <v>100449351</v>
      </c>
      <c r="AI1565" s="9" t="str">
        <f t="shared" si="74"/>
        <v>STATE REPRESENTATIVE241DEMOCRATLEG DISTRICT 24 - HOUSECLALLAMLegislative</v>
      </c>
    </row>
    <row r="1566" spans="1:35" x14ac:dyDescent="0.25">
      <c r="A1566" s="15">
        <v>1846</v>
      </c>
      <c r="B1566" t="s">
        <v>4363</v>
      </c>
      <c r="C1566">
        <v>100449353</v>
      </c>
      <c r="D1566" t="s">
        <v>30</v>
      </c>
      <c r="E1566" t="s">
        <v>536</v>
      </c>
      <c r="F1566" t="s">
        <v>44</v>
      </c>
      <c r="G1566" t="s">
        <v>537</v>
      </c>
      <c r="H1566" t="s">
        <v>374</v>
      </c>
      <c r="I1566" t="s">
        <v>109</v>
      </c>
      <c r="J1566" t="s">
        <v>538</v>
      </c>
      <c r="K1566" t="s">
        <v>67</v>
      </c>
      <c r="L1566">
        <v>24</v>
      </c>
      <c r="M1566">
        <v>1</v>
      </c>
      <c r="N1566" t="s">
        <v>68</v>
      </c>
      <c r="O1566" t="s">
        <v>539</v>
      </c>
      <c r="P1566" t="s">
        <v>540</v>
      </c>
      <c r="Q1566" t="s">
        <v>71</v>
      </c>
      <c r="R1566">
        <v>2012</v>
      </c>
      <c r="S1566" s="1">
        <v>140</v>
      </c>
      <c r="T1566" t="s">
        <v>31</v>
      </c>
      <c r="U1566" s="2">
        <v>40787</v>
      </c>
      <c r="V1566" s="2">
        <v>40816</v>
      </c>
      <c r="W1566" s="2">
        <v>40755</v>
      </c>
      <c r="X1566" t="s">
        <v>72</v>
      </c>
      <c r="Y1566" t="s">
        <v>3519</v>
      </c>
      <c r="Z1566" t="s">
        <v>537</v>
      </c>
      <c r="AA1566" t="s">
        <v>3518</v>
      </c>
      <c r="AB1566" t="s">
        <v>2904</v>
      </c>
      <c r="AC1566" t="s">
        <v>36</v>
      </c>
      <c r="AD1566">
        <v>98382</v>
      </c>
      <c r="AE1566" t="s">
        <v>4364</v>
      </c>
      <c r="AF1566" t="str">
        <f t="shared" si="72"/>
        <v>Yes</v>
      </c>
      <c r="AG1566" s="9" t="str">
        <f t="shared" si="73"/>
        <v>STATE REPRESENTATIVE241DEMOCRATLEG DISTRICT 24 - HOUSECLALLAMLegislative2012140DEBT407874081640755Operation and OverheadREIMB. CELL (VERIZON)VAN DE WEGE KEVIN W10 SABLE COURT SEQUIMWA</v>
      </c>
      <c r="AH1566">
        <v>100449353</v>
      </c>
      <c r="AI1566" s="9" t="str">
        <f t="shared" si="74"/>
        <v>STATE REPRESENTATIVE241DEMOCRATLEG DISTRICT 24 - HOUSECLALLAMLegislative</v>
      </c>
    </row>
    <row r="1567" spans="1:35" x14ac:dyDescent="0.25">
      <c r="A1567" s="15">
        <v>1847</v>
      </c>
      <c r="B1567" t="s">
        <v>4365</v>
      </c>
      <c r="C1567">
        <v>100449353</v>
      </c>
      <c r="D1567" t="s">
        <v>30</v>
      </c>
      <c r="E1567" t="s">
        <v>536</v>
      </c>
      <c r="F1567" t="s">
        <v>44</v>
      </c>
      <c r="G1567" t="s">
        <v>537</v>
      </c>
      <c r="H1567" t="s">
        <v>374</v>
      </c>
      <c r="I1567" t="s">
        <v>109</v>
      </c>
      <c r="J1567" t="s">
        <v>538</v>
      </c>
      <c r="K1567" t="s">
        <v>67</v>
      </c>
      <c r="L1567">
        <v>24</v>
      </c>
      <c r="M1567">
        <v>1</v>
      </c>
      <c r="N1567" t="s">
        <v>68</v>
      </c>
      <c r="O1567" t="s">
        <v>539</v>
      </c>
      <c r="P1567" t="s">
        <v>540</v>
      </c>
      <c r="Q1567" t="s">
        <v>71</v>
      </c>
      <c r="R1567">
        <v>2012</v>
      </c>
      <c r="S1567" s="1">
        <v>140</v>
      </c>
      <c r="T1567" t="s">
        <v>31</v>
      </c>
      <c r="U1567" s="2">
        <v>40787</v>
      </c>
      <c r="V1567" s="2">
        <v>40816</v>
      </c>
      <c r="W1567" s="2">
        <v>40785</v>
      </c>
      <c r="X1567" t="s">
        <v>72</v>
      </c>
      <c r="Y1567" t="s">
        <v>3519</v>
      </c>
      <c r="Z1567" t="s">
        <v>537</v>
      </c>
      <c r="AA1567" t="s">
        <v>3518</v>
      </c>
      <c r="AB1567" t="s">
        <v>2904</v>
      </c>
      <c r="AC1567" t="s">
        <v>36</v>
      </c>
      <c r="AD1567">
        <v>98382</v>
      </c>
      <c r="AE1567" t="s">
        <v>4364</v>
      </c>
      <c r="AF1567" t="str">
        <f t="shared" si="72"/>
        <v>Yes</v>
      </c>
      <c r="AG1567" s="9" t="str">
        <f t="shared" si="73"/>
        <v>STATE REPRESENTATIVE241DEMOCRATLEG DISTRICT 24 - HOUSECLALLAMLegislative2012140DEBT407874081640785Operation and OverheadREIMB. CELL (VERIZON)VAN DE WEGE KEVIN W10 SABLE COURT SEQUIMWA</v>
      </c>
      <c r="AH1567">
        <v>100449353</v>
      </c>
      <c r="AI1567" s="9" t="str">
        <f t="shared" si="74"/>
        <v>STATE REPRESENTATIVE241DEMOCRATLEG DISTRICT 24 - HOUSECLALLAMLegislative</v>
      </c>
    </row>
    <row r="1568" spans="1:35" x14ac:dyDescent="0.25">
      <c r="A1568" s="15">
        <v>1848</v>
      </c>
      <c r="B1568" t="s">
        <v>4366</v>
      </c>
      <c r="C1568">
        <v>100449353</v>
      </c>
      <c r="D1568" t="s">
        <v>30</v>
      </c>
      <c r="E1568" t="s">
        <v>536</v>
      </c>
      <c r="F1568" t="s">
        <v>44</v>
      </c>
      <c r="G1568" t="s">
        <v>537</v>
      </c>
      <c r="H1568" t="s">
        <v>374</v>
      </c>
      <c r="I1568" t="s">
        <v>109</v>
      </c>
      <c r="J1568" t="s">
        <v>538</v>
      </c>
      <c r="K1568" t="s">
        <v>67</v>
      </c>
      <c r="L1568">
        <v>24</v>
      </c>
      <c r="M1568">
        <v>1</v>
      </c>
      <c r="N1568" t="s">
        <v>68</v>
      </c>
      <c r="O1568" t="s">
        <v>539</v>
      </c>
      <c r="P1568" t="s">
        <v>540</v>
      </c>
      <c r="Q1568" t="s">
        <v>71</v>
      </c>
      <c r="R1568">
        <v>2012</v>
      </c>
      <c r="S1568" s="1">
        <v>140</v>
      </c>
      <c r="T1568" t="s">
        <v>31</v>
      </c>
      <c r="U1568" s="2">
        <v>40787</v>
      </c>
      <c r="V1568" s="2">
        <v>40816</v>
      </c>
      <c r="W1568" s="2">
        <v>40816</v>
      </c>
      <c r="X1568" t="s">
        <v>72</v>
      </c>
      <c r="Y1568" t="s">
        <v>3519</v>
      </c>
      <c r="Z1568" t="s">
        <v>537</v>
      </c>
      <c r="AA1568" t="s">
        <v>3518</v>
      </c>
      <c r="AB1568" t="s">
        <v>2904</v>
      </c>
      <c r="AC1568" t="s">
        <v>36</v>
      </c>
      <c r="AD1568">
        <v>98382</v>
      </c>
      <c r="AE1568" t="s">
        <v>4364</v>
      </c>
      <c r="AF1568" t="str">
        <f t="shared" si="72"/>
        <v>Yes</v>
      </c>
      <c r="AG1568" s="9" t="str">
        <f t="shared" si="73"/>
        <v>STATE REPRESENTATIVE241DEMOCRATLEG DISTRICT 24 - HOUSECLALLAMLegislative2012140DEBT407874081640816Operation and OverheadREIMB. CELL (VERIZON)VAN DE WEGE KEVIN W10 SABLE COURT SEQUIMWA</v>
      </c>
      <c r="AH1568">
        <v>100449353</v>
      </c>
      <c r="AI1568" s="9" t="str">
        <f t="shared" si="74"/>
        <v>STATE REPRESENTATIVE241DEMOCRATLEG DISTRICT 24 - HOUSECLALLAMLegislative</v>
      </c>
    </row>
    <row r="1569" spans="1:35" x14ac:dyDescent="0.25">
      <c r="A1569" s="15">
        <v>1850</v>
      </c>
      <c r="B1569" t="s">
        <v>4369</v>
      </c>
      <c r="C1569">
        <v>100449355</v>
      </c>
      <c r="D1569" t="s">
        <v>30</v>
      </c>
      <c r="E1569" t="s">
        <v>536</v>
      </c>
      <c r="F1569" t="s">
        <v>44</v>
      </c>
      <c r="G1569" t="s">
        <v>537</v>
      </c>
      <c r="H1569" t="s">
        <v>374</v>
      </c>
      <c r="I1569" t="s">
        <v>109</v>
      </c>
      <c r="J1569" t="s">
        <v>538</v>
      </c>
      <c r="K1569" t="s">
        <v>67</v>
      </c>
      <c r="L1569">
        <v>24</v>
      </c>
      <c r="M1569">
        <v>1</v>
      </c>
      <c r="N1569" t="s">
        <v>68</v>
      </c>
      <c r="O1569" t="s">
        <v>539</v>
      </c>
      <c r="P1569" t="s">
        <v>540</v>
      </c>
      <c r="Q1569" t="s">
        <v>71</v>
      </c>
      <c r="R1569">
        <v>2012</v>
      </c>
      <c r="S1569" s="1">
        <v>140</v>
      </c>
      <c r="T1569" t="s">
        <v>31</v>
      </c>
      <c r="U1569" s="2">
        <v>40817</v>
      </c>
      <c r="V1569" s="2">
        <v>40847</v>
      </c>
      <c r="W1569" s="2">
        <v>40755</v>
      </c>
      <c r="X1569" t="s">
        <v>72</v>
      </c>
      <c r="Y1569" t="s">
        <v>3519</v>
      </c>
      <c r="Z1569" t="s">
        <v>537</v>
      </c>
      <c r="AA1569" t="s">
        <v>3518</v>
      </c>
      <c r="AB1569" t="s">
        <v>2904</v>
      </c>
      <c r="AC1569" t="s">
        <v>36</v>
      </c>
      <c r="AD1569">
        <v>98382</v>
      </c>
      <c r="AE1569" t="s">
        <v>4368</v>
      </c>
      <c r="AF1569" t="str">
        <f t="shared" si="72"/>
        <v>Yes</v>
      </c>
      <c r="AG1569" s="9" t="str">
        <f t="shared" si="73"/>
        <v>STATE REPRESENTATIVE241DEMOCRATLEG DISTRICT 24 - HOUSECLALLAMLegislative2012140DEBT408174084740755Operation and OverheadREIMB. CELL (VERIZON)VAN DE WEGE KEVIN W10 SABLE COURT SEQUIMWA</v>
      </c>
      <c r="AH1569">
        <v>100449355</v>
      </c>
      <c r="AI1569" s="9" t="str">
        <f t="shared" si="74"/>
        <v>STATE REPRESENTATIVE241DEMOCRATLEG DISTRICT 24 - HOUSECLALLAMLegislative</v>
      </c>
    </row>
    <row r="1570" spans="1:35" x14ac:dyDescent="0.25">
      <c r="A1570" s="15">
        <v>1851</v>
      </c>
      <c r="B1570" t="s">
        <v>4370</v>
      </c>
      <c r="C1570">
        <v>100449355</v>
      </c>
      <c r="D1570" t="s">
        <v>30</v>
      </c>
      <c r="E1570" t="s">
        <v>536</v>
      </c>
      <c r="F1570" t="s">
        <v>44</v>
      </c>
      <c r="G1570" t="s">
        <v>537</v>
      </c>
      <c r="H1570" t="s">
        <v>374</v>
      </c>
      <c r="I1570" t="s">
        <v>109</v>
      </c>
      <c r="J1570" t="s">
        <v>538</v>
      </c>
      <c r="K1570" t="s">
        <v>67</v>
      </c>
      <c r="L1570">
        <v>24</v>
      </c>
      <c r="M1570">
        <v>1</v>
      </c>
      <c r="N1570" t="s">
        <v>68</v>
      </c>
      <c r="O1570" t="s">
        <v>539</v>
      </c>
      <c r="P1570" t="s">
        <v>540</v>
      </c>
      <c r="Q1570" t="s">
        <v>71</v>
      </c>
      <c r="R1570">
        <v>2012</v>
      </c>
      <c r="S1570" s="1">
        <v>140</v>
      </c>
      <c r="T1570" t="s">
        <v>31</v>
      </c>
      <c r="U1570" s="2">
        <v>40817</v>
      </c>
      <c r="V1570" s="2">
        <v>40847</v>
      </c>
      <c r="W1570" s="2">
        <v>40785</v>
      </c>
      <c r="X1570" t="s">
        <v>72</v>
      </c>
      <c r="Y1570" t="s">
        <v>3519</v>
      </c>
      <c r="Z1570" t="s">
        <v>537</v>
      </c>
      <c r="AA1570" t="s">
        <v>3518</v>
      </c>
      <c r="AB1570" t="s">
        <v>2904</v>
      </c>
      <c r="AC1570" t="s">
        <v>36</v>
      </c>
      <c r="AD1570">
        <v>98382</v>
      </c>
      <c r="AE1570" t="s">
        <v>4368</v>
      </c>
      <c r="AF1570" t="str">
        <f t="shared" si="72"/>
        <v>Yes</v>
      </c>
      <c r="AG1570" s="9" t="str">
        <f t="shared" si="73"/>
        <v>STATE REPRESENTATIVE241DEMOCRATLEG DISTRICT 24 - HOUSECLALLAMLegislative2012140DEBT408174084740785Operation and OverheadREIMB. CELL (VERIZON)VAN DE WEGE KEVIN W10 SABLE COURT SEQUIMWA</v>
      </c>
      <c r="AH1570">
        <v>100449355</v>
      </c>
      <c r="AI1570" s="9" t="str">
        <f t="shared" si="74"/>
        <v>STATE REPRESENTATIVE241DEMOCRATLEG DISTRICT 24 - HOUSECLALLAMLegislative</v>
      </c>
    </row>
    <row r="1571" spans="1:35" x14ac:dyDescent="0.25">
      <c r="A1571" s="15">
        <v>1872</v>
      </c>
      <c r="B1571" t="s">
        <v>4395</v>
      </c>
      <c r="C1571">
        <v>100449355</v>
      </c>
      <c r="D1571" t="s">
        <v>30</v>
      </c>
      <c r="E1571" t="s">
        <v>536</v>
      </c>
      <c r="F1571" t="s">
        <v>44</v>
      </c>
      <c r="G1571" t="s">
        <v>537</v>
      </c>
      <c r="H1571" t="s">
        <v>374</v>
      </c>
      <c r="I1571" t="s">
        <v>109</v>
      </c>
      <c r="J1571" t="s">
        <v>538</v>
      </c>
      <c r="K1571" t="s">
        <v>67</v>
      </c>
      <c r="L1571">
        <v>24</v>
      </c>
      <c r="M1571">
        <v>1</v>
      </c>
      <c r="N1571" t="s">
        <v>68</v>
      </c>
      <c r="O1571" t="s">
        <v>539</v>
      </c>
      <c r="P1571" t="s">
        <v>540</v>
      </c>
      <c r="Q1571" t="s">
        <v>71</v>
      </c>
      <c r="R1571">
        <v>2012</v>
      </c>
      <c r="S1571" s="1">
        <v>140</v>
      </c>
      <c r="T1571" t="s">
        <v>31</v>
      </c>
      <c r="U1571" s="2">
        <v>40817</v>
      </c>
      <c r="V1571" s="2">
        <v>40847</v>
      </c>
      <c r="W1571" s="2">
        <v>40816</v>
      </c>
      <c r="X1571" t="s">
        <v>72</v>
      </c>
      <c r="Y1571" t="s">
        <v>3519</v>
      </c>
      <c r="Z1571" t="s">
        <v>537</v>
      </c>
      <c r="AA1571" t="s">
        <v>3518</v>
      </c>
      <c r="AB1571" t="s">
        <v>2904</v>
      </c>
      <c r="AC1571" t="s">
        <v>36</v>
      </c>
      <c r="AD1571">
        <v>98382</v>
      </c>
      <c r="AE1571" t="s">
        <v>4368</v>
      </c>
      <c r="AF1571" t="str">
        <f t="shared" si="72"/>
        <v>Yes</v>
      </c>
      <c r="AG1571" s="9" t="str">
        <f t="shared" si="73"/>
        <v>STATE REPRESENTATIVE241DEMOCRATLEG DISTRICT 24 - HOUSECLALLAMLegislative2012140DEBT408174084740816Operation and OverheadREIMB. CELL (VERIZON)VAN DE WEGE KEVIN W10 SABLE COURT SEQUIMWA</v>
      </c>
      <c r="AH1571">
        <v>100449355</v>
      </c>
      <c r="AI1571" s="9" t="str">
        <f t="shared" si="74"/>
        <v>STATE REPRESENTATIVE241DEMOCRATLEG DISTRICT 24 - HOUSECLALLAMLegislative</v>
      </c>
    </row>
    <row r="1572" spans="1:35" x14ac:dyDescent="0.25">
      <c r="A1572" s="15">
        <v>1849</v>
      </c>
      <c r="B1572" t="s">
        <v>4367</v>
      </c>
      <c r="C1572">
        <v>100449355</v>
      </c>
      <c r="D1572" t="s">
        <v>30</v>
      </c>
      <c r="E1572" t="s">
        <v>536</v>
      </c>
      <c r="F1572" t="s">
        <v>44</v>
      </c>
      <c r="G1572" t="s">
        <v>537</v>
      </c>
      <c r="H1572" t="s">
        <v>374</v>
      </c>
      <c r="I1572" t="s">
        <v>109</v>
      </c>
      <c r="J1572" t="s">
        <v>538</v>
      </c>
      <c r="K1572" t="s">
        <v>67</v>
      </c>
      <c r="L1572">
        <v>24</v>
      </c>
      <c r="M1572">
        <v>1</v>
      </c>
      <c r="N1572" t="s">
        <v>68</v>
      </c>
      <c r="O1572" t="s">
        <v>539</v>
      </c>
      <c r="P1572" t="s">
        <v>540</v>
      </c>
      <c r="Q1572" t="s">
        <v>71</v>
      </c>
      <c r="R1572">
        <v>2012</v>
      </c>
      <c r="S1572" s="1">
        <v>300</v>
      </c>
      <c r="T1572" t="s">
        <v>31</v>
      </c>
      <c r="U1572" s="2">
        <v>40817</v>
      </c>
      <c r="V1572" s="2">
        <v>40847</v>
      </c>
      <c r="W1572" s="2">
        <v>40847</v>
      </c>
      <c r="X1572" t="s">
        <v>72</v>
      </c>
      <c r="Y1572" t="s">
        <v>1006</v>
      </c>
      <c r="Z1572" t="s">
        <v>167</v>
      </c>
      <c r="AA1572" t="s">
        <v>168</v>
      </c>
      <c r="AB1572" t="s">
        <v>35</v>
      </c>
      <c r="AC1572" t="s">
        <v>36</v>
      </c>
      <c r="AD1572">
        <v>98109</v>
      </c>
      <c r="AE1572" t="s">
        <v>4368</v>
      </c>
      <c r="AF1572" t="str">
        <f t="shared" si="72"/>
        <v>Yes</v>
      </c>
      <c r="AG1572" s="9" t="str">
        <f t="shared" si="73"/>
        <v>STATE REPRESENTATIVE241DEMOCRATLEG DISTRICT 24 - HOUSECLALLAMLegislative2012300DEBT408174084740847Operation and OverheadOCTOBER TREASURYARGO STRATEGIESPO BOX 9100 SEATTLEWA</v>
      </c>
      <c r="AH1572">
        <v>100449355</v>
      </c>
      <c r="AI1572" s="9" t="str">
        <f t="shared" si="74"/>
        <v>STATE REPRESENTATIVE241DEMOCRATLEG DISTRICT 24 - HOUSECLALLAMLegislative</v>
      </c>
    </row>
    <row r="1573" spans="1:35" x14ac:dyDescent="0.25">
      <c r="A1573" s="15">
        <v>1873</v>
      </c>
      <c r="B1573" t="s">
        <v>4396</v>
      </c>
      <c r="C1573">
        <v>100449355</v>
      </c>
      <c r="D1573" t="s">
        <v>30</v>
      </c>
      <c r="E1573" t="s">
        <v>536</v>
      </c>
      <c r="F1573" t="s">
        <v>44</v>
      </c>
      <c r="G1573" t="s">
        <v>537</v>
      </c>
      <c r="H1573" t="s">
        <v>374</v>
      </c>
      <c r="I1573" t="s">
        <v>109</v>
      </c>
      <c r="J1573" t="s">
        <v>538</v>
      </c>
      <c r="K1573" t="s">
        <v>67</v>
      </c>
      <c r="L1573">
        <v>24</v>
      </c>
      <c r="M1573">
        <v>1</v>
      </c>
      <c r="N1573" t="s">
        <v>68</v>
      </c>
      <c r="O1573" t="s">
        <v>539</v>
      </c>
      <c r="P1573" t="s">
        <v>540</v>
      </c>
      <c r="Q1573" t="s">
        <v>71</v>
      </c>
      <c r="R1573">
        <v>2012</v>
      </c>
      <c r="S1573" s="1">
        <v>140</v>
      </c>
      <c r="T1573" t="s">
        <v>31</v>
      </c>
      <c r="U1573" s="2">
        <v>40817</v>
      </c>
      <c r="V1573" s="2">
        <v>40847</v>
      </c>
      <c r="W1573" s="2">
        <v>40847</v>
      </c>
      <c r="X1573" t="s">
        <v>72</v>
      </c>
      <c r="Y1573" t="s">
        <v>3519</v>
      </c>
      <c r="Z1573" t="s">
        <v>537</v>
      </c>
      <c r="AA1573" t="s">
        <v>3518</v>
      </c>
      <c r="AB1573" t="s">
        <v>2904</v>
      </c>
      <c r="AC1573" t="s">
        <v>36</v>
      </c>
      <c r="AD1573">
        <v>98382</v>
      </c>
      <c r="AE1573" t="s">
        <v>4368</v>
      </c>
      <c r="AF1573" t="str">
        <f t="shared" si="72"/>
        <v>Yes</v>
      </c>
      <c r="AG1573" s="9" t="str">
        <f t="shared" si="73"/>
        <v>STATE REPRESENTATIVE241DEMOCRATLEG DISTRICT 24 - HOUSECLALLAMLegislative2012140DEBT408174084740847Operation and OverheadREIMB. CELL (VERIZON)VAN DE WEGE KEVIN W10 SABLE COURT SEQUIMWA</v>
      </c>
      <c r="AH1573">
        <v>100449355</v>
      </c>
      <c r="AI1573" s="9" t="str">
        <f t="shared" si="74"/>
        <v>STATE REPRESENTATIVE241DEMOCRATLEG DISTRICT 24 - HOUSECLALLAMLegislative</v>
      </c>
    </row>
    <row r="1574" spans="1:35" x14ac:dyDescent="0.25">
      <c r="A1574" s="15">
        <v>2182</v>
      </c>
      <c r="B1574" t="s">
        <v>4872</v>
      </c>
      <c r="C1574">
        <v>100449356</v>
      </c>
      <c r="D1574" t="s">
        <v>30</v>
      </c>
      <c r="E1574" t="s">
        <v>536</v>
      </c>
      <c r="F1574" t="s">
        <v>44</v>
      </c>
      <c r="G1574" t="s">
        <v>537</v>
      </c>
      <c r="H1574" t="s">
        <v>374</v>
      </c>
      <c r="I1574" t="s">
        <v>109</v>
      </c>
      <c r="J1574" t="s">
        <v>538</v>
      </c>
      <c r="K1574" t="s">
        <v>67</v>
      </c>
      <c r="L1574">
        <v>24</v>
      </c>
      <c r="M1574">
        <v>1</v>
      </c>
      <c r="N1574" t="s">
        <v>68</v>
      </c>
      <c r="O1574" t="s">
        <v>539</v>
      </c>
      <c r="P1574" t="s">
        <v>540</v>
      </c>
      <c r="Q1574" t="s">
        <v>71</v>
      </c>
      <c r="R1574">
        <v>2012</v>
      </c>
      <c r="S1574" s="1">
        <v>140</v>
      </c>
      <c r="T1574" t="s">
        <v>31</v>
      </c>
      <c r="U1574" s="2">
        <v>40848</v>
      </c>
      <c r="V1574" s="2">
        <v>40877</v>
      </c>
      <c r="W1574" s="2">
        <v>40755</v>
      </c>
      <c r="X1574" t="s">
        <v>72</v>
      </c>
      <c r="Y1574" t="s">
        <v>3519</v>
      </c>
      <c r="Z1574" t="s">
        <v>537</v>
      </c>
      <c r="AA1574" t="s">
        <v>3518</v>
      </c>
      <c r="AB1574" t="s">
        <v>2904</v>
      </c>
      <c r="AC1574" t="s">
        <v>36</v>
      </c>
      <c r="AD1574">
        <v>98382</v>
      </c>
      <c r="AE1574" t="s">
        <v>4867</v>
      </c>
      <c r="AF1574" t="str">
        <f t="shared" si="72"/>
        <v>Yes</v>
      </c>
      <c r="AG1574" s="9" t="str">
        <f t="shared" si="73"/>
        <v>STATE REPRESENTATIVE241DEMOCRATLEG DISTRICT 24 - HOUSECLALLAMLegislative2012140DEBT408484087740755Operation and OverheadREIMB. CELL (VERIZON)VAN DE WEGE KEVIN W10 SABLE COURT SEQUIMWA</v>
      </c>
      <c r="AH1574">
        <v>100449356</v>
      </c>
      <c r="AI1574" s="9" t="str">
        <f t="shared" si="74"/>
        <v>STATE REPRESENTATIVE241DEMOCRATLEG DISTRICT 24 - HOUSECLALLAMLegislative</v>
      </c>
    </row>
    <row r="1575" spans="1:35" x14ac:dyDescent="0.25">
      <c r="A1575" s="15">
        <v>2177</v>
      </c>
      <c r="B1575" t="s">
        <v>4866</v>
      </c>
      <c r="C1575">
        <v>100449356</v>
      </c>
      <c r="D1575" t="s">
        <v>30</v>
      </c>
      <c r="E1575" t="s">
        <v>536</v>
      </c>
      <c r="F1575" t="s">
        <v>44</v>
      </c>
      <c r="G1575" t="s">
        <v>537</v>
      </c>
      <c r="H1575" t="s">
        <v>374</v>
      </c>
      <c r="I1575" t="s">
        <v>109</v>
      </c>
      <c r="J1575" t="s">
        <v>538</v>
      </c>
      <c r="K1575" t="s">
        <v>67</v>
      </c>
      <c r="L1575">
        <v>24</v>
      </c>
      <c r="M1575">
        <v>1</v>
      </c>
      <c r="N1575" t="s">
        <v>68</v>
      </c>
      <c r="O1575" t="s">
        <v>539</v>
      </c>
      <c r="P1575" t="s">
        <v>540</v>
      </c>
      <c r="Q1575" t="s">
        <v>71</v>
      </c>
      <c r="R1575">
        <v>2012</v>
      </c>
      <c r="S1575" s="1">
        <v>140</v>
      </c>
      <c r="T1575" t="s">
        <v>31</v>
      </c>
      <c r="U1575" s="2">
        <v>40848</v>
      </c>
      <c r="V1575" s="2">
        <v>40877</v>
      </c>
      <c r="W1575" s="2">
        <v>40785</v>
      </c>
      <c r="X1575" t="s">
        <v>72</v>
      </c>
      <c r="Y1575" t="s">
        <v>3519</v>
      </c>
      <c r="Z1575" t="s">
        <v>537</v>
      </c>
      <c r="AA1575" t="s">
        <v>3518</v>
      </c>
      <c r="AB1575" t="s">
        <v>2904</v>
      </c>
      <c r="AC1575" t="s">
        <v>36</v>
      </c>
      <c r="AD1575">
        <v>98382</v>
      </c>
      <c r="AE1575" t="s">
        <v>4867</v>
      </c>
      <c r="AF1575" t="str">
        <f t="shared" si="72"/>
        <v>Yes</v>
      </c>
      <c r="AG1575" s="9" t="str">
        <f t="shared" si="73"/>
        <v>STATE REPRESENTATIVE241DEMOCRATLEG DISTRICT 24 - HOUSECLALLAMLegislative2012140DEBT408484087740785Operation and OverheadREIMB. CELL (VERIZON)VAN DE WEGE KEVIN W10 SABLE COURT SEQUIMWA</v>
      </c>
      <c r="AH1575">
        <v>100449356</v>
      </c>
      <c r="AI1575" s="9" t="str">
        <f t="shared" si="74"/>
        <v>STATE REPRESENTATIVE241DEMOCRATLEG DISTRICT 24 - HOUSECLALLAMLegislative</v>
      </c>
    </row>
    <row r="1576" spans="1:35" x14ac:dyDescent="0.25">
      <c r="A1576" s="15">
        <v>2178</v>
      </c>
      <c r="B1576" t="s">
        <v>4868</v>
      </c>
      <c r="C1576">
        <v>100449356</v>
      </c>
      <c r="D1576" t="s">
        <v>30</v>
      </c>
      <c r="E1576" t="s">
        <v>536</v>
      </c>
      <c r="F1576" t="s">
        <v>44</v>
      </c>
      <c r="G1576" t="s">
        <v>537</v>
      </c>
      <c r="H1576" t="s">
        <v>374</v>
      </c>
      <c r="I1576" t="s">
        <v>109</v>
      </c>
      <c r="J1576" t="s">
        <v>538</v>
      </c>
      <c r="K1576" t="s">
        <v>67</v>
      </c>
      <c r="L1576">
        <v>24</v>
      </c>
      <c r="M1576">
        <v>1</v>
      </c>
      <c r="N1576" t="s">
        <v>68</v>
      </c>
      <c r="O1576" t="s">
        <v>539</v>
      </c>
      <c r="P1576" t="s">
        <v>540</v>
      </c>
      <c r="Q1576" t="s">
        <v>71</v>
      </c>
      <c r="R1576">
        <v>2012</v>
      </c>
      <c r="S1576" s="1">
        <v>140</v>
      </c>
      <c r="T1576" t="s">
        <v>31</v>
      </c>
      <c r="U1576" s="2">
        <v>40848</v>
      </c>
      <c r="V1576" s="2">
        <v>40877</v>
      </c>
      <c r="W1576" s="2">
        <v>40816</v>
      </c>
      <c r="X1576" t="s">
        <v>72</v>
      </c>
      <c r="Y1576" t="s">
        <v>3519</v>
      </c>
      <c r="Z1576" t="s">
        <v>537</v>
      </c>
      <c r="AA1576" t="s">
        <v>3518</v>
      </c>
      <c r="AB1576" t="s">
        <v>2904</v>
      </c>
      <c r="AC1576" t="s">
        <v>36</v>
      </c>
      <c r="AD1576">
        <v>98382</v>
      </c>
      <c r="AE1576" t="s">
        <v>4867</v>
      </c>
      <c r="AF1576" t="str">
        <f t="shared" si="72"/>
        <v>Yes</v>
      </c>
      <c r="AG1576" s="9" t="str">
        <f t="shared" si="73"/>
        <v>STATE REPRESENTATIVE241DEMOCRATLEG DISTRICT 24 - HOUSECLALLAMLegislative2012140DEBT408484087740816Operation and OverheadREIMB. CELL (VERIZON)VAN DE WEGE KEVIN W10 SABLE COURT SEQUIMWA</v>
      </c>
      <c r="AH1576">
        <v>100449356</v>
      </c>
      <c r="AI1576" s="9" t="str">
        <f t="shared" si="74"/>
        <v>STATE REPRESENTATIVE241DEMOCRATLEG DISTRICT 24 - HOUSECLALLAMLegislative</v>
      </c>
    </row>
    <row r="1577" spans="1:35" x14ac:dyDescent="0.25">
      <c r="A1577" s="15">
        <v>2179</v>
      </c>
      <c r="B1577" t="s">
        <v>4869</v>
      </c>
      <c r="C1577">
        <v>100449356</v>
      </c>
      <c r="D1577" t="s">
        <v>30</v>
      </c>
      <c r="E1577" t="s">
        <v>536</v>
      </c>
      <c r="F1577" t="s">
        <v>44</v>
      </c>
      <c r="G1577" t="s">
        <v>537</v>
      </c>
      <c r="H1577" t="s">
        <v>374</v>
      </c>
      <c r="I1577" t="s">
        <v>109</v>
      </c>
      <c r="J1577" t="s">
        <v>538</v>
      </c>
      <c r="K1577" t="s">
        <v>67</v>
      </c>
      <c r="L1577">
        <v>24</v>
      </c>
      <c r="M1577">
        <v>1</v>
      </c>
      <c r="N1577" t="s">
        <v>68</v>
      </c>
      <c r="O1577" t="s">
        <v>539</v>
      </c>
      <c r="P1577" t="s">
        <v>540</v>
      </c>
      <c r="Q1577" t="s">
        <v>71</v>
      </c>
      <c r="R1577">
        <v>2012</v>
      </c>
      <c r="S1577" s="1">
        <v>140</v>
      </c>
      <c r="T1577" t="s">
        <v>31</v>
      </c>
      <c r="U1577" s="2">
        <v>40848</v>
      </c>
      <c r="V1577" s="2">
        <v>40877</v>
      </c>
      <c r="W1577" s="2">
        <v>40847</v>
      </c>
      <c r="X1577" t="s">
        <v>72</v>
      </c>
      <c r="Y1577" t="s">
        <v>3519</v>
      </c>
      <c r="Z1577" t="s">
        <v>537</v>
      </c>
      <c r="AA1577" t="s">
        <v>3518</v>
      </c>
      <c r="AB1577" t="s">
        <v>2904</v>
      </c>
      <c r="AC1577" t="s">
        <v>36</v>
      </c>
      <c r="AD1577">
        <v>98382</v>
      </c>
      <c r="AE1577" t="s">
        <v>4867</v>
      </c>
      <c r="AF1577" t="str">
        <f t="shared" si="72"/>
        <v>Yes</v>
      </c>
      <c r="AG1577" s="9" t="str">
        <f t="shared" si="73"/>
        <v>STATE REPRESENTATIVE241DEMOCRATLEG DISTRICT 24 - HOUSECLALLAMLegislative2012140DEBT408484087740847Operation and OverheadREIMB. CELL (VERIZON)VAN DE WEGE KEVIN W10 SABLE COURT SEQUIMWA</v>
      </c>
      <c r="AH1577">
        <v>100449356</v>
      </c>
      <c r="AI1577" s="9" t="str">
        <f t="shared" si="74"/>
        <v>STATE REPRESENTATIVE241DEMOCRATLEG DISTRICT 24 - HOUSECLALLAMLegislative</v>
      </c>
    </row>
    <row r="1578" spans="1:35" x14ac:dyDescent="0.25">
      <c r="A1578" s="15">
        <v>2181</v>
      </c>
      <c r="B1578" t="s">
        <v>4871</v>
      </c>
      <c r="C1578">
        <v>100449356</v>
      </c>
      <c r="D1578" t="s">
        <v>30</v>
      </c>
      <c r="E1578" t="s">
        <v>536</v>
      </c>
      <c r="F1578" t="s">
        <v>44</v>
      </c>
      <c r="G1578" t="s">
        <v>537</v>
      </c>
      <c r="H1578" t="s">
        <v>374</v>
      </c>
      <c r="I1578" t="s">
        <v>109</v>
      </c>
      <c r="J1578" t="s">
        <v>538</v>
      </c>
      <c r="K1578" t="s">
        <v>67</v>
      </c>
      <c r="L1578">
        <v>24</v>
      </c>
      <c r="M1578">
        <v>1</v>
      </c>
      <c r="N1578" t="s">
        <v>68</v>
      </c>
      <c r="O1578" t="s">
        <v>539</v>
      </c>
      <c r="P1578" t="s">
        <v>540</v>
      </c>
      <c r="Q1578" t="s">
        <v>71</v>
      </c>
      <c r="R1578">
        <v>2012</v>
      </c>
      <c r="S1578" s="1">
        <v>300</v>
      </c>
      <c r="T1578" t="s">
        <v>31</v>
      </c>
      <c r="U1578" s="2">
        <v>40848</v>
      </c>
      <c r="V1578" s="2">
        <v>40877</v>
      </c>
      <c r="W1578" s="2">
        <v>40877</v>
      </c>
      <c r="X1578" t="s">
        <v>72</v>
      </c>
      <c r="Y1578" t="s">
        <v>1208</v>
      </c>
      <c r="Z1578" t="s">
        <v>167</v>
      </c>
      <c r="AA1578" t="s">
        <v>168</v>
      </c>
      <c r="AB1578" t="s">
        <v>35</v>
      </c>
      <c r="AC1578" t="s">
        <v>36</v>
      </c>
      <c r="AD1578">
        <v>98109</v>
      </c>
      <c r="AE1578" t="s">
        <v>4867</v>
      </c>
      <c r="AF1578" t="str">
        <f t="shared" si="72"/>
        <v>Yes</v>
      </c>
      <c r="AG1578" s="9" t="str">
        <f t="shared" si="73"/>
        <v>STATE REPRESENTATIVE241DEMOCRATLEG DISTRICT 24 - HOUSECLALLAMLegislative2012300DEBT408484087740877Operation and OverheadNOVEMBER TREASURYARGO STRATEGIESPO BOX 9100 SEATTLEWA</v>
      </c>
      <c r="AH1578">
        <v>100449356</v>
      </c>
      <c r="AI1578" s="9" t="str">
        <f t="shared" si="74"/>
        <v>STATE REPRESENTATIVE241DEMOCRATLEG DISTRICT 24 - HOUSECLALLAMLegislative</v>
      </c>
    </row>
    <row r="1579" spans="1:35" x14ac:dyDescent="0.25">
      <c r="A1579" s="15">
        <v>2180</v>
      </c>
      <c r="B1579" t="s">
        <v>4870</v>
      </c>
      <c r="C1579">
        <v>100449356</v>
      </c>
      <c r="D1579" t="s">
        <v>30</v>
      </c>
      <c r="E1579" t="s">
        <v>536</v>
      </c>
      <c r="F1579" t="s">
        <v>44</v>
      </c>
      <c r="G1579" t="s">
        <v>537</v>
      </c>
      <c r="H1579" t="s">
        <v>374</v>
      </c>
      <c r="I1579" t="s">
        <v>109</v>
      </c>
      <c r="J1579" t="s">
        <v>538</v>
      </c>
      <c r="K1579" t="s">
        <v>67</v>
      </c>
      <c r="L1579">
        <v>24</v>
      </c>
      <c r="M1579">
        <v>1</v>
      </c>
      <c r="N1579" t="s">
        <v>68</v>
      </c>
      <c r="O1579" t="s">
        <v>539</v>
      </c>
      <c r="P1579" t="s">
        <v>540</v>
      </c>
      <c r="Q1579" t="s">
        <v>71</v>
      </c>
      <c r="R1579">
        <v>2012</v>
      </c>
      <c r="S1579" s="1">
        <v>140</v>
      </c>
      <c r="T1579" t="s">
        <v>31</v>
      </c>
      <c r="U1579" s="2">
        <v>40848</v>
      </c>
      <c r="V1579" s="2">
        <v>40877</v>
      </c>
      <c r="W1579" s="2">
        <v>40877</v>
      </c>
      <c r="X1579" t="s">
        <v>72</v>
      </c>
      <c r="Y1579" t="s">
        <v>3519</v>
      </c>
      <c r="Z1579" t="s">
        <v>537</v>
      </c>
      <c r="AA1579" t="s">
        <v>3518</v>
      </c>
      <c r="AB1579" t="s">
        <v>2904</v>
      </c>
      <c r="AC1579" t="s">
        <v>36</v>
      </c>
      <c r="AD1579">
        <v>98382</v>
      </c>
      <c r="AE1579" t="s">
        <v>4867</v>
      </c>
      <c r="AF1579" t="str">
        <f t="shared" si="72"/>
        <v>Yes</v>
      </c>
      <c r="AG1579" s="9" t="str">
        <f t="shared" si="73"/>
        <v>STATE REPRESENTATIVE241DEMOCRATLEG DISTRICT 24 - HOUSECLALLAMLegislative2012140DEBT408484087740877Operation and OverheadREIMB. CELL (VERIZON)VAN DE WEGE KEVIN W10 SABLE COURT SEQUIMWA</v>
      </c>
      <c r="AH1579">
        <v>100449356</v>
      </c>
      <c r="AI1579" s="9" t="str">
        <f t="shared" si="74"/>
        <v>STATE REPRESENTATIVE241DEMOCRATLEG DISTRICT 24 - HOUSECLALLAMLegislative</v>
      </c>
    </row>
    <row r="1580" spans="1:35" x14ac:dyDescent="0.25">
      <c r="A1580" s="15">
        <v>1838</v>
      </c>
      <c r="B1580" t="s">
        <v>4347</v>
      </c>
      <c r="C1580">
        <v>100446414</v>
      </c>
      <c r="D1580" t="s">
        <v>30</v>
      </c>
      <c r="E1580" t="s">
        <v>536</v>
      </c>
      <c r="F1580" t="s">
        <v>44</v>
      </c>
      <c r="G1580" t="s">
        <v>537</v>
      </c>
      <c r="H1580" t="s">
        <v>374</v>
      </c>
      <c r="I1580" t="s">
        <v>109</v>
      </c>
      <c r="J1580" t="s">
        <v>538</v>
      </c>
      <c r="K1580" t="s">
        <v>67</v>
      </c>
      <c r="L1580">
        <v>24</v>
      </c>
      <c r="M1580">
        <v>1</v>
      </c>
      <c r="N1580" t="s">
        <v>68</v>
      </c>
      <c r="O1580" t="s">
        <v>539</v>
      </c>
      <c r="P1580" t="s">
        <v>540</v>
      </c>
      <c r="Q1580" t="s">
        <v>71</v>
      </c>
      <c r="R1580">
        <v>2012</v>
      </c>
      <c r="S1580" s="1">
        <v>300</v>
      </c>
      <c r="T1580" t="s">
        <v>31</v>
      </c>
      <c r="U1580" s="2">
        <v>40878</v>
      </c>
      <c r="V1580" s="2">
        <v>40908</v>
      </c>
      <c r="W1580" s="2">
        <v>40908</v>
      </c>
      <c r="X1580" t="s">
        <v>72</v>
      </c>
      <c r="Y1580" t="s">
        <v>1792</v>
      </c>
      <c r="Z1580" t="s">
        <v>167</v>
      </c>
      <c r="AA1580" t="s">
        <v>168</v>
      </c>
      <c r="AB1580" t="s">
        <v>35</v>
      </c>
      <c r="AC1580" t="s">
        <v>36</v>
      </c>
      <c r="AD1580">
        <v>98109</v>
      </c>
      <c r="AE1580" t="s">
        <v>4348</v>
      </c>
      <c r="AF1580" t="str">
        <f t="shared" si="72"/>
        <v>Yes</v>
      </c>
      <c r="AG1580" s="9" t="str">
        <f t="shared" si="73"/>
        <v>STATE REPRESENTATIVE241DEMOCRATLEG DISTRICT 24 - HOUSECLALLAMLegislative2012300DEBT408784090840908Operation and OverheadDECEMBER TREASURYARGO STRATEGIESPO BOX 9100 SEATTLEWA</v>
      </c>
      <c r="AH1580">
        <v>100446414</v>
      </c>
      <c r="AI1580" s="9" t="str">
        <f t="shared" si="74"/>
        <v>STATE REPRESENTATIVE241DEMOCRATLEG DISTRICT 24 - HOUSECLALLAMLegislative</v>
      </c>
    </row>
    <row r="1581" spans="1:35" x14ac:dyDescent="0.25">
      <c r="A1581" s="15">
        <v>2202</v>
      </c>
      <c r="B1581" t="s">
        <v>4908</v>
      </c>
      <c r="C1581">
        <v>100449633</v>
      </c>
      <c r="D1581" t="s">
        <v>30</v>
      </c>
      <c r="E1581" t="s">
        <v>536</v>
      </c>
      <c r="F1581" t="s">
        <v>44</v>
      </c>
      <c r="G1581" t="s">
        <v>537</v>
      </c>
      <c r="H1581" t="s">
        <v>374</v>
      </c>
      <c r="I1581" t="s">
        <v>109</v>
      </c>
      <c r="J1581" t="s">
        <v>538</v>
      </c>
      <c r="K1581" t="s">
        <v>67</v>
      </c>
      <c r="L1581">
        <v>24</v>
      </c>
      <c r="M1581">
        <v>1</v>
      </c>
      <c r="N1581" t="s">
        <v>68</v>
      </c>
      <c r="O1581" t="s">
        <v>539</v>
      </c>
      <c r="P1581" t="s">
        <v>540</v>
      </c>
      <c r="Q1581" t="s">
        <v>71</v>
      </c>
      <c r="R1581">
        <v>2012</v>
      </c>
      <c r="S1581" s="1">
        <v>225</v>
      </c>
      <c r="T1581" t="s">
        <v>31</v>
      </c>
      <c r="U1581" s="2">
        <v>40909</v>
      </c>
      <c r="V1581" s="2">
        <v>40939</v>
      </c>
      <c r="W1581" s="2">
        <v>40939</v>
      </c>
      <c r="X1581" t="s">
        <v>72</v>
      </c>
      <c r="Y1581" t="s">
        <v>2477</v>
      </c>
      <c r="Z1581" t="s">
        <v>167</v>
      </c>
      <c r="AA1581" t="s">
        <v>168</v>
      </c>
      <c r="AB1581" t="s">
        <v>35</v>
      </c>
      <c r="AC1581" t="s">
        <v>36</v>
      </c>
      <c r="AD1581">
        <v>98109</v>
      </c>
      <c r="AE1581" t="s">
        <v>4909</v>
      </c>
      <c r="AF1581" t="str">
        <f t="shared" si="72"/>
        <v>Yes</v>
      </c>
      <c r="AG1581" s="9" t="str">
        <f t="shared" si="73"/>
        <v>STATE REPRESENTATIVE241DEMOCRATLEG DISTRICT 24 - HOUSECLALLAMLegislative2012225DEBT409094093940939Operation and OverheadJANUARY TREASURYARGO STRATEGIESPO BOX 9100 SEATTLEWA</v>
      </c>
      <c r="AH1581">
        <v>100449633</v>
      </c>
      <c r="AI1581" s="9" t="str">
        <f t="shared" si="74"/>
        <v>STATE REPRESENTATIVE241DEMOCRATLEG DISTRICT 24 - HOUSECLALLAMLegislative</v>
      </c>
    </row>
    <row r="1582" spans="1:35" x14ac:dyDescent="0.25">
      <c r="A1582" s="15">
        <v>2716</v>
      </c>
      <c r="B1582" t="s">
        <v>5781</v>
      </c>
      <c r="C1582">
        <v>100457887</v>
      </c>
      <c r="D1582" t="s">
        <v>30</v>
      </c>
      <c r="E1582" t="s">
        <v>536</v>
      </c>
      <c r="F1582" t="s">
        <v>44</v>
      </c>
      <c r="G1582" t="s">
        <v>537</v>
      </c>
      <c r="H1582" t="s">
        <v>374</v>
      </c>
      <c r="I1582" t="s">
        <v>109</v>
      </c>
      <c r="J1582" t="s">
        <v>538</v>
      </c>
      <c r="K1582" t="s">
        <v>67</v>
      </c>
      <c r="L1582">
        <v>24</v>
      </c>
      <c r="M1582">
        <v>1</v>
      </c>
      <c r="N1582" t="s">
        <v>68</v>
      </c>
      <c r="O1582" t="s">
        <v>539</v>
      </c>
      <c r="P1582" t="s">
        <v>540</v>
      </c>
      <c r="Q1582" t="s">
        <v>71</v>
      </c>
      <c r="R1582">
        <v>2012</v>
      </c>
      <c r="S1582" s="1">
        <v>150</v>
      </c>
      <c r="T1582" t="s">
        <v>31</v>
      </c>
      <c r="U1582" s="2">
        <v>40969</v>
      </c>
      <c r="V1582" s="2">
        <v>40999</v>
      </c>
      <c r="W1582" s="2">
        <v>40998</v>
      </c>
      <c r="X1582" t="s">
        <v>72</v>
      </c>
      <c r="Y1582" t="s">
        <v>2577</v>
      </c>
      <c r="Z1582" t="s">
        <v>167</v>
      </c>
      <c r="AA1582" t="s">
        <v>168</v>
      </c>
      <c r="AB1582" t="s">
        <v>35</v>
      </c>
      <c r="AC1582" t="s">
        <v>36</v>
      </c>
      <c r="AD1582">
        <v>98109</v>
      </c>
      <c r="AE1582" t="s">
        <v>5782</v>
      </c>
      <c r="AF1582" t="str">
        <f t="shared" si="72"/>
        <v>Yes</v>
      </c>
      <c r="AG1582" s="9" t="str">
        <f t="shared" si="73"/>
        <v>STATE REPRESENTATIVE241DEMOCRATLEG DISTRICT 24 - HOUSECLALLAMLegislative2012150DEBT409694099940998Operation and OverheadMARCH TREASURYARGO STRATEGIESPO BOX 9100 SEATTLEWA</v>
      </c>
      <c r="AH1582">
        <v>100457887</v>
      </c>
      <c r="AI1582" s="9" t="str">
        <f t="shared" si="74"/>
        <v>STATE REPRESENTATIVE241DEMOCRATLEG DISTRICT 24 - HOUSECLALLAMLegislative</v>
      </c>
    </row>
    <row r="1583" spans="1:35" x14ac:dyDescent="0.25">
      <c r="A1583" s="15">
        <v>2414</v>
      </c>
      <c r="B1583" t="s">
        <v>5255</v>
      </c>
      <c r="C1583">
        <v>100462343</v>
      </c>
      <c r="D1583" t="s">
        <v>30</v>
      </c>
      <c r="E1583" t="s">
        <v>536</v>
      </c>
      <c r="F1583" t="s">
        <v>44</v>
      </c>
      <c r="G1583" t="s">
        <v>537</v>
      </c>
      <c r="H1583" t="s">
        <v>374</v>
      </c>
      <c r="I1583" t="s">
        <v>109</v>
      </c>
      <c r="J1583" t="s">
        <v>538</v>
      </c>
      <c r="K1583" t="s">
        <v>67</v>
      </c>
      <c r="L1583">
        <v>24</v>
      </c>
      <c r="M1583">
        <v>1</v>
      </c>
      <c r="N1583" t="s">
        <v>68</v>
      </c>
      <c r="O1583" t="s">
        <v>539</v>
      </c>
      <c r="P1583" t="s">
        <v>540</v>
      </c>
      <c r="Q1583" t="s">
        <v>71</v>
      </c>
      <c r="R1583">
        <v>2012</v>
      </c>
      <c r="S1583" s="1">
        <v>300</v>
      </c>
      <c r="T1583" t="s">
        <v>31</v>
      </c>
      <c r="U1583" s="2">
        <v>41000</v>
      </c>
      <c r="V1583" s="2">
        <v>41029</v>
      </c>
      <c r="W1583" s="2">
        <v>41029</v>
      </c>
      <c r="X1583" t="s">
        <v>72</v>
      </c>
      <c r="Y1583" t="s">
        <v>5256</v>
      </c>
      <c r="Z1583" t="s">
        <v>167</v>
      </c>
      <c r="AA1583" t="s">
        <v>168</v>
      </c>
      <c r="AB1583" t="s">
        <v>35</v>
      </c>
      <c r="AC1583" t="s">
        <v>36</v>
      </c>
      <c r="AD1583">
        <v>98109</v>
      </c>
      <c r="AE1583" t="s">
        <v>5257</v>
      </c>
      <c r="AF1583" t="str">
        <f t="shared" si="72"/>
        <v>Yes</v>
      </c>
      <c r="AG1583" s="9" t="str">
        <f t="shared" si="73"/>
        <v>STATE REPRESENTATIVE241DEMOCRATLEG DISTRICT 24 - HOUSECLALLAMLegislative2012300DEBT410004102941029Operation and OverheadAPRIL TRESAURYARGO STRATEGIESPO BOX 9100 SEATTLEWA</v>
      </c>
      <c r="AH1583">
        <v>100462343</v>
      </c>
      <c r="AI1583" s="9" t="str">
        <f t="shared" si="74"/>
        <v>STATE REPRESENTATIVE241DEMOCRATLEG DISTRICT 24 - HOUSECLALLAMLegislative</v>
      </c>
    </row>
    <row r="1584" spans="1:35" x14ac:dyDescent="0.25">
      <c r="A1584" s="15">
        <v>2880</v>
      </c>
      <c r="B1584" t="s">
        <v>6060</v>
      </c>
      <c r="C1584">
        <v>100468246</v>
      </c>
      <c r="D1584" t="s">
        <v>30</v>
      </c>
      <c r="E1584" t="s">
        <v>536</v>
      </c>
      <c r="F1584" t="s">
        <v>44</v>
      </c>
      <c r="G1584" t="s">
        <v>537</v>
      </c>
      <c r="H1584" t="s">
        <v>374</v>
      </c>
      <c r="I1584" t="s">
        <v>109</v>
      </c>
      <c r="J1584" t="s">
        <v>538</v>
      </c>
      <c r="K1584" t="s">
        <v>67</v>
      </c>
      <c r="L1584">
        <v>24</v>
      </c>
      <c r="M1584">
        <v>1</v>
      </c>
      <c r="N1584" t="s">
        <v>68</v>
      </c>
      <c r="O1584" t="s">
        <v>539</v>
      </c>
      <c r="P1584" t="s">
        <v>540</v>
      </c>
      <c r="Q1584" t="s">
        <v>71</v>
      </c>
      <c r="R1584">
        <v>2012</v>
      </c>
      <c r="S1584" s="1">
        <v>400</v>
      </c>
      <c r="T1584" t="s">
        <v>31</v>
      </c>
      <c r="U1584" s="2">
        <v>41030</v>
      </c>
      <c r="V1584" s="2">
        <v>41060</v>
      </c>
      <c r="W1584" s="2">
        <v>41060</v>
      </c>
      <c r="X1584" t="s">
        <v>72</v>
      </c>
      <c r="Y1584" t="s">
        <v>2637</v>
      </c>
      <c r="Z1584" t="s">
        <v>167</v>
      </c>
      <c r="AA1584" t="s">
        <v>168</v>
      </c>
      <c r="AB1584" t="s">
        <v>35</v>
      </c>
      <c r="AC1584" t="s">
        <v>36</v>
      </c>
      <c r="AD1584">
        <v>98109</v>
      </c>
      <c r="AE1584" t="s">
        <v>6061</v>
      </c>
      <c r="AF1584" t="str">
        <f t="shared" si="72"/>
        <v>Yes</v>
      </c>
      <c r="AG1584" s="9" t="str">
        <f t="shared" si="73"/>
        <v>STATE REPRESENTATIVE241DEMOCRATLEG DISTRICT 24 - HOUSECLALLAMLegislative2012400DEBT410304106041060Operation and OverheadMAY TREASURYARGO STRATEGIESPO BOX 9100 SEATTLEWA</v>
      </c>
      <c r="AH1584">
        <v>100468246</v>
      </c>
      <c r="AI1584" s="9" t="str">
        <f t="shared" si="74"/>
        <v>STATE REPRESENTATIVE241DEMOCRATLEG DISTRICT 24 - HOUSECLALLAMLegislative</v>
      </c>
    </row>
    <row r="1585" spans="1:35" x14ac:dyDescent="0.25">
      <c r="A1585" s="15">
        <v>3655</v>
      </c>
      <c r="B1585" t="s">
        <v>7375</v>
      </c>
      <c r="C1585">
        <v>100487077</v>
      </c>
      <c r="D1585" t="s">
        <v>30</v>
      </c>
      <c r="E1585" t="s">
        <v>536</v>
      </c>
      <c r="F1585" t="s">
        <v>44</v>
      </c>
      <c r="G1585" t="s">
        <v>537</v>
      </c>
      <c r="H1585" t="s">
        <v>374</v>
      </c>
      <c r="I1585" t="s">
        <v>109</v>
      </c>
      <c r="J1585" t="s">
        <v>538</v>
      </c>
      <c r="K1585" t="s">
        <v>67</v>
      </c>
      <c r="L1585">
        <v>24</v>
      </c>
      <c r="M1585">
        <v>1</v>
      </c>
      <c r="N1585" t="s">
        <v>68</v>
      </c>
      <c r="O1585" t="s">
        <v>539</v>
      </c>
      <c r="P1585" t="s">
        <v>540</v>
      </c>
      <c r="Q1585" t="s">
        <v>71</v>
      </c>
      <c r="R1585">
        <v>2012</v>
      </c>
      <c r="S1585" s="1">
        <v>140</v>
      </c>
      <c r="T1585" t="s">
        <v>31</v>
      </c>
      <c r="U1585" s="2">
        <v>41107</v>
      </c>
      <c r="V1585" s="2">
        <v>41120</v>
      </c>
      <c r="W1585" s="2">
        <v>41120</v>
      </c>
      <c r="X1585" t="s">
        <v>72</v>
      </c>
      <c r="Y1585" t="s">
        <v>6303</v>
      </c>
      <c r="Z1585" t="s">
        <v>537</v>
      </c>
      <c r="AA1585" t="s">
        <v>3518</v>
      </c>
      <c r="AB1585" t="s">
        <v>2904</v>
      </c>
      <c r="AC1585" t="s">
        <v>36</v>
      </c>
      <c r="AD1585">
        <v>98382</v>
      </c>
      <c r="AE1585" t="s">
        <v>7376</v>
      </c>
      <c r="AF1585" t="str">
        <f t="shared" si="72"/>
        <v>Yes</v>
      </c>
      <c r="AG1585" s="9" t="str">
        <f t="shared" si="73"/>
        <v>STATE REPRESENTATIVE241DEMOCRATLEG DISTRICT 24 - HOUSECLALLAMLegislative2012140DEBT411074112041120Operation and OverheadREIMB. JULY CELL (VERIZON)VAN DE WEGE KEVIN W10 SABLE COURT SEQUIMWA</v>
      </c>
      <c r="AH1585">
        <v>100487077</v>
      </c>
      <c r="AI1585" s="9" t="str">
        <f t="shared" si="74"/>
        <v>STATE REPRESENTATIVE241DEMOCRATLEG DISTRICT 24 - HOUSECLALLAMLegislative</v>
      </c>
    </row>
    <row r="1586" spans="1:35" x14ac:dyDescent="0.25">
      <c r="A1586" s="15">
        <v>3013</v>
      </c>
      <c r="B1586" t="s">
        <v>6302</v>
      </c>
      <c r="C1586">
        <v>100487693</v>
      </c>
      <c r="D1586" t="s">
        <v>30</v>
      </c>
      <c r="E1586" t="s">
        <v>536</v>
      </c>
      <c r="F1586" t="s">
        <v>44</v>
      </c>
      <c r="G1586" t="s">
        <v>537</v>
      </c>
      <c r="H1586" t="s">
        <v>374</v>
      </c>
      <c r="I1586" t="s">
        <v>109</v>
      </c>
      <c r="J1586" t="s">
        <v>538</v>
      </c>
      <c r="K1586" t="s">
        <v>67</v>
      </c>
      <c r="L1586">
        <v>24</v>
      </c>
      <c r="M1586">
        <v>1</v>
      </c>
      <c r="N1586" t="s">
        <v>68</v>
      </c>
      <c r="O1586" t="s">
        <v>539</v>
      </c>
      <c r="P1586" t="s">
        <v>540</v>
      </c>
      <c r="Q1586" t="s">
        <v>71</v>
      </c>
      <c r="R1586">
        <v>2012</v>
      </c>
      <c r="S1586" s="1">
        <v>140</v>
      </c>
      <c r="T1586" t="s">
        <v>31</v>
      </c>
      <c r="U1586" s="2">
        <v>41121</v>
      </c>
      <c r="V1586" s="2">
        <v>41152</v>
      </c>
      <c r="W1586" s="2">
        <v>41120</v>
      </c>
      <c r="X1586" t="s">
        <v>72</v>
      </c>
      <c r="Y1586" t="s">
        <v>6303</v>
      </c>
      <c r="Z1586" t="s">
        <v>537</v>
      </c>
      <c r="AA1586" t="s">
        <v>3518</v>
      </c>
      <c r="AB1586" t="s">
        <v>2904</v>
      </c>
      <c r="AC1586" t="s">
        <v>36</v>
      </c>
      <c r="AD1586">
        <v>98382</v>
      </c>
      <c r="AE1586" t="s">
        <v>6304</v>
      </c>
      <c r="AF1586" t="str">
        <f t="shared" si="72"/>
        <v>Yes</v>
      </c>
      <c r="AG1586" s="9" t="str">
        <f t="shared" si="73"/>
        <v>STATE REPRESENTATIVE241DEMOCRATLEG DISTRICT 24 - HOUSECLALLAMLegislative2012140DEBT411214115241120Operation and OverheadREIMB. JULY CELL (VERIZON)VAN DE WEGE KEVIN W10 SABLE COURT SEQUIMWA</v>
      </c>
      <c r="AH1586">
        <v>100487693</v>
      </c>
      <c r="AI1586" s="9" t="str">
        <f t="shared" si="74"/>
        <v>STATE REPRESENTATIVE241DEMOCRATLEG DISTRICT 24 - HOUSECLALLAMLegislative</v>
      </c>
    </row>
    <row r="1587" spans="1:35" x14ac:dyDescent="0.25">
      <c r="A1587" s="15">
        <v>3014</v>
      </c>
      <c r="B1587" t="s">
        <v>6305</v>
      </c>
      <c r="C1587">
        <v>100487693</v>
      </c>
      <c r="D1587" t="s">
        <v>30</v>
      </c>
      <c r="E1587" t="s">
        <v>536</v>
      </c>
      <c r="F1587" t="s">
        <v>44</v>
      </c>
      <c r="G1587" t="s">
        <v>537</v>
      </c>
      <c r="H1587" t="s">
        <v>374</v>
      </c>
      <c r="I1587" t="s">
        <v>109</v>
      </c>
      <c r="J1587" t="s">
        <v>538</v>
      </c>
      <c r="K1587" t="s">
        <v>67</v>
      </c>
      <c r="L1587">
        <v>24</v>
      </c>
      <c r="M1587">
        <v>1</v>
      </c>
      <c r="N1587" t="s">
        <v>68</v>
      </c>
      <c r="O1587" t="s">
        <v>539</v>
      </c>
      <c r="P1587" t="s">
        <v>540</v>
      </c>
      <c r="Q1587" t="s">
        <v>71</v>
      </c>
      <c r="R1587">
        <v>2012</v>
      </c>
      <c r="S1587" s="1">
        <v>140</v>
      </c>
      <c r="T1587" t="s">
        <v>31</v>
      </c>
      <c r="U1587" s="2">
        <v>41121</v>
      </c>
      <c r="V1587" s="2">
        <v>41152</v>
      </c>
      <c r="W1587" s="2">
        <v>41151</v>
      </c>
      <c r="X1587" t="s">
        <v>72</v>
      </c>
      <c r="Y1587" t="s">
        <v>6306</v>
      </c>
      <c r="Z1587" t="s">
        <v>537</v>
      </c>
      <c r="AA1587" t="s">
        <v>3518</v>
      </c>
      <c r="AB1587" t="s">
        <v>2904</v>
      </c>
      <c r="AC1587" t="s">
        <v>36</v>
      </c>
      <c r="AD1587">
        <v>98382</v>
      </c>
      <c r="AE1587" t="s">
        <v>6304</v>
      </c>
      <c r="AF1587" t="str">
        <f t="shared" si="72"/>
        <v>Yes</v>
      </c>
      <c r="AG1587" s="9" t="str">
        <f t="shared" si="73"/>
        <v>STATE REPRESENTATIVE241DEMOCRATLEG DISTRICT 24 - HOUSECLALLAMLegislative2012140DEBT411214115241151Operation and OverheadREIMB. AUGUST CELL (VERIZON)VAN DE WEGE KEVIN W10 SABLE COURT SEQUIMWA</v>
      </c>
      <c r="AH1587">
        <v>100487693</v>
      </c>
      <c r="AI1587" s="9" t="str">
        <f t="shared" si="74"/>
        <v>STATE REPRESENTATIVE241DEMOCRATLEG DISTRICT 24 - HOUSECLALLAMLegislative</v>
      </c>
    </row>
    <row r="1588" spans="1:35" x14ac:dyDescent="0.25">
      <c r="A1588" s="15">
        <v>588</v>
      </c>
      <c r="B1588" t="s">
        <v>1925</v>
      </c>
      <c r="C1588">
        <v>100503652</v>
      </c>
      <c r="D1588" t="s">
        <v>30</v>
      </c>
      <c r="E1588" t="s">
        <v>536</v>
      </c>
      <c r="F1588" t="s">
        <v>44</v>
      </c>
      <c r="G1588" t="s">
        <v>537</v>
      </c>
      <c r="H1588" t="s">
        <v>374</v>
      </c>
      <c r="I1588" t="s">
        <v>109</v>
      </c>
      <c r="J1588" t="s">
        <v>538</v>
      </c>
      <c r="K1588" t="s">
        <v>67</v>
      </c>
      <c r="L1588">
        <v>24</v>
      </c>
      <c r="M1588">
        <v>1</v>
      </c>
      <c r="N1588" t="s">
        <v>68</v>
      </c>
      <c r="O1588" t="s">
        <v>539</v>
      </c>
      <c r="P1588" t="s">
        <v>540</v>
      </c>
      <c r="Q1588" t="s">
        <v>71</v>
      </c>
      <c r="R1588">
        <v>2012</v>
      </c>
      <c r="S1588" s="1">
        <v>750</v>
      </c>
      <c r="T1588" t="s">
        <v>31</v>
      </c>
      <c r="U1588" s="2">
        <v>41212</v>
      </c>
      <c r="V1588" s="2">
        <v>41243</v>
      </c>
      <c r="W1588" s="2">
        <v>41243</v>
      </c>
      <c r="X1588" t="s">
        <v>72</v>
      </c>
      <c r="Y1588" t="s">
        <v>1208</v>
      </c>
      <c r="Z1588" t="s">
        <v>167</v>
      </c>
      <c r="AA1588" t="s">
        <v>168</v>
      </c>
      <c r="AB1588" t="s">
        <v>35</v>
      </c>
      <c r="AC1588" t="s">
        <v>36</v>
      </c>
      <c r="AD1588">
        <v>98109</v>
      </c>
      <c r="AE1588" t="s">
        <v>1926</v>
      </c>
      <c r="AF1588" t="str">
        <f t="shared" si="72"/>
        <v>Yes</v>
      </c>
      <c r="AG1588" s="9" t="str">
        <f t="shared" si="73"/>
        <v>STATE REPRESENTATIVE241DEMOCRATLEG DISTRICT 24 - HOUSECLALLAMLegislative2012750DEBT412124124341243Operation and OverheadNOVEMBER TREASURYARGO STRATEGIESPO BOX 9100 SEATTLEWA</v>
      </c>
      <c r="AH1588">
        <v>100503652</v>
      </c>
      <c r="AI1588" s="9" t="str">
        <f t="shared" si="74"/>
        <v>STATE REPRESENTATIVE241DEMOCRATLEG DISTRICT 24 - HOUSECLALLAMLegislative</v>
      </c>
    </row>
    <row r="1589" spans="1:35" x14ac:dyDescent="0.25">
      <c r="A1589" s="15">
        <v>998</v>
      </c>
      <c r="B1589" t="s">
        <v>2750</v>
      </c>
      <c r="C1589">
        <v>100509341</v>
      </c>
      <c r="D1589" t="s">
        <v>30</v>
      </c>
      <c r="E1589" t="s">
        <v>536</v>
      </c>
      <c r="F1589" t="s">
        <v>44</v>
      </c>
      <c r="G1589" t="s">
        <v>537</v>
      </c>
      <c r="H1589" t="s">
        <v>374</v>
      </c>
      <c r="I1589" t="s">
        <v>109</v>
      </c>
      <c r="J1589" t="s">
        <v>538</v>
      </c>
      <c r="K1589" t="s">
        <v>67</v>
      </c>
      <c r="L1589">
        <v>24</v>
      </c>
      <c r="M1589">
        <v>1</v>
      </c>
      <c r="N1589" t="s">
        <v>68</v>
      </c>
      <c r="O1589" t="s">
        <v>539</v>
      </c>
      <c r="P1589" t="s">
        <v>540</v>
      </c>
      <c r="Q1589" t="s">
        <v>71</v>
      </c>
      <c r="R1589">
        <v>2012</v>
      </c>
      <c r="S1589" s="1">
        <v>500</v>
      </c>
      <c r="T1589" t="s">
        <v>31</v>
      </c>
      <c r="U1589" s="2">
        <v>41244</v>
      </c>
      <c r="V1589" s="2">
        <v>41274</v>
      </c>
      <c r="W1589" s="2">
        <v>41274</v>
      </c>
      <c r="X1589" t="s">
        <v>72</v>
      </c>
      <c r="Y1589" t="s">
        <v>1792</v>
      </c>
      <c r="Z1589" t="s">
        <v>167</v>
      </c>
      <c r="AA1589" t="s">
        <v>168</v>
      </c>
      <c r="AB1589" t="s">
        <v>35</v>
      </c>
      <c r="AC1589" t="s">
        <v>36</v>
      </c>
      <c r="AD1589">
        <v>98109</v>
      </c>
      <c r="AE1589" t="s">
        <v>2751</v>
      </c>
      <c r="AF1589" t="str">
        <f t="shared" si="72"/>
        <v>Yes</v>
      </c>
      <c r="AG1589" s="9" t="str">
        <f t="shared" si="73"/>
        <v>STATE REPRESENTATIVE241DEMOCRATLEG DISTRICT 24 - HOUSECLALLAMLegislative2012500DEBT412444127441274Operation and OverheadDECEMBER TREASURYARGO STRATEGIESPO BOX 9100 SEATTLEWA</v>
      </c>
      <c r="AH1589">
        <v>100509341</v>
      </c>
      <c r="AI1589" s="9" t="str">
        <f t="shared" si="74"/>
        <v>STATE REPRESENTATIVE241DEMOCRATLEG DISTRICT 24 - HOUSECLALLAMLegislative</v>
      </c>
    </row>
    <row r="1590" spans="1:35" x14ac:dyDescent="0.25">
      <c r="A1590" s="15">
        <v>3508</v>
      </c>
      <c r="B1590" t="s">
        <v>7119</v>
      </c>
      <c r="C1590">
        <v>100484265</v>
      </c>
      <c r="D1590" t="s">
        <v>30</v>
      </c>
      <c r="E1590" t="s">
        <v>7120</v>
      </c>
      <c r="F1590" t="s">
        <v>44</v>
      </c>
      <c r="G1590" t="s">
        <v>7121</v>
      </c>
      <c r="H1590" t="s">
        <v>6110</v>
      </c>
      <c r="J1590" t="s">
        <v>7122</v>
      </c>
      <c r="K1590" t="s">
        <v>67</v>
      </c>
      <c r="L1590">
        <v>25</v>
      </c>
      <c r="M1590">
        <v>1</v>
      </c>
      <c r="N1590" t="s">
        <v>68</v>
      </c>
      <c r="O1590" t="s">
        <v>527</v>
      </c>
      <c r="P1590" t="s">
        <v>70</v>
      </c>
      <c r="Q1590" t="s">
        <v>71</v>
      </c>
      <c r="R1590">
        <v>2012</v>
      </c>
      <c r="S1590" s="1">
        <v>1403</v>
      </c>
      <c r="T1590" t="s">
        <v>31</v>
      </c>
      <c r="U1590" s="2">
        <v>41107</v>
      </c>
      <c r="V1590" s="2">
        <v>41120</v>
      </c>
      <c r="W1590" s="2">
        <v>41116</v>
      </c>
      <c r="Y1590" t="s">
        <v>118</v>
      </c>
      <c r="Z1590" t="s">
        <v>74</v>
      </c>
      <c r="AA1590" t="s">
        <v>2858</v>
      </c>
      <c r="AB1590" t="s">
        <v>35</v>
      </c>
      <c r="AC1590" t="s">
        <v>36</v>
      </c>
      <c r="AD1590">
        <v>98103</v>
      </c>
      <c r="AE1590" t="s">
        <v>7123</v>
      </c>
      <c r="AF1590" t="str">
        <f t="shared" si="72"/>
        <v>Yes</v>
      </c>
      <c r="AG1590" s="9" t="str">
        <f t="shared" si="73"/>
        <v>STATE REPRESENTATIVE251DEMOCRATLEG DISTRICT 25 - HOUSEPIERCELegislative20121403DEBT411074112041116PRINTINGNORTHWEST PASSAGE146 N CANAL STSEATTLEWA</v>
      </c>
      <c r="AH1590">
        <v>100484265</v>
      </c>
      <c r="AI1590" s="9" t="str">
        <f t="shared" si="74"/>
        <v>STATE REPRESENTATIVE251DEMOCRATLEG DISTRICT 25 - HOUSEPIERCELegislative</v>
      </c>
    </row>
    <row r="1591" spans="1:35" x14ac:dyDescent="0.25">
      <c r="A1591" s="15">
        <v>2893</v>
      </c>
      <c r="B1591" t="s">
        <v>6081</v>
      </c>
      <c r="C1591">
        <v>100469156</v>
      </c>
      <c r="D1591" t="s">
        <v>30</v>
      </c>
      <c r="E1591" t="s">
        <v>524</v>
      </c>
      <c r="F1591" t="s">
        <v>44</v>
      </c>
      <c r="G1591" t="s">
        <v>525</v>
      </c>
      <c r="H1591" t="s">
        <v>403</v>
      </c>
      <c r="I1591" t="s">
        <v>336</v>
      </c>
      <c r="J1591" t="s">
        <v>526</v>
      </c>
      <c r="K1591" t="s">
        <v>67</v>
      </c>
      <c r="L1591">
        <v>25</v>
      </c>
      <c r="M1591">
        <v>1</v>
      </c>
      <c r="N1591" t="s">
        <v>50</v>
      </c>
      <c r="O1591" t="s">
        <v>527</v>
      </c>
      <c r="P1591" t="s">
        <v>70</v>
      </c>
      <c r="Q1591" t="s">
        <v>71</v>
      </c>
      <c r="R1591">
        <v>2012</v>
      </c>
      <c r="S1591" s="1">
        <v>1180</v>
      </c>
      <c r="T1591" t="s">
        <v>31</v>
      </c>
      <c r="U1591" s="2">
        <v>41030</v>
      </c>
      <c r="V1591" s="2">
        <v>41060</v>
      </c>
      <c r="W1591" s="2">
        <v>41039</v>
      </c>
      <c r="Y1591" t="s">
        <v>6082</v>
      </c>
      <c r="Z1591" t="s">
        <v>6083</v>
      </c>
      <c r="AA1591" t="s">
        <v>6084</v>
      </c>
      <c r="AB1591" t="s">
        <v>196</v>
      </c>
      <c r="AC1591" t="s">
        <v>36</v>
      </c>
      <c r="AD1591">
        <v>98373</v>
      </c>
      <c r="AE1591" t="s">
        <v>6085</v>
      </c>
      <c r="AF1591" t="str">
        <f t="shared" si="72"/>
        <v>Yes</v>
      </c>
      <c r="AG1591" s="9" t="str">
        <f t="shared" si="73"/>
        <v>STATE REPRESENTATIVE251REPUBLICANLEG DISTRICT 25 - HOUSEPIERCELegislative20121180DEBT410304106041039WEB SERVICESMEDIA CROWD7303 100TH ST EPUYALLUPWA</v>
      </c>
      <c r="AH1591">
        <v>100469156</v>
      </c>
      <c r="AI1591" s="9" t="str">
        <f t="shared" si="74"/>
        <v>STATE REPRESENTATIVE251REPUBLICANLEG DISTRICT 25 - HOUSEPIERCELegislative</v>
      </c>
    </row>
    <row r="1592" spans="1:35" x14ac:dyDescent="0.25">
      <c r="A1592" s="15">
        <v>2894</v>
      </c>
      <c r="B1592" t="s">
        <v>6086</v>
      </c>
      <c r="C1592">
        <v>100469156</v>
      </c>
      <c r="D1592" t="s">
        <v>30</v>
      </c>
      <c r="E1592" t="s">
        <v>524</v>
      </c>
      <c r="F1592" t="s">
        <v>44</v>
      </c>
      <c r="G1592" t="s">
        <v>525</v>
      </c>
      <c r="H1592" t="s">
        <v>403</v>
      </c>
      <c r="I1592" t="s">
        <v>336</v>
      </c>
      <c r="J1592" t="s">
        <v>526</v>
      </c>
      <c r="K1592" t="s">
        <v>67</v>
      </c>
      <c r="L1592">
        <v>25</v>
      </c>
      <c r="M1592">
        <v>1</v>
      </c>
      <c r="N1592" t="s">
        <v>50</v>
      </c>
      <c r="O1592" t="s">
        <v>527</v>
      </c>
      <c r="P1592" t="s">
        <v>70</v>
      </c>
      <c r="Q1592" t="s">
        <v>71</v>
      </c>
      <c r="R1592">
        <v>2012</v>
      </c>
      <c r="S1592" s="1">
        <v>1500</v>
      </c>
      <c r="T1592" t="s">
        <v>31</v>
      </c>
      <c r="U1592" s="2">
        <v>41030</v>
      </c>
      <c r="V1592" s="2">
        <v>41060</v>
      </c>
      <c r="W1592" s="2">
        <v>41044</v>
      </c>
      <c r="Y1592" t="s">
        <v>6087</v>
      </c>
      <c r="Z1592" t="s">
        <v>6088</v>
      </c>
      <c r="AA1592" t="s">
        <v>6089</v>
      </c>
      <c r="AB1592" t="s">
        <v>196</v>
      </c>
      <c r="AC1592" t="s">
        <v>36</v>
      </c>
      <c r="AD1592">
        <v>98371</v>
      </c>
      <c r="AE1592" t="s">
        <v>6085</v>
      </c>
      <c r="AF1592" t="str">
        <f t="shared" si="72"/>
        <v>Yes</v>
      </c>
      <c r="AG1592" s="9" t="str">
        <f t="shared" si="73"/>
        <v>STATE REPRESENTATIVE251REPUBLICANLEG DISTRICT 25 - HOUSEPIERCELegislative20121500DEBT410304106041044CAMPAIGN MANAGEMENT FEEROSSI MELINDAPO BOX 368PUYALLUPWA</v>
      </c>
      <c r="AH1592">
        <v>100469156</v>
      </c>
      <c r="AI1592" s="9" t="str">
        <f t="shared" si="74"/>
        <v>STATE REPRESENTATIVE251REPUBLICANLEG DISTRICT 25 - HOUSEPIERCELegislative</v>
      </c>
    </row>
    <row r="1593" spans="1:35" x14ac:dyDescent="0.25">
      <c r="A1593" s="15">
        <v>3376</v>
      </c>
      <c r="B1593" t="s">
        <v>6922</v>
      </c>
      <c r="C1593">
        <v>100482182</v>
      </c>
      <c r="D1593" t="s">
        <v>30</v>
      </c>
      <c r="E1593" t="s">
        <v>524</v>
      </c>
      <c r="F1593" t="s">
        <v>44</v>
      </c>
      <c r="G1593" t="s">
        <v>525</v>
      </c>
      <c r="H1593" t="s">
        <v>403</v>
      </c>
      <c r="I1593" t="s">
        <v>336</v>
      </c>
      <c r="J1593" t="s">
        <v>526</v>
      </c>
      <c r="K1593" t="s">
        <v>67</v>
      </c>
      <c r="L1593">
        <v>25</v>
      </c>
      <c r="M1593">
        <v>1</v>
      </c>
      <c r="N1593" t="s">
        <v>50</v>
      </c>
      <c r="O1593" t="s">
        <v>527</v>
      </c>
      <c r="P1593" t="s">
        <v>70</v>
      </c>
      <c r="Q1593" t="s">
        <v>71</v>
      </c>
      <c r="R1593">
        <v>2012</v>
      </c>
      <c r="S1593" s="1">
        <v>1180</v>
      </c>
      <c r="T1593" t="s">
        <v>31</v>
      </c>
      <c r="U1593" s="2">
        <v>41061</v>
      </c>
      <c r="V1593" s="2">
        <v>41106</v>
      </c>
      <c r="W1593" s="2">
        <v>41039</v>
      </c>
      <c r="Y1593" t="s">
        <v>6082</v>
      </c>
      <c r="Z1593" t="s">
        <v>6083</v>
      </c>
      <c r="AA1593" t="s">
        <v>6084</v>
      </c>
      <c r="AB1593" t="s">
        <v>196</v>
      </c>
      <c r="AC1593" t="s">
        <v>36</v>
      </c>
      <c r="AD1593">
        <v>98373</v>
      </c>
      <c r="AE1593" t="s">
        <v>6923</v>
      </c>
      <c r="AF1593" t="str">
        <f t="shared" si="72"/>
        <v>Yes</v>
      </c>
      <c r="AG1593" s="9" t="str">
        <f t="shared" si="73"/>
        <v>STATE REPRESENTATIVE251REPUBLICANLEG DISTRICT 25 - HOUSEPIERCELegislative20121180DEBT410614110641039WEB SERVICESMEDIA CROWD7303 100TH ST EPUYALLUPWA</v>
      </c>
      <c r="AH1593">
        <v>100482182</v>
      </c>
      <c r="AI1593" s="9" t="str">
        <f t="shared" si="74"/>
        <v>STATE REPRESENTATIVE251REPUBLICANLEG DISTRICT 25 - HOUSEPIERCELegislative</v>
      </c>
    </row>
    <row r="1594" spans="1:35" x14ac:dyDescent="0.25">
      <c r="A1594" s="15">
        <v>3377</v>
      </c>
      <c r="B1594" t="s">
        <v>6924</v>
      </c>
      <c r="C1594">
        <v>100482182</v>
      </c>
      <c r="D1594" t="s">
        <v>30</v>
      </c>
      <c r="E1594" t="s">
        <v>524</v>
      </c>
      <c r="F1594" t="s">
        <v>44</v>
      </c>
      <c r="G1594" t="s">
        <v>525</v>
      </c>
      <c r="H1594" t="s">
        <v>403</v>
      </c>
      <c r="I1594" t="s">
        <v>336</v>
      </c>
      <c r="J1594" t="s">
        <v>526</v>
      </c>
      <c r="K1594" t="s">
        <v>67</v>
      </c>
      <c r="L1594">
        <v>25</v>
      </c>
      <c r="M1594">
        <v>1</v>
      </c>
      <c r="N1594" t="s">
        <v>50</v>
      </c>
      <c r="O1594" t="s">
        <v>527</v>
      </c>
      <c r="P1594" t="s">
        <v>70</v>
      </c>
      <c r="Q1594" t="s">
        <v>71</v>
      </c>
      <c r="R1594">
        <v>2012</v>
      </c>
      <c r="S1594" s="1">
        <v>90</v>
      </c>
      <c r="T1594" t="s">
        <v>31</v>
      </c>
      <c r="U1594" s="2">
        <v>41061</v>
      </c>
      <c r="V1594" s="2">
        <v>41106</v>
      </c>
      <c r="W1594" s="2">
        <v>41093</v>
      </c>
      <c r="Y1594" t="s">
        <v>6082</v>
      </c>
      <c r="Z1594" t="s">
        <v>6083</v>
      </c>
      <c r="AA1594" t="s">
        <v>6084</v>
      </c>
      <c r="AB1594" t="s">
        <v>196</v>
      </c>
      <c r="AC1594" t="s">
        <v>36</v>
      </c>
      <c r="AD1594">
        <v>98373</v>
      </c>
      <c r="AE1594" t="s">
        <v>6923</v>
      </c>
      <c r="AF1594" t="str">
        <f t="shared" si="72"/>
        <v>Yes</v>
      </c>
      <c r="AG1594" s="9" t="str">
        <f t="shared" si="73"/>
        <v>STATE REPRESENTATIVE251REPUBLICANLEG DISTRICT 25 - HOUSEPIERCELegislative201290DEBT410614110641093WEB SERVICESMEDIA CROWD7303 100TH ST EPUYALLUPWA</v>
      </c>
      <c r="AH1594">
        <v>100482182</v>
      </c>
      <c r="AI1594" s="9" t="str">
        <f t="shared" si="74"/>
        <v>STATE REPRESENTATIVE251REPUBLICANLEG DISTRICT 25 - HOUSEPIERCELegislative</v>
      </c>
    </row>
    <row r="1595" spans="1:35" x14ac:dyDescent="0.25">
      <c r="A1595" s="15">
        <v>3340</v>
      </c>
      <c r="B1595" t="s">
        <v>6870</v>
      </c>
      <c r="C1595">
        <v>100480745</v>
      </c>
      <c r="D1595" t="s">
        <v>30</v>
      </c>
      <c r="E1595" t="s">
        <v>524</v>
      </c>
      <c r="F1595" t="s">
        <v>44</v>
      </c>
      <c r="G1595" t="s">
        <v>525</v>
      </c>
      <c r="H1595" t="s">
        <v>403</v>
      </c>
      <c r="I1595" t="s">
        <v>336</v>
      </c>
      <c r="J1595" t="s">
        <v>526</v>
      </c>
      <c r="K1595" t="s">
        <v>67</v>
      </c>
      <c r="L1595">
        <v>25</v>
      </c>
      <c r="M1595">
        <v>1</v>
      </c>
      <c r="N1595" t="s">
        <v>50</v>
      </c>
      <c r="O1595" t="s">
        <v>527</v>
      </c>
      <c r="P1595" t="s">
        <v>70</v>
      </c>
      <c r="Q1595" t="s">
        <v>71</v>
      </c>
      <c r="R1595">
        <v>2012</v>
      </c>
      <c r="S1595" s="1">
        <v>1180</v>
      </c>
      <c r="T1595" t="s">
        <v>31</v>
      </c>
      <c r="U1595" s="2">
        <v>41107</v>
      </c>
      <c r="V1595" s="2">
        <v>41120</v>
      </c>
      <c r="W1595" s="2">
        <v>41039</v>
      </c>
      <c r="Y1595" t="s">
        <v>6082</v>
      </c>
      <c r="Z1595" t="s">
        <v>6083</v>
      </c>
      <c r="AA1595" t="s">
        <v>6084</v>
      </c>
      <c r="AB1595" t="s">
        <v>196</v>
      </c>
      <c r="AC1595" t="s">
        <v>36</v>
      </c>
      <c r="AD1595">
        <v>98373</v>
      </c>
      <c r="AE1595" t="s">
        <v>6871</v>
      </c>
      <c r="AF1595" t="str">
        <f t="shared" si="72"/>
        <v>Yes</v>
      </c>
      <c r="AG1595" s="9" t="str">
        <f t="shared" si="73"/>
        <v>STATE REPRESENTATIVE251REPUBLICANLEG DISTRICT 25 - HOUSEPIERCELegislative20121180DEBT411074112041039WEB SERVICESMEDIA CROWD7303 100TH ST EPUYALLUPWA</v>
      </c>
      <c r="AH1595">
        <v>100480745</v>
      </c>
      <c r="AI1595" s="9" t="str">
        <f t="shared" si="74"/>
        <v>STATE REPRESENTATIVE251REPUBLICANLEG DISTRICT 25 - HOUSEPIERCELegislative</v>
      </c>
    </row>
    <row r="1596" spans="1:35" x14ac:dyDescent="0.25">
      <c r="A1596" s="15">
        <v>3341</v>
      </c>
      <c r="B1596" t="s">
        <v>6872</v>
      </c>
      <c r="C1596">
        <v>100480745</v>
      </c>
      <c r="D1596" t="s">
        <v>30</v>
      </c>
      <c r="E1596" t="s">
        <v>524</v>
      </c>
      <c r="F1596" t="s">
        <v>44</v>
      </c>
      <c r="G1596" t="s">
        <v>525</v>
      </c>
      <c r="H1596" t="s">
        <v>403</v>
      </c>
      <c r="I1596" t="s">
        <v>336</v>
      </c>
      <c r="J1596" t="s">
        <v>526</v>
      </c>
      <c r="K1596" t="s">
        <v>67</v>
      </c>
      <c r="L1596">
        <v>25</v>
      </c>
      <c r="M1596">
        <v>1</v>
      </c>
      <c r="N1596" t="s">
        <v>50</v>
      </c>
      <c r="O1596" t="s">
        <v>527</v>
      </c>
      <c r="P1596" t="s">
        <v>70</v>
      </c>
      <c r="Q1596" t="s">
        <v>71</v>
      </c>
      <c r="R1596">
        <v>2012</v>
      </c>
      <c r="S1596" s="1">
        <v>90</v>
      </c>
      <c r="T1596" t="s">
        <v>31</v>
      </c>
      <c r="U1596" s="2">
        <v>41107</v>
      </c>
      <c r="V1596" s="2">
        <v>41120</v>
      </c>
      <c r="W1596" s="2">
        <v>41093</v>
      </c>
      <c r="Y1596" t="s">
        <v>6082</v>
      </c>
      <c r="Z1596" t="s">
        <v>6083</v>
      </c>
      <c r="AA1596" t="s">
        <v>6084</v>
      </c>
      <c r="AB1596" t="s">
        <v>196</v>
      </c>
      <c r="AC1596" t="s">
        <v>36</v>
      </c>
      <c r="AD1596">
        <v>98373</v>
      </c>
      <c r="AE1596" t="s">
        <v>6871</v>
      </c>
      <c r="AF1596" t="str">
        <f t="shared" si="72"/>
        <v>Yes</v>
      </c>
      <c r="AG1596" s="9" t="str">
        <f t="shared" si="73"/>
        <v>STATE REPRESENTATIVE251REPUBLICANLEG DISTRICT 25 - HOUSEPIERCELegislative201290DEBT411074112041093WEB SERVICESMEDIA CROWD7303 100TH ST EPUYALLUPWA</v>
      </c>
      <c r="AH1596">
        <v>100480745</v>
      </c>
      <c r="AI1596" s="9" t="str">
        <f t="shared" si="74"/>
        <v>STATE REPRESENTATIVE251REPUBLICANLEG DISTRICT 25 - HOUSEPIERCELegislative</v>
      </c>
    </row>
    <row r="1597" spans="1:35" x14ac:dyDescent="0.25">
      <c r="A1597" s="15">
        <v>3342</v>
      </c>
      <c r="B1597" t="s">
        <v>6873</v>
      </c>
      <c r="C1597">
        <v>100480745</v>
      </c>
      <c r="D1597" t="s">
        <v>30</v>
      </c>
      <c r="E1597" t="s">
        <v>524</v>
      </c>
      <c r="F1597" t="s">
        <v>44</v>
      </c>
      <c r="G1597" t="s">
        <v>525</v>
      </c>
      <c r="H1597" t="s">
        <v>403</v>
      </c>
      <c r="I1597" t="s">
        <v>336</v>
      </c>
      <c r="J1597" t="s">
        <v>526</v>
      </c>
      <c r="K1597" t="s">
        <v>67</v>
      </c>
      <c r="L1597">
        <v>25</v>
      </c>
      <c r="M1597">
        <v>1</v>
      </c>
      <c r="N1597" t="s">
        <v>50</v>
      </c>
      <c r="O1597" t="s">
        <v>527</v>
      </c>
      <c r="P1597" t="s">
        <v>70</v>
      </c>
      <c r="Q1597" t="s">
        <v>71</v>
      </c>
      <c r="R1597">
        <v>2012</v>
      </c>
      <c r="S1597" s="1">
        <v>150</v>
      </c>
      <c r="T1597" t="s">
        <v>31</v>
      </c>
      <c r="U1597" s="2">
        <v>41107</v>
      </c>
      <c r="V1597" s="2">
        <v>41120</v>
      </c>
      <c r="W1597" s="2">
        <v>41117</v>
      </c>
      <c r="Y1597" t="s">
        <v>6311</v>
      </c>
      <c r="Z1597" t="s">
        <v>6083</v>
      </c>
      <c r="AA1597" t="s">
        <v>6084</v>
      </c>
      <c r="AB1597" t="s">
        <v>196</v>
      </c>
      <c r="AC1597" t="s">
        <v>36</v>
      </c>
      <c r="AD1597">
        <v>98373</v>
      </c>
      <c r="AE1597" t="s">
        <v>6871</v>
      </c>
      <c r="AF1597" t="str">
        <f t="shared" si="72"/>
        <v>Yes</v>
      </c>
      <c r="AG1597" s="9" t="str">
        <f t="shared" si="73"/>
        <v>STATE REPRESENTATIVE251REPUBLICANLEG DISTRICT 25 - HOUSEPIERCELegislative2012150DEBT411074112041117INTERNET ADVERTISING MANAGMENTMEDIA CROWD7303 100TH ST EPUYALLUPWA</v>
      </c>
      <c r="AH1597">
        <v>100480745</v>
      </c>
      <c r="AI1597" s="9" t="str">
        <f t="shared" si="74"/>
        <v>STATE REPRESENTATIVE251REPUBLICANLEG DISTRICT 25 - HOUSEPIERCELegislative</v>
      </c>
    </row>
    <row r="1598" spans="1:35" x14ac:dyDescent="0.25">
      <c r="A1598" s="15">
        <v>3356</v>
      </c>
      <c r="B1598" t="s">
        <v>6892</v>
      </c>
      <c r="C1598">
        <v>100480745</v>
      </c>
      <c r="D1598" t="s">
        <v>30</v>
      </c>
      <c r="E1598" t="s">
        <v>524</v>
      </c>
      <c r="F1598" t="s">
        <v>44</v>
      </c>
      <c r="G1598" t="s">
        <v>525</v>
      </c>
      <c r="H1598" t="s">
        <v>403</v>
      </c>
      <c r="I1598" t="s">
        <v>336</v>
      </c>
      <c r="J1598" t="s">
        <v>526</v>
      </c>
      <c r="K1598" t="s">
        <v>67</v>
      </c>
      <c r="L1598">
        <v>25</v>
      </c>
      <c r="M1598">
        <v>1</v>
      </c>
      <c r="N1598" t="s">
        <v>50</v>
      </c>
      <c r="O1598" t="s">
        <v>527</v>
      </c>
      <c r="P1598" t="s">
        <v>70</v>
      </c>
      <c r="Q1598" t="s">
        <v>71</v>
      </c>
      <c r="R1598">
        <v>2012</v>
      </c>
      <c r="S1598" s="1">
        <v>191.28</v>
      </c>
      <c r="T1598" t="s">
        <v>31</v>
      </c>
      <c r="U1598" s="2">
        <v>41107</v>
      </c>
      <c r="V1598" s="2">
        <v>41120</v>
      </c>
      <c r="W1598" s="2">
        <v>41117</v>
      </c>
      <c r="Y1598" t="s">
        <v>3400</v>
      </c>
      <c r="Z1598" t="s">
        <v>6893</v>
      </c>
      <c r="AA1598" t="s">
        <v>6894</v>
      </c>
      <c r="AB1598" t="s">
        <v>196</v>
      </c>
      <c r="AC1598" t="s">
        <v>36</v>
      </c>
      <c r="AD1598">
        <v>98374</v>
      </c>
      <c r="AE1598" t="s">
        <v>6871</v>
      </c>
      <c r="AF1598" t="str">
        <f t="shared" si="72"/>
        <v>Yes</v>
      </c>
      <c r="AG1598" s="9" t="str">
        <f t="shared" si="73"/>
        <v>STATE REPRESENTATIVE251REPUBLICANLEG DISTRICT 25 - HOUSEPIERCELegislative2012191.28DEBT411074112041117PHOTOSHOOTTIM PIERSON PHOTOGRAPHY16814 119TH AVE CT EPUYALLUPWA</v>
      </c>
      <c r="AH1598">
        <v>100480745</v>
      </c>
      <c r="AI1598" s="9" t="str">
        <f t="shared" si="74"/>
        <v>STATE REPRESENTATIVE251REPUBLICANLEG DISTRICT 25 - HOUSEPIERCELegislative</v>
      </c>
    </row>
    <row r="1599" spans="1:35" x14ac:dyDescent="0.25">
      <c r="A1599" s="15">
        <v>3015</v>
      </c>
      <c r="B1599" t="s">
        <v>6307</v>
      </c>
      <c r="C1599">
        <v>100488176</v>
      </c>
      <c r="D1599" t="s">
        <v>30</v>
      </c>
      <c r="E1599" t="s">
        <v>524</v>
      </c>
      <c r="F1599" t="s">
        <v>44</v>
      </c>
      <c r="G1599" t="s">
        <v>525</v>
      </c>
      <c r="H1599" t="s">
        <v>403</v>
      </c>
      <c r="I1599" t="s">
        <v>336</v>
      </c>
      <c r="J1599" t="s">
        <v>526</v>
      </c>
      <c r="K1599" t="s">
        <v>67</v>
      </c>
      <c r="L1599">
        <v>25</v>
      </c>
      <c r="M1599">
        <v>1</v>
      </c>
      <c r="N1599" t="s">
        <v>50</v>
      </c>
      <c r="O1599" t="s">
        <v>527</v>
      </c>
      <c r="P1599" t="s">
        <v>70</v>
      </c>
      <c r="Q1599" t="s">
        <v>71</v>
      </c>
      <c r="R1599">
        <v>2012</v>
      </c>
      <c r="S1599" s="1">
        <v>1180</v>
      </c>
      <c r="T1599" t="s">
        <v>31</v>
      </c>
      <c r="U1599" s="2">
        <v>41121</v>
      </c>
      <c r="V1599" s="2">
        <v>41152</v>
      </c>
      <c r="W1599" s="2">
        <v>41039</v>
      </c>
      <c r="Y1599" t="s">
        <v>6082</v>
      </c>
      <c r="Z1599" t="s">
        <v>6083</v>
      </c>
      <c r="AA1599" t="s">
        <v>6084</v>
      </c>
      <c r="AB1599" t="s">
        <v>196</v>
      </c>
      <c r="AC1599" t="s">
        <v>36</v>
      </c>
      <c r="AD1599">
        <v>98373</v>
      </c>
      <c r="AE1599" t="s">
        <v>6308</v>
      </c>
      <c r="AF1599" t="str">
        <f t="shared" si="72"/>
        <v>Yes</v>
      </c>
      <c r="AG1599" s="9" t="str">
        <f t="shared" si="73"/>
        <v>STATE REPRESENTATIVE251REPUBLICANLEG DISTRICT 25 - HOUSEPIERCELegislative20121180DEBT411214115241039WEB SERVICESMEDIA CROWD7303 100TH ST EPUYALLUPWA</v>
      </c>
      <c r="AH1599">
        <v>100488176</v>
      </c>
      <c r="AI1599" s="9" t="str">
        <f t="shared" si="74"/>
        <v>STATE REPRESENTATIVE251REPUBLICANLEG DISTRICT 25 - HOUSEPIERCELegislative</v>
      </c>
    </row>
    <row r="1600" spans="1:35" x14ac:dyDescent="0.25">
      <c r="A1600" s="15">
        <v>3016</v>
      </c>
      <c r="B1600" t="s">
        <v>6309</v>
      </c>
      <c r="C1600">
        <v>100488176</v>
      </c>
      <c r="D1600" t="s">
        <v>30</v>
      </c>
      <c r="E1600" t="s">
        <v>524</v>
      </c>
      <c r="F1600" t="s">
        <v>44</v>
      </c>
      <c r="G1600" t="s">
        <v>525</v>
      </c>
      <c r="H1600" t="s">
        <v>403</v>
      </c>
      <c r="I1600" t="s">
        <v>336</v>
      </c>
      <c r="J1600" t="s">
        <v>526</v>
      </c>
      <c r="K1600" t="s">
        <v>67</v>
      </c>
      <c r="L1600">
        <v>25</v>
      </c>
      <c r="M1600">
        <v>1</v>
      </c>
      <c r="N1600" t="s">
        <v>50</v>
      </c>
      <c r="O1600" t="s">
        <v>527</v>
      </c>
      <c r="P1600" t="s">
        <v>70</v>
      </c>
      <c r="Q1600" t="s">
        <v>71</v>
      </c>
      <c r="R1600">
        <v>2012</v>
      </c>
      <c r="S1600" s="1">
        <v>90</v>
      </c>
      <c r="T1600" t="s">
        <v>31</v>
      </c>
      <c r="U1600" s="2">
        <v>41121</v>
      </c>
      <c r="V1600" s="2">
        <v>41152</v>
      </c>
      <c r="W1600" s="2">
        <v>41093</v>
      </c>
      <c r="Y1600" t="s">
        <v>6082</v>
      </c>
      <c r="Z1600" t="s">
        <v>6083</v>
      </c>
      <c r="AA1600" t="s">
        <v>6084</v>
      </c>
      <c r="AB1600" t="s">
        <v>196</v>
      </c>
      <c r="AC1600" t="s">
        <v>36</v>
      </c>
      <c r="AD1600">
        <v>98373</v>
      </c>
      <c r="AE1600" t="s">
        <v>6308</v>
      </c>
      <c r="AF1600" t="str">
        <f t="shared" si="72"/>
        <v>Yes</v>
      </c>
      <c r="AG1600" s="9" t="str">
        <f t="shared" si="73"/>
        <v>STATE REPRESENTATIVE251REPUBLICANLEG DISTRICT 25 - HOUSEPIERCELegislative201290DEBT411214115241093WEB SERVICESMEDIA CROWD7303 100TH ST EPUYALLUPWA</v>
      </c>
      <c r="AH1600">
        <v>100488176</v>
      </c>
      <c r="AI1600" s="9" t="str">
        <f t="shared" si="74"/>
        <v>STATE REPRESENTATIVE251REPUBLICANLEG DISTRICT 25 - HOUSEPIERCELegislative</v>
      </c>
    </row>
    <row r="1601" spans="1:35" x14ac:dyDescent="0.25">
      <c r="A1601" s="15">
        <v>3017</v>
      </c>
      <c r="B1601" t="s">
        <v>6310</v>
      </c>
      <c r="C1601">
        <v>100488176</v>
      </c>
      <c r="D1601" t="s">
        <v>30</v>
      </c>
      <c r="E1601" t="s">
        <v>524</v>
      </c>
      <c r="F1601" t="s">
        <v>44</v>
      </c>
      <c r="G1601" t="s">
        <v>525</v>
      </c>
      <c r="H1601" t="s">
        <v>403</v>
      </c>
      <c r="I1601" t="s">
        <v>336</v>
      </c>
      <c r="J1601" t="s">
        <v>526</v>
      </c>
      <c r="K1601" t="s">
        <v>67</v>
      </c>
      <c r="L1601">
        <v>25</v>
      </c>
      <c r="M1601">
        <v>1</v>
      </c>
      <c r="N1601" t="s">
        <v>50</v>
      </c>
      <c r="O1601" t="s">
        <v>527</v>
      </c>
      <c r="P1601" t="s">
        <v>70</v>
      </c>
      <c r="Q1601" t="s">
        <v>71</v>
      </c>
      <c r="R1601">
        <v>2012</v>
      </c>
      <c r="S1601" s="1">
        <v>150</v>
      </c>
      <c r="T1601" t="s">
        <v>31</v>
      </c>
      <c r="U1601" s="2">
        <v>41121</v>
      </c>
      <c r="V1601" s="2">
        <v>41152</v>
      </c>
      <c r="W1601" s="2">
        <v>41117</v>
      </c>
      <c r="Y1601" t="s">
        <v>6311</v>
      </c>
      <c r="Z1601" t="s">
        <v>6083</v>
      </c>
      <c r="AA1601" t="s">
        <v>6084</v>
      </c>
      <c r="AB1601" t="s">
        <v>196</v>
      </c>
      <c r="AC1601" t="s">
        <v>36</v>
      </c>
      <c r="AD1601">
        <v>98373</v>
      </c>
      <c r="AE1601" t="s">
        <v>6308</v>
      </c>
      <c r="AF1601" t="str">
        <f t="shared" si="72"/>
        <v>Yes</v>
      </c>
      <c r="AG1601" s="9" t="str">
        <f t="shared" si="73"/>
        <v>STATE REPRESENTATIVE251REPUBLICANLEG DISTRICT 25 - HOUSEPIERCELegislative2012150DEBT411214115241117INTERNET ADVERTISING MANAGMENTMEDIA CROWD7303 100TH ST EPUYALLUPWA</v>
      </c>
      <c r="AH1601">
        <v>100488176</v>
      </c>
      <c r="AI1601" s="9" t="str">
        <f t="shared" si="74"/>
        <v>STATE REPRESENTATIVE251REPUBLICANLEG DISTRICT 25 - HOUSEPIERCELegislative</v>
      </c>
    </row>
    <row r="1602" spans="1:35" x14ac:dyDescent="0.25">
      <c r="A1602" s="15">
        <v>3034</v>
      </c>
      <c r="B1602" t="s">
        <v>6343</v>
      </c>
      <c r="C1602">
        <v>100488176</v>
      </c>
      <c r="D1602" t="s">
        <v>30</v>
      </c>
      <c r="E1602" t="s">
        <v>524</v>
      </c>
      <c r="F1602" t="s">
        <v>44</v>
      </c>
      <c r="G1602" t="s">
        <v>525</v>
      </c>
      <c r="H1602" t="s">
        <v>403</v>
      </c>
      <c r="I1602" t="s">
        <v>336</v>
      </c>
      <c r="J1602" t="s">
        <v>526</v>
      </c>
      <c r="K1602" t="s">
        <v>67</v>
      </c>
      <c r="L1602">
        <v>25</v>
      </c>
      <c r="M1602">
        <v>1</v>
      </c>
      <c r="N1602" t="s">
        <v>50</v>
      </c>
      <c r="O1602" t="s">
        <v>527</v>
      </c>
      <c r="P1602" t="s">
        <v>70</v>
      </c>
      <c r="Q1602" t="s">
        <v>71</v>
      </c>
      <c r="R1602">
        <v>2012</v>
      </c>
      <c r="S1602" s="1">
        <v>2155.1799999999998</v>
      </c>
      <c r="T1602" t="s">
        <v>31</v>
      </c>
      <c r="U1602" s="2">
        <v>41121</v>
      </c>
      <c r="V1602" s="2">
        <v>41152</v>
      </c>
      <c r="W1602" s="2">
        <v>41144</v>
      </c>
      <c r="Y1602" t="s">
        <v>80</v>
      </c>
      <c r="Z1602" t="s">
        <v>6344</v>
      </c>
      <c r="AA1602" t="s">
        <v>6345</v>
      </c>
      <c r="AB1602" t="s">
        <v>92</v>
      </c>
      <c r="AC1602" t="s">
        <v>36</v>
      </c>
      <c r="AD1602">
        <v>98445</v>
      </c>
      <c r="AE1602" t="s">
        <v>6308</v>
      </c>
      <c r="AF1602" t="str">
        <f t="shared" ref="AF1602:AF1665" si="75">IF(ISNA(VLOOKUP($C1602,schooldata,1,FALSE)),"NO","Yes")</f>
        <v>Yes</v>
      </c>
      <c r="AG1602" s="9" t="str">
        <f t="shared" ref="AG1602:AG1665" si="76">CONCATENATE(K1602,L1602,M1602,N1602,O1602,P1602,Q1602,R1602,S1602,T1602,U1602,V1602,W1602,X1602,Y1602,Z1602,AA1602,AB1602,AC1602)</f>
        <v>STATE REPRESENTATIVE251REPUBLICANLEG DISTRICT 25 - HOUSEPIERCELegislative20122155.18DEBT411214115241144YARD SIGNSSTRATEGIC ADVANTAGE14615 24TH AVE ETACOMAWA</v>
      </c>
      <c r="AH1602">
        <v>100488176</v>
      </c>
      <c r="AI1602" s="9" t="str">
        <f t="shared" ref="AI1602:AI1665" si="77">CONCATENATE(K1602,L1602,M1602,N1602,O1602,P1602,Q1602)</f>
        <v>STATE REPRESENTATIVE251REPUBLICANLEG DISTRICT 25 - HOUSEPIERCELegislative</v>
      </c>
    </row>
    <row r="1603" spans="1:35" x14ac:dyDescent="0.25">
      <c r="A1603" s="15">
        <v>94</v>
      </c>
      <c r="B1603" t="s">
        <v>523</v>
      </c>
      <c r="C1603">
        <v>100499147</v>
      </c>
      <c r="D1603" t="s">
        <v>30</v>
      </c>
      <c r="E1603" t="s">
        <v>524</v>
      </c>
      <c r="F1603" t="s">
        <v>44</v>
      </c>
      <c r="G1603" t="s">
        <v>525</v>
      </c>
      <c r="H1603" t="s">
        <v>403</v>
      </c>
      <c r="I1603" t="s">
        <v>336</v>
      </c>
      <c r="J1603" t="s">
        <v>526</v>
      </c>
      <c r="K1603" t="s">
        <v>67</v>
      </c>
      <c r="L1603">
        <v>25</v>
      </c>
      <c r="M1603">
        <v>1</v>
      </c>
      <c r="N1603" t="s">
        <v>50</v>
      </c>
      <c r="O1603" t="s">
        <v>527</v>
      </c>
      <c r="P1603" t="s">
        <v>70</v>
      </c>
      <c r="Q1603" t="s">
        <v>71</v>
      </c>
      <c r="R1603">
        <v>2012</v>
      </c>
      <c r="S1603" s="1">
        <v>3900</v>
      </c>
      <c r="T1603" t="s">
        <v>31</v>
      </c>
      <c r="U1603" s="2">
        <v>41198</v>
      </c>
      <c r="V1603" s="2">
        <v>41211</v>
      </c>
      <c r="W1603" s="2">
        <v>41208</v>
      </c>
      <c r="Y1603" t="s">
        <v>528</v>
      </c>
      <c r="Z1603" t="s">
        <v>529</v>
      </c>
      <c r="AA1603" t="s">
        <v>530</v>
      </c>
      <c r="AB1603" t="s">
        <v>531</v>
      </c>
      <c r="AC1603" t="s">
        <v>36</v>
      </c>
      <c r="AD1603">
        <v>98272</v>
      </c>
      <c r="AE1603" t="s">
        <v>532</v>
      </c>
      <c r="AF1603" t="str">
        <f t="shared" si="75"/>
        <v>Yes</v>
      </c>
      <c r="AG1603" s="9" t="str">
        <f t="shared" si="76"/>
        <v>STATE REPRESENTATIVE251REPUBLICANLEG DISTRICT 25 - HOUSEPIERCELegislative20123900DEBT411984121141208EDUCATION ADMINNICK &amp; MINNICK, INC14751 N KELSEY ST., STE105 #616MONROEWA</v>
      </c>
      <c r="AH1603">
        <v>100499147</v>
      </c>
      <c r="AI1603" s="9" t="str">
        <f t="shared" si="77"/>
        <v>STATE REPRESENTATIVE251REPUBLICANLEG DISTRICT 25 - HOUSEPIERCELegislative</v>
      </c>
    </row>
    <row r="1604" spans="1:35" x14ac:dyDescent="0.25">
      <c r="A1604" s="15">
        <v>95</v>
      </c>
      <c r="B1604" t="s">
        <v>533</v>
      </c>
      <c r="C1604">
        <v>100499147</v>
      </c>
      <c r="D1604" t="s">
        <v>30</v>
      </c>
      <c r="E1604" t="s">
        <v>524</v>
      </c>
      <c r="F1604" t="s">
        <v>44</v>
      </c>
      <c r="G1604" t="s">
        <v>525</v>
      </c>
      <c r="H1604" t="s">
        <v>403</v>
      </c>
      <c r="I1604" t="s">
        <v>336</v>
      </c>
      <c r="J1604" t="s">
        <v>526</v>
      </c>
      <c r="K1604" t="s">
        <v>67</v>
      </c>
      <c r="L1604">
        <v>25</v>
      </c>
      <c r="M1604">
        <v>1</v>
      </c>
      <c r="N1604" t="s">
        <v>50</v>
      </c>
      <c r="O1604" t="s">
        <v>527</v>
      </c>
      <c r="P1604" t="s">
        <v>70</v>
      </c>
      <c r="Q1604" t="s">
        <v>71</v>
      </c>
      <c r="R1604">
        <v>2012</v>
      </c>
      <c r="S1604" s="1">
        <v>7935</v>
      </c>
      <c r="T1604" t="s">
        <v>31</v>
      </c>
      <c r="U1604" s="2">
        <v>41198</v>
      </c>
      <c r="V1604" s="2">
        <v>41211</v>
      </c>
      <c r="W1604" s="2">
        <v>41210</v>
      </c>
      <c r="Y1604" t="s">
        <v>534</v>
      </c>
      <c r="Z1604" t="s">
        <v>529</v>
      </c>
      <c r="AA1604" t="s">
        <v>530</v>
      </c>
      <c r="AB1604" t="s">
        <v>531</v>
      </c>
      <c r="AC1604" t="s">
        <v>36</v>
      </c>
      <c r="AD1604">
        <v>98272</v>
      </c>
      <c r="AE1604" t="s">
        <v>532</v>
      </c>
      <c r="AF1604" t="str">
        <f t="shared" si="75"/>
        <v>Yes</v>
      </c>
      <c r="AG1604" s="9" t="str">
        <f t="shared" si="76"/>
        <v>STATE REPRESENTATIVE251REPUBLICANLEG DISTRICT 25 - HOUSEPIERCELegislative20127935DEBT411984121141210TV ADMINNICK &amp; MINNICK, INC14751 N KELSEY ST., STE105 #616MONROEWA</v>
      </c>
      <c r="AH1604">
        <v>100499147</v>
      </c>
      <c r="AI1604" s="9" t="str">
        <f t="shared" si="77"/>
        <v>STATE REPRESENTATIVE251REPUBLICANLEG DISTRICT 25 - HOUSEPIERCELegislative</v>
      </c>
    </row>
    <row r="1605" spans="1:35" x14ac:dyDescent="0.25">
      <c r="A1605" s="15">
        <v>2107</v>
      </c>
      <c r="B1605" t="s">
        <v>4746</v>
      </c>
      <c r="C1605">
        <v>100455802</v>
      </c>
      <c r="D1605" t="s">
        <v>30</v>
      </c>
      <c r="E1605" t="s">
        <v>1000</v>
      </c>
      <c r="F1605" t="s">
        <v>44</v>
      </c>
      <c r="G1605" t="s">
        <v>1001</v>
      </c>
      <c r="H1605" t="s">
        <v>1002</v>
      </c>
      <c r="I1605" t="s">
        <v>336</v>
      </c>
      <c r="J1605" t="s">
        <v>1003</v>
      </c>
      <c r="K1605" t="s">
        <v>67</v>
      </c>
      <c r="L1605">
        <v>26</v>
      </c>
      <c r="M1605">
        <v>1</v>
      </c>
      <c r="N1605" t="s">
        <v>68</v>
      </c>
      <c r="O1605" t="s">
        <v>798</v>
      </c>
      <c r="P1605" t="s">
        <v>70</v>
      </c>
      <c r="Q1605" t="s">
        <v>71</v>
      </c>
      <c r="R1605">
        <v>2012</v>
      </c>
      <c r="S1605" s="1">
        <v>500</v>
      </c>
      <c r="T1605" t="s">
        <v>31</v>
      </c>
      <c r="U1605" s="2">
        <v>40955</v>
      </c>
      <c r="V1605" s="2">
        <v>40968</v>
      </c>
      <c r="W1605" s="2">
        <v>40968</v>
      </c>
      <c r="X1605" t="s">
        <v>72</v>
      </c>
      <c r="Y1605" t="s">
        <v>4053</v>
      </c>
      <c r="Z1605" t="s">
        <v>167</v>
      </c>
      <c r="AA1605" t="s">
        <v>168</v>
      </c>
      <c r="AB1605" t="s">
        <v>35</v>
      </c>
      <c r="AC1605" t="s">
        <v>36</v>
      </c>
      <c r="AD1605">
        <v>98109</v>
      </c>
      <c r="AE1605" t="s">
        <v>4747</v>
      </c>
      <c r="AF1605" t="str">
        <f t="shared" si="75"/>
        <v>Yes</v>
      </c>
      <c r="AG1605" s="9" t="str">
        <f t="shared" si="76"/>
        <v>STATE REPRESENTATIVE261DEMOCRATLEG DISTRICT 26 - HOUSEPIERCELegislative2012500DEBT409554096840968Operation and OverheadTREASURY SETUPARGO STRATEGIESPO BOX 9100 SEATTLEWA</v>
      </c>
      <c r="AH1605">
        <v>100455802</v>
      </c>
      <c r="AI1605" s="9" t="str">
        <f t="shared" si="77"/>
        <v>STATE REPRESENTATIVE261DEMOCRATLEG DISTRICT 26 - HOUSEPIERCELegislative</v>
      </c>
    </row>
    <row r="1606" spans="1:35" x14ac:dyDescent="0.25">
      <c r="A1606" s="15">
        <v>2108</v>
      </c>
      <c r="B1606" t="s">
        <v>4748</v>
      </c>
      <c r="C1606">
        <v>100455802</v>
      </c>
      <c r="D1606" t="s">
        <v>30</v>
      </c>
      <c r="E1606" t="s">
        <v>1000</v>
      </c>
      <c r="F1606" t="s">
        <v>44</v>
      </c>
      <c r="G1606" t="s">
        <v>1001</v>
      </c>
      <c r="H1606" t="s">
        <v>1002</v>
      </c>
      <c r="I1606" t="s">
        <v>336</v>
      </c>
      <c r="J1606" t="s">
        <v>1003</v>
      </c>
      <c r="K1606" t="s">
        <v>67</v>
      </c>
      <c r="L1606">
        <v>26</v>
      </c>
      <c r="M1606">
        <v>1</v>
      </c>
      <c r="N1606" t="s">
        <v>68</v>
      </c>
      <c r="O1606" t="s">
        <v>798</v>
      </c>
      <c r="P1606" t="s">
        <v>70</v>
      </c>
      <c r="Q1606" t="s">
        <v>71</v>
      </c>
      <c r="R1606">
        <v>2012</v>
      </c>
      <c r="S1606" s="1">
        <v>300</v>
      </c>
      <c r="T1606" t="s">
        <v>31</v>
      </c>
      <c r="U1606" s="2">
        <v>40955</v>
      </c>
      <c r="V1606" s="2">
        <v>40968</v>
      </c>
      <c r="W1606" s="2">
        <v>40968</v>
      </c>
      <c r="X1606" t="s">
        <v>72</v>
      </c>
      <c r="Y1606" t="s">
        <v>1640</v>
      </c>
      <c r="Z1606" t="s">
        <v>167</v>
      </c>
      <c r="AA1606" t="s">
        <v>168</v>
      </c>
      <c r="AB1606" t="s">
        <v>35</v>
      </c>
      <c r="AC1606" t="s">
        <v>36</v>
      </c>
      <c r="AD1606">
        <v>98109</v>
      </c>
      <c r="AE1606" t="s">
        <v>4747</v>
      </c>
      <c r="AF1606" t="str">
        <f t="shared" si="75"/>
        <v>Yes</v>
      </c>
      <c r="AG1606" s="9" t="str">
        <f t="shared" si="76"/>
        <v>STATE REPRESENTATIVE261DEMOCRATLEG DISTRICT 26 - HOUSEPIERCELegislative2012300DEBT409554096840968Operation and OverheadFEBRUARY TREASURYARGO STRATEGIESPO BOX 9100 SEATTLEWA</v>
      </c>
      <c r="AH1606">
        <v>100455802</v>
      </c>
      <c r="AI1606" s="9" t="str">
        <f t="shared" si="77"/>
        <v>STATE REPRESENTATIVE261DEMOCRATLEG DISTRICT 26 - HOUSEPIERCELegislative</v>
      </c>
    </row>
    <row r="1607" spans="1:35" x14ac:dyDescent="0.25">
      <c r="A1607" s="15">
        <v>2797</v>
      </c>
      <c r="B1607" t="s">
        <v>5921</v>
      </c>
      <c r="C1607">
        <v>100468956</v>
      </c>
      <c r="D1607" t="s">
        <v>30</v>
      </c>
      <c r="E1607" t="s">
        <v>1000</v>
      </c>
      <c r="F1607" t="s">
        <v>44</v>
      </c>
      <c r="G1607" t="s">
        <v>1001</v>
      </c>
      <c r="H1607" t="s">
        <v>1002</v>
      </c>
      <c r="I1607" t="s">
        <v>336</v>
      </c>
      <c r="J1607" t="s">
        <v>1003</v>
      </c>
      <c r="K1607" t="s">
        <v>67</v>
      </c>
      <c r="L1607">
        <v>26</v>
      </c>
      <c r="M1607">
        <v>1</v>
      </c>
      <c r="N1607" t="s">
        <v>68</v>
      </c>
      <c r="O1607" t="s">
        <v>798</v>
      </c>
      <c r="P1607" t="s">
        <v>70</v>
      </c>
      <c r="Q1607" t="s">
        <v>71</v>
      </c>
      <c r="R1607">
        <v>2012</v>
      </c>
      <c r="S1607" s="1">
        <v>500</v>
      </c>
      <c r="T1607" t="s">
        <v>31</v>
      </c>
      <c r="U1607" s="2">
        <v>40969</v>
      </c>
      <c r="V1607" s="2">
        <v>40999</v>
      </c>
      <c r="W1607" s="2">
        <v>40968</v>
      </c>
      <c r="X1607" t="s">
        <v>72</v>
      </c>
      <c r="Y1607" t="s">
        <v>4053</v>
      </c>
      <c r="Z1607" t="s">
        <v>167</v>
      </c>
      <c r="AA1607" t="s">
        <v>168</v>
      </c>
      <c r="AB1607" t="s">
        <v>35</v>
      </c>
      <c r="AC1607" t="s">
        <v>36</v>
      </c>
      <c r="AD1607">
        <v>98109</v>
      </c>
      <c r="AE1607" t="s">
        <v>5919</v>
      </c>
      <c r="AF1607" t="str">
        <f t="shared" si="75"/>
        <v>Yes</v>
      </c>
      <c r="AG1607" s="9" t="str">
        <f t="shared" si="76"/>
        <v>STATE REPRESENTATIVE261DEMOCRATLEG DISTRICT 26 - HOUSEPIERCELegislative2012500DEBT409694099940968Operation and OverheadTREASURY SETUPARGO STRATEGIESPO BOX 9100 SEATTLEWA</v>
      </c>
      <c r="AH1607">
        <v>100468956</v>
      </c>
      <c r="AI1607" s="9" t="str">
        <f t="shared" si="77"/>
        <v>STATE REPRESENTATIVE261DEMOCRATLEG DISTRICT 26 - HOUSEPIERCELegislative</v>
      </c>
    </row>
    <row r="1608" spans="1:35" x14ac:dyDescent="0.25">
      <c r="A1608" s="15">
        <v>2798</v>
      </c>
      <c r="B1608" t="s">
        <v>5922</v>
      </c>
      <c r="C1608">
        <v>100468956</v>
      </c>
      <c r="D1608" t="s">
        <v>30</v>
      </c>
      <c r="E1608" t="s">
        <v>1000</v>
      </c>
      <c r="F1608" t="s">
        <v>44</v>
      </c>
      <c r="G1608" t="s">
        <v>1001</v>
      </c>
      <c r="H1608" t="s">
        <v>1002</v>
      </c>
      <c r="I1608" t="s">
        <v>336</v>
      </c>
      <c r="J1608" t="s">
        <v>1003</v>
      </c>
      <c r="K1608" t="s">
        <v>67</v>
      </c>
      <c r="L1608">
        <v>26</v>
      </c>
      <c r="M1608">
        <v>1</v>
      </c>
      <c r="N1608" t="s">
        <v>68</v>
      </c>
      <c r="O1608" t="s">
        <v>798</v>
      </c>
      <c r="P1608" t="s">
        <v>70</v>
      </c>
      <c r="Q1608" t="s">
        <v>71</v>
      </c>
      <c r="R1608">
        <v>2012</v>
      </c>
      <c r="S1608" s="1">
        <v>300</v>
      </c>
      <c r="T1608" t="s">
        <v>31</v>
      </c>
      <c r="U1608" s="2">
        <v>40969</v>
      </c>
      <c r="V1608" s="2">
        <v>40999</v>
      </c>
      <c r="W1608" s="2">
        <v>40968</v>
      </c>
      <c r="X1608" t="s">
        <v>72</v>
      </c>
      <c r="Y1608" t="s">
        <v>1640</v>
      </c>
      <c r="Z1608" t="s">
        <v>167</v>
      </c>
      <c r="AA1608" t="s">
        <v>168</v>
      </c>
      <c r="AB1608" t="s">
        <v>35</v>
      </c>
      <c r="AC1608" t="s">
        <v>36</v>
      </c>
      <c r="AD1608">
        <v>98109</v>
      </c>
      <c r="AE1608" t="s">
        <v>5919</v>
      </c>
      <c r="AF1608" t="str">
        <f t="shared" si="75"/>
        <v>Yes</v>
      </c>
      <c r="AG1608" s="9" t="str">
        <f t="shared" si="76"/>
        <v>STATE REPRESENTATIVE261DEMOCRATLEG DISTRICT 26 - HOUSEPIERCELegislative2012300DEBT409694099940968Operation and OverheadFEBRUARY TREASURYARGO STRATEGIESPO BOX 9100 SEATTLEWA</v>
      </c>
      <c r="AH1608">
        <v>100468956</v>
      </c>
      <c r="AI1608" s="9" t="str">
        <f t="shared" si="77"/>
        <v>STATE REPRESENTATIVE261DEMOCRATLEG DISTRICT 26 - HOUSEPIERCELegislative</v>
      </c>
    </row>
    <row r="1609" spans="1:35" x14ac:dyDescent="0.25">
      <c r="A1609" s="15">
        <v>2796</v>
      </c>
      <c r="B1609" t="s">
        <v>5920</v>
      </c>
      <c r="C1609">
        <v>100468956</v>
      </c>
      <c r="D1609" t="s">
        <v>30</v>
      </c>
      <c r="E1609" t="s">
        <v>1000</v>
      </c>
      <c r="F1609" t="s">
        <v>44</v>
      </c>
      <c r="G1609" t="s">
        <v>1001</v>
      </c>
      <c r="H1609" t="s">
        <v>1002</v>
      </c>
      <c r="I1609" t="s">
        <v>336</v>
      </c>
      <c r="J1609" t="s">
        <v>1003</v>
      </c>
      <c r="K1609" t="s">
        <v>67</v>
      </c>
      <c r="L1609">
        <v>26</v>
      </c>
      <c r="M1609">
        <v>1</v>
      </c>
      <c r="N1609" t="s">
        <v>68</v>
      </c>
      <c r="O1609" t="s">
        <v>798</v>
      </c>
      <c r="P1609" t="s">
        <v>70</v>
      </c>
      <c r="Q1609" t="s">
        <v>71</v>
      </c>
      <c r="R1609">
        <v>2012</v>
      </c>
      <c r="S1609" s="1">
        <v>1030</v>
      </c>
      <c r="T1609" t="s">
        <v>31</v>
      </c>
      <c r="U1609" s="2">
        <v>40969</v>
      </c>
      <c r="V1609" s="2">
        <v>40999</v>
      </c>
      <c r="W1609" s="2">
        <v>40989</v>
      </c>
      <c r="X1609" t="s">
        <v>72</v>
      </c>
      <c r="Y1609" t="s">
        <v>3544</v>
      </c>
      <c r="Z1609" t="s">
        <v>741</v>
      </c>
      <c r="AA1609" t="s">
        <v>2903</v>
      </c>
      <c r="AB1609" t="s">
        <v>35</v>
      </c>
      <c r="AC1609" t="s">
        <v>36</v>
      </c>
      <c r="AD1609">
        <v>98134</v>
      </c>
      <c r="AE1609" t="s">
        <v>5919</v>
      </c>
      <c r="AF1609" t="str">
        <f t="shared" si="75"/>
        <v>Yes</v>
      </c>
      <c r="AG1609" s="9" t="str">
        <f t="shared" si="76"/>
        <v>STATE REPRESENTATIVE261DEMOCRATLEG DISTRICT 26 - HOUSEPIERCELegislative20121030DEBT409694099940989Operation and OverheadREMITS, LETTERHEAD, ENVELOPES (CAPCITY)WINPOWER STRATEGIES111 S LANDER STREET SUITE 303SEATTLEWA</v>
      </c>
      <c r="AH1609">
        <v>100468956</v>
      </c>
      <c r="AI1609" s="9" t="str">
        <f t="shared" si="77"/>
        <v>STATE REPRESENTATIVE261DEMOCRATLEG DISTRICT 26 - HOUSEPIERCELegislative</v>
      </c>
    </row>
    <row r="1610" spans="1:35" x14ac:dyDescent="0.25">
      <c r="A1610" s="15">
        <v>2795</v>
      </c>
      <c r="B1610" t="s">
        <v>5918</v>
      </c>
      <c r="C1610">
        <v>100468956</v>
      </c>
      <c r="D1610" t="s">
        <v>30</v>
      </c>
      <c r="E1610" t="s">
        <v>1000</v>
      </c>
      <c r="F1610" t="s">
        <v>44</v>
      </c>
      <c r="G1610" t="s">
        <v>1001</v>
      </c>
      <c r="H1610" t="s">
        <v>1002</v>
      </c>
      <c r="I1610" t="s">
        <v>336</v>
      </c>
      <c r="J1610" t="s">
        <v>1003</v>
      </c>
      <c r="K1610" t="s">
        <v>67</v>
      </c>
      <c r="L1610">
        <v>26</v>
      </c>
      <c r="M1610">
        <v>1</v>
      </c>
      <c r="N1610" t="s">
        <v>68</v>
      </c>
      <c r="O1610" t="s">
        <v>798</v>
      </c>
      <c r="P1610" t="s">
        <v>70</v>
      </c>
      <c r="Q1610" t="s">
        <v>71</v>
      </c>
      <c r="R1610">
        <v>2012</v>
      </c>
      <c r="S1610" s="1">
        <v>300</v>
      </c>
      <c r="T1610" t="s">
        <v>31</v>
      </c>
      <c r="U1610" s="2">
        <v>40969</v>
      </c>
      <c r="V1610" s="2">
        <v>40999</v>
      </c>
      <c r="W1610" s="2">
        <v>40998</v>
      </c>
      <c r="X1610" t="s">
        <v>72</v>
      </c>
      <c r="Y1610" t="s">
        <v>2577</v>
      </c>
      <c r="Z1610" t="s">
        <v>167</v>
      </c>
      <c r="AA1610" t="s">
        <v>168</v>
      </c>
      <c r="AB1610" t="s">
        <v>35</v>
      </c>
      <c r="AC1610" t="s">
        <v>36</v>
      </c>
      <c r="AD1610">
        <v>98109</v>
      </c>
      <c r="AE1610" t="s">
        <v>5919</v>
      </c>
      <c r="AF1610" t="str">
        <f t="shared" si="75"/>
        <v>Yes</v>
      </c>
      <c r="AG1610" s="9" t="str">
        <f t="shared" si="76"/>
        <v>STATE REPRESENTATIVE261DEMOCRATLEG DISTRICT 26 - HOUSEPIERCELegislative2012300DEBT409694099940998Operation and OverheadMARCH TREASURYARGO STRATEGIESPO BOX 9100 SEATTLEWA</v>
      </c>
      <c r="AH1610">
        <v>100468956</v>
      </c>
      <c r="AI1610" s="9" t="str">
        <f t="shared" si="77"/>
        <v>STATE REPRESENTATIVE261DEMOCRATLEG DISTRICT 26 - HOUSEPIERCELegislative</v>
      </c>
    </row>
    <row r="1611" spans="1:35" x14ac:dyDescent="0.25">
      <c r="A1611" s="15">
        <v>2677</v>
      </c>
      <c r="B1611" t="s">
        <v>5717</v>
      </c>
      <c r="C1611">
        <v>100468957</v>
      </c>
      <c r="D1611" t="s">
        <v>30</v>
      </c>
      <c r="E1611" t="s">
        <v>1000</v>
      </c>
      <c r="F1611" t="s">
        <v>44</v>
      </c>
      <c r="G1611" t="s">
        <v>1001</v>
      </c>
      <c r="H1611" t="s">
        <v>1002</v>
      </c>
      <c r="I1611" t="s">
        <v>336</v>
      </c>
      <c r="J1611" t="s">
        <v>1003</v>
      </c>
      <c r="K1611" t="s">
        <v>67</v>
      </c>
      <c r="L1611">
        <v>26</v>
      </c>
      <c r="M1611">
        <v>1</v>
      </c>
      <c r="N1611" t="s">
        <v>68</v>
      </c>
      <c r="O1611" t="s">
        <v>798</v>
      </c>
      <c r="P1611" t="s">
        <v>70</v>
      </c>
      <c r="Q1611" t="s">
        <v>71</v>
      </c>
      <c r="R1611">
        <v>2012</v>
      </c>
      <c r="S1611" s="1">
        <v>1030</v>
      </c>
      <c r="T1611" t="s">
        <v>31</v>
      </c>
      <c r="U1611" s="2">
        <v>41000</v>
      </c>
      <c r="V1611" s="2">
        <v>41029</v>
      </c>
      <c r="W1611" s="2">
        <v>40989</v>
      </c>
      <c r="X1611" t="s">
        <v>72</v>
      </c>
      <c r="Y1611" t="s">
        <v>3544</v>
      </c>
      <c r="Z1611" t="s">
        <v>741</v>
      </c>
      <c r="AA1611" t="s">
        <v>2903</v>
      </c>
      <c r="AB1611" t="s">
        <v>35</v>
      </c>
      <c r="AC1611" t="s">
        <v>36</v>
      </c>
      <c r="AD1611">
        <v>98134</v>
      </c>
      <c r="AE1611" t="s">
        <v>5713</v>
      </c>
      <c r="AF1611" t="str">
        <f t="shared" si="75"/>
        <v>Yes</v>
      </c>
      <c r="AG1611" s="9" t="str">
        <f t="shared" si="76"/>
        <v>STATE REPRESENTATIVE261DEMOCRATLEG DISTRICT 26 - HOUSEPIERCELegislative20121030DEBT410004102940989Operation and OverheadREMITS, LETTERHEAD, ENVELOPES (CAPCITY)WINPOWER STRATEGIES111 S LANDER STREET SUITE 303SEATTLEWA</v>
      </c>
      <c r="AH1611">
        <v>100468957</v>
      </c>
      <c r="AI1611" s="9" t="str">
        <f t="shared" si="77"/>
        <v>STATE REPRESENTATIVE261DEMOCRATLEG DISTRICT 26 - HOUSEPIERCELegislative</v>
      </c>
    </row>
    <row r="1612" spans="1:35" x14ac:dyDescent="0.25">
      <c r="A1612" s="15">
        <v>2678</v>
      </c>
      <c r="B1612" t="s">
        <v>5718</v>
      </c>
      <c r="C1612">
        <v>100468957</v>
      </c>
      <c r="D1612" t="s">
        <v>30</v>
      </c>
      <c r="E1612" t="s">
        <v>1000</v>
      </c>
      <c r="F1612" t="s">
        <v>44</v>
      </c>
      <c r="G1612" t="s">
        <v>1001</v>
      </c>
      <c r="H1612" t="s">
        <v>1002</v>
      </c>
      <c r="I1612" t="s">
        <v>336</v>
      </c>
      <c r="J1612" t="s">
        <v>1003</v>
      </c>
      <c r="K1612" t="s">
        <v>67</v>
      </c>
      <c r="L1612">
        <v>26</v>
      </c>
      <c r="M1612">
        <v>1</v>
      </c>
      <c r="N1612" t="s">
        <v>68</v>
      </c>
      <c r="O1612" t="s">
        <v>798</v>
      </c>
      <c r="P1612" t="s">
        <v>70</v>
      </c>
      <c r="Q1612" t="s">
        <v>71</v>
      </c>
      <c r="R1612">
        <v>2012</v>
      </c>
      <c r="S1612" s="1">
        <v>3000</v>
      </c>
      <c r="T1612" t="s">
        <v>31</v>
      </c>
      <c r="U1612" s="2">
        <v>41000</v>
      </c>
      <c r="V1612" s="2">
        <v>41029</v>
      </c>
      <c r="W1612" s="2">
        <v>41010</v>
      </c>
      <c r="X1612" t="s">
        <v>72</v>
      </c>
      <c r="Y1612" t="s">
        <v>308</v>
      </c>
      <c r="Z1612" t="s">
        <v>741</v>
      </c>
      <c r="AA1612" t="s">
        <v>2903</v>
      </c>
      <c r="AB1612" t="s">
        <v>35</v>
      </c>
      <c r="AC1612" t="s">
        <v>36</v>
      </c>
      <c r="AD1612">
        <v>98134</v>
      </c>
      <c r="AE1612" t="s">
        <v>5713</v>
      </c>
      <c r="AF1612" t="str">
        <f t="shared" si="75"/>
        <v>Yes</v>
      </c>
      <c r="AG1612" s="9" t="str">
        <f t="shared" si="76"/>
        <v>STATE REPRESENTATIVE261DEMOCRATLEG DISTRICT 26 - HOUSEPIERCELegislative20123000DEBT410004102941010Operation and OverheadDOORBELLER PRINT (CAPCITY)WINPOWER STRATEGIES111 S LANDER STREET SUITE 303SEATTLEWA</v>
      </c>
      <c r="AH1612">
        <v>100468957</v>
      </c>
      <c r="AI1612" s="9" t="str">
        <f t="shared" si="77"/>
        <v>STATE REPRESENTATIVE261DEMOCRATLEG DISTRICT 26 - HOUSEPIERCELegislative</v>
      </c>
    </row>
    <row r="1613" spans="1:35" x14ac:dyDescent="0.25">
      <c r="A1613" s="15">
        <v>2679</v>
      </c>
      <c r="B1613" t="s">
        <v>5719</v>
      </c>
      <c r="C1613">
        <v>100468957</v>
      </c>
      <c r="D1613" t="s">
        <v>30</v>
      </c>
      <c r="E1613" t="s">
        <v>1000</v>
      </c>
      <c r="F1613" t="s">
        <v>44</v>
      </c>
      <c r="G1613" t="s">
        <v>1001</v>
      </c>
      <c r="H1613" t="s">
        <v>1002</v>
      </c>
      <c r="I1613" t="s">
        <v>336</v>
      </c>
      <c r="J1613" t="s">
        <v>1003</v>
      </c>
      <c r="K1613" t="s">
        <v>67</v>
      </c>
      <c r="L1613">
        <v>26</v>
      </c>
      <c r="M1613">
        <v>1</v>
      </c>
      <c r="N1613" t="s">
        <v>68</v>
      </c>
      <c r="O1613" t="s">
        <v>798</v>
      </c>
      <c r="P1613" t="s">
        <v>70</v>
      </c>
      <c r="Q1613" t="s">
        <v>71</v>
      </c>
      <c r="R1613">
        <v>2012</v>
      </c>
      <c r="S1613" s="1">
        <v>1000</v>
      </c>
      <c r="T1613" t="s">
        <v>31</v>
      </c>
      <c r="U1613" s="2">
        <v>41000</v>
      </c>
      <c r="V1613" s="2">
        <v>41029</v>
      </c>
      <c r="W1613" s="2">
        <v>41010</v>
      </c>
      <c r="X1613" t="s">
        <v>72</v>
      </c>
      <c r="Y1613" t="s">
        <v>2668</v>
      </c>
      <c r="Z1613" t="s">
        <v>741</v>
      </c>
      <c r="AA1613" t="s">
        <v>2903</v>
      </c>
      <c r="AB1613" t="s">
        <v>35</v>
      </c>
      <c r="AC1613" t="s">
        <v>36</v>
      </c>
      <c r="AD1613">
        <v>98134</v>
      </c>
      <c r="AE1613" t="s">
        <v>5713</v>
      </c>
      <c r="AF1613" t="str">
        <f t="shared" si="75"/>
        <v>Yes</v>
      </c>
      <c r="AG1613" s="9" t="str">
        <f t="shared" si="76"/>
        <v>STATE REPRESENTATIVE261DEMOCRATLEG DISTRICT 26 - HOUSEPIERCELegislative20121000DEBT410004102941010Operation and OverheadAPRIL RETAINERWINPOWER STRATEGIES111 S LANDER STREET SUITE 303SEATTLEWA</v>
      </c>
      <c r="AH1613">
        <v>100468957</v>
      </c>
      <c r="AI1613" s="9" t="str">
        <f t="shared" si="77"/>
        <v>STATE REPRESENTATIVE261DEMOCRATLEG DISTRICT 26 - HOUSEPIERCELegislative</v>
      </c>
    </row>
    <row r="1614" spans="1:35" x14ac:dyDescent="0.25">
      <c r="A1614" s="15">
        <v>2674</v>
      </c>
      <c r="B1614" t="s">
        <v>5712</v>
      </c>
      <c r="C1614">
        <v>100468957</v>
      </c>
      <c r="D1614" t="s">
        <v>30</v>
      </c>
      <c r="E1614" t="s">
        <v>1000</v>
      </c>
      <c r="F1614" t="s">
        <v>44</v>
      </c>
      <c r="G1614" t="s">
        <v>1001</v>
      </c>
      <c r="H1614" t="s">
        <v>1002</v>
      </c>
      <c r="I1614" t="s">
        <v>336</v>
      </c>
      <c r="J1614" t="s">
        <v>1003</v>
      </c>
      <c r="K1614" t="s">
        <v>67</v>
      </c>
      <c r="L1614">
        <v>26</v>
      </c>
      <c r="M1614">
        <v>1</v>
      </c>
      <c r="N1614" t="s">
        <v>68</v>
      </c>
      <c r="O1614" t="s">
        <v>798</v>
      </c>
      <c r="P1614" t="s">
        <v>70</v>
      </c>
      <c r="Q1614" t="s">
        <v>71</v>
      </c>
      <c r="R1614">
        <v>2012</v>
      </c>
      <c r="S1614" s="1">
        <v>300</v>
      </c>
      <c r="T1614" t="s">
        <v>31</v>
      </c>
      <c r="U1614" s="2">
        <v>41000</v>
      </c>
      <c r="V1614" s="2">
        <v>41029</v>
      </c>
      <c r="W1614" s="2">
        <v>41029</v>
      </c>
      <c r="X1614" t="s">
        <v>72</v>
      </c>
      <c r="Y1614" t="s">
        <v>2661</v>
      </c>
      <c r="Z1614" t="s">
        <v>167</v>
      </c>
      <c r="AA1614" t="s">
        <v>168</v>
      </c>
      <c r="AB1614" t="s">
        <v>35</v>
      </c>
      <c r="AC1614" t="s">
        <v>36</v>
      </c>
      <c r="AD1614">
        <v>98109</v>
      </c>
      <c r="AE1614" t="s">
        <v>5713</v>
      </c>
      <c r="AF1614" t="str">
        <f t="shared" si="75"/>
        <v>Yes</v>
      </c>
      <c r="AG1614" s="9" t="str">
        <f t="shared" si="76"/>
        <v>STATE REPRESENTATIVE261DEMOCRATLEG DISTRICT 26 - HOUSEPIERCELegislative2012300DEBT410004102941029Operation and OverheadAPRIL TREASURYARGO STRATEGIESPO BOX 9100 SEATTLEWA</v>
      </c>
      <c r="AH1614">
        <v>100468957</v>
      </c>
      <c r="AI1614" s="9" t="str">
        <f t="shared" si="77"/>
        <v>STATE REPRESENTATIVE261DEMOCRATLEG DISTRICT 26 - HOUSEPIERCELegislative</v>
      </c>
    </row>
    <row r="1615" spans="1:35" x14ac:dyDescent="0.25">
      <c r="A1615" s="15">
        <v>2675</v>
      </c>
      <c r="B1615" t="s">
        <v>5714</v>
      </c>
      <c r="C1615">
        <v>100468957</v>
      </c>
      <c r="D1615" t="s">
        <v>30</v>
      </c>
      <c r="E1615" t="s">
        <v>1000</v>
      </c>
      <c r="F1615" t="s">
        <v>44</v>
      </c>
      <c r="G1615" t="s">
        <v>1001</v>
      </c>
      <c r="H1615" t="s">
        <v>1002</v>
      </c>
      <c r="I1615" t="s">
        <v>336</v>
      </c>
      <c r="J1615" t="s">
        <v>1003</v>
      </c>
      <c r="K1615" t="s">
        <v>67</v>
      </c>
      <c r="L1615">
        <v>26</v>
      </c>
      <c r="M1615">
        <v>1</v>
      </c>
      <c r="N1615" t="s">
        <v>68</v>
      </c>
      <c r="O1615" t="s">
        <v>798</v>
      </c>
      <c r="P1615" t="s">
        <v>70</v>
      </c>
      <c r="Q1615" t="s">
        <v>71</v>
      </c>
      <c r="R1615">
        <v>2012</v>
      </c>
      <c r="S1615" s="1">
        <v>1650.12</v>
      </c>
      <c r="T1615" t="s">
        <v>31</v>
      </c>
      <c r="U1615" s="2">
        <v>41000</v>
      </c>
      <c r="V1615" s="2">
        <v>41029</v>
      </c>
      <c r="W1615" s="2">
        <v>41029</v>
      </c>
      <c r="X1615" t="s">
        <v>72</v>
      </c>
      <c r="Y1615" t="s">
        <v>5715</v>
      </c>
      <c r="Z1615" t="s">
        <v>144</v>
      </c>
      <c r="AA1615" t="s">
        <v>145</v>
      </c>
      <c r="AB1615" t="s">
        <v>146</v>
      </c>
      <c r="AC1615" t="s">
        <v>147</v>
      </c>
      <c r="AD1615">
        <v>97015</v>
      </c>
      <c r="AE1615" t="s">
        <v>5713</v>
      </c>
      <c r="AF1615" t="str">
        <f t="shared" si="75"/>
        <v>Yes</v>
      </c>
      <c r="AG1615" s="9" t="str">
        <f t="shared" si="76"/>
        <v>STATE REPRESENTATIVE261DEMOCRATLEG DISTRICT 26 - HOUSEPIERCELegislative20121650.12DEBT410004102941029Operation and OverheadPAYROLL (COLLIN)ADP10155 SE SUNNYSIDE ROAD CLACKAMASOR</v>
      </c>
      <c r="AH1615">
        <v>100468957</v>
      </c>
      <c r="AI1615" s="9" t="str">
        <f t="shared" si="77"/>
        <v>STATE REPRESENTATIVE261DEMOCRATLEG DISTRICT 26 - HOUSEPIERCELegislative</v>
      </c>
    </row>
    <row r="1616" spans="1:35" x14ac:dyDescent="0.25">
      <c r="A1616" s="15">
        <v>2676</v>
      </c>
      <c r="B1616" t="s">
        <v>5716</v>
      </c>
      <c r="C1616">
        <v>100468957</v>
      </c>
      <c r="D1616" t="s">
        <v>30</v>
      </c>
      <c r="E1616" t="s">
        <v>1000</v>
      </c>
      <c r="F1616" t="s">
        <v>44</v>
      </c>
      <c r="G1616" t="s">
        <v>1001</v>
      </c>
      <c r="H1616" t="s">
        <v>1002</v>
      </c>
      <c r="I1616" t="s">
        <v>336</v>
      </c>
      <c r="J1616" t="s">
        <v>1003</v>
      </c>
      <c r="K1616" t="s">
        <v>67</v>
      </c>
      <c r="L1616">
        <v>26</v>
      </c>
      <c r="M1616">
        <v>1</v>
      </c>
      <c r="N1616" t="s">
        <v>68</v>
      </c>
      <c r="O1616" t="s">
        <v>798</v>
      </c>
      <c r="P1616" t="s">
        <v>70</v>
      </c>
      <c r="Q1616" t="s">
        <v>71</v>
      </c>
      <c r="R1616">
        <v>2012</v>
      </c>
      <c r="S1616" s="1">
        <v>634.88</v>
      </c>
      <c r="T1616" t="s">
        <v>31</v>
      </c>
      <c r="U1616" s="2">
        <v>41000</v>
      </c>
      <c r="V1616" s="2">
        <v>41029</v>
      </c>
      <c r="W1616" s="2">
        <v>41029</v>
      </c>
      <c r="X1616" t="s">
        <v>72</v>
      </c>
      <c r="Y1616" t="s">
        <v>177</v>
      </c>
      <c r="Z1616" t="s">
        <v>144</v>
      </c>
      <c r="AA1616" t="s">
        <v>145</v>
      </c>
      <c r="AB1616" t="s">
        <v>146</v>
      </c>
      <c r="AC1616" t="s">
        <v>147</v>
      </c>
      <c r="AD1616">
        <v>97015</v>
      </c>
      <c r="AE1616" t="s">
        <v>5713</v>
      </c>
      <c r="AF1616" t="str">
        <f t="shared" si="75"/>
        <v>Yes</v>
      </c>
      <c r="AG1616" s="9" t="str">
        <f t="shared" si="76"/>
        <v>STATE REPRESENTATIVE261DEMOCRATLEG DISTRICT 26 - HOUSEPIERCELegislative2012634.88DEBT410004102941029Operation and OverheadPAYROLL TAXESADP10155 SE SUNNYSIDE ROAD CLACKAMASOR</v>
      </c>
      <c r="AH1616">
        <v>100468957</v>
      </c>
      <c r="AI1616" s="9" t="str">
        <f t="shared" si="77"/>
        <v>STATE REPRESENTATIVE261DEMOCRATLEG DISTRICT 26 - HOUSEPIERCELegislative</v>
      </c>
    </row>
    <row r="1617" spans="1:35" x14ac:dyDescent="0.25">
      <c r="A1617" s="15">
        <v>2624</v>
      </c>
      <c r="B1617" t="s">
        <v>5619</v>
      </c>
      <c r="C1617">
        <v>100473673</v>
      </c>
      <c r="D1617" t="s">
        <v>30</v>
      </c>
      <c r="E1617" t="s">
        <v>1000</v>
      </c>
      <c r="F1617" t="s">
        <v>44</v>
      </c>
      <c r="G1617" t="s">
        <v>1001</v>
      </c>
      <c r="H1617" t="s">
        <v>1002</v>
      </c>
      <c r="I1617" t="s">
        <v>336</v>
      </c>
      <c r="J1617" t="s">
        <v>1003</v>
      </c>
      <c r="K1617" t="s">
        <v>67</v>
      </c>
      <c r="L1617">
        <v>26</v>
      </c>
      <c r="M1617">
        <v>1</v>
      </c>
      <c r="N1617" t="s">
        <v>68</v>
      </c>
      <c r="O1617" t="s">
        <v>798</v>
      </c>
      <c r="P1617" t="s">
        <v>70</v>
      </c>
      <c r="Q1617" t="s">
        <v>71</v>
      </c>
      <c r="R1617">
        <v>2012</v>
      </c>
      <c r="S1617" s="1">
        <v>1030</v>
      </c>
      <c r="T1617" t="s">
        <v>31</v>
      </c>
      <c r="U1617" s="2">
        <v>41030</v>
      </c>
      <c r="V1617" s="2">
        <v>41060</v>
      </c>
      <c r="W1617" s="2">
        <v>40989</v>
      </c>
      <c r="X1617" t="s">
        <v>72</v>
      </c>
      <c r="Y1617" t="s">
        <v>3544</v>
      </c>
      <c r="Z1617" t="s">
        <v>741</v>
      </c>
      <c r="AA1617" t="s">
        <v>2903</v>
      </c>
      <c r="AB1617" t="s">
        <v>35</v>
      </c>
      <c r="AC1617" t="s">
        <v>36</v>
      </c>
      <c r="AD1617">
        <v>98134</v>
      </c>
      <c r="AE1617" t="s">
        <v>5576</v>
      </c>
      <c r="AF1617" t="str">
        <f t="shared" si="75"/>
        <v>Yes</v>
      </c>
      <c r="AG1617" s="9" t="str">
        <f t="shared" si="76"/>
        <v>STATE REPRESENTATIVE261DEMOCRATLEG DISTRICT 26 - HOUSEPIERCELegislative20121030DEBT410304106040989Operation and OverheadREMITS, LETTERHEAD, ENVELOPES (CAPCITY)WINPOWER STRATEGIES111 S LANDER STREET SUITE 303SEATTLEWA</v>
      </c>
      <c r="AH1617">
        <v>100473673</v>
      </c>
      <c r="AI1617" s="9" t="str">
        <f t="shared" si="77"/>
        <v>STATE REPRESENTATIVE261DEMOCRATLEG DISTRICT 26 - HOUSEPIERCELegislative</v>
      </c>
    </row>
    <row r="1618" spans="1:35" x14ac:dyDescent="0.25">
      <c r="A1618" s="15">
        <v>2596</v>
      </c>
      <c r="B1618" t="s">
        <v>5575</v>
      </c>
      <c r="C1618">
        <v>100473673</v>
      </c>
      <c r="D1618" t="s">
        <v>30</v>
      </c>
      <c r="E1618" t="s">
        <v>1000</v>
      </c>
      <c r="F1618" t="s">
        <v>44</v>
      </c>
      <c r="G1618" t="s">
        <v>1001</v>
      </c>
      <c r="H1618" t="s">
        <v>1002</v>
      </c>
      <c r="I1618" t="s">
        <v>336</v>
      </c>
      <c r="J1618" t="s">
        <v>1003</v>
      </c>
      <c r="K1618" t="s">
        <v>67</v>
      </c>
      <c r="L1618">
        <v>26</v>
      </c>
      <c r="M1618">
        <v>1</v>
      </c>
      <c r="N1618" t="s">
        <v>68</v>
      </c>
      <c r="O1618" t="s">
        <v>798</v>
      </c>
      <c r="P1618" t="s">
        <v>70</v>
      </c>
      <c r="Q1618" t="s">
        <v>71</v>
      </c>
      <c r="R1618">
        <v>2012</v>
      </c>
      <c r="S1618" s="1">
        <v>1000</v>
      </c>
      <c r="T1618" t="s">
        <v>31</v>
      </c>
      <c r="U1618" s="2">
        <v>41030</v>
      </c>
      <c r="V1618" s="2">
        <v>41060</v>
      </c>
      <c r="W1618" s="2">
        <v>41010</v>
      </c>
      <c r="X1618" t="s">
        <v>72</v>
      </c>
      <c r="Y1618" t="s">
        <v>2668</v>
      </c>
      <c r="Z1618" t="s">
        <v>741</v>
      </c>
      <c r="AA1618" t="s">
        <v>2903</v>
      </c>
      <c r="AB1618" t="s">
        <v>35</v>
      </c>
      <c r="AC1618" t="s">
        <v>36</v>
      </c>
      <c r="AD1618">
        <v>98134</v>
      </c>
      <c r="AE1618" t="s">
        <v>5576</v>
      </c>
      <c r="AF1618" t="str">
        <f t="shared" si="75"/>
        <v>Yes</v>
      </c>
      <c r="AG1618" s="9" t="str">
        <f t="shared" si="76"/>
        <v>STATE REPRESENTATIVE261DEMOCRATLEG DISTRICT 26 - HOUSEPIERCELegislative20121000DEBT410304106041010Operation and OverheadAPRIL RETAINERWINPOWER STRATEGIES111 S LANDER STREET SUITE 303SEATTLEWA</v>
      </c>
      <c r="AH1618">
        <v>100473673</v>
      </c>
      <c r="AI1618" s="9" t="str">
        <f t="shared" si="77"/>
        <v>STATE REPRESENTATIVE261DEMOCRATLEG DISTRICT 26 - HOUSEPIERCELegislative</v>
      </c>
    </row>
    <row r="1619" spans="1:35" x14ac:dyDescent="0.25">
      <c r="A1619" s="15">
        <v>2597</v>
      </c>
      <c r="B1619" t="s">
        <v>5577</v>
      </c>
      <c r="C1619">
        <v>100473673</v>
      </c>
      <c r="D1619" t="s">
        <v>30</v>
      </c>
      <c r="E1619" t="s">
        <v>1000</v>
      </c>
      <c r="F1619" t="s">
        <v>44</v>
      </c>
      <c r="G1619" t="s">
        <v>1001</v>
      </c>
      <c r="H1619" t="s">
        <v>1002</v>
      </c>
      <c r="I1619" t="s">
        <v>336</v>
      </c>
      <c r="J1619" t="s">
        <v>1003</v>
      </c>
      <c r="K1619" t="s">
        <v>67</v>
      </c>
      <c r="L1619">
        <v>26</v>
      </c>
      <c r="M1619">
        <v>1</v>
      </c>
      <c r="N1619" t="s">
        <v>68</v>
      </c>
      <c r="O1619" t="s">
        <v>798</v>
      </c>
      <c r="P1619" t="s">
        <v>70</v>
      </c>
      <c r="Q1619" t="s">
        <v>71</v>
      </c>
      <c r="R1619">
        <v>2012</v>
      </c>
      <c r="S1619" s="1">
        <v>3000</v>
      </c>
      <c r="T1619" t="s">
        <v>31</v>
      </c>
      <c r="U1619" s="2">
        <v>41030</v>
      </c>
      <c r="V1619" s="2">
        <v>41060</v>
      </c>
      <c r="W1619" s="2">
        <v>41010</v>
      </c>
      <c r="X1619" t="s">
        <v>72</v>
      </c>
      <c r="Y1619" t="s">
        <v>308</v>
      </c>
      <c r="Z1619" t="s">
        <v>741</v>
      </c>
      <c r="AA1619" t="s">
        <v>2903</v>
      </c>
      <c r="AB1619" t="s">
        <v>35</v>
      </c>
      <c r="AC1619" t="s">
        <v>36</v>
      </c>
      <c r="AD1619">
        <v>98134</v>
      </c>
      <c r="AE1619" t="s">
        <v>5576</v>
      </c>
      <c r="AF1619" t="str">
        <f t="shared" si="75"/>
        <v>Yes</v>
      </c>
      <c r="AG1619" s="9" t="str">
        <f t="shared" si="76"/>
        <v>STATE REPRESENTATIVE261DEMOCRATLEG DISTRICT 26 - HOUSEPIERCELegislative20123000DEBT410304106041010Operation and OverheadDOORBELLER PRINT (CAPCITY)WINPOWER STRATEGIES111 S LANDER STREET SUITE 303SEATTLEWA</v>
      </c>
      <c r="AH1619">
        <v>100473673</v>
      </c>
      <c r="AI1619" s="9" t="str">
        <f t="shared" si="77"/>
        <v>STATE REPRESENTATIVE261DEMOCRATLEG DISTRICT 26 - HOUSEPIERCELegislative</v>
      </c>
    </row>
    <row r="1620" spans="1:35" x14ac:dyDescent="0.25">
      <c r="A1620" s="15">
        <v>2598</v>
      </c>
      <c r="B1620" t="s">
        <v>5578</v>
      </c>
      <c r="C1620">
        <v>100473673</v>
      </c>
      <c r="D1620" t="s">
        <v>30</v>
      </c>
      <c r="E1620" t="s">
        <v>1000</v>
      </c>
      <c r="F1620" t="s">
        <v>44</v>
      </c>
      <c r="G1620" t="s">
        <v>1001</v>
      </c>
      <c r="H1620" t="s">
        <v>1002</v>
      </c>
      <c r="I1620" t="s">
        <v>336</v>
      </c>
      <c r="J1620" t="s">
        <v>1003</v>
      </c>
      <c r="K1620" t="s">
        <v>67</v>
      </c>
      <c r="L1620">
        <v>26</v>
      </c>
      <c r="M1620">
        <v>1</v>
      </c>
      <c r="N1620" t="s">
        <v>68</v>
      </c>
      <c r="O1620" t="s">
        <v>798</v>
      </c>
      <c r="P1620" t="s">
        <v>70</v>
      </c>
      <c r="Q1620" t="s">
        <v>71</v>
      </c>
      <c r="R1620">
        <v>2012</v>
      </c>
      <c r="S1620" s="1">
        <v>400</v>
      </c>
      <c r="T1620" t="s">
        <v>31</v>
      </c>
      <c r="U1620" s="2">
        <v>41030</v>
      </c>
      <c r="V1620" s="2">
        <v>41060</v>
      </c>
      <c r="W1620" s="2">
        <v>41060</v>
      </c>
      <c r="X1620" t="s">
        <v>72</v>
      </c>
      <c r="Y1620" t="s">
        <v>2637</v>
      </c>
      <c r="Z1620" t="s">
        <v>167</v>
      </c>
      <c r="AA1620" t="s">
        <v>168</v>
      </c>
      <c r="AB1620" t="s">
        <v>35</v>
      </c>
      <c r="AC1620" t="s">
        <v>36</v>
      </c>
      <c r="AD1620">
        <v>98109</v>
      </c>
      <c r="AE1620" t="s">
        <v>5576</v>
      </c>
      <c r="AF1620" t="str">
        <f t="shared" si="75"/>
        <v>Yes</v>
      </c>
      <c r="AG1620" s="9" t="str">
        <f t="shared" si="76"/>
        <v>STATE REPRESENTATIVE261DEMOCRATLEG DISTRICT 26 - HOUSEPIERCELegislative2012400DEBT410304106041060Operation and OverheadMAY TREASURYARGO STRATEGIESPO BOX 9100 SEATTLEWA</v>
      </c>
      <c r="AH1620">
        <v>100473673</v>
      </c>
      <c r="AI1620" s="9" t="str">
        <f t="shared" si="77"/>
        <v>STATE REPRESENTATIVE261DEMOCRATLEG DISTRICT 26 - HOUSEPIERCELegislative</v>
      </c>
    </row>
    <row r="1621" spans="1:35" x14ac:dyDescent="0.25">
      <c r="A1621" s="15">
        <v>3530</v>
      </c>
      <c r="B1621" t="s">
        <v>7161</v>
      </c>
      <c r="C1621">
        <v>100482033</v>
      </c>
      <c r="D1621" t="s">
        <v>30</v>
      </c>
      <c r="E1621" t="s">
        <v>1000</v>
      </c>
      <c r="F1621" t="s">
        <v>44</v>
      </c>
      <c r="G1621" t="s">
        <v>1001</v>
      </c>
      <c r="H1621" t="s">
        <v>1002</v>
      </c>
      <c r="I1621" t="s">
        <v>336</v>
      </c>
      <c r="J1621" t="s">
        <v>1003</v>
      </c>
      <c r="K1621" t="s">
        <v>67</v>
      </c>
      <c r="L1621">
        <v>26</v>
      </c>
      <c r="M1621">
        <v>1</v>
      </c>
      <c r="N1621" t="s">
        <v>68</v>
      </c>
      <c r="O1621" t="s">
        <v>798</v>
      </c>
      <c r="P1621" t="s">
        <v>70</v>
      </c>
      <c r="Q1621" t="s">
        <v>71</v>
      </c>
      <c r="R1621">
        <v>2012</v>
      </c>
      <c r="S1621" s="1">
        <v>1000</v>
      </c>
      <c r="T1621" t="s">
        <v>31</v>
      </c>
      <c r="U1621" s="2">
        <v>41061</v>
      </c>
      <c r="V1621" s="2">
        <v>41106</v>
      </c>
      <c r="W1621" s="2">
        <v>41010</v>
      </c>
      <c r="X1621" t="s">
        <v>72</v>
      </c>
      <c r="Y1621" t="s">
        <v>2668</v>
      </c>
      <c r="Z1621" t="s">
        <v>741</v>
      </c>
      <c r="AA1621" t="s">
        <v>2903</v>
      </c>
      <c r="AB1621" t="s">
        <v>35</v>
      </c>
      <c r="AC1621" t="s">
        <v>36</v>
      </c>
      <c r="AD1621">
        <v>98134</v>
      </c>
      <c r="AE1621" t="s">
        <v>7162</v>
      </c>
      <c r="AF1621" t="str">
        <f t="shared" si="75"/>
        <v>Yes</v>
      </c>
      <c r="AG1621" s="9" t="str">
        <f t="shared" si="76"/>
        <v>STATE REPRESENTATIVE261DEMOCRATLEG DISTRICT 26 - HOUSEPIERCELegislative20121000DEBT410614110641010Operation and OverheadAPRIL RETAINERWINPOWER STRATEGIES111 S LANDER STREET SUITE 303SEATTLEWA</v>
      </c>
      <c r="AH1621">
        <v>100482033</v>
      </c>
      <c r="AI1621" s="9" t="str">
        <f t="shared" si="77"/>
        <v>STATE REPRESENTATIVE261DEMOCRATLEG DISTRICT 26 - HOUSEPIERCELegislative</v>
      </c>
    </row>
    <row r="1622" spans="1:35" x14ac:dyDescent="0.25">
      <c r="A1622" s="15">
        <v>3533</v>
      </c>
      <c r="B1622" t="s">
        <v>7166</v>
      </c>
      <c r="C1622">
        <v>100482033</v>
      </c>
      <c r="D1622" t="s">
        <v>30</v>
      </c>
      <c r="E1622" t="s">
        <v>1000</v>
      </c>
      <c r="F1622" t="s">
        <v>44</v>
      </c>
      <c r="G1622" t="s">
        <v>1001</v>
      </c>
      <c r="H1622" t="s">
        <v>1002</v>
      </c>
      <c r="I1622" t="s">
        <v>336</v>
      </c>
      <c r="J1622" t="s">
        <v>1003</v>
      </c>
      <c r="K1622" t="s">
        <v>67</v>
      </c>
      <c r="L1622">
        <v>26</v>
      </c>
      <c r="M1622">
        <v>1</v>
      </c>
      <c r="N1622" t="s">
        <v>68</v>
      </c>
      <c r="O1622" t="s">
        <v>798</v>
      </c>
      <c r="P1622" t="s">
        <v>70</v>
      </c>
      <c r="Q1622" t="s">
        <v>71</v>
      </c>
      <c r="R1622">
        <v>2012</v>
      </c>
      <c r="S1622" s="1">
        <v>1530</v>
      </c>
      <c r="T1622" t="s">
        <v>31</v>
      </c>
      <c r="U1622" s="2">
        <v>41061</v>
      </c>
      <c r="V1622" s="2">
        <v>41106</v>
      </c>
      <c r="W1622" s="2">
        <v>41010</v>
      </c>
      <c r="X1622" t="s">
        <v>72</v>
      </c>
      <c r="Y1622" t="s">
        <v>308</v>
      </c>
      <c r="Z1622" t="s">
        <v>741</v>
      </c>
      <c r="AA1622" t="s">
        <v>2903</v>
      </c>
      <c r="AB1622" t="s">
        <v>35</v>
      </c>
      <c r="AC1622" t="s">
        <v>36</v>
      </c>
      <c r="AD1622">
        <v>98134</v>
      </c>
      <c r="AE1622" t="s">
        <v>7162</v>
      </c>
      <c r="AF1622" t="str">
        <f t="shared" si="75"/>
        <v>Yes</v>
      </c>
      <c r="AG1622" s="9" t="str">
        <f t="shared" si="76"/>
        <v>STATE REPRESENTATIVE261DEMOCRATLEG DISTRICT 26 - HOUSEPIERCELegislative20121530DEBT410614110641010Operation and OverheadDOORBELLER PRINT (CAPCITY)WINPOWER STRATEGIES111 S LANDER STREET SUITE 303SEATTLEWA</v>
      </c>
      <c r="AH1622">
        <v>100482033</v>
      </c>
      <c r="AI1622" s="9" t="str">
        <f t="shared" si="77"/>
        <v>STATE REPRESENTATIVE261DEMOCRATLEG DISTRICT 26 - HOUSEPIERCELegislative</v>
      </c>
    </row>
    <row r="1623" spans="1:35" x14ac:dyDescent="0.25">
      <c r="A1623" s="15">
        <v>3531</v>
      </c>
      <c r="B1623" t="s">
        <v>7163</v>
      </c>
      <c r="C1623">
        <v>100482033</v>
      </c>
      <c r="D1623" t="s">
        <v>30</v>
      </c>
      <c r="E1623" t="s">
        <v>1000</v>
      </c>
      <c r="F1623" t="s">
        <v>44</v>
      </c>
      <c r="G1623" t="s">
        <v>1001</v>
      </c>
      <c r="H1623" t="s">
        <v>1002</v>
      </c>
      <c r="I1623" t="s">
        <v>336</v>
      </c>
      <c r="J1623" t="s">
        <v>1003</v>
      </c>
      <c r="K1623" t="s">
        <v>67</v>
      </c>
      <c r="L1623">
        <v>26</v>
      </c>
      <c r="M1623">
        <v>1</v>
      </c>
      <c r="N1623" t="s">
        <v>68</v>
      </c>
      <c r="O1623" t="s">
        <v>798</v>
      </c>
      <c r="P1623" t="s">
        <v>70</v>
      </c>
      <c r="Q1623" t="s">
        <v>71</v>
      </c>
      <c r="R1623">
        <v>2012</v>
      </c>
      <c r="S1623" s="1">
        <v>800</v>
      </c>
      <c r="T1623" t="s">
        <v>31</v>
      </c>
      <c r="U1623" s="2">
        <v>41061</v>
      </c>
      <c r="V1623" s="2">
        <v>41106</v>
      </c>
      <c r="W1623" s="2">
        <v>41065</v>
      </c>
      <c r="X1623" t="s">
        <v>72</v>
      </c>
      <c r="Y1623" t="s">
        <v>2782</v>
      </c>
      <c r="Z1623" t="s">
        <v>741</v>
      </c>
      <c r="AA1623" t="s">
        <v>2903</v>
      </c>
      <c r="AB1623" t="s">
        <v>35</v>
      </c>
      <c r="AC1623" t="s">
        <v>36</v>
      </c>
      <c r="AD1623">
        <v>98134</v>
      </c>
      <c r="AE1623" t="s">
        <v>7162</v>
      </c>
      <c r="AF1623" t="str">
        <f t="shared" si="75"/>
        <v>Yes</v>
      </c>
      <c r="AG1623" s="9" t="str">
        <f t="shared" si="76"/>
        <v>STATE REPRESENTATIVE261DEMOCRATLEG DISTRICT 26 - HOUSEPIERCELegislative2012800DEBT410614110641065Operation and OverheadJUNE RETAINERWINPOWER STRATEGIES111 S LANDER STREET SUITE 303SEATTLEWA</v>
      </c>
      <c r="AH1623">
        <v>100482033</v>
      </c>
      <c r="AI1623" s="9" t="str">
        <f t="shared" si="77"/>
        <v>STATE REPRESENTATIVE261DEMOCRATLEG DISTRICT 26 - HOUSEPIERCELegislative</v>
      </c>
    </row>
    <row r="1624" spans="1:35" x14ac:dyDescent="0.25">
      <c r="A1624" s="15">
        <v>3532</v>
      </c>
      <c r="B1624" t="s">
        <v>7164</v>
      </c>
      <c r="C1624">
        <v>100482033</v>
      </c>
      <c r="D1624" t="s">
        <v>30</v>
      </c>
      <c r="E1624" t="s">
        <v>1000</v>
      </c>
      <c r="F1624" t="s">
        <v>44</v>
      </c>
      <c r="G1624" t="s">
        <v>1001</v>
      </c>
      <c r="H1624" t="s">
        <v>1002</v>
      </c>
      <c r="I1624" t="s">
        <v>336</v>
      </c>
      <c r="J1624" t="s">
        <v>1003</v>
      </c>
      <c r="K1624" t="s">
        <v>67</v>
      </c>
      <c r="L1624">
        <v>26</v>
      </c>
      <c r="M1624">
        <v>1</v>
      </c>
      <c r="N1624" t="s">
        <v>68</v>
      </c>
      <c r="O1624" t="s">
        <v>798</v>
      </c>
      <c r="P1624" t="s">
        <v>70</v>
      </c>
      <c r="Q1624" t="s">
        <v>71</v>
      </c>
      <c r="R1624">
        <v>2012</v>
      </c>
      <c r="S1624" s="1">
        <v>712.53</v>
      </c>
      <c r="T1624" t="s">
        <v>31</v>
      </c>
      <c r="U1624" s="2">
        <v>41061</v>
      </c>
      <c r="V1624" s="2">
        <v>41106</v>
      </c>
      <c r="W1624" s="2">
        <v>41065</v>
      </c>
      <c r="X1624" t="s">
        <v>72</v>
      </c>
      <c r="Y1624" t="s">
        <v>7165</v>
      </c>
      <c r="Z1624" t="s">
        <v>741</v>
      </c>
      <c r="AA1624" t="s">
        <v>2903</v>
      </c>
      <c r="AB1624" t="s">
        <v>35</v>
      </c>
      <c r="AC1624" t="s">
        <v>36</v>
      </c>
      <c r="AD1624">
        <v>98134</v>
      </c>
      <c r="AE1624" t="s">
        <v>7162</v>
      </c>
      <c r="AF1624" t="str">
        <f t="shared" si="75"/>
        <v>Yes</v>
      </c>
      <c r="AG1624" s="9" t="str">
        <f t="shared" si="76"/>
        <v>STATE REPRESENTATIVE261DEMOCRATLEG DISTRICT 26 - HOUSEPIERCELegislative2012712.53DEBT410614110641065Operation and OverheadSIGN PRINTING (THOMPSON)WINPOWER STRATEGIES111 S LANDER STREET SUITE 303SEATTLEWA</v>
      </c>
      <c r="AH1624">
        <v>100482033</v>
      </c>
      <c r="AI1624" s="9" t="str">
        <f t="shared" si="77"/>
        <v>STATE REPRESENTATIVE261DEMOCRATLEG DISTRICT 26 - HOUSEPIERCELegislative</v>
      </c>
    </row>
    <row r="1625" spans="1:35" x14ac:dyDescent="0.25">
      <c r="A1625" s="15">
        <v>3534</v>
      </c>
      <c r="B1625" t="s">
        <v>7167</v>
      </c>
      <c r="C1625">
        <v>100482033</v>
      </c>
      <c r="D1625" t="s">
        <v>30</v>
      </c>
      <c r="E1625" t="s">
        <v>1000</v>
      </c>
      <c r="F1625" t="s">
        <v>44</v>
      </c>
      <c r="G1625" t="s">
        <v>1001</v>
      </c>
      <c r="H1625" t="s">
        <v>1002</v>
      </c>
      <c r="I1625" t="s">
        <v>336</v>
      </c>
      <c r="J1625" t="s">
        <v>1003</v>
      </c>
      <c r="K1625" t="s">
        <v>67</v>
      </c>
      <c r="L1625">
        <v>26</v>
      </c>
      <c r="M1625">
        <v>1</v>
      </c>
      <c r="N1625" t="s">
        <v>68</v>
      </c>
      <c r="O1625" t="s">
        <v>798</v>
      </c>
      <c r="P1625" t="s">
        <v>70</v>
      </c>
      <c r="Q1625" t="s">
        <v>71</v>
      </c>
      <c r="R1625">
        <v>2012</v>
      </c>
      <c r="S1625" s="1">
        <v>500</v>
      </c>
      <c r="T1625" t="s">
        <v>31</v>
      </c>
      <c r="U1625" s="2">
        <v>41061</v>
      </c>
      <c r="V1625" s="2">
        <v>41106</v>
      </c>
      <c r="W1625" s="2">
        <v>41089</v>
      </c>
      <c r="X1625" t="s">
        <v>72</v>
      </c>
      <c r="Y1625" t="s">
        <v>338</v>
      </c>
      <c r="Z1625" t="s">
        <v>167</v>
      </c>
      <c r="AA1625" t="s">
        <v>168</v>
      </c>
      <c r="AB1625" t="s">
        <v>35</v>
      </c>
      <c r="AC1625" t="s">
        <v>36</v>
      </c>
      <c r="AD1625">
        <v>98109</v>
      </c>
      <c r="AE1625" t="s">
        <v>7162</v>
      </c>
      <c r="AF1625" t="str">
        <f t="shared" si="75"/>
        <v>Yes</v>
      </c>
      <c r="AG1625" s="9" t="str">
        <f t="shared" si="76"/>
        <v>STATE REPRESENTATIVE261DEMOCRATLEG DISTRICT 26 - HOUSEPIERCELegislative2012500DEBT410614110641089Operation and OverheadJUNE TREASURYARGO STRATEGIESPO BOX 9100 SEATTLEWA</v>
      </c>
      <c r="AH1625">
        <v>100482033</v>
      </c>
      <c r="AI1625" s="9" t="str">
        <f t="shared" si="77"/>
        <v>STATE REPRESENTATIVE261DEMOCRATLEG DISTRICT 26 - HOUSEPIERCELegislative</v>
      </c>
    </row>
    <row r="1626" spans="1:35" x14ac:dyDescent="0.25">
      <c r="A1626" s="15">
        <v>3535</v>
      </c>
      <c r="B1626" t="s">
        <v>7168</v>
      </c>
      <c r="C1626">
        <v>100482033</v>
      </c>
      <c r="D1626" t="s">
        <v>30</v>
      </c>
      <c r="E1626" t="s">
        <v>1000</v>
      </c>
      <c r="F1626" t="s">
        <v>44</v>
      </c>
      <c r="G1626" t="s">
        <v>1001</v>
      </c>
      <c r="H1626" t="s">
        <v>1002</v>
      </c>
      <c r="I1626" t="s">
        <v>336</v>
      </c>
      <c r="J1626" t="s">
        <v>1003</v>
      </c>
      <c r="K1626" t="s">
        <v>67</v>
      </c>
      <c r="L1626">
        <v>26</v>
      </c>
      <c r="M1626">
        <v>1</v>
      </c>
      <c r="N1626" t="s">
        <v>68</v>
      </c>
      <c r="O1626" t="s">
        <v>798</v>
      </c>
      <c r="P1626" t="s">
        <v>70</v>
      </c>
      <c r="Q1626" t="s">
        <v>71</v>
      </c>
      <c r="R1626">
        <v>2012</v>
      </c>
      <c r="S1626" s="1">
        <v>53</v>
      </c>
      <c r="T1626" t="s">
        <v>31</v>
      </c>
      <c r="U1626" s="2">
        <v>41061</v>
      </c>
      <c r="V1626" s="2">
        <v>41106</v>
      </c>
      <c r="W1626" s="2">
        <v>41103</v>
      </c>
      <c r="X1626" t="s">
        <v>72</v>
      </c>
      <c r="Y1626" t="s">
        <v>143</v>
      </c>
      <c r="Z1626" t="s">
        <v>144</v>
      </c>
      <c r="AA1626" t="s">
        <v>145</v>
      </c>
      <c r="AB1626" t="s">
        <v>146</v>
      </c>
      <c r="AC1626" t="s">
        <v>147</v>
      </c>
      <c r="AD1626">
        <v>97015</v>
      </c>
      <c r="AE1626" t="s">
        <v>7162</v>
      </c>
      <c r="AF1626" t="str">
        <f t="shared" si="75"/>
        <v>Yes</v>
      </c>
      <c r="AG1626" s="9" t="str">
        <f t="shared" si="76"/>
        <v>STATE REPRESENTATIVE261DEMOCRATLEG DISTRICT 26 - HOUSEPIERCELegislative201253DEBT410614110641103Operation and OverheadPAYROLL PROCESSINGADP10155 SE SUNNYSIDE ROAD CLACKAMASOR</v>
      </c>
      <c r="AH1626">
        <v>100482033</v>
      </c>
      <c r="AI1626" s="9" t="str">
        <f t="shared" si="77"/>
        <v>STATE REPRESENTATIVE261DEMOCRATLEG DISTRICT 26 - HOUSEPIERCELegislative</v>
      </c>
    </row>
    <row r="1627" spans="1:35" x14ac:dyDescent="0.25">
      <c r="A1627" s="15">
        <v>3536</v>
      </c>
      <c r="B1627" t="s">
        <v>7169</v>
      </c>
      <c r="C1627">
        <v>100482039</v>
      </c>
      <c r="D1627" t="s">
        <v>30</v>
      </c>
      <c r="E1627" t="s">
        <v>1000</v>
      </c>
      <c r="F1627" t="s">
        <v>44</v>
      </c>
      <c r="G1627" t="s">
        <v>1001</v>
      </c>
      <c r="H1627" t="s">
        <v>1002</v>
      </c>
      <c r="I1627" t="s">
        <v>336</v>
      </c>
      <c r="J1627" t="s">
        <v>1003</v>
      </c>
      <c r="K1627" t="s">
        <v>67</v>
      </c>
      <c r="L1627">
        <v>26</v>
      </c>
      <c r="M1627">
        <v>1</v>
      </c>
      <c r="N1627" t="s">
        <v>68</v>
      </c>
      <c r="O1627" t="s">
        <v>798</v>
      </c>
      <c r="P1627" t="s">
        <v>70</v>
      </c>
      <c r="Q1627" t="s">
        <v>71</v>
      </c>
      <c r="R1627">
        <v>2012</v>
      </c>
      <c r="S1627" s="1">
        <v>1000</v>
      </c>
      <c r="T1627" t="s">
        <v>31</v>
      </c>
      <c r="U1627" s="2">
        <v>41107</v>
      </c>
      <c r="V1627" s="2">
        <v>41120</v>
      </c>
      <c r="W1627" s="2">
        <v>41010</v>
      </c>
      <c r="X1627" t="s">
        <v>72</v>
      </c>
      <c r="Y1627" t="s">
        <v>2668</v>
      </c>
      <c r="Z1627" t="s">
        <v>741</v>
      </c>
      <c r="AA1627" t="s">
        <v>2903</v>
      </c>
      <c r="AB1627" t="s">
        <v>35</v>
      </c>
      <c r="AC1627" t="s">
        <v>36</v>
      </c>
      <c r="AD1627">
        <v>98134</v>
      </c>
      <c r="AE1627" t="s">
        <v>7170</v>
      </c>
      <c r="AF1627" t="str">
        <f t="shared" si="75"/>
        <v>Yes</v>
      </c>
      <c r="AG1627" s="9" t="str">
        <f t="shared" si="76"/>
        <v>STATE REPRESENTATIVE261DEMOCRATLEG DISTRICT 26 - HOUSEPIERCELegislative20121000DEBT411074112041010Operation and OverheadAPRIL RETAINERWINPOWER STRATEGIES111 S LANDER STREET SUITE 303SEATTLEWA</v>
      </c>
      <c r="AH1627">
        <v>100482039</v>
      </c>
      <c r="AI1627" s="9" t="str">
        <f t="shared" si="77"/>
        <v>STATE REPRESENTATIVE261DEMOCRATLEG DISTRICT 26 - HOUSEPIERCELegislative</v>
      </c>
    </row>
    <row r="1628" spans="1:35" x14ac:dyDescent="0.25">
      <c r="A1628" s="15">
        <v>3614</v>
      </c>
      <c r="B1628" t="s">
        <v>7312</v>
      </c>
      <c r="C1628">
        <v>100482039</v>
      </c>
      <c r="D1628" t="s">
        <v>30</v>
      </c>
      <c r="E1628" t="s">
        <v>1000</v>
      </c>
      <c r="F1628" t="s">
        <v>44</v>
      </c>
      <c r="G1628" t="s">
        <v>1001</v>
      </c>
      <c r="H1628" t="s">
        <v>1002</v>
      </c>
      <c r="I1628" t="s">
        <v>336</v>
      </c>
      <c r="J1628" t="s">
        <v>1003</v>
      </c>
      <c r="K1628" t="s">
        <v>67</v>
      </c>
      <c r="L1628">
        <v>26</v>
      </c>
      <c r="M1628">
        <v>1</v>
      </c>
      <c r="N1628" t="s">
        <v>68</v>
      </c>
      <c r="O1628" t="s">
        <v>798</v>
      </c>
      <c r="P1628" t="s">
        <v>70</v>
      </c>
      <c r="Q1628" t="s">
        <v>71</v>
      </c>
      <c r="R1628">
        <v>2012</v>
      </c>
      <c r="S1628" s="1">
        <v>1530</v>
      </c>
      <c r="T1628" t="s">
        <v>31</v>
      </c>
      <c r="U1628" s="2">
        <v>41107</v>
      </c>
      <c r="V1628" s="2">
        <v>41120</v>
      </c>
      <c r="W1628" s="2">
        <v>41010</v>
      </c>
      <c r="X1628" t="s">
        <v>72</v>
      </c>
      <c r="Y1628" t="s">
        <v>308</v>
      </c>
      <c r="Z1628" t="s">
        <v>741</v>
      </c>
      <c r="AA1628" t="s">
        <v>2903</v>
      </c>
      <c r="AB1628" t="s">
        <v>35</v>
      </c>
      <c r="AC1628" t="s">
        <v>36</v>
      </c>
      <c r="AD1628">
        <v>98134</v>
      </c>
      <c r="AE1628" t="s">
        <v>7170</v>
      </c>
      <c r="AF1628" t="str">
        <f t="shared" si="75"/>
        <v>Yes</v>
      </c>
      <c r="AG1628" s="9" t="str">
        <f t="shared" si="76"/>
        <v>STATE REPRESENTATIVE261DEMOCRATLEG DISTRICT 26 - HOUSEPIERCELegislative20121530DEBT411074112041010Operation and OverheadDOORBELLER PRINT (CAPCITY)WINPOWER STRATEGIES111 S LANDER STREET SUITE 303SEATTLEWA</v>
      </c>
      <c r="AH1628">
        <v>100482039</v>
      </c>
      <c r="AI1628" s="9" t="str">
        <f t="shared" si="77"/>
        <v>STATE REPRESENTATIVE261DEMOCRATLEG DISTRICT 26 - HOUSEPIERCELegislative</v>
      </c>
    </row>
    <row r="1629" spans="1:35" x14ac:dyDescent="0.25">
      <c r="A1629" s="15">
        <v>3537</v>
      </c>
      <c r="B1629" t="s">
        <v>7171</v>
      </c>
      <c r="C1629">
        <v>100482039</v>
      </c>
      <c r="D1629" t="s">
        <v>30</v>
      </c>
      <c r="E1629" t="s">
        <v>1000</v>
      </c>
      <c r="F1629" t="s">
        <v>44</v>
      </c>
      <c r="G1629" t="s">
        <v>1001</v>
      </c>
      <c r="H1629" t="s">
        <v>1002</v>
      </c>
      <c r="I1629" t="s">
        <v>336</v>
      </c>
      <c r="J1629" t="s">
        <v>1003</v>
      </c>
      <c r="K1629" t="s">
        <v>67</v>
      </c>
      <c r="L1629">
        <v>26</v>
      </c>
      <c r="M1629">
        <v>1</v>
      </c>
      <c r="N1629" t="s">
        <v>68</v>
      </c>
      <c r="O1629" t="s">
        <v>798</v>
      </c>
      <c r="P1629" t="s">
        <v>70</v>
      </c>
      <c r="Q1629" t="s">
        <v>71</v>
      </c>
      <c r="R1629">
        <v>2012</v>
      </c>
      <c r="S1629" s="1">
        <v>800</v>
      </c>
      <c r="T1629" t="s">
        <v>31</v>
      </c>
      <c r="U1629" s="2">
        <v>41107</v>
      </c>
      <c r="V1629" s="2">
        <v>41120</v>
      </c>
      <c r="W1629" s="2">
        <v>41065</v>
      </c>
      <c r="X1629" t="s">
        <v>72</v>
      </c>
      <c r="Y1629" t="s">
        <v>2782</v>
      </c>
      <c r="Z1629" t="s">
        <v>741</v>
      </c>
      <c r="AA1629" t="s">
        <v>2903</v>
      </c>
      <c r="AB1629" t="s">
        <v>35</v>
      </c>
      <c r="AC1629" t="s">
        <v>36</v>
      </c>
      <c r="AD1629">
        <v>98134</v>
      </c>
      <c r="AE1629" t="s">
        <v>7170</v>
      </c>
      <c r="AF1629" t="str">
        <f t="shared" si="75"/>
        <v>Yes</v>
      </c>
      <c r="AG1629" s="9" t="str">
        <f t="shared" si="76"/>
        <v>STATE REPRESENTATIVE261DEMOCRATLEG DISTRICT 26 - HOUSEPIERCELegislative2012800DEBT411074112041065Operation and OverheadJUNE RETAINERWINPOWER STRATEGIES111 S LANDER STREET SUITE 303SEATTLEWA</v>
      </c>
      <c r="AH1629">
        <v>100482039</v>
      </c>
      <c r="AI1629" s="9" t="str">
        <f t="shared" si="77"/>
        <v>STATE REPRESENTATIVE261DEMOCRATLEG DISTRICT 26 - HOUSEPIERCELegislative</v>
      </c>
    </row>
    <row r="1630" spans="1:35" x14ac:dyDescent="0.25">
      <c r="A1630" s="15">
        <v>3538</v>
      </c>
      <c r="B1630" t="s">
        <v>7172</v>
      </c>
      <c r="C1630">
        <v>100482039</v>
      </c>
      <c r="D1630" t="s">
        <v>30</v>
      </c>
      <c r="E1630" t="s">
        <v>1000</v>
      </c>
      <c r="F1630" t="s">
        <v>44</v>
      </c>
      <c r="G1630" t="s">
        <v>1001</v>
      </c>
      <c r="H1630" t="s">
        <v>1002</v>
      </c>
      <c r="I1630" t="s">
        <v>336</v>
      </c>
      <c r="J1630" t="s">
        <v>1003</v>
      </c>
      <c r="K1630" t="s">
        <v>67</v>
      </c>
      <c r="L1630">
        <v>26</v>
      </c>
      <c r="M1630">
        <v>1</v>
      </c>
      <c r="N1630" t="s">
        <v>68</v>
      </c>
      <c r="O1630" t="s">
        <v>798</v>
      </c>
      <c r="P1630" t="s">
        <v>70</v>
      </c>
      <c r="Q1630" t="s">
        <v>71</v>
      </c>
      <c r="R1630">
        <v>2012</v>
      </c>
      <c r="S1630" s="1">
        <v>712.53</v>
      </c>
      <c r="T1630" t="s">
        <v>31</v>
      </c>
      <c r="U1630" s="2">
        <v>41107</v>
      </c>
      <c r="V1630" s="2">
        <v>41120</v>
      </c>
      <c r="W1630" s="2">
        <v>41065</v>
      </c>
      <c r="X1630" t="s">
        <v>72</v>
      </c>
      <c r="Y1630" t="s">
        <v>7165</v>
      </c>
      <c r="Z1630" t="s">
        <v>741</v>
      </c>
      <c r="AA1630" t="s">
        <v>2903</v>
      </c>
      <c r="AB1630" t="s">
        <v>35</v>
      </c>
      <c r="AC1630" t="s">
        <v>36</v>
      </c>
      <c r="AD1630">
        <v>98134</v>
      </c>
      <c r="AE1630" t="s">
        <v>7170</v>
      </c>
      <c r="AF1630" t="str">
        <f t="shared" si="75"/>
        <v>Yes</v>
      </c>
      <c r="AG1630" s="9" t="str">
        <f t="shared" si="76"/>
        <v>STATE REPRESENTATIVE261DEMOCRATLEG DISTRICT 26 - HOUSEPIERCELegislative2012712.53DEBT411074112041065Operation and OverheadSIGN PRINTING (THOMPSON)WINPOWER STRATEGIES111 S LANDER STREET SUITE 303SEATTLEWA</v>
      </c>
      <c r="AH1630">
        <v>100482039</v>
      </c>
      <c r="AI1630" s="9" t="str">
        <f t="shared" si="77"/>
        <v>STATE REPRESENTATIVE261DEMOCRATLEG DISTRICT 26 - HOUSEPIERCELegislative</v>
      </c>
    </row>
    <row r="1631" spans="1:35" x14ac:dyDescent="0.25">
      <c r="A1631" s="15">
        <v>3615</v>
      </c>
      <c r="B1631" t="s">
        <v>7313</v>
      </c>
      <c r="C1631">
        <v>100482039</v>
      </c>
      <c r="D1631" t="s">
        <v>30</v>
      </c>
      <c r="E1631" t="s">
        <v>1000</v>
      </c>
      <c r="F1631" t="s">
        <v>44</v>
      </c>
      <c r="G1631" t="s">
        <v>1001</v>
      </c>
      <c r="H1631" t="s">
        <v>1002</v>
      </c>
      <c r="I1631" t="s">
        <v>336</v>
      </c>
      <c r="J1631" t="s">
        <v>1003</v>
      </c>
      <c r="K1631" t="s">
        <v>67</v>
      </c>
      <c r="L1631">
        <v>26</v>
      </c>
      <c r="M1631">
        <v>1</v>
      </c>
      <c r="N1631" t="s">
        <v>68</v>
      </c>
      <c r="O1631" t="s">
        <v>798</v>
      </c>
      <c r="P1631" t="s">
        <v>70</v>
      </c>
      <c r="Q1631" t="s">
        <v>71</v>
      </c>
      <c r="R1631">
        <v>2012</v>
      </c>
      <c r="S1631" s="1">
        <v>500</v>
      </c>
      <c r="T1631" t="s">
        <v>31</v>
      </c>
      <c r="U1631" s="2">
        <v>41107</v>
      </c>
      <c r="V1631" s="2">
        <v>41120</v>
      </c>
      <c r="W1631" s="2">
        <v>41089</v>
      </c>
      <c r="X1631" t="s">
        <v>72</v>
      </c>
      <c r="Y1631" t="s">
        <v>338</v>
      </c>
      <c r="Z1631" t="s">
        <v>167</v>
      </c>
      <c r="AA1631" t="s">
        <v>168</v>
      </c>
      <c r="AB1631" t="s">
        <v>35</v>
      </c>
      <c r="AC1631" t="s">
        <v>36</v>
      </c>
      <c r="AD1631">
        <v>98109</v>
      </c>
      <c r="AE1631" t="s">
        <v>7170</v>
      </c>
      <c r="AF1631" t="str">
        <f t="shared" si="75"/>
        <v>Yes</v>
      </c>
      <c r="AG1631" s="9" t="str">
        <f t="shared" si="76"/>
        <v>STATE REPRESENTATIVE261DEMOCRATLEG DISTRICT 26 - HOUSEPIERCELegislative2012500DEBT411074112041089Operation and OverheadJUNE TREASURYARGO STRATEGIESPO BOX 9100 SEATTLEWA</v>
      </c>
      <c r="AH1631">
        <v>100482039</v>
      </c>
      <c r="AI1631" s="9" t="str">
        <f t="shared" si="77"/>
        <v>STATE REPRESENTATIVE261DEMOCRATLEG DISTRICT 26 - HOUSEPIERCELegislative</v>
      </c>
    </row>
    <row r="1632" spans="1:35" x14ac:dyDescent="0.25">
      <c r="A1632" s="15">
        <v>3616</v>
      </c>
      <c r="B1632" t="s">
        <v>7314</v>
      </c>
      <c r="C1632">
        <v>100482039</v>
      </c>
      <c r="D1632" t="s">
        <v>30</v>
      </c>
      <c r="E1632" t="s">
        <v>1000</v>
      </c>
      <c r="F1632" t="s">
        <v>44</v>
      </c>
      <c r="G1632" t="s">
        <v>1001</v>
      </c>
      <c r="H1632" t="s">
        <v>1002</v>
      </c>
      <c r="I1632" t="s">
        <v>336</v>
      </c>
      <c r="J1632" t="s">
        <v>1003</v>
      </c>
      <c r="K1632" t="s">
        <v>67</v>
      </c>
      <c r="L1632">
        <v>26</v>
      </c>
      <c r="M1632">
        <v>1</v>
      </c>
      <c r="N1632" t="s">
        <v>68</v>
      </c>
      <c r="O1632" t="s">
        <v>798</v>
      </c>
      <c r="P1632" t="s">
        <v>70</v>
      </c>
      <c r="Q1632" t="s">
        <v>71</v>
      </c>
      <c r="R1632">
        <v>2012</v>
      </c>
      <c r="S1632" s="1">
        <v>600</v>
      </c>
      <c r="T1632" t="s">
        <v>31</v>
      </c>
      <c r="U1632" s="2">
        <v>41107</v>
      </c>
      <c r="V1632" s="2">
        <v>41120</v>
      </c>
      <c r="W1632" s="2">
        <v>41116</v>
      </c>
      <c r="X1632" t="s">
        <v>72</v>
      </c>
      <c r="Y1632" t="s">
        <v>339</v>
      </c>
      <c r="Z1632" t="s">
        <v>167</v>
      </c>
      <c r="AA1632" t="s">
        <v>168</v>
      </c>
      <c r="AB1632" t="s">
        <v>35</v>
      </c>
      <c r="AC1632" t="s">
        <v>36</v>
      </c>
      <c r="AD1632">
        <v>98109</v>
      </c>
      <c r="AE1632" t="s">
        <v>7170</v>
      </c>
      <c r="AF1632" t="str">
        <f t="shared" si="75"/>
        <v>Yes</v>
      </c>
      <c r="AG1632" s="9" t="str">
        <f t="shared" si="76"/>
        <v>STATE REPRESENTATIVE261DEMOCRATLEG DISTRICT 26 - HOUSEPIERCELegislative2012600DEBT411074112041116Operation and OverheadJULY TREASURYARGO STRATEGIESPO BOX 9100 SEATTLEWA</v>
      </c>
      <c r="AH1632">
        <v>100482039</v>
      </c>
      <c r="AI1632" s="9" t="str">
        <f t="shared" si="77"/>
        <v>STATE REPRESENTATIVE261DEMOCRATLEG DISTRICT 26 - HOUSEPIERCELegislative</v>
      </c>
    </row>
    <row r="1633" spans="1:35" x14ac:dyDescent="0.25">
      <c r="A1633" s="15">
        <v>3050</v>
      </c>
      <c r="B1633" t="s">
        <v>6369</v>
      </c>
      <c r="C1633">
        <v>100487894</v>
      </c>
      <c r="D1633" t="s">
        <v>30</v>
      </c>
      <c r="E1633" t="s">
        <v>1000</v>
      </c>
      <c r="F1633" t="s">
        <v>44</v>
      </c>
      <c r="G1633" t="s">
        <v>1001</v>
      </c>
      <c r="H1633" t="s">
        <v>1002</v>
      </c>
      <c r="I1633" t="s">
        <v>336</v>
      </c>
      <c r="J1633" t="s">
        <v>1003</v>
      </c>
      <c r="K1633" t="s">
        <v>67</v>
      </c>
      <c r="L1633">
        <v>26</v>
      </c>
      <c r="M1633">
        <v>1</v>
      </c>
      <c r="N1633" t="s">
        <v>68</v>
      </c>
      <c r="O1633" t="s">
        <v>798</v>
      </c>
      <c r="P1633" t="s">
        <v>70</v>
      </c>
      <c r="Q1633" t="s">
        <v>71</v>
      </c>
      <c r="R1633">
        <v>2012</v>
      </c>
      <c r="S1633" s="1">
        <v>500</v>
      </c>
      <c r="T1633" t="s">
        <v>31</v>
      </c>
      <c r="U1633" s="2">
        <v>41121</v>
      </c>
      <c r="V1633" s="2">
        <v>41152</v>
      </c>
      <c r="W1633" s="2">
        <v>41116</v>
      </c>
      <c r="X1633" t="s">
        <v>72</v>
      </c>
      <c r="Y1633" t="s">
        <v>339</v>
      </c>
      <c r="Z1633" t="s">
        <v>167</v>
      </c>
      <c r="AA1633" t="s">
        <v>168</v>
      </c>
      <c r="AB1633" t="s">
        <v>35</v>
      </c>
      <c r="AC1633" t="s">
        <v>36</v>
      </c>
      <c r="AD1633">
        <v>98109</v>
      </c>
      <c r="AE1633" t="s">
        <v>6370</v>
      </c>
      <c r="AF1633" t="str">
        <f t="shared" si="75"/>
        <v>Yes</v>
      </c>
      <c r="AG1633" s="9" t="str">
        <f t="shared" si="76"/>
        <v>STATE REPRESENTATIVE261DEMOCRATLEG DISTRICT 26 - HOUSEPIERCELegislative2012500DEBT411214115241116Operation and OverheadJULY TREASURYARGO STRATEGIESPO BOX 9100 SEATTLEWA</v>
      </c>
      <c r="AH1633">
        <v>100487894</v>
      </c>
      <c r="AI1633" s="9" t="str">
        <f t="shared" si="77"/>
        <v>STATE REPRESENTATIVE261DEMOCRATLEG DISTRICT 26 - HOUSEPIERCELegislative</v>
      </c>
    </row>
    <row r="1634" spans="1:35" x14ac:dyDescent="0.25">
      <c r="A1634" s="15">
        <v>3051</v>
      </c>
      <c r="B1634" t="s">
        <v>6371</v>
      </c>
      <c r="C1634">
        <v>100487894</v>
      </c>
      <c r="D1634" t="s">
        <v>30</v>
      </c>
      <c r="E1634" t="s">
        <v>1000</v>
      </c>
      <c r="F1634" t="s">
        <v>44</v>
      </c>
      <c r="G1634" t="s">
        <v>1001</v>
      </c>
      <c r="H1634" t="s">
        <v>1002</v>
      </c>
      <c r="I1634" t="s">
        <v>336</v>
      </c>
      <c r="J1634" t="s">
        <v>1003</v>
      </c>
      <c r="K1634" t="s">
        <v>67</v>
      </c>
      <c r="L1634">
        <v>26</v>
      </c>
      <c r="M1634">
        <v>1</v>
      </c>
      <c r="N1634" t="s">
        <v>68</v>
      </c>
      <c r="O1634" t="s">
        <v>798</v>
      </c>
      <c r="P1634" t="s">
        <v>70</v>
      </c>
      <c r="Q1634" t="s">
        <v>71</v>
      </c>
      <c r="R1634">
        <v>2012</v>
      </c>
      <c r="S1634" s="1">
        <v>750</v>
      </c>
      <c r="T1634" t="s">
        <v>31</v>
      </c>
      <c r="U1634" s="2">
        <v>41121</v>
      </c>
      <c r="V1634" s="2">
        <v>41152</v>
      </c>
      <c r="W1634" s="2">
        <v>41150</v>
      </c>
      <c r="X1634" t="s">
        <v>72</v>
      </c>
      <c r="Y1634" t="s">
        <v>490</v>
      </c>
      <c r="Z1634" t="s">
        <v>167</v>
      </c>
      <c r="AA1634" t="s">
        <v>168</v>
      </c>
      <c r="AB1634" t="s">
        <v>35</v>
      </c>
      <c r="AC1634" t="s">
        <v>36</v>
      </c>
      <c r="AD1634">
        <v>98109</v>
      </c>
      <c r="AE1634" t="s">
        <v>6370</v>
      </c>
      <c r="AF1634" t="str">
        <f t="shared" si="75"/>
        <v>Yes</v>
      </c>
      <c r="AG1634" s="9" t="str">
        <f t="shared" si="76"/>
        <v>STATE REPRESENTATIVE261DEMOCRATLEG DISTRICT 26 - HOUSEPIERCELegislative2012750DEBT411214115241150Operation and OverheadAUGUST TREASURYARGO STRATEGIESPO BOX 9100 SEATTLEWA</v>
      </c>
      <c r="AH1634">
        <v>100487894</v>
      </c>
      <c r="AI1634" s="9" t="str">
        <f t="shared" si="77"/>
        <v>STATE REPRESENTATIVE261DEMOCRATLEG DISTRICT 26 - HOUSEPIERCELegislative</v>
      </c>
    </row>
    <row r="1635" spans="1:35" x14ac:dyDescent="0.25">
      <c r="A1635" s="15">
        <v>215</v>
      </c>
      <c r="B1635" t="s">
        <v>1015</v>
      </c>
      <c r="C1635">
        <v>100495624</v>
      </c>
      <c r="D1635" t="s">
        <v>30</v>
      </c>
      <c r="E1635" t="s">
        <v>1000</v>
      </c>
      <c r="F1635" t="s">
        <v>44</v>
      </c>
      <c r="G1635" t="s">
        <v>1001</v>
      </c>
      <c r="H1635" t="s">
        <v>1002</v>
      </c>
      <c r="I1635" t="s">
        <v>336</v>
      </c>
      <c r="J1635" t="s">
        <v>1003</v>
      </c>
      <c r="K1635" t="s">
        <v>67</v>
      </c>
      <c r="L1635">
        <v>26</v>
      </c>
      <c r="M1635">
        <v>1</v>
      </c>
      <c r="N1635" t="s">
        <v>68</v>
      </c>
      <c r="O1635" t="s">
        <v>798</v>
      </c>
      <c r="P1635" t="s">
        <v>70</v>
      </c>
      <c r="Q1635" t="s">
        <v>71</v>
      </c>
      <c r="R1635">
        <v>2012</v>
      </c>
      <c r="S1635" s="1">
        <v>500</v>
      </c>
      <c r="T1635" t="s">
        <v>31</v>
      </c>
      <c r="U1635" s="2">
        <v>41153</v>
      </c>
      <c r="V1635" s="2">
        <v>41197</v>
      </c>
      <c r="W1635" s="2">
        <v>41116</v>
      </c>
      <c r="X1635" t="s">
        <v>72</v>
      </c>
      <c r="Y1635" t="s">
        <v>339</v>
      </c>
      <c r="Z1635" t="s">
        <v>167</v>
      </c>
      <c r="AA1635" t="s">
        <v>168</v>
      </c>
      <c r="AB1635" t="s">
        <v>35</v>
      </c>
      <c r="AC1635" t="s">
        <v>36</v>
      </c>
      <c r="AD1635">
        <v>98109</v>
      </c>
      <c r="AE1635" t="s">
        <v>1016</v>
      </c>
      <c r="AF1635" t="str">
        <f t="shared" si="75"/>
        <v>Yes</v>
      </c>
      <c r="AG1635" s="9" t="str">
        <f t="shared" si="76"/>
        <v>STATE REPRESENTATIVE261DEMOCRATLEG DISTRICT 26 - HOUSEPIERCELegislative2012500DEBT411534119741116Operation and OverheadJULY TREASURYARGO STRATEGIESPO BOX 9100 SEATTLEWA</v>
      </c>
      <c r="AH1635">
        <v>100495624</v>
      </c>
      <c r="AI1635" s="9" t="str">
        <f t="shared" si="77"/>
        <v>STATE REPRESENTATIVE261DEMOCRATLEG DISTRICT 26 - HOUSEPIERCELegislative</v>
      </c>
    </row>
    <row r="1636" spans="1:35" x14ac:dyDescent="0.25">
      <c r="A1636" s="15">
        <v>216</v>
      </c>
      <c r="B1636" t="s">
        <v>1017</v>
      </c>
      <c r="C1636">
        <v>100495624</v>
      </c>
      <c r="D1636" t="s">
        <v>30</v>
      </c>
      <c r="E1636" t="s">
        <v>1000</v>
      </c>
      <c r="F1636" t="s">
        <v>44</v>
      </c>
      <c r="G1636" t="s">
        <v>1001</v>
      </c>
      <c r="H1636" t="s">
        <v>1002</v>
      </c>
      <c r="I1636" t="s">
        <v>336</v>
      </c>
      <c r="J1636" t="s">
        <v>1003</v>
      </c>
      <c r="K1636" t="s">
        <v>67</v>
      </c>
      <c r="L1636">
        <v>26</v>
      </c>
      <c r="M1636">
        <v>1</v>
      </c>
      <c r="N1636" t="s">
        <v>68</v>
      </c>
      <c r="O1636" t="s">
        <v>798</v>
      </c>
      <c r="P1636" t="s">
        <v>70</v>
      </c>
      <c r="Q1636" t="s">
        <v>71</v>
      </c>
      <c r="R1636">
        <v>2012</v>
      </c>
      <c r="S1636" s="1">
        <v>750</v>
      </c>
      <c r="T1636" t="s">
        <v>31</v>
      </c>
      <c r="U1636" s="2">
        <v>41153</v>
      </c>
      <c r="V1636" s="2">
        <v>41197</v>
      </c>
      <c r="W1636" s="2">
        <v>41150</v>
      </c>
      <c r="X1636" t="s">
        <v>72</v>
      </c>
      <c r="Y1636" t="s">
        <v>490</v>
      </c>
      <c r="Z1636" t="s">
        <v>167</v>
      </c>
      <c r="AA1636" t="s">
        <v>168</v>
      </c>
      <c r="AB1636" t="s">
        <v>35</v>
      </c>
      <c r="AC1636" t="s">
        <v>36</v>
      </c>
      <c r="AD1636">
        <v>98109</v>
      </c>
      <c r="AE1636" t="s">
        <v>1016</v>
      </c>
      <c r="AF1636" t="str">
        <f t="shared" si="75"/>
        <v>Yes</v>
      </c>
      <c r="AG1636" s="9" t="str">
        <f t="shared" si="76"/>
        <v>STATE REPRESENTATIVE261DEMOCRATLEG DISTRICT 26 - HOUSEPIERCELegislative2012750DEBT411534119741150Operation and OverheadAUGUST TREASURYARGO STRATEGIESPO BOX 9100 SEATTLEWA</v>
      </c>
      <c r="AH1636">
        <v>100495624</v>
      </c>
      <c r="AI1636" s="9" t="str">
        <f t="shared" si="77"/>
        <v>STATE REPRESENTATIVE261DEMOCRATLEG DISTRICT 26 - HOUSEPIERCELegislative</v>
      </c>
    </row>
    <row r="1637" spans="1:35" x14ac:dyDescent="0.25">
      <c r="A1637" s="15">
        <v>217</v>
      </c>
      <c r="B1637" t="s">
        <v>1018</v>
      </c>
      <c r="C1637">
        <v>100495624</v>
      </c>
      <c r="D1637" t="s">
        <v>30</v>
      </c>
      <c r="E1637" t="s">
        <v>1000</v>
      </c>
      <c r="F1637" t="s">
        <v>44</v>
      </c>
      <c r="G1637" t="s">
        <v>1001</v>
      </c>
      <c r="H1637" t="s">
        <v>1002</v>
      </c>
      <c r="I1637" t="s">
        <v>336</v>
      </c>
      <c r="J1637" t="s">
        <v>1003</v>
      </c>
      <c r="K1637" t="s">
        <v>67</v>
      </c>
      <c r="L1637">
        <v>26</v>
      </c>
      <c r="M1637">
        <v>1</v>
      </c>
      <c r="N1637" t="s">
        <v>68</v>
      </c>
      <c r="O1637" t="s">
        <v>798</v>
      </c>
      <c r="P1637" t="s">
        <v>70</v>
      </c>
      <c r="Q1637" t="s">
        <v>71</v>
      </c>
      <c r="R1637">
        <v>2012</v>
      </c>
      <c r="S1637" s="1">
        <v>487.5</v>
      </c>
      <c r="T1637" t="s">
        <v>31</v>
      </c>
      <c r="U1637" s="2">
        <v>41153</v>
      </c>
      <c r="V1637" s="2">
        <v>41197</v>
      </c>
      <c r="W1637" s="2">
        <v>41180</v>
      </c>
      <c r="X1637" t="s">
        <v>72</v>
      </c>
      <c r="Y1637" t="s">
        <v>337</v>
      </c>
      <c r="Z1637" t="s">
        <v>167</v>
      </c>
      <c r="AA1637" t="s">
        <v>168</v>
      </c>
      <c r="AB1637" t="s">
        <v>35</v>
      </c>
      <c r="AC1637" t="s">
        <v>36</v>
      </c>
      <c r="AD1637">
        <v>98109</v>
      </c>
      <c r="AE1637" t="s">
        <v>1016</v>
      </c>
      <c r="AF1637" t="str">
        <f t="shared" si="75"/>
        <v>Yes</v>
      </c>
      <c r="AG1637" s="9" t="str">
        <f t="shared" si="76"/>
        <v>STATE REPRESENTATIVE261DEMOCRATLEG DISTRICT 26 - HOUSEPIERCELegislative2012487.5DEBT411534119741180Operation and OverheadSEPTEMBER TREASURYARGO STRATEGIESPO BOX 9100 SEATTLEWA</v>
      </c>
      <c r="AH1637">
        <v>100495624</v>
      </c>
      <c r="AI1637" s="9" t="str">
        <f t="shared" si="77"/>
        <v>STATE REPRESENTATIVE261DEMOCRATLEG DISTRICT 26 - HOUSEPIERCELegislative</v>
      </c>
    </row>
    <row r="1638" spans="1:35" x14ac:dyDescent="0.25">
      <c r="A1638" s="15">
        <v>218</v>
      </c>
      <c r="B1638" t="s">
        <v>1019</v>
      </c>
      <c r="C1638">
        <v>100495624</v>
      </c>
      <c r="D1638" t="s">
        <v>30</v>
      </c>
      <c r="E1638" t="s">
        <v>1000</v>
      </c>
      <c r="F1638" t="s">
        <v>44</v>
      </c>
      <c r="G1638" t="s">
        <v>1001</v>
      </c>
      <c r="H1638" t="s">
        <v>1002</v>
      </c>
      <c r="I1638" t="s">
        <v>336</v>
      </c>
      <c r="J1638" t="s">
        <v>1003</v>
      </c>
      <c r="K1638" t="s">
        <v>67</v>
      </c>
      <c r="L1638">
        <v>26</v>
      </c>
      <c r="M1638">
        <v>1</v>
      </c>
      <c r="N1638" t="s">
        <v>68</v>
      </c>
      <c r="O1638" t="s">
        <v>798</v>
      </c>
      <c r="P1638" t="s">
        <v>70</v>
      </c>
      <c r="Q1638" t="s">
        <v>71</v>
      </c>
      <c r="R1638">
        <v>2012</v>
      </c>
      <c r="S1638" s="1">
        <v>53</v>
      </c>
      <c r="T1638" t="s">
        <v>31</v>
      </c>
      <c r="U1638" s="2">
        <v>41153</v>
      </c>
      <c r="V1638" s="2">
        <v>41197</v>
      </c>
      <c r="W1638" s="2">
        <v>41197</v>
      </c>
      <c r="X1638" t="s">
        <v>72</v>
      </c>
      <c r="Y1638" t="s">
        <v>143</v>
      </c>
      <c r="Z1638" t="s">
        <v>144</v>
      </c>
      <c r="AA1638" t="s">
        <v>145</v>
      </c>
      <c r="AB1638" t="s">
        <v>146</v>
      </c>
      <c r="AC1638" t="s">
        <v>147</v>
      </c>
      <c r="AD1638">
        <v>97015</v>
      </c>
      <c r="AE1638" t="s">
        <v>1016</v>
      </c>
      <c r="AF1638" t="str">
        <f t="shared" si="75"/>
        <v>Yes</v>
      </c>
      <c r="AG1638" s="9" t="str">
        <f t="shared" si="76"/>
        <v>STATE REPRESENTATIVE261DEMOCRATLEG DISTRICT 26 - HOUSEPIERCELegislative201253DEBT411534119741197Operation and OverheadPAYROLL PROCESSINGADP10155 SE SUNNYSIDE ROAD CLACKAMASOR</v>
      </c>
      <c r="AH1638">
        <v>100495624</v>
      </c>
      <c r="AI1638" s="9" t="str">
        <f t="shared" si="77"/>
        <v>STATE REPRESENTATIVE261DEMOCRATLEG DISTRICT 26 - HOUSEPIERCELegislative</v>
      </c>
    </row>
    <row r="1639" spans="1:35" x14ac:dyDescent="0.25">
      <c r="A1639" s="15">
        <v>212</v>
      </c>
      <c r="B1639" t="s">
        <v>1007</v>
      </c>
      <c r="C1639">
        <v>100499021</v>
      </c>
      <c r="D1639" t="s">
        <v>30</v>
      </c>
      <c r="E1639" t="s">
        <v>1000</v>
      </c>
      <c r="F1639" t="s">
        <v>44</v>
      </c>
      <c r="G1639" t="s">
        <v>1001</v>
      </c>
      <c r="H1639" t="s">
        <v>1002</v>
      </c>
      <c r="I1639" t="s">
        <v>336</v>
      </c>
      <c r="J1639" t="s">
        <v>1003</v>
      </c>
      <c r="K1639" t="s">
        <v>67</v>
      </c>
      <c r="L1639">
        <v>26</v>
      </c>
      <c r="M1639">
        <v>1</v>
      </c>
      <c r="N1639" t="s">
        <v>68</v>
      </c>
      <c r="O1639" t="s">
        <v>798</v>
      </c>
      <c r="P1639" t="s">
        <v>70</v>
      </c>
      <c r="Q1639" t="s">
        <v>71</v>
      </c>
      <c r="R1639">
        <v>2012</v>
      </c>
      <c r="S1639" s="1">
        <v>250</v>
      </c>
      <c r="T1639" t="s">
        <v>31</v>
      </c>
      <c r="U1639" s="2">
        <v>41198</v>
      </c>
      <c r="V1639" s="2">
        <v>41211</v>
      </c>
      <c r="W1639" s="2">
        <v>41150</v>
      </c>
      <c r="X1639" t="s">
        <v>72</v>
      </c>
      <c r="Y1639" t="s">
        <v>490</v>
      </c>
      <c r="Z1639" t="s">
        <v>167</v>
      </c>
      <c r="AA1639" t="s">
        <v>168</v>
      </c>
      <c r="AB1639" t="s">
        <v>35</v>
      </c>
      <c r="AC1639" t="s">
        <v>36</v>
      </c>
      <c r="AD1639">
        <v>98109</v>
      </c>
      <c r="AE1639" t="s">
        <v>1004</v>
      </c>
      <c r="AF1639" t="str">
        <f t="shared" si="75"/>
        <v>Yes</v>
      </c>
      <c r="AG1639" s="9" t="str">
        <f t="shared" si="76"/>
        <v>STATE REPRESENTATIVE261DEMOCRATLEG DISTRICT 26 - HOUSEPIERCELegislative2012250DEBT411984121141150Operation and OverheadAUGUST TREASURYARGO STRATEGIESPO BOX 9100 SEATTLEWA</v>
      </c>
      <c r="AH1639">
        <v>100499021</v>
      </c>
      <c r="AI1639" s="9" t="str">
        <f t="shared" si="77"/>
        <v>STATE REPRESENTATIVE261DEMOCRATLEG DISTRICT 26 - HOUSEPIERCELegislative</v>
      </c>
    </row>
    <row r="1640" spans="1:35" x14ac:dyDescent="0.25">
      <c r="A1640" s="15">
        <v>210</v>
      </c>
      <c r="B1640" t="s">
        <v>999</v>
      </c>
      <c r="C1640">
        <v>100499021</v>
      </c>
      <c r="D1640" t="s">
        <v>30</v>
      </c>
      <c r="E1640" t="s">
        <v>1000</v>
      </c>
      <c r="F1640" t="s">
        <v>44</v>
      </c>
      <c r="G1640" t="s">
        <v>1001</v>
      </c>
      <c r="H1640" t="s">
        <v>1002</v>
      </c>
      <c r="I1640" t="s">
        <v>336</v>
      </c>
      <c r="J1640" t="s">
        <v>1003</v>
      </c>
      <c r="K1640" t="s">
        <v>67</v>
      </c>
      <c r="L1640">
        <v>26</v>
      </c>
      <c r="M1640">
        <v>1</v>
      </c>
      <c r="N1640" t="s">
        <v>68</v>
      </c>
      <c r="O1640" t="s">
        <v>798</v>
      </c>
      <c r="P1640" t="s">
        <v>70</v>
      </c>
      <c r="Q1640" t="s">
        <v>71</v>
      </c>
      <c r="R1640">
        <v>2012</v>
      </c>
      <c r="S1640" s="1">
        <v>487.5</v>
      </c>
      <c r="T1640" t="s">
        <v>31</v>
      </c>
      <c r="U1640" s="2">
        <v>41198</v>
      </c>
      <c r="V1640" s="2">
        <v>41211</v>
      </c>
      <c r="W1640" s="2">
        <v>41180</v>
      </c>
      <c r="X1640" t="s">
        <v>72</v>
      </c>
      <c r="Y1640" t="s">
        <v>337</v>
      </c>
      <c r="Z1640" t="s">
        <v>167</v>
      </c>
      <c r="AA1640" t="s">
        <v>168</v>
      </c>
      <c r="AB1640" t="s">
        <v>35</v>
      </c>
      <c r="AC1640" t="s">
        <v>36</v>
      </c>
      <c r="AD1640">
        <v>98109</v>
      </c>
      <c r="AE1640" t="s">
        <v>1004</v>
      </c>
      <c r="AF1640" t="str">
        <f t="shared" si="75"/>
        <v>Yes</v>
      </c>
      <c r="AG1640" s="9" t="str">
        <f t="shared" si="76"/>
        <v>STATE REPRESENTATIVE261DEMOCRATLEG DISTRICT 26 - HOUSEPIERCELegislative2012487.5DEBT411984121141180Operation and OverheadSEPTEMBER TREASURYARGO STRATEGIESPO BOX 9100 SEATTLEWA</v>
      </c>
      <c r="AH1640">
        <v>100499021</v>
      </c>
      <c r="AI1640" s="9" t="str">
        <f t="shared" si="77"/>
        <v>STATE REPRESENTATIVE261DEMOCRATLEG DISTRICT 26 - HOUSEPIERCELegislative</v>
      </c>
    </row>
    <row r="1641" spans="1:35" x14ac:dyDescent="0.25">
      <c r="A1641" s="15">
        <v>211</v>
      </c>
      <c r="B1641" t="s">
        <v>1005</v>
      </c>
      <c r="C1641">
        <v>100499021</v>
      </c>
      <c r="D1641" t="s">
        <v>30</v>
      </c>
      <c r="E1641" t="s">
        <v>1000</v>
      </c>
      <c r="F1641" t="s">
        <v>44</v>
      </c>
      <c r="G1641" t="s">
        <v>1001</v>
      </c>
      <c r="H1641" t="s">
        <v>1002</v>
      </c>
      <c r="I1641" t="s">
        <v>336</v>
      </c>
      <c r="J1641" t="s">
        <v>1003</v>
      </c>
      <c r="K1641" t="s">
        <v>67</v>
      </c>
      <c r="L1641">
        <v>26</v>
      </c>
      <c r="M1641">
        <v>1</v>
      </c>
      <c r="N1641" t="s">
        <v>68</v>
      </c>
      <c r="O1641" t="s">
        <v>798</v>
      </c>
      <c r="P1641" t="s">
        <v>70</v>
      </c>
      <c r="Q1641" t="s">
        <v>71</v>
      </c>
      <c r="R1641">
        <v>2012</v>
      </c>
      <c r="S1641" s="1">
        <v>487.5</v>
      </c>
      <c r="T1641" t="s">
        <v>31</v>
      </c>
      <c r="U1641" s="2">
        <v>41198</v>
      </c>
      <c r="V1641" s="2">
        <v>41211</v>
      </c>
      <c r="W1641" s="2">
        <v>41206</v>
      </c>
      <c r="X1641" t="s">
        <v>72</v>
      </c>
      <c r="Y1641" t="s">
        <v>1006</v>
      </c>
      <c r="Z1641" t="s">
        <v>167</v>
      </c>
      <c r="AA1641" t="s">
        <v>168</v>
      </c>
      <c r="AB1641" t="s">
        <v>35</v>
      </c>
      <c r="AC1641" t="s">
        <v>36</v>
      </c>
      <c r="AD1641">
        <v>98109</v>
      </c>
      <c r="AE1641" t="s">
        <v>1004</v>
      </c>
      <c r="AF1641" t="str">
        <f t="shared" si="75"/>
        <v>Yes</v>
      </c>
      <c r="AG1641" s="9" t="str">
        <f t="shared" si="76"/>
        <v>STATE REPRESENTATIVE261DEMOCRATLEG DISTRICT 26 - HOUSEPIERCELegislative2012487.5DEBT411984121141206Operation and OverheadOCTOBER TREASURYARGO STRATEGIESPO BOX 9100 SEATTLEWA</v>
      </c>
      <c r="AH1641">
        <v>100499021</v>
      </c>
      <c r="AI1641" s="9" t="str">
        <f t="shared" si="77"/>
        <v>STATE REPRESENTATIVE261DEMOCRATLEG DISTRICT 26 - HOUSEPIERCELegislative</v>
      </c>
    </row>
    <row r="1642" spans="1:35" x14ac:dyDescent="0.25">
      <c r="A1642" s="15">
        <v>1499</v>
      </c>
      <c r="B1642" t="s">
        <v>3790</v>
      </c>
      <c r="C1642">
        <v>100419017</v>
      </c>
      <c r="D1642" t="s">
        <v>30</v>
      </c>
      <c r="E1642" t="s">
        <v>794</v>
      </c>
      <c r="F1642" t="s">
        <v>44</v>
      </c>
      <c r="G1642" t="s">
        <v>795</v>
      </c>
      <c r="H1642" t="s">
        <v>796</v>
      </c>
      <c r="I1642" t="s">
        <v>238</v>
      </c>
      <c r="J1642" t="s">
        <v>797</v>
      </c>
      <c r="K1642" t="s">
        <v>67</v>
      </c>
      <c r="L1642">
        <v>26</v>
      </c>
      <c r="M1642">
        <v>2</v>
      </c>
      <c r="N1642" t="s">
        <v>68</v>
      </c>
      <c r="O1642" t="s">
        <v>798</v>
      </c>
      <c r="P1642" t="s">
        <v>70</v>
      </c>
      <c r="Q1642" t="s">
        <v>71</v>
      </c>
      <c r="R1642">
        <v>2012</v>
      </c>
      <c r="S1642" s="1">
        <v>750</v>
      </c>
      <c r="T1642" t="s">
        <v>31</v>
      </c>
      <c r="U1642" s="2">
        <v>40544</v>
      </c>
      <c r="V1642" s="2">
        <v>40574</v>
      </c>
      <c r="W1642" s="2">
        <v>40512</v>
      </c>
      <c r="X1642" t="s">
        <v>72</v>
      </c>
      <c r="Y1642" t="s">
        <v>1208</v>
      </c>
      <c r="Z1642" t="s">
        <v>167</v>
      </c>
      <c r="AA1642" t="s">
        <v>168</v>
      </c>
      <c r="AB1642" t="s">
        <v>35</v>
      </c>
      <c r="AC1642" t="s">
        <v>36</v>
      </c>
      <c r="AD1642">
        <v>98109</v>
      </c>
      <c r="AE1642" t="s">
        <v>3791</v>
      </c>
      <c r="AF1642" t="str">
        <f t="shared" si="75"/>
        <v>Yes</v>
      </c>
      <c r="AG1642" s="9" t="str">
        <f t="shared" si="76"/>
        <v>STATE REPRESENTATIVE262DEMOCRATLEG DISTRICT 26 - HOUSEPIERCELegislative2012750DEBT405444057440512Operation and OverheadNOVEMBER TREASURYARGO STRATEGIESPO BOX 9100 SEATTLEWA</v>
      </c>
      <c r="AH1642">
        <v>100419017</v>
      </c>
      <c r="AI1642" s="9" t="str">
        <f t="shared" si="77"/>
        <v>STATE REPRESENTATIVE262DEMOCRATLEG DISTRICT 26 - HOUSEPIERCELegislative</v>
      </c>
    </row>
    <row r="1643" spans="1:35" x14ac:dyDescent="0.25">
      <c r="A1643" s="15">
        <v>1500</v>
      </c>
      <c r="B1643" t="s">
        <v>3792</v>
      </c>
      <c r="C1643">
        <v>100419017</v>
      </c>
      <c r="D1643" t="s">
        <v>30</v>
      </c>
      <c r="E1643" t="s">
        <v>794</v>
      </c>
      <c r="F1643" t="s">
        <v>44</v>
      </c>
      <c r="G1643" t="s">
        <v>795</v>
      </c>
      <c r="H1643" t="s">
        <v>796</v>
      </c>
      <c r="I1643" t="s">
        <v>238</v>
      </c>
      <c r="J1643" t="s">
        <v>797</v>
      </c>
      <c r="K1643" t="s">
        <v>67</v>
      </c>
      <c r="L1643">
        <v>26</v>
      </c>
      <c r="M1643">
        <v>2</v>
      </c>
      <c r="N1643" t="s">
        <v>68</v>
      </c>
      <c r="O1643" t="s">
        <v>798</v>
      </c>
      <c r="P1643" t="s">
        <v>70</v>
      </c>
      <c r="Q1643" t="s">
        <v>71</v>
      </c>
      <c r="R1643">
        <v>2012</v>
      </c>
      <c r="S1643" s="1">
        <v>500</v>
      </c>
      <c r="T1643" t="s">
        <v>31</v>
      </c>
      <c r="U1643" s="2">
        <v>40544</v>
      </c>
      <c r="V1643" s="2">
        <v>40574</v>
      </c>
      <c r="W1643" s="2">
        <v>40543</v>
      </c>
      <c r="X1643" t="s">
        <v>72</v>
      </c>
      <c r="Y1643" t="s">
        <v>1792</v>
      </c>
      <c r="Z1643" t="s">
        <v>167</v>
      </c>
      <c r="AA1643" t="s">
        <v>168</v>
      </c>
      <c r="AB1643" t="s">
        <v>35</v>
      </c>
      <c r="AC1643" t="s">
        <v>36</v>
      </c>
      <c r="AD1643">
        <v>98109</v>
      </c>
      <c r="AE1643" t="s">
        <v>3791</v>
      </c>
      <c r="AF1643" t="str">
        <f t="shared" si="75"/>
        <v>Yes</v>
      </c>
      <c r="AG1643" s="9" t="str">
        <f t="shared" si="76"/>
        <v>STATE REPRESENTATIVE262DEMOCRATLEG DISTRICT 26 - HOUSEPIERCELegislative2012500DEBT405444057440543Operation and OverheadDECEMBER TREASURYARGO STRATEGIESPO BOX 9100 SEATTLEWA</v>
      </c>
      <c r="AH1643">
        <v>100419017</v>
      </c>
      <c r="AI1643" s="9" t="str">
        <f t="shared" si="77"/>
        <v>STATE REPRESENTATIVE262DEMOCRATLEG DISTRICT 26 - HOUSEPIERCELegislative</v>
      </c>
    </row>
    <row r="1644" spans="1:35" x14ac:dyDescent="0.25">
      <c r="A1644" s="15">
        <v>1502</v>
      </c>
      <c r="B1644" t="s">
        <v>3794</v>
      </c>
      <c r="C1644">
        <v>100419017</v>
      </c>
      <c r="D1644" t="s">
        <v>30</v>
      </c>
      <c r="E1644" t="s">
        <v>794</v>
      </c>
      <c r="F1644" t="s">
        <v>44</v>
      </c>
      <c r="G1644" t="s">
        <v>795</v>
      </c>
      <c r="H1644" t="s">
        <v>796</v>
      </c>
      <c r="I1644" t="s">
        <v>238</v>
      </c>
      <c r="J1644" t="s">
        <v>797</v>
      </c>
      <c r="K1644" t="s">
        <v>67</v>
      </c>
      <c r="L1644">
        <v>26</v>
      </c>
      <c r="M1644">
        <v>2</v>
      </c>
      <c r="N1644" t="s">
        <v>68</v>
      </c>
      <c r="O1644" t="s">
        <v>798</v>
      </c>
      <c r="P1644" t="s">
        <v>70</v>
      </c>
      <c r="Q1644" t="s">
        <v>71</v>
      </c>
      <c r="R1644">
        <v>2012</v>
      </c>
      <c r="S1644" s="1">
        <v>92</v>
      </c>
      <c r="T1644" t="s">
        <v>31</v>
      </c>
      <c r="U1644" s="2">
        <v>40544</v>
      </c>
      <c r="V1644" s="2">
        <v>40574</v>
      </c>
      <c r="W1644" s="2">
        <v>40564</v>
      </c>
      <c r="X1644" t="s">
        <v>72</v>
      </c>
      <c r="Y1644" t="s">
        <v>3562</v>
      </c>
      <c r="Z1644" t="s">
        <v>2811</v>
      </c>
      <c r="AA1644" t="s">
        <v>2930</v>
      </c>
      <c r="AB1644" t="s">
        <v>1439</v>
      </c>
      <c r="AC1644" t="s">
        <v>36</v>
      </c>
      <c r="AD1644">
        <v>98335</v>
      </c>
      <c r="AE1644" t="s">
        <v>3791</v>
      </c>
      <c r="AF1644" t="str">
        <f t="shared" si="75"/>
        <v>Yes</v>
      </c>
      <c r="AG1644" s="9" t="str">
        <f t="shared" si="76"/>
        <v>STATE REPRESENTATIVE262DEMOCRATLEG DISTRICT 26 - HOUSEPIERCELegislative201292DEBT405444057440564Operation and OverheadREIMB. PO BOX RENEWAL (USPS)SEAQUIST LARRYPO BOX 821 GIG HARBORWA</v>
      </c>
      <c r="AH1644">
        <v>100419017</v>
      </c>
      <c r="AI1644" s="9" t="str">
        <f t="shared" si="77"/>
        <v>STATE REPRESENTATIVE262DEMOCRATLEG DISTRICT 26 - HOUSEPIERCELegislative</v>
      </c>
    </row>
    <row r="1645" spans="1:35" x14ac:dyDescent="0.25">
      <c r="A1645" s="15">
        <v>1501</v>
      </c>
      <c r="B1645" t="s">
        <v>3793</v>
      </c>
      <c r="C1645">
        <v>100419017</v>
      </c>
      <c r="D1645" t="s">
        <v>30</v>
      </c>
      <c r="E1645" t="s">
        <v>794</v>
      </c>
      <c r="F1645" t="s">
        <v>44</v>
      </c>
      <c r="G1645" t="s">
        <v>795</v>
      </c>
      <c r="H1645" t="s">
        <v>796</v>
      </c>
      <c r="I1645" t="s">
        <v>238</v>
      </c>
      <c r="J1645" t="s">
        <v>797</v>
      </c>
      <c r="K1645" t="s">
        <v>67</v>
      </c>
      <c r="L1645">
        <v>26</v>
      </c>
      <c r="M1645">
        <v>2</v>
      </c>
      <c r="N1645" t="s">
        <v>68</v>
      </c>
      <c r="O1645" t="s">
        <v>798</v>
      </c>
      <c r="P1645" t="s">
        <v>70</v>
      </c>
      <c r="Q1645" t="s">
        <v>71</v>
      </c>
      <c r="R1645">
        <v>2012</v>
      </c>
      <c r="S1645" s="1">
        <v>300</v>
      </c>
      <c r="T1645" t="s">
        <v>31</v>
      </c>
      <c r="U1645" s="2">
        <v>40544</v>
      </c>
      <c r="V1645" s="2">
        <v>40574</v>
      </c>
      <c r="W1645" s="2">
        <v>40574</v>
      </c>
      <c r="X1645" t="s">
        <v>72</v>
      </c>
      <c r="Y1645" t="s">
        <v>2477</v>
      </c>
      <c r="Z1645" t="s">
        <v>167</v>
      </c>
      <c r="AA1645" t="s">
        <v>168</v>
      </c>
      <c r="AB1645" t="s">
        <v>35</v>
      </c>
      <c r="AC1645" t="s">
        <v>36</v>
      </c>
      <c r="AD1645">
        <v>98109</v>
      </c>
      <c r="AE1645" t="s">
        <v>3791</v>
      </c>
      <c r="AF1645" t="str">
        <f t="shared" si="75"/>
        <v>Yes</v>
      </c>
      <c r="AG1645" s="9" t="str">
        <f t="shared" si="76"/>
        <v>STATE REPRESENTATIVE262DEMOCRATLEG DISTRICT 26 - HOUSEPIERCELegislative2012300DEBT405444057440574Operation and OverheadJANUARY TREASURYARGO STRATEGIESPO BOX 9100 SEATTLEWA</v>
      </c>
      <c r="AH1645">
        <v>100419017</v>
      </c>
      <c r="AI1645" s="9" t="str">
        <f t="shared" si="77"/>
        <v>STATE REPRESENTATIVE262DEMOCRATLEG DISTRICT 26 - HOUSEPIERCELegislative</v>
      </c>
    </row>
    <row r="1646" spans="1:35" x14ac:dyDescent="0.25">
      <c r="A1646" s="15">
        <v>1369</v>
      </c>
      <c r="B1646" t="s">
        <v>3557</v>
      </c>
      <c r="C1646">
        <v>100419018</v>
      </c>
      <c r="D1646" t="s">
        <v>30</v>
      </c>
      <c r="E1646" t="s">
        <v>794</v>
      </c>
      <c r="F1646" t="s">
        <v>44</v>
      </c>
      <c r="G1646" t="s">
        <v>795</v>
      </c>
      <c r="H1646" t="s">
        <v>796</v>
      </c>
      <c r="I1646" t="s">
        <v>238</v>
      </c>
      <c r="J1646" t="s">
        <v>797</v>
      </c>
      <c r="K1646" t="s">
        <v>67</v>
      </c>
      <c r="L1646">
        <v>26</v>
      </c>
      <c r="M1646">
        <v>2</v>
      </c>
      <c r="N1646" t="s">
        <v>68</v>
      </c>
      <c r="O1646" t="s">
        <v>798</v>
      </c>
      <c r="P1646" t="s">
        <v>70</v>
      </c>
      <c r="Q1646" t="s">
        <v>71</v>
      </c>
      <c r="R1646">
        <v>2012</v>
      </c>
      <c r="S1646" s="1">
        <v>500</v>
      </c>
      <c r="T1646" t="s">
        <v>31</v>
      </c>
      <c r="U1646" s="2">
        <v>40575</v>
      </c>
      <c r="V1646" s="2">
        <v>40602</v>
      </c>
      <c r="W1646" s="2">
        <v>40543</v>
      </c>
      <c r="X1646" t="s">
        <v>72</v>
      </c>
      <c r="Y1646" t="s">
        <v>1792</v>
      </c>
      <c r="Z1646" t="s">
        <v>167</v>
      </c>
      <c r="AA1646" t="s">
        <v>168</v>
      </c>
      <c r="AB1646" t="s">
        <v>35</v>
      </c>
      <c r="AC1646" t="s">
        <v>36</v>
      </c>
      <c r="AD1646">
        <v>98109</v>
      </c>
      <c r="AE1646" t="s">
        <v>3558</v>
      </c>
      <c r="AF1646" t="str">
        <f t="shared" si="75"/>
        <v>Yes</v>
      </c>
      <c r="AG1646" s="9" t="str">
        <f t="shared" si="76"/>
        <v>STATE REPRESENTATIVE262DEMOCRATLEG DISTRICT 26 - HOUSEPIERCELegislative2012500DEBT405754060240543Operation and OverheadDECEMBER TREASURYARGO STRATEGIESPO BOX 9100 SEATTLEWA</v>
      </c>
      <c r="AH1646">
        <v>100419018</v>
      </c>
      <c r="AI1646" s="9" t="str">
        <f t="shared" si="77"/>
        <v>STATE REPRESENTATIVE262DEMOCRATLEG DISTRICT 26 - HOUSEPIERCELegislative</v>
      </c>
    </row>
    <row r="1647" spans="1:35" x14ac:dyDescent="0.25">
      <c r="A1647" s="15">
        <v>1372</v>
      </c>
      <c r="B1647" t="s">
        <v>3561</v>
      </c>
      <c r="C1647">
        <v>100419018</v>
      </c>
      <c r="D1647" t="s">
        <v>30</v>
      </c>
      <c r="E1647" t="s">
        <v>794</v>
      </c>
      <c r="F1647" t="s">
        <v>44</v>
      </c>
      <c r="G1647" t="s">
        <v>795</v>
      </c>
      <c r="H1647" t="s">
        <v>796</v>
      </c>
      <c r="I1647" t="s">
        <v>238</v>
      </c>
      <c r="J1647" t="s">
        <v>797</v>
      </c>
      <c r="K1647" t="s">
        <v>67</v>
      </c>
      <c r="L1647">
        <v>26</v>
      </c>
      <c r="M1647">
        <v>2</v>
      </c>
      <c r="N1647" t="s">
        <v>68</v>
      </c>
      <c r="O1647" t="s">
        <v>798</v>
      </c>
      <c r="P1647" t="s">
        <v>70</v>
      </c>
      <c r="Q1647" t="s">
        <v>71</v>
      </c>
      <c r="R1647">
        <v>2012</v>
      </c>
      <c r="S1647" s="1">
        <v>92</v>
      </c>
      <c r="T1647" t="s">
        <v>31</v>
      </c>
      <c r="U1647" s="2">
        <v>40575</v>
      </c>
      <c r="V1647" s="2">
        <v>40602</v>
      </c>
      <c r="W1647" s="2">
        <v>40564</v>
      </c>
      <c r="X1647" t="s">
        <v>72</v>
      </c>
      <c r="Y1647" t="s">
        <v>3562</v>
      </c>
      <c r="Z1647" t="s">
        <v>2811</v>
      </c>
      <c r="AA1647" t="s">
        <v>2930</v>
      </c>
      <c r="AB1647" t="s">
        <v>1439</v>
      </c>
      <c r="AC1647" t="s">
        <v>36</v>
      </c>
      <c r="AD1647">
        <v>98335</v>
      </c>
      <c r="AE1647" t="s">
        <v>3558</v>
      </c>
      <c r="AF1647" t="str">
        <f t="shared" si="75"/>
        <v>Yes</v>
      </c>
      <c r="AG1647" s="9" t="str">
        <f t="shared" si="76"/>
        <v>STATE REPRESENTATIVE262DEMOCRATLEG DISTRICT 26 - HOUSEPIERCELegislative201292DEBT405754060240564Operation and OverheadREIMB. PO BOX RENEWAL (USPS)SEAQUIST LARRYPO BOX 821 GIG HARBORWA</v>
      </c>
      <c r="AH1647">
        <v>100419018</v>
      </c>
      <c r="AI1647" s="9" t="str">
        <f t="shared" si="77"/>
        <v>STATE REPRESENTATIVE262DEMOCRATLEG DISTRICT 26 - HOUSEPIERCELegislative</v>
      </c>
    </row>
    <row r="1648" spans="1:35" x14ac:dyDescent="0.25">
      <c r="A1648" s="15">
        <v>1370</v>
      </c>
      <c r="B1648" t="s">
        <v>3559</v>
      </c>
      <c r="C1648">
        <v>100419018</v>
      </c>
      <c r="D1648" t="s">
        <v>30</v>
      </c>
      <c r="E1648" t="s">
        <v>794</v>
      </c>
      <c r="F1648" t="s">
        <v>44</v>
      </c>
      <c r="G1648" t="s">
        <v>795</v>
      </c>
      <c r="H1648" t="s">
        <v>796</v>
      </c>
      <c r="I1648" t="s">
        <v>238</v>
      </c>
      <c r="J1648" t="s">
        <v>797</v>
      </c>
      <c r="K1648" t="s">
        <v>67</v>
      </c>
      <c r="L1648">
        <v>26</v>
      </c>
      <c r="M1648">
        <v>2</v>
      </c>
      <c r="N1648" t="s">
        <v>68</v>
      </c>
      <c r="O1648" t="s">
        <v>798</v>
      </c>
      <c r="P1648" t="s">
        <v>70</v>
      </c>
      <c r="Q1648" t="s">
        <v>71</v>
      </c>
      <c r="R1648">
        <v>2012</v>
      </c>
      <c r="S1648" s="1">
        <v>300</v>
      </c>
      <c r="T1648" t="s">
        <v>31</v>
      </c>
      <c r="U1648" s="2">
        <v>40575</v>
      </c>
      <c r="V1648" s="2">
        <v>40602</v>
      </c>
      <c r="W1648" s="2">
        <v>40574</v>
      </c>
      <c r="X1648" t="s">
        <v>72</v>
      </c>
      <c r="Y1648" t="s">
        <v>2477</v>
      </c>
      <c r="Z1648" t="s">
        <v>167</v>
      </c>
      <c r="AA1648" t="s">
        <v>168</v>
      </c>
      <c r="AB1648" t="s">
        <v>35</v>
      </c>
      <c r="AC1648" t="s">
        <v>36</v>
      </c>
      <c r="AD1648">
        <v>98109</v>
      </c>
      <c r="AE1648" t="s">
        <v>3558</v>
      </c>
      <c r="AF1648" t="str">
        <f t="shared" si="75"/>
        <v>Yes</v>
      </c>
      <c r="AG1648" s="9" t="str">
        <f t="shared" si="76"/>
        <v>STATE REPRESENTATIVE262DEMOCRATLEG DISTRICT 26 - HOUSEPIERCELegislative2012300DEBT405754060240574Operation and OverheadJANUARY TREASURYARGO STRATEGIESPO BOX 9100 SEATTLEWA</v>
      </c>
      <c r="AH1648">
        <v>100419018</v>
      </c>
      <c r="AI1648" s="9" t="str">
        <f t="shared" si="77"/>
        <v>STATE REPRESENTATIVE262DEMOCRATLEG DISTRICT 26 - HOUSEPIERCELegislative</v>
      </c>
    </row>
    <row r="1649" spans="1:35" x14ac:dyDescent="0.25">
      <c r="A1649" s="15">
        <v>1371</v>
      </c>
      <c r="B1649" t="s">
        <v>3560</v>
      </c>
      <c r="C1649">
        <v>100419018</v>
      </c>
      <c r="D1649" t="s">
        <v>30</v>
      </c>
      <c r="E1649" t="s">
        <v>794</v>
      </c>
      <c r="F1649" t="s">
        <v>44</v>
      </c>
      <c r="G1649" t="s">
        <v>795</v>
      </c>
      <c r="H1649" t="s">
        <v>796</v>
      </c>
      <c r="I1649" t="s">
        <v>238</v>
      </c>
      <c r="J1649" t="s">
        <v>797</v>
      </c>
      <c r="K1649" t="s">
        <v>67</v>
      </c>
      <c r="L1649">
        <v>26</v>
      </c>
      <c r="M1649">
        <v>2</v>
      </c>
      <c r="N1649" t="s">
        <v>68</v>
      </c>
      <c r="O1649" t="s">
        <v>798</v>
      </c>
      <c r="P1649" t="s">
        <v>70</v>
      </c>
      <c r="Q1649" t="s">
        <v>71</v>
      </c>
      <c r="R1649">
        <v>2012</v>
      </c>
      <c r="S1649" s="1">
        <v>225</v>
      </c>
      <c r="T1649" t="s">
        <v>31</v>
      </c>
      <c r="U1649" s="2">
        <v>40575</v>
      </c>
      <c r="V1649" s="2">
        <v>40602</v>
      </c>
      <c r="W1649" s="2">
        <v>40591</v>
      </c>
      <c r="X1649" t="s">
        <v>72</v>
      </c>
      <c r="Y1649" t="s">
        <v>1640</v>
      </c>
      <c r="Z1649" t="s">
        <v>167</v>
      </c>
      <c r="AA1649" t="s">
        <v>168</v>
      </c>
      <c r="AB1649" t="s">
        <v>35</v>
      </c>
      <c r="AC1649" t="s">
        <v>36</v>
      </c>
      <c r="AD1649">
        <v>98109</v>
      </c>
      <c r="AE1649" t="s">
        <v>3558</v>
      </c>
      <c r="AF1649" t="str">
        <f t="shared" si="75"/>
        <v>Yes</v>
      </c>
      <c r="AG1649" s="9" t="str">
        <f t="shared" si="76"/>
        <v>STATE REPRESENTATIVE262DEMOCRATLEG DISTRICT 26 - HOUSEPIERCELegislative2012225DEBT405754060240591Operation and OverheadFEBRUARY TREASURYARGO STRATEGIESPO BOX 9100 SEATTLEWA</v>
      </c>
      <c r="AH1649">
        <v>100419018</v>
      </c>
      <c r="AI1649" s="9" t="str">
        <f t="shared" si="77"/>
        <v>STATE REPRESENTATIVE262DEMOCRATLEG DISTRICT 26 - HOUSEPIERCELegislative</v>
      </c>
    </row>
    <row r="1650" spans="1:35" x14ac:dyDescent="0.25">
      <c r="A1650" s="15">
        <v>1373</v>
      </c>
      <c r="B1650" t="s">
        <v>3563</v>
      </c>
      <c r="C1650">
        <v>100419019</v>
      </c>
      <c r="D1650" t="s">
        <v>30</v>
      </c>
      <c r="E1650" t="s">
        <v>794</v>
      </c>
      <c r="F1650" t="s">
        <v>44</v>
      </c>
      <c r="G1650" t="s">
        <v>795</v>
      </c>
      <c r="H1650" t="s">
        <v>796</v>
      </c>
      <c r="I1650" t="s">
        <v>238</v>
      </c>
      <c r="J1650" t="s">
        <v>797</v>
      </c>
      <c r="K1650" t="s">
        <v>67</v>
      </c>
      <c r="L1650">
        <v>26</v>
      </c>
      <c r="M1650">
        <v>2</v>
      </c>
      <c r="N1650" t="s">
        <v>68</v>
      </c>
      <c r="O1650" t="s">
        <v>798</v>
      </c>
      <c r="P1650" t="s">
        <v>70</v>
      </c>
      <c r="Q1650" t="s">
        <v>71</v>
      </c>
      <c r="R1650">
        <v>2012</v>
      </c>
      <c r="S1650" s="1">
        <v>500</v>
      </c>
      <c r="T1650" t="s">
        <v>31</v>
      </c>
      <c r="U1650" s="2">
        <v>40603</v>
      </c>
      <c r="V1650" s="2">
        <v>40633</v>
      </c>
      <c r="W1650" s="2">
        <v>40543</v>
      </c>
      <c r="X1650" t="s">
        <v>72</v>
      </c>
      <c r="Y1650" t="s">
        <v>1792</v>
      </c>
      <c r="Z1650" t="s">
        <v>167</v>
      </c>
      <c r="AA1650" t="s">
        <v>168</v>
      </c>
      <c r="AB1650" t="s">
        <v>35</v>
      </c>
      <c r="AC1650" t="s">
        <v>36</v>
      </c>
      <c r="AD1650">
        <v>98109</v>
      </c>
      <c r="AE1650" t="s">
        <v>3564</v>
      </c>
      <c r="AF1650" t="str">
        <f t="shared" si="75"/>
        <v>Yes</v>
      </c>
      <c r="AG1650" s="9" t="str">
        <f t="shared" si="76"/>
        <v>STATE REPRESENTATIVE262DEMOCRATLEG DISTRICT 26 - HOUSEPIERCELegislative2012500DEBT406034063340543Operation and OverheadDECEMBER TREASURYARGO STRATEGIESPO BOX 9100 SEATTLEWA</v>
      </c>
      <c r="AH1650">
        <v>100419019</v>
      </c>
      <c r="AI1650" s="9" t="str">
        <f t="shared" si="77"/>
        <v>STATE REPRESENTATIVE262DEMOCRATLEG DISTRICT 26 - HOUSEPIERCELegislative</v>
      </c>
    </row>
    <row r="1651" spans="1:35" x14ac:dyDescent="0.25">
      <c r="A1651" s="15">
        <v>1393</v>
      </c>
      <c r="B1651" t="s">
        <v>3612</v>
      </c>
      <c r="C1651">
        <v>100419019</v>
      </c>
      <c r="D1651" t="s">
        <v>30</v>
      </c>
      <c r="E1651" t="s">
        <v>794</v>
      </c>
      <c r="F1651" t="s">
        <v>44</v>
      </c>
      <c r="G1651" t="s">
        <v>795</v>
      </c>
      <c r="H1651" t="s">
        <v>796</v>
      </c>
      <c r="I1651" t="s">
        <v>238</v>
      </c>
      <c r="J1651" t="s">
        <v>797</v>
      </c>
      <c r="K1651" t="s">
        <v>67</v>
      </c>
      <c r="L1651">
        <v>26</v>
      </c>
      <c r="M1651">
        <v>2</v>
      </c>
      <c r="N1651" t="s">
        <v>68</v>
      </c>
      <c r="O1651" t="s">
        <v>798</v>
      </c>
      <c r="P1651" t="s">
        <v>70</v>
      </c>
      <c r="Q1651" t="s">
        <v>71</v>
      </c>
      <c r="R1651">
        <v>2012</v>
      </c>
      <c r="S1651" s="1">
        <v>92</v>
      </c>
      <c r="T1651" t="s">
        <v>31</v>
      </c>
      <c r="U1651" s="2">
        <v>40603</v>
      </c>
      <c r="V1651" s="2">
        <v>40633</v>
      </c>
      <c r="W1651" s="2">
        <v>40564</v>
      </c>
      <c r="X1651" t="s">
        <v>72</v>
      </c>
      <c r="Y1651" t="s">
        <v>3562</v>
      </c>
      <c r="Z1651" t="s">
        <v>2811</v>
      </c>
      <c r="AA1651" t="s">
        <v>2930</v>
      </c>
      <c r="AB1651" t="s">
        <v>1439</v>
      </c>
      <c r="AC1651" t="s">
        <v>36</v>
      </c>
      <c r="AD1651">
        <v>98335</v>
      </c>
      <c r="AE1651" t="s">
        <v>3564</v>
      </c>
      <c r="AF1651" t="str">
        <f t="shared" si="75"/>
        <v>Yes</v>
      </c>
      <c r="AG1651" s="9" t="str">
        <f t="shared" si="76"/>
        <v>STATE REPRESENTATIVE262DEMOCRATLEG DISTRICT 26 - HOUSEPIERCELegislative201292DEBT406034063340564Operation and OverheadREIMB. PO BOX RENEWAL (USPS)SEAQUIST LARRYPO BOX 821 GIG HARBORWA</v>
      </c>
      <c r="AH1651">
        <v>100419019</v>
      </c>
      <c r="AI1651" s="9" t="str">
        <f t="shared" si="77"/>
        <v>STATE REPRESENTATIVE262DEMOCRATLEG DISTRICT 26 - HOUSEPIERCELegislative</v>
      </c>
    </row>
    <row r="1652" spans="1:35" x14ac:dyDescent="0.25">
      <c r="A1652" s="15">
        <v>1374</v>
      </c>
      <c r="B1652" t="s">
        <v>3565</v>
      </c>
      <c r="C1652">
        <v>100419019</v>
      </c>
      <c r="D1652" t="s">
        <v>30</v>
      </c>
      <c r="E1652" t="s">
        <v>794</v>
      </c>
      <c r="F1652" t="s">
        <v>44</v>
      </c>
      <c r="G1652" t="s">
        <v>795</v>
      </c>
      <c r="H1652" t="s">
        <v>796</v>
      </c>
      <c r="I1652" t="s">
        <v>238</v>
      </c>
      <c r="J1652" t="s">
        <v>797</v>
      </c>
      <c r="K1652" t="s">
        <v>67</v>
      </c>
      <c r="L1652">
        <v>26</v>
      </c>
      <c r="M1652">
        <v>2</v>
      </c>
      <c r="N1652" t="s">
        <v>68</v>
      </c>
      <c r="O1652" t="s">
        <v>798</v>
      </c>
      <c r="P1652" t="s">
        <v>70</v>
      </c>
      <c r="Q1652" t="s">
        <v>71</v>
      </c>
      <c r="R1652">
        <v>2012</v>
      </c>
      <c r="S1652" s="1">
        <v>300</v>
      </c>
      <c r="T1652" t="s">
        <v>31</v>
      </c>
      <c r="U1652" s="2">
        <v>40603</v>
      </c>
      <c r="V1652" s="2">
        <v>40633</v>
      </c>
      <c r="W1652" s="2">
        <v>40574</v>
      </c>
      <c r="X1652" t="s">
        <v>72</v>
      </c>
      <c r="Y1652" t="s">
        <v>2477</v>
      </c>
      <c r="Z1652" t="s">
        <v>167</v>
      </c>
      <c r="AA1652" t="s">
        <v>168</v>
      </c>
      <c r="AB1652" t="s">
        <v>35</v>
      </c>
      <c r="AC1652" t="s">
        <v>36</v>
      </c>
      <c r="AD1652">
        <v>98109</v>
      </c>
      <c r="AE1652" t="s">
        <v>3564</v>
      </c>
      <c r="AF1652" t="str">
        <f t="shared" si="75"/>
        <v>Yes</v>
      </c>
      <c r="AG1652" s="9" t="str">
        <f t="shared" si="76"/>
        <v>STATE REPRESENTATIVE262DEMOCRATLEG DISTRICT 26 - HOUSEPIERCELegislative2012300DEBT406034063340574Operation and OverheadJANUARY TREASURYARGO STRATEGIESPO BOX 9100 SEATTLEWA</v>
      </c>
      <c r="AH1652">
        <v>100419019</v>
      </c>
      <c r="AI1652" s="9" t="str">
        <f t="shared" si="77"/>
        <v>STATE REPRESENTATIVE262DEMOCRATLEG DISTRICT 26 - HOUSEPIERCELegislative</v>
      </c>
    </row>
    <row r="1653" spans="1:35" x14ac:dyDescent="0.25">
      <c r="A1653" s="15">
        <v>1388</v>
      </c>
      <c r="B1653" t="s">
        <v>3606</v>
      </c>
      <c r="C1653">
        <v>100419019</v>
      </c>
      <c r="D1653" t="s">
        <v>30</v>
      </c>
      <c r="E1653" t="s">
        <v>794</v>
      </c>
      <c r="F1653" t="s">
        <v>44</v>
      </c>
      <c r="G1653" t="s">
        <v>795</v>
      </c>
      <c r="H1653" t="s">
        <v>796</v>
      </c>
      <c r="I1653" t="s">
        <v>238</v>
      </c>
      <c r="J1653" t="s">
        <v>797</v>
      </c>
      <c r="K1653" t="s">
        <v>67</v>
      </c>
      <c r="L1653">
        <v>26</v>
      </c>
      <c r="M1653">
        <v>2</v>
      </c>
      <c r="N1653" t="s">
        <v>68</v>
      </c>
      <c r="O1653" t="s">
        <v>798</v>
      </c>
      <c r="P1653" t="s">
        <v>70</v>
      </c>
      <c r="Q1653" t="s">
        <v>71</v>
      </c>
      <c r="R1653">
        <v>2012</v>
      </c>
      <c r="S1653" s="1">
        <v>225</v>
      </c>
      <c r="T1653" t="s">
        <v>31</v>
      </c>
      <c r="U1653" s="2">
        <v>40603</v>
      </c>
      <c r="V1653" s="2">
        <v>40633</v>
      </c>
      <c r="W1653" s="2">
        <v>40591</v>
      </c>
      <c r="X1653" t="s">
        <v>72</v>
      </c>
      <c r="Y1653" t="s">
        <v>1640</v>
      </c>
      <c r="Z1653" t="s">
        <v>167</v>
      </c>
      <c r="AA1653" t="s">
        <v>168</v>
      </c>
      <c r="AB1653" t="s">
        <v>35</v>
      </c>
      <c r="AC1653" t="s">
        <v>36</v>
      </c>
      <c r="AD1653">
        <v>98109</v>
      </c>
      <c r="AE1653" t="s">
        <v>3564</v>
      </c>
      <c r="AF1653" t="str">
        <f t="shared" si="75"/>
        <v>Yes</v>
      </c>
      <c r="AG1653" s="9" t="str">
        <f t="shared" si="76"/>
        <v>STATE REPRESENTATIVE262DEMOCRATLEG DISTRICT 26 - HOUSEPIERCELegislative2012225DEBT406034063340591Operation and OverheadFEBRUARY TREASURYARGO STRATEGIESPO BOX 9100 SEATTLEWA</v>
      </c>
      <c r="AH1653">
        <v>100419019</v>
      </c>
      <c r="AI1653" s="9" t="str">
        <f t="shared" si="77"/>
        <v>STATE REPRESENTATIVE262DEMOCRATLEG DISTRICT 26 - HOUSEPIERCELegislative</v>
      </c>
    </row>
    <row r="1654" spans="1:35" x14ac:dyDescent="0.25">
      <c r="A1654" s="15">
        <v>1389</v>
      </c>
      <c r="B1654" t="s">
        <v>3607</v>
      </c>
      <c r="C1654">
        <v>100419019</v>
      </c>
      <c r="D1654" t="s">
        <v>30</v>
      </c>
      <c r="E1654" t="s">
        <v>794</v>
      </c>
      <c r="F1654" t="s">
        <v>44</v>
      </c>
      <c r="G1654" t="s">
        <v>795</v>
      </c>
      <c r="H1654" t="s">
        <v>796</v>
      </c>
      <c r="I1654" t="s">
        <v>238</v>
      </c>
      <c r="J1654" t="s">
        <v>797</v>
      </c>
      <c r="K1654" t="s">
        <v>67</v>
      </c>
      <c r="L1654">
        <v>26</v>
      </c>
      <c r="M1654">
        <v>2</v>
      </c>
      <c r="N1654" t="s">
        <v>68</v>
      </c>
      <c r="O1654" t="s">
        <v>798</v>
      </c>
      <c r="P1654" t="s">
        <v>70</v>
      </c>
      <c r="Q1654" t="s">
        <v>71</v>
      </c>
      <c r="R1654">
        <v>2012</v>
      </c>
      <c r="S1654" s="1">
        <v>150</v>
      </c>
      <c r="T1654" t="s">
        <v>31</v>
      </c>
      <c r="U1654" s="2">
        <v>40603</v>
      </c>
      <c r="V1654" s="2">
        <v>40633</v>
      </c>
      <c r="W1654" s="2">
        <v>40633</v>
      </c>
      <c r="X1654" t="s">
        <v>72</v>
      </c>
      <c r="Y1654" t="s">
        <v>2577</v>
      </c>
      <c r="Z1654" t="s">
        <v>167</v>
      </c>
      <c r="AA1654" t="s">
        <v>168</v>
      </c>
      <c r="AB1654" t="s">
        <v>35</v>
      </c>
      <c r="AC1654" t="s">
        <v>36</v>
      </c>
      <c r="AD1654">
        <v>98109</v>
      </c>
      <c r="AE1654" t="s">
        <v>3564</v>
      </c>
      <c r="AF1654" t="str">
        <f t="shared" si="75"/>
        <v>Yes</v>
      </c>
      <c r="AG1654" s="9" t="str">
        <f t="shared" si="76"/>
        <v>STATE REPRESENTATIVE262DEMOCRATLEG DISTRICT 26 - HOUSEPIERCELegislative2012150DEBT406034063340633Operation and OverheadMARCH TREASURYARGO STRATEGIESPO BOX 9100 SEATTLEWA</v>
      </c>
      <c r="AH1654">
        <v>100419019</v>
      </c>
      <c r="AI1654" s="9" t="str">
        <f t="shared" si="77"/>
        <v>STATE REPRESENTATIVE262DEMOCRATLEG DISTRICT 26 - HOUSEPIERCELegislative</v>
      </c>
    </row>
    <row r="1655" spans="1:35" x14ac:dyDescent="0.25">
      <c r="A1655" s="15">
        <v>1415</v>
      </c>
      <c r="B1655" t="s">
        <v>3645</v>
      </c>
      <c r="C1655">
        <v>100419020</v>
      </c>
      <c r="D1655" t="s">
        <v>30</v>
      </c>
      <c r="E1655" t="s">
        <v>794</v>
      </c>
      <c r="F1655" t="s">
        <v>44</v>
      </c>
      <c r="G1655" t="s">
        <v>795</v>
      </c>
      <c r="H1655" t="s">
        <v>796</v>
      </c>
      <c r="I1655" t="s">
        <v>238</v>
      </c>
      <c r="J1655" t="s">
        <v>797</v>
      </c>
      <c r="K1655" t="s">
        <v>67</v>
      </c>
      <c r="L1655">
        <v>26</v>
      </c>
      <c r="M1655">
        <v>2</v>
      </c>
      <c r="N1655" t="s">
        <v>68</v>
      </c>
      <c r="O1655" t="s">
        <v>798</v>
      </c>
      <c r="P1655" t="s">
        <v>70</v>
      </c>
      <c r="Q1655" t="s">
        <v>71</v>
      </c>
      <c r="R1655">
        <v>2012</v>
      </c>
      <c r="S1655" s="1">
        <v>500</v>
      </c>
      <c r="T1655" t="s">
        <v>31</v>
      </c>
      <c r="U1655" s="2">
        <v>40634</v>
      </c>
      <c r="V1655" s="2">
        <v>40663</v>
      </c>
      <c r="W1655" s="2">
        <v>40543</v>
      </c>
      <c r="X1655" t="s">
        <v>72</v>
      </c>
      <c r="Y1655" t="s">
        <v>1792</v>
      </c>
      <c r="Z1655" t="s">
        <v>167</v>
      </c>
      <c r="AA1655" t="s">
        <v>168</v>
      </c>
      <c r="AB1655" t="s">
        <v>35</v>
      </c>
      <c r="AC1655" t="s">
        <v>36</v>
      </c>
      <c r="AD1655">
        <v>98109</v>
      </c>
      <c r="AE1655" t="s">
        <v>3628</v>
      </c>
      <c r="AF1655" t="str">
        <f t="shared" si="75"/>
        <v>Yes</v>
      </c>
      <c r="AG1655" s="9" t="str">
        <f t="shared" si="76"/>
        <v>STATE REPRESENTATIVE262DEMOCRATLEG DISTRICT 26 - HOUSEPIERCELegislative2012500DEBT406344066340543Operation and OverheadDECEMBER TREASURYARGO STRATEGIESPO BOX 9100 SEATTLEWA</v>
      </c>
      <c r="AH1655">
        <v>100419020</v>
      </c>
      <c r="AI1655" s="9" t="str">
        <f t="shared" si="77"/>
        <v>STATE REPRESENTATIVE262DEMOCRATLEG DISTRICT 26 - HOUSEPIERCELegislative</v>
      </c>
    </row>
    <row r="1656" spans="1:35" x14ac:dyDescent="0.25">
      <c r="A1656" s="15">
        <v>1414</v>
      </c>
      <c r="B1656" t="s">
        <v>3644</v>
      </c>
      <c r="C1656">
        <v>100419020</v>
      </c>
      <c r="D1656" t="s">
        <v>30</v>
      </c>
      <c r="E1656" t="s">
        <v>794</v>
      </c>
      <c r="F1656" t="s">
        <v>44</v>
      </c>
      <c r="G1656" t="s">
        <v>795</v>
      </c>
      <c r="H1656" t="s">
        <v>796</v>
      </c>
      <c r="I1656" t="s">
        <v>238</v>
      </c>
      <c r="J1656" t="s">
        <v>797</v>
      </c>
      <c r="K1656" t="s">
        <v>67</v>
      </c>
      <c r="L1656">
        <v>26</v>
      </c>
      <c r="M1656">
        <v>2</v>
      </c>
      <c r="N1656" t="s">
        <v>68</v>
      </c>
      <c r="O1656" t="s">
        <v>798</v>
      </c>
      <c r="P1656" t="s">
        <v>70</v>
      </c>
      <c r="Q1656" t="s">
        <v>71</v>
      </c>
      <c r="R1656">
        <v>2012</v>
      </c>
      <c r="S1656" s="1">
        <v>92</v>
      </c>
      <c r="T1656" t="s">
        <v>31</v>
      </c>
      <c r="U1656" s="2">
        <v>40634</v>
      </c>
      <c r="V1656" s="2">
        <v>40663</v>
      </c>
      <c r="W1656" s="2">
        <v>40564</v>
      </c>
      <c r="X1656" t="s">
        <v>72</v>
      </c>
      <c r="Y1656" t="s">
        <v>3562</v>
      </c>
      <c r="Z1656" t="s">
        <v>2811</v>
      </c>
      <c r="AA1656" t="s">
        <v>2930</v>
      </c>
      <c r="AB1656" t="s">
        <v>1439</v>
      </c>
      <c r="AC1656" t="s">
        <v>36</v>
      </c>
      <c r="AD1656">
        <v>98335</v>
      </c>
      <c r="AE1656" t="s">
        <v>3628</v>
      </c>
      <c r="AF1656" t="str">
        <f t="shared" si="75"/>
        <v>Yes</v>
      </c>
      <c r="AG1656" s="9" t="str">
        <f t="shared" si="76"/>
        <v>STATE REPRESENTATIVE262DEMOCRATLEG DISTRICT 26 - HOUSEPIERCELegislative201292DEBT406344066340564Operation and OverheadREIMB. PO BOX RENEWAL (USPS)SEAQUIST LARRYPO BOX 821 GIG HARBORWA</v>
      </c>
      <c r="AH1656">
        <v>100419020</v>
      </c>
      <c r="AI1656" s="9" t="str">
        <f t="shared" si="77"/>
        <v>STATE REPRESENTATIVE262DEMOCRATLEG DISTRICT 26 - HOUSEPIERCELegislative</v>
      </c>
    </row>
    <row r="1657" spans="1:35" x14ac:dyDescent="0.25">
      <c r="A1657" s="15">
        <v>1400</v>
      </c>
      <c r="B1657" t="s">
        <v>3627</v>
      </c>
      <c r="C1657">
        <v>100419020</v>
      </c>
      <c r="D1657" t="s">
        <v>30</v>
      </c>
      <c r="E1657" t="s">
        <v>794</v>
      </c>
      <c r="F1657" t="s">
        <v>44</v>
      </c>
      <c r="G1657" t="s">
        <v>795</v>
      </c>
      <c r="H1657" t="s">
        <v>796</v>
      </c>
      <c r="I1657" t="s">
        <v>238</v>
      </c>
      <c r="J1657" t="s">
        <v>797</v>
      </c>
      <c r="K1657" t="s">
        <v>67</v>
      </c>
      <c r="L1657">
        <v>26</v>
      </c>
      <c r="M1657">
        <v>2</v>
      </c>
      <c r="N1657" t="s">
        <v>68</v>
      </c>
      <c r="O1657" t="s">
        <v>798</v>
      </c>
      <c r="P1657" t="s">
        <v>70</v>
      </c>
      <c r="Q1657" t="s">
        <v>71</v>
      </c>
      <c r="R1657">
        <v>2012</v>
      </c>
      <c r="S1657" s="1">
        <v>300</v>
      </c>
      <c r="T1657" t="s">
        <v>31</v>
      </c>
      <c r="U1657" s="2">
        <v>40634</v>
      </c>
      <c r="V1657" s="2">
        <v>40663</v>
      </c>
      <c r="W1657" s="2">
        <v>40574</v>
      </c>
      <c r="X1657" t="s">
        <v>72</v>
      </c>
      <c r="Y1657" t="s">
        <v>2477</v>
      </c>
      <c r="Z1657" t="s">
        <v>167</v>
      </c>
      <c r="AA1657" t="s">
        <v>168</v>
      </c>
      <c r="AB1657" t="s">
        <v>35</v>
      </c>
      <c r="AC1657" t="s">
        <v>36</v>
      </c>
      <c r="AD1657">
        <v>98109</v>
      </c>
      <c r="AE1657" t="s">
        <v>3628</v>
      </c>
      <c r="AF1657" t="str">
        <f t="shared" si="75"/>
        <v>Yes</v>
      </c>
      <c r="AG1657" s="9" t="str">
        <f t="shared" si="76"/>
        <v>STATE REPRESENTATIVE262DEMOCRATLEG DISTRICT 26 - HOUSEPIERCELegislative2012300DEBT406344066340574Operation and OverheadJANUARY TREASURYARGO STRATEGIESPO BOX 9100 SEATTLEWA</v>
      </c>
      <c r="AH1657">
        <v>100419020</v>
      </c>
      <c r="AI1657" s="9" t="str">
        <f t="shared" si="77"/>
        <v>STATE REPRESENTATIVE262DEMOCRATLEG DISTRICT 26 - HOUSEPIERCELegislative</v>
      </c>
    </row>
    <row r="1658" spans="1:35" x14ac:dyDescent="0.25">
      <c r="A1658" s="15">
        <v>1401</v>
      </c>
      <c r="B1658" t="s">
        <v>3629</v>
      </c>
      <c r="C1658">
        <v>100419020</v>
      </c>
      <c r="D1658" t="s">
        <v>30</v>
      </c>
      <c r="E1658" t="s">
        <v>794</v>
      </c>
      <c r="F1658" t="s">
        <v>44</v>
      </c>
      <c r="G1658" t="s">
        <v>795</v>
      </c>
      <c r="H1658" t="s">
        <v>796</v>
      </c>
      <c r="I1658" t="s">
        <v>238</v>
      </c>
      <c r="J1658" t="s">
        <v>797</v>
      </c>
      <c r="K1658" t="s">
        <v>67</v>
      </c>
      <c r="L1658">
        <v>26</v>
      </c>
      <c r="M1658">
        <v>2</v>
      </c>
      <c r="N1658" t="s">
        <v>68</v>
      </c>
      <c r="O1658" t="s">
        <v>798</v>
      </c>
      <c r="P1658" t="s">
        <v>70</v>
      </c>
      <c r="Q1658" t="s">
        <v>71</v>
      </c>
      <c r="R1658">
        <v>2012</v>
      </c>
      <c r="S1658" s="1">
        <v>225</v>
      </c>
      <c r="T1658" t="s">
        <v>31</v>
      </c>
      <c r="U1658" s="2">
        <v>40634</v>
      </c>
      <c r="V1658" s="2">
        <v>40663</v>
      </c>
      <c r="W1658" s="2">
        <v>40591</v>
      </c>
      <c r="X1658" t="s">
        <v>72</v>
      </c>
      <c r="Y1658" t="s">
        <v>1640</v>
      </c>
      <c r="Z1658" t="s">
        <v>167</v>
      </c>
      <c r="AA1658" t="s">
        <v>168</v>
      </c>
      <c r="AB1658" t="s">
        <v>35</v>
      </c>
      <c r="AC1658" t="s">
        <v>36</v>
      </c>
      <c r="AD1658">
        <v>98109</v>
      </c>
      <c r="AE1658" t="s">
        <v>3628</v>
      </c>
      <c r="AF1658" t="str">
        <f t="shared" si="75"/>
        <v>Yes</v>
      </c>
      <c r="AG1658" s="9" t="str">
        <f t="shared" si="76"/>
        <v>STATE REPRESENTATIVE262DEMOCRATLEG DISTRICT 26 - HOUSEPIERCELegislative2012225DEBT406344066340591Operation and OverheadFEBRUARY TREASURYARGO STRATEGIESPO BOX 9100 SEATTLEWA</v>
      </c>
      <c r="AH1658">
        <v>100419020</v>
      </c>
      <c r="AI1658" s="9" t="str">
        <f t="shared" si="77"/>
        <v>STATE REPRESENTATIVE262DEMOCRATLEG DISTRICT 26 - HOUSEPIERCELegislative</v>
      </c>
    </row>
    <row r="1659" spans="1:35" x14ac:dyDescent="0.25">
      <c r="A1659" s="15">
        <v>1402</v>
      </c>
      <c r="B1659" t="s">
        <v>3630</v>
      </c>
      <c r="C1659">
        <v>100419020</v>
      </c>
      <c r="D1659" t="s">
        <v>30</v>
      </c>
      <c r="E1659" t="s">
        <v>794</v>
      </c>
      <c r="F1659" t="s">
        <v>44</v>
      </c>
      <c r="G1659" t="s">
        <v>795</v>
      </c>
      <c r="H1659" t="s">
        <v>796</v>
      </c>
      <c r="I1659" t="s">
        <v>238</v>
      </c>
      <c r="J1659" t="s">
        <v>797</v>
      </c>
      <c r="K1659" t="s">
        <v>67</v>
      </c>
      <c r="L1659">
        <v>26</v>
      </c>
      <c r="M1659">
        <v>2</v>
      </c>
      <c r="N1659" t="s">
        <v>68</v>
      </c>
      <c r="O1659" t="s">
        <v>798</v>
      </c>
      <c r="P1659" t="s">
        <v>70</v>
      </c>
      <c r="Q1659" t="s">
        <v>71</v>
      </c>
      <c r="R1659">
        <v>2012</v>
      </c>
      <c r="S1659" s="1">
        <v>150</v>
      </c>
      <c r="T1659" t="s">
        <v>31</v>
      </c>
      <c r="U1659" s="2">
        <v>40634</v>
      </c>
      <c r="V1659" s="2">
        <v>40663</v>
      </c>
      <c r="W1659" s="2">
        <v>40633</v>
      </c>
      <c r="X1659" t="s">
        <v>72</v>
      </c>
      <c r="Y1659" t="s">
        <v>2577</v>
      </c>
      <c r="Z1659" t="s">
        <v>167</v>
      </c>
      <c r="AA1659" t="s">
        <v>168</v>
      </c>
      <c r="AB1659" t="s">
        <v>35</v>
      </c>
      <c r="AC1659" t="s">
        <v>36</v>
      </c>
      <c r="AD1659">
        <v>98109</v>
      </c>
      <c r="AE1659" t="s">
        <v>3628</v>
      </c>
      <c r="AF1659" t="str">
        <f t="shared" si="75"/>
        <v>Yes</v>
      </c>
      <c r="AG1659" s="9" t="str">
        <f t="shared" si="76"/>
        <v>STATE REPRESENTATIVE262DEMOCRATLEG DISTRICT 26 - HOUSEPIERCELegislative2012150DEBT406344066340633Operation and OverheadMARCH TREASURYARGO STRATEGIESPO BOX 9100 SEATTLEWA</v>
      </c>
      <c r="AH1659">
        <v>100419020</v>
      </c>
      <c r="AI1659" s="9" t="str">
        <f t="shared" si="77"/>
        <v>STATE REPRESENTATIVE262DEMOCRATLEG DISTRICT 26 - HOUSEPIERCELegislative</v>
      </c>
    </row>
    <row r="1660" spans="1:35" x14ac:dyDescent="0.25">
      <c r="A1660" s="15">
        <v>1403</v>
      </c>
      <c r="B1660" t="s">
        <v>3631</v>
      </c>
      <c r="C1660">
        <v>100419020</v>
      </c>
      <c r="D1660" t="s">
        <v>30</v>
      </c>
      <c r="E1660" t="s">
        <v>794</v>
      </c>
      <c r="F1660" t="s">
        <v>44</v>
      </c>
      <c r="G1660" t="s">
        <v>795</v>
      </c>
      <c r="H1660" t="s">
        <v>796</v>
      </c>
      <c r="I1660" t="s">
        <v>238</v>
      </c>
      <c r="J1660" t="s">
        <v>797</v>
      </c>
      <c r="K1660" t="s">
        <v>67</v>
      </c>
      <c r="L1660">
        <v>26</v>
      </c>
      <c r="M1660">
        <v>2</v>
      </c>
      <c r="N1660" t="s">
        <v>68</v>
      </c>
      <c r="O1660" t="s">
        <v>798</v>
      </c>
      <c r="P1660" t="s">
        <v>70</v>
      </c>
      <c r="Q1660" t="s">
        <v>71</v>
      </c>
      <c r="R1660">
        <v>2012</v>
      </c>
      <c r="S1660" s="1">
        <v>150</v>
      </c>
      <c r="T1660" t="s">
        <v>31</v>
      </c>
      <c r="U1660" s="2">
        <v>40634</v>
      </c>
      <c r="V1660" s="2">
        <v>40663</v>
      </c>
      <c r="W1660" s="2">
        <v>40659</v>
      </c>
      <c r="X1660" t="s">
        <v>72</v>
      </c>
      <c r="Y1660" t="s">
        <v>2661</v>
      </c>
      <c r="Z1660" t="s">
        <v>167</v>
      </c>
      <c r="AA1660" t="s">
        <v>168</v>
      </c>
      <c r="AB1660" t="s">
        <v>35</v>
      </c>
      <c r="AC1660" t="s">
        <v>36</v>
      </c>
      <c r="AD1660">
        <v>98109</v>
      </c>
      <c r="AE1660" t="s">
        <v>3628</v>
      </c>
      <c r="AF1660" t="str">
        <f t="shared" si="75"/>
        <v>Yes</v>
      </c>
      <c r="AG1660" s="9" t="str">
        <f t="shared" si="76"/>
        <v>STATE REPRESENTATIVE262DEMOCRATLEG DISTRICT 26 - HOUSEPIERCELegislative2012150DEBT406344066340659Operation and OverheadAPRIL TREASURYARGO STRATEGIESPO BOX 9100 SEATTLEWA</v>
      </c>
      <c r="AH1660">
        <v>100419020</v>
      </c>
      <c r="AI1660" s="9" t="str">
        <f t="shared" si="77"/>
        <v>STATE REPRESENTATIVE262DEMOCRATLEG DISTRICT 26 - HOUSEPIERCELegislative</v>
      </c>
    </row>
    <row r="1661" spans="1:35" x14ac:dyDescent="0.25">
      <c r="A1661" s="15">
        <v>1503</v>
      </c>
      <c r="B1661" t="s">
        <v>3795</v>
      </c>
      <c r="C1661">
        <v>100419021</v>
      </c>
      <c r="D1661" t="s">
        <v>30</v>
      </c>
      <c r="E1661" t="s">
        <v>794</v>
      </c>
      <c r="F1661" t="s">
        <v>44</v>
      </c>
      <c r="G1661" t="s">
        <v>795</v>
      </c>
      <c r="H1661" t="s">
        <v>796</v>
      </c>
      <c r="I1661" t="s">
        <v>238</v>
      </c>
      <c r="J1661" t="s">
        <v>797</v>
      </c>
      <c r="K1661" t="s">
        <v>67</v>
      </c>
      <c r="L1661">
        <v>26</v>
      </c>
      <c r="M1661">
        <v>2</v>
      </c>
      <c r="N1661" t="s">
        <v>68</v>
      </c>
      <c r="O1661" t="s">
        <v>798</v>
      </c>
      <c r="P1661" t="s">
        <v>70</v>
      </c>
      <c r="Q1661" t="s">
        <v>71</v>
      </c>
      <c r="R1661">
        <v>2012</v>
      </c>
      <c r="S1661" s="1">
        <v>500</v>
      </c>
      <c r="T1661" t="s">
        <v>31</v>
      </c>
      <c r="U1661" s="2">
        <v>40664</v>
      </c>
      <c r="V1661" s="2">
        <v>40694</v>
      </c>
      <c r="W1661" s="2">
        <v>40543</v>
      </c>
      <c r="X1661" t="s">
        <v>72</v>
      </c>
      <c r="Y1661" t="s">
        <v>1792</v>
      </c>
      <c r="Z1661" t="s">
        <v>167</v>
      </c>
      <c r="AA1661" t="s">
        <v>168</v>
      </c>
      <c r="AB1661" t="s">
        <v>35</v>
      </c>
      <c r="AC1661" t="s">
        <v>36</v>
      </c>
      <c r="AD1661">
        <v>98109</v>
      </c>
      <c r="AE1661" t="s">
        <v>3796</v>
      </c>
      <c r="AF1661" t="str">
        <f t="shared" si="75"/>
        <v>Yes</v>
      </c>
      <c r="AG1661" s="9" t="str">
        <f t="shared" si="76"/>
        <v>STATE REPRESENTATIVE262DEMOCRATLEG DISTRICT 26 - HOUSEPIERCELegislative2012500DEBT406644069440543Operation and OverheadDECEMBER TREASURYARGO STRATEGIESPO BOX 9100 SEATTLEWA</v>
      </c>
      <c r="AH1661">
        <v>100419021</v>
      </c>
      <c r="AI1661" s="9" t="str">
        <f t="shared" si="77"/>
        <v>STATE REPRESENTATIVE262DEMOCRATLEG DISTRICT 26 - HOUSEPIERCELegislative</v>
      </c>
    </row>
    <row r="1662" spans="1:35" x14ac:dyDescent="0.25">
      <c r="A1662" s="15">
        <v>1509</v>
      </c>
      <c r="B1662" t="s">
        <v>3802</v>
      </c>
      <c r="C1662">
        <v>100419021</v>
      </c>
      <c r="D1662" t="s">
        <v>30</v>
      </c>
      <c r="E1662" t="s">
        <v>794</v>
      </c>
      <c r="F1662" t="s">
        <v>44</v>
      </c>
      <c r="G1662" t="s">
        <v>795</v>
      </c>
      <c r="H1662" t="s">
        <v>796</v>
      </c>
      <c r="I1662" t="s">
        <v>238</v>
      </c>
      <c r="J1662" t="s">
        <v>797</v>
      </c>
      <c r="K1662" t="s">
        <v>67</v>
      </c>
      <c r="L1662">
        <v>26</v>
      </c>
      <c r="M1662">
        <v>2</v>
      </c>
      <c r="N1662" t="s">
        <v>68</v>
      </c>
      <c r="O1662" t="s">
        <v>798</v>
      </c>
      <c r="P1662" t="s">
        <v>70</v>
      </c>
      <c r="Q1662" t="s">
        <v>71</v>
      </c>
      <c r="R1662">
        <v>2012</v>
      </c>
      <c r="S1662" s="1">
        <v>92</v>
      </c>
      <c r="T1662" t="s">
        <v>31</v>
      </c>
      <c r="U1662" s="2">
        <v>40664</v>
      </c>
      <c r="V1662" s="2">
        <v>40694</v>
      </c>
      <c r="W1662" s="2">
        <v>40564</v>
      </c>
      <c r="X1662" t="s">
        <v>72</v>
      </c>
      <c r="Y1662" t="s">
        <v>3562</v>
      </c>
      <c r="Z1662" t="s">
        <v>2811</v>
      </c>
      <c r="AA1662" t="s">
        <v>2930</v>
      </c>
      <c r="AB1662" t="s">
        <v>1439</v>
      </c>
      <c r="AC1662" t="s">
        <v>36</v>
      </c>
      <c r="AD1662">
        <v>98335</v>
      </c>
      <c r="AE1662" t="s">
        <v>3796</v>
      </c>
      <c r="AF1662" t="str">
        <f t="shared" si="75"/>
        <v>Yes</v>
      </c>
      <c r="AG1662" s="9" t="str">
        <f t="shared" si="76"/>
        <v>STATE REPRESENTATIVE262DEMOCRATLEG DISTRICT 26 - HOUSEPIERCELegislative201292DEBT406644069440564Operation and OverheadREIMB. PO BOX RENEWAL (USPS)SEAQUIST LARRYPO BOX 821 GIG HARBORWA</v>
      </c>
      <c r="AH1662">
        <v>100419021</v>
      </c>
      <c r="AI1662" s="9" t="str">
        <f t="shared" si="77"/>
        <v>STATE REPRESENTATIVE262DEMOCRATLEG DISTRICT 26 - HOUSEPIERCELegislative</v>
      </c>
    </row>
    <row r="1663" spans="1:35" x14ac:dyDescent="0.25">
      <c r="A1663" s="15">
        <v>1504</v>
      </c>
      <c r="B1663" t="s">
        <v>3797</v>
      </c>
      <c r="C1663">
        <v>100419021</v>
      </c>
      <c r="D1663" t="s">
        <v>30</v>
      </c>
      <c r="E1663" t="s">
        <v>794</v>
      </c>
      <c r="F1663" t="s">
        <v>44</v>
      </c>
      <c r="G1663" t="s">
        <v>795</v>
      </c>
      <c r="H1663" t="s">
        <v>796</v>
      </c>
      <c r="I1663" t="s">
        <v>238</v>
      </c>
      <c r="J1663" t="s">
        <v>797</v>
      </c>
      <c r="K1663" t="s">
        <v>67</v>
      </c>
      <c r="L1663">
        <v>26</v>
      </c>
      <c r="M1663">
        <v>2</v>
      </c>
      <c r="N1663" t="s">
        <v>68</v>
      </c>
      <c r="O1663" t="s">
        <v>798</v>
      </c>
      <c r="P1663" t="s">
        <v>70</v>
      </c>
      <c r="Q1663" t="s">
        <v>71</v>
      </c>
      <c r="R1663">
        <v>2012</v>
      </c>
      <c r="S1663" s="1">
        <v>300</v>
      </c>
      <c r="T1663" t="s">
        <v>31</v>
      </c>
      <c r="U1663" s="2">
        <v>40664</v>
      </c>
      <c r="V1663" s="2">
        <v>40694</v>
      </c>
      <c r="W1663" s="2">
        <v>40574</v>
      </c>
      <c r="X1663" t="s">
        <v>72</v>
      </c>
      <c r="Y1663" t="s">
        <v>2477</v>
      </c>
      <c r="Z1663" t="s">
        <v>167</v>
      </c>
      <c r="AA1663" t="s">
        <v>168</v>
      </c>
      <c r="AB1663" t="s">
        <v>35</v>
      </c>
      <c r="AC1663" t="s">
        <v>36</v>
      </c>
      <c r="AD1663">
        <v>98109</v>
      </c>
      <c r="AE1663" t="s">
        <v>3796</v>
      </c>
      <c r="AF1663" t="str">
        <f t="shared" si="75"/>
        <v>Yes</v>
      </c>
      <c r="AG1663" s="9" t="str">
        <f t="shared" si="76"/>
        <v>STATE REPRESENTATIVE262DEMOCRATLEG DISTRICT 26 - HOUSEPIERCELegislative2012300DEBT406644069440574Operation and OverheadJANUARY TREASURYARGO STRATEGIESPO BOX 9100 SEATTLEWA</v>
      </c>
      <c r="AH1663">
        <v>100419021</v>
      </c>
      <c r="AI1663" s="9" t="str">
        <f t="shared" si="77"/>
        <v>STATE REPRESENTATIVE262DEMOCRATLEG DISTRICT 26 - HOUSEPIERCELegislative</v>
      </c>
    </row>
    <row r="1664" spans="1:35" x14ac:dyDescent="0.25">
      <c r="A1664" s="15">
        <v>1505</v>
      </c>
      <c r="B1664" t="s">
        <v>3798</v>
      </c>
      <c r="C1664">
        <v>100419021</v>
      </c>
      <c r="D1664" t="s">
        <v>30</v>
      </c>
      <c r="E1664" t="s">
        <v>794</v>
      </c>
      <c r="F1664" t="s">
        <v>44</v>
      </c>
      <c r="G1664" t="s">
        <v>795</v>
      </c>
      <c r="H1664" t="s">
        <v>796</v>
      </c>
      <c r="I1664" t="s">
        <v>238</v>
      </c>
      <c r="J1664" t="s">
        <v>797</v>
      </c>
      <c r="K1664" t="s">
        <v>67</v>
      </c>
      <c r="L1664">
        <v>26</v>
      </c>
      <c r="M1664">
        <v>2</v>
      </c>
      <c r="N1664" t="s">
        <v>68</v>
      </c>
      <c r="O1664" t="s">
        <v>798</v>
      </c>
      <c r="P1664" t="s">
        <v>70</v>
      </c>
      <c r="Q1664" t="s">
        <v>71</v>
      </c>
      <c r="R1664">
        <v>2012</v>
      </c>
      <c r="S1664" s="1">
        <v>225</v>
      </c>
      <c r="T1664" t="s">
        <v>31</v>
      </c>
      <c r="U1664" s="2">
        <v>40664</v>
      </c>
      <c r="V1664" s="2">
        <v>40694</v>
      </c>
      <c r="W1664" s="2">
        <v>40591</v>
      </c>
      <c r="X1664" t="s">
        <v>72</v>
      </c>
      <c r="Y1664" t="s">
        <v>1640</v>
      </c>
      <c r="Z1664" t="s">
        <v>167</v>
      </c>
      <c r="AA1664" t="s">
        <v>168</v>
      </c>
      <c r="AB1664" t="s">
        <v>35</v>
      </c>
      <c r="AC1664" t="s">
        <v>36</v>
      </c>
      <c r="AD1664">
        <v>98109</v>
      </c>
      <c r="AE1664" t="s">
        <v>3796</v>
      </c>
      <c r="AF1664" t="str">
        <f t="shared" si="75"/>
        <v>Yes</v>
      </c>
      <c r="AG1664" s="9" t="str">
        <f t="shared" si="76"/>
        <v>STATE REPRESENTATIVE262DEMOCRATLEG DISTRICT 26 - HOUSEPIERCELegislative2012225DEBT406644069440591Operation and OverheadFEBRUARY TREASURYARGO STRATEGIESPO BOX 9100 SEATTLEWA</v>
      </c>
      <c r="AH1664">
        <v>100419021</v>
      </c>
      <c r="AI1664" s="9" t="str">
        <f t="shared" si="77"/>
        <v>STATE REPRESENTATIVE262DEMOCRATLEG DISTRICT 26 - HOUSEPIERCELegislative</v>
      </c>
    </row>
    <row r="1665" spans="1:35" x14ac:dyDescent="0.25">
      <c r="A1665" s="15">
        <v>1506</v>
      </c>
      <c r="B1665" t="s">
        <v>3799</v>
      </c>
      <c r="C1665">
        <v>100419021</v>
      </c>
      <c r="D1665" t="s">
        <v>30</v>
      </c>
      <c r="E1665" t="s">
        <v>794</v>
      </c>
      <c r="F1665" t="s">
        <v>44</v>
      </c>
      <c r="G1665" t="s">
        <v>795</v>
      </c>
      <c r="H1665" t="s">
        <v>796</v>
      </c>
      <c r="I1665" t="s">
        <v>238</v>
      </c>
      <c r="J1665" t="s">
        <v>797</v>
      </c>
      <c r="K1665" t="s">
        <v>67</v>
      </c>
      <c r="L1665">
        <v>26</v>
      </c>
      <c r="M1665">
        <v>2</v>
      </c>
      <c r="N1665" t="s">
        <v>68</v>
      </c>
      <c r="O1665" t="s">
        <v>798</v>
      </c>
      <c r="P1665" t="s">
        <v>70</v>
      </c>
      <c r="Q1665" t="s">
        <v>71</v>
      </c>
      <c r="R1665">
        <v>2012</v>
      </c>
      <c r="S1665" s="1">
        <v>150</v>
      </c>
      <c r="T1665" t="s">
        <v>31</v>
      </c>
      <c r="U1665" s="2">
        <v>40664</v>
      </c>
      <c r="V1665" s="2">
        <v>40694</v>
      </c>
      <c r="W1665" s="2">
        <v>40633</v>
      </c>
      <c r="X1665" t="s">
        <v>72</v>
      </c>
      <c r="Y1665" t="s">
        <v>2577</v>
      </c>
      <c r="Z1665" t="s">
        <v>167</v>
      </c>
      <c r="AA1665" t="s">
        <v>168</v>
      </c>
      <c r="AB1665" t="s">
        <v>35</v>
      </c>
      <c r="AC1665" t="s">
        <v>36</v>
      </c>
      <c r="AD1665">
        <v>98109</v>
      </c>
      <c r="AE1665" t="s">
        <v>3796</v>
      </c>
      <c r="AF1665" t="str">
        <f t="shared" si="75"/>
        <v>Yes</v>
      </c>
      <c r="AG1665" s="9" t="str">
        <f t="shared" si="76"/>
        <v>STATE REPRESENTATIVE262DEMOCRATLEG DISTRICT 26 - HOUSEPIERCELegislative2012150DEBT406644069440633Operation and OverheadMARCH TREASURYARGO STRATEGIESPO BOX 9100 SEATTLEWA</v>
      </c>
      <c r="AH1665">
        <v>100419021</v>
      </c>
      <c r="AI1665" s="9" t="str">
        <f t="shared" si="77"/>
        <v>STATE REPRESENTATIVE262DEMOCRATLEG DISTRICT 26 - HOUSEPIERCELegislative</v>
      </c>
    </row>
    <row r="1666" spans="1:35" x14ac:dyDescent="0.25">
      <c r="A1666" s="15">
        <v>1507</v>
      </c>
      <c r="B1666" t="s">
        <v>3800</v>
      </c>
      <c r="C1666">
        <v>100419021</v>
      </c>
      <c r="D1666" t="s">
        <v>30</v>
      </c>
      <c r="E1666" t="s">
        <v>794</v>
      </c>
      <c r="F1666" t="s">
        <v>44</v>
      </c>
      <c r="G1666" t="s">
        <v>795</v>
      </c>
      <c r="H1666" t="s">
        <v>796</v>
      </c>
      <c r="I1666" t="s">
        <v>238</v>
      </c>
      <c r="J1666" t="s">
        <v>797</v>
      </c>
      <c r="K1666" t="s">
        <v>67</v>
      </c>
      <c r="L1666">
        <v>26</v>
      </c>
      <c r="M1666">
        <v>2</v>
      </c>
      <c r="N1666" t="s">
        <v>68</v>
      </c>
      <c r="O1666" t="s">
        <v>798</v>
      </c>
      <c r="P1666" t="s">
        <v>70</v>
      </c>
      <c r="Q1666" t="s">
        <v>71</v>
      </c>
      <c r="R1666">
        <v>2012</v>
      </c>
      <c r="S1666" s="1">
        <v>150</v>
      </c>
      <c r="T1666" t="s">
        <v>31</v>
      </c>
      <c r="U1666" s="2">
        <v>40664</v>
      </c>
      <c r="V1666" s="2">
        <v>40694</v>
      </c>
      <c r="W1666" s="2">
        <v>40659</v>
      </c>
      <c r="X1666" t="s">
        <v>72</v>
      </c>
      <c r="Y1666" t="s">
        <v>2661</v>
      </c>
      <c r="Z1666" t="s">
        <v>167</v>
      </c>
      <c r="AA1666" t="s">
        <v>168</v>
      </c>
      <c r="AB1666" t="s">
        <v>35</v>
      </c>
      <c r="AC1666" t="s">
        <v>36</v>
      </c>
      <c r="AD1666">
        <v>98109</v>
      </c>
      <c r="AE1666" t="s">
        <v>3796</v>
      </c>
      <c r="AF1666" t="str">
        <f t="shared" ref="AF1666:AF1729" si="78">IF(ISNA(VLOOKUP($C1666,schooldata,1,FALSE)),"NO","Yes")</f>
        <v>Yes</v>
      </c>
      <c r="AG1666" s="9" t="str">
        <f t="shared" ref="AG1666:AG1729" si="79">CONCATENATE(K1666,L1666,M1666,N1666,O1666,P1666,Q1666,R1666,S1666,T1666,U1666,V1666,W1666,X1666,Y1666,Z1666,AA1666,AB1666,AC1666)</f>
        <v>STATE REPRESENTATIVE262DEMOCRATLEG DISTRICT 26 - HOUSEPIERCELegislative2012150DEBT406644069440659Operation and OverheadAPRIL TREASURYARGO STRATEGIESPO BOX 9100 SEATTLEWA</v>
      </c>
      <c r="AH1666">
        <v>100419021</v>
      </c>
      <c r="AI1666" s="9" t="str">
        <f t="shared" ref="AI1666:AI1729" si="80">CONCATENATE(K1666,L1666,M1666,N1666,O1666,P1666,Q1666)</f>
        <v>STATE REPRESENTATIVE262DEMOCRATLEG DISTRICT 26 - HOUSEPIERCELegislative</v>
      </c>
    </row>
    <row r="1667" spans="1:35" x14ac:dyDescent="0.25">
      <c r="A1667" s="15">
        <v>1508</v>
      </c>
      <c r="B1667" t="s">
        <v>3801</v>
      </c>
      <c r="C1667">
        <v>100419021</v>
      </c>
      <c r="D1667" t="s">
        <v>30</v>
      </c>
      <c r="E1667" t="s">
        <v>794</v>
      </c>
      <c r="F1667" t="s">
        <v>44</v>
      </c>
      <c r="G1667" t="s">
        <v>795</v>
      </c>
      <c r="H1667" t="s">
        <v>796</v>
      </c>
      <c r="I1667" t="s">
        <v>238</v>
      </c>
      <c r="J1667" t="s">
        <v>797</v>
      </c>
      <c r="K1667" t="s">
        <v>67</v>
      </c>
      <c r="L1667">
        <v>26</v>
      </c>
      <c r="M1667">
        <v>2</v>
      </c>
      <c r="N1667" t="s">
        <v>68</v>
      </c>
      <c r="O1667" t="s">
        <v>798</v>
      </c>
      <c r="P1667" t="s">
        <v>70</v>
      </c>
      <c r="Q1667" t="s">
        <v>71</v>
      </c>
      <c r="R1667">
        <v>2012</v>
      </c>
      <c r="S1667" s="1">
        <v>150</v>
      </c>
      <c r="T1667" t="s">
        <v>31</v>
      </c>
      <c r="U1667" s="2">
        <v>40664</v>
      </c>
      <c r="V1667" s="2">
        <v>40694</v>
      </c>
      <c r="W1667" s="2">
        <v>40687</v>
      </c>
      <c r="X1667" t="s">
        <v>72</v>
      </c>
      <c r="Y1667" t="s">
        <v>2637</v>
      </c>
      <c r="Z1667" t="s">
        <v>167</v>
      </c>
      <c r="AA1667" t="s">
        <v>168</v>
      </c>
      <c r="AB1667" t="s">
        <v>35</v>
      </c>
      <c r="AC1667" t="s">
        <v>36</v>
      </c>
      <c r="AD1667">
        <v>98109</v>
      </c>
      <c r="AE1667" t="s">
        <v>3796</v>
      </c>
      <c r="AF1667" t="str">
        <f t="shared" si="78"/>
        <v>Yes</v>
      </c>
      <c r="AG1667" s="9" t="str">
        <f t="shared" si="79"/>
        <v>STATE REPRESENTATIVE262DEMOCRATLEG DISTRICT 26 - HOUSEPIERCELegislative2012150DEBT406644069440687Operation and OverheadMAY TREASURYARGO STRATEGIESPO BOX 9100 SEATTLEWA</v>
      </c>
      <c r="AH1667">
        <v>100419021</v>
      </c>
      <c r="AI1667" s="9" t="str">
        <f t="shared" si="80"/>
        <v>STATE REPRESENTATIVE262DEMOCRATLEG DISTRICT 26 - HOUSEPIERCELegislative</v>
      </c>
    </row>
    <row r="1668" spans="1:35" x14ac:dyDescent="0.25">
      <c r="A1668" s="15">
        <v>1491</v>
      </c>
      <c r="B1668" t="s">
        <v>3781</v>
      </c>
      <c r="C1668">
        <v>100419016</v>
      </c>
      <c r="D1668" t="s">
        <v>30</v>
      </c>
      <c r="E1668" t="s">
        <v>794</v>
      </c>
      <c r="F1668" t="s">
        <v>44</v>
      </c>
      <c r="G1668" t="s">
        <v>795</v>
      </c>
      <c r="H1668" t="s">
        <v>796</v>
      </c>
      <c r="I1668" t="s">
        <v>238</v>
      </c>
      <c r="J1668" t="s">
        <v>797</v>
      </c>
      <c r="K1668" t="s">
        <v>67</v>
      </c>
      <c r="L1668">
        <v>26</v>
      </c>
      <c r="M1668">
        <v>2</v>
      </c>
      <c r="N1668" t="s">
        <v>68</v>
      </c>
      <c r="O1668" t="s">
        <v>798</v>
      </c>
      <c r="P1668" t="s">
        <v>70</v>
      </c>
      <c r="Q1668" t="s">
        <v>71</v>
      </c>
      <c r="R1668">
        <v>2012</v>
      </c>
      <c r="S1668" s="1">
        <v>500</v>
      </c>
      <c r="T1668" t="s">
        <v>31</v>
      </c>
      <c r="U1668" s="2">
        <v>40695</v>
      </c>
      <c r="V1668" s="2">
        <v>40724</v>
      </c>
      <c r="W1668" s="2">
        <v>40543</v>
      </c>
      <c r="X1668" t="s">
        <v>72</v>
      </c>
      <c r="Y1668" t="s">
        <v>1792</v>
      </c>
      <c r="Z1668" t="s">
        <v>167</v>
      </c>
      <c r="AA1668" t="s">
        <v>168</v>
      </c>
      <c r="AB1668" t="s">
        <v>35</v>
      </c>
      <c r="AC1668" t="s">
        <v>36</v>
      </c>
      <c r="AD1668">
        <v>98109</v>
      </c>
      <c r="AE1668" t="s">
        <v>3782</v>
      </c>
      <c r="AF1668" t="str">
        <f t="shared" si="78"/>
        <v>Yes</v>
      </c>
      <c r="AG1668" s="9" t="str">
        <f t="shared" si="79"/>
        <v>STATE REPRESENTATIVE262DEMOCRATLEG DISTRICT 26 - HOUSEPIERCELegislative2012500DEBT406954072440543Operation and OverheadDECEMBER TREASURYARGO STRATEGIESPO BOX 9100 SEATTLEWA</v>
      </c>
      <c r="AH1668">
        <v>100419016</v>
      </c>
      <c r="AI1668" s="9" t="str">
        <f t="shared" si="80"/>
        <v>STATE REPRESENTATIVE262DEMOCRATLEG DISTRICT 26 - HOUSEPIERCELegislative</v>
      </c>
    </row>
    <row r="1669" spans="1:35" x14ac:dyDescent="0.25">
      <c r="A1669" s="15">
        <v>1498</v>
      </c>
      <c r="B1669" t="s">
        <v>3789</v>
      </c>
      <c r="C1669">
        <v>100419016</v>
      </c>
      <c r="D1669" t="s">
        <v>30</v>
      </c>
      <c r="E1669" t="s">
        <v>794</v>
      </c>
      <c r="F1669" t="s">
        <v>44</v>
      </c>
      <c r="G1669" t="s">
        <v>795</v>
      </c>
      <c r="H1669" t="s">
        <v>796</v>
      </c>
      <c r="I1669" t="s">
        <v>238</v>
      </c>
      <c r="J1669" t="s">
        <v>797</v>
      </c>
      <c r="K1669" t="s">
        <v>67</v>
      </c>
      <c r="L1669">
        <v>26</v>
      </c>
      <c r="M1669">
        <v>2</v>
      </c>
      <c r="N1669" t="s">
        <v>68</v>
      </c>
      <c r="O1669" t="s">
        <v>798</v>
      </c>
      <c r="P1669" t="s">
        <v>70</v>
      </c>
      <c r="Q1669" t="s">
        <v>71</v>
      </c>
      <c r="R1669">
        <v>2012</v>
      </c>
      <c r="S1669" s="1">
        <v>92</v>
      </c>
      <c r="T1669" t="s">
        <v>31</v>
      </c>
      <c r="U1669" s="2">
        <v>40695</v>
      </c>
      <c r="V1669" s="2">
        <v>40724</v>
      </c>
      <c r="W1669" s="2">
        <v>40564</v>
      </c>
      <c r="X1669" t="s">
        <v>72</v>
      </c>
      <c r="Y1669" t="s">
        <v>3562</v>
      </c>
      <c r="Z1669" t="s">
        <v>2811</v>
      </c>
      <c r="AA1669" t="s">
        <v>2930</v>
      </c>
      <c r="AB1669" t="s">
        <v>1439</v>
      </c>
      <c r="AC1669" t="s">
        <v>36</v>
      </c>
      <c r="AD1669">
        <v>98335</v>
      </c>
      <c r="AE1669" t="s">
        <v>3782</v>
      </c>
      <c r="AF1669" t="str">
        <f t="shared" si="78"/>
        <v>Yes</v>
      </c>
      <c r="AG1669" s="9" t="str">
        <f t="shared" si="79"/>
        <v>STATE REPRESENTATIVE262DEMOCRATLEG DISTRICT 26 - HOUSEPIERCELegislative201292DEBT406954072440564Operation and OverheadREIMB. PO BOX RENEWAL (USPS)SEAQUIST LARRYPO BOX 821 GIG HARBORWA</v>
      </c>
      <c r="AH1669">
        <v>100419016</v>
      </c>
      <c r="AI1669" s="9" t="str">
        <f t="shared" si="80"/>
        <v>STATE REPRESENTATIVE262DEMOCRATLEG DISTRICT 26 - HOUSEPIERCELegislative</v>
      </c>
    </row>
    <row r="1670" spans="1:35" x14ac:dyDescent="0.25">
      <c r="A1670" s="15">
        <v>1492</v>
      </c>
      <c r="B1670" t="s">
        <v>3783</v>
      </c>
      <c r="C1670">
        <v>100419016</v>
      </c>
      <c r="D1670" t="s">
        <v>30</v>
      </c>
      <c r="E1670" t="s">
        <v>794</v>
      </c>
      <c r="F1670" t="s">
        <v>44</v>
      </c>
      <c r="G1670" t="s">
        <v>795</v>
      </c>
      <c r="H1670" t="s">
        <v>796</v>
      </c>
      <c r="I1670" t="s">
        <v>238</v>
      </c>
      <c r="J1670" t="s">
        <v>797</v>
      </c>
      <c r="K1670" t="s">
        <v>67</v>
      </c>
      <c r="L1670">
        <v>26</v>
      </c>
      <c r="M1670">
        <v>2</v>
      </c>
      <c r="N1670" t="s">
        <v>68</v>
      </c>
      <c r="O1670" t="s">
        <v>798</v>
      </c>
      <c r="P1670" t="s">
        <v>70</v>
      </c>
      <c r="Q1670" t="s">
        <v>71</v>
      </c>
      <c r="R1670">
        <v>2012</v>
      </c>
      <c r="S1670" s="1">
        <v>300</v>
      </c>
      <c r="T1670" t="s">
        <v>31</v>
      </c>
      <c r="U1670" s="2">
        <v>40695</v>
      </c>
      <c r="V1670" s="2">
        <v>40724</v>
      </c>
      <c r="W1670" s="2">
        <v>40574</v>
      </c>
      <c r="X1670" t="s">
        <v>72</v>
      </c>
      <c r="Y1670" t="s">
        <v>2477</v>
      </c>
      <c r="Z1670" t="s">
        <v>167</v>
      </c>
      <c r="AA1670" t="s">
        <v>168</v>
      </c>
      <c r="AB1670" t="s">
        <v>35</v>
      </c>
      <c r="AC1670" t="s">
        <v>36</v>
      </c>
      <c r="AD1670">
        <v>98109</v>
      </c>
      <c r="AE1670" t="s">
        <v>3782</v>
      </c>
      <c r="AF1670" t="str">
        <f t="shared" si="78"/>
        <v>Yes</v>
      </c>
      <c r="AG1670" s="9" t="str">
        <f t="shared" si="79"/>
        <v>STATE REPRESENTATIVE262DEMOCRATLEG DISTRICT 26 - HOUSEPIERCELegislative2012300DEBT406954072440574Operation and OverheadJANUARY TREASURYARGO STRATEGIESPO BOX 9100 SEATTLEWA</v>
      </c>
      <c r="AH1670">
        <v>100419016</v>
      </c>
      <c r="AI1670" s="9" t="str">
        <f t="shared" si="80"/>
        <v>STATE REPRESENTATIVE262DEMOCRATLEG DISTRICT 26 - HOUSEPIERCELegislative</v>
      </c>
    </row>
    <row r="1671" spans="1:35" x14ac:dyDescent="0.25">
      <c r="A1671" s="15">
        <v>1493</v>
      </c>
      <c r="B1671" t="s">
        <v>3784</v>
      </c>
      <c r="C1671">
        <v>100419016</v>
      </c>
      <c r="D1671" t="s">
        <v>30</v>
      </c>
      <c r="E1671" t="s">
        <v>794</v>
      </c>
      <c r="F1671" t="s">
        <v>44</v>
      </c>
      <c r="G1671" t="s">
        <v>795</v>
      </c>
      <c r="H1671" t="s">
        <v>796</v>
      </c>
      <c r="I1671" t="s">
        <v>238</v>
      </c>
      <c r="J1671" t="s">
        <v>797</v>
      </c>
      <c r="K1671" t="s">
        <v>67</v>
      </c>
      <c r="L1671">
        <v>26</v>
      </c>
      <c r="M1671">
        <v>2</v>
      </c>
      <c r="N1671" t="s">
        <v>68</v>
      </c>
      <c r="O1671" t="s">
        <v>798</v>
      </c>
      <c r="P1671" t="s">
        <v>70</v>
      </c>
      <c r="Q1671" t="s">
        <v>71</v>
      </c>
      <c r="R1671">
        <v>2012</v>
      </c>
      <c r="S1671" s="1">
        <v>225</v>
      </c>
      <c r="T1671" t="s">
        <v>31</v>
      </c>
      <c r="U1671" s="2">
        <v>40695</v>
      </c>
      <c r="V1671" s="2">
        <v>40724</v>
      </c>
      <c r="W1671" s="2">
        <v>40591</v>
      </c>
      <c r="X1671" t="s">
        <v>72</v>
      </c>
      <c r="Y1671" t="s">
        <v>1640</v>
      </c>
      <c r="Z1671" t="s">
        <v>167</v>
      </c>
      <c r="AA1671" t="s">
        <v>168</v>
      </c>
      <c r="AB1671" t="s">
        <v>35</v>
      </c>
      <c r="AC1671" t="s">
        <v>36</v>
      </c>
      <c r="AD1671">
        <v>98109</v>
      </c>
      <c r="AE1671" t="s">
        <v>3782</v>
      </c>
      <c r="AF1671" t="str">
        <f t="shared" si="78"/>
        <v>Yes</v>
      </c>
      <c r="AG1671" s="9" t="str">
        <f t="shared" si="79"/>
        <v>STATE REPRESENTATIVE262DEMOCRATLEG DISTRICT 26 - HOUSEPIERCELegislative2012225DEBT406954072440591Operation and OverheadFEBRUARY TREASURYARGO STRATEGIESPO BOX 9100 SEATTLEWA</v>
      </c>
      <c r="AH1671">
        <v>100419016</v>
      </c>
      <c r="AI1671" s="9" t="str">
        <f t="shared" si="80"/>
        <v>STATE REPRESENTATIVE262DEMOCRATLEG DISTRICT 26 - HOUSEPIERCELegislative</v>
      </c>
    </row>
    <row r="1672" spans="1:35" x14ac:dyDescent="0.25">
      <c r="A1672" s="15">
        <v>1494</v>
      </c>
      <c r="B1672" t="s">
        <v>3785</v>
      </c>
      <c r="C1672">
        <v>100419016</v>
      </c>
      <c r="D1672" t="s">
        <v>30</v>
      </c>
      <c r="E1672" t="s">
        <v>794</v>
      </c>
      <c r="F1672" t="s">
        <v>44</v>
      </c>
      <c r="G1672" t="s">
        <v>795</v>
      </c>
      <c r="H1672" t="s">
        <v>796</v>
      </c>
      <c r="I1672" t="s">
        <v>238</v>
      </c>
      <c r="J1672" t="s">
        <v>797</v>
      </c>
      <c r="K1672" t="s">
        <v>67</v>
      </c>
      <c r="L1672">
        <v>26</v>
      </c>
      <c r="M1672">
        <v>2</v>
      </c>
      <c r="N1672" t="s">
        <v>68</v>
      </c>
      <c r="O1672" t="s">
        <v>798</v>
      </c>
      <c r="P1672" t="s">
        <v>70</v>
      </c>
      <c r="Q1672" t="s">
        <v>71</v>
      </c>
      <c r="R1672">
        <v>2012</v>
      </c>
      <c r="S1672" s="1">
        <v>150</v>
      </c>
      <c r="T1672" t="s">
        <v>31</v>
      </c>
      <c r="U1672" s="2">
        <v>40695</v>
      </c>
      <c r="V1672" s="2">
        <v>40724</v>
      </c>
      <c r="W1672" s="2">
        <v>40633</v>
      </c>
      <c r="X1672" t="s">
        <v>72</v>
      </c>
      <c r="Y1672" t="s">
        <v>2577</v>
      </c>
      <c r="Z1672" t="s">
        <v>167</v>
      </c>
      <c r="AA1672" t="s">
        <v>168</v>
      </c>
      <c r="AB1672" t="s">
        <v>35</v>
      </c>
      <c r="AC1672" t="s">
        <v>36</v>
      </c>
      <c r="AD1672">
        <v>98109</v>
      </c>
      <c r="AE1672" t="s">
        <v>3782</v>
      </c>
      <c r="AF1672" t="str">
        <f t="shared" si="78"/>
        <v>Yes</v>
      </c>
      <c r="AG1672" s="9" t="str">
        <f t="shared" si="79"/>
        <v>STATE REPRESENTATIVE262DEMOCRATLEG DISTRICT 26 - HOUSEPIERCELegislative2012150DEBT406954072440633Operation and OverheadMARCH TREASURYARGO STRATEGIESPO BOX 9100 SEATTLEWA</v>
      </c>
      <c r="AH1672">
        <v>100419016</v>
      </c>
      <c r="AI1672" s="9" t="str">
        <f t="shared" si="80"/>
        <v>STATE REPRESENTATIVE262DEMOCRATLEG DISTRICT 26 - HOUSEPIERCELegislative</v>
      </c>
    </row>
    <row r="1673" spans="1:35" x14ac:dyDescent="0.25">
      <c r="A1673" s="15">
        <v>1495</v>
      </c>
      <c r="B1673" t="s">
        <v>3786</v>
      </c>
      <c r="C1673">
        <v>100419016</v>
      </c>
      <c r="D1673" t="s">
        <v>30</v>
      </c>
      <c r="E1673" t="s">
        <v>794</v>
      </c>
      <c r="F1673" t="s">
        <v>44</v>
      </c>
      <c r="G1673" t="s">
        <v>795</v>
      </c>
      <c r="H1673" t="s">
        <v>796</v>
      </c>
      <c r="I1673" t="s">
        <v>238</v>
      </c>
      <c r="J1673" t="s">
        <v>797</v>
      </c>
      <c r="K1673" t="s">
        <v>67</v>
      </c>
      <c r="L1673">
        <v>26</v>
      </c>
      <c r="M1673">
        <v>2</v>
      </c>
      <c r="N1673" t="s">
        <v>68</v>
      </c>
      <c r="O1673" t="s">
        <v>798</v>
      </c>
      <c r="P1673" t="s">
        <v>70</v>
      </c>
      <c r="Q1673" t="s">
        <v>71</v>
      </c>
      <c r="R1673">
        <v>2012</v>
      </c>
      <c r="S1673" s="1">
        <v>150</v>
      </c>
      <c r="T1673" t="s">
        <v>31</v>
      </c>
      <c r="U1673" s="2">
        <v>40695</v>
      </c>
      <c r="V1673" s="2">
        <v>40724</v>
      </c>
      <c r="W1673" s="2">
        <v>40659</v>
      </c>
      <c r="X1673" t="s">
        <v>72</v>
      </c>
      <c r="Y1673" t="s">
        <v>2661</v>
      </c>
      <c r="Z1673" t="s">
        <v>167</v>
      </c>
      <c r="AA1673" t="s">
        <v>168</v>
      </c>
      <c r="AB1673" t="s">
        <v>35</v>
      </c>
      <c r="AC1673" t="s">
        <v>36</v>
      </c>
      <c r="AD1673">
        <v>98109</v>
      </c>
      <c r="AE1673" t="s">
        <v>3782</v>
      </c>
      <c r="AF1673" t="str">
        <f t="shared" si="78"/>
        <v>Yes</v>
      </c>
      <c r="AG1673" s="9" t="str">
        <f t="shared" si="79"/>
        <v>STATE REPRESENTATIVE262DEMOCRATLEG DISTRICT 26 - HOUSEPIERCELegislative2012150DEBT406954072440659Operation and OverheadAPRIL TREASURYARGO STRATEGIESPO BOX 9100 SEATTLEWA</v>
      </c>
      <c r="AH1673">
        <v>100419016</v>
      </c>
      <c r="AI1673" s="9" t="str">
        <f t="shared" si="80"/>
        <v>STATE REPRESENTATIVE262DEMOCRATLEG DISTRICT 26 - HOUSEPIERCELegislative</v>
      </c>
    </row>
    <row r="1674" spans="1:35" x14ac:dyDescent="0.25">
      <c r="A1674" s="15">
        <v>1496</v>
      </c>
      <c r="B1674" t="s">
        <v>3787</v>
      </c>
      <c r="C1674">
        <v>100419016</v>
      </c>
      <c r="D1674" t="s">
        <v>30</v>
      </c>
      <c r="E1674" t="s">
        <v>794</v>
      </c>
      <c r="F1674" t="s">
        <v>44</v>
      </c>
      <c r="G1674" t="s">
        <v>795</v>
      </c>
      <c r="H1674" t="s">
        <v>796</v>
      </c>
      <c r="I1674" t="s">
        <v>238</v>
      </c>
      <c r="J1674" t="s">
        <v>797</v>
      </c>
      <c r="K1674" t="s">
        <v>67</v>
      </c>
      <c r="L1674">
        <v>26</v>
      </c>
      <c r="M1674">
        <v>2</v>
      </c>
      <c r="N1674" t="s">
        <v>68</v>
      </c>
      <c r="O1674" t="s">
        <v>798</v>
      </c>
      <c r="P1674" t="s">
        <v>70</v>
      </c>
      <c r="Q1674" t="s">
        <v>71</v>
      </c>
      <c r="R1674">
        <v>2012</v>
      </c>
      <c r="S1674" s="1">
        <v>150</v>
      </c>
      <c r="T1674" t="s">
        <v>31</v>
      </c>
      <c r="U1674" s="2">
        <v>40695</v>
      </c>
      <c r="V1674" s="2">
        <v>40724</v>
      </c>
      <c r="W1674" s="2">
        <v>40687</v>
      </c>
      <c r="X1674" t="s">
        <v>72</v>
      </c>
      <c r="Y1674" t="s">
        <v>2637</v>
      </c>
      <c r="Z1674" t="s">
        <v>167</v>
      </c>
      <c r="AA1674" t="s">
        <v>168</v>
      </c>
      <c r="AB1674" t="s">
        <v>35</v>
      </c>
      <c r="AC1674" t="s">
        <v>36</v>
      </c>
      <c r="AD1674">
        <v>98109</v>
      </c>
      <c r="AE1674" t="s">
        <v>3782</v>
      </c>
      <c r="AF1674" t="str">
        <f t="shared" si="78"/>
        <v>Yes</v>
      </c>
      <c r="AG1674" s="9" t="str">
        <f t="shared" si="79"/>
        <v>STATE REPRESENTATIVE262DEMOCRATLEG DISTRICT 26 - HOUSEPIERCELegislative2012150DEBT406954072440687Operation and OverheadMAY TREASURYARGO STRATEGIESPO BOX 9100 SEATTLEWA</v>
      </c>
      <c r="AH1674">
        <v>100419016</v>
      </c>
      <c r="AI1674" s="9" t="str">
        <f t="shared" si="80"/>
        <v>STATE REPRESENTATIVE262DEMOCRATLEG DISTRICT 26 - HOUSEPIERCELegislative</v>
      </c>
    </row>
    <row r="1675" spans="1:35" x14ac:dyDescent="0.25">
      <c r="A1675" s="15">
        <v>1497</v>
      </c>
      <c r="B1675" t="s">
        <v>3788</v>
      </c>
      <c r="C1675">
        <v>100419016</v>
      </c>
      <c r="D1675" t="s">
        <v>30</v>
      </c>
      <c r="E1675" t="s">
        <v>794</v>
      </c>
      <c r="F1675" t="s">
        <v>44</v>
      </c>
      <c r="G1675" t="s">
        <v>795</v>
      </c>
      <c r="H1675" t="s">
        <v>796</v>
      </c>
      <c r="I1675" t="s">
        <v>238</v>
      </c>
      <c r="J1675" t="s">
        <v>797</v>
      </c>
      <c r="K1675" t="s">
        <v>67</v>
      </c>
      <c r="L1675">
        <v>26</v>
      </c>
      <c r="M1675">
        <v>2</v>
      </c>
      <c r="N1675" t="s">
        <v>68</v>
      </c>
      <c r="O1675" t="s">
        <v>798</v>
      </c>
      <c r="P1675" t="s">
        <v>70</v>
      </c>
      <c r="Q1675" t="s">
        <v>71</v>
      </c>
      <c r="R1675">
        <v>2012</v>
      </c>
      <c r="S1675" s="1">
        <v>300</v>
      </c>
      <c r="T1675" t="s">
        <v>31</v>
      </c>
      <c r="U1675" s="2">
        <v>40695</v>
      </c>
      <c r="V1675" s="2">
        <v>40724</v>
      </c>
      <c r="W1675" s="2">
        <v>40721</v>
      </c>
      <c r="X1675" t="s">
        <v>72</v>
      </c>
      <c r="Y1675" t="s">
        <v>338</v>
      </c>
      <c r="Z1675" t="s">
        <v>167</v>
      </c>
      <c r="AA1675" t="s">
        <v>168</v>
      </c>
      <c r="AB1675" t="s">
        <v>35</v>
      </c>
      <c r="AC1675" t="s">
        <v>36</v>
      </c>
      <c r="AD1675">
        <v>98109</v>
      </c>
      <c r="AE1675" t="s">
        <v>3782</v>
      </c>
      <c r="AF1675" t="str">
        <f t="shared" si="78"/>
        <v>Yes</v>
      </c>
      <c r="AG1675" s="9" t="str">
        <f t="shared" si="79"/>
        <v>STATE REPRESENTATIVE262DEMOCRATLEG DISTRICT 26 - HOUSEPIERCELegislative2012300DEBT406954072440721Operation and OverheadJUNE TREASURYARGO STRATEGIESPO BOX 9100 SEATTLEWA</v>
      </c>
      <c r="AH1675">
        <v>100419016</v>
      </c>
      <c r="AI1675" s="9" t="str">
        <f t="shared" si="80"/>
        <v>STATE REPRESENTATIVE262DEMOCRATLEG DISTRICT 26 - HOUSEPIERCELegislative</v>
      </c>
    </row>
    <row r="1676" spans="1:35" x14ac:dyDescent="0.25">
      <c r="A1676" s="15">
        <v>1475</v>
      </c>
      <c r="B1676" t="s">
        <v>3753</v>
      </c>
      <c r="C1676">
        <v>100424325</v>
      </c>
      <c r="D1676" t="s">
        <v>30</v>
      </c>
      <c r="E1676" t="s">
        <v>794</v>
      </c>
      <c r="F1676" t="s">
        <v>44</v>
      </c>
      <c r="G1676" t="s">
        <v>795</v>
      </c>
      <c r="H1676" t="s">
        <v>796</v>
      </c>
      <c r="I1676" t="s">
        <v>238</v>
      </c>
      <c r="J1676" t="s">
        <v>797</v>
      </c>
      <c r="K1676" t="s">
        <v>67</v>
      </c>
      <c r="L1676">
        <v>26</v>
      </c>
      <c r="M1676">
        <v>2</v>
      </c>
      <c r="N1676" t="s">
        <v>68</v>
      </c>
      <c r="O1676" t="s">
        <v>798</v>
      </c>
      <c r="P1676" t="s">
        <v>70</v>
      </c>
      <c r="Q1676" t="s">
        <v>71</v>
      </c>
      <c r="R1676">
        <v>2012</v>
      </c>
      <c r="S1676" s="1">
        <v>500</v>
      </c>
      <c r="T1676" t="s">
        <v>31</v>
      </c>
      <c r="U1676" s="2">
        <v>40725</v>
      </c>
      <c r="V1676" s="2">
        <v>40755</v>
      </c>
      <c r="W1676" s="2">
        <v>40543</v>
      </c>
      <c r="X1676" t="s">
        <v>72</v>
      </c>
      <c r="Y1676" t="s">
        <v>1792</v>
      </c>
      <c r="Z1676" t="s">
        <v>167</v>
      </c>
      <c r="AA1676" t="s">
        <v>168</v>
      </c>
      <c r="AB1676" t="s">
        <v>35</v>
      </c>
      <c r="AC1676" t="s">
        <v>36</v>
      </c>
      <c r="AD1676">
        <v>98109</v>
      </c>
      <c r="AE1676" t="s">
        <v>3754</v>
      </c>
      <c r="AF1676" t="str">
        <f t="shared" si="78"/>
        <v>Yes</v>
      </c>
      <c r="AG1676" s="9" t="str">
        <f t="shared" si="79"/>
        <v>STATE REPRESENTATIVE262DEMOCRATLEG DISTRICT 26 - HOUSEPIERCELegislative2012500DEBT407254075540543Operation and OverheadDECEMBER TREASURYARGO STRATEGIESPO BOX 9100 SEATTLEWA</v>
      </c>
      <c r="AH1676">
        <v>100424325</v>
      </c>
      <c r="AI1676" s="9" t="str">
        <f t="shared" si="80"/>
        <v>STATE REPRESENTATIVE262DEMOCRATLEG DISTRICT 26 - HOUSEPIERCELegislative</v>
      </c>
    </row>
    <row r="1677" spans="1:35" x14ac:dyDescent="0.25">
      <c r="A1677" s="15">
        <v>1521</v>
      </c>
      <c r="B1677" t="s">
        <v>3819</v>
      </c>
      <c r="C1677">
        <v>100424325</v>
      </c>
      <c r="D1677" t="s">
        <v>30</v>
      </c>
      <c r="E1677" t="s">
        <v>794</v>
      </c>
      <c r="F1677" t="s">
        <v>44</v>
      </c>
      <c r="G1677" t="s">
        <v>795</v>
      </c>
      <c r="H1677" t="s">
        <v>796</v>
      </c>
      <c r="I1677" t="s">
        <v>238</v>
      </c>
      <c r="J1677" t="s">
        <v>797</v>
      </c>
      <c r="K1677" t="s">
        <v>67</v>
      </c>
      <c r="L1677">
        <v>26</v>
      </c>
      <c r="M1677">
        <v>2</v>
      </c>
      <c r="N1677" t="s">
        <v>68</v>
      </c>
      <c r="O1677" t="s">
        <v>798</v>
      </c>
      <c r="P1677" t="s">
        <v>70</v>
      </c>
      <c r="Q1677" t="s">
        <v>71</v>
      </c>
      <c r="R1677">
        <v>2012</v>
      </c>
      <c r="S1677" s="1">
        <v>92</v>
      </c>
      <c r="T1677" t="s">
        <v>31</v>
      </c>
      <c r="U1677" s="2">
        <v>40725</v>
      </c>
      <c r="V1677" s="2">
        <v>40755</v>
      </c>
      <c r="W1677" s="2">
        <v>40564</v>
      </c>
      <c r="X1677" t="s">
        <v>72</v>
      </c>
      <c r="Y1677" t="s">
        <v>3562</v>
      </c>
      <c r="Z1677" t="s">
        <v>2811</v>
      </c>
      <c r="AA1677" t="s">
        <v>2930</v>
      </c>
      <c r="AB1677" t="s">
        <v>1439</v>
      </c>
      <c r="AC1677" t="s">
        <v>36</v>
      </c>
      <c r="AD1677">
        <v>98335</v>
      </c>
      <c r="AE1677" t="s">
        <v>3754</v>
      </c>
      <c r="AF1677" t="str">
        <f t="shared" si="78"/>
        <v>Yes</v>
      </c>
      <c r="AG1677" s="9" t="str">
        <f t="shared" si="79"/>
        <v>STATE REPRESENTATIVE262DEMOCRATLEG DISTRICT 26 - HOUSEPIERCELegislative201292DEBT407254075540564Operation and OverheadREIMB. PO BOX RENEWAL (USPS)SEAQUIST LARRYPO BOX 821 GIG HARBORWA</v>
      </c>
      <c r="AH1677">
        <v>100424325</v>
      </c>
      <c r="AI1677" s="9" t="str">
        <f t="shared" si="80"/>
        <v>STATE REPRESENTATIVE262DEMOCRATLEG DISTRICT 26 - HOUSEPIERCELegislative</v>
      </c>
    </row>
    <row r="1678" spans="1:35" x14ac:dyDescent="0.25">
      <c r="A1678" s="15">
        <v>1476</v>
      </c>
      <c r="B1678" t="s">
        <v>3755</v>
      </c>
      <c r="C1678">
        <v>100424325</v>
      </c>
      <c r="D1678" t="s">
        <v>30</v>
      </c>
      <c r="E1678" t="s">
        <v>794</v>
      </c>
      <c r="F1678" t="s">
        <v>44</v>
      </c>
      <c r="G1678" t="s">
        <v>795</v>
      </c>
      <c r="H1678" t="s">
        <v>796</v>
      </c>
      <c r="I1678" t="s">
        <v>238</v>
      </c>
      <c r="J1678" t="s">
        <v>797</v>
      </c>
      <c r="K1678" t="s">
        <v>67</v>
      </c>
      <c r="L1678">
        <v>26</v>
      </c>
      <c r="M1678">
        <v>2</v>
      </c>
      <c r="N1678" t="s">
        <v>68</v>
      </c>
      <c r="O1678" t="s">
        <v>798</v>
      </c>
      <c r="P1678" t="s">
        <v>70</v>
      </c>
      <c r="Q1678" t="s">
        <v>71</v>
      </c>
      <c r="R1678">
        <v>2012</v>
      </c>
      <c r="S1678" s="1">
        <v>300</v>
      </c>
      <c r="T1678" t="s">
        <v>31</v>
      </c>
      <c r="U1678" s="2">
        <v>40725</v>
      </c>
      <c r="V1678" s="2">
        <v>40755</v>
      </c>
      <c r="W1678" s="2">
        <v>40574</v>
      </c>
      <c r="X1678" t="s">
        <v>72</v>
      </c>
      <c r="Y1678" t="s">
        <v>2477</v>
      </c>
      <c r="Z1678" t="s">
        <v>167</v>
      </c>
      <c r="AA1678" t="s">
        <v>168</v>
      </c>
      <c r="AB1678" t="s">
        <v>35</v>
      </c>
      <c r="AC1678" t="s">
        <v>36</v>
      </c>
      <c r="AD1678">
        <v>98109</v>
      </c>
      <c r="AE1678" t="s">
        <v>3754</v>
      </c>
      <c r="AF1678" t="str">
        <f t="shared" si="78"/>
        <v>Yes</v>
      </c>
      <c r="AG1678" s="9" t="str">
        <f t="shared" si="79"/>
        <v>STATE REPRESENTATIVE262DEMOCRATLEG DISTRICT 26 - HOUSEPIERCELegislative2012300DEBT407254075540574Operation and OverheadJANUARY TREASURYARGO STRATEGIESPO BOX 9100 SEATTLEWA</v>
      </c>
      <c r="AH1678">
        <v>100424325</v>
      </c>
      <c r="AI1678" s="9" t="str">
        <f t="shared" si="80"/>
        <v>STATE REPRESENTATIVE262DEMOCRATLEG DISTRICT 26 - HOUSEPIERCELegislative</v>
      </c>
    </row>
    <row r="1679" spans="1:35" x14ac:dyDescent="0.25">
      <c r="A1679" s="15">
        <v>1511</v>
      </c>
      <c r="B1679" t="s">
        <v>3805</v>
      </c>
      <c r="C1679">
        <v>100424325</v>
      </c>
      <c r="D1679" t="s">
        <v>30</v>
      </c>
      <c r="E1679" t="s">
        <v>794</v>
      </c>
      <c r="F1679" t="s">
        <v>44</v>
      </c>
      <c r="G1679" t="s">
        <v>795</v>
      </c>
      <c r="H1679" t="s">
        <v>796</v>
      </c>
      <c r="I1679" t="s">
        <v>238</v>
      </c>
      <c r="J1679" t="s">
        <v>797</v>
      </c>
      <c r="K1679" t="s">
        <v>67</v>
      </c>
      <c r="L1679">
        <v>26</v>
      </c>
      <c r="M1679">
        <v>2</v>
      </c>
      <c r="N1679" t="s">
        <v>68</v>
      </c>
      <c r="O1679" t="s">
        <v>798</v>
      </c>
      <c r="P1679" t="s">
        <v>70</v>
      </c>
      <c r="Q1679" t="s">
        <v>71</v>
      </c>
      <c r="R1679">
        <v>2012</v>
      </c>
      <c r="S1679" s="1">
        <v>225</v>
      </c>
      <c r="T1679" t="s">
        <v>31</v>
      </c>
      <c r="U1679" s="2">
        <v>40725</v>
      </c>
      <c r="V1679" s="2">
        <v>40755</v>
      </c>
      <c r="W1679" s="2">
        <v>40591</v>
      </c>
      <c r="X1679" t="s">
        <v>72</v>
      </c>
      <c r="Y1679" t="s">
        <v>1640</v>
      </c>
      <c r="Z1679" t="s">
        <v>167</v>
      </c>
      <c r="AA1679" t="s">
        <v>168</v>
      </c>
      <c r="AB1679" t="s">
        <v>35</v>
      </c>
      <c r="AC1679" t="s">
        <v>36</v>
      </c>
      <c r="AD1679">
        <v>98109</v>
      </c>
      <c r="AE1679" t="s">
        <v>3754</v>
      </c>
      <c r="AF1679" t="str">
        <f t="shared" si="78"/>
        <v>Yes</v>
      </c>
      <c r="AG1679" s="9" t="str">
        <f t="shared" si="79"/>
        <v>STATE REPRESENTATIVE262DEMOCRATLEG DISTRICT 26 - HOUSEPIERCELegislative2012225DEBT407254075540591Operation and OverheadFEBRUARY TREASURYARGO STRATEGIESPO BOX 9100 SEATTLEWA</v>
      </c>
      <c r="AH1679">
        <v>100424325</v>
      </c>
      <c r="AI1679" s="9" t="str">
        <f t="shared" si="80"/>
        <v>STATE REPRESENTATIVE262DEMOCRATLEG DISTRICT 26 - HOUSEPIERCELegislative</v>
      </c>
    </row>
    <row r="1680" spans="1:35" x14ac:dyDescent="0.25">
      <c r="A1680" s="15">
        <v>1512</v>
      </c>
      <c r="B1680" t="s">
        <v>3806</v>
      </c>
      <c r="C1680">
        <v>100424325</v>
      </c>
      <c r="D1680" t="s">
        <v>30</v>
      </c>
      <c r="E1680" t="s">
        <v>794</v>
      </c>
      <c r="F1680" t="s">
        <v>44</v>
      </c>
      <c r="G1680" t="s">
        <v>795</v>
      </c>
      <c r="H1680" t="s">
        <v>796</v>
      </c>
      <c r="I1680" t="s">
        <v>238</v>
      </c>
      <c r="J1680" t="s">
        <v>797</v>
      </c>
      <c r="K1680" t="s">
        <v>67</v>
      </c>
      <c r="L1680">
        <v>26</v>
      </c>
      <c r="M1680">
        <v>2</v>
      </c>
      <c r="N1680" t="s">
        <v>68</v>
      </c>
      <c r="O1680" t="s">
        <v>798</v>
      </c>
      <c r="P1680" t="s">
        <v>70</v>
      </c>
      <c r="Q1680" t="s">
        <v>71</v>
      </c>
      <c r="R1680">
        <v>2012</v>
      </c>
      <c r="S1680" s="1">
        <v>150</v>
      </c>
      <c r="T1680" t="s">
        <v>31</v>
      </c>
      <c r="U1680" s="2">
        <v>40725</v>
      </c>
      <c r="V1680" s="2">
        <v>40755</v>
      </c>
      <c r="W1680" s="2">
        <v>40633</v>
      </c>
      <c r="X1680" t="s">
        <v>72</v>
      </c>
      <c r="Y1680" t="s">
        <v>2577</v>
      </c>
      <c r="Z1680" t="s">
        <v>167</v>
      </c>
      <c r="AA1680" t="s">
        <v>168</v>
      </c>
      <c r="AB1680" t="s">
        <v>35</v>
      </c>
      <c r="AC1680" t="s">
        <v>36</v>
      </c>
      <c r="AD1680">
        <v>98109</v>
      </c>
      <c r="AE1680" t="s">
        <v>3754</v>
      </c>
      <c r="AF1680" t="str">
        <f t="shared" si="78"/>
        <v>Yes</v>
      </c>
      <c r="AG1680" s="9" t="str">
        <f t="shared" si="79"/>
        <v>STATE REPRESENTATIVE262DEMOCRATLEG DISTRICT 26 - HOUSEPIERCELegislative2012150DEBT407254075540633Operation and OverheadMARCH TREASURYARGO STRATEGIESPO BOX 9100 SEATTLEWA</v>
      </c>
      <c r="AH1680">
        <v>100424325</v>
      </c>
      <c r="AI1680" s="9" t="str">
        <f t="shared" si="80"/>
        <v>STATE REPRESENTATIVE262DEMOCRATLEG DISTRICT 26 - HOUSEPIERCELegislative</v>
      </c>
    </row>
    <row r="1681" spans="1:35" x14ac:dyDescent="0.25">
      <c r="A1681" s="15">
        <v>1513</v>
      </c>
      <c r="B1681" t="s">
        <v>3807</v>
      </c>
      <c r="C1681">
        <v>100424325</v>
      </c>
      <c r="D1681" t="s">
        <v>30</v>
      </c>
      <c r="E1681" t="s">
        <v>794</v>
      </c>
      <c r="F1681" t="s">
        <v>44</v>
      </c>
      <c r="G1681" t="s">
        <v>795</v>
      </c>
      <c r="H1681" t="s">
        <v>796</v>
      </c>
      <c r="I1681" t="s">
        <v>238</v>
      </c>
      <c r="J1681" t="s">
        <v>797</v>
      </c>
      <c r="K1681" t="s">
        <v>67</v>
      </c>
      <c r="L1681">
        <v>26</v>
      </c>
      <c r="M1681">
        <v>2</v>
      </c>
      <c r="N1681" t="s">
        <v>68</v>
      </c>
      <c r="O1681" t="s">
        <v>798</v>
      </c>
      <c r="P1681" t="s">
        <v>70</v>
      </c>
      <c r="Q1681" t="s">
        <v>71</v>
      </c>
      <c r="R1681">
        <v>2012</v>
      </c>
      <c r="S1681" s="1">
        <v>150</v>
      </c>
      <c r="T1681" t="s">
        <v>31</v>
      </c>
      <c r="U1681" s="2">
        <v>40725</v>
      </c>
      <c r="V1681" s="2">
        <v>40755</v>
      </c>
      <c r="W1681" s="2">
        <v>40659</v>
      </c>
      <c r="X1681" t="s">
        <v>72</v>
      </c>
      <c r="Y1681" t="s">
        <v>2661</v>
      </c>
      <c r="Z1681" t="s">
        <v>167</v>
      </c>
      <c r="AA1681" t="s">
        <v>168</v>
      </c>
      <c r="AB1681" t="s">
        <v>35</v>
      </c>
      <c r="AC1681" t="s">
        <v>36</v>
      </c>
      <c r="AD1681">
        <v>98109</v>
      </c>
      <c r="AE1681" t="s">
        <v>3754</v>
      </c>
      <c r="AF1681" t="str">
        <f t="shared" si="78"/>
        <v>Yes</v>
      </c>
      <c r="AG1681" s="9" t="str">
        <f t="shared" si="79"/>
        <v>STATE REPRESENTATIVE262DEMOCRATLEG DISTRICT 26 - HOUSEPIERCELegislative2012150DEBT407254075540659Operation and OverheadAPRIL TREASURYARGO STRATEGIESPO BOX 9100 SEATTLEWA</v>
      </c>
      <c r="AH1681">
        <v>100424325</v>
      </c>
      <c r="AI1681" s="9" t="str">
        <f t="shared" si="80"/>
        <v>STATE REPRESENTATIVE262DEMOCRATLEG DISTRICT 26 - HOUSEPIERCELegislative</v>
      </c>
    </row>
    <row r="1682" spans="1:35" x14ac:dyDescent="0.25">
      <c r="A1682" s="15">
        <v>1519</v>
      </c>
      <c r="B1682" t="s">
        <v>3817</v>
      </c>
      <c r="C1682">
        <v>100424325</v>
      </c>
      <c r="D1682" t="s">
        <v>30</v>
      </c>
      <c r="E1682" t="s">
        <v>794</v>
      </c>
      <c r="F1682" t="s">
        <v>44</v>
      </c>
      <c r="G1682" t="s">
        <v>795</v>
      </c>
      <c r="H1682" t="s">
        <v>796</v>
      </c>
      <c r="I1682" t="s">
        <v>238</v>
      </c>
      <c r="J1682" t="s">
        <v>797</v>
      </c>
      <c r="K1682" t="s">
        <v>67</v>
      </c>
      <c r="L1682">
        <v>26</v>
      </c>
      <c r="M1682">
        <v>2</v>
      </c>
      <c r="N1682" t="s">
        <v>68</v>
      </c>
      <c r="O1682" t="s">
        <v>798</v>
      </c>
      <c r="P1682" t="s">
        <v>70</v>
      </c>
      <c r="Q1682" t="s">
        <v>71</v>
      </c>
      <c r="R1682">
        <v>2012</v>
      </c>
      <c r="S1682" s="1">
        <v>150</v>
      </c>
      <c r="T1682" t="s">
        <v>31</v>
      </c>
      <c r="U1682" s="2">
        <v>40725</v>
      </c>
      <c r="V1682" s="2">
        <v>40755</v>
      </c>
      <c r="W1682" s="2">
        <v>40687</v>
      </c>
      <c r="X1682" t="s">
        <v>72</v>
      </c>
      <c r="Y1682" t="s">
        <v>2637</v>
      </c>
      <c r="Z1682" t="s">
        <v>167</v>
      </c>
      <c r="AA1682" t="s">
        <v>168</v>
      </c>
      <c r="AB1682" t="s">
        <v>35</v>
      </c>
      <c r="AC1682" t="s">
        <v>36</v>
      </c>
      <c r="AD1682">
        <v>98109</v>
      </c>
      <c r="AE1682" t="s">
        <v>3754</v>
      </c>
      <c r="AF1682" t="str">
        <f t="shared" si="78"/>
        <v>Yes</v>
      </c>
      <c r="AG1682" s="9" t="str">
        <f t="shared" si="79"/>
        <v>STATE REPRESENTATIVE262DEMOCRATLEG DISTRICT 26 - HOUSEPIERCELegislative2012150DEBT407254075540687Operation and OverheadMAY TREASURYARGO STRATEGIESPO BOX 9100 SEATTLEWA</v>
      </c>
      <c r="AH1682">
        <v>100424325</v>
      </c>
      <c r="AI1682" s="9" t="str">
        <f t="shared" si="80"/>
        <v>STATE REPRESENTATIVE262DEMOCRATLEG DISTRICT 26 - HOUSEPIERCELegislative</v>
      </c>
    </row>
    <row r="1683" spans="1:35" x14ac:dyDescent="0.25">
      <c r="A1683" s="15">
        <v>1520</v>
      </c>
      <c r="B1683" t="s">
        <v>3818</v>
      </c>
      <c r="C1683">
        <v>100424325</v>
      </c>
      <c r="D1683" t="s">
        <v>30</v>
      </c>
      <c r="E1683" t="s">
        <v>794</v>
      </c>
      <c r="F1683" t="s">
        <v>44</v>
      </c>
      <c r="G1683" t="s">
        <v>795</v>
      </c>
      <c r="H1683" t="s">
        <v>796</v>
      </c>
      <c r="I1683" t="s">
        <v>238</v>
      </c>
      <c r="J1683" t="s">
        <v>797</v>
      </c>
      <c r="K1683" t="s">
        <v>67</v>
      </c>
      <c r="L1683">
        <v>26</v>
      </c>
      <c r="M1683">
        <v>2</v>
      </c>
      <c r="N1683" t="s">
        <v>68</v>
      </c>
      <c r="O1683" t="s">
        <v>798</v>
      </c>
      <c r="P1683" t="s">
        <v>70</v>
      </c>
      <c r="Q1683" t="s">
        <v>71</v>
      </c>
      <c r="R1683">
        <v>2012</v>
      </c>
      <c r="S1683" s="1">
        <v>300</v>
      </c>
      <c r="T1683" t="s">
        <v>31</v>
      </c>
      <c r="U1683" s="2">
        <v>40725</v>
      </c>
      <c r="V1683" s="2">
        <v>40755</v>
      </c>
      <c r="W1683" s="2">
        <v>40721</v>
      </c>
      <c r="X1683" t="s">
        <v>72</v>
      </c>
      <c r="Y1683" t="s">
        <v>338</v>
      </c>
      <c r="Z1683" t="s">
        <v>167</v>
      </c>
      <c r="AA1683" t="s">
        <v>168</v>
      </c>
      <c r="AB1683" t="s">
        <v>35</v>
      </c>
      <c r="AC1683" t="s">
        <v>36</v>
      </c>
      <c r="AD1683">
        <v>98109</v>
      </c>
      <c r="AE1683" t="s">
        <v>3754</v>
      </c>
      <c r="AF1683" t="str">
        <f t="shared" si="78"/>
        <v>Yes</v>
      </c>
      <c r="AG1683" s="9" t="str">
        <f t="shared" si="79"/>
        <v>STATE REPRESENTATIVE262DEMOCRATLEG DISTRICT 26 - HOUSEPIERCELegislative2012300DEBT407254075540721Operation and OverheadJUNE TREASURYARGO STRATEGIESPO BOX 9100 SEATTLEWA</v>
      </c>
      <c r="AH1683">
        <v>100424325</v>
      </c>
      <c r="AI1683" s="9" t="str">
        <f t="shared" si="80"/>
        <v>STATE REPRESENTATIVE262DEMOCRATLEG DISTRICT 26 - HOUSEPIERCELegislative</v>
      </c>
    </row>
    <row r="1684" spans="1:35" x14ac:dyDescent="0.25">
      <c r="A1684" s="15">
        <v>1522</v>
      </c>
      <c r="B1684" t="s">
        <v>3820</v>
      </c>
      <c r="C1684">
        <v>100424325</v>
      </c>
      <c r="D1684" t="s">
        <v>30</v>
      </c>
      <c r="E1684" t="s">
        <v>794</v>
      </c>
      <c r="F1684" t="s">
        <v>44</v>
      </c>
      <c r="G1684" t="s">
        <v>795</v>
      </c>
      <c r="H1684" t="s">
        <v>796</v>
      </c>
      <c r="I1684" t="s">
        <v>238</v>
      </c>
      <c r="J1684" t="s">
        <v>797</v>
      </c>
      <c r="K1684" t="s">
        <v>67</v>
      </c>
      <c r="L1684">
        <v>26</v>
      </c>
      <c r="M1684">
        <v>2</v>
      </c>
      <c r="N1684" t="s">
        <v>68</v>
      </c>
      <c r="O1684" t="s">
        <v>798</v>
      </c>
      <c r="P1684" t="s">
        <v>70</v>
      </c>
      <c r="Q1684" t="s">
        <v>71</v>
      </c>
      <c r="R1684">
        <v>2012</v>
      </c>
      <c r="S1684" s="1">
        <v>300</v>
      </c>
      <c r="T1684" t="s">
        <v>31</v>
      </c>
      <c r="U1684" s="2">
        <v>40725</v>
      </c>
      <c r="V1684" s="2">
        <v>40755</v>
      </c>
      <c r="W1684" s="2">
        <v>40753</v>
      </c>
      <c r="X1684" t="s">
        <v>72</v>
      </c>
      <c r="Y1684" t="s">
        <v>339</v>
      </c>
      <c r="Z1684" t="s">
        <v>167</v>
      </c>
      <c r="AA1684" t="s">
        <v>168</v>
      </c>
      <c r="AB1684" t="s">
        <v>35</v>
      </c>
      <c r="AC1684" t="s">
        <v>36</v>
      </c>
      <c r="AD1684">
        <v>98109</v>
      </c>
      <c r="AE1684" t="s">
        <v>3754</v>
      </c>
      <c r="AF1684" t="str">
        <f t="shared" si="78"/>
        <v>Yes</v>
      </c>
      <c r="AG1684" s="9" t="str">
        <f t="shared" si="79"/>
        <v>STATE REPRESENTATIVE262DEMOCRATLEG DISTRICT 26 - HOUSEPIERCELegislative2012300DEBT407254075540753Operation and OverheadJULY TREASURYARGO STRATEGIESPO BOX 9100 SEATTLEWA</v>
      </c>
      <c r="AH1684">
        <v>100424325</v>
      </c>
      <c r="AI1684" s="9" t="str">
        <f t="shared" si="80"/>
        <v>STATE REPRESENTATIVE262DEMOCRATLEG DISTRICT 26 - HOUSEPIERCELegislative</v>
      </c>
    </row>
    <row r="1685" spans="1:35" x14ac:dyDescent="0.25">
      <c r="A1685" s="15">
        <v>1523</v>
      </c>
      <c r="B1685" t="s">
        <v>3821</v>
      </c>
      <c r="C1685">
        <v>100424325</v>
      </c>
      <c r="D1685" t="s">
        <v>30</v>
      </c>
      <c r="E1685" t="s">
        <v>794</v>
      </c>
      <c r="F1685" t="s">
        <v>44</v>
      </c>
      <c r="G1685" t="s">
        <v>795</v>
      </c>
      <c r="H1685" t="s">
        <v>796</v>
      </c>
      <c r="I1685" t="s">
        <v>238</v>
      </c>
      <c r="J1685" t="s">
        <v>797</v>
      </c>
      <c r="K1685" t="s">
        <v>67</v>
      </c>
      <c r="L1685">
        <v>26</v>
      </c>
      <c r="M1685">
        <v>2</v>
      </c>
      <c r="N1685" t="s">
        <v>68</v>
      </c>
      <c r="O1685" t="s">
        <v>798</v>
      </c>
      <c r="P1685" t="s">
        <v>70</v>
      </c>
      <c r="Q1685" t="s">
        <v>71</v>
      </c>
      <c r="R1685">
        <v>2012</v>
      </c>
      <c r="S1685" s="1">
        <v>375.76</v>
      </c>
      <c r="T1685" t="s">
        <v>31</v>
      </c>
      <c r="U1685" s="2">
        <v>40725</v>
      </c>
      <c r="V1685" s="2">
        <v>40755</v>
      </c>
      <c r="W1685" s="2">
        <v>40753</v>
      </c>
      <c r="X1685" t="s">
        <v>72</v>
      </c>
      <c r="Y1685" t="s">
        <v>2442</v>
      </c>
      <c r="Z1685" t="s">
        <v>167</v>
      </c>
      <c r="AA1685" t="s">
        <v>168</v>
      </c>
      <c r="AB1685" t="s">
        <v>35</v>
      </c>
      <c r="AC1685" t="s">
        <v>36</v>
      </c>
      <c r="AD1685">
        <v>98109</v>
      </c>
      <c r="AE1685" t="s">
        <v>3754</v>
      </c>
      <c r="AF1685" t="str">
        <f t="shared" si="78"/>
        <v>Yes</v>
      </c>
      <c r="AG1685" s="9" t="str">
        <f t="shared" si="79"/>
        <v>STATE REPRESENTATIVE262DEMOCRATLEG DISTRICT 26 - HOUSEPIERCELegislative2012375.76DEBT407254075540753Operation and OverheadREIMB. POSTAGE (USPS)ARGO STRATEGIESPO BOX 9100 SEATTLEWA</v>
      </c>
      <c r="AH1685">
        <v>100424325</v>
      </c>
      <c r="AI1685" s="9" t="str">
        <f t="shared" si="80"/>
        <v>STATE REPRESENTATIVE262DEMOCRATLEG DISTRICT 26 - HOUSEPIERCELegislative</v>
      </c>
    </row>
    <row r="1686" spans="1:35" x14ac:dyDescent="0.25">
      <c r="A1686" s="15">
        <v>1524</v>
      </c>
      <c r="B1686" t="s">
        <v>3822</v>
      </c>
      <c r="C1686">
        <v>100424325</v>
      </c>
      <c r="D1686" t="s">
        <v>30</v>
      </c>
      <c r="E1686" t="s">
        <v>794</v>
      </c>
      <c r="F1686" t="s">
        <v>44</v>
      </c>
      <c r="G1686" t="s">
        <v>795</v>
      </c>
      <c r="H1686" t="s">
        <v>796</v>
      </c>
      <c r="I1686" t="s">
        <v>238</v>
      </c>
      <c r="J1686" t="s">
        <v>797</v>
      </c>
      <c r="K1686" t="s">
        <v>67</v>
      </c>
      <c r="L1686">
        <v>26</v>
      </c>
      <c r="M1686">
        <v>2</v>
      </c>
      <c r="N1686" t="s">
        <v>68</v>
      </c>
      <c r="O1686" t="s">
        <v>798</v>
      </c>
      <c r="P1686" t="s">
        <v>70</v>
      </c>
      <c r="Q1686" t="s">
        <v>71</v>
      </c>
      <c r="R1686">
        <v>2012</v>
      </c>
      <c r="S1686" s="1">
        <v>1500</v>
      </c>
      <c r="T1686" t="s">
        <v>31</v>
      </c>
      <c r="U1686" s="2">
        <v>40725</v>
      </c>
      <c r="V1686" s="2">
        <v>40755</v>
      </c>
      <c r="W1686" s="2">
        <v>40753</v>
      </c>
      <c r="X1686" t="s">
        <v>72</v>
      </c>
      <c r="Y1686" t="s">
        <v>3823</v>
      </c>
      <c r="Z1686" t="s">
        <v>167</v>
      </c>
      <c r="AA1686" t="s">
        <v>168</v>
      </c>
      <c r="AB1686" t="s">
        <v>35</v>
      </c>
      <c r="AC1686" t="s">
        <v>36</v>
      </c>
      <c r="AD1686">
        <v>98109</v>
      </c>
      <c r="AE1686" t="s">
        <v>3754</v>
      </c>
      <c r="AF1686" t="str">
        <f t="shared" si="78"/>
        <v>Yes</v>
      </c>
      <c r="AG1686" s="9" t="str">
        <f t="shared" si="79"/>
        <v>STATE REPRESENTATIVE262DEMOCRATLEG DISTRICT 26 - HOUSEPIERCELegislative20121500DEBT407254075540753Operation and OverheadREMITS, LTRHD, ENVELOPES (OVERNIGHT PRINTING)ARGO STRATEGIESPO BOX 9100 SEATTLEWA</v>
      </c>
      <c r="AH1686">
        <v>100424325</v>
      </c>
      <c r="AI1686" s="9" t="str">
        <f t="shared" si="80"/>
        <v>STATE REPRESENTATIVE262DEMOCRATLEG DISTRICT 26 - HOUSEPIERCELegislative</v>
      </c>
    </row>
    <row r="1687" spans="1:35" x14ac:dyDescent="0.25">
      <c r="A1687" s="15">
        <v>1525</v>
      </c>
      <c r="B1687" t="s">
        <v>3824</v>
      </c>
      <c r="C1687">
        <v>100424325</v>
      </c>
      <c r="D1687" t="s">
        <v>30</v>
      </c>
      <c r="E1687" t="s">
        <v>794</v>
      </c>
      <c r="F1687" t="s">
        <v>44</v>
      </c>
      <c r="G1687" t="s">
        <v>795</v>
      </c>
      <c r="H1687" t="s">
        <v>796</v>
      </c>
      <c r="I1687" t="s">
        <v>238</v>
      </c>
      <c r="J1687" t="s">
        <v>797</v>
      </c>
      <c r="K1687" t="s">
        <v>67</v>
      </c>
      <c r="L1687">
        <v>26</v>
      </c>
      <c r="M1687">
        <v>2</v>
      </c>
      <c r="N1687" t="s">
        <v>68</v>
      </c>
      <c r="O1687" t="s">
        <v>798</v>
      </c>
      <c r="P1687" t="s">
        <v>70</v>
      </c>
      <c r="Q1687" t="s">
        <v>71</v>
      </c>
      <c r="R1687">
        <v>2012</v>
      </c>
      <c r="S1687" s="1">
        <v>787.5</v>
      </c>
      <c r="T1687" t="s">
        <v>31</v>
      </c>
      <c r="U1687" s="2">
        <v>40725</v>
      </c>
      <c r="V1687" s="2">
        <v>40755</v>
      </c>
      <c r="W1687" s="2">
        <v>40753</v>
      </c>
      <c r="X1687" t="s">
        <v>72</v>
      </c>
      <c r="Y1687" t="s">
        <v>2138</v>
      </c>
      <c r="Z1687" t="s">
        <v>167</v>
      </c>
      <c r="AA1687" t="s">
        <v>168</v>
      </c>
      <c r="AB1687" t="s">
        <v>35</v>
      </c>
      <c r="AC1687" t="s">
        <v>36</v>
      </c>
      <c r="AD1687">
        <v>98109</v>
      </c>
      <c r="AE1687" t="s">
        <v>3754</v>
      </c>
      <c r="AF1687" t="str">
        <f t="shared" si="78"/>
        <v>Yes</v>
      </c>
      <c r="AG1687" s="9" t="str">
        <f t="shared" si="79"/>
        <v>STATE REPRESENTATIVE262DEMOCRATLEG DISTRICT 26 - HOUSEPIERCELegislative2012787.5DEBT407254075540753Operation and OverheadMAILING SERVICESARGO STRATEGIESPO BOX 9100 SEATTLEWA</v>
      </c>
      <c r="AH1687">
        <v>100424325</v>
      </c>
      <c r="AI1687" s="9" t="str">
        <f t="shared" si="80"/>
        <v>STATE REPRESENTATIVE262DEMOCRATLEG DISTRICT 26 - HOUSEPIERCELegislative</v>
      </c>
    </row>
    <row r="1688" spans="1:35" x14ac:dyDescent="0.25">
      <c r="A1688" s="15">
        <v>1699</v>
      </c>
      <c r="B1688" t="s">
        <v>4127</v>
      </c>
      <c r="C1688">
        <v>100428329</v>
      </c>
      <c r="D1688" t="s">
        <v>30</v>
      </c>
      <c r="E1688" t="s">
        <v>794</v>
      </c>
      <c r="F1688" t="s">
        <v>44</v>
      </c>
      <c r="G1688" t="s">
        <v>795</v>
      </c>
      <c r="H1688" t="s">
        <v>796</v>
      </c>
      <c r="I1688" t="s">
        <v>238</v>
      </c>
      <c r="J1688" t="s">
        <v>797</v>
      </c>
      <c r="K1688" t="s">
        <v>67</v>
      </c>
      <c r="L1688">
        <v>26</v>
      </c>
      <c r="M1688">
        <v>2</v>
      </c>
      <c r="N1688" t="s">
        <v>68</v>
      </c>
      <c r="O1688" t="s">
        <v>798</v>
      </c>
      <c r="P1688" t="s">
        <v>70</v>
      </c>
      <c r="Q1688" t="s">
        <v>71</v>
      </c>
      <c r="R1688">
        <v>2012</v>
      </c>
      <c r="S1688" s="1">
        <v>500</v>
      </c>
      <c r="T1688" t="s">
        <v>31</v>
      </c>
      <c r="U1688" s="2">
        <v>40756</v>
      </c>
      <c r="V1688" s="2">
        <v>40786</v>
      </c>
      <c r="W1688" s="2">
        <v>40543</v>
      </c>
      <c r="X1688" t="s">
        <v>72</v>
      </c>
      <c r="Y1688" t="s">
        <v>1792</v>
      </c>
      <c r="Z1688" t="s">
        <v>167</v>
      </c>
      <c r="AA1688" t="s">
        <v>168</v>
      </c>
      <c r="AB1688" t="s">
        <v>35</v>
      </c>
      <c r="AC1688" t="s">
        <v>36</v>
      </c>
      <c r="AD1688">
        <v>98109</v>
      </c>
      <c r="AE1688" t="s">
        <v>4128</v>
      </c>
      <c r="AF1688" t="str">
        <f t="shared" si="78"/>
        <v>Yes</v>
      </c>
      <c r="AG1688" s="9" t="str">
        <f t="shared" si="79"/>
        <v>STATE REPRESENTATIVE262DEMOCRATLEG DISTRICT 26 - HOUSEPIERCELegislative2012500DEBT407564078640543Operation and OverheadDECEMBER TREASURYARGO STRATEGIESPO BOX 9100 SEATTLEWA</v>
      </c>
      <c r="AH1688">
        <v>100428329</v>
      </c>
      <c r="AI1688" s="9" t="str">
        <f t="shared" si="80"/>
        <v>STATE REPRESENTATIVE262DEMOCRATLEG DISTRICT 26 - HOUSEPIERCELegislative</v>
      </c>
    </row>
    <row r="1689" spans="1:35" x14ac:dyDescent="0.25">
      <c r="A1689" s="15">
        <v>1708</v>
      </c>
      <c r="B1689" t="s">
        <v>4137</v>
      </c>
      <c r="C1689">
        <v>100428329</v>
      </c>
      <c r="D1689" t="s">
        <v>30</v>
      </c>
      <c r="E1689" t="s">
        <v>794</v>
      </c>
      <c r="F1689" t="s">
        <v>44</v>
      </c>
      <c r="G1689" t="s">
        <v>795</v>
      </c>
      <c r="H1689" t="s">
        <v>796</v>
      </c>
      <c r="I1689" t="s">
        <v>238</v>
      </c>
      <c r="J1689" t="s">
        <v>797</v>
      </c>
      <c r="K1689" t="s">
        <v>67</v>
      </c>
      <c r="L1689">
        <v>26</v>
      </c>
      <c r="M1689">
        <v>2</v>
      </c>
      <c r="N1689" t="s">
        <v>68</v>
      </c>
      <c r="O1689" t="s">
        <v>798</v>
      </c>
      <c r="P1689" t="s">
        <v>70</v>
      </c>
      <c r="Q1689" t="s">
        <v>71</v>
      </c>
      <c r="R1689">
        <v>2012</v>
      </c>
      <c r="S1689" s="1">
        <v>92</v>
      </c>
      <c r="T1689" t="s">
        <v>31</v>
      </c>
      <c r="U1689" s="2">
        <v>40756</v>
      </c>
      <c r="V1689" s="2">
        <v>40786</v>
      </c>
      <c r="W1689" s="2">
        <v>40564</v>
      </c>
      <c r="X1689" t="s">
        <v>72</v>
      </c>
      <c r="Y1689" t="s">
        <v>3562</v>
      </c>
      <c r="Z1689" t="s">
        <v>2811</v>
      </c>
      <c r="AA1689" t="s">
        <v>2930</v>
      </c>
      <c r="AB1689" t="s">
        <v>1439</v>
      </c>
      <c r="AC1689" t="s">
        <v>36</v>
      </c>
      <c r="AD1689">
        <v>98335</v>
      </c>
      <c r="AE1689" t="s">
        <v>4128</v>
      </c>
      <c r="AF1689" t="str">
        <f t="shared" si="78"/>
        <v>Yes</v>
      </c>
      <c r="AG1689" s="9" t="str">
        <f t="shared" si="79"/>
        <v>STATE REPRESENTATIVE262DEMOCRATLEG DISTRICT 26 - HOUSEPIERCELegislative201292DEBT407564078640564Operation and OverheadREIMB. PO BOX RENEWAL (USPS)SEAQUIST LARRYPO BOX 821 GIG HARBORWA</v>
      </c>
      <c r="AH1689">
        <v>100428329</v>
      </c>
      <c r="AI1689" s="9" t="str">
        <f t="shared" si="80"/>
        <v>STATE REPRESENTATIVE262DEMOCRATLEG DISTRICT 26 - HOUSEPIERCELegislative</v>
      </c>
    </row>
    <row r="1690" spans="1:35" x14ac:dyDescent="0.25">
      <c r="A1690" s="15">
        <v>1700</v>
      </c>
      <c r="B1690" t="s">
        <v>4129</v>
      </c>
      <c r="C1690">
        <v>100428329</v>
      </c>
      <c r="D1690" t="s">
        <v>30</v>
      </c>
      <c r="E1690" t="s">
        <v>794</v>
      </c>
      <c r="F1690" t="s">
        <v>44</v>
      </c>
      <c r="G1690" t="s">
        <v>795</v>
      </c>
      <c r="H1690" t="s">
        <v>796</v>
      </c>
      <c r="I1690" t="s">
        <v>238</v>
      </c>
      <c r="J1690" t="s">
        <v>797</v>
      </c>
      <c r="K1690" t="s">
        <v>67</v>
      </c>
      <c r="L1690">
        <v>26</v>
      </c>
      <c r="M1690">
        <v>2</v>
      </c>
      <c r="N1690" t="s">
        <v>68</v>
      </c>
      <c r="O1690" t="s">
        <v>798</v>
      </c>
      <c r="P1690" t="s">
        <v>70</v>
      </c>
      <c r="Q1690" t="s">
        <v>71</v>
      </c>
      <c r="R1690">
        <v>2012</v>
      </c>
      <c r="S1690" s="1">
        <v>300</v>
      </c>
      <c r="T1690" t="s">
        <v>31</v>
      </c>
      <c r="U1690" s="2">
        <v>40756</v>
      </c>
      <c r="V1690" s="2">
        <v>40786</v>
      </c>
      <c r="W1690" s="2">
        <v>40574</v>
      </c>
      <c r="X1690" t="s">
        <v>72</v>
      </c>
      <c r="Y1690" t="s">
        <v>2477</v>
      </c>
      <c r="Z1690" t="s">
        <v>167</v>
      </c>
      <c r="AA1690" t="s">
        <v>168</v>
      </c>
      <c r="AB1690" t="s">
        <v>35</v>
      </c>
      <c r="AC1690" t="s">
        <v>36</v>
      </c>
      <c r="AD1690">
        <v>98109</v>
      </c>
      <c r="AE1690" t="s">
        <v>4128</v>
      </c>
      <c r="AF1690" t="str">
        <f t="shared" si="78"/>
        <v>Yes</v>
      </c>
      <c r="AG1690" s="9" t="str">
        <f t="shared" si="79"/>
        <v>STATE REPRESENTATIVE262DEMOCRATLEG DISTRICT 26 - HOUSEPIERCELegislative2012300DEBT407564078640574Operation and OverheadJANUARY TREASURYARGO STRATEGIESPO BOX 9100 SEATTLEWA</v>
      </c>
      <c r="AH1690">
        <v>100428329</v>
      </c>
      <c r="AI1690" s="9" t="str">
        <f t="shared" si="80"/>
        <v>STATE REPRESENTATIVE262DEMOCRATLEG DISTRICT 26 - HOUSEPIERCELegislative</v>
      </c>
    </row>
    <row r="1691" spans="1:35" x14ac:dyDescent="0.25">
      <c r="A1691" s="15">
        <v>1701</v>
      </c>
      <c r="B1691" t="s">
        <v>4130</v>
      </c>
      <c r="C1691">
        <v>100428329</v>
      </c>
      <c r="D1691" t="s">
        <v>30</v>
      </c>
      <c r="E1691" t="s">
        <v>794</v>
      </c>
      <c r="F1691" t="s">
        <v>44</v>
      </c>
      <c r="G1691" t="s">
        <v>795</v>
      </c>
      <c r="H1691" t="s">
        <v>796</v>
      </c>
      <c r="I1691" t="s">
        <v>238</v>
      </c>
      <c r="J1691" t="s">
        <v>797</v>
      </c>
      <c r="K1691" t="s">
        <v>67</v>
      </c>
      <c r="L1691">
        <v>26</v>
      </c>
      <c r="M1691">
        <v>2</v>
      </c>
      <c r="N1691" t="s">
        <v>68</v>
      </c>
      <c r="O1691" t="s">
        <v>798</v>
      </c>
      <c r="P1691" t="s">
        <v>70</v>
      </c>
      <c r="Q1691" t="s">
        <v>71</v>
      </c>
      <c r="R1691">
        <v>2012</v>
      </c>
      <c r="S1691" s="1">
        <v>225</v>
      </c>
      <c r="T1691" t="s">
        <v>31</v>
      </c>
      <c r="U1691" s="2">
        <v>40756</v>
      </c>
      <c r="V1691" s="2">
        <v>40786</v>
      </c>
      <c r="W1691" s="2">
        <v>40591</v>
      </c>
      <c r="X1691" t="s">
        <v>72</v>
      </c>
      <c r="Y1691" t="s">
        <v>1640</v>
      </c>
      <c r="Z1691" t="s">
        <v>167</v>
      </c>
      <c r="AA1691" t="s">
        <v>168</v>
      </c>
      <c r="AB1691" t="s">
        <v>35</v>
      </c>
      <c r="AC1691" t="s">
        <v>36</v>
      </c>
      <c r="AD1691">
        <v>98109</v>
      </c>
      <c r="AE1691" t="s">
        <v>4128</v>
      </c>
      <c r="AF1691" t="str">
        <f t="shared" si="78"/>
        <v>Yes</v>
      </c>
      <c r="AG1691" s="9" t="str">
        <f t="shared" si="79"/>
        <v>STATE REPRESENTATIVE262DEMOCRATLEG DISTRICT 26 - HOUSEPIERCELegislative2012225DEBT407564078640591Operation and OverheadFEBRUARY TREASURYARGO STRATEGIESPO BOX 9100 SEATTLEWA</v>
      </c>
      <c r="AH1691">
        <v>100428329</v>
      </c>
      <c r="AI1691" s="9" t="str">
        <f t="shared" si="80"/>
        <v>STATE REPRESENTATIVE262DEMOCRATLEG DISTRICT 26 - HOUSEPIERCELegislative</v>
      </c>
    </row>
    <row r="1692" spans="1:35" x14ac:dyDescent="0.25">
      <c r="A1692" s="15">
        <v>1702</v>
      </c>
      <c r="B1692" t="s">
        <v>4131</v>
      </c>
      <c r="C1692">
        <v>100428329</v>
      </c>
      <c r="D1692" t="s">
        <v>30</v>
      </c>
      <c r="E1692" t="s">
        <v>794</v>
      </c>
      <c r="F1692" t="s">
        <v>44</v>
      </c>
      <c r="G1692" t="s">
        <v>795</v>
      </c>
      <c r="H1692" t="s">
        <v>796</v>
      </c>
      <c r="I1692" t="s">
        <v>238</v>
      </c>
      <c r="J1692" t="s">
        <v>797</v>
      </c>
      <c r="K1692" t="s">
        <v>67</v>
      </c>
      <c r="L1692">
        <v>26</v>
      </c>
      <c r="M1692">
        <v>2</v>
      </c>
      <c r="N1692" t="s">
        <v>68</v>
      </c>
      <c r="O1692" t="s">
        <v>798</v>
      </c>
      <c r="P1692" t="s">
        <v>70</v>
      </c>
      <c r="Q1692" t="s">
        <v>71</v>
      </c>
      <c r="R1692">
        <v>2012</v>
      </c>
      <c r="S1692" s="1">
        <v>150</v>
      </c>
      <c r="T1692" t="s">
        <v>31</v>
      </c>
      <c r="U1692" s="2">
        <v>40756</v>
      </c>
      <c r="V1692" s="2">
        <v>40786</v>
      </c>
      <c r="W1692" s="2">
        <v>40633</v>
      </c>
      <c r="X1692" t="s">
        <v>72</v>
      </c>
      <c r="Y1692" t="s">
        <v>2577</v>
      </c>
      <c r="Z1692" t="s">
        <v>167</v>
      </c>
      <c r="AA1692" t="s">
        <v>168</v>
      </c>
      <c r="AB1692" t="s">
        <v>35</v>
      </c>
      <c r="AC1692" t="s">
        <v>36</v>
      </c>
      <c r="AD1692">
        <v>98109</v>
      </c>
      <c r="AE1692" t="s">
        <v>4128</v>
      </c>
      <c r="AF1692" t="str">
        <f t="shared" si="78"/>
        <v>Yes</v>
      </c>
      <c r="AG1692" s="9" t="str">
        <f t="shared" si="79"/>
        <v>STATE REPRESENTATIVE262DEMOCRATLEG DISTRICT 26 - HOUSEPIERCELegislative2012150DEBT407564078640633Operation and OverheadMARCH TREASURYARGO STRATEGIESPO BOX 9100 SEATTLEWA</v>
      </c>
      <c r="AH1692">
        <v>100428329</v>
      </c>
      <c r="AI1692" s="9" t="str">
        <f t="shared" si="80"/>
        <v>STATE REPRESENTATIVE262DEMOCRATLEG DISTRICT 26 - HOUSEPIERCELegislative</v>
      </c>
    </row>
    <row r="1693" spans="1:35" x14ac:dyDescent="0.25">
      <c r="A1693" s="15">
        <v>1703</v>
      </c>
      <c r="B1693" t="s">
        <v>4132</v>
      </c>
      <c r="C1693">
        <v>100428329</v>
      </c>
      <c r="D1693" t="s">
        <v>30</v>
      </c>
      <c r="E1693" t="s">
        <v>794</v>
      </c>
      <c r="F1693" t="s">
        <v>44</v>
      </c>
      <c r="G1693" t="s">
        <v>795</v>
      </c>
      <c r="H1693" t="s">
        <v>796</v>
      </c>
      <c r="I1693" t="s">
        <v>238</v>
      </c>
      <c r="J1693" t="s">
        <v>797</v>
      </c>
      <c r="K1693" t="s">
        <v>67</v>
      </c>
      <c r="L1693">
        <v>26</v>
      </c>
      <c r="M1693">
        <v>2</v>
      </c>
      <c r="N1693" t="s">
        <v>68</v>
      </c>
      <c r="O1693" t="s">
        <v>798</v>
      </c>
      <c r="P1693" t="s">
        <v>70</v>
      </c>
      <c r="Q1693" t="s">
        <v>71</v>
      </c>
      <c r="R1693">
        <v>2012</v>
      </c>
      <c r="S1693" s="1">
        <v>150</v>
      </c>
      <c r="T1693" t="s">
        <v>31</v>
      </c>
      <c r="U1693" s="2">
        <v>40756</v>
      </c>
      <c r="V1693" s="2">
        <v>40786</v>
      </c>
      <c r="W1693" s="2">
        <v>40659</v>
      </c>
      <c r="X1693" t="s">
        <v>72</v>
      </c>
      <c r="Y1693" t="s">
        <v>2661</v>
      </c>
      <c r="Z1693" t="s">
        <v>167</v>
      </c>
      <c r="AA1693" t="s">
        <v>168</v>
      </c>
      <c r="AB1693" t="s">
        <v>35</v>
      </c>
      <c r="AC1693" t="s">
        <v>36</v>
      </c>
      <c r="AD1693">
        <v>98109</v>
      </c>
      <c r="AE1693" t="s">
        <v>4128</v>
      </c>
      <c r="AF1693" t="str">
        <f t="shared" si="78"/>
        <v>Yes</v>
      </c>
      <c r="AG1693" s="9" t="str">
        <f t="shared" si="79"/>
        <v>STATE REPRESENTATIVE262DEMOCRATLEG DISTRICT 26 - HOUSEPIERCELegislative2012150DEBT407564078640659Operation and OverheadAPRIL TREASURYARGO STRATEGIESPO BOX 9100 SEATTLEWA</v>
      </c>
      <c r="AH1693">
        <v>100428329</v>
      </c>
      <c r="AI1693" s="9" t="str">
        <f t="shared" si="80"/>
        <v>STATE REPRESENTATIVE262DEMOCRATLEG DISTRICT 26 - HOUSEPIERCELegislative</v>
      </c>
    </row>
    <row r="1694" spans="1:35" x14ac:dyDescent="0.25">
      <c r="A1694" s="15">
        <v>1706</v>
      </c>
      <c r="B1694" t="s">
        <v>4135</v>
      </c>
      <c r="C1694">
        <v>100428329</v>
      </c>
      <c r="D1694" t="s">
        <v>30</v>
      </c>
      <c r="E1694" t="s">
        <v>794</v>
      </c>
      <c r="F1694" t="s">
        <v>44</v>
      </c>
      <c r="G1694" t="s">
        <v>795</v>
      </c>
      <c r="H1694" t="s">
        <v>796</v>
      </c>
      <c r="I1694" t="s">
        <v>238</v>
      </c>
      <c r="J1694" t="s">
        <v>797</v>
      </c>
      <c r="K1694" t="s">
        <v>67</v>
      </c>
      <c r="L1694">
        <v>26</v>
      </c>
      <c r="M1694">
        <v>2</v>
      </c>
      <c r="N1694" t="s">
        <v>68</v>
      </c>
      <c r="O1694" t="s">
        <v>798</v>
      </c>
      <c r="P1694" t="s">
        <v>70</v>
      </c>
      <c r="Q1694" t="s">
        <v>71</v>
      </c>
      <c r="R1694">
        <v>2012</v>
      </c>
      <c r="S1694" s="1">
        <v>150</v>
      </c>
      <c r="T1694" t="s">
        <v>31</v>
      </c>
      <c r="U1694" s="2">
        <v>40756</v>
      </c>
      <c r="V1694" s="2">
        <v>40786</v>
      </c>
      <c r="W1694" s="2">
        <v>40687</v>
      </c>
      <c r="X1694" t="s">
        <v>72</v>
      </c>
      <c r="Y1694" t="s">
        <v>2637</v>
      </c>
      <c r="Z1694" t="s">
        <v>167</v>
      </c>
      <c r="AA1694" t="s">
        <v>168</v>
      </c>
      <c r="AB1694" t="s">
        <v>35</v>
      </c>
      <c r="AC1694" t="s">
        <v>36</v>
      </c>
      <c r="AD1694">
        <v>98109</v>
      </c>
      <c r="AE1694" t="s">
        <v>4128</v>
      </c>
      <c r="AF1694" t="str">
        <f t="shared" si="78"/>
        <v>Yes</v>
      </c>
      <c r="AG1694" s="9" t="str">
        <f t="shared" si="79"/>
        <v>STATE REPRESENTATIVE262DEMOCRATLEG DISTRICT 26 - HOUSEPIERCELegislative2012150DEBT407564078640687Operation and OverheadMAY TREASURYARGO STRATEGIESPO BOX 9100 SEATTLEWA</v>
      </c>
      <c r="AH1694">
        <v>100428329</v>
      </c>
      <c r="AI1694" s="9" t="str">
        <f t="shared" si="80"/>
        <v>STATE REPRESENTATIVE262DEMOCRATLEG DISTRICT 26 - HOUSEPIERCELegislative</v>
      </c>
    </row>
    <row r="1695" spans="1:35" x14ac:dyDescent="0.25">
      <c r="A1695" s="15">
        <v>1707</v>
      </c>
      <c r="B1695" t="s">
        <v>4136</v>
      </c>
      <c r="C1695">
        <v>100428329</v>
      </c>
      <c r="D1695" t="s">
        <v>30</v>
      </c>
      <c r="E1695" t="s">
        <v>794</v>
      </c>
      <c r="F1695" t="s">
        <v>44</v>
      </c>
      <c r="G1695" t="s">
        <v>795</v>
      </c>
      <c r="H1695" t="s">
        <v>796</v>
      </c>
      <c r="I1695" t="s">
        <v>238</v>
      </c>
      <c r="J1695" t="s">
        <v>797</v>
      </c>
      <c r="K1695" t="s">
        <v>67</v>
      </c>
      <c r="L1695">
        <v>26</v>
      </c>
      <c r="M1695">
        <v>2</v>
      </c>
      <c r="N1695" t="s">
        <v>68</v>
      </c>
      <c r="O1695" t="s">
        <v>798</v>
      </c>
      <c r="P1695" t="s">
        <v>70</v>
      </c>
      <c r="Q1695" t="s">
        <v>71</v>
      </c>
      <c r="R1695">
        <v>2012</v>
      </c>
      <c r="S1695" s="1">
        <v>300</v>
      </c>
      <c r="T1695" t="s">
        <v>31</v>
      </c>
      <c r="U1695" s="2">
        <v>40756</v>
      </c>
      <c r="V1695" s="2">
        <v>40786</v>
      </c>
      <c r="W1695" s="2">
        <v>40721</v>
      </c>
      <c r="X1695" t="s">
        <v>72</v>
      </c>
      <c r="Y1695" t="s">
        <v>338</v>
      </c>
      <c r="Z1695" t="s">
        <v>167</v>
      </c>
      <c r="AA1695" t="s">
        <v>168</v>
      </c>
      <c r="AB1695" t="s">
        <v>35</v>
      </c>
      <c r="AC1695" t="s">
        <v>36</v>
      </c>
      <c r="AD1695">
        <v>98109</v>
      </c>
      <c r="AE1695" t="s">
        <v>4128</v>
      </c>
      <c r="AF1695" t="str">
        <f t="shared" si="78"/>
        <v>Yes</v>
      </c>
      <c r="AG1695" s="9" t="str">
        <f t="shared" si="79"/>
        <v>STATE REPRESENTATIVE262DEMOCRATLEG DISTRICT 26 - HOUSEPIERCELegislative2012300DEBT407564078640721Operation and OverheadJUNE TREASURYARGO STRATEGIESPO BOX 9100 SEATTLEWA</v>
      </c>
      <c r="AH1695">
        <v>100428329</v>
      </c>
      <c r="AI1695" s="9" t="str">
        <f t="shared" si="80"/>
        <v>STATE REPRESENTATIVE262DEMOCRATLEG DISTRICT 26 - HOUSEPIERCELegislative</v>
      </c>
    </row>
    <row r="1696" spans="1:35" x14ac:dyDescent="0.25">
      <c r="A1696" s="15">
        <v>1709</v>
      </c>
      <c r="B1696" t="s">
        <v>4138</v>
      </c>
      <c r="C1696">
        <v>100428329</v>
      </c>
      <c r="D1696" t="s">
        <v>30</v>
      </c>
      <c r="E1696" t="s">
        <v>794</v>
      </c>
      <c r="F1696" t="s">
        <v>44</v>
      </c>
      <c r="G1696" t="s">
        <v>795</v>
      </c>
      <c r="H1696" t="s">
        <v>796</v>
      </c>
      <c r="I1696" t="s">
        <v>238</v>
      </c>
      <c r="J1696" t="s">
        <v>797</v>
      </c>
      <c r="K1696" t="s">
        <v>67</v>
      </c>
      <c r="L1696">
        <v>26</v>
      </c>
      <c r="M1696">
        <v>2</v>
      </c>
      <c r="N1696" t="s">
        <v>68</v>
      </c>
      <c r="O1696" t="s">
        <v>798</v>
      </c>
      <c r="P1696" t="s">
        <v>70</v>
      </c>
      <c r="Q1696" t="s">
        <v>71</v>
      </c>
      <c r="R1696">
        <v>2012</v>
      </c>
      <c r="S1696" s="1">
        <v>300</v>
      </c>
      <c r="T1696" t="s">
        <v>31</v>
      </c>
      <c r="U1696" s="2">
        <v>40756</v>
      </c>
      <c r="V1696" s="2">
        <v>40786</v>
      </c>
      <c r="W1696" s="2">
        <v>40753</v>
      </c>
      <c r="X1696" t="s">
        <v>72</v>
      </c>
      <c r="Y1696" t="s">
        <v>339</v>
      </c>
      <c r="Z1696" t="s">
        <v>167</v>
      </c>
      <c r="AA1696" t="s">
        <v>168</v>
      </c>
      <c r="AB1696" t="s">
        <v>35</v>
      </c>
      <c r="AC1696" t="s">
        <v>36</v>
      </c>
      <c r="AD1696">
        <v>98109</v>
      </c>
      <c r="AE1696" t="s">
        <v>4128</v>
      </c>
      <c r="AF1696" t="str">
        <f t="shared" si="78"/>
        <v>Yes</v>
      </c>
      <c r="AG1696" s="9" t="str">
        <f t="shared" si="79"/>
        <v>STATE REPRESENTATIVE262DEMOCRATLEG DISTRICT 26 - HOUSEPIERCELegislative2012300DEBT407564078640753Operation and OverheadJULY TREASURYARGO STRATEGIESPO BOX 9100 SEATTLEWA</v>
      </c>
      <c r="AH1696">
        <v>100428329</v>
      </c>
      <c r="AI1696" s="9" t="str">
        <f t="shared" si="80"/>
        <v>STATE REPRESENTATIVE262DEMOCRATLEG DISTRICT 26 - HOUSEPIERCELegislative</v>
      </c>
    </row>
    <row r="1697" spans="1:35" x14ac:dyDescent="0.25">
      <c r="A1697" s="15">
        <v>1710</v>
      </c>
      <c r="B1697" t="s">
        <v>4139</v>
      </c>
      <c r="C1697">
        <v>100428329</v>
      </c>
      <c r="D1697" t="s">
        <v>30</v>
      </c>
      <c r="E1697" t="s">
        <v>794</v>
      </c>
      <c r="F1697" t="s">
        <v>44</v>
      </c>
      <c r="G1697" t="s">
        <v>795</v>
      </c>
      <c r="H1697" t="s">
        <v>796</v>
      </c>
      <c r="I1697" t="s">
        <v>238</v>
      </c>
      <c r="J1697" t="s">
        <v>797</v>
      </c>
      <c r="K1697" t="s">
        <v>67</v>
      </c>
      <c r="L1697">
        <v>26</v>
      </c>
      <c r="M1697">
        <v>2</v>
      </c>
      <c r="N1697" t="s">
        <v>68</v>
      </c>
      <c r="O1697" t="s">
        <v>798</v>
      </c>
      <c r="P1697" t="s">
        <v>70</v>
      </c>
      <c r="Q1697" t="s">
        <v>71</v>
      </c>
      <c r="R1697">
        <v>2012</v>
      </c>
      <c r="S1697" s="1">
        <v>375.76</v>
      </c>
      <c r="T1697" t="s">
        <v>31</v>
      </c>
      <c r="U1697" s="2">
        <v>40756</v>
      </c>
      <c r="V1697" s="2">
        <v>40786</v>
      </c>
      <c r="W1697" s="2">
        <v>40753</v>
      </c>
      <c r="X1697" t="s">
        <v>72</v>
      </c>
      <c r="Y1697" t="s">
        <v>2442</v>
      </c>
      <c r="Z1697" t="s">
        <v>167</v>
      </c>
      <c r="AA1697" t="s">
        <v>168</v>
      </c>
      <c r="AB1697" t="s">
        <v>35</v>
      </c>
      <c r="AC1697" t="s">
        <v>36</v>
      </c>
      <c r="AD1697">
        <v>98109</v>
      </c>
      <c r="AE1697" t="s">
        <v>4128</v>
      </c>
      <c r="AF1697" t="str">
        <f t="shared" si="78"/>
        <v>Yes</v>
      </c>
      <c r="AG1697" s="9" t="str">
        <f t="shared" si="79"/>
        <v>STATE REPRESENTATIVE262DEMOCRATLEG DISTRICT 26 - HOUSEPIERCELegislative2012375.76DEBT407564078640753Operation and OverheadREIMB. POSTAGE (USPS)ARGO STRATEGIESPO BOX 9100 SEATTLEWA</v>
      </c>
      <c r="AH1697">
        <v>100428329</v>
      </c>
      <c r="AI1697" s="9" t="str">
        <f t="shared" si="80"/>
        <v>STATE REPRESENTATIVE262DEMOCRATLEG DISTRICT 26 - HOUSEPIERCELegislative</v>
      </c>
    </row>
    <row r="1698" spans="1:35" x14ac:dyDescent="0.25">
      <c r="A1698" s="15">
        <v>1711</v>
      </c>
      <c r="B1698" t="s">
        <v>4140</v>
      </c>
      <c r="C1698">
        <v>100428329</v>
      </c>
      <c r="D1698" t="s">
        <v>30</v>
      </c>
      <c r="E1698" t="s">
        <v>794</v>
      </c>
      <c r="F1698" t="s">
        <v>44</v>
      </c>
      <c r="G1698" t="s">
        <v>795</v>
      </c>
      <c r="H1698" t="s">
        <v>796</v>
      </c>
      <c r="I1698" t="s">
        <v>238</v>
      </c>
      <c r="J1698" t="s">
        <v>797</v>
      </c>
      <c r="K1698" t="s">
        <v>67</v>
      </c>
      <c r="L1698">
        <v>26</v>
      </c>
      <c r="M1698">
        <v>2</v>
      </c>
      <c r="N1698" t="s">
        <v>68</v>
      </c>
      <c r="O1698" t="s">
        <v>798</v>
      </c>
      <c r="P1698" t="s">
        <v>70</v>
      </c>
      <c r="Q1698" t="s">
        <v>71</v>
      </c>
      <c r="R1698">
        <v>2012</v>
      </c>
      <c r="S1698" s="1">
        <v>1500</v>
      </c>
      <c r="T1698" t="s">
        <v>31</v>
      </c>
      <c r="U1698" s="2">
        <v>40756</v>
      </c>
      <c r="V1698" s="2">
        <v>40786</v>
      </c>
      <c r="W1698" s="2">
        <v>40753</v>
      </c>
      <c r="X1698" t="s">
        <v>72</v>
      </c>
      <c r="Y1698" t="s">
        <v>3823</v>
      </c>
      <c r="Z1698" t="s">
        <v>167</v>
      </c>
      <c r="AA1698" t="s">
        <v>168</v>
      </c>
      <c r="AB1698" t="s">
        <v>35</v>
      </c>
      <c r="AC1698" t="s">
        <v>36</v>
      </c>
      <c r="AD1698">
        <v>98109</v>
      </c>
      <c r="AE1698" t="s">
        <v>4128</v>
      </c>
      <c r="AF1698" t="str">
        <f t="shared" si="78"/>
        <v>Yes</v>
      </c>
      <c r="AG1698" s="9" t="str">
        <f t="shared" si="79"/>
        <v>STATE REPRESENTATIVE262DEMOCRATLEG DISTRICT 26 - HOUSEPIERCELegislative20121500DEBT407564078640753Operation and OverheadREMITS, LTRHD, ENVELOPES (OVERNIGHT PRINTING)ARGO STRATEGIESPO BOX 9100 SEATTLEWA</v>
      </c>
      <c r="AH1698">
        <v>100428329</v>
      </c>
      <c r="AI1698" s="9" t="str">
        <f t="shared" si="80"/>
        <v>STATE REPRESENTATIVE262DEMOCRATLEG DISTRICT 26 - HOUSEPIERCELegislative</v>
      </c>
    </row>
    <row r="1699" spans="1:35" x14ac:dyDescent="0.25">
      <c r="A1699" s="15">
        <v>1704</v>
      </c>
      <c r="B1699" t="s">
        <v>4133</v>
      </c>
      <c r="C1699">
        <v>100428329</v>
      </c>
      <c r="D1699" t="s">
        <v>30</v>
      </c>
      <c r="E1699" t="s">
        <v>794</v>
      </c>
      <c r="F1699" t="s">
        <v>44</v>
      </c>
      <c r="G1699" t="s">
        <v>795</v>
      </c>
      <c r="H1699" t="s">
        <v>796</v>
      </c>
      <c r="I1699" t="s">
        <v>238</v>
      </c>
      <c r="J1699" t="s">
        <v>797</v>
      </c>
      <c r="K1699" t="s">
        <v>67</v>
      </c>
      <c r="L1699">
        <v>26</v>
      </c>
      <c r="M1699">
        <v>2</v>
      </c>
      <c r="N1699" t="s">
        <v>68</v>
      </c>
      <c r="O1699" t="s">
        <v>798</v>
      </c>
      <c r="P1699" t="s">
        <v>70</v>
      </c>
      <c r="Q1699" t="s">
        <v>71</v>
      </c>
      <c r="R1699">
        <v>2012</v>
      </c>
      <c r="S1699" s="1">
        <v>787.5</v>
      </c>
      <c r="T1699" t="s">
        <v>31</v>
      </c>
      <c r="U1699" s="2">
        <v>40756</v>
      </c>
      <c r="V1699" s="2">
        <v>40786</v>
      </c>
      <c r="W1699" s="2">
        <v>40753</v>
      </c>
      <c r="X1699" t="s">
        <v>72</v>
      </c>
      <c r="Y1699" t="s">
        <v>2138</v>
      </c>
      <c r="Z1699" t="s">
        <v>167</v>
      </c>
      <c r="AA1699" t="s">
        <v>168</v>
      </c>
      <c r="AB1699" t="s">
        <v>35</v>
      </c>
      <c r="AC1699" t="s">
        <v>36</v>
      </c>
      <c r="AD1699">
        <v>98109</v>
      </c>
      <c r="AE1699" t="s">
        <v>4128</v>
      </c>
      <c r="AF1699" t="str">
        <f t="shared" si="78"/>
        <v>Yes</v>
      </c>
      <c r="AG1699" s="9" t="str">
        <f t="shared" si="79"/>
        <v>STATE REPRESENTATIVE262DEMOCRATLEG DISTRICT 26 - HOUSEPIERCELegislative2012787.5DEBT407564078640753Operation and OverheadMAILING SERVICESARGO STRATEGIESPO BOX 9100 SEATTLEWA</v>
      </c>
      <c r="AH1699">
        <v>100428329</v>
      </c>
      <c r="AI1699" s="9" t="str">
        <f t="shared" si="80"/>
        <v>STATE REPRESENTATIVE262DEMOCRATLEG DISTRICT 26 - HOUSEPIERCELegislative</v>
      </c>
    </row>
    <row r="1700" spans="1:35" x14ac:dyDescent="0.25">
      <c r="A1700" s="15">
        <v>1705</v>
      </c>
      <c r="B1700" t="s">
        <v>4134</v>
      </c>
      <c r="C1700">
        <v>100428329</v>
      </c>
      <c r="D1700" t="s">
        <v>30</v>
      </c>
      <c r="E1700" t="s">
        <v>794</v>
      </c>
      <c r="F1700" t="s">
        <v>44</v>
      </c>
      <c r="G1700" t="s">
        <v>795</v>
      </c>
      <c r="H1700" t="s">
        <v>796</v>
      </c>
      <c r="I1700" t="s">
        <v>238</v>
      </c>
      <c r="J1700" t="s">
        <v>797</v>
      </c>
      <c r="K1700" t="s">
        <v>67</v>
      </c>
      <c r="L1700">
        <v>26</v>
      </c>
      <c r="M1700">
        <v>2</v>
      </c>
      <c r="N1700" t="s">
        <v>68</v>
      </c>
      <c r="O1700" t="s">
        <v>798</v>
      </c>
      <c r="P1700" t="s">
        <v>70</v>
      </c>
      <c r="Q1700" t="s">
        <v>71</v>
      </c>
      <c r="R1700">
        <v>2012</v>
      </c>
      <c r="S1700" s="1">
        <v>300</v>
      </c>
      <c r="T1700" t="s">
        <v>31</v>
      </c>
      <c r="U1700" s="2">
        <v>40756</v>
      </c>
      <c r="V1700" s="2">
        <v>40786</v>
      </c>
      <c r="W1700" s="2">
        <v>40780</v>
      </c>
      <c r="X1700" t="s">
        <v>72</v>
      </c>
      <c r="Y1700" t="s">
        <v>490</v>
      </c>
      <c r="Z1700" t="s">
        <v>167</v>
      </c>
      <c r="AA1700" t="s">
        <v>168</v>
      </c>
      <c r="AB1700" t="s">
        <v>35</v>
      </c>
      <c r="AC1700" t="s">
        <v>36</v>
      </c>
      <c r="AD1700">
        <v>98109</v>
      </c>
      <c r="AE1700" t="s">
        <v>4128</v>
      </c>
      <c r="AF1700" t="str">
        <f t="shared" si="78"/>
        <v>Yes</v>
      </c>
      <c r="AG1700" s="9" t="str">
        <f t="shared" si="79"/>
        <v>STATE REPRESENTATIVE262DEMOCRATLEG DISTRICT 26 - HOUSEPIERCELegislative2012300DEBT407564078640780Operation and OverheadAUGUST TREASURYARGO STRATEGIESPO BOX 9100 SEATTLEWA</v>
      </c>
      <c r="AH1700">
        <v>100428329</v>
      </c>
      <c r="AI1700" s="9" t="str">
        <f t="shared" si="80"/>
        <v>STATE REPRESENTATIVE262DEMOCRATLEG DISTRICT 26 - HOUSEPIERCELegislative</v>
      </c>
    </row>
    <row r="1701" spans="1:35" x14ac:dyDescent="0.25">
      <c r="A1701" s="15">
        <v>1733</v>
      </c>
      <c r="B1701" t="s">
        <v>4173</v>
      </c>
      <c r="C1701">
        <v>100431196</v>
      </c>
      <c r="D1701" t="s">
        <v>30</v>
      </c>
      <c r="E1701" t="s">
        <v>794</v>
      </c>
      <c r="F1701" t="s">
        <v>44</v>
      </c>
      <c r="G1701" t="s">
        <v>795</v>
      </c>
      <c r="H1701" t="s">
        <v>796</v>
      </c>
      <c r="I1701" t="s">
        <v>238</v>
      </c>
      <c r="J1701" t="s">
        <v>797</v>
      </c>
      <c r="K1701" t="s">
        <v>67</v>
      </c>
      <c r="L1701">
        <v>26</v>
      </c>
      <c r="M1701">
        <v>2</v>
      </c>
      <c r="N1701" t="s">
        <v>68</v>
      </c>
      <c r="O1701" t="s">
        <v>798</v>
      </c>
      <c r="P1701" t="s">
        <v>70</v>
      </c>
      <c r="Q1701" t="s">
        <v>71</v>
      </c>
      <c r="R1701">
        <v>2012</v>
      </c>
      <c r="S1701" s="1">
        <v>300</v>
      </c>
      <c r="T1701" t="s">
        <v>31</v>
      </c>
      <c r="U1701" s="2">
        <v>40787</v>
      </c>
      <c r="V1701" s="2">
        <v>40816</v>
      </c>
      <c r="W1701" s="2">
        <v>40816</v>
      </c>
      <c r="X1701" t="s">
        <v>72</v>
      </c>
      <c r="Y1701" t="s">
        <v>337</v>
      </c>
      <c r="Z1701" t="s">
        <v>167</v>
      </c>
      <c r="AA1701" t="s">
        <v>168</v>
      </c>
      <c r="AB1701" t="s">
        <v>35</v>
      </c>
      <c r="AC1701" t="s">
        <v>36</v>
      </c>
      <c r="AD1701">
        <v>98109</v>
      </c>
      <c r="AE1701" t="s">
        <v>4174</v>
      </c>
      <c r="AF1701" t="str">
        <f t="shared" si="78"/>
        <v>Yes</v>
      </c>
      <c r="AG1701" s="9" t="str">
        <f t="shared" si="79"/>
        <v>STATE REPRESENTATIVE262DEMOCRATLEG DISTRICT 26 - HOUSEPIERCELegislative2012300DEBT407874081640816Operation and OverheadSEPTEMBER TREASURYARGO STRATEGIESPO BOX 9100 SEATTLEWA</v>
      </c>
      <c r="AH1701">
        <v>100431196</v>
      </c>
      <c r="AI1701" s="9" t="str">
        <f t="shared" si="80"/>
        <v>STATE REPRESENTATIVE262DEMOCRATLEG DISTRICT 26 - HOUSEPIERCELegislative</v>
      </c>
    </row>
    <row r="1702" spans="1:35" x14ac:dyDescent="0.25">
      <c r="A1702" s="15">
        <v>1734</v>
      </c>
      <c r="B1702" t="s">
        <v>4175</v>
      </c>
      <c r="C1702">
        <v>100437984</v>
      </c>
      <c r="D1702" t="s">
        <v>30</v>
      </c>
      <c r="E1702" t="s">
        <v>794</v>
      </c>
      <c r="F1702" t="s">
        <v>44</v>
      </c>
      <c r="G1702" t="s">
        <v>795</v>
      </c>
      <c r="H1702" t="s">
        <v>796</v>
      </c>
      <c r="I1702" t="s">
        <v>238</v>
      </c>
      <c r="J1702" t="s">
        <v>797</v>
      </c>
      <c r="K1702" t="s">
        <v>67</v>
      </c>
      <c r="L1702">
        <v>26</v>
      </c>
      <c r="M1702">
        <v>2</v>
      </c>
      <c r="N1702" t="s">
        <v>68</v>
      </c>
      <c r="O1702" t="s">
        <v>798</v>
      </c>
      <c r="P1702" t="s">
        <v>70</v>
      </c>
      <c r="Q1702" t="s">
        <v>71</v>
      </c>
      <c r="R1702">
        <v>2012</v>
      </c>
      <c r="S1702" s="1">
        <v>300</v>
      </c>
      <c r="T1702" t="s">
        <v>31</v>
      </c>
      <c r="U1702" s="2">
        <v>40817</v>
      </c>
      <c r="V1702" s="2">
        <v>40847</v>
      </c>
      <c r="W1702" s="2">
        <v>40847</v>
      </c>
      <c r="X1702" t="s">
        <v>72</v>
      </c>
      <c r="Y1702" t="s">
        <v>1006</v>
      </c>
      <c r="Z1702" t="s">
        <v>167</v>
      </c>
      <c r="AA1702" t="s">
        <v>168</v>
      </c>
      <c r="AB1702" t="s">
        <v>35</v>
      </c>
      <c r="AC1702" t="s">
        <v>36</v>
      </c>
      <c r="AD1702">
        <v>98109</v>
      </c>
      <c r="AE1702" t="s">
        <v>4176</v>
      </c>
      <c r="AF1702" t="str">
        <f t="shared" si="78"/>
        <v>Yes</v>
      </c>
      <c r="AG1702" s="9" t="str">
        <f t="shared" si="79"/>
        <v>STATE REPRESENTATIVE262DEMOCRATLEG DISTRICT 26 - HOUSEPIERCELegislative2012300DEBT408174084740847Operation and OverheadOCTOBER TREASURYARGO STRATEGIESPO BOX 9100 SEATTLEWA</v>
      </c>
      <c r="AH1702">
        <v>100437984</v>
      </c>
      <c r="AI1702" s="9" t="str">
        <f t="shared" si="80"/>
        <v>STATE REPRESENTATIVE262DEMOCRATLEG DISTRICT 26 - HOUSEPIERCELegislative</v>
      </c>
    </row>
    <row r="1703" spans="1:35" x14ac:dyDescent="0.25">
      <c r="A1703" s="15">
        <v>2089</v>
      </c>
      <c r="B1703" t="s">
        <v>4720</v>
      </c>
      <c r="C1703">
        <v>100441029</v>
      </c>
      <c r="D1703" t="s">
        <v>30</v>
      </c>
      <c r="E1703" t="s">
        <v>794</v>
      </c>
      <c r="F1703" t="s">
        <v>44</v>
      </c>
      <c r="G1703" t="s">
        <v>795</v>
      </c>
      <c r="H1703" t="s">
        <v>796</v>
      </c>
      <c r="I1703" t="s">
        <v>238</v>
      </c>
      <c r="J1703" t="s">
        <v>797</v>
      </c>
      <c r="K1703" t="s">
        <v>67</v>
      </c>
      <c r="L1703">
        <v>26</v>
      </c>
      <c r="M1703">
        <v>2</v>
      </c>
      <c r="N1703" t="s">
        <v>68</v>
      </c>
      <c r="O1703" t="s">
        <v>798</v>
      </c>
      <c r="P1703" t="s">
        <v>70</v>
      </c>
      <c r="Q1703" t="s">
        <v>71</v>
      </c>
      <c r="R1703">
        <v>2012</v>
      </c>
      <c r="S1703" s="1">
        <v>300</v>
      </c>
      <c r="T1703" t="s">
        <v>31</v>
      </c>
      <c r="U1703" s="2">
        <v>40848</v>
      </c>
      <c r="V1703" s="2">
        <v>40877</v>
      </c>
      <c r="W1703" s="2">
        <v>40877</v>
      </c>
      <c r="X1703" t="s">
        <v>72</v>
      </c>
      <c r="Y1703" t="s">
        <v>1208</v>
      </c>
      <c r="Z1703" t="s">
        <v>167</v>
      </c>
      <c r="AA1703" t="s">
        <v>168</v>
      </c>
      <c r="AB1703" t="s">
        <v>35</v>
      </c>
      <c r="AC1703" t="s">
        <v>36</v>
      </c>
      <c r="AD1703">
        <v>98109</v>
      </c>
      <c r="AE1703" t="s">
        <v>4721</v>
      </c>
      <c r="AF1703" t="str">
        <f t="shared" si="78"/>
        <v>Yes</v>
      </c>
      <c r="AG1703" s="9" t="str">
        <f t="shared" si="79"/>
        <v>STATE REPRESENTATIVE262DEMOCRATLEG DISTRICT 26 - HOUSEPIERCELegislative2012300DEBT408484087740877Operation and OverheadNOVEMBER TREASURYARGO STRATEGIESPO BOX 9100 SEATTLEWA</v>
      </c>
      <c r="AH1703">
        <v>100441029</v>
      </c>
      <c r="AI1703" s="9" t="str">
        <f t="shared" si="80"/>
        <v>STATE REPRESENTATIVE262DEMOCRATLEG DISTRICT 26 - HOUSEPIERCELegislative</v>
      </c>
    </row>
    <row r="1704" spans="1:35" x14ac:dyDescent="0.25">
      <c r="A1704" s="15">
        <v>1897</v>
      </c>
      <c r="B1704" t="s">
        <v>4428</v>
      </c>
      <c r="C1704">
        <v>100446401</v>
      </c>
      <c r="D1704" t="s">
        <v>30</v>
      </c>
      <c r="E1704" t="s">
        <v>794</v>
      </c>
      <c r="F1704" t="s">
        <v>44</v>
      </c>
      <c r="G1704" t="s">
        <v>795</v>
      </c>
      <c r="H1704" t="s">
        <v>796</v>
      </c>
      <c r="I1704" t="s">
        <v>238</v>
      </c>
      <c r="J1704" t="s">
        <v>797</v>
      </c>
      <c r="K1704" t="s">
        <v>67</v>
      </c>
      <c r="L1704">
        <v>26</v>
      </c>
      <c r="M1704">
        <v>2</v>
      </c>
      <c r="N1704" t="s">
        <v>68</v>
      </c>
      <c r="O1704" t="s">
        <v>798</v>
      </c>
      <c r="P1704" t="s">
        <v>70</v>
      </c>
      <c r="Q1704" t="s">
        <v>71</v>
      </c>
      <c r="R1704">
        <v>2012</v>
      </c>
      <c r="S1704" s="1">
        <v>300</v>
      </c>
      <c r="T1704" t="s">
        <v>31</v>
      </c>
      <c r="U1704" s="2">
        <v>40878</v>
      </c>
      <c r="V1704" s="2">
        <v>40908</v>
      </c>
      <c r="W1704" s="2">
        <v>40908</v>
      </c>
      <c r="X1704" t="s">
        <v>72</v>
      </c>
      <c r="Y1704" t="s">
        <v>1792</v>
      </c>
      <c r="Z1704" t="s">
        <v>167</v>
      </c>
      <c r="AA1704" t="s">
        <v>168</v>
      </c>
      <c r="AB1704" t="s">
        <v>35</v>
      </c>
      <c r="AC1704" t="s">
        <v>36</v>
      </c>
      <c r="AD1704">
        <v>98109</v>
      </c>
      <c r="AE1704" t="s">
        <v>4429</v>
      </c>
      <c r="AF1704" t="str">
        <f t="shared" si="78"/>
        <v>Yes</v>
      </c>
      <c r="AG1704" s="9" t="str">
        <f t="shared" si="79"/>
        <v>STATE REPRESENTATIVE262DEMOCRATLEG DISTRICT 26 - HOUSEPIERCELegislative2012300DEBT408784090840908Operation and OverheadDECEMBER TREASURYARGO STRATEGIESPO BOX 9100 SEATTLEWA</v>
      </c>
      <c r="AH1704">
        <v>100446401</v>
      </c>
      <c r="AI1704" s="9" t="str">
        <f t="shared" si="80"/>
        <v>STATE REPRESENTATIVE262DEMOCRATLEG DISTRICT 26 - HOUSEPIERCELegislative</v>
      </c>
    </row>
    <row r="1705" spans="1:35" x14ac:dyDescent="0.25">
      <c r="A1705" s="15">
        <v>1955</v>
      </c>
      <c r="B1705" t="s">
        <v>4509</v>
      </c>
      <c r="C1705">
        <v>100449623</v>
      </c>
      <c r="D1705" t="s">
        <v>30</v>
      </c>
      <c r="E1705" t="s">
        <v>794</v>
      </c>
      <c r="F1705" t="s">
        <v>44</v>
      </c>
      <c r="G1705" t="s">
        <v>795</v>
      </c>
      <c r="H1705" t="s">
        <v>796</v>
      </c>
      <c r="I1705" t="s">
        <v>238</v>
      </c>
      <c r="J1705" t="s">
        <v>797</v>
      </c>
      <c r="K1705" t="s">
        <v>67</v>
      </c>
      <c r="L1705">
        <v>26</v>
      </c>
      <c r="M1705">
        <v>2</v>
      </c>
      <c r="N1705" t="s">
        <v>68</v>
      </c>
      <c r="O1705" t="s">
        <v>798</v>
      </c>
      <c r="P1705" t="s">
        <v>70</v>
      </c>
      <c r="Q1705" t="s">
        <v>71</v>
      </c>
      <c r="R1705">
        <v>2012</v>
      </c>
      <c r="S1705" s="1">
        <v>225</v>
      </c>
      <c r="T1705" t="s">
        <v>31</v>
      </c>
      <c r="U1705" s="2">
        <v>40909</v>
      </c>
      <c r="V1705" s="2">
        <v>40939</v>
      </c>
      <c r="W1705" s="2">
        <v>40939</v>
      </c>
      <c r="X1705" t="s">
        <v>72</v>
      </c>
      <c r="Y1705" t="s">
        <v>2477</v>
      </c>
      <c r="Z1705" t="s">
        <v>167</v>
      </c>
      <c r="AA1705" t="s">
        <v>168</v>
      </c>
      <c r="AB1705" t="s">
        <v>35</v>
      </c>
      <c r="AC1705" t="s">
        <v>36</v>
      </c>
      <c r="AD1705">
        <v>98109</v>
      </c>
      <c r="AE1705" t="s">
        <v>4510</v>
      </c>
      <c r="AF1705" t="str">
        <f t="shared" si="78"/>
        <v>Yes</v>
      </c>
      <c r="AG1705" s="9" t="str">
        <f t="shared" si="79"/>
        <v>STATE REPRESENTATIVE262DEMOCRATLEG DISTRICT 26 - HOUSEPIERCELegislative2012225DEBT409094093940939Operation and OverheadJANUARY TREASURYARGO STRATEGIESPO BOX 9100 SEATTLEWA</v>
      </c>
      <c r="AH1705">
        <v>100449623</v>
      </c>
      <c r="AI1705" s="9" t="str">
        <f t="shared" si="80"/>
        <v>STATE REPRESENTATIVE262DEMOCRATLEG DISTRICT 26 - HOUSEPIERCELegislative</v>
      </c>
    </row>
    <row r="1706" spans="1:35" x14ac:dyDescent="0.25">
      <c r="A1706" s="15">
        <v>2543</v>
      </c>
      <c r="B1706" t="s">
        <v>5482</v>
      </c>
      <c r="C1706">
        <v>100457877</v>
      </c>
      <c r="D1706" t="s">
        <v>30</v>
      </c>
      <c r="E1706" t="s">
        <v>794</v>
      </c>
      <c r="F1706" t="s">
        <v>44</v>
      </c>
      <c r="G1706" t="s">
        <v>795</v>
      </c>
      <c r="H1706" t="s">
        <v>796</v>
      </c>
      <c r="I1706" t="s">
        <v>238</v>
      </c>
      <c r="J1706" t="s">
        <v>797</v>
      </c>
      <c r="K1706" t="s">
        <v>67</v>
      </c>
      <c r="L1706">
        <v>26</v>
      </c>
      <c r="M1706">
        <v>2</v>
      </c>
      <c r="N1706" t="s">
        <v>68</v>
      </c>
      <c r="O1706" t="s">
        <v>798</v>
      </c>
      <c r="P1706" t="s">
        <v>70</v>
      </c>
      <c r="Q1706" t="s">
        <v>71</v>
      </c>
      <c r="R1706">
        <v>2012</v>
      </c>
      <c r="S1706" s="1">
        <v>300</v>
      </c>
      <c r="T1706" t="s">
        <v>31</v>
      </c>
      <c r="U1706" s="2">
        <v>40969</v>
      </c>
      <c r="V1706" s="2">
        <v>40999</v>
      </c>
      <c r="W1706" s="2">
        <v>40999</v>
      </c>
      <c r="X1706" t="s">
        <v>72</v>
      </c>
      <c r="Y1706" t="s">
        <v>2577</v>
      </c>
      <c r="Z1706" t="s">
        <v>167</v>
      </c>
      <c r="AA1706" t="s">
        <v>168</v>
      </c>
      <c r="AB1706" t="s">
        <v>35</v>
      </c>
      <c r="AC1706" t="s">
        <v>36</v>
      </c>
      <c r="AD1706">
        <v>98109</v>
      </c>
      <c r="AE1706" t="s">
        <v>5483</v>
      </c>
      <c r="AF1706" t="str">
        <f t="shared" si="78"/>
        <v>Yes</v>
      </c>
      <c r="AG1706" s="9" t="str">
        <f t="shared" si="79"/>
        <v>STATE REPRESENTATIVE262DEMOCRATLEG DISTRICT 26 - HOUSEPIERCELegislative2012300DEBT409694099940999Operation and OverheadMARCH TREASURYARGO STRATEGIESPO BOX 9100 SEATTLEWA</v>
      </c>
      <c r="AH1706">
        <v>100457877</v>
      </c>
      <c r="AI1706" s="9" t="str">
        <f t="shared" si="80"/>
        <v>STATE REPRESENTATIVE262DEMOCRATLEG DISTRICT 26 - HOUSEPIERCELegislative</v>
      </c>
    </row>
    <row r="1707" spans="1:35" x14ac:dyDescent="0.25">
      <c r="A1707" s="15">
        <v>2388</v>
      </c>
      <c r="B1707" t="s">
        <v>5207</v>
      </c>
      <c r="C1707">
        <v>100462332</v>
      </c>
      <c r="D1707" t="s">
        <v>30</v>
      </c>
      <c r="E1707" t="s">
        <v>794</v>
      </c>
      <c r="F1707" t="s">
        <v>44</v>
      </c>
      <c r="G1707" t="s">
        <v>795</v>
      </c>
      <c r="H1707" t="s">
        <v>796</v>
      </c>
      <c r="I1707" t="s">
        <v>238</v>
      </c>
      <c r="J1707" t="s">
        <v>797</v>
      </c>
      <c r="K1707" t="s">
        <v>67</v>
      </c>
      <c r="L1707">
        <v>26</v>
      </c>
      <c r="M1707">
        <v>2</v>
      </c>
      <c r="N1707" t="s">
        <v>68</v>
      </c>
      <c r="O1707" t="s">
        <v>798</v>
      </c>
      <c r="P1707" t="s">
        <v>70</v>
      </c>
      <c r="Q1707" t="s">
        <v>71</v>
      </c>
      <c r="R1707">
        <v>2012</v>
      </c>
      <c r="S1707" s="1">
        <v>300</v>
      </c>
      <c r="T1707" t="s">
        <v>31</v>
      </c>
      <c r="U1707" s="2">
        <v>41000</v>
      </c>
      <c r="V1707" s="2">
        <v>41029</v>
      </c>
      <c r="W1707" s="2">
        <v>41029</v>
      </c>
      <c r="X1707" t="s">
        <v>72</v>
      </c>
      <c r="Y1707" t="s">
        <v>2661</v>
      </c>
      <c r="Z1707" t="s">
        <v>167</v>
      </c>
      <c r="AA1707" t="s">
        <v>168</v>
      </c>
      <c r="AB1707" t="s">
        <v>35</v>
      </c>
      <c r="AC1707" t="s">
        <v>36</v>
      </c>
      <c r="AD1707">
        <v>98109</v>
      </c>
      <c r="AE1707" t="s">
        <v>5205</v>
      </c>
      <c r="AF1707" t="str">
        <f t="shared" si="78"/>
        <v>Yes</v>
      </c>
      <c r="AG1707" s="9" t="str">
        <f t="shared" si="79"/>
        <v>STATE REPRESENTATIVE262DEMOCRATLEG DISTRICT 26 - HOUSEPIERCELegislative2012300DEBT410004102941029Operation and OverheadAPRIL TREASURYARGO STRATEGIESPO BOX 9100 SEATTLEWA</v>
      </c>
      <c r="AH1707">
        <v>100462332</v>
      </c>
      <c r="AI1707" s="9" t="str">
        <f t="shared" si="80"/>
        <v>STATE REPRESENTATIVE262DEMOCRATLEG DISTRICT 26 - HOUSEPIERCELegislative</v>
      </c>
    </row>
    <row r="1708" spans="1:35" x14ac:dyDescent="0.25">
      <c r="A1708" s="15">
        <v>2386</v>
      </c>
      <c r="B1708" t="s">
        <v>5204</v>
      </c>
      <c r="C1708">
        <v>100462332</v>
      </c>
      <c r="D1708" t="s">
        <v>30</v>
      </c>
      <c r="E1708" t="s">
        <v>794</v>
      </c>
      <c r="F1708" t="s">
        <v>44</v>
      </c>
      <c r="G1708" t="s">
        <v>795</v>
      </c>
      <c r="H1708" t="s">
        <v>796</v>
      </c>
      <c r="I1708" t="s">
        <v>238</v>
      </c>
      <c r="J1708" t="s">
        <v>797</v>
      </c>
      <c r="K1708" t="s">
        <v>67</v>
      </c>
      <c r="L1708">
        <v>26</v>
      </c>
      <c r="M1708">
        <v>2</v>
      </c>
      <c r="N1708" t="s">
        <v>68</v>
      </c>
      <c r="O1708" t="s">
        <v>798</v>
      </c>
      <c r="P1708" t="s">
        <v>70</v>
      </c>
      <c r="Q1708" t="s">
        <v>71</v>
      </c>
      <c r="R1708">
        <v>2012</v>
      </c>
      <c r="S1708" s="1">
        <v>99</v>
      </c>
      <c r="T1708" t="s">
        <v>31</v>
      </c>
      <c r="U1708" s="2">
        <v>41000</v>
      </c>
      <c r="V1708" s="2">
        <v>41029</v>
      </c>
      <c r="W1708" s="2">
        <v>41029</v>
      </c>
      <c r="X1708" t="s">
        <v>72</v>
      </c>
      <c r="Y1708" t="s">
        <v>2442</v>
      </c>
      <c r="Z1708" t="s">
        <v>167</v>
      </c>
      <c r="AA1708" t="s">
        <v>168</v>
      </c>
      <c r="AB1708" t="s">
        <v>35</v>
      </c>
      <c r="AC1708" t="s">
        <v>36</v>
      </c>
      <c r="AD1708">
        <v>98109</v>
      </c>
      <c r="AE1708" t="s">
        <v>5205</v>
      </c>
      <c r="AF1708" t="str">
        <f t="shared" si="78"/>
        <v>Yes</v>
      </c>
      <c r="AG1708" s="9" t="str">
        <f t="shared" si="79"/>
        <v>STATE REPRESENTATIVE262DEMOCRATLEG DISTRICT 26 - HOUSEPIERCELegislative201299DEBT410004102941029Operation and OverheadREIMB. POSTAGE (USPS)ARGO STRATEGIESPO BOX 9100 SEATTLEWA</v>
      </c>
      <c r="AH1708">
        <v>100462332</v>
      </c>
      <c r="AI1708" s="9" t="str">
        <f t="shared" si="80"/>
        <v>STATE REPRESENTATIVE262DEMOCRATLEG DISTRICT 26 - HOUSEPIERCELegislative</v>
      </c>
    </row>
    <row r="1709" spans="1:35" x14ac:dyDescent="0.25">
      <c r="A1709" s="15">
        <v>2387</v>
      </c>
      <c r="B1709" t="s">
        <v>5206</v>
      </c>
      <c r="C1709">
        <v>100462332</v>
      </c>
      <c r="D1709" t="s">
        <v>30</v>
      </c>
      <c r="E1709" t="s">
        <v>794</v>
      </c>
      <c r="F1709" t="s">
        <v>44</v>
      </c>
      <c r="G1709" t="s">
        <v>795</v>
      </c>
      <c r="H1709" t="s">
        <v>796</v>
      </c>
      <c r="I1709" t="s">
        <v>238</v>
      </c>
      <c r="J1709" t="s">
        <v>797</v>
      </c>
      <c r="K1709" t="s">
        <v>67</v>
      </c>
      <c r="L1709">
        <v>26</v>
      </c>
      <c r="M1709">
        <v>2</v>
      </c>
      <c r="N1709" t="s">
        <v>68</v>
      </c>
      <c r="O1709" t="s">
        <v>798</v>
      </c>
      <c r="P1709" t="s">
        <v>70</v>
      </c>
      <c r="Q1709" t="s">
        <v>71</v>
      </c>
      <c r="R1709">
        <v>2012</v>
      </c>
      <c r="S1709" s="1">
        <v>187.5</v>
      </c>
      <c r="T1709" t="s">
        <v>31</v>
      </c>
      <c r="U1709" s="2">
        <v>41000</v>
      </c>
      <c r="V1709" s="2">
        <v>41029</v>
      </c>
      <c r="W1709" s="2">
        <v>41029</v>
      </c>
      <c r="X1709" t="s">
        <v>72</v>
      </c>
      <c r="Y1709" t="s">
        <v>2138</v>
      </c>
      <c r="Z1709" t="s">
        <v>167</v>
      </c>
      <c r="AA1709" t="s">
        <v>168</v>
      </c>
      <c r="AB1709" t="s">
        <v>35</v>
      </c>
      <c r="AC1709" t="s">
        <v>36</v>
      </c>
      <c r="AD1709">
        <v>98109</v>
      </c>
      <c r="AE1709" t="s">
        <v>5205</v>
      </c>
      <c r="AF1709" t="str">
        <f t="shared" si="78"/>
        <v>Yes</v>
      </c>
      <c r="AG1709" s="9" t="str">
        <f t="shared" si="79"/>
        <v>STATE REPRESENTATIVE262DEMOCRATLEG DISTRICT 26 - HOUSEPIERCELegislative2012187.5DEBT410004102941029Operation and OverheadMAILING SERVICESARGO STRATEGIESPO BOX 9100 SEATTLEWA</v>
      </c>
      <c r="AH1709">
        <v>100462332</v>
      </c>
      <c r="AI1709" s="9" t="str">
        <f t="shared" si="80"/>
        <v>STATE REPRESENTATIVE262DEMOCRATLEG DISTRICT 26 - HOUSEPIERCELegislative</v>
      </c>
    </row>
    <row r="1710" spans="1:35" x14ac:dyDescent="0.25">
      <c r="A1710" s="15">
        <v>2961</v>
      </c>
      <c r="B1710" t="s">
        <v>6223</v>
      </c>
      <c r="C1710">
        <v>100475519</v>
      </c>
      <c r="D1710" t="s">
        <v>30</v>
      </c>
      <c r="E1710" t="s">
        <v>794</v>
      </c>
      <c r="F1710" t="s">
        <v>44</v>
      </c>
      <c r="G1710" t="s">
        <v>795</v>
      </c>
      <c r="H1710" t="s">
        <v>796</v>
      </c>
      <c r="I1710" t="s">
        <v>238</v>
      </c>
      <c r="J1710" t="s">
        <v>797</v>
      </c>
      <c r="K1710" t="s">
        <v>67</v>
      </c>
      <c r="L1710">
        <v>26</v>
      </c>
      <c r="M1710">
        <v>2</v>
      </c>
      <c r="N1710" t="s">
        <v>68</v>
      </c>
      <c r="O1710" t="s">
        <v>798</v>
      </c>
      <c r="P1710" t="s">
        <v>70</v>
      </c>
      <c r="Q1710" t="s">
        <v>71</v>
      </c>
      <c r="R1710">
        <v>2012</v>
      </c>
      <c r="S1710" s="1">
        <v>287.44</v>
      </c>
      <c r="T1710" t="s">
        <v>31</v>
      </c>
      <c r="U1710" s="2">
        <v>41030</v>
      </c>
      <c r="V1710" s="2">
        <v>41060</v>
      </c>
      <c r="W1710" s="2">
        <v>41053</v>
      </c>
      <c r="X1710" t="s">
        <v>72</v>
      </c>
      <c r="Y1710" t="s">
        <v>6224</v>
      </c>
      <c r="Z1710" t="s">
        <v>2931</v>
      </c>
      <c r="AA1710" t="s">
        <v>6225</v>
      </c>
      <c r="AB1710" t="s">
        <v>35</v>
      </c>
      <c r="AC1710" t="s">
        <v>36</v>
      </c>
      <c r="AD1710">
        <v>98101</v>
      </c>
      <c r="AE1710" t="s">
        <v>6211</v>
      </c>
      <c r="AF1710" t="str">
        <f t="shared" si="78"/>
        <v>Yes</v>
      </c>
      <c r="AG1710" s="9" t="str">
        <f t="shared" si="79"/>
        <v>STATE REPRESENTATIVE262DEMOCRATLEG DISTRICT 26 - HOUSEPIERCELegislative2012287.44DEBT410304106041053Operation and OverheadTHANK YOU CARDS PRINTINGOVERNIGHT PRINTING AND GRAPHICS, INC.1025  STEWART STREET SEATTLEWA</v>
      </c>
      <c r="AH1710">
        <v>100475519</v>
      </c>
      <c r="AI1710" s="9" t="str">
        <f t="shared" si="80"/>
        <v>STATE REPRESENTATIVE262DEMOCRATLEG DISTRICT 26 - HOUSEPIERCELegislative</v>
      </c>
    </row>
    <row r="1711" spans="1:35" x14ac:dyDescent="0.25">
      <c r="A1711" s="15">
        <v>2955</v>
      </c>
      <c r="B1711" t="s">
        <v>6209</v>
      </c>
      <c r="C1711">
        <v>100475519</v>
      </c>
      <c r="D1711" t="s">
        <v>30</v>
      </c>
      <c r="E1711" t="s">
        <v>794</v>
      </c>
      <c r="F1711" t="s">
        <v>44</v>
      </c>
      <c r="G1711" t="s">
        <v>795</v>
      </c>
      <c r="H1711" t="s">
        <v>796</v>
      </c>
      <c r="I1711" t="s">
        <v>238</v>
      </c>
      <c r="J1711" t="s">
        <v>797</v>
      </c>
      <c r="K1711" t="s">
        <v>67</v>
      </c>
      <c r="L1711">
        <v>26</v>
      </c>
      <c r="M1711">
        <v>2</v>
      </c>
      <c r="N1711" t="s">
        <v>68</v>
      </c>
      <c r="O1711" t="s">
        <v>798</v>
      </c>
      <c r="P1711" t="s">
        <v>70</v>
      </c>
      <c r="Q1711" t="s">
        <v>71</v>
      </c>
      <c r="R1711">
        <v>2012</v>
      </c>
      <c r="S1711" s="1">
        <v>732.27</v>
      </c>
      <c r="T1711" t="s">
        <v>31</v>
      </c>
      <c r="U1711" s="2">
        <v>41030</v>
      </c>
      <c r="V1711" s="2">
        <v>41060</v>
      </c>
      <c r="W1711" s="2">
        <v>41060</v>
      </c>
      <c r="X1711" t="s">
        <v>72</v>
      </c>
      <c r="Y1711" t="s">
        <v>6210</v>
      </c>
      <c r="Z1711" t="s">
        <v>167</v>
      </c>
      <c r="AA1711" t="s">
        <v>168</v>
      </c>
      <c r="AB1711" t="s">
        <v>35</v>
      </c>
      <c r="AC1711" t="s">
        <v>36</v>
      </c>
      <c r="AD1711">
        <v>98109</v>
      </c>
      <c r="AE1711" t="s">
        <v>6211</v>
      </c>
      <c r="AF1711" t="str">
        <f t="shared" si="78"/>
        <v>Yes</v>
      </c>
      <c r="AG1711" s="9" t="str">
        <f t="shared" si="79"/>
        <v>STATE REPRESENTATIVE262DEMOCRATLEG DISTRICT 26 - HOUSEPIERCELegislative2012732.27DEBT410304106041060Operation and OverheadREMITS &amp; ENVELOPES (OVERNIGHT)ARGO STRATEGIESPO BOX 9100 SEATTLEWA</v>
      </c>
      <c r="AH1711">
        <v>100475519</v>
      </c>
      <c r="AI1711" s="9" t="str">
        <f t="shared" si="80"/>
        <v>STATE REPRESENTATIVE262DEMOCRATLEG DISTRICT 26 - HOUSEPIERCELegislative</v>
      </c>
    </row>
    <row r="1712" spans="1:35" x14ac:dyDescent="0.25">
      <c r="A1712" s="15">
        <v>2956</v>
      </c>
      <c r="B1712" t="s">
        <v>6212</v>
      </c>
      <c r="C1712">
        <v>100475519</v>
      </c>
      <c r="D1712" t="s">
        <v>30</v>
      </c>
      <c r="E1712" t="s">
        <v>794</v>
      </c>
      <c r="F1712" t="s">
        <v>44</v>
      </c>
      <c r="G1712" t="s">
        <v>795</v>
      </c>
      <c r="H1712" t="s">
        <v>796</v>
      </c>
      <c r="I1712" t="s">
        <v>238</v>
      </c>
      <c r="J1712" t="s">
        <v>797</v>
      </c>
      <c r="K1712" t="s">
        <v>67</v>
      </c>
      <c r="L1712">
        <v>26</v>
      </c>
      <c r="M1712">
        <v>2</v>
      </c>
      <c r="N1712" t="s">
        <v>68</v>
      </c>
      <c r="O1712" t="s">
        <v>798</v>
      </c>
      <c r="P1712" t="s">
        <v>70</v>
      </c>
      <c r="Q1712" t="s">
        <v>71</v>
      </c>
      <c r="R1712">
        <v>2012</v>
      </c>
      <c r="S1712" s="1">
        <v>151.99</v>
      </c>
      <c r="T1712" t="s">
        <v>31</v>
      </c>
      <c r="U1712" s="2">
        <v>41030</v>
      </c>
      <c r="V1712" s="2">
        <v>41060</v>
      </c>
      <c r="W1712" s="2">
        <v>41060</v>
      </c>
      <c r="X1712" t="s">
        <v>72</v>
      </c>
      <c r="Y1712" t="s">
        <v>6213</v>
      </c>
      <c r="Z1712" t="s">
        <v>6214</v>
      </c>
      <c r="AA1712" t="s">
        <v>6215</v>
      </c>
      <c r="AB1712" t="s">
        <v>1439</v>
      </c>
      <c r="AC1712" t="s">
        <v>36</v>
      </c>
      <c r="AD1712">
        <v>98335</v>
      </c>
      <c r="AE1712" t="s">
        <v>6211</v>
      </c>
      <c r="AF1712" t="str">
        <f t="shared" si="78"/>
        <v>Yes</v>
      </c>
      <c r="AG1712" s="9" t="str">
        <f t="shared" si="79"/>
        <v>STATE REPRESENTATIVE262DEMOCRATLEG DISTRICT 26 - HOUSEPIERCELegislative2012151.99DEBT410304106041060Operation and OverheadREIMB. SOFTWARE (MICROSOFT)GELOSE JACKIE2501  CLIFFSIDE LANE NW APT. Q301GIG HARBORWA</v>
      </c>
      <c r="AH1712">
        <v>100475519</v>
      </c>
      <c r="AI1712" s="9" t="str">
        <f t="shared" si="80"/>
        <v>STATE REPRESENTATIVE262DEMOCRATLEG DISTRICT 26 - HOUSEPIERCELegislative</v>
      </c>
    </row>
    <row r="1713" spans="1:35" x14ac:dyDescent="0.25">
      <c r="A1713" s="15">
        <v>2957</v>
      </c>
      <c r="B1713" t="s">
        <v>6216</v>
      </c>
      <c r="C1713">
        <v>100475519</v>
      </c>
      <c r="D1713" t="s">
        <v>30</v>
      </c>
      <c r="E1713" t="s">
        <v>794</v>
      </c>
      <c r="F1713" t="s">
        <v>44</v>
      </c>
      <c r="G1713" t="s">
        <v>795</v>
      </c>
      <c r="H1713" t="s">
        <v>796</v>
      </c>
      <c r="I1713" t="s">
        <v>238</v>
      </c>
      <c r="J1713" t="s">
        <v>797</v>
      </c>
      <c r="K1713" t="s">
        <v>67</v>
      </c>
      <c r="L1713">
        <v>26</v>
      </c>
      <c r="M1713">
        <v>2</v>
      </c>
      <c r="N1713" t="s">
        <v>68</v>
      </c>
      <c r="O1713" t="s">
        <v>798</v>
      </c>
      <c r="P1713" t="s">
        <v>70</v>
      </c>
      <c r="Q1713" t="s">
        <v>71</v>
      </c>
      <c r="R1713">
        <v>2012</v>
      </c>
      <c r="S1713" s="1">
        <v>57.32</v>
      </c>
      <c r="T1713" t="s">
        <v>31</v>
      </c>
      <c r="U1713" s="2">
        <v>41030</v>
      </c>
      <c r="V1713" s="2">
        <v>41060</v>
      </c>
      <c r="W1713" s="2">
        <v>41060</v>
      </c>
      <c r="X1713" t="s">
        <v>72</v>
      </c>
      <c r="Y1713" t="s">
        <v>6217</v>
      </c>
      <c r="Z1713" t="s">
        <v>6214</v>
      </c>
      <c r="AA1713" t="s">
        <v>6215</v>
      </c>
      <c r="AB1713" t="s">
        <v>1439</v>
      </c>
      <c r="AC1713" t="s">
        <v>36</v>
      </c>
      <c r="AD1713">
        <v>98335</v>
      </c>
      <c r="AE1713" t="s">
        <v>6211</v>
      </c>
      <c r="AF1713" t="str">
        <f t="shared" si="78"/>
        <v>Yes</v>
      </c>
      <c r="AG1713" s="9" t="str">
        <f t="shared" si="79"/>
        <v>STATE REPRESENTATIVE262DEMOCRATLEG DISTRICT 26 - HOUSEPIERCELegislative201257.32DEBT410304106041060Operation and OverheadREIMB. PARADE CANDY (TARGET)GELOSE JACKIE2501  CLIFFSIDE LANE NW APT. Q301GIG HARBORWA</v>
      </c>
      <c r="AH1713">
        <v>100475519</v>
      </c>
      <c r="AI1713" s="9" t="str">
        <f t="shared" si="80"/>
        <v>STATE REPRESENTATIVE262DEMOCRATLEG DISTRICT 26 - HOUSEPIERCELegislative</v>
      </c>
    </row>
    <row r="1714" spans="1:35" x14ac:dyDescent="0.25">
      <c r="A1714" s="15">
        <v>2958</v>
      </c>
      <c r="B1714" t="s">
        <v>6218</v>
      </c>
      <c r="C1714">
        <v>100475519</v>
      </c>
      <c r="D1714" t="s">
        <v>30</v>
      </c>
      <c r="E1714" t="s">
        <v>794</v>
      </c>
      <c r="F1714" t="s">
        <v>44</v>
      </c>
      <c r="G1714" t="s">
        <v>795</v>
      </c>
      <c r="H1714" t="s">
        <v>796</v>
      </c>
      <c r="I1714" t="s">
        <v>238</v>
      </c>
      <c r="J1714" t="s">
        <v>797</v>
      </c>
      <c r="K1714" t="s">
        <v>67</v>
      </c>
      <c r="L1714">
        <v>26</v>
      </c>
      <c r="M1714">
        <v>2</v>
      </c>
      <c r="N1714" t="s">
        <v>68</v>
      </c>
      <c r="O1714" t="s">
        <v>798</v>
      </c>
      <c r="P1714" t="s">
        <v>70</v>
      </c>
      <c r="Q1714" t="s">
        <v>71</v>
      </c>
      <c r="R1714">
        <v>2012</v>
      </c>
      <c r="S1714" s="1">
        <v>123.96</v>
      </c>
      <c r="T1714" t="s">
        <v>31</v>
      </c>
      <c r="U1714" s="2">
        <v>41030</v>
      </c>
      <c r="V1714" s="2">
        <v>41060</v>
      </c>
      <c r="W1714" s="2">
        <v>41060</v>
      </c>
      <c r="X1714" t="s">
        <v>72</v>
      </c>
      <c r="Y1714" t="s">
        <v>6219</v>
      </c>
      <c r="Z1714" t="s">
        <v>6214</v>
      </c>
      <c r="AA1714" t="s">
        <v>6215</v>
      </c>
      <c r="AB1714" t="s">
        <v>1439</v>
      </c>
      <c r="AC1714" t="s">
        <v>36</v>
      </c>
      <c r="AD1714">
        <v>98335</v>
      </c>
      <c r="AE1714" t="s">
        <v>6211</v>
      </c>
      <c r="AF1714" t="str">
        <f t="shared" si="78"/>
        <v>Yes</v>
      </c>
      <c r="AG1714" s="9" t="str">
        <f t="shared" si="79"/>
        <v>STATE REPRESENTATIVE262DEMOCRATLEG DISTRICT 26 - HOUSEPIERCELegislative2012123.96DEBT410304106041060Operation and OverheadREIMB. PHONES (WALMART)GELOSE JACKIE2501  CLIFFSIDE LANE NW APT. Q301GIG HARBORWA</v>
      </c>
      <c r="AH1714">
        <v>100475519</v>
      </c>
      <c r="AI1714" s="9" t="str">
        <f t="shared" si="80"/>
        <v>STATE REPRESENTATIVE262DEMOCRATLEG DISTRICT 26 - HOUSEPIERCELegislative</v>
      </c>
    </row>
    <row r="1715" spans="1:35" x14ac:dyDescent="0.25">
      <c r="A1715" s="15">
        <v>2959</v>
      </c>
      <c r="B1715" t="s">
        <v>6220</v>
      </c>
      <c r="C1715">
        <v>100475519</v>
      </c>
      <c r="D1715" t="s">
        <v>30</v>
      </c>
      <c r="E1715" t="s">
        <v>794</v>
      </c>
      <c r="F1715" t="s">
        <v>44</v>
      </c>
      <c r="G1715" t="s">
        <v>795</v>
      </c>
      <c r="H1715" t="s">
        <v>796</v>
      </c>
      <c r="I1715" t="s">
        <v>238</v>
      </c>
      <c r="J1715" t="s">
        <v>797</v>
      </c>
      <c r="K1715" t="s">
        <v>67</v>
      </c>
      <c r="L1715">
        <v>26</v>
      </c>
      <c r="M1715">
        <v>2</v>
      </c>
      <c r="N1715" t="s">
        <v>68</v>
      </c>
      <c r="O1715" t="s">
        <v>798</v>
      </c>
      <c r="P1715" t="s">
        <v>70</v>
      </c>
      <c r="Q1715" t="s">
        <v>71</v>
      </c>
      <c r="R1715">
        <v>2012</v>
      </c>
      <c r="S1715" s="1">
        <v>180.96</v>
      </c>
      <c r="T1715" t="s">
        <v>31</v>
      </c>
      <c r="U1715" s="2">
        <v>41030</v>
      </c>
      <c r="V1715" s="2">
        <v>41060</v>
      </c>
      <c r="W1715" s="2">
        <v>41060</v>
      </c>
      <c r="X1715" t="s">
        <v>72</v>
      </c>
      <c r="Y1715" t="s">
        <v>6221</v>
      </c>
      <c r="Z1715" t="s">
        <v>6214</v>
      </c>
      <c r="AA1715" t="s">
        <v>6215</v>
      </c>
      <c r="AB1715" t="s">
        <v>1439</v>
      </c>
      <c r="AC1715" t="s">
        <v>36</v>
      </c>
      <c r="AD1715">
        <v>98335</v>
      </c>
      <c r="AE1715" t="s">
        <v>6211</v>
      </c>
      <c r="AF1715" t="str">
        <f t="shared" si="78"/>
        <v>Yes</v>
      </c>
      <c r="AG1715" s="9" t="str">
        <f t="shared" si="79"/>
        <v>STATE REPRESENTATIVE262DEMOCRATLEG DISTRICT 26 - HOUSEPIERCELegislative2012180.96DEBT410304106041060Operation and OverheadREIMB. MILEAGE &amp; TOLLSGELOSE JACKIE2501  CLIFFSIDE LANE NW APT. Q301GIG HARBORWA</v>
      </c>
      <c r="AH1715">
        <v>100475519</v>
      </c>
      <c r="AI1715" s="9" t="str">
        <f t="shared" si="80"/>
        <v>STATE REPRESENTATIVE262DEMOCRATLEG DISTRICT 26 - HOUSEPIERCELegislative</v>
      </c>
    </row>
    <row r="1716" spans="1:35" x14ac:dyDescent="0.25">
      <c r="A1716" s="15">
        <v>2960</v>
      </c>
      <c r="B1716" t="s">
        <v>6222</v>
      </c>
      <c r="C1716">
        <v>100475519</v>
      </c>
      <c r="D1716" t="s">
        <v>30</v>
      </c>
      <c r="E1716" t="s">
        <v>794</v>
      </c>
      <c r="F1716" t="s">
        <v>44</v>
      </c>
      <c r="G1716" t="s">
        <v>795</v>
      </c>
      <c r="H1716" t="s">
        <v>796</v>
      </c>
      <c r="I1716" t="s">
        <v>238</v>
      </c>
      <c r="J1716" t="s">
        <v>797</v>
      </c>
      <c r="K1716" t="s">
        <v>67</v>
      </c>
      <c r="L1716">
        <v>26</v>
      </c>
      <c r="M1716">
        <v>2</v>
      </c>
      <c r="N1716" t="s">
        <v>68</v>
      </c>
      <c r="O1716" t="s">
        <v>798</v>
      </c>
      <c r="P1716" t="s">
        <v>70</v>
      </c>
      <c r="Q1716" t="s">
        <v>71</v>
      </c>
      <c r="R1716">
        <v>2012</v>
      </c>
      <c r="S1716" s="1">
        <v>400</v>
      </c>
      <c r="T1716" t="s">
        <v>31</v>
      </c>
      <c r="U1716" s="2">
        <v>41030</v>
      </c>
      <c r="V1716" s="2">
        <v>41060</v>
      </c>
      <c r="W1716" s="2">
        <v>41060</v>
      </c>
      <c r="X1716" t="s">
        <v>72</v>
      </c>
      <c r="Y1716" t="s">
        <v>2637</v>
      </c>
      <c r="Z1716" t="s">
        <v>167</v>
      </c>
      <c r="AA1716" t="s">
        <v>168</v>
      </c>
      <c r="AB1716" t="s">
        <v>35</v>
      </c>
      <c r="AC1716" t="s">
        <v>36</v>
      </c>
      <c r="AD1716">
        <v>98109</v>
      </c>
      <c r="AE1716" t="s">
        <v>6211</v>
      </c>
      <c r="AF1716" t="str">
        <f t="shared" si="78"/>
        <v>Yes</v>
      </c>
      <c r="AG1716" s="9" t="str">
        <f t="shared" si="79"/>
        <v>STATE REPRESENTATIVE262DEMOCRATLEG DISTRICT 26 - HOUSEPIERCELegislative2012400DEBT410304106041060Operation and OverheadMAY TREASURYARGO STRATEGIESPO BOX 9100 SEATTLEWA</v>
      </c>
      <c r="AH1716">
        <v>100475519</v>
      </c>
      <c r="AI1716" s="9" t="str">
        <f t="shared" si="80"/>
        <v>STATE REPRESENTATIVE262DEMOCRATLEG DISTRICT 26 - HOUSEPIERCELegislative</v>
      </c>
    </row>
    <row r="1717" spans="1:35" x14ac:dyDescent="0.25">
      <c r="A1717" s="15">
        <v>3070</v>
      </c>
      <c r="B1717" t="s">
        <v>6415</v>
      </c>
      <c r="C1717">
        <v>100477101</v>
      </c>
      <c r="D1717" t="s">
        <v>30</v>
      </c>
      <c r="E1717" t="s">
        <v>794</v>
      </c>
      <c r="F1717" t="s">
        <v>44</v>
      </c>
      <c r="G1717" t="s">
        <v>795</v>
      </c>
      <c r="H1717" t="s">
        <v>796</v>
      </c>
      <c r="I1717" t="s">
        <v>238</v>
      </c>
      <c r="J1717" t="s">
        <v>797</v>
      </c>
      <c r="K1717" t="s">
        <v>67</v>
      </c>
      <c r="L1717">
        <v>26</v>
      </c>
      <c r="M1717">
        <v>2</v>
      </c>
      <c r="N1717" t="s">
        <v>68</v>
      </c>
      <c r="O1717" t="s">
        <v>798</v>
      </c>
      <c r="P1717" t="s">
        <v>70</v>
      </c>
      <c r="Q1717" t="s">
        <v>71</v>
      </c>
      <c r="R1717">
        <v>2012</v>
      </c>
      <c r="S1717" s="1">
        <v>53</v>
      </c>
      <c r="T1717" t="s">
        <v>31</v>
      </c>
      <c r="U1717" s="2">
        <v>41061</v>
      </c>
      <c r="V1717" s="2">
        <v>41106</v>
      </c>
      <c r="W1717" s="2">
        <v>41103</v>
      </c>
      <c r="X1717" t="s">
        <v>72</v>
      </c>
      <c r="Y1717" t="s">
        <v>143</v>
      </c>
      <c r="Z1717" t="s">
        <v>144</v>
      </c>
      <c r="AA1717" t="s">
        <v>145</v>
      </c>
      <c r="AB1717" t="s">
        <v>146</v>
      </c>
      <c r="AC1717" t="s">
        <v>147</v>
      </c>
      <c r="AD1717">
        <v>97015</v>
      </c>
      <c r="AE1717" t="s">
        <v>6240</v>
      </c>
      <c r="AF1717" t="str">
        <f t="shared" si="78"/>
        <v>Yes</v>
      </c>
      <c r="AG1717" s="9" t="str">
        <f t="shared" si="79"/>
        <v>STATE REPRESENTATIVE262DEMOCRATLEG DISTRICT 26 - HOUSEPIERCELegislative201253DEBT410614110641103Operation and OverheadPAYROLL PROCESSINGADP10155 SE SUNNYSIDE ROAD CLACKAMASOR</v>
      </c>
      <c r="AH1717">
        <v>100477101</v>
      </c>
      <c r="AI1717" s="9" t="str">
        <f t="shared" si="80"/>
        <v>STATE REPRESENTATIVE262DEMOCRATLEG DISTRICT 26 - HOUSEPIERCELegislative</v>
      </c>
    </row>
    <row r="1718" spans="1:35" x14ac:dyDescent="0.25">
      <c r="A1718" s="15">
        <v>2970</v>
      </c>
      <c r="B1718" t="s">
        <v>6237</v>
      </c>
      <c r="C1718">
        <v>100477101</v>
      </c>
      <c r="D1718" t="s">
        <v>30</v>
      </c>
      <c r="E1718" t="s">
        <v>794</v>
      </c>
      <c r="F1718" t="s">
        <v>44</v>
      </c>
      <c r="G1718" t="s">
        <v>795</v>
      </c>
      <c r="H1718" t="s">
        <v>796</v>
      </c>
      <c r="I1718" t="s">
        <v>238</v>
      </c>
      <c r="J1718" t="s">
        <v>797</v>
      </c>
      <c r="K1718" t="s">
        <v>67</v>
      </c>
      <c r="L1718">
        <v>26</v>
      </c>
      <c r="M1718">
        <v>2</v>
      </c>
      <c r="N1718" t="s">
        <v>68</v>
      </c>
      <c r="O1718" t="s">
        <v>798</v>
      </c>
      <c r="P1718" t="s">
        <v>70</v>
      </c>
      <c r="Q1718" t="s">
        <v>71</v>
      </c>
      <c r="R1718">
        <v>2012</v>
      </c>
      <c r="S1718" s="1">
        <v>11040</v>
      </c>
      <c r="T1718" t="s">
        <v>31</v>
      </c>
      <c r="U1718" s="2">
        <v>41061</v>
      </c>
      <c r="V1718" s="2">
        <v>41106</v>
      </c>
      <c r="W1718" s="2">
        <v>41106</v>
      </c>
      <c r="X1718" t="s">
        <v>72</v>
      </c>
      <c r="Y1718" t="s">
        <v>6238</v>
      </c>
      <c r="Z1718" t="s">
        <v>6239</v>
      </c>
      <c r="AA1718" t="s">
        <v>1216</v>
      </c>
      <c r="AB1718" t="s">
        <v>35</v>
      </c>
      <c r="AC1718" t="s">
        <v>36</v>
      </c>
      <c r="AD1718">
        <v>98109</v>
      </c>
      <c r="AE1718" t="s">
        <v>6240</v>
      </c>
      <c r="AF1718" t="str">
        <f t="shared" si="78"/>
        <v>Yes</v>
      </c>
      <c r="AG1718" s="9" t="str">
        <f t="shared" si="79"/>
        <v>STATE REPRESENTATIVE262DEMOCRATLEG DISTRICT 26 - HOUSEPIERCELegislative201211040DEBT410614110641106Operation and OverheadMAILER DESIGN, PRINT, POSTAGE (S.PICATTI, MOREL INC)BUTTERWORTH BLAIRPO BOX 19677 SEATTLEWA</v>
      </c>
      <c r="AH1718">
        <v>100477101</v>
      </c>
      <c r="AI1718" s="9" t="str">
        <f t="shared" si="80"/>
        <v>STATE REPRESENTATIVE262DEMOCRATLEG DISTRICT 26 - HOUSEPIERCELegislative</v>
      </c>
    </row>
    <row r="1719" spans="1:35" x14ac:dyDescent="0.25">
      <c r="A1719" s="15">
        <v>3575</v>
      </c>
      <c r="B1719" t="s">
        <v>7237</v>
      </c>
      <c r="C1719">
        <v>100485369</v>
      </c>
      <c r="D1719" t="s">
        <v>30</v>
      </c>
      <c r="E1719" t="s">
        <v>794</v>
      </c>
      <c r="F1719" t="s">
        <v>44</v>
      </c>
      <c r="G1719" t="s">
        <v>795</v>
      </c>
      <c r="H1719" t="s">
        <v>796</v>
      </c>
      <c r="I1719" t="s">
        <v>238</v>
      </c>
      <c r="J1719" t="s">
        <v>797</v>
      </c>
      <c r="K1719" t="s">
        <v>67</v>
      </c>
      <c r="L1719">
        <v>26</v>
      </c>
      <c r="M1719">
        <v>2</v>
      </c>
      <c r="N1719" t="s">
        <v>68</v>
      </c>
      <c r="O1719" t="s">
        <v>798</v>
      </c>
      <c r="P1719" t="s">
        <v>70</v>
      </c>
      <c r="Q1719" t="s">
        <v>71</v>
      </c>
      <c r="R1719">
        <v>2012</v>
      </c>
      <c r="S1719" s="1">
        <v>2675.1</v>
      </c>
      <c r="T1719" t="s">
        <v>31</v>
      </c>
      <c r="U1719" s="2">
        <v>41107</v>
      </c>
      <c r="V1719" s="2">
        <v>41120</v>
      </c>
      <c r="W1719" s="2">
        <v>41115</v>
      </c>
      <c r="X1719" t="s">
        <v>72</v>
      </c>
      <c r="Y1719" t="s">
        <v>7238</v>
      </c>
      <c r="Z1719" t="s">
        <v>7239</v>
      </c>
      <c r="AA1719" t="s">
        <v>7240</v>
      </c>
      <c r="AB1719" t="s">
        <v>309</v>
      </c>
      <c r="AC1719" t="s">
        <v>147</v>
      </c>
      <c r="AD1719">
        <v>97280</v>
      </c>
      <c r="AE1719" t="s">
        <v>7235</v>
      </c>
      <c r="AF1719" t="str">
        <f t="shared" si="78"/>
        <v>Yes</v>
      </c>
      <c r="AG1719" s="9" t="str">
        <f t="shared" si="79"/>
        <v>STATE REPRESENTATIVE262DEMOCRATLEG DISTRICT 26 - HOUSEPIERCELegislative20122675.1DEBT411074112041115Operation and OverheadTELE-TOWN HALL (ACTUAL)M.J. ROSS GROUP, INC.PO BOX 19037 PORTLANDOR</v>
      </c>
      <c r="AH1719">
        <v>100485369</v>
      </c>
      <c r="AI1719" s="9" t="str">
        <f t="shared" si="80"/>
        <v>STATE REPRESENTATIVE262DEMOCRATLEG DISTRICT 26 - HOUSEPIERCELegislative</v>
      </c>
    </row>
    <row r="1720" spans="1:35" x14ac:dyDescent="0.25">
      <c r="A1720" s="15">
        <v>3573</v>
      </c>
      <c r="B1720" t="s">
        <v>7234</v>
      </c>
      <c r="C1720">
        <v>100485369</v>
      </c>
      <c r="D1720" t="s">
        <v>30</v>
      </c>
      <c r="E1720" t="s">
        <v>794</v>
      </c>
      <c r="F1720" t="s">
        <v>44</v>
      </c>
      <c r="G1720" t="s">
        <v>795</v>
      </c>
      <c r="H1720" t="s">
        <v>796</v>
      </c>
      <c r="I1720" t="s">
        <v>238</v>
      </c>
      <c r="J1720" t="s">
        <v>797</v>
      </c>
      <c r="K1720" t="s">
        <v>67</v>
      </c>
      <c r="L1720">
        <v>26</v>
      </c>
      <c r="M1720">
        <v>2</v>
      </c>
      <c r="N1720" t="s">
        <v>68</v>
      </c>
      <c r="O1720" t="s">
        <v>798</v>
      </c>
      <c r="P1720" t="s">
        <v>70</v>
      </c>
      <c r="Q1720" t="s">
        <v>71</v>
      </c>
      <c r="R1720">
        <v>2012</v>
      </c>
      <c r="S1720" s="1">
        <v>3201.46</v>
      </c>
      <c r="T1720" t="s">
        <v>31</v>
      </c>
      <c r="U1720" s="2">
        <v>41107</v>
      </c>
      <c r="V1720" s="2">
        <v>41120</v>
      </c>
      <c r="W1720" s="2">
        <v>41117</v>
      </c>
      <c r="X1720" t="s">
        <v>72</v>
      </c>
      <c r="Y1720" t="s">
        <v>6238</v>
      </c>
      <c r="Z1720" t="s">
        <v>6239</v>
      </c>
      <c r="AA1720" t="s">
        <v>1216</v>
      </c>
      <c r="AB1720" t="s">
        <v>35</v>
      </c>
      <c r="AC1720" t="s">
        <v>36</v>
      </c>
      <c r="AD1720">
        <v>98109</v>
      </c>
      <c r="AE1720" t="s">
        <v>7235</v>
      </c>
      <c r="AF1720" t="str">
        <f t="shared" si="78"/>
        <v>Yes</v>
      </c>
      <c r="AG1720" s="9" t="str">
        <f t="shared" si="79"/>
        <v>STATE REPRESENTATIVE262DEMOCRATLEG DISTRICT 26 - HOUSEPIERCELegislative20123201.46DEBT411074112041117Operation and OverheadMAILER DESIGN, PRINT, POSTAGE (S.PICATTI, MOREL INC)BUTTERWORTH BLAIRPO BOX 19677 SEATTLEWA</v>
      </c>
      <c r="AH1720">
        <v>100485369</v>
      </c>
      <c r="AI1720" s="9" t="str">
        <f t="shared" si="80"/>
        <v>STATE REPRESENTATIVE262DEMOCRATLEG DISTRICT 26 - HOUSEPIERCELegislative</v>
      </c>
    </row>
    <row r="1721" spans="1:35" x14ac:dyDescent="0.25">
      <c r="A1721" s="15">
        <v>3574</v>
      </c>
      <c r="B1721" t="s">
        <v>7236</v>
      </c>
      <c r="C1721">
        <v>100485369</v>
      </c>
      <c r="D1721" t="s">
        <v>30</v>
      </c>
      <c r="E1721" t="s">
        <v>794</v>
      </c>
      <c r="F1721" t="s">
        <v>44</v>
      </c>
      <c r="G1721" t="s">
        <v>795</v>
      </c>
      <c r="H1721" t="s">
        <v>796</v>
      </c>
      <c r="I1721" t="s">
        <v>238</v>
      </c>
      <c r="J1721" t="s">
        <v>797</v>
      </c>
      <c r="K1721" t="s">
        <v>67</v>
      </c>
      <c r="L1721">
        <v>26</v>
      </c>
      <c r="M1721">
        <v>2</v>
      </c>
      <c r="N1721" t="s">
        <v>68</v>
      </c>
      <c r="O1721" t="s">
        <v>798</v>
      </c>
      <c r="P1721" t="s">
        <v>70</v>
      </c>
      <c r="Q1721" t="s">
        <v>71</v>
      </c>
      <c r="R1721">
        <v>2012</v>
      </c>
      <c r="S1721" s="1">
        <v>95.04</v>
      </c>
      <c r="T1721" t="s">
        <v>31</v>
      </c>
      <c r="U1721" s="2">
        <v>41107</v>
      </c>
      <c r="V1721" s="2">
        <v>41120</v>
      </c>
      <c r="W1721" s="2">
        <v>41120</v>
      </c>
      <c r="X1721" t="s">
        <v>72</v>
      </c>
      <c r="Y1721" t="s">
        <v>2928</v>
      </c>
      <c r="Z1721" t="s">
        <v>6214</v>
      </c>
      <c r="AA1721" t="s">
        <v>6215</v>
      </c>
      <c r="AB1721" t="s">
        <v>1439</v>
      </c>
      <c r="AC1721" t="s">
        <v>36</v>
      </c>
      <c r="AD1721">
        <v>98335</v>
      </c>
      <c r="AE1721" t="s">
        <v>7235</v>
      </c>
      <c r="AF1721" t="str">
        <f t="shared" si="78"/>
        <v>Yes</v>
      </c>
      <c r="AG1721" s="9" t="str">
        <f t="shared" si="79"/>
        <v>STATE REPRESENTATIVE262DEMOCRATLEG DISTRICT 26 - HOUSEPIERCELegislative201295.04DEBT411074112041120Operation and OverheadREIMB. MILEAGEGELOSE JACKIE2501  CLIFFSIDE LANE NW APT. Q301GIG HARBORWA</v>
      </c>
      <c r="AH1721">
        <v>100485369</v>
      </c>
      <c r="AI1721" s="9" t="str">
        <f t="shared" si="80"/>
        <v>STATE REPRESENTATIVE262DEMOCRATLEG DISTRICT 26 - HOUSEPIERCELegislative</v>
      </c>
    </row>
    <row r="1722" spans="1:35" x14ac:dyDescent="0.25">
      <c r="A1722" s="15">
        <v>2964</v>
      </c>
      <c r="B1722" t="s">
        <v>6230</v>
      </c>
      <c r="C1722">
        <v>100488156</v>
      </c>
      <c r="D1722" t="s">
        <v>30</v>
      </c>
      <c r="E1722" t="s">
        <v>794</v>
      </c>
      <c r="F1722" t="s">
        <v>44</v>
      </c>
      <c r="G1722" t="s">
        <v>795</v>
      </c>
      <c r="H1722" t="s">
        <v>796</v>
      </c>
      <c r="I1722" t="s">
        <v>238</v>
      </c>
      <c r="J1722" t="s">
        <v>797</v>
      </c>
      <c r="K1722" t="s">
        <v>67</v>
      </c>
      <c r="L1722">
        <v>26</v>
      </c>
      <c r="M1722">
        <v>2</v>
      </c>
      <c r="N1722" t="s">
        <v>68</v>
      </c>
      <c r="O1722" t="s">
        <v>798</v>
      </c>
      <c r="P1722" t="s">
        <v>70</v>
      </c>
      <c r="Q1722" t="s">
        <v>71</v>
      </c>
      <c r="R1722">
        <v>2012</v>
      </c>
      <c r="S1722" s="1">
        <v>1177.1300000000001</v>
      </c>
      <c r="T1722" t="s">
        <v>31</v>
      </c>
      <c r="U1722" s="2">
        <v>41121</v>
      </c>
      <c r="V1722" s="2">
        <v>41152</v>
      </c>
      <c r="W1722" s="2">
        <v>41123</v>
      </c>
      <c r="X1722" t="s">
        <v>72</v>
      </c>
      <c r="Y1722" t="s">
        <v>80</v>
      </c>
      <c r="Z1722" t="s">
        <v>464</v>
      </c>
      <c r="AA1722" t="s">
        <v>2915</v>
      </c>
      <c r="AB1722" t="s">
        <v>35</v>
      </c>
      <c r="AC1722" t="s">
        <v>36</v>
      </c>
      <c r="AD1722">
        <v>98115</v>
      </c>
      <c r="AE1722" t="s">
        <v>6229</v>
      </c>
      <c r="AF1722" t="str">
        <f t="shared" si="78"/>
        <v>Yes</v>
      </c>
      <c r="AG1722" s="9" t="str">
        <f t="shared" si="79"/>
        <v>STATE REPRESENTATIVE262DEMOCRATLEG DISTRICT 26 - HOUSEPIERCELegislative20121177.13DEBT411214115241123Operation and OverheadYARD SIGNSBORUCK PRINTING412 NE   72ND STREET SEATTLEWA</v>
      </c>
      <c r="AH1722">
        <v>100488156</v>
      </c>
      <c r="AI1722" s="9" t="str">
        <f t="shared" si="80"/>
        <v>STATE REPRESENTATIVE262DEMOCRATLEG DISTRICT 26 - HOUSEPIERCELegislative</v>
      </c>
    </row>
    <row r="1723" spans="1:35" x14ac:dyDescent="0.25">
      <c r="A1723" s="15">
        <v>2963</v>
      </c>
      <c r="B1723" t="s">
        <v>6228</v>
      </c>
      <c r="C1723">
        <v>100488156</v>
      </c>
      <c r="D1723" t="s">
        <v>30</v>
      </c>
      <c r="E1723" t="s">
        <v>794</v>
      </c>
      <c r="F1723" t="s">
        <v>44</v>
      </c>
      <c r="G1723" t="s">
        <v>795</v>
      </c>
      <c r="H1723" t="s">
        <v>796</v>
      </c>
      <c r="I1723" t="s">
        <v>238</v>
      </c>
      <c r="J1723" t="s">
        <v>797</v>
      </c>
      <c r="K1723" t="s">
        <v>67</v>
      </c>
      <c r="L1723">
        <v>26</v>
      </c>
      <c r="M1723">
        <v>2</v>
      </c>
      <c r="N1723" t="s">
        <v>68</v>
      </c>
      <c r="O1723" t="s">
        <v>798</v>
      </c>
      <c r="P1723" t="s">
        <v>70</v>
      </c>
      <c r="Q1723" t="s">
        <v>71</v>
      </c>
      <c r="R1723">
        <v>2012</v>
      </c>
      <c r="S1723" s="1">
        <v>198.87</v>
      </c>
      <c r="T1723" t="s">
        <v>31</v>
      </c>
      <c r="U1723" s="2">
        <v>41121</v>
      </c>
      <c r="V1723" s="2">
        <v>41152</v>
      </c>
      <c r="W1723" s="2">
        <v>41152</v>
      </c>
      <c r="X1723" t="s">
        <v>72</v>
      </c>
      <c r="Y1723" t="s">
        <v>2928</v>
      </c>
      <c r="Z1723" t="s">
        <v>6214</v>
      </c>
      <c r="AA1723" t="s">
        <v>6215</v>
      </c>
      <c r="AB1723" t="s">
        <v>1439</v>
      </c>
      <c r="AC1723" t="s">
        <v>36</v>
      </c>
      <c r="AD1723">
        <v>98335</v>
      </c>
      <c r="AE1723" t="s">
        <v>6229</v>
      </c>
      <c r="AF1723" t="str">
        <f t="shared" si="78"/>
        <v>Yes</v>
      </c>
      <c r="AG1723" s="9" t="str">
        <f t="shared" si="79"/>
        <v>STATE REPRESENTATIVE262DEMOCRATLEG DISTRICT 26 - HOUSEPIERCELegislative2012198.87DEBT411214115241152Operation and OverheadREIMB. MILEAGEGELOSE JACKIE2501  CLIFFSIDE LANE NW APT. Q301GIG HARBORWA</v>
      </c>
      <c r="AH1723">
        <v>100488156</v>
      </c>
      <c r="AI1723" s="9" t="str">
        <f t="shared" si="80"/>
        <v>STATE REPRESENTATIVE262DEMOCRATLEG DISTRICT 26 - HOUSEPIERCELegislative</v>
      </c>
    </row>
    <row r="1724" spans="1:35" x14ac:dyDescent="0.25">
      <c r="A1724" s="15">
        <v>990</v>
      </c>
      <c r="B1724" t="s">
        <v>2732</v>
      </c>
      <c r="C1724">
        <v>100509290</v>
      </c>
      <c r="D1724" t="s">
        <v>30</v>
      </c>
      <c r="E1724" t="s">
        <v>794</v>
      </c>
      <c r="F1724" t="s">
        <v>44</v>
      </c>
      <c r="G1724" t="s">
        <v>795</v>
      </c>
      <c r="H1724" t="s">
        <v>796</v>
      </c>
      <c r="I1724" t="s">
        <v>238</v>
      </c>
      <c r="J1724" t="s">
        <v>797</v>
      </c>
      <c r="K1724" t="s">
        <v>67</v>
      </c>
      <c r="L1724">
        <v>26</v>
      </c>
      <c r="M1724">
        <v>2</v>
      </c>
      <c r="N1724" t="s">
        <v>68</v>
      </c>
      <c r="O1724" t="s">
        <v>798</v>
      </c>
      <c r="P1724" t="s">
        <v>70</v>
      </c>
      <c r="Q1724" t="s">
        <v>71</v>
      </c>
      <c r="R1724">
        <v>2012</v>
      </c>
      <c r="S1724" s="1">
        <v>53</v>
      </c>
      <c r="T1724" t="s">
        <v>31</v>
      </c>
      <c r="U1724" s="2">
        <v>41153</v>
      </c>
      <c r="V1724" s="2">
        <v>41197</v>
      </c>
      <c r="W1724" s="2">
        <v>41197</v>
      </c>
      <c r="X1724" t="s">
        <v>72</v>
      </c>
      <c r="Y1724" t="s">
        <v>143</v>
      </c>
      <c r="Z1724" t="s">
        <v>144</v>
      </c>
      <c r="AA1724" t="s">
        <v>145</v>
      </c>
      <c r="AB1724" t="s">
        <v>146</v>
      </c>
      <c r="AC1724" t="s">
        <v>147</v>
      </c>
      <c r="AD1724">
        <v>97015</v>
      </c>
      <c r="AE1724" t="s">
        <v>2733</v>
      </c>
      <c r="AF1724" t="str">
        <f t="shared" si="78"/>
        <v>Yes</v>
      </c>
      <c r="AG1724" s="9" t="str">
        <f t="shared" si="79"/>
        <v>STATE REPRESENTATIVE262DEMOCRATLEG DISTRICT 26 - HOUSEPIERCELegislative201253DEBT411534119741197Operation and OverheadPAYROLL PROCESSINGADP10155 SE SUNNYSIDE ROAD CLACKAMASOR</v>
      </c>
      <c r="AH1724">
        <v>100509290</v>
      </c>
      <c r="AI1724" s="9" t="str">
        <f t="shared" si="80"/>
        <v>STATE REPRESENTATIVE262DEMOCRATLEG DISTRICT 26 - HOUSEPIERCELegislative</v>
      </c>
    </row>
    <row r="1725" spans="1:35" x14ac:dyDescent="0.25">
      <c r="A1725" s="15">
        <v>991</v>
      </c>
      <c r="B1725" t="s">
        <v>2734</v>
      </c>
      <c r="C1725">
        <v>100509290</v>
      </c>
      <c r="D1725" t="s">
        <v>30</v>
      </c>
      <c r="E1725" t="s">
        <v>794</v>
      </c>
      <c r="F1725" t="s">
        <v>44</v>
      </c>
      <c r="G1725" t="s">
        <v>795</v>
      </c>
      <c r="H1725" t="s">
        <v>796</v>
      </c>
      <c r="I1725" t="s">
        <v>238</v>
      </c>
      <c r="J1725" t="s">
        <v>797</v>
      </c>
      <c r="K1725" t="s">
        <v>67</v>
      </c>
      <c r="L1725">
        <v>26</v>
      </c>
      <c r="M1725">
        <v>2</v>
      </c>
      <c r="N1725" t="s">
        <v>68</v>
      </c>
      <c r="O1725" t="s">
        <v>798</v>
      </c>
      <c r="P1725" t="s">
        <v>70</v>
      </c>
      <c r="Q1725" t="s">
        <v>71</v>
      </c>
      <c r="R1725">
        <v>2012</v>
      </c>
      <c r="S1725" s="1">
        <v>18270</v>
      </c>
      <c r="T1725" t="s">
        <v>31</v>
      </c>
      <c r="U1725" s="2">
        <v>41153</v>
      </c>
      <c r="V1725" s="2">
        <v>41197</v>
      </c>
      <c r="W1725" s="2">
        <v>41197</v>
      </c>
      <c r="X1725" t="s">
        <v>72</v>
      </c>
      <c r="Y1725" t="s">
        <v>94</v>
      </c>
      <c r="Z1725" t="s">
        <v>2546</v>
      </c>
      <c r="AA1725" t="s">
        <v>1216</v>
      </c>
      <c r="AB1725" t="s">
        <v>35</v>
      </c>
      <c r="AC1725" t="s">
        <v>36</v>
      </c>
      <c r="AD1725">
        <v>98109</v>
      </c>
      <c r="AE1725" t="s">
        <v>2733</v>
      </c>
      <c r="AF1725" t="str">
        <f t="shared" si="78"/>
        <v>Yes</v>
      </c>
      <c r="AG1725" s="9" t="str">
        <f t="shared" si="79"/>
        <v>STATE REPRESENTATIVE262DEMOCRATLEG DISTRICT 26 - HOUSEPIERCELegislative201218270DEBT411534119741197Operation and OverheadCABLE BUY (SEE OCT 16 MEMO)J. BLAIR BUTTERWORTH &amp; ASSOC.PO BOX 19677 SEATTLEWA</v>
      </c>
      <c r="AH1725">
        <v>100509290</v>
      </c>
      <c r="AI1725" s="9" t="str">
        <f t="shared" si="80"/>
        <v>STATE REPRESENTATIVE262DEMOCRATLEG DISTRICT 26 - HOUSEPIERCELegislative</v>
      </c>
    </row>
    <row r="1726" spans="1:35" x14ac:dyDescent="0.25">
      <c r="A1726" s="15">
        <v>906</v>
      </c>
      <c r="B1726" t="s">
        <v>2545</v>
      </c>
      <c r="C1726">
        <v>100509316</v>
      </c>
      <c r="D1726" t="s">
        <v>30</v>
      </c>
      <c r="E1726" t="s">
        <v>794</v>
      </c>
      <c r="F1726" t="s">
        <v>44</v>
      </c>
      <c r="G1726" t="s">
        <v>795</v>
      </c>
      <c r="H1726" t="s">
        <v>796</v>
      </c>
      <c r="I1726" t="s">
        <v>238</v>
      </c>
      <c r="J1726" t="s">
        <v>797</v>
      </c>
      <c r="K1726" t="s">
        <v>67</v>
      </c>
      <c r="L1726">
        <v>26</v>
      </c>
      <c r="M1726">
        <v>2</v>
      </c>
      <c r="N1726" t="s">
        <v>68</v>
      </c>
      <c r="O1726" t="s">
        <v>798</v>
      </c>
      <c r="P1726" t="s">
        <v>70</v>
      </c>
      <c r="Q1726" t="s">
        <v>71</v>
      </c>
      <c r="R1726">
        <v>2012</v>
      </c>
      <c r="S1726" s="1">
        <v>1230</v>
      </c>
      <c r="T1726" t="s">
        <v>31</v>
      </c>
      <c r="U1726" s="2">
        <v>41198</v>
      </c>
      <c r="V1726" s="2">
        <v>41211</v>
      </c>
      <c r="W1726" s="2">
        <v>41197</v>
      </c>
      <c r="X1726" t="s">
        <v>72</v>
      </c>
      <c r="Y1726" t="s">
        <v>94</v>
      </c>
      <c r="Z1726" t="s">
        <v>2546</v>
      </c>
      <c r="AA1726" t="s">
        <v>1216</v>
      </c>
      <c r="AB1726" t="s">
        <v>35</v>
      </c>
      <c r="AC1726" t="s">
        <v>36</v>
      </c>
      <c r="AD1726">
        <v>98109</v>
      </c>
      <c r="AE1726" t="s">
        <v>2547</v>
      </c>
      <c r="AF1726" t="str">
        <f t="shared" si="78"/>
        <v>Yes</v>
      </c>
      <c r="AG1726" s="9" t="str">
        <f t="shared" si="79"/>
        <v>STATE REPRESENTATIVE262DEMOCRATLEG DISTRICT 26 - HOUSEPIERCELegislative20121230DEBT411984121141197Operation and OverheadCABLE BUY (SEE OCT 16 MEMO)J. BLAIR BUTTERWORTH &amp; ASSOC.PO BOX 19677 SEATTLEWA</v>
      </c>
      <c r="AH1726">
        <v>100509316</v>
      </c>
      <c r="AI1726" s="9" t="str">
        <f t="shared" si="80"/>
        <v>STATE REPRESENTATIVE262DEMOCRATLEG DISTRICT 26 - HOUSEPIERCELegislative</v>
      </c>
    </row>
    <row r="1727" spans="1:35" x14ac:dyDescent="0.25">
      <c r="A1727" s="15">
        <v>908</v>
      </c>
      <c r="B1727" t="s">
        <v>2550</v>
      </c>
      <c r="C1727">
        <v>100509318</v>
      </c>
      <c r="D1727" t="s">
        <v>30</v>
      </c>
      <c r="E1727" t="s">
        <v>794</v>
      </c>
      <c r="F1727" t="s">
        <v>44</v>
      </c>
      <c r="G1727" t="s">
        <v>795</v>
      </c>
      <c r="H1727" t="s">
        <v>796</v>
      </c>
      <c r="I1727" t="s">
        <v>238</v>
      </c>
      <c r="J1727" t="s">
        <v>797</v>
      </c>
      <c r="K1727" t="s">
        <v>67</v>
      </c>
      <c r="L1727">
        <v>26</v>
      </c>
      <c r="M1727">
        <v>2</v>
      </c>
      <c r="N1727" t="s">
        <v>68</v>
      </c>
      <c r="O1727" t="s">
        <v>798</v>
      </c>
      <c r="P1727" t="s">
        <v>70</v>
      </c>
      <c r="Q1727" t="s">
        <v>71</v>
      </c>
      <c r="R1727">
        <v>2012</v>
      </c>
      <c r="S1727" s="1">
        <v>175</v>
      </c>
      <c r="T1727" t="s">
        <v>31</v>
      </c>
      <c r="U1727" s="2">
        <v>41212</v>
      </c>
      <c r="V1727" s="2">
        <v>41243</v>
      </c>
      <c r="W1727" s="2">
        <v>41213</v>
      </c>
      <c r="X1727" t="s">
        <v>72</v>
      </c>
      <c r="Y1727" t="s">
        <v>2479</v>
      </c>
      <c r="Z1727" t="s">
        <v>763</v>
      </c>
      <c r="AA1727" t="s">
        <v>2551</v>
      </c>
      <c r="AB1727" t="s">
        <v>35</v>
      </c>
      <c r="AC1727" t="s">
        <v>36</v>
      </c>
      <c r="AD1727">
        <v>98112</v>
      </c>
      <c r="AE1727" t="s">
        <v>2549</v>
      </c>
      <c r="AF1727" t="str">
        <f t="shared" si="78"/>
        <v>Yes</v>
      </c>
      <c r="AG1727" s="9" t="str">
        <f t="shared" si="79"/>
        <v>STATE REPRESENTATIVE262DEMOCRATLEG DISTRICT 26 - HOUSEPIERCELegislative2012175DEBT412124124341213Operation and OverheadDESIGNSUSAN PICATTI DESIGN711  20TH AVENUE E SEATTLEWA</v>
      </c>
      <c r="AH1727">
        <v>100509318</v>
      </c>
      <c r="AI1727" s="9" t="str">
        <f t="shared" si="80"/>
        <v>STATE REPRESENTATIVE262DEMOCRATLEG DISTRICT 26 - HOUSEPIERCELegislative</v>
      </c>
    </row>
    <row r="1728" spans="1:35" x14ac:dyDescent="0.25">
      <c r="A1728" s="15">
        <v>907</v>
      </c>
      <c r="B1728" t="s">
        <v>2548</v>
      </c>
      <c r="C1728">
        <v>100509318</v>
      </c>
      <c r="D1728" t="s">
        <v>30</v>
      </c>
      <c r="E1728" t="s">
        <v>794</v>
      </c>
      <c r="F1728" t="s">
        <v>44</v>
      </c>
      <c r="G1728" t="s">
        <v>795</v>
      </c>
      <c r="H1728" t="s">
        <v>796</v>
      </c>
      <c r="I1728" t="s">
        <v>238</v>
      </c>
      <c r="J1728" t="s">
        <v>797</v>
      </c>
      <c r="K1728" t="s">
        <v>67</v>
      </c>
      <c r="L1728">
        <v>26</v>
      </c>
      <c r="M1728">
        <v>2</v>
      </c>
      <c r="N1728" t="s">
        <v>68</v>
      </c>
      <c r="O1728" t="s">
        <v>798</v>
      </c>
      <c r="P1728" t="s">
        <v>70</v>
      </c>
      <c r="Q1728" t="s">
        <v>71</v>
      </c>
      <c r="R1728">
        <v>2012</v>
      </c>
      <c r="S1728" s="1">
        <v>750</v>
      </c>
      <c r="T1728" t="s">
        <v>31</v>
      </c>
      <c r="U1728" s="2">
        <v>41212</v>
      </c>
      <c r="V1728" s="2">
        <v>41243</v>
      </c>
      <c r="W1728" s="2">
        <v>41243</v>
      </c>
      <c r="X1728" t="s">
        <v>72</v>
      </c>
      <c r="Y1728" t="s">
        <v>1208</v>
      </c>
      <c r="Z1728" t="s">
        <v>167</v>
      </c>
      <c r="AA1728" t="s">
        <v>168</v>
      </c>
      <c r="AB1728" t="s">
        <v>35</v>
      </c>
      <c r="AC1728" t="s">
        <v>36</v>
      </c>
      <c r="AD1728">
        <v>98109</v>
      </c>
      <c r="AE1728" t="s">
        <v>2549</v>
      </c>
      <c r="AF1728" t="str">
        <f t="shared" si="78"/>
        <v>Yes</v>
      </c>
      <c r="AG1728" s="9" t="str">
        <f t="shared" si="79"/>
        <v>STATE REPRESENTATIVE262DEMOCRATLEG DISTRICT 26 - HOUSEPIERCELegislative2012750DEBT412124124341243Operation and OverheadNOVEMBER TREASURYARGO STRATEGIESPO BOX 9100 SEATTLEWA</v>
      </c>
      <c r="AH1728">
        <v>100509318</v>
      </c>
      <c r="AI1728" s="9" t="str">
        <f t="shared" si="80"/>
        <v>STATE REPRESENTATIVE262DEMOCRATLEG DISTRICT 26 - HOUSEPIERCELegislative</v>
      </c>
    </row>
    <row r="1729" spans="1:35" x14ac:dyDescent="0.25">
      <c r="A1729" s="15">
        <v>1825</v>
      </c>
      <c r="B1729" t="s">
        <v>4323</v>
      </c>
      <c r="C1729">
        <v>100438603</v>
      </c>
      <c r="D1729" t="s">
        <v>30</v>
      </c>
      <c r="E1729" t="s">
        <v>1344</v>
      </c>
      <c r="F1729" t="s">
        <v>44</v>
      </c>
      <c r="G1729" t="s">
        <v>1345</v>
      </c>
      <c r="H1729" t="s">
        <v>1346</v>
      </c>
      <c r="I1729" t="s">
        <v>238</v>
      </c>
      <c r="J1729" t="s">
        <v>1347</v>
      </c>
      <c r="K1729" t="s">
        <v>67</v>
      </c>
      <c r="L1729">
        <v>26</v>
      </c>
      <c r="M1729">
        <v>2</v>
      </c>
      <c r="N1729" t="s">
        <v>50</v>
      </c>
      <c r="O1729" t="s">
        <v>798</v>
      </c>
      <c r="P1729" t="s">
        <v>70</v>
      </c>
      <c r="Q1729" t="s">
        <v>71</v>
      </c>
      <c r="R1729">
        <v>2012</v>
      </c>
      <c r="S1729" s="1">
        <v>79.790000000000006</v>
      </c>
      <c r="T1729" t="s">
        <v>31</v>
      </c>
      <c r="U1729" s="2">
        <v>40817</v>
      </c>
      <c r="V1729" s="2">
        <v>40847</v>
      </c>
      <c r="W1729" s="2">
        <v>40829</v>
      </c>
      <c r="Y1729" t="s">
        <v>2940</v>
      </c>
      <c r="Z1729" t="s">
        <v>1345</v>
      </c>
      <c r="AA1729" t="s">
        <v>4321</v>
      </c>
      <c r="AB1729" t="s">
        <v>1351</v>
      </c>
      <c r="AC1729" t="s">
        <v>36</v>
      </c>
      <c r="AD1729">
        <v>98366</v>
      </c>
      <c r="AE1729" t="s">
        <v>4322</v>
      </c>
      <c r="AF1729" t="str">
        <f t="shared" si="78"/>
        <v>Yes</v>
      </c>
      <c r="AG1729" s="9" t="str">
        <f t="shared" si="79"/>
        <v>STATE REPRESENTATIVE262REPUBLICANLEG DISTRICT 26 - HOUSEPIERCELegislative201279.79DEBT408174084740829STICKERSRICHARDS DOUGLAS RP.O. BOX 1052PORT ORCHARDWA</v>
      </c>
      <c r="AH1729">
        <v>100438603</v>
      </c>
      <c r="AI1729" s="9" t="str">
        <f t="shared" si="80"/>
        <v>STATE REPRESENTATIVE262REPUBLICANLEG DISTRICT 26 - HOUSEPIERCELegislative</v>
      </c>
    </row>
    <row r="1730" spans="1:35" x14ac:dyDescent="0.25">
      <c r="A1730" s="15">
        <v>1826</v>
      </c>
      <c r="B1730" t="s">
        <v>4324</v>
      </c>
      <c r="C1730">
        <v>100438603</v>
      </c>
      <c r="D1730" t="s">
        <v>30</v>
      </c>
      <c r="E1730" t="s">
        <v>1344</v>
      </c>
      <c r="F1730" t="s">
        <v>44</v>
      </c>
      <c r="G1730" t="s">
        <v>1345</v>
      </c>
      <c r="H1730" t="s">
        <v>1346</v>
      </c>
      <c r="I1730" t="s">
        <v>238</v>
      </c>
      <c r="J1730" t="s">
        <v>1347</v>
      </c>
      <c r="K1730" t="s">
        <v>67</v>
      </c>
      <c r="L1730">
        <v>26</v>
      </c>
      <c r="M1730">
        <v>2</v>
      </c>
      <c r="N1730" t="s">
        <v>50</v>
      </c>
      <c r="O1730" t="s">
        <v>798</v>
      </c>
      <c r="P1730" t="s">
        <v>70</v>
      </c>
      <c r="Q1730" t="s">
        <v>71</v>
      </c>
      <c r="R1730">
        <v>2012</v>
      </c>
      <c r="S1730" s="1">
        <v>286.68</v>
      </c>
      <c r="T1730" t="s">
        <v>31</v>
      </c>
      <c r="U1730" s="2">
        <v>40817</v>
      </c>
      <c r="V1730" s="2">
        <v>40847</v>
      </c>
      <c r="W1730" s="2">
        <v>40830</v>
      </c>
      <c r="Y1730" t="s">
        <v>4325</v>
      </c>
      <c r="Z1730" t="s">
        <v>1345</v>
      </c>
      <c r="AA1730" t="s">
        <v>4321</v>
      </c>
      <c r="AB1730" t="s">
        <v>1351</v>
      </c>
      <c r="AC1730" t="s">
        <v>36</v>
      </c>
      <c r="AD1730">
        <v>98366</v>
      </c>
      <c r="AE1730" t="s">
        <v>4322</v>
      </c>
      <c r="AF1730" t="str">
        <f t="shared" ref="AF1730:AF1793" si="81">IF(ISNA(VLOOKUP($C1730,schooldata,1,FALSE)),"NO","Yes")</f>
        <v>Yes</v>
      </c>
      <c r="AG1730" s="9" t="str">
        <f t="shared" ref="AG1730:AG1793" si="82">CONCATENATE(K1730,L1730,M1730,N1730,O1730,P1730,Q1730,R1730,S1730,T1730,U1730,V1730,W1730,X1730,Y1730,Z1730,AA1730,AB1730,AC1730)</f>
        <v>STATE REPRESENTATIVE262REPUBLICANLEG DISTRICT 26 - HOUSEPIERCELegislative2012286.68DEBT408174084740830BOUGHT HELMET FOR CAMPAIGN ADVERTISING RICHARDS DOUGLAS RP.O. BOX 1052PORT ORCHARDWA</v>
      </c>
      <c r="AH1730">
        <v>100438603</v>
      </c>
      <c r="AI1730" s="9" t="str">
        <f t="shared" ref="AI1730:AI1793" si="83">CONCATENATE(K1730,L1730,M1730,N1730,O1730,P1730,Q1730)</f>
        <v>STATE REPRESENTATIVE262REPUBLICANLEG DISTRICT 26 - HOUSEPIERCELegislative</v>
      </c>
    </row>
    <row r="1731" spans="1:35" x14ac:dyDescent="0.25">
      <c r="A1731" s="15">
        <v>1827</v>
      </c>
      <c r="B1731" t="s">
        <v>4326</v>
      </c>
      <c r="C1731">
        <v>100438603</v>
      </c>
      <c r="D1731" t="s">
        <v>30</v>
      </c>
      <c r="E1731" t="s">
        <v>1344</v>
      </c>
      <c r="F1731" t="s">
        <v>44</v>
      </c>
      <c r="G1731" t="s">
        <v>1345</v>
      </c>
      <c r="H1731" t="s">
        <v>1346</v>
      </c>
      <c r="I1731" t="s">
        <v>238</v>
      </c>
      <c r="J1731" t="s">
        <v>1347</v>
      </c>
      <c r="K1731" t="s">
        <v>67</v>
      </c>
      <c r="L1731">
        <v>26</v>
      </c>
      <c r="M1731">
        <v>2</v>
      </c>
      <c r="N1731" t="s">
        <v>50</v>
      </c>
      <c r="O1731" t="s">
        <v>798</v>
      </c>
      <c r="P1731" t="s">
        <v>70</v>
      </c>
      <c r="Q1731" t="s">
        <v>71</v>
      </c>
      <c r="R1731">
        <v>2012</v>
      </c>
      <c r="S1731" s="1">
        <v>62.97</v>
      </c>
      <c r="T1731" t="s">
        <v>31</v>
      </c>
      <c r="U1731" s="2">
        <v>40817</v>
      </c>
      <c r="V1731" s="2">
        <v>40847</v>
      </c>
      <c r="W1731" s="2">
        <v>40832</v>
      </c>
      <c r="Y1731" t="s">
        <v>4327</v>
      </c>
      <c r="Z1731" t="s">
        <v>1345</v>
      </c>
      <c r="AA1731" t="s">
        <v>4321</v>
      </c>
      <c r="AB1731" t="s">
        <v>1351</v>
      </c>
      <c r="AC1731" t="s">
        <v>36</v>
      </c>
      <c r="AD1731">
        <v>98366</v>
      </c>
      <c r="AE1731" t="s">
        <v>4322</v>
      </c>
      <c r="AF1731" t="str">
        <f t="shared" si="81"/>
        <v>Yes</v>
      </c>
      <c r="AG1731" s="9" t="str">
        <f t="shared" si="82"/>
        <v>STATE REPRESENTATIVE262REPUBLICANLEG DISTRICT 26 - HOUSEPIERCELegislative201262.97DEBT408174084740832OFFICE SUPPLIES/ WATER FOR KICKOFFRICHARDS DOUGLAS RP.O. BOX 1052PORT ORCHARDWA</v>
      </c>
      <c r="AH1731">
        <v>100438603</v>
      </c>
      <c r="AI1731" s="9" t="str">
        <f t="shared" si="83"/>
        <v>STATE REPRESENTATIVE262REPUBLICANLEG DISTRICT 26 - HOUSEPIERCELegislative</v>
      </c>
    </row>
    <row r="1732" spans="1:35" x14ac:dyDescent="0.25">
      <c r="A1732" s="15">
        <v>1824</v>
      </c>
      <c r="B1732" t="s">
        <v>4319</v>
      </c>
      <c r="C1732">
        <v>100438603</v>
      </c>
      <c r="D1732" t="s">
        <v>30</v>
      </c>
      <c r="E1732" t="s">
        <v>1344</v>
      </c>
      <c r="F1732" t="s">
        <v>44</v>
      </c>
      <c r="G1732" t="s">
        <v>1345</v>
      </c>
      <c r="H1732" t="s">
        <v>1346</v>
      </c>
      <c r="I1732" t="s">
        <v>238</v>
      </c>
      <c r="J1732" t="s">
        <v>1347</v>
      </c>
      <c r="K1732" t="s">
        <v>67</v>
      </c>
      <c r="L1732">
        <v>26</v>
      </c>
      <c r="M1732">
        <v>2</v>
      </c>
      <c r="N1732" t="s">
        <v>50</v>
      </c>
      <c r="O1732" t="s">
        <v>798</v>
      </c>
      <c r="P1732" t="s">
        <v>70</v>
      </c>
      <c r="Q1732" t="s">
        <v>71</v>
      </c>
      <c r="R1732">
        <v>2012</v>
      </c>
      <c r="S1732" s="1">
        <v>217.67</v>
      </c>
      <c r="T1732" t="s">
        <v>31</v>
      </c>
      <c r="U1732" s="2">
        <v>40817</v>
      </c>
      <c r="V1732" s="2">
        <v>40847</v>
      </c>
      <c r="W1732" s="2">
        <v>40839</v>
      </c>
      <c r="Y1732" t="s">
        <v>4320</v>
      </c>
      <c r="Z1732" t="s">
        <v>1345</v>
      </c>
      <c r="AA1732" t="s">
        <v>4321</v>
      </c>
      <c r="AB1732" t="s">
        <v>1351</v>
      </c>
      <c r="AC1732" t="s">
        <v>36</v>
      </c>
      <c r="AD1732">
        <v>98366</v>
      </c>
      <c r="AE1732" t="s">
        <v>4322</v>
      </c>
      <c r="AF1732" t="str">
        <f t="shared" si="81"/>
        <v>Yes</v>
      </c>
      <c r="AG1732" s="9" t="str">
        <f t="shared" si="82"/>
        <v>STATE REPRESENTATIVE262REPUBLICANLEG DISTRICT 26 - HOUSEPIERCELegislative2012217.67DEBT408174084740839FOOD FOR KICKOFF/POLOS TO EMBROIDER W/LOGORICHARDS DOUGLAS RP.O. BOX 1052PORT ORCHARDWA</v>
      </c>
      <c r="AH1732">
        <v>100438603</v>
      </c>
      <c r="AI1732" s="9" t="str">
        <f t="shared" si="83"/>
        <v>STATE REPRESENTATIVE262REPUBLICANLEG DISTRICT 26 - HOUSEPIERCELegislative</v>
      </c>
    </row>
    <row r="1733" spans="1:35" x14ac:dyDescent="0.25">
      <c r="A1733" s="15">
        <v>2259</v>
      </c>
      <c r="B1733" t="s">
        <v>4997</v>
      </c>
      <c r="C1733">
        <v>100459370</v>
      </c>
      <c r="D1733" t="s">
        <v>30</v>
      </c>
      <c r="E1733" t="s">
        <v>1344</v>
      </c>
      <c r="F1733" t="s">
        <v>44</v>
      </c>
      <c r="G1733" t="s">
        <v>1345</v>
      </c>
      <c r="H1733" t="s">
        <v>1346</v>
      </c>
      <c r="I1733" t="s">
        <v>238</v>
      </c>
      <c r="J1733" t="s">
        <v>1347</v>
      </c>
      <c r="K1733" t="s">
        <v>67</v>
      </c>
      <c r="L1733">
        <v>26</v>
      </c>
      <c r="M1733">
        <v>2</v>
      </c>
      <c r="N1733" t="s">
        <v>50</v>
      </c>
      <c r="O1733" t="s">
        <v>798</v>
      </c>
      <c r="P1733" t="s">
        <v>70</v>
      </c>
      <c r="Q1733" t="s">
        <v>71</v>
      </c>
      <c r="R1733">
        <v>2012</v>
      </c>
      <c r="S1733" s="1">
        <v>55.45</v>
      </c>
      <c r="T1733" t="s">
        <v>31</v>
      </c>
      <c r="U1733" s="2">
        <v>40909</v>
      </c>
      <c r="V1733" s="2">
        <v>40939</v>
      </c>
      <c r="W1733" s="2">
        <v>40914</v>
      </c>
      <c r="Y1733" t="s">
        <v>4998</v>
      </c>
      <c r="Z1733" t="s">
        <v>1345</v>
      </c>
      <c r="AA1733" t="s">
        <v>4321</v>
      </c>
      <c r="AB1733" t="s">
        <v>1351</v>
      </c>
      <c r="AC1733" t="s">
        <v>36</v>
      </c>
      <c r="AD1733">
        <v>98366</v>
      </c>
      <c r="AE1733" t="s">
        <v>4936</v>
      </c>
      <c r="AF1733" t="str">
        <f t="shared" si="81"/>
        <v>Yes</v>
      </c>
      <c r="AG1733" s="9" t="str">
        <f t="shared" si="82"/>
        <v>STATE REPRESENTATIVE262REPUBLICANLEG DISTRICT 26 - HOUSEPIERCELegislative201255.45DEBT409094093940914REALTORS ASSOC DINNERRICHARDS DOUGLAS RP.O. BOX 1052PORT ORCHARDWA</v>
      </c>
      <c r="AH1733">
        <v>100459370</v>
      </c>
      <c r="AI1733" s="9" t="str">
        <f t="shared" si="83"/>
        <v>STATE REPRESENTATIVE262REPUBLICANLEG DISTRICT 26 - HOUSEPIERCELegislative</v>
      </c>
    </row>
    <row r="1734" spans="1:35" x14ac:dyDescent="0.25">
      <c r="A1734" s="15">
        <v>2335</v>
      </c>
      <c r="B1734" t="s">
        <v>5103</v>
      </c>
      <c r="C1734">
        <v>100459370</v>
      </c>
      <c r="D1734" t="s">
        <v>30</v>
      </c>
      <c r="E1734" t="s">
        <v>1344</v>
      </c>
      <c r="F1734" t="s">
        <v>44</v>
      </c>
      <c r="G1734" t="s">
        <v>1345</v>
      </c>
      <c r="H1734" t="s">
        <v>1346</v>
      </c>
      <c r="I1734" t="s">
        <v>238</v>
      </c>
      <c r="J1734" t="s">
        <v>1347</v>
      </c>
      <c r="K1734" t="s">
        <v>67</v>
      </c>
      <c r="L1734">
        <v>26</v>
      </c>
      <c r="M1734">
        <v>2</v>
      </c>
      <c r="N1734" t="s">
        <v>50</v>
      </c>
      <c r="O1734" t="s">
        <v>798</v>
      </c>
      <c r="P1734" t="s">
        <v>70</v>
      </c>
      <c r="Q1734" t="s">
        <v>71</v>
      </c>
      <c r="R1734">
        <v>2012</v>
      </c>
      <c r="S1734" s="1">
        <v>466.92</v>
      </c>
      <c r="T1734" t="s">
        <v>31</v>
      </c>
      <c r="U1734" s="2">
        <v>40909</v>
      </c>
      <c r="V1734" s="2">
        <v>40939</v>
      </c>
      <c r="W1734" s="2">
        <v>40923</v>
      </c>
      <c r="Y1734" t="s">
        <v>5104</v>
      </c>
      <c r="Z1734" t="s">
        <v>1345</v>
      </c>
      <c r="AA1734" t="s">
        <v>4321</v>
      </c>
      <c r="AB1734" t="s">
        <v>1351</v>
      </c>
      <c r="AC1734" t="s">
        <v>36</v>
      </c>
      <c r="AD1734">
        <v>98366</v>
      </c>
      <c r="AE1734" t="s">
        <v>4936</v>
      </c>
      <c r="AF1734" t="str">
        <f t="shared" si="81"/>
        <v>Yes</v>
      </c>
      <c r="AG1734" s="9" t="str">
        <f t="shared" si="82"/>
        <v>STATE REPRESENTATIVE262REPUBLICANLEG DISTRICT 26 - HOUSEPIERCELegislative2012466.92DEBT409094093940923FIRST MONTHS RENT AND DEPOSIT FOR OFFICE SPACERICHARDS DOUGLAS RP.O. BOX 1052PORT ORCHARDWA</v>
      </c>
      <c r="AH1734">
        <v>100459370</v>
      </c>
      <c r="AI1734" s="9" t="str">
        <f t="shared" si="83"/>
        <v>STATE REPRESENTATIVE262REPUBLICANLEG DISTRICT 26 - HOUSEPIERCELegislative</v>
      </c>
    </row>
    <row r="1735" spans="1:35" x14ac:dyDescent="0.25">
      <c r="A1735" s="15">
        <v>2336</v>
      </c>
      <c r="B1735" t="s">
        <v>5105</v>
      </c>
      <c r="C1735">
        <v>100459370</v>
      </c>
      <c r="D1735" t="s">
        <v>30</v>
      </c>
      <c r="E1735" t="s">
        <v>1344</v>
      </c>
      <c r="F1735" t="s">
        <v>44</v>
      </c>
      <c r="G1735" t="s">
        <v>1345</v>
      </c>
      <c r="H1735" t="s">
        <v>1346</v>
      </c>
      <c r="I1735" t="s">
        <v>238</v>
      </c>
      <c r="J1735" t="s">
        <v>1347</v>
      </c>
      <c r="K1735" t="s">
        <v>67</v>
      </c>
      <c r="L1735">
        <v>26</v>
      </c>
      <c r="M1735">
        <v>2</v>
      </c>
      <c r="N1735" t="s">
        <v>50</v>
      </c>
      <c r="O1735" t="s">
        <v>798</v>
      </c>
      <c r="P1735" t="s">
        <v>70</v>
      </c>
      <c r="Q1735" t="s">
        <v>71</v>
      </c>
      <c r="R1735">
        <v>2012</v>
      </c>
      <c r="S1735" s="1">
        <v>314.32</v>
      </c>
      <c r="T1735" t="s">
        <v>31</v>
      </c>
      <c r="U1735" s="2">
        <v>40909</v>
      </c>
      <c r="V1735" s="2">
        <v>40939</v>
      </c>
      <c r="W1735" s="2">
        <v>40924</v>
      </c>
      <c r="Y1735" t="s">
        <v>5106</v>
      </c>
      <c r="Z1735" t="s">
        <v>1345</v>
      </c>
      <c r="AA1735" t="s">
        <v>4321</v>
      </c>
      <c r="AB1735" t="s">
        <v>1351</v>
      </c>
      <c r="AC1735" t="s">
        <v>36</v>
      </c>
      <c r="AD1735">
        <v>98366</v>
      </c>
      <c r="AE1735" t="s">
        <v>4936</v>
      </c>
      <c r="AF1735" t="str">
        <f t="shared" si="81"/>
        <v>Yes</v>
      </c>
      <c r="AG1735" s="9" t="str">
        <f t="shared" si="82"/>
        <v>STATE REPRESENTATIVE262REPUBLICANLEG DISTRICT 26 - HOUSEPIERCELegislative2012314.32DEBT409094093940924EVENT FOOD AND OFFICE SUPPLIESRICHARDS DOUGLAS RP.O. BOX 1052PORT ORCHARDWA</v>
      </c>
      <c r="AH1735">
        <v>100459370</v>
      </c>
      <c r="AI1735" s="9" t="str">
        <f t="shared" si="83"/>
        <v>STATE REPRESENTATIVE262REPUBLICANLEG DISTRICT 26 - HOUSEPIERCELegislative</v>
      </c>
    </row>
    <row r="1736" spans="1:35" x14ac:dyDescent="0.25">
      <c r="A1736" s="15">
        <v>2337</v>
      </c>
      <c r="B1736" t="s">
        <v>5107</v>
      </c>
      <c r="C1736">
        <v>100459370</v>
      </c>
      <c r="D1736" t="s">
        <v>30</v>
      </c>
      <c r="E1736" t="s">
        <v>1344</v>
      </c>
      <c r="F1736" t="s">
        <v>44</v>
      </c>
      <c r="G1736" t="s">
        <v>1345</v>
      </c>
      <c r="H1736" t="s">
        <v>1346</v>
      </c>
      <c r="I1736" t="s">
        <v>238</v>
      </c>
      <c r="J1736" t="s">
        <v>1347</v>
      </c>
      <c r="K1736" t="s">
        <v>67</v>
      </c>
      <c r="L1736">
        <v>26</v>
      </c>
      <c r="M1736">
        <v>2</v>
      </c>
      <c r="N1736" t="s">
        <v>50</v>
      </c>
      <c r="O1736" t="s">
        <v>798</v>
      </c>
      <c r="P1736" t="s">
        <v>70</v>
      </c>
      <c r="Q1736" t="s">
        <v>71</v>
      </c>
      <c r="R1736">
        <v>2012</v>
      </c>
      <c r="S1736" s="1">
        <v>32.18</v>
      </c>
      <c r="T1736" t="s">
        <v>31</v>
      </c>
      <c r="U1736" s="2">
        <v>40909</v>
      </c>
      <c r="V1736" s="2">
        <v>40939</v>
      </c>
      <c r="W1736" s="2">
        <v>40925</v>
      </c>
      <c r="Y1736" t="s">
        <v>5108</v>
      </c>
      <c r="Z1736" t="s">
        <v>1345</v>
      </c>
      <c r="AA1736" t="s">
        <v>4321</v>
      </c>
      <c r="AB1736" t="s">
        <v>1351</v>
      </c>
      <c r="AC1736" t="s">
        <v>36</v>
      </c>
      <c r="AD1736">
        <v>98366</v>
      </c>
      <c r="AE1736" t="s">
        <v>4936</v>
      </c>
      <c r="AF1736" t="str">
        <f t="shared" si="81"/>
        <v>Yes</v>
      </c>
      <c r="AG1736" s="9" t="str">
        <f t="shared" si="82"/>
        <v>STATE REPRESENTATIVE262REPUBLICANLEG DISTRICT 26 - HOUSEPIERCELegislative201232.18DEBT409094093940925OFFICE MATERIALSRICHARDS DOUGLAS RP.O. BOX 1052PORT ORCHARDWA</v>
      </c>
      <c r="AH1736">
        <v>100459370</v>
      </c>
      <c r="AI1736" s="9" t="str">
        <f t="shared" si="83"/>
        <v>STATE REPRESENTATIVE262REPUBLICANLEG DISTRICT 26 - HOUSEPIERCELegislative</v>
      </c>
    </row>
    <row r="1737" spans="1:35" x14ac:dyDescent="0.25">
      <c r="A1737" s="15">
        <v>2338</v>
      </c>
      <c r="B1737" t="s">
        <v>5109</v>
      </c>
      <c r="C1737">
        <v>100459370</v>
      </c>
      <c r="D1737" t="s">
        <v>30</v>
      </c>
      <c r="E1737" t="s">
        <v>1344</v>
      </c>
      <c r="F1737" t="s">
        <v>44</v>
      </c>
      <c r="G1737" t="s">
        <v>1345</v>
      </c>
      <c r="H1737" t="s">
        <v>1346</v>
      </c>
      <c r="I1737" t="s">
        <v>238</v>
      </c>
      <c r="J1737" t="s">
        <v>1347</v>
      </c>
      <c r="K1737" t="s">
        <v>67</v>
      </c>
      <c r="L1737">
        <v>26</v>
      </c>
      <c r="M1737">
        <v>2</v>
      </c>
      <c r="N1737" t="s">
        <v>50</v>
      </c>
      <c r="O1737" t="s">
        <v>798</v>
      </c>
      <c r="P1737" t="s">
        <v>70</v>
      </c>
      <c r="Q1737" t="s">
        <v>71</v>
      </c>
      <c r="R1737">
        <v>2012</v>
      </c>
      <c r="S1737" s="1">
        <v>25.2</v>
      </c>
      <c r="T1737" t="s">
        <v>31</v>
      </c>
      <c r="U1737" s="2">
        <v>40909</v>
      </c>
      <c r="V1737" s="2">
        <v>40939</v>
      </c>
      <c r="W1737" s="2">
        <v>40926</v>
      </c>
      <c r="Y1737" t="s">
        <v>2619</v>
      </c>
      <c r="Z1737" t="s">
        <v>1345</v>
      </c>
      <c r="AA1737" t="s">
        <v>4321</v>
      </c>
      <c r="AB1737" t="s">
        <v>1351</v>
      </c>
      <c r="AC1737" t="s">
        <v>36</v>
      </c>
      <c r="AD1737">
        <v>98366</v>
      </c>
      <c r="AE1737" t="s">
        <v>4936</v>
      </c>
      <c r="AF1737" t="str">
        <f t="shared" si="81"/>
        <v>Yes</v>
      </c>
      <c r="AG1737" s="9" t="str">
        <f t="shared" si="82"/>
        <v>STATE REPRESENTATIVE262REPUBLICANLEG DISTRICT 26 - HOUSEPIERCELegislative201225.2DEBT409094093940926EVENT FOODRICHARDS DOUGLAS RP.O. BOX 1052PORT ORCHARDWA</v>
      </c>
      <c r="AH1737">
        <v>100459370</v>
      </c>
      <c r="AI1737" s="9" t="str">
        <f t="shared" si="83"/>
        <v>STATE REPRESENTATIVE262REPUBLICANLEG DISTRICT 26 - HOUSEPIERCELegislative</v>
      </c>
    </row>
    <row r="1738" spans="1:35" x14ac:dyDescent="0.25">
      <c r="A1738" s="15">
        <v>2339</v>
      </c>
      <c r="B1738" t="s">
        <v>5110</v>
      </c>
      <c r="C1738">
        <v>100459370</v>
      </c>
      <c r="D1738" t="s">
        <v>30</v>
      </c>
      <c r="E1738" t="s">
        <v>1344</v>
      </c>
      <c r="F1738" t="s">
        <v>44</v>
      </c>
      <c r="G1738" t="s">
        <v>1345</v>
      </c>
      <c r="H1738" t="s">
        <v>1346</v>
      </c>
      <c r="I1738" t="s">
        <v>238</v>
      </c>
      <c r="J1738" t="s">
        <v>1347</v>
      </c>
      <c r="K1738" t="s">
        <v>67</v>
      </c>
      <c r="L1738">
        <v>26</v>
      </c>
      <c r="M1738">
        <v>2</v>
      </c>
      <c r="N1738" t="s">
        <v>50</v>
      </c>
      <c r="O1738" t="s">
        <v>798</v>
      </c>
      <c r="P1738" t="s">
        <v>70</v>
      </c>
      <c r="Q1738" t="s">
        <v>71</v>
      </c>
      <c r="R1738">
        <v>2012</v>
      </c>
      <c r="S1738" s="1">
        <v>37</v>
      </c>
      <c r="T1738" t="s">
        <v>31</v>
      </c>
      <c r="U1738" s="2">
        <v>40909</v>
      </c>
      <c r="V1738" s="2">
        <v>40939</v>
      </c>
      <c r="W1738" s="2">
        <v>40932</v>
      </c>
      <c r="Y1738" t="s">
        <v>5111</v>
      </c>
      <c r="Z1738" t="s">
        <v>1345</v>
      </c>
      <c r="AA1738" t="s">
        <v>4321</v>
      </c>
      <c r="AB1738" t="s">
        <v>1351</v>
      </c>
      <c r="AC1738" t="s">
        <v>36</v>
      </c>
      <c r="AD1738">
        <v>98366</v>
      </c>
      <c r="AE1738" t="s">
        <v>4936</v>
      </c>
      <c r="AF1738" t="str">
        <f t="shared" si="81"/>
        <v>Yes</v>
      </c>
      <c r="AG1738" s="9" t="str">
        <f t="shared" si="82"/>
        <v>STATE REPRESENTATIVE262REPUBLICANLEG DISTRICT 26 - HOUSEPIERCELegislative201237DEBT409094093940932WORDPRESS POLITICO WEBSITE TEMPLATERICHARDS DOUGLAS RP.O. BOX 1052PORT ORCHARDWA</v>
      </c>
      <c r="AH1738">
        <v>100459370</v>
      </c>
      <c r="AI1738" s="9" t="str">
        <f t="shared" si="83"/>
        <v>STATE REPRESENTATIVE262REPUBLICANLEG DISTRICT 26 - HOUSEPIERCELegislative</v>
      </c>
    </row>
    <row r="1739" spans="1:35" x14ac:dyDescent="0.25">
      <c r="A1739" s="15">
        <v>2253</v>
      </c>
      <c r="B1739" t="s">
        <v>4987</v>
      </c>
      <c r="C1739">
        <v>100459370</v>
      </c>
      <c r="D1739" t="s">
        <v>30</v>
      </c>
      <c r="E1739" t="s">
        <v>1344</v>
      </c>
      <c r="F1739" t="s">
        <v>44</v>
      </c>
      <c r="G1739" t="s">
        <v>1345</v>
      </c>
      <c r="H1739" t="s">
        <v>1346</v>
      </c>
      <c r="I1739" t="s">
        <v>238</v>
      </c>
      <c r="J1739" t="s">
        <v>1347</v>
      </c>
      <c r="K1739" t="s">
        <v>67</v>
      </c>
      <c r="L1739">
        <v>26</v>
      </c>
      <c r="M1739">
        <v>2</v>
      </c>
      <c r="N1739" t="s">
        <v>50</v>
      </c>
      <c r="O1739" t="s">
        <v>798</v>
      </c>
      <c r="P1739" t="s">
        <v>70</v>
      </c>
      <c r="Q1739" t="s">
        <v>71</v>
      </c>
      <c r="R1739">
        <v>2012</v>
      </c>
      <c r="S1739" s="1">
        <v>66.72</v>
      </c>
      <c r="T1739" t="s">
        <v>31</v>
      </c>
      <c r="U1739" s="2">
        <v>40909</v>
      </c>
      <c r="V1739" s="2">
        <v>40939</v>
      </c>
      <c r="W1739" s="2">
        <v>40932</v>
      </c>
      <c r="Y1739" t="s">
        <v>4988</v>
      </c>
      <c r="Z1739" t="s">
        <v>1345</v>
      </c>
      <c r="AA1739" t="s">
        <v>4321</v>
      </c>
      <c r="AB1739" t="s">
        <v>1351</v>
      </c>
      <c r="AC1739" t="s">
        <v>36</v>
      </c>
      <c r="AD1739">
        <v>98366</v>
      </c>
      <c r="AE1739" t="s">
        <v>4936</v>
      </c>
      <c r="AF1739" t="str">
        <f t="shared" si="81"/>
        <v>Yes</v>
      </c>
      <c r="AG1739" s="9" t="str">
        <f t="shared" si="82"/>
        <v>STATE REPRESENTATIVE262REPUBLICANLEG DISTRICT 26 - HOUSEPIERCELegislative201266.72DEBT409094093940932WEB HOST SUBSCRIBTIONRICHARDS DOUGLAS RP.O. BOX 1052PORT ORCHARDWA</v>
      </c>
      <c r="AH1739">
        <v>100459370</v>
      </c>
      <c r="AI1739" s="9" t="str">
        <f t="shared" si="83"/>
        <v>STATE REPRESENTATIVE262REPUBLICANLEG DISTRICT 26 - HOUSEPIERCELegislative</v>
      </c>
    </row>
    <row r="1740" spans="1:35" x14ac:dyDescent="0.25">
      <c r="A1740" s="15">
        <v>2254</v>
      </c>
      <c r="B1740" t="s">
        <v>4989</v>
      </c>
      <c r="C1740">
        <v>100459370</v>
      </c>
      <c r="D1740" t="s">
        <v>30</v>
      </c>
      <c r="E1740" t="s">
        <v>1344</v>
      </c>
      <c r="F1740" t="s">
        <v>44</v>
      </c>
      <c r="G1740" t="s">
        <v>1345</v>
      </c>
      <c r="H1740" t="s">
        <v>1346</v>
      </c>
      <c r="I1740" t="s">
        <v>238</v>
      </c>
      <c r="J1740" t="s">
        <v>1347</v>
      </c>
      <c r="K1740" t="s">
        <v>67</v>
      </c>
      <c r="L1740">
        <v>26</v>
      </c>
      <c r="M1740">
        <v>2</v>
      </c>
      <c r="N1740" t="s">
        <v>50</v>
      </c>
      <c r="O1740" t="s">
        <v>798</v>
      </c>
      <c r="P1740" t="s">
        <v>70</v>
      </c>
      <c r="Q1740" t="s">
        <v>71</v>
      </c>
      <c r="R1740">
        <v>2012</v>
      </c>
      <c r="S1740" s="1">
        <v>50</v>
      </c>
      <c r="T1740" t="s">
        <v>31</v>
      </c>
      <c r="U1740" s="2">
        <v>40909</v>
      </c>
      <c r="V1740" s="2">
        <v>40939</v>
      </c>
      <c r="W1740" s="2">
        <v>40933</v>
      </c>
      <c r="Y1740" t="s">
        <v>4990</v>
      </c>
      <c r="Z1740" t="s">
        <v>1345</v>
      </c>
      <c r="AA1740" t="s">
        <v>4321</v>
      </c>
      <c r="AB1740" t="s">
        <v>1351</v>
      </c>
      <c r="AC1740" t="s">
        <v>36</v>
      </c>
      <c r="AD1740">
        <v>98366</v>
      </c>
      <c r="AE1740" t="s">
        <v>4936</v>
      </c>
      <c r="AF1740" t="str">
        <f t="shared" si="81"/>
        <v>Yes</v>
      </c>
      <c r="AG1740" s="9" t="str">
        <f t="shared" si="82"/>
        <v>STATE REPRESENTATIVE262REPUBLICANLEG DISTRICT 26 - HOUSEPIERCELegislative201250DEBT409094093940933RENTAL FEERICHARDS DOUGLAS RP.O. BOX 1052PORT ORCHARDWA</v>
      </c>
      <c r="AH1740">
        <v>100459370</v>
      </c>
      <c r="AI1740" s="9" t="str">
        <f t="shared" si="83"/>
        <v>STATE REPRESENTATIVE262REPUBLICANLEG DISTRICT 26 - HOUSEPIERCELegislative</v>
      </c>
    </row>
    <row r="1741" spans="1:35" x14ac:dyDescent="0.25">
      <c r="A1741" s="15">
        <v>2255</v>
      </c>
      <c r="B1741" t="s">
        <v>4991</v>
      </c>
      <c r="C1741">
        <v>100459370</v>
      </c>
      <c r="D1741" t="s">
        <v>30</v>
      </c>
      <c r="E1741" t="s">
        <v>1344</v>
      </c>
      <c r="F1741" t="s">
        <v>44</v>
      </c>
      <c r="G1741" t="s">
        <v>1345</v>
      </c>
      <c r="H1741" t="s">
        <v>1346</v>
      </c>
      <c r="I1741" t="s">
        <v>238</v>
      </c>
      <c r="J1741" t="s">
        <v>1347</v>
      </c>
      <c r="K1741" t="s">
        <v>67</v>
      </c>
      <c r="L1741">
        <v>26</v>
      </c>
      <c r="M1741">
        <v>2</v>
      </c>
      <c r="N1741" t="s">
        <v>50</v>
      </c>
      <c r="O1741" t="s">
        <v>798</v>
      </c>
      <c r="P1741" t="s">
        <v>70</v>
      </c>
      <c r="Q1741" t="s">
        <v>71</v>
      </c>
      <c r="R1741">
        <v>2012</v>
      </c>
      <c r="S1741" s="1">
        <v>7.5</v>
      </c>
      <c r="T1741" t="s">
        <v>31</v>
      </c>
      <c r="U1741" s="2">
        <v>40909</v>
      </c>
      <c r="V1741" s="2">
        <v>40939</v>
      </c>
      <c r="W1741" s="2">
        <v>40933</v>
      </c>
      <c r="Y1741" t="s">
        <v>4935</v>
      </c>
      <c r="Z1741" t="s">
        <v>1345</v>
      </c>
      <c r="AA1741" t="s">
        <v>4321</v>
      </c>
      <c r="AB1741" t="s">
        <v>1351</v>
      </c>
      <c r="AC1741" t="s">
        <v>36</v>
      </c>
      <c r="AD1741">
        <v>98366</v>
      </c>
      <c r="AE1741" t="s">
        <v>4936</v>
      </c>
      <c r="AF1741" t="str">
        <f t="shared" si="81"/>
        <v>Yes</v>
      </c>
      <c r="AG1741" s="9" t="str">
        <f t="shared" si="82"/>
        <v>STATE REPRESENTATIVE262REPUBLICANLEG DISTRICT 26 - HOUSEPIERCELegislative20127.5DEBT409094093940933CAMPAIGN MEETING MEALRICHARDS DOUGLAS RP.O. BOX 1052PORT ORCHARDWA</v>
      </c>
      <c r="AH1741">
        <v>100459370</v>
      </c>
      <c r="AI1741" s="9" t="str">
        <f t="shared" si="83"/>
        <v>STATE REPRESENTATIVE262REPUBLICANLEG DISTRICT 26 - HOUSEPIERCELegislative</v>
      </c>
    </row>
    <row r="1742" spans="1:35" x14ac:dyDescent="0.25">
      <c r="A1742" s="15">
        <v>2256</v>
      </c>
      <c r="B1742" t="s">
        <v>4992</v>
      </c>
      <c r="C1742">
        <v>100459370</v>
      </c>
      <c r="D1742" t="s">
        <v>30</v>
      </c>
      <c r="E1742" t="s">
        <v>1344</v>
      </c>
      <c r="F1742" t="s">
        <v>44</v>
      </c>
      <c r="G1742" t="s">
        <v>1345</v>
      </c>
      <c r="H1742" t="s">
        <v>1346</v>
      </c>
      <c r="I1742" t="s">
        <v>238</v>
      </c>
      <c r="J1742" t="s">
        <v>1347</v>
      </c>
      <c r="K1742" t="s">
        <v>67</v>
      </c>
      <c r="L1742">
        <v>26</v>
      </c>
      <c r="M1742">
        <v>2</v>
      </c>
      <c r="N1742" t="s">
        <v>50</v>
      </c>
      <c r="O1742" t="s">
        <v>798</v>
      </c>
      <c r="P1742" t="s">
        <v>70</v>
      </c>
      <c r="Q1742" t="s">
        <v>71</v>
      </c>
      <c r="R1742">
        <v>2012</v>
      </c>
      <c r="S1742" s="1">
        <v>312.5</v>
      </c>
      <c r="T1742" t="s">
        <v>31</v>
      </c>
      <c r="U1742" s="2">
        <v>40909</v>
      </c>
      <c r="V1742" s="2">
        <v>40939</v>
      </c>
      <c r="W1742" s="2">
        <v>40933</v>
      </c>
      <c r="Y1742" t="s">
        <v>4993</v>
      </c>
      <c r="Z1742" t="s">
        <v>1345</v>
      </c>
      <c r="AA1742" t="s">
        <v>4321</v>
      </c>
      <c r="AB1742" t="s">
        <v>1351</v>
      </c>
      <c r="AC1742" t="s">
        <v>36</v>
      </c>
      <c r="AD1742">
        <v>98366</v>
      </c>
      <c r="AE1742" t="s">
        <v>4936</v>
      </c>
      <c r="AF1742" t="str">
        <f t="shared" si="81"/>
        <v>Yes</v>
      </c>
      <c r="AG1742" s="9" t="str">
        <f t="shared" si="82"/>
        <v>STATE REPRESENTATIVE262REPUBLICANLEG DISTRICT 26 - HOUSEPIERCELegislative2012312.5DEBT409094093940933RENTAL GIG HARBOR HISTORY MUSEUM FOR EVENTRICHARDS DOUGLAS RP.O. BOX 1052PORT ORCHARDWA</v>
      </c>
      <c r="AH1742">
        <v>100459370</v>
      </c>
      <c r="AI1742" s="9" t="str">
        <f t="shared" si="83"/>
        <v>STATE REPRESENTATIVE262REPUBLICANLEG DISTRICT 26 - HOUSEPIERCELegislative</v>
      </c>
    </row>
    <row r="1743" spans="1:35" x14ac:dyDescent="0.25">
      <c r="A1743" s="15">
        <v>2257</v>
      </c>
      <c r="B1743" t="s">
        <v>4994</v>
      </c>
      <c r="C1743">
        <v>100459370</v>
      </c>
      <c r="D1743" t="s">
        <v>30</v>
      </c>
      <c r="E1743" t="s">
        <v>1344</v>
      </c>
      <c r="F1743" t="s">
        <v>44</v>
      </c>
      <c r="G1743" t="s">
        <v>1345</v>
      </c>
      <c r="H1743" t="s">
        <v>1346</v>
      </c>
      <c r="I1743" t="s">
        <v>238</v>
      </c>
      <c r="J1743" t="s">
        <v>1347</v>
      </c>
      <c r="K1743" t="s">
        <v>67</v>
      </c>
      <c r="L1743">
        <v>26</v>
      </c>
      <c r="M1743">
        <v>2</v>
      </c>
      <c r="N1743" t="s">
        <v>50</v>
      </c>
      <c r="O1743" t="s">
        <v>798</v>
      </c>
      <c r="P1743" t="s">
        <v>70</v>
      </c>
      <c r="Q1743" t="s">
        <v>71</v>
      </c>
      <c r="R1743">
        <v>2012</v>
      </c>
      <c r="S1743" s="1">
        <v>147.55000000000001</v>
      </c>
      <c r="T1743" t="s">
        <v>31</v>
      </c>
      <c r="U1743" s="2">
        <v>40909</v>
      </c>
      <c r="V1743" s="2">
        <v>40939</v>
      </c>
      <c r="W1743" s="2">
        <v>40935</v>
      </c>
      <c r="Y1743" t="s">
        <v>4995</v>
      </c>
      <c r="Z1743" t="s">
        <v>1345</v>
      </c>
      <c r="AA1743" t="s">
        <v>4321</v>
      </c>
      <c r="AB1743" t="s">
        <v>1351</v>
      </c>
      <c r="AC1743" t="s">
        <v>36</v>
      </c>
      <c r="AD1743">
        <v>98366</v>
      </c>
      <c r="AE1743" t="s">
        <v>4936</v>
      </c>
      <c r="AF1743" t="str">
        <f t="shared" si="81"/>
        <v>Yes</v>
      </c>
      <c r="AG1743" s="9" t="str">
        <f t="shared" si="82"/>
        <v>STATE REPRESENTATIVE262REPUBLICANLEG DISTRICT 26 - HOUSEPIERCELegislative2012147.55DEBT409094093940935DOORBELL FLYER PRINTING RICHARDS DOUGLAS RP.O. BOX 1052PORT ORCHARDWA</v>
      </c>
      <c r="AH1743">
        <v>100459370</v>
      </c>
      <c r="AI1743" s="9" t="str">
        <f t="shared" si="83"/>
        <v>STATE REPRESENTATIVE262REPUBLICANLEG DISTRICT 26 - HOUSEPIERCELegislative</v>
      </c>
    </row>
    <row r="1744" spans="1:35" x14ac:dyDescent="0.25">
      <c r="A1744" s="15">
        <v>2258</v>
      </c>
      <c r="B1744" t="s">
        <v>4996</v>
      </c>
      <c r="C1744">
        <v>100459370</v>
      </c>
      <c r="D1744" t="s">
        <v>30</v>
      </c>
      <c r="E1744" t="s">
        <v>1344</v>
      </c>
      <c r="F1744" t="s">
        <v>44</v>
      </c>
      <c r="G1744" t="s">
        <v>1345</v>
      </c>
      <c r="H1744" t="s">
        <v>1346</v>
      </c>
      <c r="I1744" t="s">
        <v>238</v>
      </c>
      <c r="J1744" t="s">
        <v>1347</v>
      </c>
      <c r="K1744" t="s">
        <v>67</v>
      </c>
      <c r="L1744">
        <v>26</v>
      </c>
      <c r="M1744">
        <v>2</v>
      </c>
      <c r="N1744" t="s">
        <v>50</v>
      </c>
      <c r="O1744" t="s">
        <v>798</v>
      </c>
      <c r="P1744" t="s">
        <v>70</v>
      </c>
      <c r="Q1744" t="s">
        <v>71</v>
      </c>
      <c r="R1744">
        <v>2012</v>
      </c>
      <c r="S1744" s="1">
        <v>19.28</v>
      </c>
      <c r="T1744" t="s">
        <v>31</v>
      </c>
      <c r="U1744" s="2">
        <v>40909</v>
      </c>
      <c r="V1744" s="2">
        <v>40939</v>
      </c>
      <c r="W1744" s="2">
        <v>40936</v>
      </c>
      <c r="Y1744" t="s">
        <v>4935</v>
      </c>
      <c r="Z1744" t="s">
        <v>1345</v>
      </c>
      <c r="AA1744" t="s">
        <v>4321</v>
      </c>
      <c r="AB1744" t="s">
        <v>1351</v>
      </c>
      <c r="AC1744" t="s">
        <v>36</v>
      </c>
      <c r="AD1744">
        <v>98366</v>
      </c>
      <c r="AE1744" t="s">
        <v>4936</v>
      </c>
      <c r="AF1744" t="str">
        <f t="shared" si="81"/>
        <v>Yes</v>
      </c>
      <c r="AG1744" s="9" t="str">
        <f t="shared" si="82"/>
        <v>STATE REPRESENTATIVE262REPUBLICANLEG DISTRICT 26 - HOUSEPIERCELegislative201219.28DEBT409094093940936CAMPAIGN MEETING MEALRICHARDS DOUGLAS RP.O. BOX 1052PORT ORCHARDWA</v>
      </c>
      <c r="AH1744">
        <v>100459370</v>
      </c>
      <c r="AI1744" s="9" t="str">
        <f t="shared" si="83"/>
        <v>STATE REPRESENTATIVE262REPUBLICANLEG DISTRICT 26 - HOUSEPIERCELegislative</v>
      </c>
    </row>
    <row r="1745" spans="1:35" x14ac:dyDescent="0.25">
      <c r="A1745" s="15">
        <v>2223</v>
      </c>
      <c r="B1745" t="s">
        <v>4934</v>
      </c>
      <c r="C1745">
        <v>100459370</v>
      </c>
      <c r="D1745" t="s">
        <v>30</v>
      </c>
      <c r="E1745" t="s">
        <v>1344</v>
      </c>
      <c r="F1745" t="s">
        <v>44</v>
      </c>
      <c r="G1745" t="s">
        <v>1345</v>
      </c>
      <c r="H1745" t="s">
        <v>1346</v>
      </c>
      <c r="I1745" t="s">
        <v>238</v>
      </c>
      <c r="J1745" t="s">
        <v>1347</v>
      </c>
      <c r="K1745" t="s">
        <v>67</v>
      </c>
      <c r="L1745">
        <v>26</v>
      </c>
      <c r="M1745">
        <v>2</v>
      </c>
      <c r="N1745" t="s">
        <v>50</v>
      </c>
      <c r="O1745" t="s">
        <v>798</v>
      </c>
      <c r="P1745" t="s">
        <v>70</v>
      </c>
      <c r="Q1745" t="s">
        <v>71</v>
      </c>
      <c r="R1745">
        <v>2012</v>
      </c>
      <c r="S1745" s="1">
        <v>39.14</v>
      </c>
      <c r="T1745" t="s">
        <v>31</v>
      </c>
      <c r="U1745" s="2">
        <v>40909</v>
      </c>
      <c r="V1745" s="2">
        <v>40939</v>
      </c>
      <c r="W1745" s="2">
        <v>40936</v>
      </c>
      <c r="Y1745" t="s">
        <v>4935</v>
      </c>
      <c r="Z1745" t="s">
        <v>1345</v>
      </c>
      <c r="AA1745" t="s">
        <v>4321</v>
      </c>
      <c r="AB1745" t="s">
        <v>1351</v>
      </c>
      <c r="AC1745" t="s">
        <v>36</v>
      </c>
      <c r="AD1745">
        <v>98366</v>
      </c>
      <c r="AE1745" t="s">
        <v>4936</v>
      </c>
      <c r="AF1745" t="str">
        <f t="shared" si="81"/>
        <v>Yes</v>
      </c>
      <c r="AG1745" s="9" t="str">
        <f t="shared" si="82"/>
        <v>STATE REPRESENTATIVE262REPUBLICANLEG DISTRICT 26 - HOUSEPIERCELegislative201239.14DEBT409094093940936CAMPAIGN MEETING MEALRICHARDS DOUGLAS RP.O. BOX 1052PORT ORCHARDWA</v>
      </c>
      <c r="AH1745">
        <v>100459370</v>
      </c>
      <c r="AI1745" s="9" t="str">
        <f t="shared" si="83"/>
        <v>STATE REPRESENTATIVE262REPUBLICANLEG DISTRICT 26 - HOUSEPIERCELegislative</v>
      </c>
    </row>
    <row r="1746" spans="1:35" x14ac:dyDescent="0.25">
      <c r="A1746" s="15">
        <v>2224</v>
      </c>
      <c r="B1746" t="s">
        <v>4937</v>
      </c>
      <c r="C1746">
        <v>100459370</v>
      </c>
      <c r="D1746" t="s">
        <v>30</v>
      </c>
      <c r="E1746" t="s">
        <v>1344</v>
      </c>
      <c r="F1746" t="s">
        <v>44</v>
      </c>
      <c r="G1746" t="s">
        <v>1345</v>
      </c>
      <c r="H1746" t="s">
        <v>1346</v>
      </c>
      <c r="I1746" t="s">
        <v>238</v>
      </c>
      <c r="J1746" t="s">
        <v>1347</v>
      </c>
      <c r="K1746" t="s">
        <v>67</v>
      </c>
      <c r="L1746">
        <v>26</v>
      </c>
      <c r="M1746">
        <v>2</v>
      </c>
      <c r="N1746" t="s">
        <v>50</v>
      </c>
      <c r="O1746" t="s">
        <v>798</v>
      </c>
      <c r="P1746" t="s">
        <v>70</v>
      </c>
      <c r="Q1746" t="s">
        <v>71</v>
      </c>
      <c r="R1746">
        <v>2012</v>
      </c>
      <c r="S1746" s="1">
        <v>35</v>
      </c>
      <c r="T1746" t="s">
        <v>31</v>
      </c>
      <c r="U1746" s="2">
        <v>40909</v>
      </c>
      <c r="V1746" s="2">
        <v>40939</v>
      </c>
      <c r="W1746" s="2">
        <v>40936</v>
      </c>
      <c r="Y1746" t="s">
        <v>4938</v>
      </c>
      <c r="Z1746" t="s">
        <v>1345</v>
      </c>
      <c r="AA1746" t="s">
        <v>4321</v>
      </c>
      <c r="AB1746" t="s">
        <v>1351</v>
      </c>
      <c r="AC1746" t="s">
        <v>36</v>
      </c>
      <c r="AD1746">
        <v>98366</v>
      </c>
      <c r="AE1746" t="s">
        <v>4936</v>
      </c>
      <c r="AF1746" t="str">
        <f t="shared" si="81"/>
        <v>Yes</v>
      </c>
      <c r="AG1746" s="9" t="str">
        <f t="shared" si="82"/>
        <v>STATE REPRESENTATIVE262REPUBLICANLEG DISTRICT 26 - HOUSEPIERCELegislative201235DEBT409094093940936DINNER ROANOAK CONFERENCERICHARDS DOUGLAS RP.O. BOX 1052PORT ORCHARDWA</v>
      </c>
      <c r="AH1746">
        <v>100459370</v>
      </c>
      <c r="AI1746" s="9" t="str">
        <f t="shared" si="83"/>
        <v>STATE REPRESENTATIVE262REPUBLICANLEG DISTRICT 26 - HOUSEPIERCELegislative</v>
      </c>
    </row>
    <row r="1747" spans="1:35" x14ac:dyDescent="0.25">
      <c r="A1747" s="15">
        <v>2250</v>
      </c>
      <c r="B1747" t="s">
        <v>4981</v>
      </c>
      <c r="C1747">
        <v>100459370</v>
      </c>
      <c r="D1747" t="s">
        <v>30</v>
      </c>
      <c r="E1747" t="s">
        <v>1344</v>
      </c>
      <c r="F1747" t="s">
        <v>44</v>
      </c>
      <c r="G1747" t="s">
        <v>1345</v>
      </c>
      <c r="H1747" t="s">
        <v>1346</v>
      </c>
      <c r="I1747" t="s">
        <v>238</v>
      </c>
      <c r="J1747" t="s">
        <v>1347</v>
      </c>
      <c r="K1747" t="s">
        <v>67</v>
      </c>
      <c r="L1747">
        <v>26</v>
      </c>
      <c r="M1747">
        <v>2</v>
      </c>
      <c r="N1747" t="s">
        <v>50</v>
      </c>
      <c r="O1747" t="s">
        <v>798</v>
      </c>
      <c r="P1747" t="s">
        <v>70</v>
      </c>
      <c r="Q1747" t="s">
        <v>71</v>
      </c>
      <c r="R1747">
        <v>2012</v>
      </c>
      <c r="S1747" s="1">
        <v>71.040000000000006</v>
      </c>
      <c r="T1747" t="s">
        <v>31</v>
      </c>
      <c r="U1747" s="2">
        <v>40909</v>
      </c>
      <c r="V1747" s="2">
        <v>40939</v>
      </c>
      <c r="W1747" s="2">
        <v>40937</v>
      </c>
      <c r="Y1747" t="s">
        <v>4982</v>
      </c>
      <c r="Z1747" t="s">
        <v>1345</v>
      </c>
      <c r="AA1747" t="s">
        <v>4321</v>
      </c>
      <c r="AB1747" t="s">
        <v>1351</v>
      </c>
      <c r="AC1747" t="s">
        <v>36</v>
      </c>
      <c r="AD1747">
        <v>98366</v>
      </c>
      <c r="AE1747" t="s">
        <v>4936</v>
      </c>
      <c r="AF1747" t="str">
        <f t="shared" si="81"/>
        <v>Yes</v>
      </c>
      <c r="AG1747" s="9" t="str">
        <f t="shared" si="82"/>
        <v>STATE REPRESENTATIVE262REPUBLICANLEG DISTRICT 26 - HOUSEPIERCELegislative201271.04DEBT409094093940937CAMPAIGN MEAL AT ROANOAK CONFERENCERICHARDS DOUGLAS RP.O. BOX 1052PORT ORCHARDWA</v>
      </c>
      <c r="AH1747">
        <v>100459370</v>
      </c>
      <c r="AI1747" s="9" t="str">
        <f t="shared" si="83"/>
        <v>STATE REPRESENTATIVE262REPUBLICANLEG DISTRICT 26 - HOUSEPIERCELegislative</v>
      </c>
    </row>
    <row r="1748" spans="1:35" x14ac:dyDescent="0.25">
      <c r="A1748" s="15">
        <v>2251</v>
      </c>
      <c r="B1748" t="s">
        <v>4983</v>
      </c>
      <c r="C1748">
        <v>100459370</v>
      </c>
      <c r="D1748" t="s">
        <v>30</v>
      </c>
      <c r="E1748" t="s">
        <v>1344</v>
      </c>
      <c r="F1748" t="s">
        <v>44</v>
      </c>
      <c r="G1748" t="s">
        <v>1345</v>
      </c>
      <c r="H1748" t="s">
        <v>1346</v>
      </c>
      <c r="I1748" t="s">
        <v>238</v>
      </c>
      <c r="J1748" t="s">
        <v>1347</v>
      </c>
      <c r="K1748" t="s">
        <v>67</v>
      </c>
      <c r="L1748">
        <v>26</v>
      </c>
      <c r="M1748">
        <v>2</v>
      </c>
      <c r="N1748" t="s">
        <v>50</v>
      </c>
      <c r="O1748" t="s">
        <v>798</v>
      </c>
      <c r="P1748" t="s">
        <v>70</v>
      </c>
      <c r="Q1748" t="s">
        <v>71</v>
      </c>
      <c r="R1748">
        <v>2012</v>
      </c>
      <c r="S1748" s="1">
        <v>151.5</v>
      </c>
      <c r="T1748" t="s">
        <v>31</v>
      </c>
      <c r="U1748" s="2">
        <v>40909</v>
      </c>
      <c r="V1748" s="2">
        <v>40939</v>
      </c>
      <c r="W1748" s="2">
        <v>40937</v>
      </c>
      <c r="Y1748" t="s">
        <v>4984</v>
      </c>
      <c r="Z1748" t="s">
        <v>1345</v>
      </c>
      <c r="AA1748" t="s">
        <v>4321</v>
      </c>
      <c r="AB1748" t="s">
        <v>1351</v>
      </c>
      <c r="AC1748" t="s">
        <v>36</v>
      </c>
      <c r="AD1748">
        <v>98366</v>
      </c>
      <c r="AE1748" t="s">
        <v>4936</v>
      </c>
      <c r="AF1748" t="str">
        <f t="shared" si="81"/>
        <v>Yes</v>
      </c>
      <c r="AG1748" s="9" t="str">
        <f t="shared" si="82"/>
        <v>STATE REPRESENTATIVE262REPUBLICANLEG DISTRICT 26 - HOUSEPIERCELegislative2012151.5DEBT409094093940937HOTEL FOR STAY AT ROANOAK CONFERENCERICHARDS DOUGLAS RP.O. BOX 1052PORT ORCHARDWA</v>
      </c>
      <c r="AH1748">
        <v>100459370</v>
      </c>
      <c r="AI1748" s="9" t="str">
        <f t="shared" si="83"/>
        <v>STATE REPRESENTATIVE262REPUBLICANLEG DISTRICT 26 - HOUSEPIERCELegislative</v>
      </c>
    </row>
    <row r="1749" spans="1:35" x14ac:dyDescent="0.25">
      <c r="A1749" s="15">
        <v>2252</v>
      </c>
      <c r="B1749" t="s">
        <v>4985</v>
      </c>
      <c r="C1749">
        <v>100459370</v>
      </c>
      <c r="D1749" t="s">
        <v>30</v>
      </c>
      <c r="E1749" t="s">
        <v>1344</v>
      </c>
      <c r="F1749" t="s">
        <v>44</v>
      </c>
      <c r="G1749" t="s">
        <v>1345</v>
      </c>
      <c r="H1749" t="s">
        <v>1346</v>
      </c>
      <c r="I1749" t="s">
        <v>238</v>
      </c>
      <c r="J1749" t="s">
        <v>1347</v>
      </c>
      <c r="K1749" t="s">
        <v>67</v>
      </c>
      <c r="L1749">
        <v>26</v>
      </c>
      <c r="M1749">
        <v>2</v>
      </c>
      <c r="N1749" t="s">
        <v>50</v>
      </c>
      <c r="O1749" t="s">
        <v>798</v>
      </c>
      <c r="P1749" t="s">
        <v>70</v>
      </c>
      <c r="Q1749" t="s">
        <v>71</v>
      </c>
      <c r="R1749">
        <v>2012</v>
      </c>
      <c r="S1749" s="1">
        <v>374</v>
      </c>
      <c r="T1749" t="s">
        <v>31</v>
      </c>
      <c r="U1749" s="2">
        <v>40909</v>
      </c>
      <c r="V1749" s="2">
        <v>40939</v>
      </c>
      <c r="W1749" s="2">
        <v>40939</v>
      </c>
      <c r="Y1749" t="s">
        <v>4986</v>
      </c>
      <c r="Z1749" t="s">
        <v>1345</v>
      </c>
      <c r="AA1749" t="s">
        <v>4321</v>
      </c>
      <c r="AB1749" t="s">
        <v>1351</v>
      </c>
      <c r="AC1749" t="s">
        <v>36</v>
      </c>
      <c r="AD1749">
        <v>98366</v>
      </c>
      <c r="AE1749" t="s">
        <v>4936</v>
      </c>
      <c r="AF1749" t="str">
        <f t="shared" si="81"/>
        <v>Yes</v>
      </c>
      <c r="AG1749" s="9" t="str">
        <f t="shared" si="82"/>
        <v>STATE REPRESENTATIVE262REPUBLICANLEG DISTRICT 26 - HOUSEPIERCELegislative2012374DEBT409094093940939MILEAGE ACCRUED @ 374MILES X.55 IRS RATERICHARDS DOUGLAS RP.O. BOX 1052PORT ORCHARDWA</v>
      </c>
      <c r="AH1749">
        <v>100459370</v>
      </c>
      <c r="AI1749" s="9" t="str">
        <f t="shared" si="83"/>
        <v>STATE REPRESENTATIVE262REPUBLICANLEG DISTRICT 26 - HOUSEPIERCELegislative</v>
      </c>
    </row>
    <row r="1750" spans="1:35" x14ac:dyDescent="0.25">
      <c r="A1750" s="15">
        <v>2235</v>
      </c>
      <c r="B1750" t="s">
        <v>4952</v>
      </c>
      <c r="C1750">
        <v>100459379</v>
      </c>
      <c r="D1750" t="s">
        <v>30</v>
      </c>
      <c r="E1750" t="s">
        <v>1344</v>
      </c>
      <c r="F1750" t="s">
        <v>44</v>
      </c>
      <c r="G1750" t="s">
        <v>1345</v>
      </c>
      <c r="H1750" t="s">
        <v>1346</v>
      </c>
      <c r="I1750" t="s">
        <v>238</v>
      </c>
      <c r="J1750" t="s">
        <v>1347</v>
      </c>
      <c r="K1750" t="s">
        <v>67</v>
      </c>
      <c r="L1750">
        <v>26</v>
      </c>
      <c r="M1750">
        <v>2</v>
      </c>
      <c r="N1750" t="s">
        <v>50</v>
      </c>
      <c r="O1750" t="s">
        <v>798</v>
      </c>
      <c r="P1750" t="s">
        <v>70</v>
      </c>
      <c r="Q1750" t="s">
        <v>71</v>
      </c>
      <c r="R1750">
        <v>2012</v>
      </c>
      <c r="S1750" s="1">
        <v>43.44</v>
      </c>
      <c r="T1750" t="s">
        <v>31</v>
      </c>
      <c r="U1750" s="2">
        <v>40940</v>
      </c>
      <c r="V1750" s="2">
        <v>40968</v>
      </c>
      <c r="W1750" s="2">
        <v>40963</v>
      </c>
      <c r="Y1750" t="s">
        <v>4953</v>
      </c>
      <c r="Z1750" t="s">
        <v>1345</v>
      </c>
      <c r="AA1750" t="s">
        <v>4321</v>
      </c>
      <c r="AB1750" t="s">
        <v>1351</v>
      </c>
      <c r="AC1750" t="s">
        <v>36</v>
      </c>
      <c r="AD1750">
        <v>98366</v>
      </c>
      <c r="AE1750" t="s">
        <v>4954</v>
      </c>
      <c r="AF1750" t="str">
        <f t="shared" si="81"/>
        <v>Yes</v>
      </c>
      <c r="AG1750" s="9" t="str">
        <f t="shared" si="82"/>
        <v>STATE REPRESENTATIVE262REPUBLICANLEG DISTRICT 26 - HOUSEPIERCELegislative201243.44DEBT409404096840963CAMPAIGN MEALRICHARDS DOUGLAS RP.O. BOX 1052PORT ORCHARDWA</v>
      </c>
      <c r="AH1750">
        <v>100459379</v>
      </c>
      <c r="AI1750" s="9" t="str">
        <f t="shared" si="83"/>
        <v>STATE REPRESENTATIVE262REPUBLICANLEG DISTRICT 26 - HOUSEPIERCELegislative</v>
      </c>
    </row>
    <row r="1751" spans="1:35" x14ac:dyDescent="0.25">
      <c r="A1751" s="15">
        <v>2236</v>
      </c>
      <c r="B1751" t="s">
        <v>4955</v>
      </c>
      <c r="C1751">
        <v>100459379</v>
      </c>
      <c r="D1751" t="s">
        <v>30</v>
      </c>
      <c r="E1751" t="s">
        <v>1344</v>
      </c>
      <c r="F1751" t="s">
        <v>44</v>
      </c>
      <c r="G1751" t="s">
        <v>1345</v>
      </c>
      <c r="H1751" t="s">
        <v>1346</v>
      </c>
      <c r="I1751" t="s">
        <v>238</v>
      </c>
      <c r="J1751" t="s">
        <v>1347</v>
      </c>
      <c r="K1751" t="s">
        <v>67</v>
      </c>
      <c r="L1751">
        <v>26</v>
      </c>
      <c r="M1751">
        <v>2</v>
      </c>
      <c r="N1751" t="s">
        <v>50</v>
      </c>
      <c r="O1751" t="s">
        <v>798</v>
      </c>
      <c r="P1751" t="s">
        <v>70</v>
      </c>
      <c r="Q1751" t="s">
        <v>71</v>
      </c>
      <c r="R1751">
        <v>2012</v>
      </c>
      <c r="S1751" s="1">
        <v>100</v>
      </c>
      <c r="T1751" t="s">
        <v>31</v>
      </c>
      <c r="U1751" s="2">
        <v>40940</v>
      </c>
      <c r="V1751" s="2">
        <v>40968</v>
      </c>
      <c r="W1751" s="2">
        <v>40963</v>
      </c>
      <c r="Y1751" t="s">
        <v>4956</v>
      </c>
      <c r="Z1751" t="s">
        <v>1345</v>
      </c>
      <c r="AA1751" t="s">
        <v>4321</v>
      </c>
      <c r="AB1751" t="s">
        <v>1351</v>
      </c>
      <c r="AC1751" t="s">
        <v>36</v>
      </c>
      <c r="AD1751">
        <v>98366</v>
      </c>
      <c r="AE1751" t="s">
        <v>4954</v>
      </c>
      <c r="AF1751" t="str">
        <f t="shared" si="81"/>
        <v>Yes</v>
      </c>
      <c r="AG1751" s="9" t="str">
        <f t="shared" si="82"/>
        <v>STATE REPRESENTATIVE262REPUBLICANLEG DISTRICT 26 - HOUSEPIERCELegislative2012100DEBT409404096840963AUCTION DINNERRICHARDS DOUGLAS RP.O. BOX 1052PORT ORCHARDWA</v>
      </c>
      <c r="AH1751">
        <v>100459379</v>
      </c>
      <c r="AI1751" s="9" t="str">
        <f t="shared" si="83"/>
        <v>STATE REPRESENTATIVE262REPUBLICANLEG DISTRICT 26 - HOUSEPIERCELegislative</v>
      </c>
    </row>
    <row r="1752" spans="1:35" x14ac:dyDescent="0.25">
      <c r="A1752" s="15">
        <v>2237</v>
      </c>
      <c r="B1752" t="s">
        <v>4957</v>
      </c>
      <c r="C1752">
        <v>100459379</v>
      </c>
      <c r="D1752" t="s">
        <v>30</v>
      </c>
      <c r="E1752" t="s">
        <v>1344</v>
      </c>
      <c r="F1752" t="s">
        <v>44</v>
      </c>
      <c r="G1752" t="s">
        <v>1345</v>
      </c>
      <c r="H1752" t="s">
        <v>1346</v>
      </c>
      <c r="I1752" t="s">
        <v>238</v>
      </c>
      <c r="J1752" t="s">
        <v>1347</v>
      </c>
      <c r="K1752" t="s">
        <v>67</v>
      </c>
      <c r="L1752">
        <v>26</v>
      </c>
      <c r="M1752">
        <v>2</v>
      </c>
      <c r="N1752" t="s">
        <v>50</v>
      </c>
      <c r="O1752" t="s">
        <v>798</v>
      </c>
      <c r="P1752" t="s">
        <v>70</v>
      </c>
      <c r="Q1752" t="s">
        <v>71</v>
      </c>
      <c r="R1752">
        <v>2012</v>
      </c>
      <c r="S1752" s="1">
        <v>644.04999999999995</v>
      </c>
      <c r="T1752" t="s">
        <v>31</v>
      </c>
      <c r="U1752" s="2">
        <v>40940</v>
      </c>
      <c r="V1752" s="2">
        <v>40968</v>
      </c>
      <c r="W1752" s="2">
        <v>40968</v>
      </c>
      <c r="Y1752" t="s">
        <v>4958</v>
      </c>
      <c r="Z1752" t="s">
        <v>1345</v>
      </c>
      <c r="AA1752" t="s">
        <v>4321</v>
      </c>
      <c r="AB1752" t="s">
        <v>1351</v>
      </c>
      <c r="AC1752" t="s">
        <v>36</v>
      </c>
      <c r="AD1752">
        <v>98366</v>
      </c>
      <c r="AE1752" t="s">
        <v>4954</v>
      </c>
      <c r="AF1752" t="str">
        <f t="shared" si="81"/>
        <v>Yes</v>
      </c>
      <c r="AG1752" s="9" t="str">
        <f t="shared" si="82"/>
        <v>STATE REPRESENTATIVE262REPUBLICANLEG DISTRICT 26 - HOUSEPIERCELegislative2012644.05DEBT409404096840968MILEAGE ACCRUED FOR CANDIDATE AND MANAGER PER .55 IRS RATE @RICHARDS DOUGLAS RP.O. BOX 1052PORT ORCHARDWA</v>
      </c>
      <c r="AH1752">
        <v>100459379</v>
      </c>
      <c r="AI1752" s="9" t="str">
        <f t="shared" si="83"/>
        <v>STATE REPRESENTATIVE262REPUBLICANLEG DISTRICT 26 - HOUSEPIERCELegislative</v>
      </c>
    </row>
    <row r="1753" spans="1:35" x14ac:dyDescent="0.25">
      <c r="A1753" s="15">
        <v>2246</v>
      </c>
      <c r="B1753" t="s">
        <v>4974</v>
      </c>
      <c r="C1753">
        <v>100461582</v>
      </c>
      <c r="D1753" t="s">
        <v>30</v>
      </c>
      <c r="E1753" t="s">
        <v>1344</v>
      </c>
      <c r="F1753" t="s">
        <v>44</v>
      </c>
      <c r="G1753" t="s">
        <v>1345</v>
      </c>
      <c r="H1753" t="s">
        <v>1346</v>
      </c>
      <c r="I1753" t="s">
        <v>238</v>
      </c>
      <c r="J1753" t="s">
        <v>1347</v>
      </c>
      <c r="K1753" t="s">
        <v>67</v>
      </c>
      <c r="L1753">
        <v>26</v>
      </c>
      <c r="M1753">
        <v>2</v>
      </c>
      <c r="N1753" t="s">
        <v>50</v>
      </c>
      <c r="O1753" t="s">
        <v>798</v>
      </c>
      <c r="P1753" t="s">
        <v>70</v>
      </c>
      <c r="Q1753" t="s">
        <v>71</v>
      </c>
      <c r="R1753">
        <v>2012</v>
      </c>
      <c r="S1753" s="1">
        <v>100</v>
      </c>
      <c r="T1753" t="s">
        <v>31</v>
      </c>
      <c r="U1753" s="2">
        <v>40969</v>
      </c>
      <c r="V1753" s="2">
        <v>40999</v>
      </c>
      <c r="W1753" s="2">
        <v>40982</v>
      </c>
      <c r="Y1753" t="s">
        <v>4975</v>
      </c>
      <c r="Z1753" t="s">
        <v>1349</v>
      </c>
      <c r="AA1753" t="s">
        <v>1350</v>
      </c>
      <c r="AB1753" t="s">
        <v>1351</v>
      </c>
      <c r="AC1753" t="s">
        <v>36</v>
      </c>
      <c r="AD1753">
        <v>98367</v>
      </c>
      <c r="AE1753" t="s">
        <v>4976</v>
      </c>
      <c r="AF1753" t="str">
        <f t="shared" si="81"/>
        <v>Yes</v>
      </c>
      <c r="AG1753" s="9" t="str">
        <f t="shared" si="82"/>
        <v>STATE REPRESENTATIVE262REPUBLICANLEG DISTRICT 26 - HOUSEPIERCELegislative2012100DEBT409694099940982ENROLLMENT CASCADE CONFERENCERICHARDS DOUGLAS8717 BANNER RD. SEPORT ORCHARDWA</v>
      </c>
      <c r="AH1753">
        <v>100461582</v>
      </c>
      <c r="AI1753" s="9" t="str">
        <f t="shared" si="83"/>
        <v>STATE REPRESENTATIVE262REPUBLICANLEG DISTRICT 26 - HOUSEPIERCELegislative</v>
      </c>
    </row>
    <row r="1754" spans="1:35" x14ac:dyDescent="0.25">
      <c r="A1754" s="15">
        <v>2247</v>
      </c>
      <c r="B1754" t="s">
        <v>4977</v>
      </c>
      <c r="C1754">
        <v>100461582</v>
      </c>
      <c r="D1754" t="s">
        <v>30</v>
      </c>
      <c r="E1754" t="s">
        <v>1344</v>
      </c>
      <c r="F1754" t="s">
        <v>44</v>
      </c>
      <c r="G1754" t="s">
        <v>1345</v>
      </c>
      <c r="H1754" t="s">
        <v>1346</v>
      </c>
      <c r="I1754" t="s">
        <v>238</v>
      </c>
      <c r="J1754" t="s">
        <v>1347</v>
      </c>
      <c r="K1754" t="s">
        <v>67</v>
      </c>
      <c r="L1754">
        <v>26</v>
      </c>
      <c r="M1754">
        <v>2</v>
      </c>
      <c r="N1754" t="s">
        <v>50</v>
      </c>
      <c r="O1754" t="s">
        <v>798</v>
      </c>
      <c r="P1754" t="s">
        <v>70</v>
      </c>
      <c r="Q1754" t="s">
        <v>71</v>
      </c>
      <c r="R1754">
        <v>2012</v>
      </c>
      <c r="S1754" s="1">
        <v>24.85</v>
      </c>
      <c r="T1754" t="s">
        <v>31</v>
      </c>
      <c r="U1754" s="2">
        <v>40969</v>
      </c>
      <c r="V1754" s="2">
        <v>40999</v>
      </c>
      <c r="W1754" s="2">
        <v>40987</v>
      </c>
      <c r="Y1754" t="s">
        <v>4935</v>
      </c>
      <c r="Z1754" t="s">
        <v>1349</v>
      </c>
      <c r="AA1754" t="s">
        <v>1350</v>
      </c>
      <c r="AB1754" t="s">
        <v>1351</v>
      </c>
      <c r="AC1754" t="s">
        <v>36</v>
      </c>
      <c r="AD1754">
        <v>98367</v>
      </c>
      <c r="AE1754" t="s">
        <v>4976</v>
      </c>
      <c r="AF1754" t="str">
        <f t="shared" si="81"/>
        <v>Yes</v>
      </c>
      <c r="AG1754" s="9" t="str">
        <f t="shared" si="82"/>
        <v>STATE REPRESENTATIVE262REPUBLICANLEG DISTRICT 26 - HOUSEPIERCELegislative201224.85DEBT409694099940987CAMPAIGN MEETING MEALRICHARDS DOUGLAS8717 BANNER RD. SEPORT ORCHARDWA</v>
      </c>
      <c r="AH1754">
        <v>100461582</v>
      </c>
      <c r="AI1754" s="9" t="str">
        <f t="shared" si="83"/>
        <v>STATE REPRESENTATIVE262REPUBLICANLEG DISTRICT 26 - HOUSEPIERCELegislative</v>
      </c>
    </row>
    <row r="1755" spans="1:35" x14ac:dyDescent="0.25">
      <c r="A1755" s="15">
        <v>2248</v>
      </c>
      <c r="B1755" t="s">
        <v>4978</v>
      </c>
      <c r="C1755">
        <v>100461582</v>
      </c>
      <c r="D1755" t="s">
        <v>30</v>
      </c>
      <c r="E1755" t="s">
        <v>1344</v>
      </c>
      <c r="F1755" t="s">
        <v>44</v>
      </c>
      <c r="G1755" t="s">
        <v>1345</v>
      </c>
      <c r="H1755" t="s">
        <v>1346</v>
      </c>
      <c r="I1755" t="s">
        <v>238</v>
      </c>
      <c r="J1755" t="s">
        <v>1347</v>
      </c>
      <c r="K1755" t="s">
        <v>67</v>
      </c>
      <c r="L1755">
        <v>26</v>
      </c>
      <c r="M1755">
        <v>2</v>
      </c>
      <c r="N1755" t="s">
        <v>50</v>
      </c>
      <c r="O1755" t="s">
        <v>798</v>
      </c>
      <c r="P1755" t="s">
        <v>70</v>
      </c>
      <c r="Q1755" t="s">
        <v>71</v>
      </c>
      <c r="R1755">
        <v>2012</v>
      </c>
      <c r="S1755" s="1">
        <v>39.869999999999997</v>
      </c>
      <c r="T1755" t="s">
        <v>31</v>
      </c>
      <c r="U1755" s="2">
        <v>40969</v>
      </c>
      <c r="V1755" s="2">
        <v>40999</v>
      </c>
      <c r="W1755" s="2">
        <v>40987</v>
      </c>
      <c r="Y1755" t="s">
        <v>4935</v>
      </c>
      <c r="Z1755" t="s">
        <v>1349</v>
      </c>
      <c r="AA1755" t="s">
        <v>1350</v>
      </c>
      <c r="AB1755" t="s">
        <v>1351</v>
      </c>
      <c r="AC1755" t="s">
        <v>36</v>
      </c>
      <c r="AD1755">
        <v>98367</v>
      </c>
      <c r="AE1755" t="s">
        <v>4976</v>
      </c>
      <c r="AF1755" t="str">
        <f t="shared" si="81"/>
        <v>Yes</v>
      </c>
      <c r="AG1755" s="9" t="str">
        <f t="shared" si="82"/>
        <v>STATE REPRESENTATIVE262REPUBLICANLEG DISTRICT 26 - HOUSEPIERCELegislative201239.87DEBT409694099940987CAMPAIGN MEETING MEALRICHARDS DOUGLAS8717 BANNER RD. SEPORT ORCHARDWA</v>
      </c>
      <c r="AH1755">
        <v>100461582</v>
      </c>
      <c r="AI1755" s="9" t="str">
        <f t="shared" si="83"/>
        <v>STATE REPRESENTATIVE262REPUBLICANLEG DISTRICT 26 - HOUSEPIERCELegislative</v>
      </c>
    </row>
    <row r="1756" spans="1:35" x14ac:dyDescent="0.25">
      <c r="A1756" s="15">
        <v>2249</v>
      </c>
      <c r="B1756" t="s">
        <v>4979</v>
      </c>
      <c r="C1756">
        <v>100461582</v>
      </c>
      <c r="D1756" t="s">
        <v>30</v>
      </c>
      <c r="E1756" t="s">
        <v>1344</v>
      </c>
      <c r="F1756" t="s">
        <v>44</v>
      </c>
      <c r="G1756" t="s">
        <v>1345</v>
      </c>
      <c r="H1756" t="s">
        <v>1346</v>
      </c>
      <c r="I1756" t="s">
        <v>238</v>
      </c>
      <c r="J1756" t="s">
        <v>1347</v>
      </c>
      <c r="K1756" t="s">
        <v>67</v>
      </c>
      <c r="L1756">
        <v>26</v>
      </c>
      <c r="M1756">
        <v>2</v>
      </c>
      <c r="N1756" t="s">
        <v>50</v>
      </c>
      <c r="O1756" t="s">
        <v>798</v>
      </c>
      <c r="P1756" t="s">
        <v>70</v>
      </c>
      <c r="Q1756" t="s">
        <v>71</v>
      </c>
      <c r="R1756">
        <v>2012</v>
      </c>
      <c r="S1756" s="1">
        <v>24.84</v>
      </c>
      <c r="T1756" t="s">
        <v>31</v>
      </c>
      <c r="U1756" s="2">
        <v>40969</v>
      </c>
      <c r="V1756" s="2">
        <v>40999</v>
      </c>
      <c r="W1756" s="2">
        <v>40989</v>
      </c>
      <c r="Y1756" t="s">
        <v>4980</v>
      </c>
      <c r="Z1756" t="s">
        <v>1349</v>
      </c>
      <c r="AA1756" t="s">
        <v>1350</v>
      </c>
      <c r="AB1756" t="s">
        <v>1351</v>
      </c>
      <c r="AC1756" t="s">
        <v>36</v>
      </c>
      <c r="AD1756">
        <v>98367</v>
      </c>
      <c r="AE1756" t="s">
        <v>4976</v>
      </c>
      <c r="AF1756" t="str">
        <f t="shared" si="81"/>
        <v>Yes</v>
      </c>
      <c r="AG1756" s="9" t="str">
        <f t="shared" si="82"/>
        <v>STATE REPRESENTATIVE262REPUBLICANLEG DISTRICT 26 - HOUSEPIERCELegislative201224.84DEBT409694099940989WEB DOMAIN SUBSCRIPTIONRICHARDS DOUGLAS8717 BANNER RD. SEPORT ORCHARDWA</v>
      </c>
      <c r="AH1756">
        <v>100461582</v>
      </c>
      <c r="AI1756" s="9" t="str">
        <f t="shared" si="83"/>
        <v>STATE REPRESENTATIVE262REPUBLICANLEG DISTRICT 26 - HOUSEPIERCELegislative</v>
      </c>
    </row>
    <row r="1757" spans="1:35" x14ac:dyDescent="0.25">
      <c r="A1757" s="15">
        <v>2340</v>
      </c>
      <c r="B1757" t="s">
        <v>5112</v>
      </c>
      <c r="C1757">
        <v>100461582</v>
      </c>
      <c r="D1757" t="s">
        <v>30</v>
      </c>
      <c r="E1757" t="s">
        <v>1344</v>
      </c>
      <c r="F1757" t="s">
        <v>44</v>
      </c>
      <c r="G1757" t="s">
        <v>1345</v>
      </c>
      <c r="H1757" t="s">
        <v>1346</v>
      </c>
      <c r="I1757" t="s">
        <v>238</v>
      </c>
      <c r="J1757" t="s">
        <v>1347</v>
      </c>
      <c r="K1757" t="s">
        <v>67</v>
      </c>
      <c r="L1757">
        <v>26</v>
      </c>
      <c r="M1757">
        <v>2</v>
      </c>
      <c r="N1757" t="s">
        <v>50</v>
      </c>
      <c r="O1757" t="s">
        <v>798</v>
      </c>
      <c r="P1757" t="s">
        <v>70</v>
      </c>
      <c r="Q1757" t="s">
        <v>71</v>
      </c>
      <c r="R1757">
        <v>2012</v>
      </c>
      <c r="S1757" s="1">
        <v>358.6</v>
      </c>
      <c r="T1757" t="s">
        <v>31</v>
      </c>
      <c r="U1757" s="2">
        <v>40969</v>
      </c>
      <c r="V1757" s="2">
        <v>40999</v>
      </c>
      <c r="W1757" s="2">
        <v>40999</v>
      </c>
      <c r="Y1757" t="s">
        <v>5113</v>
      </c>
      <c r="Z1757" t="s">
        <v>1345</v>
      </c>
      <c r="AA1757" t="s">
        <v>4321</v>
      </c>
      <c r="AB1757" t="s">
        <v>1351</v>
      </c>
      <c r="AC1757" t="s">
        <v>36</v>
      </c>
      <c r="AD1757">
        <v>98366</v>
      </c>
      <c r="AE1757" t="s">
        <v>4976</v>
      </c>
      <c r="AF1757" t="str">
        <f t="shared" si="81"/>
        <v>Yes</v>
      </c>
      <c r="AG1757" s="9" t="str">
        <f t="shared" si="82"/>
        <v>STATE REPRESENTATIVE262REPUBLICANLEG DISTRICT 26 - HOUSEPIERCELegislative2012358.6DEBT409694099940999MILEAGE @ 644 MILESX.55 IRS RATE CAMPAIGN MNGRRICHARDS DOUGLAS RP.O. BOX 1052PORT ORCHARDWA</v>
      </c>
      <c r="AH1757">
        <v>100461582</v>
      </c>
      <c r="AI1757" s="9" t="str">
        <f t="shared" si="83"/>
        <v>STATE REPRESENTATIVE262REPUBLICANLEG DISTRICT 26 - HOUSEPIERCELegislative</v>
      </c>
    </row>
    <row r="1758" spans="1:35" x14ac:dyDescent="0.25">
      <c r="A1758" s="15">
        <v>320</v>
      </c>
      <c r="B1758" t="s">
        <v>1343</v>
      </c>
      <c r="C1758">
        <v>100503320</v>
      </c>
      <c r="D1758" t="s">
        <v>30</v>
      </c>
      <c r="E1758" t="s">
        <v>1344</v>
      </c>
      <c r="F1758" t="s">
        <v>44</v>
      </c>
      <c r="G1758" t="s">
        <v>1345</v>
      </c>
      <c r="H1758" t="s">
        <v>1346</v>
      </c>
      <c r="I1758" t="s">
        <v>238</v>
      </c>
      <c r="J1758" t="s">
        <v>1347</v>
      </c>
      <c r="K1758" t="s">
        <v>67</v>
      </c>
      <c r="L1758">
        <v>26</v>
      </c>
      <c r="M1758">
        <v>2</v>
      </c>
      <c r="N1758" t="s">
        <v>50</v>
      </c>
      <c r="O1758" t="s">
        <v>798</v>
      </c>
      <c r="P1758" t="s">
        <v>70</v>
      </c>
      <c r="Q1758" t="s">
        <v>71</v>
      </c>
      <c r="R1758">
        <v>2012</v>
      </c>
      <c r="S1758" s="1">
        <v>421.06</v>
      </c>
      <c r="T1758" t="s">
        <v>31</v>
      </c>
      <c r="U1758" s="2">
        <v>41030</v>
      </c>
      <c r="V1758" s="2">
        <v>41060</v>
      </c>
      <c r="W1758" s="2">
        <v>41046</v>
      </c>
      <c r="Y1758" t="s">
        <v>1348</v>
      </c>
      <c r="Z1758" t="s">
        <v>1349</v>
      </c>
      <c r="AA1758" t="s">
        <v>1350</v>
      </c>
      <c r="AB1758" t="s">
        <v>1351</v>
      </c>
      <c r="AC1758" t="s">
        <v>36</v>
      </c>
      <c r="AD1758">
        <v>98367</v>
      </c>
      <c r="AE1758" t="s">
        <v>1352</v>
      </c>
      <c r="AF1758" t="str">
        <f t="shared" si="81"/>
        <v>Yes</v>
      </c>
      <c r="AG1758" s="9" t="str">
        <f t="shared" si="82"/>
        <v>STATE REPRESENTATIVE262REPUBLICANLEG DISTRICT 26 - HOUSEPIERCELegislative2012421.06DEBT410304106041046CANDIDATE FILING FEESRICHARDS DOUGLAS8717 BANNER RD. SEPORT ORCHARDWA</v>
      </c>
      <c r="AH1758">
        <v>100503320</v>
      </c>
      <c r="AI1758" s="9" t="str">
        <f t="shared" si="83"/>
        <v>STATE REPRESENTATIVE262REPUBLICANLEG DISTRICT 26 - HOUSEPIERCELegislative</v>
      </c>
    </row>
    <row r="1759" spans="1:35" x14ac:dyDescent="0.25">
      <c r="A1759" s="15">
        <v>328</v>
      </c>
      <c r="B1759" t="s">
        <v>1368</v>
      </c>
      <c r="C1759">
        <v>100503320</v>
      </c>
      <c r="D1759" t="s">
        <v>30</v>
      </c>
      <c r="E1759" t="s">
        <v>1344</v>
      </c>
      <c r="F1759" t="s">
        <v>44</v>
      </c>
      <c r="G1759" t="s">
        <v>1345</v>
      </c>
      <c r="H1759" t="s">
        <v>1346</v>
      </c>
      <c r="I1759" t="s">
        <v>238</v>
      </c>
      <c r="J1759" t="s">
        <v>1347</v>
      </c>
      <c r="K1759" t="s">
        <v>67</v>
      </c>
      <c r="L1759">
        <v>26</v>
      </c>
      <c r="M1759">
        <v>2</v>
      </c>
      <c r="N1759" t="s">
        <v>50</v>
      </c>
      <c r="O1759" t="s">
        <v>798</v>
      </c>
      <c r="P1759" t="s">
        <v>70</v>
      </c>
      <c r="Q1759" t="s">
        <v>71</v>
      </c>
      <c r="R1759">
        <v>2012</v>
      </c>
      <c r="S1759" s="1">
        <v>30</v>
      </c>
      <c r="T1759" t="s">
        <v>31</v>
      </c>
      <c r="U1759" s="2">
        <v>41030</v>
      </c>
      <c r="V1759" s="2">
        <v>41060</v>
      </c>
      <c r="W1759" s="2">
        <v>41046</v>
      </c>
      <c r="Y1759" t="s">
        <v>716</v>
      </c>
      <c r="Z1759" t="s">
        <v>1349</v>
      </c>
      <c r="AA1759" t="s">
        <v>1350</v>
      </c>
      <c r="AB1759" t="s">
        <v>1351</v>
      </c>
      <c r="AC1759" t="s">
        <v>36</v>
      </c>
      <c r="AD1759">
        <v>98367</v>
      </c>
      <c r="AE1759" t="s">
        <v>1352</v>
      </c>
      <c r="AF1759" t="str">
        <f t="shared" si="81"/>
        <v>Yes</v>
      </c>
      <c r="AG1759" s="9" t="str">
        <f t="shared" si="82"/>
        <v>STATE REPRESENTATIVE262REPUBLICANLEG DISTRICT 26 - HOUSEPIERCELegislative201230DEBT410304106041046POSTAGERICHARDS DOUGLAS8717 BANNER RD. SEPORT ORCHARDWA</v>
      </c>
      <c r="AH1759">
        <v>100503320</v>
      </c>
      <c r="AI1759" s="9" t="str">
        <f t="shared" si="83"/>
        <v>STATE REPRESENTATIVE262REPUBLICANLEG DISTRICT 26 - HOUSEPIERCELegislative</v>
      </c>
    </row>
    <row r="1760" spans="1:35" x14ac:dyDescent="0.25">
      <c r="A1760" s="15">
        <v>368</v>
      </c>
      <c r="B1760" t="s">
        <v>1494</v>
      </c>
      <c r="C1760">
        <v>100503320</v>
      </c>
      <c r="D1760" t="s">
        <v>30</v>
      </c>
      <c r="E1760" t="s">
        <v>1344</v>
      </c>
      <c r="F1760" t="s">
        <v>44</v>
      </c>
      <c r="G1760" t="s">
        <v>1345</v>
      </c>
      <c r="H1760" t="s">
        <v>1346</v>
      </c>
      <c r="I1760" t="s">
        <v>238</v>
      </c>
      <c r="J1760" t="s">
        <v>1347</v>
      </c>
      <c r="K1760" t="s">
        <v>67</v>
      </c>
      <c r="L1760">
        <v>26</v>
      </c>
      <c r="M1760">
        <v>2</v>
      </c>
      <c r="N1760" t="s">
        <v>50</v>
      </c>
      <c r="O1760" t="s">
        <v>798</v>
      </c>
      <c r="P1760" t="s">
        <v>70</v>
      </c>
      <c r="Q1760" t="s">
        <v>71</v>
      </c>
      <c r="R1760">
        <v>2012</v>
      </c>
      <c r="S1760" s="1">
        <v>454.49</v>
      </c>
      <c r="T1760" t="s">
        <v>31</v>
      </c>
      <c r="U1760" s="2">
        <v>41030</v>
      </c>
      <c r="V1760" s="2">
        <v>41060</v>
      </c>
      <c r="W1760" s="2">
        <v>41047</v>
      </c>
      <c r="Y1760" t="s">
        <v>1495</v>
      </c>
      <c r="Z1760" t="s">
        <v>1349</v>
      </c>
      <c r="AA1760" t="s">
        <v>1350</v>
      </c>
      <c r="AB1760" t="s">
        <v>1351</v>
      </c>
      <c r="AC1760" t="s">
        <v>36</v>
      </c>
      <c r="AD1760">
        <v>98367</v>
      </c>
      <c r="AE1760" t="s">
        <v>1352</v>
      </c>
      <c r="AF1760" t="str">
        <f t="shared" si="81"/>
        <v>Yes</v>
      </c>
      <c r="AG1760" s="9" t="str">
        <f t="shared" si="82"/>
        <v>STATE REPRESENTATIVE262REPUBLICANLEG DISTRICT 26 - HOUSEPIERCELegislative2012454.49DEBT410304106041047REMITTANCE ENVELOPE DESIGN AND PRINTING DPIRICHARDS DOUGLAS8717 BANNER RD. SEPORT ORCHARDWA</v>
      </c>
      <c r="AH1760">
        <v>100503320</v>
      </c>
      <c r="AI1760" s="9" t="str">
        <f t="shared" si="83"/>
        <v>STATE REPRESENTATIVE262REPUBLICANLEG DISTRICT 26 - HOUSEPIERCELegislative</v>
      </c>
    </row>
    <row r="1761" spans="1:35" x14ac:dyDescent="0.25">
      <c r="A1761" s="15">
        <v>369</v>
      </c>
      <c r="B1761" t="s">
        <v>1496</v>
      </c>
      <c r="C1761">
        <v>100503320</v>
      </c>
      <c r="D1761" t="s">
        <v>30</v>
      </c>
      <c r="E1761" t="s">
        <v>1344</v>
      </c>
      <c r="F1761" t="s">
        <v>44</v>
      </c>
      <c r="G1761" t="s">
        <v>1345</v>
      </c>
      <c r="H1761" t="s">
        <v>1346</v>
      </c>
      <c r="I1761" t="s">
        <v>238</v>
      </c>
      <c r="J1761" t="s">
        <v>1347</v>
      </c>
      <c r="K1761" t="s">
        <v>67</v>
      </c>
      <c r="L1761">
        <v>26</v>
      </c>
      <c r="M1761">
        <v>2</v>
      </c>
      <c r="N1761" t="s">
        <v>50</v>
      </c>
      <c r="O1761" t="s">
        <v>798</v>
      </c>
      <c r="P1761" t="s">
        <v>70</v>
      </c>
      <c r="Q1761" t="s">
        <v>71</v>
      </c>
      <c r="R1761">
        <v>2012</v>
      </c>
      <c r="S1761" s="1">
        <v>266.5</v>
      </c>
      <c r="T1761" t="s">
        <v>31</v>
      </c>
      <c r="U1761" s="2">
        <v>41030</v>
      </c>
      <c r="V1761" s="2">
        <v>41060</v>
      </c>
      <c r="W1761" s="2">
        <v>41048</v>
      </c>
      <c r="Y1761" t="s">
        <v>1497</v>
      </c>
      <c r="Z1761" t="s">
        <v>1349</v>
      </c>
      <c r="AA1761" t="s">
        <v>1350</v>
      </c>
      <c r="AB1761" t="s">
        <v>1351</v>
      </c>
      <c r="AC1761" t="s">
        <v>36</v>
      </c>
      <c r="AD1761">
        <v>98367</v>
      </c>
      <c r="AE1761" t="s">
        <v>1352</v>
      </c>
      <c r="AF1761" t="str">
        <f t="shared" si="81"/>
        <v>Yes</v>
      </c>
      <c r="AG1761" s="9" t="str">
        <f t="shared" si="82"/>
        <v>STATE REPRESENTATIVE262REPUBLICANLEG DISTRICT 26 - HOUSEPIERCELegislative2012266.5DEBT410304106041048PHOTOGRAPHY BY MARITIME CITYRICHARDS DOUGLAS8717 BANNER RD. SEPORT ORCHARDWA</v>
      </c>
      <c r="AH1761">
        <v>100503320</v>
      </c>
      <c r="AI1761" s="9" t="str">
        <f t="shared" si="83"/>
        <v>STATE REPRESENTATIVE262REPUBLICANLEG DISTRICT 26 - HOUSEPIERCELegislative</v>
      </c>
    </row>
    <row r="1762" spans="1:35" x14ac:dyDescent="0.25">
      <c r="A1762" s="15">
        <v>370</v>
      </c>
      <c r="B1762" t="s">
        <v>1498</v>
      </c>
      <c r="C1762">
        <v>100503320</v>
      </c>
      <c r="D1762" t="s">
        <v>30</v>
      </c>
      <c r="E1762" t="s">
        <v>1344</v>
      </c>
      <c r="F1762" t="s">
        <v>44</v>
      </c>
      <c r="G1762" t="s">
        <v>1345</v>
      </c>
      <c r="H1762" t="s">
        <v>1346</v>
      </c>
      <c r="I1762" t="s">
        <v>238</v>
      </c>
      <c r="J1762" t="s">
        <v>1347</v>
      </c>
      <c r="K1762" t="s">
        <v>67</v>
      </c>
      <c r="L1762">
        <v>26</v>
      </c>
      <c r="M1762">
        <v>2</v>
      </c>
      <c r="N1762" t="s">
        <v>50</v>
      </c>
      <c r="O1762" t="s">
        <v>798</v>
      </c>
      <c r="P1762" t="s">
        <v>70</v>
      </c>
      <c r="Q1762" t="s">
        <v>71</v>
      </c>
      <c r="R1762">
        <v>2012</v>
      </c>
      <c r="S1762" s="1">
        <v>36.450000000000003</v>
      </c>
      <c r="T1762" t="s">
        <v>31</v>
      </c>
      <c r="U1762" s="2">
        <v>41030</v>
      </c>
      <c r="V1762" s="2">
        <v>41060</v>
      </c>
      <c r="W1762" s="2">
        <v>41048</v>
      </c>
      <c r="Y1762" t="s">
        <v>1499</v>
      </c>
      <c r="Z1762" t="s">
        <v>1349</v>
      </c>
      <c r="AA1762" t="s">
        <v>1350</v>
      </c>
      <c r="AB1762" t="s">
        <v>1351</v>
      </c>
      <c r="AC1762" t="s">
        <v>36</v>
      </c>
      <c r="AD1762">
        <v>98367</v>
      </c>
      <c r="AE1762" t="s">
        <v>1352</v>
      </c>
      <c r="AF1762" t="str">
        <f t="shared" si="81"/>
        <v>Yes</v>
      </c>
      <c r="AG1762" s="9" t="str">
        <f t="shared" si="82"/>
        <v>STATE REPRESENTATIVE262REPUBLICANLEG DISTRICT 26 - HOUSEPIERCELegislative201236.45DEBT410304106041048OFFICE SUPPLIESRICHARDS DOUGLAS8717 BANNER RD. SEPORT ORCHARDWA</v>
      </c>
      <c r="AH1762">
        <v>100503320</v>
      </c>
      <c r="AI1762" s="9" t="str">
        <f t="shared" si="83"/>
        <v>STATE REPRESENTATIVE262REPUBLICANLEG DISTRICT 26 - HOUSEPIERCELegislative</v>
      </c>
    </row>
    <row r="1763" spans="1:35" x14ac:dyDescent="0.25">
      <c r="A1763" s="15">
        <v>371</v>
      </c>
      <c r="B1763" t="s">
        <v>1500</v>
      </c>
      <c r="C1763">
        <v>100503320</v>
      </c>
      <c r="D1763" t="s">
        <v>30</v>
      </c>
      <c r="E1763" t="s">
        <v>1344</v>
      </c>
      <c r="F1763" t="s">
        <v>44</v>
      </c>
      <c r="G1763" t="s">
        <v>1345</v>
      </c>
      <c r="H1763" t="s">
        <v>1346</v>
      </c>
      <c r="I1763" t="s">
        <v>238</v>
      </c>
      <c r="J1763" t="s">
        <v>1347</v>
      </c>
      <c r="K1763" t="s">
        <v>67</v>
      </c>
      <c r="L1763">
        <v>26</v>
      </c>
      <c r="M1763">
        <v>2</v>
      </c>
      <c r="N1763" t="s">
        <v>50</v>
      </c>
      <c r="O1763" t="s">
        <v>798</v>
      </c>
      <c r="P1763" t="s">
        <v>70</v>
      </c>
      <c r="Q1763" t="s">
        <v>71</v>
      </c>
      <c r="R1763">
        <v>2012</v>
      </c>
      <c r="S1763" s="1">
        <v>7.35</v>
      </c>
      <c r="T1763" t="s">
        <v>31</v>
      </c>
      <c r="U1763" s="2">
        <v>41030</v>
      </c>
      <c r="V1763" s="2">
        <v>41060</v>
      </c>
      <c r="W1763" s="2">
        <v>41052</v>
      </c>
      <c r="Y1763" t="s">
        <v>1501</v>
      </c>
      <c r="Z1763" t="s">
        <v>1349</v>
      </c>
      <c r="AA1763" t="s">
        <v>1350</v>
      </c>
      <c r="AB1763" t="s">
        <v>1351</v>
      </c>
      <c r="AC1763" t="s">
        <v>36</v>
      </c>
      <c r="AD1763">
        <v>98367</v>
      </c>
      <c r="AE1763" t="s">
        <v>1352</v>
      </c>
      <c r="AF1763" t="str">
        <f t="shared" si="81"/>
        <v>Yes</v>
      </c>
      <c r="AG1763" s="9" t="str">
        <f t="shared" si="82"/>
        <v>STATE REPRESENTATIVE262REPUBLICANLEG DISTRICT 26 - HOUSEPIERCELegislative20127.35DEBT410304106041052COFFEE MEETING RICHARDS DOUGLAS8717 BANNER RD. SEPORT ORCHARDWA</v>
      </c>
      <c r="AH1763">
        <v>100503320</v>
      </c>
      <c r="AI1763" s="9" t="str">
        <f t="shared" si="83"/>
        <v>STATE REPRESENTATIVE262REPUBLICANLEG DISTRICT 26 - HOUSEPIERCELegislative</v>
      </c>
    </row>
    <row r="1764" spans="1:35" x14ac:dyDescent="0.25">
      <c r="A1764" s="15">
        <v>372</v>
      </c>
      <c r="B1764" t="s">
        <v>1502</v>
      </c>
      <c r="C1764">
        <v>100503320</v>
      </c>
      <c r="D1764" t="s">
        <v>30</v>
      </c>
      <c r="E1764" t="s">
        <v>1344</v>
      </c>
      <c r="F1764" t="s">
        <v>44</v>
      </c>
      <c r="G1764" t="s">
        <v>1345</v>
      </c>
      <c r="H1764" t="s">
        <v>1346</v>
      </c>
      <c r="I1764" t="s">
        <v>238</v>
      </c>
      <c r="J1764" t="s">
        <v>1347</v>
      </c>
      <c r="K1764" t="s">
        <v>67</v>
      </c>
      <c r="L1764">
        <v>26</v>
      </c>
      <c r="M1764">
        <v>2</v>
      </c>
      <c r="N1764" t="s">
        <v>50</v>
      </c>
      <c r="O1764" t="s">
        <v>798</v>
      </c>
      <c r="P1764" t="s">
        <v>70</v>
      </c>
      <c r="Q1764" t="s">
        <v>71</v>
      </c>
      <c r="R1764">
        <v>2012</v>
      </c>
      <c r="S1764" s="1">
        <v>192.8</v>
      </c>
      <c r="T1764" t="s">
        <v>31</v>
      </c>
      <c r="U1764" s="2">
        <v>41030</v>
      </c>
      <c r="V1764" s="2">
        <v>41060</v>
      </c>
      <c r="W1764" s="2">
        <v>41052</v>
      </c>
      <c r="Y1764" t="s">
        <v>1503</v>
      </c>
      <c r="Z1764" t="s">
        <v>1349</v>
      </c>
      <c r="AA1764" t="s">
        <v>1350</v>
      </c>
      <c r="AB1764" t="s">
        <v>1351</v>
      </c>
      <c r="AC1764" t="s">
        <v>36</v>
      </c>
      <c r="AD1764">
        <v>98367</v>
      </c>
      <c r="AE1764" t="s">
        <v>1352</v>
      </c>
      <c r="AF1764" t="str">
        <f t="shared" si="81"/>
        <v>Yes</v>
      </c>
      <c r="AG1764" s="9" t="str">
        <f t="shared" si="82"/>
        <v>STATE REPRESENTATIVE262REPUBLICANLEG DISTRICT 26 - HOUSEPIERCELegislative2012192.8DEBT410304106041052PRINTING TEE SHIRTS TO NEILS SILK SCREENRICHARDS DOUGLAS8717 BANNER RD. SEPORT ORCHARDWA</v>
      </c>
      <c r="AH1764">
        <v>100503320</v>
      </c>
      <c r="AI1764" s="9" t="str">
        <f t="shared" si="83"/>
        <v>STATE REPRESENTATIVE262REPUBLICANLEG DISTRICT 26 - HOUSEPIERCELegislative</v>
      </c>
    </row>
    <row r="1765" spans="1:35" x14ac:dyDescent="0.25">
      <c r="A1765" s="15">
        <v>322</v>
      </c>
      <c r="B1765" t="s">
        <v>1355</v>
      </c>
      <c r="C1765">
        <v>100503320</v>
      </c>
      <c r="D1765" t="s">
        <v>30</v>
      </c>
      <c r="E1765" t="s">
        <v>1344</v>
      </c>
      <c r="F1765" t="s">
        <v>44</v>
      </c>
      <c r="G1765" t="s">
        <v>1345</v>
      </c>
      <c r="H1765" t="s">
        <v>1346</v>
      </c>
      <c r="I1765" t="s">
        <v>238</v>
      </c>
      <c r="J1765" t="s">
        <v>1347</v>
      </c>
      <c r="K1765" t="s">
        <v>67</v>
      </c>
      <c r="L1765">
        <v>26</v>
      </c>
      <c r="M1765">
        <v>2</v>
      </c>
      <c r="N1765" t="s">
        <v>50</v>
      </c>
      <c r="O1765" t="s">
        <v>798</v>
      </c>
      <c r="P1765" t="s">
        <v>70</v>
      </c>
      <c r="Q1765" t="s">
        <v>71</v>
      </c>
      <c r="R1765">
        <v>2012</v>
      </c>
      <c r="S1765" s="1">
        <v>6.75</v>
      </c>
      <c r="T1765" t="s">
        <v>31</v>
      </c>
      <c r="U1765" s="2">
        <v>41030</v>
      </c>
      <c r="V1765" s="2">
        <v>41060</v>
      </c>
      <c r="W1765" s="2">
        <v>41053</v>
      </c>
      <c r="Y1765" t="s">
        <v>1356</v>
      </c>
      <c r="Z1765" t="s">
        <v>1349</v>
      </c>
      <c r="AA1765" t="s">
        <v>1350</v>
      </c>
      <c r="AB1765" t="s">
        <v>1351</v>
      </c>
      <c r="AC1765" t="s">
        <v>36</v>
      </c>
      <c r="AD1765">
        <v>98367</v>
      </c>
      <c r="AE1765" t="s">
        <v>1352</v>
      </c>
      <c r="AF1765" t="str">
        <f t="shared" si="81"/>
        <v>Yes</v>
      </c>
      <c r="AG1765" s="9" t="str">
        <f t="shared" si="82"/>
        <v>STATE REPRESENTATIVE262REPUBLICANLEG DISTRICT 26 - HOUSEPIERCELegislative20126.75DEBT410304106041053COFFEE ROLLOUT EVENT RICHARDS DOUGLAS8717 BANNER RD. SEPORT ORCHARDWA</v>
      </c>
      <c r="AH1765">
        <v>100503320</v>
      </c>
      <c r="AI1765" s="9" t="str">
        <f t="shared" si="83"/>
        <v>STATE REPRESENTATIVE262REPUBLICANLEG DISTRICT 26 - HOUSEPIERCELegislative</v>
      </c>
    </row>
    <row r="1766" spans="1:35" x14ac:dyDescent="0.25">
      <c r="A1766" s="15">
        <v>323</v>
      </c>
      <c r="B1766" t="s">
        <v>1357</v>
      </c>
      <c r="C1766">
        <v>100503320</v>
      </c>
      <c r="D1766" t="s">
        <v>30</v>
      </c>
      <c r="E1766" t="s">
        <v>1344</v>
      </c>
      <c r="F1766" t="s">
        <v>44</v>
      </c>
      <c r="G1766" t="s">
        <v>1345</v>
      </c>
      <c r="H1766" t="s">
        <v>1346</v>
      </c>
      <c r="I1766" t="s">
        <v>238</v>
      </c>
      <c r="J1766" t="s">
        <v>1347</v>
      </c>
      <c r="K1766" t="s">
        <v>67</v>
      </c>
      <c r="L1766">
        <v>26</v>
      </c>
      <c r="M1766">
        <v>2</v>
      </c>
      <c r="N1766" t="s">
        <v>50</v>
      </c>
      <c r="O1766" t="s">
        <v>798</v>
      </c>
      <c r="P1766" t="s">
        <v>70</v>
      </c>
      <c r="Q1766" t="s">
        <v>71</v>
      </c>
      <c r="R1766">
        <v>2012</v>
      </c>
      <c r="S1766" s="1">
        <v>35.92</v>
      </c>
      <c r="T1766" t="s">
        <v>31</v>
      </c>
      <c r="U1766" s="2">
        <v>41030</v>
      </c>
      <c r="V1766" s="2">
        <v>41060</v>
      </c>
      <c r="W1766" s="2">
        <v>41053</v>
      </c>
      <c r="Y1766" t="s">
        <v>1358</v>
      </c>
      <c r="Z1766" t="s">
        <v>1349</v>
      </c>
      <c r="AA1766" t="s">
        <v>1350</v>
      </c>
      <c r="AB1766" t="s">
        <v>1351</v>
      </c>
      <c r="AC1766" t="s">
        <v>36</v>
      </c>
      <c r="AD1766">
        <v>98367</v>
      </c>
      <c r="AE1766" t="s">
        <v>1352</v>
      </c>
      <c r="AF1766" t="str">
        <f t="shared" si="81"/>
        <v>Yes</v>
      </c>
      <c r="AG1766" s="9" t="str">
        <f t="shared" si="82"/>
        <v>STATE REPRESENTATIVE262REPUBLICANLEG DISTRICT 26 - HOUSEPIERCELegislative201235.92DEBT410304106041053LUNCH CANDIDATE ROLLOUT EVENTRICHARDS DOUGLAS8717 BANNER RD. SEPORT ORCHARDWA</v>
      </c>
      <c r="AH1766">
        <v>100503320</v>
      </c>
      <c r="AI1766" s="9" t="str">
        <f t="shared" si="83"/>
        <v>STATE REPRESENTATIVE262REPUBLICANLEG DISTRICT 26 - HOUSEPIERCELegislative</v>
      </c>
    </row>
    <row r="1767" spans="1:35" x14ac:dyDescent="0.25">
      <c r="A1767" s="15">
        <v>324</v>
      </c>
      <c r="B1767" t="s">
        <v>1359</v>
      </c>
      <c r="C1767">
        <v>100503320</v>
      </c>
      <c r="D1767" t="s">
        <v>30</v>
      </c>
      <c r="E1767" t="s">
        <v>1344</v>
      </c>
      <c r="F1767" t="s">
        <v>44</v>
      </c>
      <c r="G1767" t="s">
        <v>1345</v>
      </c>
      <c r="H1767" t="s">
        <v>1346</v>
      </c>
      <c r="I1767" t="s">
        <v>238</v>
      </c>
      <c r="J1767" t="s">
        <v>1347</v>
      </c>
      <c r="K1767" t="s">
        <v>67</v>
      </c>
      <c r="L1767">
        <v>26</v>
      </c>
      <c r="M1767">
        <v>2</v>
      </c>
      <c r="N1767" t="s">
        <v>50</v>
      </c>
      <c r="O1767" t="s">
        <v>798</v>
      </c>
      <c r="P1767" t="s">
        <v>70</v>
      </c>
      <c r="Q1767" t="s">
        <v>71</v>
      </c>
      <c r="R1767">
        <v>2012</v>
      </c>
      <c r="S1767" s="1">
        <v>119.33</v>
      </c>
      <c r="T1767" t="s">
        <v>31</v>
      </c>
      <c r="U1767" s="2">
        <v>41030</v>
      </c>
      <c r="V1767" s="2">
        <v>41060</v>
      </c>
      <c r="W1767" s="2">
        <v>41058</v>
      </c>
      <c r="Y1767" t="s">
        <v>1360</v>
      </c>
      <c r="Z1767" t="s">
        <v>1349</v>
      </c>
      <c r="AA1767" t="s">
        <v>1350</v>
      </c>
      <c r="AB1767" t="s">
        <v>1351</v>
      </c>
      <c r="AC1767" t="s">
        <v>36</v>
      </c>
      <c r="AD1767">
        <v>98367</v>
      </c>
      <c r="AE1767" t="s">
        <v>1352</v>
      </c>
      <c r="AF1767" t="str">
        <f t="shared" si="81"/>
        <v>Yes</v>
      </c>
      <c r="AG1767" s="9" t="str">
        <f t="shared" si="82"/>
        <v>STATE REPRESENTATIVE262REPUBLICANLEG DISTRICT 26 - HOUSEPIERCELegislative2012119.33DEBT410304106041058CANDIDATE HARD DRIVE REPLACEMENTRICHARDS DOUGLAS8717 BANNER RD. SEPORT ORCHARDWA</v>
      </c>
      <c r="AH1767">
        <v>100503320</v>
      </c>
      <c r="AI1767" s="9" t="str">
        <f t="shared" si="83"/>
        <v>STATE REPRESENTATIVE262REPUBLICANLEG DISTRICT 26 - HOUSEPIERCELegislative</v>
      </c>
    </row>
    <row r="1768" spans="1:35" x14ac:dyDescent="0.25">
      <c r="A1768" s="15">
        <v>325</v>
      </c>
      <c r="B1768" t="s">
        <v>1361</v>
      </c>
      <c r="C1768">
        <v>100503320</v>
      </c>
      <c r="D1768" t="s">
        <v>30</v>
      </c>
      <c r="E1768" t="s">
        <v>1344</v>
      </c>
      <c r="F1768" t="s">
        <v>44</v>
      </c>
      <c r="G1768" t="s">
        <v>1345</v>
      </c>
      <c r="H1768" t="s">
        <v>1346</v>
      </c>
      <c r="I1768" t="s">
        <v>238</v>
      </c>
      <c r="J1768" t="s">
        <v>1347</v>
      </c>
      <c r="K1768" t="s">
        <v>67</v>
      </c>
      <c r="L1768">
        <v>26</v>
      </c>
      <c r="M1768">
        <v>2</v>
      </c>
      <c r="N1768" t="s">
        <v>50</v>
      </c>
      <c r="O1768" t="s">
        <v>798</v>
      </c>
      <c r="P1768" t="s">
        <v>70</v>
      </c>
      <c r="Q1768" t="s">
        <v>71</v>
      </c>
      <c r="R1768">
        <v>2012</v>
      </c>
      <c r="S1768" s="1">
        <v>152.04</v>
      </c>
      <c r="T1768" t="s">
        <v>31</v>
      </c>
      <c r="U1768" s="2">
        <v>41030</v>
      </c>
      <c r="V1768" s="2">
        <v>41060</v>
      </c>
      <c r="W1768" s="2">
        <v>41059</v>
      </c>
      <c r="Y1768" t="s">
        <v>1362</v>
      </c>
      <c r="Z1768" t="s">
        <v>1349</v>
      </c>
      <c r="AA1768" t="s">
        <v>1350</v>
      </c>
      <c r="AB1768" t="s">
        <v>1351</v>
      </c>
      <c r="AC1768" t="s">
        <v>36</v>
      </c>
      <c r="AD1768">
        <v>98367</v>
      </c>
      <c r="AE1768" t="s">
        <v>1352</v>
      </c>
      <c r="AF1768" t="str">
        <f t="shared" si="81"/>
        <v>Yes</v>
      </c>
      <c r="AG1768" s="9" t="str">
        <f t="shared" si="82"/>
        <v>STATE REPRESENTATIVE262REPUBLICANLEG DISTRICT 26 - HOUSEPIERCELegislative2012152.04DEBT410304106041059DECAL APPLICATION TO CANDIDATES VEHICLERICHARDS DOUGLAS8717 BANNER RD. SEPORT ORCHARDWA</v>
      </c>
      <c r="AH1768">
        <v>100503320</v>
      </c>
      <c r="AI1768" s="9" t="str">
        <f t="shared" si="83"/>
        <v>STATE REPRESENTATIVE262REPUBLICANLEG DISTRICT 26 - HOUSEPIERCELegislative</v>
      </c>
    </row>
    <row r="1769" spans="1:35" x14ac:dyDescent="0.25">
      <c r="A1769" s="15">
        <v>326</v>
      </c>
      <c r="B1769" t="s">
        <v>1363</v>
      </c>
      <c r="C1769">
        <v>100503320</v>
      </c>
      <c r="D1769" t="s">
        <v>30</v>
      </c>
      <c r="E1769" t="s">
        <v>1344</v>
      </c>
      <c r="F1769" t="s">
        <v>44</v>
      </c>
      <c r="G1769" t="s">
        <v>1345</v>
      </c>
      <c r="H1769" t="s">
        <v>1346</v>
      </c>
      <c r="I1769" t="s">
        <v>238</v>
      </c>
      <c r="J1769" t="s">
        <v>1347</v>
      </c>
      <c r="K1769" t="s">
        <v>67</v>
      </c>
      <c r="L1769">
        <v>26</v>
      </c>
      <c r="M1769">
        <v>2</v>
      </c>
      <c r="N1769" t="s">
        <v>50</v>
      </c>
      <c r="O1769" t="s">
        <v>798</v>
      </c>
      <c r="P1769" t="s">
        <v>70</v>
      </c>
      <c r="Q1769" t="s">
        <v>71</v>
      </c>
      <c r="R1769">
        <v>2012</v>
      </c>
      <c r="S1769" s="1">
        <v>244.35</v>
      </c>
      <c r="T1769" t="s">
        <v>31</v>
      </c>
      <c r="U1769" s="2">
        <v>41030</v>
      </c>
      <c r="V1769" s="2">
        <v>41060</v>
      </c>
      <c r="W1769" s="2">
        <v>41059</v>
      </c>
      <c r="Y1769" t="s">
        <v>407</v>
      </c>
      <c r="Z1769" t="s">
        <v>1349</v>
      </c>
      <c r="AA1769" t="s">
        <v>1350</v>
      </c>
      <c r="AB1769" t="s">
        <v>1351</v>
      </c>
      <c r="AC1769" t="s">
        <v>36</v>
      </c>
      <c r="AD1769">
        <v>98367</v>
      </c>
      <c r="AE1769" t="s">
        <v>1352</v>
      </c>
      <c r="AF1769" t="str">
        <f t="shared" si="81"/>
        <v>Yes</v>
      </c>
      <c r="AG1769" s="9" t="str">
        <f t="shared" si="82"/>
        <v>STATE REPRESENTATIVE262REPUBLICANLEG DISTRICT 26 - HOUSEPIERCELegislative2012244.35DEBT410304106041059SLIM JIM PRINTINGRICHARDS DOUGLAS8717 BANNER RD. SEPORT ORCHARDWA</v>
      </c>
      <c r="AH1769">
        <v>100503320</v>
      </c>
      <c r="AI1769" s="9" t="str">
        <f t="shared" si="83"/>
        <v>STATE REPRESENTATIVE262REPUBLICANLEG DISTRICT 26 - HOUSEPIERCELegislative</v>
      </c>
    </row>
    <row r="1770" spans="1:35" x14ac:dyDescent="0.25">
      <c r="A1770" s="15">
        <v>327</v>
      </c>
      <c r="B1770" t="s">
        <v>1364</v>
      </c>
      <c r="C1770">
        <v>100503320</v>
      </c>
      <c r="D1770" t="s">
        <v>30</v>
      </c>
      <c r="E1770" t="s">
        <v>1344</v>
      </c>
      <c r="F1770" t="s">
        <v>44</v>
      </c>
      <c r="G1770" t="s">
        <v>1345</v>
      </c>
      <c r="H1770" t="s">
        <v>1346</v>
      </c>
      <c r="I1770" t="s">
        <v>238</v>
      </c>
      <c r="J1770" t="s">
        <v>1347</v>
      </c>
      <c r="K1770" t="s">
        <v>67</v>
      </c>
      <c r="L1770">
        <v>26</v>
      </c>
      <c r="M1770">
        <v>2</v>
      </c>
      <c r="N1770" t="s">
        <v>50</v>
      </c>
      <c r="O1770" t="s">
        <v>798</v>
      </c>
      <c r="P1770" t="s">
        <v>70</v>
      </c>
      <c r="Q1770" t="s">
        <v>71</v>
      </c>
      <c r="R1770">
        <v>2012</v>
      </c>
      <c r="S1770" s="1">
        <v>161.37</v>
      </c>
      <c r="T1770" t="s">
        <v>31</v>
      </c>
      <c r="U1770" s="2">
        <v>41030</v>
      </c>
      <c r="V1770" s="2">
        <v>41060</v>
      </c>
      <c r="W1770" s="2">
        <v>41059</v>
      </c>
      <c r="Y1770" t="s">
        <v>1365</v>
      </c>
      <c r="Z1770" t="s">
        <v>1366</v>
      </c>
      <c r="AA1770" t="s">
        <v>1367</v>
      </c>
      <c r="AB1770" t="s">
        <v>1351</v>
      </c>
      <c r="AC1770" t="s">
        <v>36</v>
      </c>
      <c r="AD1770">
        <v>9366</v>
      </c>
      <c r="AE1770" t="s">
        <v>1352</v>
      </c>
      <c r="AF1770" t="str">
        <f t="shared" si="81"/>
        <v>Yes</v>
      </c>
      <c r="AG1770" s="9" t="str">
        <f t="shared" si="82"/>
        <v>STATE REPRESENTATIVE262REPUBLICANLEG DISTRICT 26 - HOUSEPIERCELegislative2012161.37DEBT410304106041059MNGR MILESAGE OF 293.4 MI X.55 IRS RATERICHARDS MACKENZIE8717 BANNER RD SE PORT ORCHARDWA</v>
      </c>
      <c r="AH1770">
        <v>100503320</v>
      </c>
      <c r="AI1770" s="9" t="str">
        <f t="shared" si="83"/>
        <v>STATE REPRESENTATIVE262REPUBLICANLEG DISTRICT 26 - HOUSEPIERCELegislative</v>
      </c>
    </row>
    <row r="1771" spans="1:35" x14ac:dyDescent="0.25">
      <c r="A1771" s="15">
        <v>321</v>
      </c>
      <c r="B1771" t="s">
        <v>1353</v>
      </c>
      <c r="C1771">
        <v>100503320</v>
      </c>
      <c r="D1771" t="s">
        <v>30</v>
      </c>
      <c r="E1771" t="s">
        <v>1344</v>
      </c>
      <c r="F1771" t="s">
        <v>44</v>
      </c>
      <c r="G1771" t="s">
        <v>1345</v>
      </c>
      <c r="H1771" t="s">
        <v>1346</v>
      </c>
      <c r="I1771" t="s">
        <v>238</v>
      </c>
      <c r="J1771" t="s">
        <v>1347</v>
      </c>
      <c r="K1771" t="s">
        <v>67</v>
      </c>
      <c r="L1771">
        <v>26</v>
      </c>
      <c r="M1771">
        <v>2</v>
      </c>
      <c r="N1771" t="s">
        <v>50</v>
      </c>
      <c r="O1771" t="s">
        <v>798</v>
      </c>
      <c r="P1771" t="s">
        <v>70</v>
      </c>
      <c r="Q1771" t="s">
        <v>71</v>
      </c>
      <c r="R1771">
        <v>2012</v>
      </c>
      <c r="S1771" s="1">
        <v>644.04999999999995</v>
      </c>
      <c r="T1771" t="s">
        <v>31</v>
      </c>
      <c r="U1771" s="2">
        <v>41030</v>
      </c>
      <c r="V1771" s="2">
        <v>41060</v>
      </c>
      <c r="W1771" s="2">
        <v>41059</v>
      </c>
      <c r="Y1771" t="s">
        <v>1354</v>
      </c>
      <c r="Z1771" t="s">
        <v>1349</v>
      </c>
      <c r="AA1771" t="s">
        <v>1350</v>
      </c>
      <c r="AB1771" t="s">
        <v>1351</v>
      </c>
      <c r="AC1771" t="s">
        <v>36</v>
      </c>
      <c r="AD1771">
        <v>98367</v>
      </c>
      <c r="AE1771" t="s">
        <v>1352</v>
      </c>
      <c r="AF1771" t="str">
        <f t="shared" si="81"/>
        <v>Yes</v>
      </c>
      <c r="AG1771" s="9" t="str">
        <f t="shared" si="82"/>
        <v>STATE REPRESENTATIVE262REPUBLICANLEG DISTRICT 26 - HOUSEPIERCELegislative2012644.05DEBT410304106041059CANDIDATE MILEAGE @ 1171 MILES X .55 IRS RATERICHARDS DOUGLAS8717 BANNER RD. SEPORT ORCHARDWA</v>
      </c>
      <c r="AH1771">
        <v>100503320</v>
      </c>
      <c r="AI1771" s="9" t="str">
        <f t="shared" si="83"/>
        <v>STATE REPRESENTATIVE262REPUBLICANLEG DISTRICT 26 - HOUSEPIERCELegislative</v>
      </c>
    </row>
    <row r="1772" spans="1:35" x14ac:dyDescent="0.25">
      <c r="A1772" s="15">
        <v>1395</v>
      </c>
      <c r="B1772" t="s">
        <v>3616</v>
      </c>
      <c r="C1772">
        <v>100403579</v>
      </c>
      <c r="D1772" t="s">
        <v>30</v>
      </c>
      <c r="E1772" t="s">
        <v>296</v>
      </c>
      <c r="F1772" t="s">
        <v>44</v>
      </c>
      <c r="G1772" t="s">
        <v>297</v>
      </c>
      <c r="H1772" t="s">
        <v>298</v>
      </c>
      <c r="I1772" t="s">
        <v>299</v>
      </c>
      <c r="J1772" t="s">
        <v>300</v>
      </c>
      <c r="K1772" t="s">
        <v>67</v>
      </c>
      <c r="L1772">
        <v>27</v>
      </c>
      <c r="M1772">
        <v>1</v>
      </c>
      <c r="N1772" t="s">
        <v>68</v>
      </c>
      <c r="O1772" t="s">
        <v>69</v>
      </c>
      <c r="P1772" t="s">
        <v>70</v>
      </c>
      <c r="Q1772" t="s">
        <v>71</v>
      </c>
      <c r="R1772">
        <v>2012</v>
      </c>
      <c r="S1772" s="1">
        <v>1474.5</v>
      </c>
      <c r="T1772" t="s">
        <v>31</v>
      </c>
      <c r="U1772" s="2">
        <v>40575</v>
      </c>
      <c r="V1772" s="2">
        <v>40602</v>
      </c>
      <c r="W1772" s="2">
        <v>40602</v>
      </c>
      <c r="Y1772" t="s">
        <v>330</v>
      </c>
      <c r="Z1772" t="s">
        <v>33</v>
      </c>
      <c r="AA1772" t="s">
        <v>103</v>
      </c>
      <c r="AB1772" t="s">
        <v>35</v>
      </c>
      <c r="AC1772" t="s">
        <v>36</v>
      </c>
      <c r="AD1772">
        <v>98101</v>
      </c>
      <c r="AE1772" t="s">
        <v>3617</v>
      </c>
      <c r="AF1772" t="str">
        <f t="shared" si="81"/>
        <v>Yes</v>
      </c>
      <c r="AG1772" s="9" t="str">
        <f t="shared" si="82"/>
        <v>STATE REPRESENTATIVE271DEMOCRATLEG DISTRICT 27 - HOUSEPIERCELegislative20121474.5DEBT405754060240602ACCOUNTING/COMPLIANCEPROJECT ACCOUNTING SERVICES603 STEWART ST #819SEATTLEWA</v>
      </c>
      <c r="AH1772">
        <v>100403579</v>
      </c>
      <c r="AI1772" s="9" t="str">
        <f t="shared" si="83"/>
        <v>STATE REPRESENTATIVE271DEMOCRATLEG DISTRICT 27 - HOUSEPIERCELegislative</v>
      </c>
    </row>
    <row r="1773" spans="1:35" x14ac:dyDescent="0.25">
      <c r="A1773" s="15">
        <v>1681</v>
      </c>
      <c r="B1773" t="s">
        <v>4095</v>
      </c>
      <c r="C1773">
        <v>100428284</v>
      </c>
      <c r="D1773" t="s">
        <v>30</v>
      </c>
      <c r="E1773" t="s">
        <v>296</v>
      </c>
      <c r="F1773" t="s">
        <v>44</v>
      </c>
      <c r="G1773" t="s">
        <v>297</v>
      </c>
      <c r="H1773" t="s">
        <v>298</v>
      </c>
      <c r="I1773" t="s">
        <v>299</v>
      </c>
      <c r="J1773" t="s">
        <v>300</v>
      </c>
      <c r="K1773" t="s">
        <v>67</v>
      </c>
      <c r="L1773">
        <v>27</v>
      </c>
      <c r="M1773">
        <v>1</v>
      </c>
      <c r="N1773" t="s">
        <v>68</v>
      </c>
      <c r="O1773" t="s">
        <v>69</v>
      </c>
      <c r="P1773" t="s">
        <v>70</v>
      </c>
      <c r="Q1773" t="s">
        <v>71</v>
      </c>
      <c r="R1773">
        <v>2012</v>
      </c>
      <c r="S1773" s="1">
        <v>500</v>
      </c>
      <c r="T1773" t="s">
        <v>31</v>
      </c>
      <c r="U1773" s="2">
        <v>40756</v>
      </c>
      <c r="V1773" s="2">
        <v>40786</v>
      </c>
      <c r="W1773" s="2">
        <v>40786</v>
      </c>
      <c r="Y1773" t="s">
        <v>32</v>
      </c>
      <c r="Z1773" t="s">
        <v>33</v>
      </c>
      <c r="AA1773" t="s">
        <v>103</v>
      </c>
      <c r="AB1773" t="s">
        <v>35</v>
      </c>
      <c r="AC1773" t="s">
        <v>36</v>
      </c>
      <c r="AD1773">
        <v>98101</v>
      </c>
      <c r="AE1773" t="s">
        <v>4096</v>
      </c>
      <c r="AF1773" t="str">
        <f t="shared" si="81"/>
        <v>Yes</v>
      </c>
      <c r="AG1773" s="9" t="str">
        <f t="shared" si="82"/>
        <v>STATE REPRESENTATIVE271DEMOCRATLEG DISTRICT 27 - HOUSEPIERCELegislative2012500DEBT407564078640786ACCOUNTING/COMPLIANCE (EST.)PROJECT ACCOUNTING SERVICES603 STEWART ST #819SEATTLEWA</v>
      </c>
      <c r="AH1773">
        <v>100428284</v>
      </c>
      <c r="AI1773" s="9" t="str">
        <f t="shared" si="83"/>
        <v>STATE REPRESENTATIVE271DEMOCRATLEG DISTRICT 27 - HOUSEPIERCELegislative</v>
      </c>
    </row>
    <row r="1774" spans="1:35" x14ac:dyDescent="0.25">
      <c r="A1774" s="15">
        <v>1682</v>
      </c>
      <c r="B1774" t="s">
        <v>4097</v>
      </c>
      <c r="C1774">
        <v>100428284</v>
      </c>
      <c r="D1774" t="s">
        <v>30</v>
      </c>
      <c r="E1774" t="s">
        <v>296</v>
      </c>
      <c r="F1774" t="s">
        <v>44</v>
      </c>
      <c r="G1774" t="s">
        <v>297</v>
      </c>
      <c r="H1774" t="s">
        <v>298</v>
      </c>
      <c r="I1774" t="s">
        <v>299</v>
      </c>
      <c r="J1774" t="s">
        <v>300</v>
      </c>
      <c r="K1774" t="s">
        <v>67</v>
      </c>
      <c r="L1774">
        <v>27</v>
      </c>
      <c r="M1774">
        <v>1</v>
      </c>
      <c r="N1774" t="s">
        <v>68</v>
      </c>
      <c r="O1774" t="s">
        <v>69</v>
      </c>
      <c r="P1774" t="s">
        <v>70</v>
      </c>
      <c r="Q1774" t="s">
        <v>71</v>
      </c>
      <c r="R1774">
        <v>2012</v>
      </c>
      <c r="S1774" s="1">
        <v>230</v>
      </c>
      <c r="T1774" t="s">
        <v>31</v>
      </c>
      <c r="U1774" s="2">
        <v>40756</v>
      </c>
      <c r="V1774" s="2">
        <v>40786</v>
      </c>
      <c r="W1774" s="2">
        <v>40786</v>
      </c>
      <c r="Y1774" t="s">
        <v>182</v>
      </c>
      <c r="Z1774" t="s">
        <v>114</v>
      </c>
      <c r="AA1774" t="s">
        <v>115</v>
      </c>
      <c r="AB1774" t="s">
        <v>35</v>
      </c>
      <c r="AC1774" t="s">
        <v>36</v>
      </c>
      <c r="AD1774">
        <v>98103</v>
      </c>
      <c r="AE1774" t="s">
        <v>4096</v>
      </c>
      <c r="AF1774" t="str">
        <f t="shared" si="81"/>
        <v>Yes</v>
      </c>
      <c r="AG1774" s="9" t="str">
        <f t="shared" si="82"/>
        <v>STATE REPRESENTATIVE271DEMOCRATLEG DISTRICT 27 - HOUSEPIERCELegislative2012230DEBT407564078640786LITERATURE DESIGNNORTHWEST PASSAGE CONSULTING146 N CANAL ST #303SEATTLEWA</v>
      </c>
      <c r="AH1774">
        <v>100428284</v>
      </c>
      <c r="AI1774" s="9" t="str">
        <f t="shared" si="83"/>
        <v>STATE REPRESENTATIVE271DEMOCRATLEG DISTRICT 27 - HOUSEPIERCELegislative</v>
      </c>
    </row>
    <row r="1775" spans="1:35" x14ac:dyDescent="0.25">
      <c r="A1775" s="15">
        <v>1680</v>
      </c>
      <c r="B1775" t="s">
        <v>4093</v>
      </c>
      <c r="C1775">
        <v>100431265</v>
      </c>
      <c r="D1775" t="s">
        <v>30</v>
      </c>
      <c r="E1775" t="s">
        <v>296</v>
      </c>
      <c r="F1775" t="s">
        <v>44</v>
      </c>
      <c r="G1775" t="s">
        <v>297</v>
      </c>
      <c r="H1775" t="s">
        <v>298</v>
      </c>
      <c r="I1775" t="s">
        <v>299</v>
      </c>
      <c r="J1775" t="s">
        <v>300</v>
      </c>
      <c r="K1775" t="s">
        <v>67</v>
      </c>
      <c r="L1775">
        <v>27</v>
      </c>
      <c r="M1775">
        <v>1</v>
      </c>
      <c r="N1775" t="s">
        <v>68</v>
      </c>
      <c r="O1775" t="s">
        <v>69</v>
      </c>
      <c r="P1775" t="s">
        <v>70</v>
      </c>
      <c r="Q1775" t="s">
        <v>71</v>
      </c>
      <c r="R1775">
        <v>2012</v>
      </c>
      <c r="S1775" s="1">
        <v>662.25</v>
      </c>
      <c r="T1775" t="s">
        <v>31</v>
      </c>
      <c r="U1775" s="2">
        <v>40787</v>
      </c>
      <c r="V1775" s="2">
        <v>40816</v>
      </c>
      <c r="W1775" s="2">
        <v>40816</v>
      </c>
      <c r="Y1775" t="s">
        <v>330</v>
      </c>
      <c r="Z1775" t="s">
        <v>33</v>
      </c>
      <c r="AA1775" t="s">
        <v>103</v>
      </c>
      <c r="AB1775" t="s">
        <v>35</v>
      </c>
      <c r="AC1775" t="s">
        <v>36</v>
      </c>
      <c r="AD1775">
        <v>98101</v>
      </c>
      <c r="AE1775" t="s">
        <v>4094</v>
      </c>
      <c r="AF1775" t="str">
        <f t="shared" si="81"/>
        <v>Yes</v>
      </c>
      <c r="AG1775" s="9" t="str">
        <f t="shared" si="82"/>
        <v>STATE REPRESENTATIVE271DEMOCRATLEG DISTRICT 27 - HOUSEPIERCELegislative2012662.25DEBT407874081640816ACCOUNTING/COMPLIANCEPROJECT ACCOUNTING SERVICES603 STEWART ST #819SEATTLEWA</v>
      </c>
      <c r="AH1775">
        <v>100431265</v>
      </c>
      <c r="AI1775" s="9" t="str">
        <f t="shared" si="83"/>
        <v>STATE REPRESENTATIVE271DEMOCRATLEG DISTRICT 27 - HOUSEPIERCELegislative</v>
      </c>
    </row>
    <row r="1776" spans="1:35" x14ac:dyDescent="0.25">
      <c r="A1776" s="15">
        <v>1834</v>
      </c>
      <c r="B1776" t="s">
        <v>4340</v>
      </c>
      <c r="C1776">
        <v>100444762</v>
      </c>
      <c r="D1776" t="s">
        <v>30</v>
      </c>
      <c r="E1776" t="s">
        <v>296</v>
      </c>
      <c r="F1776" t="s">
        <v>44</v>
      </c>
      <c r="G1776" t="s">
        <v>297</v>
      </c>
      <c r="H1776" t="s">
        <v>298</v>
      </c>
      <c r="I1776" t="s">
        <v>299</v>
      </c>
      <c r="J1776" t="s">
        <v>300</v>
      </c>
      <c r="K1776" t="s">
        <v>67</v>
      </c>
      <c r="L1776">
        <v>27</v>
      </c>
      <c r="M1776">
        <v>1</v>
      </c>
      <c r="N1776" t="s">
        <v>68</v>
      </c>
      <c r="O1776" t="s">
        <v>69</v>
      </c>
      <c r="P1776" t="s">
        <v>70</v>
      </c>
      <c r="Q1776" t="s">
        <v>71</v>
      </c>
      <c r="R1776">
        <v>2012</v>
      </c>
      <c r="S1776" s="1">
        <v>348.75</v>
      </c>
      <c r="T1776" t="s">
        <v>31</v>
      </c>
      <c r="U1776" s="2">
        <v>40878</v>
      </c>
      <c r="V1776" s="2">
        <v>40908</v>
      </c>
      <c r="W1776" s="2">
        <v>40908</v>
      </c>
      <c r="Y1776" t="s">
        <v>330</v>
      </c>
      <c r="Z1776" t="s">
        <v>33</v>
      </c>
      <c r="AA1776" t="s">
        <v>103</v>
      </c>
      <c r="AB1776" t="s">
        <v>35</v>
      </c>
      <c r="AC1776" t="s">
        <v>36</v>
      </c>
      <c r="AD1776">
        <v>98101</v>
      </c>
      <c r="AE1776" t="s">
        <v>4341</v>
      </c>
      <c r="AF1776" t="str">
        <f t="shared" si="81"/>
        <v>Yes</v>
      </c>
      <c r="AG1776" s="9" t="str">
        <f t="shared" si="82"/>
        <v>STATE REPRESENTATIVE271DEMOCRATLEG DISTRICT 27 - HOUSEPIERCELegislative2012348.75DEBT408784090840908ACCOUNTING/COMPLIANCEPROJECT ACCOUNTING SERVICES603 STEWART ST #819SEATTLEWA</v>
      </c>
      <c r="AH1776">
        <v>100444762</v>
      </c>
      <c r="AI1776" s="9" t="str">
        <f t="shared" si="83"/>
        <v>STATE REPRESENTATIVE271DEMOCRATLEG DISTRICT 27 - HOUSEPIERCELegislative</v>
      </c>
    </row>
    <row r="1777" spans="1:35" x14ac:dyDescent="0.25">
      <c r="A1777" s="15">
        <v>2418</v>
      </c>
      <c r="B1777" t="s">
        <v>5263</v>
      </c>
      <c r="C1777">
        <v>100462662</v>
      </c>
      <c r="D1777" t="s">
        <v>30</v>
      </c>
      <c r="E1777" t="s">
        <v>296</v>
      </c>
      <c r="F1777" t="s">
        <v>44</v>
      </c>
      <c r="G1777" t="s">
        <v>297</v>
      </c>
      <c r="H1777" t="s">
        <v>298</v>
      </c>
      <c r="I1777" t="s">
        <v>299</v>
      </c>
      <c r="J1777" t="s">
        <v>300</v>
      </c>
      <c r="K1777" t="s">
        <v>67</v>
      </c>
      <c r="L1777">
        <v>27</v>
      </c>
      <c r="M1777">
        <v>1</v>
      </c>
      <c r="N1777" t="s">
        <v>68</v>
      </c>
      <c r="O1777" t="s">
        <v>69</v>
      </c>
      <c r="P1777" t="s">
        <v>70</v>
      </c>
      <c r="Q1777" t="s">
        <v>71</v>
      </c>
      <c r="R1777">
        <v>2012</v>
      </c>
      <c r="S1777" s="1">
        <v>135</v>
      </c>
      <c r="T1777" t="s">
        <v>31</v>
      </c>
      <c r="U1777" s="2">
        <v>41000</v>
      </c>
      <c r="V1777" s="2">
        <v>41029</v>
      </c>
      <c r="W1777" s="2">
        <v>41011</v>
      </c>
      <c r="Y1777" t="s">
        <v>716</v>
      </c>
      <c r="Z1777" t="s">
        <v>333</v>
      </c>
      <c r="AA1777" t="s">
        <v>334</v>
      </c>
      <c r="AB1777" t="s">
        <v>92</v>
      </c>
      <c r="AC1777" t="s">
        <v>36</v>
      </c>
      <c r="AD1777">
        <v>98407</v>
      </c>
      <c r="AE1777" t="s">
        <v>5259</v>
      </c>
      <c r="AF1777" t="str">
        <f t="shared" si="81"/>
        <v>Yes</v>
      </c>
      <c r="AG1777" s="9" t="str">
        <f t="shared" si="82"/>
        <v>STATE REPRESENTATIVE271DEMOCRATLEG DISTRICT 27 - HOUSEPIERCELegislative2012135DEBT410004102941011POSTAGETHIESSEN JANET G.3421 N 29TH STTACOMAWA</v>
      </c>
      <c r="AH1777">
        <v>100462662</v>
      </c>
      <c r="AI1777" s="9" t="str">
        <f t="shared" si="83"/>
        <v>STATE REPRESENTATIVE271DEMOCRATLEG DISTRICT 27 - HOUSEPIERCELegislative</v>
      </c>
    </row>
    <row r="1778" spans="1:35" x14ac:dyDescent="0.25">
      <c r="A1778" s="15">
        <v>2415</v>
      </c>
      <c r="B1778" t="s">
        <v>5258</v>
      </c>
      <c r="C1778">
        <v>100462662</v>
      </c>
      <c r="D1778" t="s">
        <v>30</v>
      </c>
      <c r="E1778" t="s">
        <v>296</v>
      </c>
      <c r="F1778" t="s">
        <v>44</v>
      </c>
      <c r="G1778" t="s">
        <v>297</v>
      </c>
      <c r="H1778" t="s">
        <v>298</v>
      </c>
      <c r="I1778" t="s">
        <v>299</v>
      </c>
      <c r="J1778" t="s">
        <v>300</v>
      </c>
      <c r="K1778" t="s">
        <v>67</v>
      </c>
      <c r="L1778">
        <v>27</v>
      </c>
      <c r="M1778">
        <v>1</v>
      </c>
      <c r="N1778" t="s">
        <v>68</v>
      </c>
      <c r="O1778" t="s">
        <v>69</v>
      </c>
      <c r="P1778" t="s">
        <v>70</v>
      </c>
      <c r="Q1778" t="s">
        <v>71</v>
      </c>
      <c r="R1778">
        <v>2012</v>
      </c>
      <c r="S1778" s="1">
        <v>816.75</v>
      </c>
      <c r="T1778" t="s">
        <v>31</v>
      </c>
      <c r="U1778" s="2">
        <v>41000</v>
      </c>
      <c r="V1778" s="2">
        <v>41029</v>
      </c>
      <c r="W1778" s="2">
        <v>41029</v>
      </c>
      <c r="Y1778" t="s">
        <v>330</v>
      </c>
      <c r="Z1778" t="s">
        <v>33</v>
      </c>
      <c r="AA1778" t="s">
        <v>103</v>
      </c>
      <c r="AB1778" t="s">
        <v>35</v>
      </c>
      <c r="AC1778" t="s">
        <v>36</v>
      </c>
      <c r="AD1778">
        <v>98101</v>
      </c>
      <c r="AE1778" t="s">
        <v>5259</v>
      </c>
      <c r="AF1778" t="str">
        <f t="shared" si="81"/>
        <v>Yes</v>
      </c>
      <c r="AG1778" s="9" t="str">
        <f t="shared" si="82"/>
        <v>STATE REPRESENTATIVE271DEMOCRATLEG DISTRICT 27 - HOUSEPIERCELegislative2012816.75DEBT410004102941029ACCOUNTING/COMPLIANCEPROJECT ACCOUNTING SERVICES603 STEWART ST #819SEATTLEWA</v>
      </c>
      <c r="AH1778">
        <v>100462662</v>
      </c>
      <c r="AI1778" s="9" t="str">
        <f t="shared" si="83"/>
        <v>STATE REPRESENTATIVE271DEMOCRATLEG DISTRICT 27 - HOUSEPIERCELegislative</v>
      </c>
    </row>
    <row r="1779" spans="1:35" x14ac:dyDescent="0.25">
      <c r="A1779" s="15">
        <v>2416</v>
      </c>
      <c r="B1779" t="s">
        <v>5260</v>
      </c>
      <c r="C1779">
        <v>100462662</v>
      </c>
      <c r="D1779" t="s">
        <v>30</v>
      </c>
      <c r="E1779" t="s">
        <v>296</v>
      </c>
      <c r="F1779" t="s">
        <v>44</v>
      </c>
      <c r="G1779" t="s">
        <v>297</v>
      </c>
      <c r="H1779" t="s">
        <v>298</v>
      </c>
      <c r="I1779" t="s">
        <v>299</v>
      </c>
      <c r="J1779" t="s">
        <v>300</v>
      </c>
      <c r="K1779" t="s">
        <v>67</v>
      </c>
      <c r="L1779">
        <v>27</v>
      </c>
      <c r="M1779">
        <v>1</v>
      </c>
      <c r="N1779" t="s">
        <v>68</v>
      </c>
      <c r="O1779" t="s">
        <v>69</v>
      </c>
      <c r="P1779" t="s">
        <v>70</v>
      </c>
      <c r="Q1779" t="s">
        <v>71</v>
      </c>
      <c r="R1779">
        <v>2012</v>
      </c>
      <c r="S1779" s="1">
        <v>262.5</v>
      </c>
      <c r="T1779" t="s">
        <v>31</v>
      </c>
      <c r="U1779" s="2">
        <v>41000</v>
      </c>
      <c r="V1779" s="2">
        <v>41029</v>
      </c>
      <c r="W1779" s="2">
        <v>41029</v>
      </c>
      <c r="Y1779" t="s">
        <v>5261</v>
      </c>
      <c r="Z1779" t="s">
        <v>1112</v>
      </c>
      <c r="AA1779" t="s">
        <v>1113</v>
      </c>
      <c r="AB1779" t="s">
        <v>92</v>
      </c>
      <c r="AC1779" t="s">
        <v>36</v>
      </c>
      <c r="AD1779">
        <v>98403</v>
      </c>
      <c r="AE1779" t="s">
        <v>5259</v>
      </c>
      <c r="AF1779" t="str">
        <f t="shared" si="81"/>
        <v>Yes</v>
      </c>
      <c r="AG1779" s="9" t="str">
        <f t="shared" si="82"/>
        <v>STATE REPRESENTATIVE271DEMOCRATLEG DISTRICT 27 - HOUSEPIERCELegislative2012262.5DEBT410004102941029OFFICE SUPPLIES/EVENT SPACE/STAFF TRAININGFOSTER LYNDA M.708 N L ST, APT 4TACOMAWA</v>
      </c>
      <c r="AH1779">
        <v>100462662</v>
      </c>
      <c r="AI1779" s="9" t="str">
        <f t="shared" si="83"/>
        <v>STATE REPRESENTATIVE271DEMOCRATLEG DISTRICT 27 - HOUSEPIERCELegislative</v>
      </c>
    </row>
    <row r="1780" spans="1:35" x14ac:dyDescent="0.25">
      <c r="A1780" s="15">
        <v>2417</v>
      </c>
      <c r="B1780" t="s">
        <v>5262</v>
      </c>
      <c r="C1780">
        <v>100462662</v>
      </c>
      <c r="D1780" t="s">
        <v>30</v>
      </c>
      <c r="E1780" t="s">
        <v>296</v>
      </c>
      <c r="F1780" t="s">
        <v>44</v>
      </c>
      <c r="G1780" t="s">
        <v>297</v>
      </c>
      <c r="H1780" t="s">
        <v>298</v>
      </c>
      <c r="I1780" t="s">
        <v>299</v>
      </c>
      <c r="J1780" t="s">
        <v>300</v>
      </c>
      <c r="K1780" t="s">
        <v>67</v>
      </c>
      <c r="L1780">
        <v>27</v>
      </c>
      <c r="M1780">
        <v>1</v>
      </c>
      <c r="N1780" t="s">
        <v>68</v>
      </c>
      <c r="O1780" t="s">
        <v>69</v>
      </c>
      <c r="P1780" t="s">
        <v>70</v>
      </c>
      <c r="Q1780" t="s">
        <v>71</v>
      </c>
      <c r="R1780">
        <v>2012</v>
      </c>
      <c r="S1780" s="1">
        <v>1332.14</v>
      </c>
      <c r="T1780" t="s">
        <v>31</v>
      </c>
      <c r="U1780" s="2">
        <v>41000</v>
      </c>
      <c r="V1780" s="2">
        <v>41029</v>
      </c>
      <c r="W1780" s="2">
        <v>41029</v>
      </c>
      <c r="Y1780" t="s">
        <v>2032</v>
      </c>
      <c r="Z1780" t="s">
        <v>114</v>
      </c>
      <c r="AA1780" t="s">
        <v>115</v>
      </c>
      <c r="AB1780" t="s">
        <v>35</v>
      </c>
      <c r="AC1780" t="s">
        <v>36</v>
      </c>
      <c r="AD1780">
        <v>98103</v>
      </c>
      <c r="AE1780" t="s">
        <v>5259</v>
      </c>
      <c r="AF1780" t="str">
        <f t="shared" si="81"/>
        <v>Yes</v>
      </c>
      <c r="AG1780" s="9" t="str">
        <f t="shared" si="82"/>
        <v>STATE REPRESENTATIVE271DEMOCRATLEG DISTRICT 27 - HOUSEPIERCELegislative20121332.14DEBT410004102941029PRINTING/CONSULTINGNORTHWEST PASSAGE CONSULTING146 N CANAL ST #303SEATTLEWA</v>
      </c>
      <c r="AH1780">
        <v>100462662</v>
      </c>
      <c r="AI1780" s="9" t="str">
        <f t="shared" si="83"/>
        <v>STATE REPRESENTATIVE271DEMOCRATLEG DISTRICT 27 - HOUSEPIERCELegislative</v>
      </c>
    </row>
    <row r="1781" spans="1:35" x14ac:dyDescent="0.25">
      <c r="A1781" s="15">
        <v>2419</v>
      </c>
      <c r="B1781" t="s">
        <v>5264</v>
      </c>
      <c r="C1781">
        <v>100462662</v>
      </c>
      <c r="D1781" t="s">
        <v>30</v>
      </c>
      <c r="E1781" t="s">
        <v>296</v>
      </c>
      <c r="F1781" t="s">
        <v>44</v>
      </c>
      <c r="G1781" t="s">
        <v>297</v>
      </c>
      <c r="H1781" t="s">
        <v>298</v>
      </c>
      <c r="I1781" t="s">
        <v>299</v>
      </c>
      <c r="J1781" t="s">
        <v>300</v>
      </c>
      <c r="K1781" t="s">
        <v>67</v>
      </c>
      <c r="L1781">
        <v>27</v>
      </c>
      <c r="M1781">
        <v>1</v>
      </c>
      <c r="N1781" t="s">
        <v>68</v>
      </c>
      <c r="O1781" t="s">
        <v>69</v>
      </c>
      <c r="P1781" t="s">
        <v>70</v>
      </c>
      <c r="Q1781" t="s">
        <v>71</v>
      </c>
      <c r="R1781">
        <v>2012</v>
      </c>
      <c r="S1781" s="1">
        <v>852.19</v>
      </c>
      <c r="T1781" t="s">
        <v>31</v>
      </c>
      <c r="U1781" s="2">
        <v>41000</v>
      </c>
      <c r="V1781" s="2">
        <v>41029</v>
      </c>
      <c r="W1781" s="2">
        <v>41029</v>
      </c>
      <c r="Y1781" t="s">
        <v>118</v>
      </c>
      <c r="Z1781" t="s">
        <v>333</v>
      </c>
      <c r="AA1781" t="s">
        <v>334</v>
      </c>
      <c r="AB1781" t="s">
        <v>92</v>
      </c>
      <c r="AC1781" t="s">
        <v>36</v>
      </c>
      <c r="AD1781">
        <v>98407</v>
      </c>
      <c r="AE1781" t="s">
        <v>5259</v>
      </c>
      <c r="AF1781" t="str">
        <f t="shared" si="81"/>
        <v>Yes</v>
      </c>
      <c r="AG1781" s="9" t="str">
        <f t="shared" si="82"/>
        <v>STATE REPRESENTATIVE271DEMOCRATLEG DISTRICT 27 - HOUSEPIERCELegislative2012852.19DEBT410004102941029PRINTINGTHIESSEN JANET G.3421 N 29TH STTACOMAWA</v>
      </c>
      <c r="AH1781">
        <v>100462662</v>
      </c>
      <c r="AI1781" s="9" t="str">
        <f t="shared" si="83"/>
        <v>STATE REPRESENTATIVE271DEMOCRATLEG DISTRICT 27 - HOUSEPIERCELegislative</v>
      </c>
    </row>
    <row r="1782" spans="1:35" x14ac:dyDescent="0.25">
      <c r="A1782" s="15">
        <v>2888</v>
      </c>
      <c r="B1782" t="s">
        <v>6072</v>
      </c>
      <c r="C1782">
        <v>100469894</v>
      </c>
      <c r="D1782" t="s">
        <v>30</v>
      </c>
      <c r="E1782" t="s">
        <v>296</v>
      </c>
      <c r="F1782" t="s">
        <v>44</v>
      </c>
      <c r="G1782" t="s">
        <v>297</v>
      </c>
      <c r="H1782" t="s">
        <v>298</v>
      </c>
      <c r="I1782" t="s">
        <v>299</v>
      </c>
      <c r="J1782" t="s">
        <v>300</v>
      </c>
      <c r="K1782" t="s">
        <v>67</v>
      </c>
      <c r="L1782">
        <v>27</v>
      </c>
      <c r="M1782">
        <v>1</v>
      </c>
      <c r="N1782" t="s">
        <v>68</v>
      </c>
      <c r="O1782" t="s">
        <v>69</v>
      </c>
      <c r="P1782" t="s">
        <v>70</v>
      </c>
      <c r="Q1782" t="s">
        <v>71</v>
      </c>
      <c r="R1782">
        <v>2012</v>
      </c>
      <c r="S1782" s="1">
        <v>749.25</v>
      </c>
      <c r="T1782" t="s">
        <v>31</v>
      </c>
      <c r="U1782" s="2">
        <v>41030</v>
      </c>
      <c r="V1782" s="2">
        <v>41060</v>
      </c>
      <c r="W1782" s="2">
        <v>41060</v>
      </c>
      <c r="Y1782" t="s">
        <v>330</v>
      </c>
      <c r="Z1782" t="s">
        <v>33</v>
      </c>
      <c r="AA1782" t="s">
        <v>103</v>
      </c>
      <c r="AB1782" t="s">
        <v>35</v>
      </c>
      <c r="AC1782" t="s">
        <v>36</v>
      </c>
      <c r="AD1782">
        <v>98101</v>
      </c>
      <c r="AE1782" t="s">
        <v>6073</v>
      </c>
      <c r="AF1782" t="str">
        <f t="shared" si="81"/>
        <v>Yes</v>
      </c>
      <c r="AG1782" s="9" t="str">
        <f t="shared" si="82"/>
        <v>STATE REPRESENTATIVE271DEMOCRATLEG DISTRICT 27 - HOUSEPIERCELegislative2012749.25DEBT410304106041060ACCOUNTING/COMPLIANCEPROJECT ACCOUNTING SERVICES603 STEWART ST #819SEATTLEWA</v>
      </c>
      <c r="AH1782">
        <v>100469894</v>
      </c>
      <c r="AI1782" s="9" t="str">
        <f t="shared" si="83"/>
        <v>STATE REPRESENTATIVE271DEMOCRATLEG DISTRICT 27 - HOUSEPIERCELegislative</v>
      </c>
    </row>
    <row r="1783" spans="1:35" x14ac:dyDescent="0.25">
      <c r="A1783" s="15">
        <v>2889</v>
      </c>
      <c r="B1783" t="s">
        <v>6074</v>
      </c>
      <c r="C1783">
        <v>100469894</v>
      </c>
      <c r="D1783" t="s">
        <v>30</v>
      </c>
      <c r="E1783" t="s">
        <v>296</v>
      </c>
      <c r="F1783" t="s">
        <v>44</v>
      </c>
      <c r="G1783" t="s">
        <v>297</v>
      </c>
      <c r="H1783" t="s">
        <v>298</v>
      </c>
      <c r="I1783" t="s">
        <v>299</v>
      </c>
      <c r="J1783" t="s">
        <v>300</v>
      </c>
      <c r="K1783" t="s">
        <v>67</v>
      </c>
      <c r="L1783">
        <v>27</v>
      </c>
      <c r="M1783">
        <v>1</v>
      </c>
      <c r="N1783" t="s">
        <v>68</v>
      </c>
      <c r="O1783" t="s">
        <v>69</v>
      </c>
      <c r="P1783" t="s">
        <v>70</v>
      </c>
      <c r="Q1783" t="s">
        <v>71</v>
      </c>
      <c r="R1783">
        <v>2012</v>
      </c>
      <c r="S1783" s="1">
        <v>762.9</v>
      </c>
      <c r="T1783" t="s">
        <v>31</v>
      </c>
      <c r="U1783" s="2">
        <v>41030</v>
      </c>
      <c r="V1783" s="2">
        <v>41060</v>
      </c>
      <c r="W1783" s="2">
        <v>41060</v>
      </c>
      <c r="Y1783" t="s">
        <v>6075</v>
      </c>
      <c r="Z1783" t="s">
        <v>160</v>
      </c>
      <c r="AA1783" t="s">
        <v>266</v>
      </c>
      <c r="AB1783" t="s">
        <v>267</v>
      </c>
      <c r="AC1783" t="s">
        <v>268</v>
      </c>
      <c r="AD1783">
        <v>19886</v>
      </c>
      <c r="AE1783" t="s">
        <v>6073</v>
      </c>
      <c r="AF1783" t="str">
        <f t="shared" si="81"/>
        <v>Yes</v>
      </c>
      <c r="AG1783" s="9" t="str">
        <f t="shared" si="82"/>
        <v>STATE REPRESENTATIVE271DEMOCRATLEG DISTRICT 27 - HOUSEPIERCELegislative2012762.9DEBT410304106041060CANDIDATE FILING FEE/POSTAGE/OFFICE SUPPLIESBANK OF AMERICAPO BOX 15731WILMINGTONDE</v>
      </c>
      <c r="AH1783">
        <v>100469894</v>
      </c>
      <c r="AI1783" s="9" t="str">
        <f t="shared" si="83"/>
        <v>STATE REPRESENTATIVE271DEMOCRATLEG DISTRICT 27 - HOUSEPIERCELegislative</v>
      </c>
    </row>
    <row r="1784" spans="1:35" x14ac:dyDescent="0.25">
      <c r="A1784" s="15">
        <v>3165</v>
      </c>
      <c r="B1784" t="s">
        <v>6572</v>
      </c>
      <c r="C1784">
        <v>100477173</v>
      </c>
      <c r="D1784" t="s">
        <v>30</v>
      </c>
      <c r="E1784" t="s">
        <v>296</v>
      </c>
      <c r="F1784" t="s">
        <v>44</v>
      </c>
      <c r="G1784" t="s">
        <v>297</v>
      </c>
      <c r="H1784" t="s">
        <v>298</v>
      </c>
      <c r="I1784" t="s">
        <v>299</v>
      </c>
      <c r="J1784" t="s">
        <v>300</v>
      </c>
      <c r="K1784" t="s">
        <v>67</v>
      </c>
      <c r="L1784">
        <v>27</v>
      </c>
      <c r="M1784">
        <v>1</v>
      </c>
      <c r="N1784" t="s">
        <v>68</v>
      </c>
      <c r="O1784" t="s">
        <v>69</v>
      </c>
      <c r="P1784" t="s">
        <v>70</v>
      </c>
      <c r="Q1784" t="s">
        <v>71</v>
      </c>
      <c r="R1784">
        <v>2012</v>
      </c>
      <c r="S1784" s="1">
        <v>1356.5</v>
      </c>
      <c r="T1784" t="s">
        <v>31</v>
      </c>
      <c r="U1784" s="2">
        <v>41061</v>
      </c>
      <c r="V1784" s="2">
        <v>41106</v>
      </c>
      <c r="W1784" s="2">
        <v>41106</v>
      </c>
      <c r="Y1784" t="s">
        <v>4113</v>
      </c>
      <c r="Z1784" t="s">
        <v>114</v>
      </c>
      <c r="AA1784" t="s">
        <v>115</v>
      </c>
      <c r="AB1784" t="s">
        <v>35</v>
      </c>
      <c r="AC1784" t="s">
        <v>36</v>
      </c>
      <c r="AD1784">
        <v>98103</v>
      </c>
      <c r="AE1784" t="s">
        <v>6573</v>
      </c>
      <c r="AF1784" t="str">
        <f t="shared" si="81"/>
        <v>Yes</v>
      </c>
      <c r="AG1784" s="9" t="str">
        <f t="shared" si="82"/>
        <v>STATE REPRESENTATIVE271DEMOCRATLEG DISTRICT 27 - HOUSEPIERCELegislative20121356.5DEBT410614110641106LITERATURE PRINTING/DESIGNNORTHWEST PASSAGE CONSULTING146 N CANAL ST #303SEATTLEWA</v>
      </c>
      <c r="AH1784">
        <v>100477173</v>
      </c>
      <c r="AI1784" s="9" t="str">
        <f t="shared" si="83"/>
        <v>STATE REPRESENTATIVE271DEMOCRATLEG DISTRICT 27 - HOUSEPIERCELegislative</v>
      </c>
    </row>
    <row r="1785" spans="1:35" x14ac:dyDescent="0.25">
      <c r="A1785" s="15">
        <v>3357</v>
      </c>
      <c r="B1785" t="s">
        <v>6895</v>
      </c>
      <c r="C1785">
        <v>100480805</v>
      </c>
      <c r="D1785" t="s">
        <v>30</v>
      </c>
      <c r="E1785" t="s">
        <v>296</v>
      </c>
      <c r="F1785" t="s">
        <v>44</v>
      </c>
      <c r="G1785" t="s">
        <v>297</v>
      </c>
      <c r="H1785" t="s">
        <v>298</v>
      </c>
      <c r="I1785" t="s">
        <v>299</v>
      </c>
      <c r="J1785" t="s">
        <v>300</v>
      </c>
      <c r="K1785" t="s">
        <v>67</v>
      </c>
      <c r="L1785">
        <v>27</v>
      </c>
      <c r="M1785">
        <v>1</v>
      </c>
      <c r="N1785" t="s">
        <v>68</v>
      </c>
      <c r="O1785" t="s">
        <v>69</v>
      </c>
      <c r="P1785" t="s">
        <v>70</v>
      </c>
      <c r="Q1785" t="s">
        <v>71</v>
      </c>
      <c r="R1785">
        <v>2012</v>
      </c>
      <c r="S1785" s="1">
        <v>1356.5</v>
      </c>
      <c r="T1785" t="s">
        <v>31</v>
      </c>
      <c r="U1785" s="2">
        <v>41107</v>
      </c>
      <c r="V1785" s="2">
        <v>41120</v>
      </c>
      <c r="W1785" s="2">
        <v>41106</v>
      </c>
      <c r="Y1785" t="s">
        <v>4113</v>
      </c>
      <c r="Z1785" t="s">
        <v>114</v>
      </c>
      <c r="AA1785" t="s">
        <v>115</v>
      </c>
      <c r="AB1785" t="s">
        <v>35</v>
      </c>
      <c r="AC1785" t="s">
        <v>36</v>
      </c>
      <c r="AD1785">
        <v>98103</v>
      </c>
      <c r="AE1785" t="s">
        <v>6896</v>
      </c>
      <c r="AF1785" t="str">
        <f t="shared" si="81"/>
        <v>Yes</v>
      </c>
      <c r="AG1785" s="9" t="str">
        <f t="shared" si="82"/>
        <v>STATE REPRESENTATIVE271DEMOCRATLEG DISTRICT 27 - HOUSEPIERCELegislative20121356.5DEBT411074112041106LITERATURE PRINTING/DESIGNNORTHWEST PASSAGE CONSULTING146 N CANAL ST #303SEATTLEWA</v>
      </c>
      <c r="AH1785">
        <v>100480805</v>
      </c>
      <c r="AI1785" s="9" t="str">
        <f t="shared" si="83"/>
        <v>STATE REPRESENTATIVE271DEMOCRATLEG DISTRICT 27 - HOUSEPIERCELegislative</v>
      </c>
    </row>
    <row r="1786" spans="1:35" x14ac:dyDescent="0.25">
      <c r="A1786" s="15">
        <v>3358</v>
      </c>
      <c r="B1786" t="s">
        <v>6897</v>
      </c>
      <c r="C1786">
        <v>100480805</v>
      </c>
      <c r="D1786" t="s">
        <v>30</v>
      </c>
      <c r="E1786" t="s">
        <v>296</v>
      </c>
      <c r="F1786" t="s">
        <v>44</v>
      </c>
      <c r="G1786" t="s">
        <v>297</v>
      </c>
      <c r="H1786" t="s">
        <v>298</v>
      </c>
      <c r="I1786" t="s">
        <v>299</v>
      </c>
      <c r="J1786" t="s">
        <v>300</v>
      </c>
      <c r="K1786" t="s">
        <v>67</v>
      </c>
      <c r="L1786">
        <v>27</v>
      </c>
      <c r="M1786">
        <v>1</v>
      </c>
      <c r="N1786" t="s">
        <v>68</v>
      </c>
      <c r="O1786" t="s">
        <v>69</v>
      </c>
      <c r="P1786" t="s">
        <v>70</v>
      </c>
      <c r="Q1786" t="s">
        <v>71</v>
      </c>
      <c r="R1786">
        <v>2012</v>
      </c>
      <c r="S1786" s="1">
        <v>635.63</v>
      </c>
      <c r="T1786" t="s">
        <v>31</v>
      </c>
      <c r="U1786" s="2">
        <v>41107</v>
      </c>
      <c r="V1786" s="2">
        <v>41120</v>
      </c>
      <c r="W1786" s="2">
        <v>41120</v>
      </c>
      <c r="Y1786" t="s">
        <v>158</v>
      </c>
      <c r="Z1786" t="s">
        <v>1112</v>
      </c>
      <c r="AA1786" t="s">
        <v>1113</v>
      </c>
      <c r="AB1786" t="s">
        <v>92</v>
      </c>
      <c r="AC1786" t="s">
        <v>36</v>
      </c>
      <c r="AD1786">
        <v>98403</v>
      </c>
      <c r="AE1786" t="s">
        <v>6896</v>
      </c>
      <c r="AF1786" t="str">
        <f t="shared" si="81"/>
        <v>Yes</v>
      </c>
      <c r="AG1786" s="9" t="str">
        <f t="shared" si="82"/>
        <v>STATE REPRESENTATIVE271DEMOCRATLEG DISTRICT 27 - HOUSEPIERCELegislative2012635.63DEBT411074112041120WAGESFOSTER LYNDA M.708 N L ST, APT 4TACOMAWA</v>
      </c>
      <c r="AH1786">
        <v>100480805</v>
      </c>
      <c r="AI1786" s="9" t="str">
        <f t="shared" si="83"/>
        <v>STATE REPRESENTATIVE271DEMOCRATLEG DISTRICT 27 - HOUSEPIERCELegislative</v>
      </c>
    </row>
    <row r="1787" spans="1:35" x14ac:dyDescent="0.25">
      <c r="A1787" s="15">
        <v>3359</v>
      </c>
      <c r="B1787" t="s">
        <v>6898</v>
      </c>
      <c r="C1787">
        <v>100480805</v>
      </c>
      <c r="D1787" t="s">
        <v>30</v>
      </c>
      <c r="E1787" t="s">
        <v>296</v>
      </c>
      <c r="F1787" t="s">
        <v>44</v>
      </c>
      <c r="G1787" t="s">
        <v>297</v>
      </c>
      <c r="H1787" t="s">
        <v>298</v>
      </c>
      <c r="I1787" t="s">
        <v>299</v>
      </c>
      <c r="J1787" t="s">
        <v>300</v>
      </c>
      <c r="K1787" t="s">
        <v>67</v>
      </c>
      <c r="L1787">
        <v>27</v>
      </c>
      <c r="M1787">
        <v>1</v>
      </c>
      <c r="N1787" t="s">
        <v>68</v>
      </c>
      <c r="O1787" t="s">
        <v>69</v>
      </c>
      <c r="P1787" t="s">
        <v>70</v>
      </c>
      <c r="Q1787" t="s">
        <v>71</v>
      </c>
      <c r="R1787">
        <v>2012</v>
      </c>
      <c r="S1787" s="1">
        <v>400</v>
      </c>
      <c r="T1787" t="s">
        <v>31</v>
      </c>
      <c r="U1787" s="2">
        <v>41107</v>
      </c>
      <c r="V1787" s="2">
        <v>41120</v>
      </c>
      <c r="W1787" s="2">
        <v>41120</v>
      </c>
      <c r="Y1787" t="s">
        <v>32</v>
      </c>
      <c r="Z1787" t="s">
        <v>33</v>
      </c>
      <c r="AA1787" t="s">
        <v>103</v>
      </c>
      <c r="AB1787" t="s">
        <v>35</v>
      </c>
      <c r="AC1787" t="s">
        <v>36</v>
      </c>
      <c r="AD1787">
        <v>98101</v>
      </c>
      <c r="AE1787" t="s">
        <v>6896</v>
      </c>
      <c r="AF1787" t="str">
        <f t="shared" si="81"/>
        <v>Yes</v>
      </c>
      <c r="AG1787" s="9" t="str">
        <f t="shared" si="82"/>
        <v>STATE REPRESENTATIVE271DEMOCRATLEG DISTRICT 27 - HOUSEPIERCELegislative2012400DEBT411074112041120ACCOUNTING/COMPLIANCE (EST.)PROJECT ACCOUNTING SERVICES603 STEWART ST #819SEATTLEWA</v>
      </c>
      <c r="AH1787">
        <v>100480805</v>
      </c>
      <c r="AI1787" s="9" t="str">
        <f t="shared" si="83"/>
        <v>STATE REPRESENTATIVE271DEMOCRATLEG DISTRICT 27 - HOUSEPIERCELegislative</v>
      </c>
    </row>
    <row r="1788" spans="1:35" x14ac:dyDescent="0.25">
      <c r="A1788" s="15">
        <v>3168</v>
      </c>
      <c r="B1788" t="s">
        <v>6577</v>
      </c>
      <c r="C1788">
        <v>100488481</v>
      </c>
      <c r="D1788" t="s">
        <v>30</v>
      </c>
      <c r="E1788" t="s">
        <v>296</v>
      </c>
      <c r="F1788" t="s">
        <v>44</v>
      </c>
      <c r="G1788" t="s">
        <v>297</v>
      </c>
      <c r="H1788" t="s">
        <v>298</v>
      </c>
      <c r="I1788" t="s">
        <v>299</v>
      </c>
      <c r="J1788" t="s">
        <v>300</v>
      </c>
      <c r="K1788" t="s">
        <v>67</v>
      </c>
      <c r="L1788">
        <v>27</v>
      </c>
      <c r="M1788">
        <v>1</v>
      </c>
      <c r="N1788" t="s">
        <v>68</v>
      </c>
      <c r="O1788" t="s">
        <v>69</v>
      </c>
      <c r="P1788" t="s">
        <v>70</v>
      </c>
      <c r="Q1788" t="s">
        <v>71</v>
      </c>
      <c r="R1788">
        <v>2012</v>
      </c>
      <c r="S1788" s="1">
        <v>447.75</v>
      </c>
      <c r="T1788" t="s">
        <v>31</v>
      </c>
      <c r="U1788" s="2">
        <v>41121</v>
      </c>
      <c r="V1788" s="2">
        <v>41152</v>
      </c>
      <c r="W1788" s="2">
        <v>41152</v>
      </c>
      <c r="Y1788" t="s">
        <v>330</v>
      </c>
      <c r="Z1788" t="s">
        <v>33</v>
      </c>
      <c r="AA1788" t="s">
        <v>103</v>
      </c>
      <c r="AB1788" t="s">
        <v>35</v>
      </c>
      <c r="AC1788" t="s">
        <v>36</v>
      </c>
      <c r="AD1788">
        <v>98101</v>
      </c>
      <c r="AE1788" t="s">
        <v>6578</v>
      </c>
      <c r="AF1788" t="str">
        <f t="shared" si="81"/>
        <v>Yes</v>
      </c>
      <c r="AG1788" s="9" t="str">
        <f t="shared" si="82"/>
        <v>STATE REPRESENTATIVE271DEMOCRATLEG DISTRICT 27 - HOUSEPIERCELegislative2012447.75DEBT411214115241152ACCOUNTING/COMPLIANCEPROJECT ACCOUNTING SERVICES603 STEWART ST #819SEATTLEWA</v>
      </c>
      <c r="AH1788">
        <v>100488481</v>
      </c>
      <c r="AI1788" s="9" t="str">
        <f t="shared" si="83"/>
        <v>STATE REPRESENTATIVE271DEMOCRATLEG DISTRICT 27 - HOUSEPIERCELegislative</v>
      </c>
    </row>
    <row r="1789" spans="1:35" x14ac:dyDescent="0.25">
      <c r="A1789" s="15">
        <v>3169</v>
      </c>
      <c r="B1789" t="s">
        <v>6579</v>
      </c>
      <c r="C1789">
        <v>100488481</v>
      </c>
      <c r="D1789" t="s">
        <v>30</v>
      </c>
      <c r="E1789" t="s">
        <v>296</v>
      </c>
      <c r="F1789" t="s">
        <v>44</v>
      </c>
      <c r="G1789" t="s">
        <v>297</v>
      </c>
      <c r="H1789" t="s">
        <v>298</v>
      </c>
      <c r="I1789" t="s">
        <v>299</v>
      </c>
      <c r="J1789" t="s">
        <v>300</v>
      </c>
      <c r="K1789" t="s">
        <v>67</v>
      </c>
      <c r="L1789">
        <v>27</v>
      </c>
      <c r="M1789">
        <v>1</v>
      </c>
      <c r="N1789" t="s">
        <v>68</v>
      </c>
      <c r="O1789" t="s">
        <v>69</v>
      </c>
      <c r="P1789" t="s">
        <v>70</v>
      </c>
      <c r="Q1789" t="s">
        <v>71</v>
      </c>
      <c r="R1789">
        <v>2012</v>
      </c>
      <c r="S1789" s="1">
        <v>310.63</v>
      </c>
      <c r="T1789" t="s">
        <v>31</v>
      </c>
      <c r="U1789" s="2">
        <v>41121</v>
      </c>
      <c r="V1789" s="2">
        <v>41152</v>
      </c>
      <c r="W1789" s="2">
        <v>41152</v>
      </c>
      <c r="Y1789" t="s">
        <v>6580</v>
      </c>
      <c r="Z1789" t="s">
        <v>160</v>
      </c>
      <c r="AA1789" t="s">
        <v>266</v>
      </c>
      <c r="AB1789" t="s">
        <v>267</v>
      </c>
      <c r="AC1789" t="s">
        <v>268</v>
      </c>
      <c r="AD1789">
        <v>19886</v>
      </c>
      <c r="AE1789" t="s">
        <v>6578</v>
      </c>
      <c r="AF1789" t="str">
        <f t="shared" si="81"/>
        <v>Yes</v>
      </c>
      <c r="AG1789" s="9" t="str">
        <f t="shared" si="82"/>
        <v>STATE REPRESENTATIVE271DEMOCRATLEG DISTRICT 27 - HOUSEPIERCELegislative2012310.63DEBT411214115241152OFFICE SUPPLIES/GIFTSBANK OF AMERICAPO BOX 15731WILMINGTONDE</v>
      </c>
      <c r="AH1789">
        <v>100488481</v>
      </c>
      <c r="AI1789" s="9" t="str">
        <f t="shared" si="83"/>
        <v>STATE REPRESENTATIVE271DEMOCRATLEG DISTRICT 27 - HOUSEPIERCELegislative</v>
      </c>
    </row>
    <row r="1790" spans="1:35" x14ac:dyDescent="0.25">
      <c r="A1790" s="15">
        <v>48</v>
      </c>
      <c r="B1790" t="s">
        <v>329</v>
      </c>
      <c r="C1790">
        <v>100496161</v>
      </c>
      <c r="D1790" t="s">
        <v>30</v>
      </c>
      <c r="E1790" t="s">
        <v>296</v>
      </c>
      <c r="F1790" t="s">
        <v>44</v>
      </c>
      <c r="G1790" t="s">
        <v>297</v>
      </c>
      <c r="H1790" t="s">
        <v>298</v>
      </c>
      <c r="I1790" t="s">
        <v>299</v>
      </c>
      <c r="J1790" t="s">
        <v>300</v>
      </c>
      <c r="K1790" t="s">
        <v>67</v>
      </c>
      <c r="L1790">
        <v>27</v>
      </c>
      <c r="M1790">
        <v>1</v>
      </c>
      <c r="N1790" t="s">
        <v>68</v>
      </c>
      <c r="O1790" t="s">
        <v>69</v>
      </c>
      <c r="P1790" t="s">
        <v>70</v>
      </c>
      <c r="Q1790" t="s">
        <v>71</v>
      </c>
      <c r="R1790">
        <v>2012</v>
      </c>
      <c r="S1790" s="1">
        <v>253.5</v>
      </c>
      <c r="T1790" t="s">
        <v>31</v>
      </c>
      <c r="U1790" s="2">
        <v>41153</v>
      </c>
      <c r="V1790" s="2">
        <v>41197</v>
      </c>
      <c r="W1790" s="2">
        <v>41197</v>
      </c>
      <c r="Y1790" t="s">
        <v>330</v>
      </c>
      <c r="Z1790" t="s">
        <v>33</v>
      </c>
      <c r="AA1790" t="s">
        <v>103</v>
      </c>
      <c r="AB1790" t="s">
        <v>35</v>
      </c>
      <c r="AC1790" t="s">
        <v>36</v>
      </c>
      <c r="AD1790">
        <v>98101</v>
      </c>
      <c r="AE1790" t="s">
        <v>302</v>
      </c>
      <c r="AF1790" t="str">
        <f t="shared" si="81"/>
        <v>Yes</v>
      </c>
      <c r="AG1790" s="9" t="str">
        <f t="shared" si="82"/>
        <v>STATE REPRESENTATIVE271DEMOCRATLEG DISTRICT 27 - HOUSEPIERCELegislative2012253.5DEBT411534119741197ACCOUNTING/COMPLIANCEPROJECT ACCOUNTING SERVICES603 STEWART ST #819SEATTLEWA</v>
      </c>
      <c r="AH1790">
        <v>100496161</v>
      </c>
      <c r="AI1790" s="9" t="str">
        <f t="shared" si="83"/>
        <v>STATE REPRESENTATIVE271DEMOCRATLEG DISTRICT 27 - HOUSEPIERCELegislative</v>
      </c>
    </row>
    <row r="1791" spans="1:35" x14ac:dyDescent="0.25">
      <c r="A1791" s="15">
        <v>49</v>
      </c>
      <c r="B1791" t="s">
        <v>331</v>
      </c>
      <c r="C1791">
        <v>100496161</v>
      </c>
      <c r="D1791" t="s">
        <v>30</v>
      </c>
      <c r="E1791" t="s">
        <v>296</v>
      </c>
      <c r="F1791" t="s">
        <v>44</v>
      </c>
      <c r="G1791" t="s">
        <v>297</v>
      </c>
      <c r="H1791" t="s">
        <v>298</v>
      </c>
      <c r="I1791" t="s">
        <v>299</v>
      </c>
      <c r="J1791" t="s">
        <v>300</v>
      </c>
      <c r="K1791" t="s">
        <v>67</v>
      </c>
      <c r="L1791">
        <v>27</v>
      </c>
      <c r="M1791">
        <v>1</v>
      </c>
      <c r="N1791" t="s">
        <v>68</v>
      </c>
      <c r="O1791" t="s">
        <v>69</v>
      </c>
      <c r="P1791" t="s">
        <v>70</v>
      </c>
      <c r="Q1791" t="s">
        <v>71</v>
      </c>
      <c r="R1791">
        <v>2012</v>
      </c>
      <c r="S1791" s="1">
        <v>1852.43</v>
      </c>
      <c r="T1791" t="s">
        <v>31</v>
      </c>
      <c r="U1791" s="2">
        <v>41153</v>
      </c>
      <c r="V1791" s="2">
        <v>41197</v>
      </c>
      <c r="W1791" s="2">
        <v>41197</v>
      </c>
      <c r="Y1791" t="s">
        <v>332</v>
      </c>
      <c r="Z1791" t="s">
        <v>333</v>
      </c>
      <c r="AA1791" t="s">
        <v>334</v>
      </c>
      <c r="AB1791" t="s">
        <v>92</v>
      </c>
      <c r="AC1791" t="s">
        <v>36</v>
      </c>
      <c r="AD1791">
        <v>98407</v>
      </c>
      <c r="AE1791" t="s">
        <v>302</v>
      </c>
      <c r="AF1791" t="str">
        <f t="shared" si="81"/>
        <v>Yes</v>
      </c>
      <c r="AG1791" s="9" t="str">
        <f t="shared" si="82"/>
        <v>STATE REPRESENTATIVE271DEMOCRATLEG DISTRICT 27 - HOUSEPIERCELegislative20121852.43DEBT411534119741197POSTAGE/OFFICE SUPPLIESTHIESSEN JANET G.3421 N 29TH STTACOMAWA</v>
      </c>
      <c r="AH1791">
        <v>100496161</v>
      </c>
      <c r="AI1791" s="9" t="str">
        <f t="shared" si="83"/>
        <v>STATE REPRESENTATIVE271DEMOCRATLEG DISTRICT 27 - HOUSEPIERCELegislative</v>
      </c>
    </row>
    <row r="1792" spans="1:35" x14ac:dyDescent="0.25">
      <c r="A1792" s="15">
        <v>41</v>
      </c>
      <c r="B1792" t="s">
        <v>295</v>
      </c>
      <c r="C1792">
        <v>100496161</v>
      </c>
      <c r="D1792" t="s">
        <v>30</v>
      </c>
      <c r="E1792" t="s">
        <v>296</v>
      </c>
      <c r="F1792" t="s">
        <v>44</v>
      </c>
      <c r="G1792" t="s">
        <v>297</v>
      </c>
      <c r="H1792" t="s">
        <v>298</v>
      </c>
      <c r="I1792" t="s">
        <v>299</v>
      </c>
      <c r="J1792" t="s">
        <v>300</v>
      </c>
      <c r="K1792" t="s">
        <v>67</v>
      </c>
      <c r="L1792">
        <v>27</v>
      </c>
      <c r="M1792">
        <v>1</v>
      </c>
      <c r="N1792" t="s">
        <v>68</v>
      </c>
      <c r="O1792" t="s">
        <v>69</v>
      </c>
      <c r="P1792" t="s">
        <v>70</v>
      </c>
      <c r="Q1792" t="s">
        <v>71</v>
      </c>
      <c r="R1792">
        <v>2012</v>
      </c>
      <c r="S1792" s="1">
        <v>1444.28</v>
      </c>
      <c r="T1792" t="s">
        <v>31</v>
      </c>
      <c r="U1792" s="2">
        <v>41153</v>
      </c>
      <c r="V1792" s="2">
        <v>41197</v>
      </c>
      <c r="W1792" s="2">
        <v>41197</v>
      </c>
      <c r="Y1792" t="s">
        <v>301</v>
      </c>
      <c r="Z1792" t="s">
        <v>114</v>
      </c>
      <c r="AA1792" t="s">
        <v>115</v>
      </c>
      <c r="AB1792" t="s">
        <v>35</v>
      </c>
      <c r="AC1792" t="s">
        <v>36</v>
      </c>
      <c r="AD1792">
        <v>98103</v>
      </c>
      <c r="AE1792" t="s">
        <v>302</v>
      </c>
      <c r="AF1792" t="str">
        <f t="shared" si="81"/>
        <v>Yes</v>
      </c>
      <c r="AG1792" s="9" t="str">
        <f t="shared" si="82"/>
        <v>STATE REPRESENTATIVE271DEMOCRATLEG DISTRICT 27 - HOUSEPIERCELegislative20121444.28DEBT411534119741197PRINTING/DESIGNNORTHWEST PASSAGE CONSULTING146 N CANAL ST #303SEATTLEWA</v>
      </c>
      <c r="AH1792">
        <v>100496161</v>
      </c>
      <c r="AI1792" s="9" t="str">
        <f t="shared" si="83"/>
        <v>STATE REPRESENTATIVE271DEMOCRATLEG DISTRICT 27 - HOUSEPIERCELegislative</v>
      </c>
    </row>
    <row r="1793" spans="1:35" x14ac:dyDescent="0.25">
      <c r="A1793" s="15">
        <v>248</v>
      </c>
      <c r="B1793" t="s">
        <v>1109</v>
      </c>
      <c r="C1793">
        <v>100499555</v>
      </c>
      <c r="D1793" t="s">
        <v>30</v>
      </c>
      <c r="E1793" t="s">
        <v>296</v>
      </c>
      <c r="F1793" t="s">
        <v>44</v>
      </c>
      <c r="G1793" t="s">
        <v>297</v>
      </c>
      <c r="H1793" t="s">
        <v>298</v>
      </c>
      <c r="I1793" t="s">
        <v>299</v>
      </c>
      <c r="J1793" t="s">
        <v>300</v>
      </c>
      <c r="K1793" t="s">
        <v>67</v>
      </c>
      <c r="L1793">
        <v>27</v>
      </c>
      <c r="M1793">
        <v>1</v>
      </c>
      <c r="N1793" t="s">
        <v>68</v>
      </c>
      <c r="O1793" t="s">
        <v>69</v>
      </c>
      <c r="P1793" t="s">
        <v>70</v>
      </c>
      <c r="Q1793" t="s">
        <v>71</v>
      </c>
      <c r="R1793">
        <v>2012</v>
      </c>
      <c r="S1793" s="1">
        <v>640.5</v>
      </c>
      <c r="T1793" t="s">
        <v>31</v>
      </c>
      <c r="U1793" s="2">
        <v>41198</v>
      </c>
      <c r="V1793" s="2">
        <v>41211</v>
      </c>
      <c r="W1793" s="2">
        <v>41211</v>
      </c>
      <c r="Y1793" t="s">
        <v>330</v>
      </c>
      <c r="Z1793" t="s">
        <v>33</v>
      </c>
      <c r="AA1793" t="s">
        <v>103</v>
      </c>
      <c r="AB1793" t="s">
        <v>35</v>
      </c>
      <c r="AC1793" t="s">
        <v>36</v>
      </c>
      <c r="AD1793">
        <v>98101</v>
      </c>
      <c r="AE1793" t="s">
        <v>1110</v>
      </c>
      <c r="AF1793" t="str">
        <f t="shared" si="81"/>
        <v>Yes</v>
      </c>
      <c r="AG1793" s="9" t="str">
        <f t="shared" si="82"/>
        <v>STATE REPRESENTATIVE271DEMOCRATLEG DISTRICT 27 - HOUSEPIERCELegislative2012640.5DEBT411984121141211ACCOUNTING/COMPLIANCEPROJECT ACCOUNTING SERVICES603 STEWART ST #819SEATTLEWA</v>
      </c>
      <c r="AH1793">
        <v>100499555</v>
      </c>
      <c r="AI1793" s="9" t="str">
        <f t="shared" si="83"/>
        <v>STATE REPRESENTATIVE271DEMOCRATLEG DISTRICT 27 - HOUSEPIERCELegislative</v>
      </c>
    </row>
    <row r="1794" spans="1:35" x14ac:dyDescent="0.25">
      <c r="A1794" s="15">
        <v>249</v>
      </c>
      <c r="B1794" t="s">
        <v>1111</v>
      </c>
      <c r="C1794">
        <v>100499555</v>
      </c>
      <c r="D1794" t="s">
        <v>30</v>
      </c>
      <c r="E1794" t="s">
        <v>296</v>
      </c>
      <c r="F1794" t="s">
        <v>44</v>
      </c>
      <c r="G1794" t="s">
        <v>297</v>
      </c>
      <c r="H1794" t="s">
        <v>298</v>
      </c>
      <c r="I1794" t="s">
        <v>299</v>
      </c>
      <c r="J1794" t="s">
        <v>300</v>
      </c>
      <c r="K1794" t="s">
        <v>67</v>
      </c>
      <c r="L1794">
        <v>27</v>
      </c>
      <c r="M1794">
        <v>1</v>
      </c>
      <c r="N1794" t="s">
        <v>68</v>
      </c>
      <c r="O1794" t="s">
        <v>69</v>
      </c>
      <c r="P1794" t="s">
        <v>70</v>
      </c>
      <c r="Q1794" t="s">
        <v>71</v>
      </c>
      <c r="R1794">
        <v>2012</v>
      </c>
      <c r="S1794" s="1">
        <v>635.63</v>
      </c>
      <c r="T1794" t="s">
        <v>31</v>
      </c>
      <c r="U1794" s="2">
        <v>41198</v>
      </c>
      <c r="V1794" s="2">
        <v>41211</v>
      </c>
      <c r="W1794" s="2">
        <v>41211</v>
      </c>
      <c r="Y1794" t="s">
        <v>158</v>
      </c>
      <c r="Z1794" t="s">
        <v>1112</v>
      </c>
      <c r="AA1794" t="s">
        <v>1113</v>
      </c>
      <c r="AB1794" t="s">
        <v>92</v>
      </c>
      <c r="AC1794" t="s">
        <v>36</v>
      </c>
      <c r="AD1794">
        <v>98403</v>
      </c>
      <c r="AE1794" t="s">
        <v>1110</v>
      </c>
      <c r="AF1794" t="str">
        <f t="shared" ref="AF1794:AF1857" si="84">IF(ISNA(VLOOKUP($C1794,schooldata,1,FALSE)),"NO","Yes")</f>
        <v>Yes</v>
      </c>
      <c r="AG1794" s="9" t="str">
        <f t="shared" ref="AG1794:AG1857" si="85">CONCATENATE(K1794,L1794,M1794,N1794,O1794,P1794,Q1794,R1794,S1794,T1794,U1794,V1794,W1794,X1794,Y1794,Z1794,AA1794,AB1794,AC1794)</f>
        <v>STATE REPRESENTATIVE271DEMOCRATLEG DISTRICT 27 - HOUSEPIERCELegislative2012635.63DEBT411984121141211WAGESFOSTER LYNDA M.708 N L ST, APT 4TACOMAWA</v>
      </c>
      <c r="AH1794">
        <v>100499555</v>
      </c>
      <c r="AI1794" s="9" t="str">
        <f t="shared" ref="AI1794:AI1857" si="86">CONCATENATE(K1794,L1794,M1794,N1794,O1794,P1794,Q1794)</f>
        <v>STATE REPRESENTATIVE271DEMOCRATLEG DISTRICT 27 - HOUSEPIERCELegislative</v>
      </c>
    </row>
    <row r="1795" spans="1:35" x14ac:dyDescent="0.25">
      <c r="A1795" s="15">
        <v>396</v>
      </c>
      <c r="B1795" t="s">
        <v>1563</v>
      </c>
      <c r="C1795">
        <v>100503871</v>
      </c>
      <c r="D1795" t="s">
        <v>30</v>
      </c>
      <c r="E1795" t="s">
        <v>296</v>
      </c>
      <c r="F1795" t="s">
        <v>44</v>
      </c>
      <c r="G1795" t="s">
        <v>297</v>
      </c>
      <c r="H1795" t="s">
        <v>298</v>
      </c>
      <c r="I1795" t="s">
        <v>299</v>
      </c>
      <c r="J1795" t="s">
        <v>300</v>
      </c>
      <c r="K1795" t="s">
        <v>67</v>
      </c>
      <c r="L1795">
        <v>27</v>
      </c>
      <c r="M1795">
        <v>1</v>
      </c>
      <c r="N1795" t="s">
        <v>68</v>
      </c>
      <c r="O1795" t="s">
        <v>69</v>
      </c>
      <c r="P1795" t="s">
        <v>70</v>
      </c>
      <c r="Q1795" t="s">
        <v>71</v>
      </c>
      <c r="R1795">
        <v>2012</v>
      </c>
      <c r="S1795" s="1">
        <v>353.25</v>
      </c>
      <c r="T1795" t="s">
        <v>31</v>
      </c>
      <c r="U1795" s="2">
        <v>41212</v>
      </c>
      <c r="V1795" s="2">
        <v>41243</v>
      </c>
      <c r="W1795" s="2">
        <v>41243</v>
      </c>
      <c r="Y1795" t="s">
        <v>330</v>
      </c>
      <c r="Z1795" t="s">
        <v>33</v>
      </c>
      <c r="AA1795" t="s">
        <v>103</v>
      </c>
      <c r="AB1795" t="s">
        <v>35</v>
      </c>
      <c r="AC1795" t="s">
        <v>36</v>
      </c>
      <c r="AD1795">
        <v>98101</v>
      </c>
      <c r="AE1795" t="s">
        <v>1564</v>
      </c>
      <c r="AF1795" t="str">
        <f t="shared" si="84"/>
        <v>Yes</v>
      </c>
      <c r="AG1795" s="9" t="str">
        <f t="shared" si="85"/>
        <v>STATE REPRESENTATIVE271DEMOCRATLEG DISTRICT 27 - HOUSEPIERCELegislative2012353.25DEBT412124124341243ACCOUNTING/COMPLIANCEPROJECT ACCOUNTING SERVICES603 STEWART ST #819SEATTLEWA</v>
      </c>
      <c r="AH1795">
        <v>100503871</v>
      </c>
      <c r="AI1795" s="9" t="str">
        <f t="shared" si="86"/>
        <v>STATE REPRESENTATIVE271DEMOCRATLEG DISTRICT 27 - HOUSEPIERCELegislative</v>
      </c>
    </row>
    <row r="1796" spans="1:35" x14ac:dyDescent="0.25">
      <c r="A1796" s="15">
        <v>384</v>
      </c>
      <c r="B1796" t="s">
        <v>1535</v>
      </c>
      <c r="C1796">
        <v>100510032</v>
      </c>
      <c r="D1796" t="s">
        <v>30</v>
      </c>
      <c r="E1796" t="s">
        <v>296</v>
      </c>
      <c r="F1796" t="s">
        <v>44</v>
      </c>
      <c r="G1796" t="s">
        <v>297</v>
      </c>
      <c r="H1796" t="s">
        <v>298</v>
      </c>
      <c r="I1796" t="s">
        <v>299</v>
      </c>
      <c r="J1796" t="s">
        <v>300</v>
      </c>
      <c r="K1796" t="s">
        <v>67</v>
      </c>
      <c r="L1796">
        <v>27</v>
      </c>
      <c r="M1796">
        <v>1</v>
      </c>
      <c r="N1796" t="s">
        <v>68</v>
      </c>
      <c r="O1796" t="s">
        <v>69</v>
      </c>
      <c r="P1796" t="s">
        <v>70</v>
      </c>
      <c r="Q1796" t="s">
        <v>71</v>
      </c>
      <c r="R1796">
        <v>2012</v>
      </c>
      <c r="S1796" s="1">
        <v>525</v>
      </c>
      <c r="T1796" t="s">
        <v>31</v>
      </c>
      <c r="U1796" s="2">
        <v>41244</v>
      </c>
      <c r="V1796" s="2">
        <v>41274</v>
      </c>
      <c r="W1796" s="2">
        <v>41274</v>
      </c>
      <c r="Y1796" t="s">
        <v>330</v>
      </c>
      <c r="Z1796" t="s">
        <v>33</v>
      </c>
      <c r="AA1796" t="s">
        <v>103</v>
      </c>
      <c r="AB1796" t="s">
        <v>35</v>
      </c>
      <c r="AC1796" t="s">
        <v>36</v>
      </c>
      <c r="AD1796">
        <v>98101</v>
      </c>
      <c r="AE1796" t="s">
        <v>1536</v>
      </c>
      <c r="AF1796" t="str">
        <f t="shared" si="84"/>
        <v>Yes</v>
      </c>
      <c r="AG1796" s="9" t="str">
        <f t="shared" si="85"/>
        <v>STATE REPRESENTATIVE271DEMOCRATLEG DISTRICT 27 - HOUSEPIERCELegislative2012525DEBT412444127441274ACCOUNTING/COMPLIANCEPROJECT ACCOUNTING SERVICES603 STEWART ST #819SEATTLEWA</v>
      </c>
      <c r="AH1796">
        <v>100510032</v>
      </c>
      <c r="AI1796" s="9" t="str">
        <f t="shared" si="86"/>
        <v>STATE REPRESENTATIVE271DEMOCRATLEG DISTRICT 27 - HOUSEPIERCELegislative</v>
      </c>
    </row>
    <row r="1797" spans="1:35" x14ac:dyDescent="0.25">
      <c r="A1797" s="15">
        <v>2277</v>
      </c>
      <c r="B1797" t="s">
        <v>5019</v>
      </c>
      <c r="C1797">
        <v>100441518</v>
      </c>
      <c r="D1797" t="s">
        <v>30</v>
      </c>
      <c r="E1797" t="s">
        <v>62</v>
      </c>
      <c r="F1797" t="s">
        <v>44</v>
      </c>
      <c r="G1797" t="s">
        <v>63</v>
      </c>
      <c r="H1797" t="s">
        <v>64</v>
      </c>
      <c r="I1797" t="s">
        <v>65</v>
      </c>
      <c r="J1797" t="s">
        <v>66</v>
      </c>
      <c r="K1797" t="s">
        <v>67</v>
      </c>
      <c r="L1797">
        <v>27</v>
      </c>
      <c r="M1797">
        <v>2</v>
      </c>
      <c r="N1797" t="s">
        <v>68</v>
      </c>
      <c r="O1797" t="s">
        <v>69</v>
      </c>
      <c r="P1797" t="s">
        <v>70</v>
      </c>
      <c r="Q1797" t="s">
        <v>71</v>
      </c>
      <c r="R1797">
        <v>2012</v>
      </c>
      <c r="S1797" s="1">
        <v>500</v>
      </c>
      <c r="T1797" t="s">
        <v>31</v>
      </c>
      <c r="U1797" s="2">
        <v>40812</v>
      </c>
      <c r="V1797" s="2">
        <v>40877</v>
      </c>
      <c r="W1797" s="2">
        <v>40862</v>
      </c>
      <c r="X1797" t="s">
        <v>72</v>
      </c>
      <c r="Y1797" t="s">
        <v>4053</v>
      </c>
      <c r="Z1797" t="s">
        <v>167</v>
      </c>
      <c r="AA1797" t="s">
        <v>168</v>
      </c>
      <c r="AB1797" t="s">
        <v>35</v>
      </c>
      <c r="AC1797" t="s">
        <v>36</v>
      </c>
      <c r="AD1797">
        <v>98109</v>
      </c>
      <c r="AE1797" t="s">
        <v>5020</v>
      </c>
      <c r="AF1797" t="str">
        <f t="shared" si="84"/>
        <v>Yes</v>
      </c>
      <c r="AG1797" s="9" t="str">
        <f t="shared" si="85"/>
        <v>STATE REPRESENTATIVE272DEMOCRATLEG DISTRICT 27 - HOUSEPIERCELegislative2012500DEBT408124087740862Operation and OverheadTREASURY SETUPARGO STRATEGIESPO BOX 9100 SEATTLEWA</v>
      </c>
      <c r="AH1797">
        <v>100441518</v>
      </c>
      <c r="AI1797" s="9" t="str">
        <f t="shared" si="86"/>
        <v>STATE REPRESENTATIVE272DEMOCRATLEG DISTRICT 27 - HOUSEPIERCELegislative</v>
      </c>
    </row>
    <row r="1798" spans="1:35" x14ac:dyDescent="0.25">
      <c r="A1798" s="15">
        <v>2278</v>
      </c>
      <c r="B1798" t="s">
        <v>5021</v>
      </c>
      <c r="C1798">
        <v>100441518</v>
      </c>
      <c r="D1798" t="s">
        <v>30</v>
      </c>
      <c r="E1798" t="s">
        <v>62</v>
      </c>
      <c r="F1798" t="s">
        <v>44</v>
      </c>
      <c r="G1798" t="s">
        <v>63</v>
      </c>
      <c r="H1798" t="s">
        <v>64</v>
      </c>
      <c r="I1798" t="s">
        <v>65</v>
      </c>
      <c r="J1798" t="s">
        <v>66</v>
      </c>
      <c r="K1798" t="s">
        <v>67</v>
      </c>
      <c r="L1798">
        <v>27</v>
      </c>
      <c r="M1798">
        <v>2</v>
      </c>
      <c r="N1798" t="s">
        <v>68</v>
      </c>
      <c r="O1798" t="s">
        <v>69</v>
      </c>
      <c r="P1798" t="s">
        <v>70</v>
      </c>
      <c r="Q1798" t="s">
        <v>71</v>
      </c>
      <c r="R1798">
        <v>2012</v>
      </c>
      <c r="S1798" s="1">
        <v>300</v>
      </c>
      <c r="T1798" t="s">
        <v>31</v>
      </c>
      <c r="U1798" s="2">
        <v>40812</v>
      </c>
      <c r="V1798" s="2">
        <v>40877</v>
      </c>
      <c r="W1798" s="2">
        <v>40877</v>
      </c>
      <c r="X1798" t="s">
        <v>72</v>
      </c>
      <c r="Y1798" t="s">
        <v>1792</v>
      </c>
      <c r="Z1798" t="s">
        <v>167</v>
      </c>
      <c r="AA1798" t="s">
        <v>168</v>
      </c>
      <c r="AB1798" t="s">
        <v>35</v>
      </c>
      <c r="AC1798" t="s">
        <v>36</v>
      </c>
      <c r="AD1798">
        <v>98109</v>
      </c>
      <c r="AE1798" t="s">
        <v>5020</v>
      </c>
      <c r="AF1798" t="str">
        <f t="shared" si="84"/>
        <v>Yes</v>
      </c>
      <c r="AG1798" s="9" t="str">
        <f t="shared" si="85"/>
        <v>STATE REPRESENTATIVE272DEMOCRATLEG DISTRICT 27 - HOUSEPIERCELegislative2012300DEBT408124087740877Operation and OverheadDECEMBER TREASURYARGO STRATEGIESPO BOX 9100 SEATTLEWA</v>
      </c>
      <c r="AH1798">
        <v>100441518</v>
      </c>
      <c r="AI1798" s="9" t="str">
        <f t="shared" si="86"/>
        <v>STATE REPRESENTATIVE272DEMOCRATLEG DISTRICT 27 - HOUSEPIERCELegislative</v>
      </c>
    </row>
    <row r="1799" spans="1:35" x14ac:dyDescent="0.25">
      <c r="A1799" s="15">
        <v>1929</v>
      </c>
      <c r="B1799" t="s">
        <v>4478</v>
      </c>
      <c r="C1799">
        <v>100453787</v>
      </c>
      <c r="D1799" t="s">
        <v>30</v>
      </c>
      <c r="E1799" t="s">
        <v>62</v>
      </c>
      <c r="F1799" t="s">
        <v>44</v>
      </c>
      <c r="G1799" t="s">
        <v>63</v>
      </c>
      <c r="H1799" t="s">
        <v>64</v>
      </c>
      <c r="I1799" t="s">
        <v>65</v>
      </c>
      <c r="J1799" t="s">
        <v>66</v>
      </c>
      <c r="K1799" t="s">
        <v>67</v>
      </c>
      <c r="L1799">
        <v>27</v>
      </c>
      <c r="M1799">
        <v>2</v>
      </c>
      <c r="N1799" t="s">
        <v>68</v>
      </c>
      <c r="O1799" t="s">
        <v>69</v>
      </c>
      <c r="P1799" t="s">
        <v>70</v>
      </c>
      <c r="Q1799" t="s">
        <v>71</v>
      </c>
      <c r="R1799">
        <v>2012</v>
      </c>
      <c r="S1799" s="1">
        <v>300</v>
      </c>
      <c r="T1799" t="s">
        <v>31</v>
      </c>
      <c r="U1799" s="2">
        <v>40878</v>
      </c>
      <c r="V1799" s="2">
        <v>40908</v>
      </c>
      <c r="W1799" s="2">
        <v>40908</v>
      </c>
      <c r="X1799" t="s">
        <v>72</v>
      </c>
      <c r="Y1799" t="s">
        <v>1792</v>
      </c>
      <c r="Z1799" t="s">
        <v>167</v>
      </c>
      <c r="AA1799" t="s">
        <v>168</v>
      </c>
      <c r="AB1799" t="s">
        <v>35</v>
      </c>
      <c r="AC1799" t="s">
        <v>36</v>
      </c>
      <c r="AD1799">
        <v>98109</v>
      </c>
      <c r="AE1799" t="s">
        <v>4479</v>
      </c>
      <c r="AF1799" t="str">
        <f t="shared" si="84"/>
        <v>Yes</v>
      </c>
      <c r="AG1799" s="9" t="str">
        <f t="shared" si="85"/>
        <v>STATE REPRESENTATIVE272DEMOCRATLEG DISTRICT 27 - HOUSEPIERCELegislative2012300DEBT408784090840908Operation and OverheadDECEMBER TREASURYARGO STRATEGIESPO BOX 9100 SEATTLEWA</v>
      </c>
      <c r="AH1799">
        <v>100453787</v>
      </c>
      <c r="AI1799" s="9" t="str">
        <f t="shared" si="86"/>
        <v>STATE REPRESENTATIVE272DEMOCRATLEG DISTRICT 27 - HOUSEPIERCELegislative</v>
      </c>
    </row>
    <row r="1800" spans="1:35" x14ac:dyDescent="0.25">
      <c r="A1800" s="15">
        <v>1926</v>
      </c>
      <c r="B1800" t="s">
        <v>4470</v>
      </c>
      <c r="C1800">
        <v>100453785</v>
      </c>
      <c r="D1800" t="s">
        <v>30</v>
      </c>
      <c r="E1800" t="s">
        <v>62</v>
      </c>
      <c r="F1800" t="s">
        <v>44</v>
      </c>
      <c r="G1800" t="s">
        <v>63</v>
      </c>
      <c r="H1800" t="s">
        <v>64</v>
      </c>
      <c r="I1800" t="s">
        <v>65</v>
      </c>
      <c r="J1800" t="s">
        <v>66</v>
      </c>
      <c r="K1800" t="s">
        <v>67</v>
      </c>
      <c r="L1800">
        <v>27</v>
      </c>
      <c r="M1800">
        <v>2</v>
      </c>
      <c r="N1800" t="s">
        <v>68</v>
      </c>
      <c r="O1800" t="s">
        <v>69</v>
      </c>
      <c r="P1800" t="s">
        <v>70</v>
      </c>
      <c r="Q1800" t="s">
        <v>71</v>
      </c>
      <c r="R1800">
        <v>2012</v>
      </c>
      <c r="S1800" s="1">
        <v>300</v>
      </c>
      <c r="T1800" t="s">
        <v>31</v>
      </c>
      <c r="U1800" s="2">
        <v>40909</v>
      </c>
      <c r="V1800" s="2">
        <v>40939</v>
      </c>
      <c r="W1800" s="2">
        <v>40939</v>
      </c>
      <c r="X1800" t="s">
        <v>72</v>
      </c>
      <c r="Y1800" t="s">
        <v>2477</v>
      </c>
      <c r="Z1800" t="s">
        <v>167</v>
      </c>
      <c r="AA1800" t="s">
        <v>168</v>
      </c>
      <c r="AB1800" t="s">
        <v>35</v>
      </c>
      <c r="AC1800" t="s">
        <v>36</v>
      </c>
      <c r="AD1800">
        <v>98109</v>
      </c>
      <c r="AE1800" t="s">
        <v>4471</v>
      </c>
      <c r="AF1800" t="str">
        <f t="shared" si="84"/>
        <v>Yes</v>
      </c>
      <c r="AG1800" s="9" t="str">
        <f t="shared" si="85"/>
        <v>STATE REPRESENTATIVE272DEMOCRATLEG DISTRICT 27 - HOUSEPIERCELegislative2012300DEBT409094093940939Operation and OverheadJANUARY TREASURYARGO STRATEGIESPO BOX 9100 SEATTLEWA</v>
      </c>
      <c r="AH1800">
        <v>100453785</v>
      </c>
      <c r="AI1800" s="9" t="str">
        <f t="shared" si="86"/>
        <v>STATE REPRESENTATIVE272DEMOCRATLEG DISTRICT 27 - HOUSEPIERCELegislative</v>
      </c>
    </row>
    <row r="1801" spans="1:35" x14ac:dyDescent="0.25">
      <c r="A1801" s="15">
        <v>1927</v>
      </c>
      <c r="B1801" t="s">
        <v>4472</v>
      </c>
      <c r="C1801">
        <v>100453785</v>
      </c>
      <c r="D1801" t="s">
        <v>30</v>
      </c>
      <c r="E1801" t="s">
        <v>62</v>
      </c>
      <c r="F1801" t="s">
        <v>44</v>
      </c>
      <c r="G1801" t="s">
        <v>63</v>
      </c>
      <c r="H1801" t="s">
        <v>64</v>
      </c>
      <c r="I1801" t="s">
        <v>65</v>
      </c>
      <c r="J1801" t="s">
        <v>66</v>
      </c>
      <c r="K1801" t="s">
        <v>67</v>
      </c>
      <c r="L1801">
        <v>27</v>
      </c>
      <c r="M1801">
        <v>2</v>
      </c>
      <c r="N1801" t="s">
        <v>68</v>
      </c>
      <c r="O1801" t="s">
        <v>69</v>
      </c>
      <c r="P1801" t="s">
        <v>70</v>
      </c>
      <c r="Q1801" t="s">
        <v>71</v>
      </c>
      <c r="R1801">
        <v>2012</v>
      </c>
      <c r="S1801" s="1">
        <v>633.75</v>
      </c>
      <c r="T1801" t="s">
        <v>31</v>
      </c>
      <c r="U1801" s="2">
        <v>40909</v>
      </c>
      <c r="V1801" s="2">
        <v>40939</v>
      </c>
      <c r="W1801" s="2">
        <v>40939</v>
      </c>
      <c r="X1801" t="s">
        <v>72</v>
      </c>
      <c r="Y1801" t="s">
        <v>4473</v>
      </c>
      <c r="Z1801" t="s">
        <v>4474</v>
      </c>
      <c r="AA1801" t="s">
        <v>4475</v>
      </c>
      <c r="AB1801" t="s">
        <v>516</v>
      </c>
      <c r="AC1801" t="s">
        <v>36</v>
      </c>
      <c r="AD1801">
        <v>98056</v>
      </c>
      <c r="AE1801" t="s">
        <v>4471</v>
      </c>
      <c r="AF1801" t="str">
        <f t="shared" si="84"/>
        <v>Yes</v>
      </c>
      <c r="AG1801" s="9" t="str">
        <f t="shared" si="85"/>
        <v>STATE REPRESENTATIVE272DEMOCRATLEG DISTRICT 27 - HOUSEPIERCELegislative2012633.75DEBT409094093940939Operation and OverheadJANUARY STIPENDWOOD JERRI12408 SE 98TH STREET RENTONWA</v>
      </c>
      <c r="AH1801">
        <v>100453785</v>
      </c>
      <c r="AI1801" s="9" t="str">
        <f t="shared" si="86"/>
        <v>STATE REPRESENTATIVE272DEMOCRATLEG DISTRICT 27 - HOUSEPIERCELegislative</v>
      </c>
    </row>
    <row r="1802" spans="1:35" x14ac:dyDescent="0.25">
      <c r="A1802" s="15">
        <v>1928</v>
      </c>
      <c r="B1802" t="s">
        <v>4476</v>
      </c>
      <c r="C1802">
        <v>100453785</v>
      </c>
      <c r="D1802" t="s">
        <v>30</v>
      </c>
      <c r="E1802" t="s">
        <v>62</v>
      </c>
      <c r="F1802" t="s">
        <v>44</v>
      </c>
      <c r="G1802" t="s">
        <v>63</v>
      </c>
      <c r="H1802" t="s">
        <v>64</v>
      </c>
      <c r="I1802" t="s">
        <v>65</v>
      </c>
      <c r="J1802" t="s">
        <v>66</v>
      </c>
      <c r="K1802" t="s">
        <v>67</v>
      </c>
      <c r="L1802">
        <v>27</v>
      </c>
      <c r="M1802">
        <v>2</v>
      </c>
      <c r="N1802" t="s">
        <v>68</v>
      </c>
      <c r="O1802" t="s">
        <v>69</v>
      </c>
      <c r="P1802" t="s">
        <v>70</v>
      </c>
      <c r="Q1802" t="s">
        <v>71</v>
      </c>
      <c r="R1802">
        <v>2012</v>
      </c>
      <c r="S1802" s="1">
        <v>559</v>
      </c>
      <c r="T1802" t="s">
        <v>31</v>
      </c>
      <c r="U1802" s="2">
        <v>40909</v>
      </c>
      <c r="V1802" s="2">
        <v>40939</v>
      </c>
      <c r="W1802" s="2">
        <v>40939</v>
      </c>
      <c r="X1802" t="s">
        <v>72</v>
      </c>
      <c r="Y1802" t="s">
        <v>4477</v>
      </c>
      <c r="Z1802" t="s">
        <v>74</v>
      </c>
      <c r="AA1802" t="s">
        <v>75</v>
      </c>
      <c r="AB1802" t="s">
        <v>35</v>
      </c>
      <c r="AC1802" t="s">
        <v>36</v>
      </c>
      <c r="AD1802">
        <v>98103</v>
      </c>
      <c r="AE1802" t="s">
        <v>4471</v>
      </c>
      <c r="AF1802" t="str">
        <f t="shared" si="84"/>
        <v>Yes</v>
      </c>
      <c r="AG1802" s="9" t="str">
        <f t="shared" si="85"/>
        <v>STATE REPRESENTATIVE272DEMOCRATLEG DISTRICT 27 - HOUSEPIERCELegislative2012559DEBT409094093940939Operation and OverheadENVELOPES (CAPCITY)NORTHWEST PASSAGE146 N  CANAL STREET SUITE 303SEATTLEWA</v>
      </c>
      <c r="AH1802">
        <v>100453785</v>
      </c>
      <c r="AI1802" s="9" t="str">
        <f t="shared" si="86"/>
        <v>STATE REPRESENTATIVE272DEMOCRATLEG DISTRICT 27 - HOUSEPIERCELegislative</v>
      </c>
    </row>
    <row r="1803" spans="1:35" x14ac:dyDescent="0.25">
      <c r="A1803" s="15">
        <v>1988</v>
      </c>
      <c r="B1803" t="s">
        <v>4552</v>
      </c>
      <c r="C1803">
        <v>100456327</v>
      </c>
      <c r="D1803" t="s">
        <v>30</v>
      </c>
      <c r="E1803" t="s">
        <v>62</v>
      </c>
      <c r="F1803" t="s">
        <v>44</v>
      </c>
      <c r="G1803" t="s">
        <v>63</v>
      </c>
      <c r="H1803" t="s">
        <v>64</v>
      </c>
      <c r="I1803" t="s">
        <v>65</v>
      </c>
      <c r="J1803" t="s">
        <v>66</v>
      </c>
      <c r="K1803" t="s">
        <v>67</v>
      </c>
      <c r="L1803">
        <v>27</v>
      </c>
      <c r="M1803">
        <v>2</v>
      </c>
      <c r="N1803" t="s">
        <v>68</v>
      </c>
      <c r="O1803" t="s">
        <v>69</v>
      </c>
      <c r="P1803" t="s">
        <v>70</v>
      </c>
      <c r="Q1803" t="s">
        <v>71</v>
      </c>
      <c r="R1803">
        <v>2012</v>
      </c>
      <c r="S1803" s="1">
        <v>300</v>
      </c>
      <c r="T1803" t="s">
        <v>31</v>
      </c>
      <c r="U1803" s="2">
        <v>40940</v>
      </c>
      <c r="V1803" s="2">
        <v>40968</v>
      </c>
      <c r="W1803" s="2">
        <v>40968</v>
      </c>
      <c r="X1803" t="s">
        <v>72</v>
      </c>
      <c r="Y1803" t="s">
        <v>1640</v>
      </c>
      <c r="Z1803" t="s">
        <v>167</v>
      </c>
      <c r="AA1803" t="s">
        <v>168</v>
      </c>
      <c r="AB1803" t="s">
        <v>35</v>
      </c>
      <c r="AC1803" t="s">
        <v>36</v>
      </c>
      <c r="AD1803">
        <v>98109</v>
      </c>
      <c r="AE1803" t="s">
        <v>4553</v>
      </c>
      <c r="AF1803" t="str">
        <f t="shared" si="84"/>
        <v>Yes</v>
      </c>
      <c r="AG1803" s="9" t="str">
        <f t="shared" si="85"/>
        <v>STATE REPRESENTATIVE272DEMOCRATLEG DISTRICT 27 - HOUSEPIERCELegislative2012300DEBT409404096840968Operation and OverheadFEBRUARY TREASURYARGO STRATEGIESPO BOX 9100 SEATTLEWA</v>
      </c>
      <c r="AH1803">
        <v>100456327</v>
      </c>
      <c r="AI1803" s="9" t="str">
        <f t="shared" si="86"/>
        <v>STATE REPRESENTATIVE272DEMOCRATLEG DISTRICT 27 - HOUSEPIERCELegislative</v>
      </c>
    </row>
    <row r="1804" spans="1:35" x14ac:dyDescent="0.25">
      <c r="A1804" s="15">
        <v>1989</v>
      </c>
      <c r="B1804" t="s">
        <v>4554</v>
      </c>
      <c r="C1804">
        <v>100456327</v>
      </c>
      <c r="D1804" t="s">
        <v>30</v>
      </c>
      <c r="E1804" t="s">
        <v>62</v>
      </c>
      <c r="F1804" t="s">
        <v>44</v>
      </c>
      <c r="G1804" t="s">
        <v>63</v>
      </c>
      <c r="H1804" t="s">
        <v>64</v>
      </c>
      <c r="I1804" t="s">
        <v>65</v>
      </c>
      <c r="J1804" t="s">
        <v>66</v>
      </c>
      <c r="K1804" t="s">
        <v>67</v>
      </c>
      <c r="L1804">
        <v>27</v>
      </c>
      <c r="M1804">
        <v>2</v>
      </c>
      <c r="N1804" t="s">
        <v>68</v>
      </c>
      <c r="O1804" t="s">
        <v>69</v>
      </c>
      <c r="P1804" t="s">
        <v>70</v>
      </c>
      <c r="Q1804" t="s">
        <v>71</v>
      </c>
      <c r="R1804">
        <v>2012</v>
      </c>
      <c r="S1804" s="1">
        <v>200</v>
      </c>
      <c r="T1804" t="s">
        <v>31</v>
      </c>
      <c r="U1804" s="2">
        <v>40940</v>
      </c>
      <c r="V1804" s="2">
        <v>40968</v>
      </c>
      <c r="W1804" s="2">
        <v>40968</v>
      </c>
      <c r="X1804" t="s">
        <v>72</v>
      </c>
      <c r="Y1804" t="s">
        <v>4555</v>
      </c>
      <c r="Z1804" t="s">
        <v>4556</v>
      </c>
      <c r="AA1804" t="s">
        <v>4557</v>
      </c>
      <c r="AB1804" t="s">
        <v>1439</v>
      </c>
      <c r="AC1804" t="s">
        <v>36</v>
      </c>
      <c r="AD1804">
        <v>98335</v>
      </c>
      <c r="AE1804" t="s">
        <v>4553</v>
      </c>
      <c r="AF1804" t="str">
        <f t="shared" si="84"/>
        <v>Yes</v>
      </c>
      <c r="AG1804" s="9" t="str">
        <f t="shared" si="85"/>
        <v>STATE REPRESENTATIVE272DEMOCRATLEG DISTRICT 27 - HOUSEPIERCELegislative2012200DEBT409404096840968Operation and OverheadFEBRUARY STIPENDMATTSON ERIC D7050 GRANDVIEW PLACE GIG HARBORWA</v>
      </c>
      <c r="AH1804">
        <v>100456327</v>
      </c>
      <c r="AI1804" s="9" t="str">
        <f t="shared" si="86"/>
        <v>STATE REPRESENTATIVE272DEMOCRATLEG DISTRICT 27 - HOUSEPIERCELegislative</v>
      </c>
    </row>
    <row r="1805" spans="1:35" x14ac:dyDescent="0.25">
      <c r="A1805" s="15">
        <v>2448</v>
      </c>
      <c r="B1805" t="s">
        <v>5308</v>
      </c>
      <c r="C1805">
        <v>100458481</v>
      </c>
      <c r="D1805" t="s">
        <v>30</v>
      </c>
      <c r="E1805" t="s">
        <v>62</v>
      </c>
      <c r="F1805" t="s">
        <v>44</v>
      </c>
      <c r="G1805" t="s">
        <v>63</v>
      </c>
      <c r="H1805" t="s">
        <v>64</v>
      </c>
      <c r="I1805" t="s">
        <v>65</v>
      </c>
      <c r="J1805" t="s">
        <v>66</v>
      </c>
      <c r="K1805" t="s">
        <v>67</v>
      </c>
      <c r="L1805">
        <v>27</v>
      </c>
      <c r="M1805">
        <v>2</v>
      </c>
      <c r="N1805" t="s">
        <v>68</v>
      </c>
      <c r="O1805" t="s">
        <v>69</v>
      </c>
      <c r="P1805" t="s">
        <v>70</v>
      </c>
      <c r="Q1805" t="s">
        <v>71</v>
      </c>
      <c r="R1805">
        <v>2012</v>
      </c>
      <c r="S1805" s="1">
        <v>300</v>
      </c>
      <c r="T1805" t="s">
        <v>31</v>
      </c>
      <c r="U1805" s="2">
        <v>40969</v>
      </c>
      <c r="V1805" s="2">
        <v>40999</v>
      </c>
      <c r="W1805" s="2">
        <v>40968</v>
      </c>
      <c r="X1805" t="s">
        <v>72</v>
      </c>
      <c r="Y1805" t="s">
        <v>1640</v>
      </c>
      <c r="Z1805" t="s">
        <v>167</v>
      </c>
      <c r="AA1805" t="s">
        <v>168</v>
      </c>
      <c r="AB1805" t="s">
        <v>35</v>
      </c>
      <c r="AC1805" t="s">
        <v>36</v>
      </c>
      <c r="AD1805">
        <v>98109</v>
      </c>
      <c r="AE1805" t="s">
        <v>5309</v>
      </c>
      <c r="AF1805" t="str">
        <f t="shared" si="84"/>
        <v>Yes</v>
      </c>
      <c r="AG1805" s="9" t="str">
        <f t="shared" si="85"/>
        <v>STATE REPRESENTATIVE272DEMOCRATLEG DISTRICT 27 - HOUSEPIERCELegislative2012300DEBT409694099940968Operation and OverheadFEBRUARY TREASURYARGO STRATEGIESPO BOX 9100 SEATTLEWA</v>
      </c>
      <c r="AH1805">
        <v>100458481</v>
      </c>
      <c r="AI1805" s="9" t="str">
        <f t="shared" si="86"/>
        <v>STATE REPRESENTATIVE272DEMOCRATLEG DISTRICT 27 - HOUSEPIERCELegislative</v>
      </c>
    </row>
    <row r="1806" spans="1:35" x14ac:dyDescent="0.25">
      <c r="A1806" s="15">
        <v>2450</v>
      </c>
      <c r="B1806" t="s">
        <v>5311</v>
      </c>
      <c r="C1806">
        <v>100458481</v>
      </c>
      <c r="D1806" t="s">
        <v>30</v>
      </c>
      <c r="E1806" t="s">
        <v>62</v>
      </c>
      <c r="F1806" t="s">
        <v>44</v>
      </c>
      <c r="G1806" t="s">
        <v>63</v>
      </c>
      <c r="H1806" t="s">
        <v>64</v>
      </c>
      <c r="I1806" t="s">
        <v>65</v>
      </c>
      <c r="J1806" t="s">
        <v>66</v>
      </c>
      <c r="K1806" t="s">
        <v>67</v>
      </c>
      <c r="L1806">
        <v>27</v>
      </c>
      <c r="M1806">
        <v>2</v>
      </c>
      <c r="N1806" t="s">
        <v>68</v>
      </c>
      <c r="O1806" t="s">
        <v>69</v>
      </c>
      <c r="P1806" t="s">
        <v>70</v>
      </c>
      <c r="Q1806" t="s">
        <v>71</v>
      </c>
      <c r="R1806">
        <v>2012</v>
      </c>
      <c r="S1806" s="1">
        <v>100</v>
      </c>
      <c r="T1806" t="s">
        <v>31</v>
      </c>
      <c r="U1806" s="2">
        <v>40969</v>
      </c>
      <c r="V1806" s="2">
        <v>40999</v>
      </c>
      <c r="W1806" s="2">
        <v>40977</v>
      </c>
      <c r="X1806" t="s">
        <v>72</v>
      </c>
      <c r="Y1806" t="s">
        <v>1813</v>
      </c>
      <c r="Z1806" t="s">
        <v>5312</v>
      </c>
      <c r="AA1806" t="s">
        <v>5313</v>
      </c>
      <c r="AB1806" t="s">
        <v>92</v>
      </c>
      <c r="AC1806" t="s">
        <v>36</v>
      </c>
      <c r="AD1806">
        <v>98405</v>
      </c>
      <c r="AE1806" t="s">
        <v>5309</v>
      </c>
      <c r="AF1806" t="str">
        <f t="shared" si="84"/>
        <v>Yes</v>
      </c>
      <c r="AG1806" s="9" t="str">
        <f t="shared" si="85"/>
        <v>STATE REPRESENTATIVE272DEMOCRATLEG DISTRICT 27 - HOUSEPIERCELegislative2012100DEBT409694099940977Operation and OverheadPHOTOGRAPHYDANE GREGORY MEYER - DG STUDIO706  6TH AVENUE TACOMAWA</v>
      </c>
      <c r="AH1806">
        <v>100458481</v>
      </c>
      <c r="AI1806" s="9" t="str">
        <f t="shared" si="86"/>
        <v>STATE REPRESENTATIVE272DEMOCRATLEG DISTRICT 27 - HOUSEPIERCELegislative</v>
      </c>
    </row>
    <row r="1807" spans="1:35" x14ac:dyDescent="0.25">
      <c r="A1807" s="15">
        <v>2449</v>
      </c>
      <c r="B1807" t="s">
        <v>5310</v>
      </c>
      <c r="C1807">
        <v>100458481</v>
      </c>
      <c r="D1807" t="s">
        <v>30</v>
      </c>
      <c r="E1807" t="s">
        <v>62</v>
      </c>
      <c r="F1807" t="s">
        <v>44</v>
      </c>
      <c r="G1807" t="s">
        <v>63</v>
      </c>
      <c r="H1807" t="s">
        <v>64</v>
      </c>
      <c r="I1807" t="s">
        <v>65</v>
      </c>
      <c r="J1807" t="s">
        <v>66</v>
      </c>
      <c r="K1807" t="s">
        <v>67</v>
      </c>
      <c r="L1807">
        <v>27</v>
      </c>
      <c r="M1807">
        <v>2</v>
      </c>
      <c r="N1807" t="s">
        <v>68</v>
      </c>
      <c r="O1807" t="s">
        <v>69</v>
      </c>
      <c r="P1807" t="s">
        <v>70</v>
      </c>
      <c r="Q1807" t="s">
        <v>71</v>
      </c>
      <c r="R1807">
        <v>2012</v>
      </c>
      <c r="S1807" s="1">
        <v>81.819999999999993</v>
      </c>
      <c r="T1807" t="s">
        <v>31</v>
      </c>
      <c r="U1807" s="2">
        <v>40969</v>
      </c>
      <c r="V1807" s="2">
        <v>40999</v>
      </c>
      <c r="W1807" s="2">
        <v>40995</v>
      </c>
      <c r="X1807" t="s">
        <v>72</v>
      </c>
      <c r="Y1807" t="s">
        <v>2378</v>
      </c>
      <c r="Z1807" t="s">
        <v>2379</v>
      </c>
      <c r="AA1807" t="s">
        <v>2380</v>
      </c>
      <c r="AB1807" t="s">
        <v>92</v>
      </c>
      <c r="AC1807" t="s">
        <v>36</v>
      </c>
      <c r="AD1807">
        <v>98403</v>
      </c>
      <c r="AE1807" t="s">
        <v>5309</v>
      </c>
      <c r="AF1807" t="str">
        <f t="shared" si="84"/>
        <v>Yes</v>
      </c>
      <c r="AG1807" s="9" t="str">
        <f t="shared" si="85"/>
        <v>STATE REPRESENTATIVE272DEMOCRATLEG DISTRICT 27 - HOUSEPIERCELegislative201281.82DEBT409694099940995Operation and OverheadFIELD MANAGEMENTANDERSTONE BEN15 N  E STREET APT. 34TACOMAWA</v>
      </c>
      <c r="AH1807">
        <v>100458481</v>
      </c>
      <c r="AI1807" s="9" t="str">
        <f t="shared" si="86"/>
        <v>STATE REPRESENTATIVE272DEMOCRATLEG DISTRICT 27 - HOUSEPIERCELegislative</v>
      </c>
    </row>
    <row r="1808" spans="1:35" x14ac:dyDescent="0.25">
      <c r="A1808" s="15">
        <v>2451</v>
      </c>
      <c r="B1808" t="s">
        <v>5314</v>
      </c>
      <c r="C1808">
        <v>100458481</v>
      </c>
      <c r="D1808" t="s">
        <v>30</v>
      </c>
      <c r="E1808" t="s">
        <v>62</v>
      </c>
      <c r="F1808" t="s">
        <v>44</v>
      </c>
      <c r="G1808" t="s">
        <v>63</v>
      </c>
      <c r="H1808" t="s">
        <v>64</v>
      </c>
      <c r="I1808" t="s">
        <v>65</v>
      </c>
      <c r="J1808" t="s">
        <v>66</v>
      </c>
      <c r="K1808" t="s">
        <v>67</v>
      </c>
      <c r="L1808">
        <v>27</v>
      </c>
      <c r="M1808">
        <v>2</v>
      </c>
      <c r="N1808" t="s">
        <v>68</v>
      </c>
      <c r="O1808" t="s">
        <v>69</v>
      </c>
      <c r="P1808" t="s">
        <v>70</v>
      </c>
      <c r="Q1808" t="s">
        <v>71</v>
      </c>
      <c r="R1808">
        <v>2012</v>
      </c>
      <c r="S1808" s="1">
        <v>300</v>
      </c>
      <c r="T1808" t="s">
        <v>31</v>
      </c>
      <c r="U1808" s="2">
        <v>40969</v>
      </c>
      <c r="V1808" s="2">
        <v>40999</v>
      </c>
      <c r="W1808" s="2">
        <v>40998</v>
      </c>
      <c r="X1808" t="s">
        <v>72</v>
      </c>
      <c r="Y1808" t="s">
        <v>2577</v>
      </c>
      <c r="Z1808" t="s">
        <v>167</v>
      </c>
      <c r="AA1808" t="s">
        <v>168</v>
      </c>
      <c r="AB1808" t="s">
        <v>35</v>
      </c>
      <c r="AC1808" t="s">
        <v>36</v>
      </c>
      <c r="AD1808">
        <v>98109</v>
      </c>
      <c r="AE1808" t="s">
        <v>5309</v>
      </c>
      <c r="AF1808" t="str">
        <f t="shared" si="84"/>
        <v>Yes</v>
      </c>
      <c r="AG1808" s="9" t="str">
        <f t="shared" si="85"/>
        <v>STATE REPRESENTATIVE272DEMOCRATLEG DISTRICT 27 - HOUSEPIERCELegislative2012300DEBT409694099940998Operation and OverheadMARCH TREASURYARGO STRATEGIESPO BOX 9100 SEATTLEWA</v>
      </c>
      <c r="AH1808">
        <v>100458481</v>
      </c>
      <c r="AI1808" s="9" t="str">
        <f t="shared" si="86"/>
        <v>STATE REPRESENTATIVE272DEMOCRATLEG DISTRICT 27 - HOUSEPIERCELegislative</v>
      </c>
    </row>
    <row r="1809" spans="1:35" x14ac:dyDescent="0.25">
      <c r="A1809" s="15">
        <v>2788</v>
      </c>
      <c r="B1809" t="s">
        <v>5904</v>
      </c>
      <c r="C1809">
        <v>100468892</v>
      </c>
      <c r="D1809" t="s">
        <v>30</v>
      </c>
      <c r="E1809" t="s">
        <v>62</v>
      </c>
      <c r="F1809" t="s">
        <v>44</v>
      </c>
      <c r="G1809" t="s">
        <v>63</v>
      </c>
      <c r="H1809" t="s">
        <v>64</v>
      </c>
      <c r="I1809" t="s">
        <v>65</v>
      </c>
      <c r="J1809" t="s">
        <v>66</v>
      </c>
      <c r="K1809" t="s">
        <v>67</v>
      </c>
      <c r="L1809">
        <v>27</v>
      </c>
      <c r="M1809">
        <v>2</v>
      </c>
      <c r="N1809" t="s">
        <v>68</v>
      </c>
      <c r="O1809" t="s">
        <v>69</v>
      </c>
      <c r="P1809" t="s">
        <v>70</v>
      </c>
      <c r="Q1809" t="s">
        <v>71</v>
      </c>
      <c r="R1809">
        <v>2012</v>
      </c>
      <c r="S1809" s="1">
        <v>553</v>
      </c>
      <c r="T1809" t="s">
        <v>31</v>
      </c>
      <c r="U1809" s="2">
        <v>41000</v>
      </c>
      <c r="V1809" s="2">
        <v>41029</v>
      </c>
      <c r="W1809" s="2">
        <v>41028</v>
      </c>
      <c r="X1809" t="s">
        <v>72</v>
      </c>
      <c r="Y1809" t="s">
        <v>2913</v>
      </c>
      <c r="Z1809" t="s">
        <v>5905</v>
      </c>
      <c r="AA1809" t="s">
        <v>5906</v>
      </c>
      <c r="AB1809" t="s">
        <v>92</v>
      </c>
      <c r="AC1809" t="s">
        <v>36</v>
      </c>
      <c r="AD1809">
        <v>98406</v>
      </c>
      <c r="AE1809" t="s">
        <v>5901</v>
      </c>
      <c r="AF1809" t="str">
        <f t="shared" si="84"/>
        <v>Yes</v>
      </c>
      <c r="AG1809" s="9" t="str">
        <f t="shared" si="85"/>
        <v>STATE REPRESENTATIVE272DEMOCRATLEG DISTRICT 27 - HOUSEPIERCELegislative2012553DEBT410004102941028Operation and OverheadGRAPHIC DESIGNBAILEY SCOTT3118 N  20TH STREET TACOMAWA</v>
      </c>
      <c r="AH1809">
        <v>100468892</v>
      </c>
      <c r="AI1809" s="9" t="str">
        <f t="shared" si="86"/>
        <v>STATE REPRESENTATIVE272DEMOCRATLEG DISTRICT 27 - HOUSEPIERCELegislative</v>
      </c>
    </row>
    <row r="1810" spans="1:35" x14ac:dyDescent="0.25">
      <c r="A1810" s="15">
        <v>2785</v>
      </c>
      <c r="B1810" t="s">
        <v>5900</v>
      </c>
      <c r="C1810">
        <v>100468892</v>
      </c>
      <c r="D1810" t="s">
        <v>30</v>
      </c>
      <c r="E1810" t="s">
        <v>62</v>
      </c>
      <c r="F1810" t="s">
        <v>44</v>
      </c>
      <c r="G1810" t="s">
        <v>63</v>
      </c>
      <c r="H1810" t="s">
        <v>64</v>
      </c>
      <c r="I1810" t="s">
        <v>65</v>
      </c>
      <c r="J1810" t="s">
        <v>66</v>
      </c>
      <c r="K1810" t="s">
        <v>67</v>
      </c>
      <c r="L1810">
        <v>27</v>
      </c>
      <c r="M1810">
        <v>2</v>
      </c>
      <c r="N1810" t="s">
        <v>68</v>
      </c>
      <c r="O1810" t="s">
        <v>69</v>
      </c>
      <c r="P1810" t="s">
        <v>70</v>
      </c>
      <c r="Q1810" t="s">
        <v>71</v>
      </c>
      <c r="R1810">
        <v>2012</v>
      </c>
      <c r="S1810" s="1">
        <v>300</v>
      </c>
      <c r="T1810" t="s">
        <v>31</v>
      </c>
      <c r="U1810" s="2">
        <v>41000</v>
      </c>
      <c r="V1810" s="2">
        <v>41029</v>
      </c>
      <c r="W1810" s="2">
        <v>41029</v>
      </c>
      <c r="X1810" t="s">
        <v>72</v>
      </c>
      <c r="Y1810" t="s">
        <v>2661</v>
      </c>
      <c r="Z1810" t="s">
        <v>167</v>
      </c>
      <c r="AA1810" t="s">
        <v>168</v>
      </c>
      <c r="AB1810" t="s">
        <v>35</v>
      </c>
      <c r="AC1810" t="s">
        <v>36</v>
      </c>
      <c r="AD1810">
        <v>98109</v>
      </c>
      <c r="AE1810" t="s">
        <v>5901</v>
      </c>
      <c r="AF1810" t="str">
        <f t="shared" si="84"/>
        <v>Yes</v>
      </c>
      <c r="AG1810" s="9" t="str">
        <f t="shared" si="85"/>
        <v>STATE REPRESENTATIVE272DEMOCRATLEG DISTRICT 27 - HOUSEPIERCELegislative2012300DEBT410004102941029Operation and OverheadAPRIL TREASURYARGO STRATEGIESPO BOX 9100 SEATTLEWA</v>
      </c>
      <c r="AH1810">
        <v>100468892</v>
      </c>
      <c r="AI1810" s="9" t="str">
        <f t="shared" si="86"/>
        <v>STATE REPRESENTATIVE272DEMOCRATLEG DISTRICT 27 - HOUSEPIERCELegislative</v>
      </c>
    </row>
    <row r="1811" spans="1:35" x14ac:dyDescent="0.25">
      <c r="A1811" s="15">
        <v>2786</v>
      </c>
      <c r="B1811" t="s">
        <v>5902</v>
      </c>
      <c r="C1811">
        <v>100468892</v>
      </c>
      <c r="D1811" t="s">
        <v>30</v>
      </c>
      <c r="E1811" t="s">
        <v>62</v>
      </c>
      <c r="F1811" t="s">
        <v>44</v>
      </c>
      <c r="G1811" t="s">
        <v>63</v>
      </c>
      <c r="H1811" t="s">
        <v>64</v>
      </c>
      <c r="I1811" t="s">
        <v>65</v>
      </c>
      <c r="J1811" t="s">
        <v>66</v>
      </c>
      <c r="K1811" t="s">
        <v>67</v>
      </c>
      <c r="L1811">
        <v>27</v>
      </c>
      <c r="M1811">
        <v>2</v>
      </c>
      <c r="N1811" t="s">
        <v>68</v>
      </c>
      <c r="O1811" t="s">
        <v>69</v>
      </c>
      <c r="P1811" t="s">
        <v>70</v>
      </c>
      <c r="Q1811" t="s">
        <v>71</v>
      </c>
      <c r="R1811">
        <v>2012</v>
      </c>
      <c r="S1811" s="1">
        <v>500</v>
      </c>
      <c r="T1811" t="s">
        <v>31</v>
      </c>
      <c r="U1811" s="2">
        <v>41000</v>
      </c>
      <c r="V1811" s="2">
        <v>41029</v>
      </c>
      <c r="W1811" s="2">
        <v>41029</v>
      </c>
      <c r="X1811" t="s">
        <v>72</v>
      </c>
      <c r="Y1811" t="s">
        <v>3206</v>
      </c>
      <c r="Z1811" t="s">
        <v>4556</v>
      </c>
      <c r="AA1811" t="s">
        <v>4557</v>
      </c>
      <c r="AB1811" t="s">
        <v>1439</v>
      </c>
      <c r="AC1811" t="s">
        <v>36</v>
      </c>
      <c r="AD1811">
        <v>98335</v>
      </c>
      <c r="AE1811" t="s">
        <v>5901</v>
      </c>
      <c r="AF1811" t="str">
        <f t="shared" si="84"/>
        <v>Yes</v>
      </c>
      <c r="AG1811" s="9" t="str">
        <f t="shared" si="85"/>
        <v>STATE REPRESENTATIVE272DEMOCRATLEG DISTRICT 27 - HOUSEPIERCELegislative2012500DEBT410004102941029Operation and OverheadAPRIL SALARYMATTSON ERIC D7050 GRANDVIEW PLACE GIG HARBORWA</v>
      </c>
      <c r="AH1811">
        <v>100468892</v>
      </c>
      <c r="AI1811" s="9" t="str">
        <f t="shared" si="86"/>
        <v>STATE REPRESENTATIVE272DEMOCRATLEG DISTRICT 27 - HOUSEPIERCELegislative</v>
      </c>
    </row>
    <row r="1812" spans="1:35" x14ac:dyDescent="0.25">
      <c r="A1812" s="15">
        <v>2787</v>
      </c>
      <c r="B1812" t="s">
        <v>5903</v>
      </c>
      <c r="C1812">
        <v>100468892</v>
      </c>
      <c r="D1812" t="s">
        <v>30</v>
      </c>
      <c r="E1812" t="s">
        <v>62</v>
      </c>
      <c r="F1812" t="s">
        <v>44</v>
      </c>
      <c r="G1812" t="s">
        <v>63</v>
      </c>
      <c r="H1812" t="s">
        <v>64</v>
      </c>
      <c r="I1812" t="s">
        <v>65</v>
      </c>
      <c r="J1812" t="s">
        <v>66</v>
      </c>
      <c r="K1812" t="s">
        <v>67</v>
      </c>
      <c r="L1812">
        <v>27</v>
      </c>
      <c r="M1812">
        <v>2</v>
      </c>
      <c r="N1812" t="s">
        <v>68</v>
      </c>
      <c r="O1812" t="s">
        <v>69</v>
      </c>
      <c r="P1812" t="s">
        <v>70</v>
      </c>
      <c r="Q1812" t="s">
        <v>71</v>
      </c>
      <c r="R1812">
        <v>2012</v>
      </c>
      <c r="S1812" s="1">
        <v>81.7</v>
      </c>
      <c r="T1812" t="s">
        <v>31</v>
      </c>
      <c r="U1812" s="2">
        <v>41000</v>
      </c>
      <c r="V1812" s="2">
        <v>41029</v>
      </c>
      <c r="W1812" s="2">
        <v>41029</v>
      </c>
      <c r="X1812" t="s">
        <v>72</v>
      </c>
      <c r="Y1812" t="s">
        <v>2378</v>
      </c>
      <c r="Z1812" t="s">
        <v>2379</v>
      </c>
      <c r="AA1812" t="s">
        <v>2380</v>
      </c>
      <c r="AB1812" t="s">
        <v>92</v>
      </c>
      <c r="AC1812" t="s">
        <v>36</v>
      </c>
      <c r="AD1812">
        <v>98403</v>
      </c>
      <c r="AE1812" t="s">
        <v>5901</v>
      </c>
      <c r="AF1812" t="str">
        <f t="shared" si="84"/>
        <v>Yes</v>
      </c>
      <c r="AG1812" s="9" t="str">
        <f t="shared" si="85"/>
        <v>STATE REPRESENTATIVE272DEMOCRATLEG DISTRICT 27 - HOUSEPIERCELegislative201281.7DEBT410004102941029Operation and OverheadFIELD MANAGEMENTANDERSTONE BEN15 N  E STREET APT. 34TACOMAWA</v>
      </c>
      <c r="AH1812">
        <v>100468892</v>
      </c>
      <c r="AI1812" s="9" t="str">
        <f t="shared" si="86"/>
        <v>STATE REPRESENTATIVE272DEMOCRATLEG DISTRICT 27 - HOUSEPIERCELegislative</v>
      </c>
    </row>
    <row r="1813" spans="1:35" x14ac:dyDescent="0.25">
      <c r="A1813" s="15">
        <v>2791</v>
      </c>
      <c r="B1813" t="s">
        <v>5910</v>
      </c>
      <c r="C1813">
        <v>100468895</v>
      </c>
      <c r="D1813" t="s">
        <v>30</v>
      </c>
      <c r="E1813" t="s">
        <v>62</v>
      </c>
      <c r="F1813" t="s">
        <v>44</v>
      </c>
      <c r="G1813" t="s">
        <v>63</v>
      </c>
      <c r="H1813" t="s">
        <v>64</v>
      </c>
      <c r="I1813" t="s">
        <v>65</v>
      </c>
      <c r="J1813" t="s">
        <v>66</v>
      </c>
      <c r="K1813" t="s">
        <v>67</v>
      </c>
      <c r="L1813">
        <v>27</v>
      </c>
      <c r="M1813">
        <v>2</v>
      </c>
      <c r="N1813" t="s">
        <v>68</v>
      </c>
      <c r="O1813" t="s">
        <v>69</v>
      </c>
      <c r="P1813" t="s">
        <v>70</v>
      </c>
      <c r="Q1813" t="s">
        <v>71</v>
      </c>
      <c r="R1813">
        <v>2012</v>
      </c>
      <c r="S1813" s="1">
        <v>596</v>
      </c>
      <c r="T1813" t="s">
        <v>31</v>
      </c>
      <c r="U1813" s="2">
        <v>41030</v>
      </c>
      <c r="V1813" s="2">
        <v>41060</v>
      </c>
      <c r="W1813" s="2">
        <v>41047</v>
      </c>
      <c r="X1813" t="s">
        <v>72</v>
      </c>
      <c r="Y1813" t="s">
        <v>5911</v>
      </c>
      <c r="Z1813" t="s">
        <v>74</v>
      </c>
      <c r="AA1813" t="s">
        <v>75</v>
      </c>
      <c r="AB1813" t="s">
        <v>35</v>
      </c>
      <c r="AC1813" t="s">
        <v>36</v>
      </c>
      <c r="AD1813">
        <v>98103</v>
      </c>
      <c r="AE1813" t="s">
        <v>5908</v>
      </c>
      <c r="AF1813" t="str">
        <f t="shared" si="84"/>
        <v>Yes</v>
      </c>
      <c r="AG1813" s="9" t="str">
        <f t="shared" si="85"/>
        <v>STATE REPRESENTATIVE272DEMOCRATLEG DISTRICT 27 - HOUSEPIERCELegislative2012596DEBT410304106041047Operation and OverheadREMITS PRINTING (CAPCITY)NORTHWEST PASSAGE146 N  CANAL STREET SUITE 303SEATTLEWA</v>
      </c>
      <c r="AH1813">
        <v>100468895</v>
      </c>
      <c r="AI1813" s="9" t="str">
        <f t="shared" si="86"/>
        <v>STATE REPRESENTATIVE272DEMOCRATLEG DISTRICT 27 - HOUSEPIERCELegislative</v>
      </c>
    </row>
    <row r="1814" spans="1:35" x14ac:dyDescent="0.25">
      <c r="A1814" s="15">
        <v>2792</v>
      </c>
      <c r="B1814" t="s">
        <v>5912</v>
      </c>
      <c r="C1814">
        <v>100468895</v>
      </c>
      <c r="D1814" t="s">
        <v>30</v>
      </c>
      <c r="E1814" t="s">
        <v>62</v>
      </c>
      <c r="F1814" t="s">
        <v>44</v>
      </c>
      <c r="G1814" t="s">
        <v>63</v>
      </c>
      <c r="H1814" t="s">
        <v>64</v>
      </c>
      <c r="I1814" t="s">
        <v>65</v>
      </c>
      <c r="J1814" t="s">
        <v>66</v>
      </c>
      <c r="K1814" t="s">
        <v>67</v>
      </c>
      <c r="L1814">
        <v>27</v>
      </c>
      <c r="M1814">
        <v>2</v>
      </c>
      <c r="N1814" t="s">
        <v>68</v>
      </c>
      <c r="O1814" t="s">
        <v>69</v>
      </c>
      <c r="P1814" t="s">
        <v>70</v>
      </c>
      <c r="Q1814" t="s">
        <v>71</v>
      </c>
      <c r="R1814">
        <v>2012</v>
      </c>
      <c r="S1814" s="1">
        <v>293.25</v>
      </c>
      <c r="T1814" t="s">
        <v>31</v>
      </c>
      <c r="U1814" s="2">
        <v>41030</v>
      </c>
      <c r="V1814" s="2">
        <v>41060</v>
      </c>
      <c r="W1814" s="2">
        <v>41047</v>
      </c>
      <c r="X1814" t="s">
        <v>72</v>
      </c>
      <c r="Y1814" t="s">
        <v>5913</v>
      </c>
      <c r="Z1814" t="s">
        <v>74</v>
      </c>
      <c r="AA1814" t="s">
        <v>75</v>
      </c>
      <c r="AB1814" t="s">
        <v>35</v>
      </c>
      <c r="AC1814" t="s">
        <v>36</v>
      </c>
      <c r="AD1814">
        <v>98103</v>
      </c>
      <c r="AE1814" t="s">
        <v>5908</v>
      </c>
      <c r="AF1814" t="str">
        <f t="shared" si="84"/>
        <v>Yes</v>
      </c>
      <c r="AG1814" s="9" t="str">
        <f t="shared" si="85"/>
        <v>STATE REPRESENTATIVE272DEMOCRATLEG DISTRICT 27 - HOUSEPIERCELegislative2012293.25DEBT410304106041047Operation and OverheadSTICKER &amp; INVITE DESIGN (JENNERGY)NORTHWEST PASSAGE146 N  CANAL STREET SUITE 303SEATTLEWA</v>
      </c>
      <c r="AH1814">
        <v>100468895</v>
      </c>
      <c r="AI1814" s="9" t="str">
        <f t="shared" si="86"/>
        <v>STATE REPRESENTATIVE272DEMOCRATLEG DISTRICT 27 - HOUSEPIERCELegislative</v>
      </c>
    </row>
    <row r="1815" spans="1:35" x14ac:dyDescent="0.25">
      <c r="A1815" s="15">
        <v>2793</v>
      </c>
      <c r="B1815" t="s">
        <v>5914</v>
      </c>
      <c r="C1815">
        <v>100468895</v>
      </c>
      <c r="D1815" t="s">
        <v>30</v>
      </c>
      <c r="E1815" t="s">
        <v>62</v>
      </c>
      <c r="F1815" t="s">
        <v>44</v>
      </c>
      <c r="G1815" t="s">
        <v>63</v>
      </c>
      <c r="H1815" t="s">
        <v>64</v>
      </c>
      <c r="I1815" t="s">
        <v>65</v>
      </c>
      <c r="J1815" t="s">
        <v>66</v>
      </c>
      <c r="K1815" t="s">
        <v>67</v>
      </c>
      <c r="L1815">
        <v>27</v>
      </c>
      <c r="M1815">
        <v>2</v>
      </c>
      <c r="N1815" t="s">
        <v>68</v>
      </c>
      <c r="O1815" t="s">
        <v>69</v>
      </c>
      <c r="P1815" t="s">
        <v>70</v>
      </c>
      <c r="Q1815" t="s">
        <v>71</v>
      </c>
      <c r="R1815">
        <v>2012</v>
      </c>
      <c r="S1815" s="1">
        <v>464.7</v>
      </c>
      <c r="T1815" t="s">
        <v>31</v>
      </c>
      <c r="U1815" s="2">
        <v>41030</v>
      </c>
      <c r="V1815" s="2">
        <v>41060</v>
      </c>
      <c r="W1815" s="2">
        <v>41047</v>
      </c>
      <c r="X1815" t="s">
        <v>72</v>
      </c>
      <c r="Y1815" t="s">
        <v>5915</v>
      </c>
      <c r="Z1815" t="s">
        <v>74</v>
      </c>
      <c r="AA1815" t="s">
        <v>75</v>
      </c>
      <c r="AB1815" t="s">
        <v>35</v>
      </c>
      <c r="AC1815" t="s">
        <v>36</v>
      </c>
      <c r="AD1815">
        <v>98103</v>
      </c>
      <c r="AE1815" t="s">
        <v>5908</v>
      </c>
      <c r="AF1815" t="str">
        <f t="shared" si="84"/>
        <v>Yes</v>
      </c>
      <c r="AG1815" s="9" t="str">
        <f t="shared" si="85"/>
        <v>STATE REPRESENTATIVE272DEMOCRATLEG DISTRICT 27 - HOUSEPIERCELegislative2012464.7DEBT410304106041047Operation and OverheadINVITE PRINTING (SERVICE PRINTING)NORTHWEST PASSAGE146 N  CANAL STREET SUITE 303SEATTLEWA</v>
      </c>
      <c r="AH1815">
        <v>100468895</v>
      </c>
      <c r="AI1815" s="9" t="str">
        <f t="shared" si="86"/>
        <v>STATE REPRESENTATIVE272DEMOCRATLEG DISTRICT 27 - HOUSEPIERCELegislative</v>
      </c>
    </row>
    <row r="1816" spans="1:35" x14ac:dyDescent="0.25">
      <c r="A1816" s="15">
        <v>2789</v>
      </c>
      <c r="B1816" t="s">
        <v>5907</v>
      </c>
      <c r="C1816">
        <v>100468895</v>
      </c>
      <c r="D1816" t="s">
        <v>30</v>
      </c>
      <c r="E1816" t="s">
        <v>62</v>
      </c>
      <c r="F1816" t="s">
        <v>44</v>
      </c>
      <c r="G1816" t="s">
        <v>63</v>
      </c>
      <c r="H1816" t="s">
        <v>64</v>
      </c>
      <c r="I1816" t="s">
        <v>65</v>
      </c>
      <c r="J1816" t="s">
        <v>66</v>
      </c>
      <c r="K1816" t="s">
        <v>67</v>
      </c>
      <c r="L1816">
        <v>27</v>
      </c>
      <c r="M1816">
        <v>2</v>
      </c>
      <c r="N1816" t="s">
        <v>68</v>
      </c>
      <c r="O1816" t="s">
        <v>69</v>
      </c>
      <c r="P1816" t="s">
        <v>70</v>
      </c>
      <c r="Q1816" t="s">
        <v>71</v>
      </c>
      <c r="R1816">
        <v>2012</v>
      </c>
      <c r="S1816" s="1">
        <v>108.42</v>
      </c>
      <c r="T1816" t="s">
        <v>31</v>
      </c>
      <c r="U1816" s="2">
        <v>41030</v>
      </c>
      <c r="V1816" s="2">
        <v>41060</v>
      </c>
      <c r="W1816" s="2">
        <v>41057</v>
      </c>
      <c r="X1816" t="s">
        <v>72</v>
      </c>
      <c r="Y1816" t="s">
        <v>2378</v>
      </c>
      <c r="Z1816" t="s">
        <v>2379</v>
      </c>
      <c r="AA1816" t="s">
        <v>2380</v>
      </c>
      <c r="AB1816" t="s">
        <v>92</v>
      </c>
      <c r="AC1816" t="s">
        <v>36</v>
      </c>
      <c r="AD1816">
        <v>98403</v>
      </c>
      <c r="AE1816" t="s">
        <v>5908</v>
      </c>
      <c r="AF1816" t="str">
        <f t="shared" si="84"/>
        <v>Yes</v>
      </c>
      <c r="AG1816" s="9" t="str">
        <f t="shared" si="85"/>
        <v>STATE REPRESENTATIVE272DEMOCRATLEG DISTRICT 27 - HOUSEPIERCELegislative2012108.42DEBT410304106041057Operation and OverheadFIELD MANAGEMENTANDERSTONE BEN15 N  E STREET APT. 34TACOMAWA</v>
      </c>
      <c r="AH1816">
        <v>100468895</v>
      </c>
      <c r="AI1816" s="9" t="str">
        <f t="shared" si="86"/>
        <v>STATE REPRESENTATIVE272DEMOCRATLEG DISTRICT 27 - HOUSEPIERCELegislative</v>
      </c>
    </row>
    <row r="1817" spans="1:35" x14ac:dyDescent="0.25">
      <c r="A1817" s="15">
        <v>2790</v>
      </c>
      <c r="B1817" t="s">
        <v>5909</v>
      </c>
      <c r="C1817">
        <v>100468895</v>
      </c>
      <c r="D1817" t="s">
        <v>30</v>
      </c>
      <c r="E1817" t="s">
        <v>62</v>
      </c>
      <c r="F1817" t="s">
        <v>44</v>
      </c>
      <c r="G1817" t="s">
        <v>63</v>
      </c>
      <c r="H1817" t="s">
        <v>64</v>
      </c>
      <c r="I1817" t="s">
        <v>65</v>
      </c>
      <c r="J1817" t="s">
        <v>66</v>
      </c>
      <c r="K1817" t="s">
        <v>67</v>
      </c>
      <c r="L1817">
        <v>27</v>
      </c>
      <c r="M1817">
        <v>2</v>
      </c>
      <c r="N1817" t="s">
        <v>68</v>
      </c>
      <c r="O1817" t="s">
        <v>69</v>
      </c>
      <c r="P1817" t="s">
        <v>70</v>
      </c>
      <c r="Q1817" t="s">
        <v>71</v>
      </c>
      <c r="R1817">
        <v>2012</v>
      </c>
      <c r="S1817" s="1">
        <v>400</v>
      </c>
      <c r="T1817" t="s">
        <v>31</v>
      </c>
      <c r="U1817" s="2">
        <v>41030</v>
      </c>
      <c r="V1817" s="2">
        <v>41060</v>
      </c>
      <c r="W1817" s="2">
        <v>41060</v>
      </c>
      <c r="X1817" t="s">
        <v>72</v>
      </c>
      <c r="Y1817" t="s">
        <v>2637</v>
      </c>
      <c r="Z1817" t="s">
        <v>167</v>
      </c>
      <c r="AA1817" t="s">
        <v>168</v>
      </c>
      <c r="AB1817" t="s">
        <v>35</v>
      </c>
      <c r="AC1817" t="s">
        <v>36</v>
      </c>
      <c r="AD1817">
        <v>98109</v>
      </c>
      <c r="AE1817" t="s">
        <v>5908</v>
      </c>
      <c r="AF1817" t="str">
        <f t="shared" si="84"/>
        <v>Yes</v>
      </c>
      <c r="AG1817" s="9" t="str">
        <f t="shared" si="85"/>
        <v>STATE REPRESENTATIVE272DEMOCRATLEG DISTRICT 27 - HOUSEPIERCELegislative2012400DEBT410304106041060Operation and OverheadMAY TREASURYARGO STRATEGIESPO BOX 9100 SEATTLEWA</v>
      </c>
      <c r="AH1817">
        <v>100468895</v>
      </c>
      <c r="AI1817" s="9" t="str">
        <f t="shared" si="86"/>
        <v>STATE REPRESENTATIVE272DEMOCRATLEG DISTRICT 27 - HOUSEPIERCELegislative</v>
      </c>
    </row>
    <row r="1818" spans="1:35" x14ac:dyDescent="0.25">
      <c r="A1818" s="15">
        <v>2794</v>
      </c>
      <c r="B1818" t="s">
        <v>5916</v>
      </c>
      <c r="C1818">
        <v>100468895</v>
      </c>
      <c r="D1818" t="s">
        <v>30</v>
      </c>
      <c r="E1818" t="s">
        <v>62</v>
      </c>
      <c r="F1818" t="s">
        <v>44</v>
      </c>
      <c r="G1818" t="s">
        <v>63</v>
      </c>
      <c r="H1818" t="s">
        <v>64</v>
      </c>
      <c r="I1818" t="s">
        <v>65</v>
      </c>
      <c r="J1818" t="s">
        <v>66</v>
      </c>
      <c r="K1818" t="s">
        <v>67</v>
      </c>
      <c r="L1818">
        <v>27</v>
      </c>
      <c r="M1818">
        <v>2</v>
      </c>
      <c r="N1818" t="s">
        <v>68</v>
      </c>
      <c r="O1818" t="s">
        <v>69</v>
      </c>
      <c r="P1818" t="s">
        <v>70</v>
      </c>
      <c r="Q1818" t="s">
        <v>71</v>
      </c>
      <c r="R1818">
        <v>2012</v>
      </c>
      <c r="S1818" s="1">
        <v>500</v>
      </c>
      <c r="T1818" t="s">
        <v>31</v>
      </c>
      <c r="U1818" s="2">
        <v>41030</v>
      </c>
      <c r="V1818" s="2">
        <v>41060</v>
      </c>
      <c r="W1818" s="2">
        <v>41060</v>
      </c>
      <c r="X1818" t="s">
        <v>72</v>
      </c>
      <c r="Y1818" t="s">
        <v>5917</v>
      </c>
      <c r="Z1818" t="s">
        <v>4556</v>
      </c>
      <c r="AA1818" t="s">
        <v>4557</v>
      </c>
      <c r="AB1818" t="s">
        <v>1439</v>
      </c>
      <c r="AC1818" t="s">
        <v>36</v>
      </c>
      <c r="AD1818">
        <v>98335</v>
      </c>
      <c r="AE1818" t="s">
        <v>5908</v>
      </c>
      <c r="AF1818" t="str">
        <f t="shared" si="84"/>
        <v>Yes</v>
      </c>
      <c r="AG1818" s="9" t="str">
        <f t="shared" si="85"/>
        <v>STATE REPRESENTATIVE272DEMOCRATLEG DISTRICT 27 - HOUSEPIERCELegislative2012500DEBT410304106041060Operation and OverheadMAY SALARYMATTSON ERIC D7050 GRANDVIEW PLACE GIG HARBORWA</v>
      </c>
      <c r="AH1818">
        <v>100468895</v>
      </c>
      <c r="AI1818" s="9" t="str">
        <f t="shared" si="86"/>
        <v>STATE REPRESENTATIVE272DEMOCRATLEG DISTRICT 27 - HOUSEPIERCELegislative</v>
      </c>
    </row>
    <row r="1819" spans="1:35" x14ac:dyDescent="0.25">
      <c r="A1819" s="15">
        <v>3081</v>
      </c>
      <c r="B1819" t="s">
        <v>6432</v>
      </c>
      <c r="C1819">
        <v>100477283</v>
      </c>
      <c r="D1819" t="s">
        <v>30</v>
      </c>
      <c r="E1819" t="s">
        <v>62</v>
      </c>
      <c r="F1819" t="s">
        <v>44</v>
      </c>
      <c r="G1819" t="s">
        <v>63</v>
      </c>
      <c r="H1819" t="s">
        <v>64</v>
      </c>
      <c r="I1819" t="s">
        <v>65</v>
      </c>
      <c r="J1819" t="s">
        <v>66</v>
      </c>
      <c r="K1819" t="s">
        <v>67</v>
      </c>
      <c r="L1819">
        <v>27</v>
      </c>
      <c r="M1819">
        <v>2</v>
      </c>
      <c r="N1819" t="s">
        <v>68</v>
      </c>
      <c r="O1819" t="s">
        <v>69</v>
      </c>
      <c r="P1819" t="s">
        <v>70</v>
      </c>
      <c r="Q1819" t="s">
        <v>71</v>
      </c>
      <c r="R1819">
        <v>2012</v>
      </c>
      <c r="S1819" s="1">
        <v>13000</v>
      </c>
      <c r="T1819" t="s">
        <v>31</v>
      </c>
      <c r="U1819" s="2">
        <v>41061</v>
      </c>
      <c r="V1819" s="2">
        <v>41106</v>
      </c>
      <c r="W1819" s="2">
        <v>41102</v>
      </c>
      <c r="X1819" t="s">
        <v>72</v>
      </c>
      <c r="Y1819" t="s">
        <v>448</v>
      </c>
      <c r="Z1819" t="s">
        <v>74</v>
      </c>
      <c r="AA1819" t="s">
        <v>75</v>
      </c>
      <c r="AB1819" t="s">
        <v>35</v>
      </c>
      <c r="AC1819" t="s">
        <v>36</v>
      </c>
      <c r="AD1819">
        <v>98103</v>
      </c>
      <c r="AE1819" t="s">
        <v>6433</v>
      </c>
      <c r="AF1819" t="str">
        <f t="shared" si="84"/>
        <v>Yes</v>
      </c>
      <c r="AG1819" s="9" t="str">
        <f t="shared" si="85"/>
        <v>STATE REPRESENTATIVE272DEMOCRATLEG DISTRICT 27 - HOUSEPIERCELegislative201213000DEBT410614110641102Operation and OverheadCABLE BUY (SEE MEMO)NORTHWEST PASSAGE146 N  CANAL STREET SUITE 303SEATTLEWA</v>
      </c>
      <c r="AH1819">
        <v>100477283</v>
      </c>
      <c r="AI1819" s="9" t="str">
        <f t="shared" si="86"/>
        <v>STATE REPRESENTATIVE272DEMOCRATLEG DISTRICT 27 - HOUSEPIERCELegislative</v>
      </c>
    </row>
    <row r="1820" spans="1:35" x14ac:dyDescent="0.25">
      <c r="A1820" s="15">
        <v>3082</v>
      </c>
      <c r="B1820" t="s">
        <v>6434</v>
      </c>
      <c r="C1820">
        <v>100477283</v>
      </c>
      <c r="D1820" t="s">
        <v>30</v>
      </c>
      <c r="E1820" t="s">
        <v>62</v>
      </c>
      <c r="F1820" t="s">
        <v>44</v>
      </c>
      <c r="G1820" t="s">
        <v>63</v>
      </c>
      <c r="H1820" t="s">
        <v>64</v>
      </c>
      <c r="I1820" t="s">
        <v>65</v>
      </c>
      <c r="J1820" t="s">
        <v>66</v>
      </c>
      <c r="K1820" t="s">
        <v>67</v>
      </c>
      <c r="L1820">
        <v>27</v>
      </c>
      <c r="M1820">
        <v>2</v>
      </c>
      <c r="N1820" t="s">
        <v>68</v>
      </c>
      <c r="O1820" t="s">
        <v>69</v>
      </c>
      <c r="P1820" t="s">
        <v>70</v>
      </c>
      <c r="Q1820" t="s">
        <v>71</v>
      </c>
      <c r="R1820">
        <v>2012</v>
      </c>
      <c r="S1820" s="1">
        <v>4510.72</v>
      </c>
      <c r="T1820" t="s">
        <v>31</v>
      </c>
      <c r="U1820" s="2">
        <v>41061</v>
      </c>
      <c r="V1820" s="2">
        <v>41106</v>
      </c>
      <c r="W1820" s="2">
        <v>41106</v>
      </c>
      <c r="X1820" t="s">
        <v>72</v>
      </c>
      <c r="Y1820" t="s">
        <v>150</v>
      </c>
      <c r="Z1820" t="s">
        <v>74</v>
      </c>
      <c r="AA1820" t="s">
        <v>75</v>
      </c>
      <c r="AB1820" t="s">
        <v>35</v>
      </c>
      <c r="AC1820" t="s">
        <v>36</v>
      </c>
      <c r="AD1820">
        <v>98103</v>
      </c>
      <c r="AE1820" t="s">
        <v>6433</v>
      </c>
      <c r="AF1820" t="str">
        <f t="shared" si="84"/>
        <v>Yes</v>
      </c>
      <c r="AG1820" s="9" t="str">
        <f t="shared" si="85"/>
        <v>STATE REPRESENTATIVE272DEMOCRATLEG DISTRICT 27 - HOUSEPIERCELegislative20124510.72DEBT410614110641106Operation and OverheadMAILER PRINT &amp; DESIGN (CAPCITY, JENNERGY)NORTHWEST PASSAGE146 N  CANAL STREET SUITE 303SEATTLEWA</v>
      </c>
      <c r="AH1820">
        <v>100477283</v>
      </c>
      <c r="AI1820" s="9" t="str">
        <f t="shared" si="86"/>
        <v>STATE REPRESENTATIVE272DEMOCRATLEG DISTRICT 27 - HOUSEPIERCELegislative</v>
      </c>
    </row>
    <row r="1821" spans="1:35" x14ac:dyDescent="0.25">
      <c r="A1821" s="15">
        <v>3083</v>
      </c>
      <c r="B1821" t="s">
        <v>6435</v>
      </c>
      <c r="C1821">
        <v>100477283</v>
      </c>
      <c r="D1821" t="s">
        <v>30</v>
      </c>
      <c r="E1821" t="s">
        <v>62</v>
      </c>
      <c r="F1821" t="s">
        <v>44</v>
      </c>
      <c r="G1821" t="s">
        <v>63</v>
      </c>
      <c r="H1821" t="s">
        <v>64</v>
      </c>
      <c r="I1821" t="s">
        <v>65</v>
      </c>
      <c r="J1821" t="s">
        <v>66</v>
      </c>
      <c r="K1821" t="s">
        <v>67</v>
      </c>
      <c r="L1821">
        <v>27</v>
      </c>
      <c r="M1821">
        <v>2</v>
      </c>
      <c r="N1821" t="s">
        <v>68</v>
      </c>
      <c r="O1821" t="s">
        <v>69</v>
      </c>
      <c r="P1821" t="s">
        <v>70</v>
      </c>
      <c r="Q1821" t="s">
        <v>71</v>
      </c>
      <c r="R1821">
        <v>2012</v>
      </c>
      <c r="S1821" s="1">
        <v>5000</v>
      </c>
      <c r="T1821" t="s">
        <v>31</v>
      </c>
      <c r="U1821" s="2">
        <v>41061</v>
      </c>
      <c r="V1821" s="2">
        <v>41106</v>
      </c>
      <c r="W1821" s="2">
        <v>41106</v>
      </c>
      <c r="X1821" t="s">
        <v>72</v>
      </c>
      <c r="Y1821" t="s">
        <v>327</v>
      </c>
      <c r="Z1821" t="s">
        <v>1800</v>
      </c>
      <c r="AA1821" t="s">
        <v>1801</v>
      </c>
      <c r="AB1821" t="s">
        <v>35</v>
      </c>
      <c r="AC1821" t="s">
        <v>36</v>
      </c>
      <c r="AD1821">
        <v>98101</v>
      </c>
      <c r="AE1821" t="s">
        <v>6433</v>
      </c>
      <c r="AF1821" t="str">
        <f t="shared" si="84"/>
        <v>Yes</v>
      </c>
      <c r="AG1821" s="9" t="str">
        <f t="shared" si="85"/>
        <v>STATE REPRESENTATIVE272DEMOCRATLEG DISTRICT 27 - HOUSEPIERCELegislative20125000DEBT410614110641106Operation and OverheadAD PRODUCTIONGUENTHER MEDIA1402  3RD AVENUE SUITE 310SEATTLEWA</v>
      </c>
      <c r="AH1821">
        <v>100477283</v>
      </c>
      <c r="AI1821" s="9" t="str">
        <f t="shared" si="86"/>
        <v>STATE REPRESENTATIVE272DEMOCRATLEG DISTRICT 27 - HOUSEPIERCELegislative</v>
      </c>
    </row>
    <row r="1822" spans="1:35" x14ac:dyDescent="0.25">
      <c r="A1822" s="15">
        <v>3084</v>
      </c>
      <c r="B1822" t="s">
        <v>6436</v>
      </c>
      <c r="C1822">
        <v>100477283</v>
      </c>
      <c r="D1822" t="s">
        <v>30</v>
      </c>
      <c r="E1822" t="s">
        <v>62</v>
      </c>
      <c r="F1822" t="s">
        <v>44</v>
      </c>
      <c r="G1822" t="s">
        <v>63</v>
      </c>
      <c r="H1822" t="s">
        <v>64</v>
      </c>
      <c r="I1822" t="s">
        <v>65</v>
      </c>
      <c r="J1822" t="s">
        <v>66</v>
      </c>
      <c r="K1822" t="s">
        <v>67</v>
      </c>
      <c r="L1822">
        <v>27</v>
      </c>
      <c r="M1822">
        <v>2</v>
      </c>
      <c r="N1822" t="s">
        <v>68</v>
      </c>
      <c r="O1822" t="s">
        <v>69</v>
      </c>
      <c r="P1822" t="s">
        <v>70</v>
      </c>
      <c r="Q1822" t="s">
        <v>71</v>
      </c>
      <c r="R1822">
        <v>2012</v>
      </c>
      <c r="S1822" s="1">
        <v>600</v>
      </c>
      <c r="T1822" t="s">
        <v>31</v>
      </c>
      <c r="U1822" s="2">
        <v>41061</v>
      </c>
      <c r="V1822" s="2">
        <v>41106</v>
      </c>
      <c r="W1822" s="2">
        <v>41106</v>
      </c>
      <c r="X1822" t="s">
        <v>72</v>
      </c>
      <c r="Y1822" t="s">
        <v>6437</v>
      </c>
      <c r="Z1822" t="s">
        <v>1800</v>
      </c>
      <c r="AA1822" t="s">
        <v>1801</v>
      </c>
      <c r="AB1822" t="s">
        <v>35</v>
      </c>
      <c r="AC1822" t="s">
        <v>36</v>
      </c>
      <c r="AD1822">
        <v>98101</v>
      </c>
      <c r="AE1822" t="s">
        <v>6433</v>
      </c>
      <c r="AF1822" t="str">
        <f t="shared" si="84"/>
        <v>Yes</v>
      </c>
      <c r="AG1822" s="9" t="str">
        <f t="shared" si="85"/>
        <v>STATE REPRESENTATIVE272DEMOCRATLEG DISTRICT 27 - HOUSEPIERCELegislative2012600DEBT410614110641106Operation and OverheadEQUIPMENT RENTAL (GLAZERS)GUENTHER MEDIA1402  3RD AVENUE SUITE 310SEATTLEWA</v>
      </c>
      <c r="AH1822">
        <v>100477283</v>
      </c>
      <c r="AI1822" s="9" t="str">
        <f t="shared" si="86"/>
        <v>STATE REPRESENTATIVE272DEMOCRATLEG DISTRICT 27 - HOUSEPIERCELegislative</v>
      </c>
    </row>
    <row r="1823" spans="1:35" x14ac:dyDescent="0.25">
      <c r="A1823" s="15">
        <v>3085</v>
      </c>
      <c r="B1823" t="s">
        <v>6438</v>
      </c>
      <c r="C1823">
        <v>100477283</v>
      </c>
      <c r="D1823" t="s">
        <v>30</v>
      </c>
      <c r="E1823" t="s">
        <v>62</v>
      </c>
      <c r="F1823" t="s">
        <v>44</v>
      </c>
      <c r="G1823" t="s">
        <v>63</v>
      </c>
      <c r="H1823" t="s">
        <v>64</v>
      </c>
      <c r="I1823" t="s">
        <v>65</v>
      </c>
      <c r="J1823" t="s">
        <v>66</v>
      </c>
      <c r="K1823" t="s">
        <v>67</v>
      </c>
      <c r="L1823">
        <v>27</v>
      </c>
      <c r="M1823">
        <v>2</v>
      </c>
      <c r="N1823" t="s">
        <v>68</v>
      </c>
      <c r="O1823" t="s">
        <v>69</v>
      </c>
      <c r="P1823" t="s">
        <v>70</v>
      </c>
      <c r="Q1823" t="s">
        <v>71</v>
      </c>
      <c r="R1823">
        <v>2012</v>
      </c>
      <c r="S1823" s="1">
        <v>200</v>
      </c>
      <c r="T1823" t="s">
        <v>31</v>
      </c>
      <c r="U1823" s="2">
        <v>41061</v>
      </c>
      <c r="V1823" s="2">
        <v>41106</v>
      </c>
      <c r="W1823" s="2">
        <v>41106</v>
      </c>
      <c r="X1823" t="s">
        <v>72</v>
      </c>
      <c r="Y1823" t="s">
        <v>1196</v>
      </c>
      <c r="Z1823" t="s">
        <v>6439</v>
      </c>
      <c r="AA1823" t="s">
        <v>6440</v>
      </c>
      <c r="AB1823" t="s">
        <v>92</v>
      </c>
      <c r="AC1823" t="s">
        <v>36</v>
      </c>
      <c r="AD1823">
        <v>98405</v>
      </c>
      <c r="AE1823" t="s">
        <v>6433</v>
      </c>
      <c r="AF1823" t="str">
        <f t="shared" si="84"/>
        <v>Yes</v>
      </c>
      <c r="AG1823" s="9" t="str">
        <f t="shared" si="85"/>
        <v>STATE REPRESENTATIVE272DEMOCRATLEG DISTRICT 27 - HOUSEPIERCELegislative2012200DEBT410614110641106Operation and OverheadADVERTISEMENTART ON THE AVE816 S  L STREET TACOMAWA</v>
      </c>
      <c r="AH1823">
        <v>100477283</v>
      </c>
      <c r="AI1823" s="9" t="str">
        <f t="shared" si="86"/>
        <v>STATE REPRESENTATIVE272DEMOCRATLEG DISTRICT 27 - HOUSEPIERCELegislative</v>
      </c>
    </row>
    <row r="1824" spans="1:35" x14ac:dyDescent="0.25">
      <c r="A1824" s="15">
        <v>3514</v>
      </c>
      <c r="B1824" t="s">
        <v>7137</v>
      </c>
      <c r="C1824">
        <v>100483277</v>
      </c>
      <c r="D1824" t="s">
        <v>30</v>
      </c>
      <c r="E1824" t="s">
        <v>62</v>
      </c>
      <c r="F1824" t="s">
        <v>44</v>
      </c>
      <c r="G1824" t="s">
        <v>63</v>
      </c>
      <c r="H1824" t="s">
        <v>64</v>
      </c>
      <c r="I1824" t="s">
        <v>65</v>
      </c>
      <c r="J1824" t="s">
        <v>66</v>
      </c>
      <c r="K1824" t="s">
        <v>67</v>
      </c>
      <c r="L1824">
        <v>27</v>
      </c>
      <c r="M1824">
        <v>2</v>
      </c>
      <c r="N1824" t="s">
        <v>68</v>
      </c>
      <c r="O1824" t="s">
        <v>69</v>
      </c>
      <c r="P1824" t="s">
        <v>70</v>
      </c>
      <c r="Q1824" t="s">
        <v>71</v>
      </c>
      <c r="R1824">
        <v>2012</v>
      </c>
      <c r="S1824" s="1">
        <v>2568.04</v>
      </c>
      <c r="T1824" t="s">
        <v>31</v>
      </c>
      <c r="U1824" s="2">
        <v>41107</v>
      </c>
      <c r="V1824" s="2">
        <v>41120</v>
      </c>
      <c r="W1824" s="2">
        <v>41099</v>
      </c>
      <c r="X1824" t="s">
        <v>72</v>
      </c>
      <c r="Y1824" t="s">
        <v>1464</v>
      </c>
      <c r="Z1824" t="s">
        <v>81</v>
      </c>
      <c r="AA1824" t="s">
        <v>82</v>
      </c>
      <c r="AB1824" t="s">
        <v>41</v>
      </c>
      <c r="AC1824" t="s">
        <v>36</v>
      </c>
      <c r="AD1824">
        <v>98512</v>
      </c>
      <c r="AE1824" t="s">
        <v>7138</v>
      </c>
      <c r="AF1824" t="str">
        <f t="shared" si="84"/>
        <v>Yes</v>
      </c>
      <c r="AG1824" s="9" t="str">
        <f t="shared" si="85"/>
        <v>STATE REPRESENTATIVE272DEMOCRATLEG DISTRICT 27 - HOUSEPIERCELegislative20122568.04DEBT411074112041099Operation and OverheadSIGNSTHE SIGN SHOP1381 LINWOOD AVENUE SW TUMWATERWA</v>
      </c>
      <c r="AH1824">
        <v>100483277</v>
      </c>
      <c r="AI1824" s="9" t="str">
        <f t="shared" si="86"/>
        <v>STATE REPRESENTATIVE272DEMOCRATLEG DISTRICT 27 - HOUSEPIERCELegislative</v>
      </c>
    </row>
    <row r="1825" spans="1:35" x14ac:dyDescent="0.25">
      <c r="A1825" s="15">
        <v>3516</v>
      </c>
      <c r="B1825" t="s">
        <v>7140</v>
      </c>
      <c r="C1825">
        <v>100483277</v>
      </c>
      <c r="D1825" t="s">
        <v>30</v>
      </c>
      <c r="E1825" t="s">
        <v>62</v>
      </c>
      <c r="F1825" t="s">
        <v>44</v>
      </c>
      <c r="G1825" t="s">
        <v>63</v>
      </c>
      <c r="H1825" t="s">
        <v>64</v>
      </c>
      <c r="I1825" t="s">
        <v>65</v>
      </c>
      <c r="J1825" t="s">
        <v>66</v>
      </c>
      <c r="K1825" t="s">
        <v>67</v>
      </c>
      <c r="L1825">
        <v>27</v>
      </c>
      <c r="M1825">
        <v>2</v>
      </c>
      <c r="N1825" t="s">
        <v>68</v>
      </c>
      <c r="O1825" t="s">
        <v>69</v>
      </c>
      <c r="P1825" t="s">
        <v>70</v>
      </c>
      <c r="Q1825" t="s">
        <v>71</v>
      </c>
      <c r="R1825">
        <v>2012</v>
      </c>
      <c r="S1825" s="1">
        <v>4510.72</v>
      </c>
      <c r="T1825" t="s">
        <v>31</v>
      </c>
      <c r="U1825" s="2">
        <v>41107</v>
      </c>
      <c r="V1825" s="2">
        <v>41120</v>
      </c>
      <c r="W1825" s="2">
        <v>41106</v>
      </c>
      <c r="X1825" t="s">
        <v>72</v>
      </c>
      <c r="Y1825" t="s">
        <v>150</v>
      </c>
      <c r="Z1825" t="s">
        <v>74</v>
      </c>
      <c r="AA1825" t="s">
        <v>75</v>
      </c>
      <c r="AB1825" t="s">
        <v>35</v>
      </c>
      <c r="AC1825" t="s">
        <v>36</v>
      </c>
      <c r="AD1825">
        <v>98103</v>
      </c>
      <c r="AE1825" t="s">
        <v>7138</v>
      </c>
      <c r="AF1825" t="str">
        <f t="shared" si="84"/>
        <v>Yes</v>
      </c>
      <c r="AG1825" s="9" t="str">
        <f t="shared" si="85"/>
        <v>STATE REPRESENTATIVE272DEMOCRATLEG DISTRICT 27 - HOUSEPIERCELegislative20124510.72DEBT411074112041106Operation and OverheadMAILER PRINT &amp; DESIGN (CAPCITY, JENNERGY)NORTHWEST PASSAGE146 N  CANAL STREET SUITE 303SEATTLEWA</v>
      </c>
      <c r="AH1825">
        <v>100483277</v>
      </c>
      <c r="AI1825" s="9" t="str">
        <f t="shared" si="86"/>
        <v>STATE REPRESENTATIVE272DEMOCRATLEG DISTRICT 27 - HOUSEPIERCELegislative</v>
      </c>
    </row>
    <row r="1826" spans="1:35" x14ac:dyDescent="0.25">
      <c r="A1826" s="15">
        <v>3517</v>
      </c>
      <c r="B1826" t="s">
        <v>7141</v>
      </c>
      <c r="C1826">
        <v>100483277</v>
      </c>
      <c r="D1826" t="s">
        <v>30</v>
      </c>
      <c r="E1826" t="s">
        <v>62</v>
      </c>
      <c r="F1826" t="s">
        <v>44</v>
      </c>
      <c r="G1826" t="s">
        <v>63</v>
      </c>
      <c r="H1826" t="s">
        <v>64</v>
      </c>
      <c r="I1826" t="s">
        <v>65</v>
      </c>
      <c r="J1826" t="s">
        <v>66</v>
      </c>
      <c r="K1826" t="s">
        <v>67</v>
      </c>
      <c r="L1826">
        <v>27</v>
      </c>
      <c r="M1826">
        <v>2</v>
      </c>
      <c r="N1826" t="s">
        <v>68</v>
      </c>
      <c r="O1826" t="s">
        <v>69</v>
      </c>
      <c r="P1826" t="s">
        <v>70</v>
      </c>
      <c r="Q1826" t="s">
        <v>71</v>
      </c>
      <c r="R1826">
        <v>2012</v>
      </c>
      <c r="S1826" s="1">
        <v>2500</v>
      </c>
      <c r="T1826" t="s">
        <v>31</v>
      </c>
      <c r="U1826" s="2">
        <v>41107</v>
      </c>
      <c r="V1826" s="2">
        <v>41120</v>
      </c>
      <c r="W1826" s="2">
        <v>41106</v>
      </c>
      <c r="X1826" t="s">
        <v>72</v>
      </c>
      <c r="Y1826" t="s">
        <v>6820</v>
      </c>
      <c r="Z1826" t="s">
        <v>1800</v>
      </c>
      <c r="AA1826" t="s">
        <v>1801</v>
      </c>
      <c r="AB1826" t="s">
        <v>35</v>
      </c>
      <c r="AC1826" t="s">
        <v>36</v>
      </c>
      <c r="AD1826">
        <v>98101</v>
      </c>
      <c r="AE1826" t="s">
        <v>7138</v>
      </c>
      <c r="AF1826" t="str">
        <f t="shared" si="84"/>
        <v>Yes</v>
      </c>
      <c r="AG1826" s="9" t="str">
        <f t="shared" si="85"/>
        <v>STATE REPRESENTATIVE272DEMOCRATLEG DISTRICT 27 - HOUSEPIERCELegislative20122500DEBT411074112041106Operation and OverheadAD PRODUCTION (GENERAL)GUENTHER MEDIA1402  3RD AVENUE SUITE 310SEATTLEWA</v>
      </c>
      <c r="AH1826">
        <v>100483277</v>
      </c>
      <c r="AI1826" s="9" t="str">
        <f t="shared" si="86"/>
        <v>STATE REPRESENTATIVE272DEMOCRATLEG DISTRICT 27 - HOUSEPIERCELegislative</v>
      </c>
    </row>
    <row r="1827" spans="1:35" x14ac:dyDescent="0.25">
      <c r="A1827" s="15">
        <v>3522</v>
      </c>
      <c r="B1827" t="s">
        <v>7148</v>
      </c>
      <c r="C1827">
        <v>100483277</v>
      </c>
      <c r="D1827" t="s">
        <v>30</v>
      </c>
      <c r="E1827" t="s">
        <v>62</v>
      </c>
      <c r="F1827" t="s">
        <v>44</v>
      </c>
      <c r="G1827" t="s">
        <v>63</v>
      </c>
      <c r="H1827" t="s">
        <v>64</v>
      </c>
      <c r="I1827" t="s">
        <v>65</v>
      </c>
      <c r="J1827" t="s">
        <v>66</v>
      </c>
      <c r="K1827" t="s">
        <v>67</v>
      </c>
      <c r="L1827">
        <v>27</v>
      </c>
      <c r="M1827">
        <v>2</v>
      </c>
      <c r="N1827" t="s">
        <v>68</v>
      </c>
      <c r="O1827" t="s">
        <v>69</v>
      </c>
      <c r="P1827" t="s">
        <v>70</v>
      </c>
      <c r="Q1827" t="s">
        <v>71</v>
      </c>
      <c r="R1827">
        <v>2012</v>
      </c>
      <c r="S1827" s="1">
        <v>2500</v>
      </c>
      <c r="T1827" t="s">
        <v>31</v>
      </c>
      <c r="U1827" s="2">
        <v>41107</v>
      </c>
      <c r="V1827" s="2">
        <v>41120</v>
      </c>
      <c r="W1827" s="2">
        <v>41106</v>
      </c>
      <c r="X1827" t="s">
        <v>72</v>
      </c>
      <c r="Y1827" t="s">
        <v>7149</v>
      </c>
      <c r="Z1827" t="s">
        <v>1800</v>
      </c>
      <c r="AA1827" t="s">
        <v>1801</v>
      </c>
      <c r="AB1827" t="s">
        <v>35</v>
      </c>
      <c r="AC1827" t="s">
        <v>36</v>
      </c>
      <c r="AD1827">
        <v>98101</v>
      </c>
      <c r="AE1827" t="s">
        <v>7138</v>
      </c>
      <c r="AF1827" t="str">
        <f t="shared" si="84"/>
        <v>Yes</v>
      </c>
      <c r="AG1827" s="9" t="str">
        <f t="shared" si="85"/>
        <v>STATE REPRESENTATIVE272DEMOCRATLEG DISTRICT 27 - HOUSEPIERCELegislative20122500DEBT411074112041106Operation and OverheadAD PRODUCTION (PRIMARY)GUENTHER MEDIA1402  3RD AVENUE SUITE 310SEATTLEWA</v>
      </c>
      <c r="AH1827">
        <v>100483277</v>
      </c>
      <c r="AI1827" s="9" t="str">
        <f t="shared" si="86"/>
        <v>STATE REPRESENTATIVE272DEMOCRATLEG DISTRICT 27 - HOUSEPIERCELegislative</v>
      </c>
    </row>
    <row r="1828" spans="1:35" x14ac:dyDescent="0.25">
      <c r="A1828" s="15">
        <v>3523</v>
      </c>
      <c r="B1828" t="s">
        <v>7150</v>
      </c>
      <c r="C1828">
        <v>100483277</v>
      </c>
      <c r="D1828" t="s">
        <v>30</v>
      </c>
      <c r="E1828" t="s">
        <v>62</v>
      </c>
      <c r="F1828" t="s">
        <v>44</v>
      </c>
      <c r="G1828" t="s">
        <v>63</v>
      </c>
      <c r="H1828" t="s">
        <v>64</v>
      </c>
      <c r="I1828" t="s">
        <v>65</v>
      </c>
      <c r="J1828" t="s">
        <v>66</v>
      </c>
      <c r="K1828" t="s">
        <v>67</v>
      </c>
      <c r="L1828">
        <v>27</v>
      </c>
      <c r="M1828">
        <v>2</v>
      </c>
      <c r="N1828" t="s">
        <v>68</v>
      </c>
      <c r="O1828" t="s">
        <v>69</v>
      </c>
      <c r="P1828" t="s">
        <v>70</v>
      </c>
      <c r="Q1828" t="s">
        <v>71</v>
      </c>
      <c r="R1828">
        <v>2012</v>
      </c>
      <c r="S1828" s="1">
        <v>600</v>
      </c>
      <c r="T1828" t="s">
        <v>31</v>
      </c>
      <c r="U1828" s="2">
        <v>41107</v>
      </c>
      <c r="V1828" s="2">
        <v>41120</v>
      </c>
      <c r="W1828" s="2">
        <v>41106</v>
      </c>
      <c r="X1828" t="s">
        <v>72</v>
      </c>
      <c r="Y1828" t="s">
        <v>7151</v>
      </c>
      <c r="Z1828" t="s">
        <v>1800</v>
      </c>
      <c r="AA1828" t="s">
        <v>1801</v>
      </c>
      <c r="AB1828" t="s">
        <v>35</v>
      </c>
      <c r="AC1828" t="s">
        <v>36</v>
      </c>
      <c r="AD1828">
        <v>98101</v>
      </c>
      <c r="AE1828" t="s">
        <v>7138</v>
      </c>
      <c r="AF1828" t="str">
        <f t="shared" si="84"/>
        <v>Yes</v>
      </c>
      <c r="AG1828" s="9" t="str">
        <f t="shared" si="85"/>
        <v>STATE REPRESENTATIVE272DEMOCRATLEG DISTRICT 27 - HOUSEPIERCELegislative2012600DEBT411074112041106Operation and OverheadEQUIPMENT RENTAL - GENERAL (GLAZERS)GUENTHER MEDIA1402  3RD AVENUE SUITE 310SEATTLEWA</v>
      </c>
      <c r="AH1828">
        <v>100483277</v>
      </c>
      <c r="AI1828" s="9" t="str">
        <f t="shared" si="86"/>
        <v>STATE REPRESENTATIVE272DEMOCRATLEG DISTRICT 27 - HOUSEPIERCELegislative</v>
      </c>
    </row>
    <row r="1829" spans="1:35" x14ac:dyDescent="0.25">
      <c r="A1829" s="15">
        <v>3515</v>
      </c>
      <c r="B1829" t="s">
        <v>7139</v>
      </c>
      <c r="C1829">
        <v>100483277</v>
      </c>
      <c r="D1829" t="s">
        <v>30</v>
      </c>
      <c r="E1829" t="s">
        <v>62</v>
      </c>
      <c r="F1829" t="s">
        <v>44</v>
      </c>
      <c r="G1829" t="s">
        <v>63</v>
      </c>
      <c r="H1829" t="s">
        <v>64</v>
      </c>
      <c r="I1829" t="s">
        <v>65</v>
      </c>
      <c r="J1829" t="s">
        <v>66</v>
      </c>
      <c r="K1829" t="s">
        <v>67</v>
      </c>
      <c r="L1829">
        <v>27</v>
      </c>
      <c r="M1829">
        <v>2</v>
      </c>
      <c r="N1829" t="s">
        <v>68</v>
      </c>
      <c r="O1829" t="s">
        <v>69</v>
      </c>
      <c r="P1829" t="s">
        <v>70</v>
      </c>
      <c r="Q1829" t="s">
        <v>71</v>
      </c>
      <c r="R1829">
        <v>2012</v>
      </c>
      <c r="S1829" s="1">
        <v>1630.6</v>
      </c>
      <c r="T1829" t="s">
        <v>31</v>
      </c>
      <c r="U1829" s="2">
        <v>41107</v>
      </c>
      <c r="V1829" s="2">
        <v>41120</v>
      </c>
      <c r="W1829" s="2">
        <v>41115</v>
      </c>
      <c r="X1829" t="s">
        <v>72</v>
      </c>
      <c r="Y1829" t="s">
        <v>458</v>
      </c>
      <c r="Z1829" t="s">
        <v>74</v>
      </c>
      <c r="AA1829" t="s">
        <v>75</v>
      </c>
      <c r="AB1829" t="s">
        <v>35</v>
      </c>
      <c r="AC1829" t="s">
        <v>36</v>
      </c>
      <c r="AD1829">
        <v>98103</v>
      </c>
      <c r="AE1829" t="s">
        <v>7138</v>
      </c>
      <c r="AF1829" t="str">
        <f t="shared" si="84"/>
        <v>Yes</v>
      </c>
      <c r="AG1829" s="9" t="str">
        <f t="shared" si="85"/>
        <v>STATE REPRESENTATIVE272DEMOCRATLEG DISTRICT 27 - HOUSEPIERCELegislative20121630.6DEBT411074112041115Operation and OverheadDOORBELLERS PRINT &amp; DESIGN (CAPCITY, JENNERGY)NORTHWEST PASSAGE146 N  CANAL STREET SUITE 303SEATTLEWA</v>
      </c>
      <c r="AH1829">
        <v>100483277</v>
      </c>
      <c r="AI1829" s="9" t="str">
        <f t="shared" si="86"/>
        <v>STATE REPRESENTATIVE272DEMOCRATLEG DISTRICT 27 - HOUSEPIERCELegislative</v>
      </c>
    </row>
    <row r="1830" spans="1:35" x14ac:dyDescent="0.25">
      <c r="A1830" s="15">
        <v>3520</v>
      </c>
      <c r="B1830" t="s">
        <v>7146</v>
      </c>
      <c r="C1830">
        <v>100483277</v>
      </c>
      <c r="D1830" t="s">
        <v>30</v>
      </c>
      <c r="E1830" t="s">
        <v>62</v>
      </c>
      <c r="F1830" t="s">
        <v>44</v>
      </c>
      <c r="G1830" t="s">
        <v>63</v>
      </c>
      <c r="H1830" t="s">
        <v>64</v>
      </c>
      <c r="I1830" t="s">
        <v>65</v>
      </c>
      <c r="J1830" t="s">
        <v>66</v>
      </c>
      <c r="K1830" t="s">
        <v>67</v>
      </c>
      <c r="L1830">
        <v>27</v>
      </c>
      <c r="M1830">
        <v>2</v>
      </c>
      <c r="N1830" t="s">
        <v>68</v>
      </c>
      <c r="O1830" t="s">
        <v>69</v>
      </c>
      <c r="P1830" t="s">
        <v>70</v>
      </c>
      <c r="Q1830" t="s">
        <v>71</v>
      </c>
      <c r="R1830">
        <v>2012</v>
      </c>
      <c r="S1830" s="1">
        <v>4126.08</v>
      </c>
      <c r="T1830" t="s">
        <v>31</v>
      </c>
      <c r="U1830" s="2">
        <v>41107</v>
      </c>
      <c r="V1830" s="2">
        <v>41120</v>
      </c>
      <c r="W1830" s="2">
        <v>41120</v>
      </c>
      <c r="X1830" t="s">
        <v>72</v>
      </c>
      <c r="Y1830" t="s">
        <v>150</v>
      </c>
      <c r="Z1830" t="s">
        <v>74</v>
      </c>
      <c r="AA1830" t="s">
        <v>75</v>
      </c>
      <c r="AB1830" t="s">
        <v>35</v>
      </c>
      <c r="AC1830" t="s">
        <v>36</v>
      </c>
      <c r="AD1830">
        <v>98103</v>
      </c>
      <c r="AE1830" t="s">
        <v>7138</v>
      </c>
      <c r="AF1830" t="str">
        <f t="shared" si="84"/>
        <v>Yes</v>
      </c>
      <c r="AG1830" s="9" t="str">
        <f t="shared" si="85"/>
        <v>STATE REPRESENTATIVE272DEMOCRATLEG DISTRICT 27 - HOUSEPIERCELegislative20124126.08DEBT411074112041120Operation and OverheadMAILER PRINT &amp; DESIGN (CAPCITY, JENNERGY)NORTHWEST PASSAGE146 N  CANAL STREET SUITE 303SEATTLEWA</v>
      </c>
      <c r="AH1830">
        <v>100483277</v>
      </c>
      <c r="AI1830" s="9" t="str">
        <f t="shared" si="86"/>
        <v>STATE REPRESENTATIVE272DEMOCRATLEG DISTRICT 27 - HOUSEPIERCELegislative</v>
      </c>
    </row>
    <row r="1831" spans="1:35" x14ac:dyDescent="0.25">
      <c r="A1831" s="15">
        <v>3521</v>
      </c>
      <c r="B1831" t="s">
        <v>7147</v>
      </c>
      <c r="C1831">
        <v>100483277</v>
      </c>
      <c r="D1831" t="s">
        <v>30</v>
      </c>
      <c r="E1831" t="s">
        <v>62</v>
      </c>
      <c r="F1831" t="s">
        <v>44</v>
      </c>
      <c r="G1831" t="s">
        <v>63</v>
      </c>
      <c r="H1831" t="s">
        <v>64</v>
      </c>
      <c r="I1831" t="s">
        <v>65</v>
      </c>
      <c r="J1831" t="s">
        <v>66</v>
      </c>
      <c r="K1831" t="s">
        <v>67</v>
      </c>
      <c r="L1831">
        <v>27</v>
      </c>
      <c r="M1831">
        <v>2</v>
      </c>
      <c r="N1831" t="s">
        <v>68</v>
      </c>
      <c r="O1831" t="s">
        <v>69</v>
      </c>
      <c r="P1831" t="s">
        <v>70</v>
      </c>
      <c r="Q1831" t="s">
        <v>71</v>
      </c>
      <c r="R1831">
        <v>2012</v>
      </c>
      <c r="S1831" s="1">
        <v>380</v>
      </c>
      <c r="T1831" t="s">
        <v>31</v>
      </c>
      <c r="U1831" s="2">
        <v>41107</v>
      </c>
      <c r="V1831" s="2">
        <v>41120</v>
      </c>
      <c r="W1831" s="2">
        <v>41120</v>
      </c>
      <c r="X1831" t="s">
        <v>72</v>
      </c>
      <c r="Y1831" t="s">
        <v>6373</v>
      </c>
      <c r="Z1831" t="s">
        <v>74</v>
      </c>
      <c r="AA1831" t="s">
        <v>75</v>
      </c>
      <c r="AB1831" t="s">
        <v>35</v>
      </c>
      <c r="AC1831" t="s">
        <v>36</v>
      </c>
      <c r="AD1831">
        <v>98103</v>
      </c>
      <c r="AE1831" t="s">
        <v>7138</v>
      </c>
      <c r="AF1831" t="str">
        <f t="shared" si="84"/>
        <v>Yes</v>
      </c>
      <c r="AG1831" s="9" t="str">
        <f t="shared" si="85"/>
        <v>STATE REPRESENTATIVE272DEMOCRATLEG DISTRICT 27 - HOUSEPIERCELegislative2012380DEBT411074112041120Operation and OverheadROBOCALLS (EST.)NORTHWEST PASSAGE146 N  CANAL STREET SUITE 303SEATTLEWA</v>
      </c>
      <c r="AH1831">
        <v>100483277</v>
      </c>
      <c r="AI1831" s="9" t="str">
        <f t="shared" si="86"/>
        <v>STATE REPRESENTATIVE272DEMOCRATLEG DISTRICT 27 - HOUSEPIERCELegislative</v>
      </c>
    </row>
    <row r="1832" spans="1:35" x14ac:dyDescent="0.25">
      <c r="A1832" s="15">
        <v>3052</v>
      </c>
      <c r="B1832" t="s">
        <v>6372</v>
      </c>
      <c r="C1832">
        <v>100487908</v>
      </c>
      <c r="D1832" t="s">
        <v>30</v>
      </c>
      <c r="E1832" t="s">
        <v>62</v>
      </c>
      <c r="F1832" t="s">
        <v>44</v>
      </c>
      <c r="G1832" t="s">
        <v>63</v>
      </c>
      <c r="H1832" t="s">
        <v>64</v>
      </c>
      <c r="I1832" t="s">
        <v>65</v>
      </c>
      <c r="J1832" t="s">
        <v>66</v>
      </c>
      <c r="K1832" t="s">
        <v>67</v>
      </c>
      <c r="L1832">
        <v>27</v>
      </c>
      <c r="M1832">
        <v>2</v>
      </c>
      <c r="N1832" t="s">
        <v>68</v>
      </c>
      <c r="O1832" t="s">
        <v>69</v>
      </c>
      <c r="P1832" t="s">
        <v>70</v>
      </c>
      <c r="Q1832" t="s">
        <v>71</v>
      </c>
      <c r="R1832">
        <v>2012</v>
      </c>
      <c r="S1832" s="1">
        <v>380</v>
      </c>
      <c r="T1832" t="s">
        <v>31</v>
      </c>
      <c r="U1832" s="2">
        <v>41121</v>
      </c>
      <c r="V1832" s="2">
        <v>41152</v>
      </c>
      <c r="W1832" s="2">
        <v>41120</v>
      </c>
      <c r="X1832" t="s">
        <v>72</v>
      </c>
      <c r="Y1832" t="s">
        <v>6373</v>
      </c>
      <c r="Z1832" t="s">
        <v>74</v>
      </c>
      <c r="AA1832" t="s">
        <v>75</v>
      </c>
      <c r="AB1832" t="s">
        <v>35</v>
      </c>
      <c r="AC1832" t="s">
        <v>36</v>
      </c>
      <c r="AD1832">
        <v>98103</v>
      </c>
      <c r="AE1832" t="s">
        <v>6374</v>
      </c>
      <c r="AF1832" t="str">
        <f t="shared" si="84"/>
        <v>Yes</v>
      </c>
      <c r="AG1832" s="9" t="str">
        <f t="shared" si="85"/>
        <v>STATE REPRESENTATIVE272DEMOCRATLEG DISTRICT 27 - HOUSEPIERCELegislative2012380DEBT411214115241120Operation and OverheadROBOCALLS (EST.)NORTHWEST PASSAGE146 N  CANAL STREET SUITE 303SEATTLEWA</v>
      </c>
      <c r="AH1832">
        <v>100487908</v>
      </c>
      <c r="AI1832" s="9" t="str">
        <f t="shared" si="86"/>
        <v>STATE REPRESENTATIVE272DEMOCRATLEG DISTRICT 27 - HOUSEPIERCELegislative</v>
      </c>
    </row>
    <row r="1833" spans="1:35" x14ac:dyDescent="0.25">
      <c r="A1833" s="15">
        <v>3053</v>
      </c>
      <c r="B1833" t="s">
        <v>6375</v>
      </c>
      <c r="C1833">
        <v>100487908</v>
      </c>
      <c r="D1833" t="s">
        <v>30</v>
      </c>
      <c r="E1833" t="s">
        <v>62</v>
      </c>
      <c r="F1833" t="s">
        <v>44</v>
      </c>
      <c r="G1833" t="s">
        <v>63</v>
      </c>
      <c r="H1833" t="s">
        <v>64</v>
      </c>
      <c r="I1833" t="s">
        <v>65</v>
      </c>
      <c r="J1833" t="s">
        <v>66</v>
      </c>
      <c r="K1833" t="s">
        <v>67</v>
      </c>
      <c r="L1833">
        <v>27</v>
      </c>
      <c r="M1833">
        <v>2</v>
      </c>
      <c r="N1833" t="s">
        <v>68</v>
      </c>
      <c r="O1833" t="s">
        <v>69</v>
      </c>
      <c r="P1833" t="s">
        <v>70</v>
      </c>
      <c r="Q1833" t="s">
        <v>71</v>
      </c>
      <c r="R1833">
        <v>2012</v>
      </c>
      <c r="S1833" s="1">
        <v>1500</v>
      </c>
      <c r="T1833" t="s">
        <v>31</v>
      </c>
      <c r="U1833" s="2">
        <v>41121</v>
      </c>
      <c r="V1833" s="2">
        <v>41152</v>
      </c>
      <c r="W1833" s="2">
        <v>41150</v>
      </c>
      <c r="X1833" t="s">
        <v>72</v>
      </c>
      <c r="Y1833" t="s">
        <v>2845</v>
      </c>
      <c r="Z1833" t="s">
        <v>85</v>
      </c>
      <c r="AA1833" t="s">
        <v>86</v>
      </c>
      <c r="AB1833" t="s">
        <v>87</v>
      </c>
      <c r="AC1833" t="s">
        <v>36</v>
      </c>
      <c r="AD1833">
        <v>99336</v>
      </c>
      <c r="AE1833" t="s">
        <v>6374</v>
      </c>
      <c r="AF1833" t="str">
        <f t="shared" si="84"/>
        <v>Yes</v>
      </c>
      <c r="AG1833" s="9" t="str">
        <f t="shared" si="85"/>
        <v>STATE REPRESENTATIVE272DEMOCRATLEG DISTRICT 27 - HOUSEPIERCELegislative20121500DEBT411214115241150Operation and OverheadAUGUST FUNDRAISINGGRAND CROSSING CONSULTING1110 N  ARTHUR STREET KENNEWICKWA</v>
      </c>
      <c r="AH1833">
        <v>100487908</v>
      </c>
      <c r="AI1833" s="9" t="str">
        <f t="shared" si="86"/>
        <v>STATE REPRESENTATIVE272DEMOCRATLEG DISTRICT 27 - HOUSEPIERCELegislative</v>
      </c>
    </row>
    <row r="1834" spans="1:35" x14ac:dyDescent="0.25">
      <c r="A1834" s="15">
        <v>3054</v>
      </c>
      <c r="B1834" t="s">
        <v>6376</v>
      </c>
      <c r="C1834">
        <v>100487908</v>
      </c>
      <c r="D1834" t="s">
        <v>30</v>
      </c>
      <c r="E1834" t="s">
        <v>62</v>
      </c>
      <c r="F1834" t="s">
        <v>44</v>
      </c>
      <c r="G1834" t="s">
        <v>63</v>
      </c>
      <c r="H1834" t="s">
        <v>64</v>
      </c>
      <c r="I1834" t="s">
        <v>65</v>
      </c>
      <c r="J1834" t="s">
        <v>66</v>
      </c>
      <c r="K1834" t="s">
        <v>67</v>
      </c>
      <c r="L1834">
        <v>27</v>
      </c>
      <c r="M1834">
        <v>2</v>
      </c>
      <c r="N1834" t="s">
        <v>68</v>
      </c>
      <c r="O1834" t="s">
        <v>69</v>
      </c>
      <c r="P1834" t="s">
        <v>70</v>
      </c>
      <c r="Q1834" t="s">
        <v>71</v>
      </c>
      <c r="R1834">
        <v>2012</v>
      </c>
      <c r="S1834" s="1">
        <v>750</v>
      </c>
      <c r="T1834" t="s">
        <v>31</v>
      </c>
      <c r="U1834" s="2">
        <v>41121</v>
      </c>
      <c r="V1834" s="2">
        <v>41152</v>
      </c>
      <c r="W1834" s="2">
        <v>41150</v>
      </c>
      <c r="X1834" t="s">
        <v>72</v>
      </c>
      <c r="Y1834" t="s">
        <v>490</v>
      </c>
      <c r="Z1834" t="s">
        <v>167</v>
      </c>
      <c r="AA1834" t="s">
        <v>168</v>
      </c>
      <c r="AB1834" t="s">
        <v>35</v>
      </c>
      <c r="AC1834" t="s">
        <v>36</v>
      </c>
      <c r="AD1834">
        <v>98109</v>
      </c>
      <c r="AE1834" t="s">
        <v>6374</v>
      </c>
      <c r="AF1834" t="str">
        <f t="shared" si="84"/>
        <v>Yes</v>
      </c>
      <c r="AG1834" s="9" t="str">
        <f t="shared" si="85"/>
        <v>STATE REPRESENTATIVE272DEMOCRATLEG DISTRICT 27 - HOUSEPIERCELegislative2012750DEBT411214115241150Operation and OverheadAUGUST TREASURYARGO STRATEGIESPO BOX 9100 SEATTLEWA</v>
      </c>
      <c r="AH1834">
        <v>100487908</v>
      </c>
      <c r="AI1834" s="9" t="str">
        <f t="shared" si="86"/>
        <v>STATE REPRESENTATIVE272DEMOCRATLEG DISTRICT 27 - HOUSEPIERCELegislative</v>
      </c>
    </row>
    <row r="1835" spans="1:35" x14ac:dyDescent="0.25">
      <c r="A1835" s="15">
        <v>3055</v>
      </c>
      <c r="B1835" t="s">
        <v>6377</v>
      </c>
      <c r="C1835">
        <v>100487908</v>
      </c>
      <c r="D1835" t="s">
        <v>30</v>
      </c>
      <c r="E1835" t="s">
        <v>62</v>
      </c>
      <c r="F1835" t="s">
        <v>44</v>
      </c>
      <c r="G1835" t="s">
        <v>63</v>
      </c>
      <c r="H1835" t="s">
        <v>64</v>
      </c>
      <c r="I1835" t="s">
        <v>65</v>
      </c>
      <c r="J1835" t="s">
        <v>66</v>
      </c>
      <c r="K1835" t="s">
        <v>67</v>
      </c>
      <c r="L1835">
        <v>27</v>
      </c>
      <c r="M1835">
        <v>2</v>
      </c>
      <c r="N1835" t="s">
        <v>68</v>
      </c>
      <c r="O1835" t="s">
        <v>69</v>
      </c>
      <c r="P1835" t="s">
        <v>70</v>
      </c>
      <c r="Q1835" t="s">
        <v>71</v>
      </c>
      <c r="R1835">
        <v>2012</v>
      </c>
      <c r="S1835" s="1">
        <v>400</v>
      </c>
      <c r="T1835" t="s">
        <v>31</v>
      </c>
      <c r="U1835" s="2">
        <v>41121</v>
      </c>
      <c r="V1835" s="2">
        <v>41152</v>
      </c>
      <c r="W1835" s="2">
        <v>41152</v>
      </c>
      <c r="X1835" t="s">
        <v>72</v>
      </c>
      <c r="Y1835" t="s">
        <v>89</v>
      </c>
      <c r="Z1835" t="s">
        <v>6378</v>
      </c>
      <c r="AA1835" t="s">
        <v>6379</v>
      </c>
      <c r="AB1835" t="s">
        <v>92</v>
      </c>
      <c r="AC1835" t="s">
        <v>36</v>
      </c>
      <c r="AD1835">
        <v>98444</v>
      </c>
      <c r="AE1835" t="s">
        <v>6374</v>
      </c>
      <c r="AF1835" t="str">
        <f t="shared" si="84"/>
        <v>Yes</v>
      </c>
      <c r="AG1835" s="9" t="str">
        <f t="shared" si="85"/>
        <v>STATE REPRESENTATIVE272DEMOCRATLEG DISTRICT 27 - HOUSEPIERCELegislative2012400DEBT411214115241152Operation and OverheadSTIPENDHEFFELFINGER ALLEN510  117TH STREET S TACOMAWA</v>
      </c>
      <c r="AH1835">
        <v>100487908</v>
      </c>
      <c r="AI1835" s="9" t="str">
        <f t="shared" si="86"/>
        <v>STATE REPRESENTATIVE272DEMOCRATLEG DISTRICT 27 - HOUSEPIERCELegislative</v>
      </c>
    </row>
    <row r="1836" spans="1:35" x14ac:dyDescent="0.25">
      <c r="A1836" s="15">
        <v>3</v>
      </c>
      <c r="B1836" t="s">
        <v>61</v>
      </c>
      <c r="C1836">
        <v>100498383</v>
      </c>
      <c r="D1836" t="s">
        <v>30</v>
      </c>
      <c r="E1836" t="s">
        <v>62</v>
      </c>
      <c r="F1836" t="s">
        <v>44</v>
      </c>
      <c r="G1836" t="s">
        <v>63</v>
      </c>
      <c r="H1836" t="s">
        <v>64</v>
      </c>
      <c r="I1836" t="s">
        <v>65</v>
      </c>
      <c r="J1836" t="s">
        <v>66</v>
      </c>
      <c r="K1836" t="s">
        <v>67</v>
      </c>
      <c r="L1836">
        <v>27</v>
      </c>
      <c r="M1836">
        <v>2</v>
      </c>
      <c r="N1836" t="s">
        <v>68</v>
      </c>
      <c r="O1836" t="s">
        <v>69</v>
      </c>
      <c r="P1836" t="s">
        <v>70</v>
      </c>
      <c r="Q1836" t="s">
        <v>71</v>
      </c>
      <c r="R1836">
        <v>2012</v>
      </c>
      <c r="S1836" s="1">
        <v>242.9</v>
      </c>
      <c r="T1836" t="s">
        <v>31</v>
      </c>
      <c r="U1836" s="2">
        <v>41153</v>
      </c>
      <c r="V1836" s="2">
        <v>41197</v>
      </c>
      <c r="W1836" s="2">
        <v>41120</v>
      </c>
      <c r="X1836" t="s">
        <v>72</v>
      </c>
      <c r="Y1836" t="s">
        <v>73</v>
      </c>
      <c r="Z1836" t="s">
        <v>74</v>
      </c>
      <c r="AA1836" t="s">
        <v>75</v>
      </c>
      <c r="AB1836" t="s">
        <v>35</v>
      </c>
      <c r="AC1836" t="s">
        <v>36</v>
      </c>
      <c r="AD1836">
        <v>98103</v>
      </c>
      <c r="AE1836" t="s">
        <v>76</v>
      </c>
      <c r="AF1836" t="str">
        <f t="shared" si="84"/>
        <v>Yes</v>
      </c>
      <c r="AG1836" s="9" t="str">
        <f t="shared" si="85"/>
        <v>STATE REPRESENTATIVE272DEMOCRATLEG DISTRICT 27 - HOUSEPIERCELegislative2012242.9DEBT411534119741120Operation and OverheadACTUAL ROBOCALLS (ANGLE MASTAGNI MATHEWS)NORTHWEST PASSAGE146 N  CANAL STREET SUITE 303SEATTLEWA</v>
      </c>
      <c r="AH1836">
        <v>100498383</v>
      </c>
      <c r="AI1836" s="9" t="str">
        <f t="shared" si="86"/>
        <v>STATE REPRESENTATIVE272DEMOCRATLEG DISTRICT 27 - HOUSEPIERCELegislative</v>
      </c>
    </row>
    <row r="1837" spans="1:35" x14ac:dyDescent="0.25">
      <c r="A1837" s="15">
        <v>4</v>
      </c>
      <c r="B1837" t="s">
        <v>77</v>
      </c>
      <c r="C1837">
        <v>100498383</v>
      </c>
      <c r="D1837" t="s">
        <v>30</v>
      </c>
      <c r="E1837" t="s">
        <v>62</v>
      </c>
      <c r="F1837" t="s">
        <v>44</v>
      </c>
      <c r="G1837" t="s">
        <v>63</v>
      </c>
      <c r="H1837" t="s">
        <v>64</v>
      </c>
      <c r="I1837" t="s">
        <v>65</v>
      </c>
      <c r="J1837" t="s">
        <v>66</v>
      </c>
      <c r="K1837" t="s">
        <v>67</v>
      </c>
      <c r="L1837">
        <v>27</v>
      </c>
      <c r="M1837">
        <v>2</v>
      </c>
      <c r="N1837" t="s">
        <v>68</v>
      </c>
      <c r="O1837" t="s">
        <v>69</v>
      </c>
      <c r="P1837" t="s">
        <v>70</v>
      </c>
      <c r="Q1837" t="s">
        <v>71</v>
      </c>
      <c r="R1837">
        <v>2012</v>
      </c>
      <c r="S1837" s="1">
        <v>237</v>
      </c>
      <c r="T1837" t="s">
        <v>31</v>
      </c>
      <c r="U1837" s="2">
        <v>41153</v>
      </c>
      <c r="V1837" s="2">
        <v>41197</v>
      </c>
      <c r="W1837" s="2">
        <v>41159</v>
      </c>
      <c r="X1837" t="s">
        <v>72</v>
      </c>
      <c r="Y1837" t="s">
        <v>78</v>
      </c>
      <c r="Z1837" t="s">
        <v>74</v>
      </c>
      <c r="AA1837" t="s">
        <v>75</v>
      </c>
      <c r="AB1837" t="s">
        <v>35</v>
      </c>
      <c r="AC1837" t="s">
        <v>36</v>
      </c>
      <c r="AD1837">
        <v>98103</v>
      </c>
      <c r="AE1837" t="s">
        <v>76</v>
      </c>
      <c r="AF1837" t="str">
        <f t="shared" si="84"/>
        <v>Yes</v>
      </c>
      <c r="AG1837" s="9" t="str">
        <f t="shared" si="85"/>
        <v>STATE REPRESENTATIVE272DEMOCRATLEG DISTRICT 27 - HOUSEPIERCELegislative2012237DEBT411534119741159Operation and OverheadLETTERHEAD PRINT (CAPCITY)NORTHWEST PASSAGE146 N  CANAL STREET SUITE 303SEATTLEWA</v>
      </c>
      <c r="AH1837">
        <v>100498383</v>
      </c>
      <c r="AI1837" s="9" t="str">
        <f t="shared" si="86"/>
        <v>STATE REPRESENTATIVE272DEMOCRATLEG DISTRICT 27 - HOUSEPIERCELegislative</v>
      </c>
    </row>
    <row r="1838" spans="1:35" x14ac:dyDescent="0.25">
      <c r="A1838" s="15">
        <v>8</v>
      </c>
      <c r="B1838" t="s">
        <v>93</v>
      </c>
      <c r="C1838">
        <v>100498383</v>
      </c>
      <c r="D1838" t="s">
        <v>30</v>
      </c>
      <c r="E1838" t="s">
        <v>62</v>
      </c>
      <c r="F1838" t="s">
        <v>44</v>
      </c>
      <c r="G1838" t="s">
        <v>63</v>
      </c>
      <c r="H1838" t="s">
        <v>64</v>
      </c>
      <c r="I1838" t="s">
        <v>65</v>
      </c>
      <c r="J1838" t="s">
        <v>66</v>
      </c>
      <c r="K1838" t="s">
        <v>67</v>
      </c>
      <c r="L1838">
        <v>27</v>
      </c>
      <c r="M1838">
        <v>2</v>
      </c>
      <c r="N1838" t="s">
        <v>68</v>
      </c>
      <c r="O1838" t="s">
        <v>69</v>
      </c>
      <c r="P1838" t="s">
        <v>70</v>
      </c>
      <c r="Q1838" t="s">
        <v>71</v>
      </c>
      <c r="R1838">
        <v>2012</v>
      </c>
      <c r="S1838" s="1">
        <v>10000</v>
      </c>
      <c r="T1838" t="s">
        <v>31</v>
      </c>
      <c r="U1838" s="2">
        <v>41153</v>
      </c>
      <c r="V1838" s="2">
        <v>41197</v>
      </c>
      <c r="W1838" s="2">
        <v>41163</v>
      </c>
      <c r="X1838" t="s">
        <v>72</v>
      </c>
      <c r="Y1838" t="s">
        <v>94</v>
      </c>
      <c r="Z1838" t="s">
        <v>74</v>
      </c>
      <c r="AA1838" t="s">
        <v>75</v>
      </c>
      <c r="AB1838" t="s">
        <v>35</v>
      </c>
      <c r="AC1838" t="s">
        <v>36</v>
      </c>
      <c r="AD1838">
        <v>98103</v>
      </c>
      <c r="AE1838" t="s">
        <v>76</v>
      </c>
      <c r="AF1838" t="str">
        <f t="shared" si="84"/>
        <v>Yes</v>
      </c>
      <c r="AG1838" s="9" t="str">
        <f t="shared" si="85"/>
        <v>STATE REPRESENTATIVE272DEMOCRATLEG DISTRICT 27 - HOUSEPIERCELegislative201210000DEBT411534119741163Operation and OverheadCABLE BUY (SEE OCT 16 MEMO)NORTHWEST PASSAGE146 N  CANAL STREET SUITE 303SEATTLEWA</v>
      </c>
      <c r="AH1838">
        <v>100498383</v>
      </c>
      <c r="AI1838" s="9" t="str">
        <f t="shared" si="86"/>
        <v>STATE REPRESENTATIVE272DEMOCRATLEG DISTRICT 27 - HOUSEPIERCELegislative</v>
      </c>
    </row>
    <row r="1839" spans="1:35" x14ac:dyDescent="0.25">
      <c r="A1839" s="15">
        <v>5</v>
      </c>
      <c r="B1839" t="s">
        <v>79</v>
      </c>
      <c r="C1839">
        <v>100498383</v>
      </c>
      <c r="D1839" t="s">
        <v>30</v>
      </c>
      <c r="E1839" t="s">
        <v>62</v>
      </c>
      <c r="F1839" t="s">
        <v>44</v>
      </c>
      <c r="G1839" t="s">
        <v>63</v>
      </c>
      <c r="H1839" t="s">
        <v>64</v>
      </c>
      <c r="I1839" t="s">
        <v>65</v>
      </c>
      <c r="J1839" t="s">
        <v>66</v>
      </c>
      <c r="K1839" t="s">
        <v>67</v>
      </c>
      <c r="L1839">
        <v>27</v>
      </c>
      <c r="M1839">
        <v>2</v>
      </c>
      <c r="N1839" t="s">
        <v>68</v>
      </c>
      <c r="O1839" t="s">
        <v>69</v>
      </c>
      <c r="P1839" t="s">
        <v>70</v>
      </c>
      <c r="Q1839" t="s">
        <v>71</v>
      </c>
      <c r="R1839">
        <v>2012</v>
      </c>
      <c r="S1839" s="1">
        <v>1684.85</v>
      </c>
      <c r="T1839" t="s">
        <v>31</v>
      </c>
      <c r="U1839" s="2">
        <v>41153</v>
      </c>
      <c r="V1839" s="2">
        <v>41197</v>
      </c>
      <c r="W1839" s="2">
        <v>41166</v>
      </c>
      <c r="X1839" t="s">
        <v>72</v>
      </c>
      <c r="Y1839" t="s">
        <v>80</v>
      </c>
      <c r="Z1839" t="s">
        <v>81</v>
      </c>
      <c r="AA1839" t="s">
        <v>82</v>
      </c>
      <c r="AB1839" t="s">
        <v>41</v>
      </c>
      <c r="AC1839" t="s">
        <v>36</v>
      </c>
      <c r="AD1839">
        <v>98512</v>
      </c>
      <c r="AE1839" t="s">
        <v>76</v>
      </c>
      <c r="AF1839" t="str">
        <f t="shared" si="84"/>
        <v>Yes</v>
      </c>
      <c r="AG1839" s="9" t="str">
        <f t="shared" si="85"/>
        <v>STATE REPRESENTATIVE272DEMOCRATLEG DISTRICT 27 - HOUSEPIERCELegislative20121684.85DEBT411534119741166Operation and OverheadYARD SIGNSTHE SIGN SHOP1381 LINWOOD AVENUE SW TUMWATERWA</v>
      </c>
      <c r="AH1839">
        <v>100498383</v>
      </c>
      <c r="AI1839" s="9" t="str">
        <f t="shared" si="86"/>
        <v>STATE REPRESENTATIVE272DEMOCRATLEG DISTRICT 27 - HOUSEPIERCELegislative</v>
      </c>
    </row>
    <row r="1840" spans="1:35" x14ac:dyDescent="0.25">
      <c r="A1840" s="15">
        <v>6</v>
      </c>
      <c r="B1840" t="s">
        <v>83</v>
      </c>
      <c r="C1840">
        <v>100498383</v>
      </c>
      <c r="D1840" t="s">
        <v>30</v>
      </c>
      <c r="E1840" t="s">
        <v>62</v>
      </c>
      <c r="F1840" t="s">
        <v>44</v>
      </c>
      <c r="G1840" t="s">
        <v>63</v>
      </c>
      <c r="H1840" t="s">
        <v>64</v>
      </c>
      <c r="I1840" t="s">
        <v>65</v>
      </c>
      <c r="J1840" t="s">
        <v>66</v>
      </c>
      <c r="K1840" t="s">
        <v>67</v>
      </c>
      <c r="L1840">
        <v>27</v>
      </c>
      <c r="M1840">
        <v>2</v>
      </c>
      <c r="N1840" t="s">
        <v>68</v>
      </c>
      <c r="O1840" t="s">
        <v>69</v>
      </c>
      <c r="P1840" t="s">
        <v>70</v>
      </c>
      <c r="Q1840" t="s">
        <v>71</v>
      </c>
      <c r="R1840">
        <v>2012</v>
      </c>
      <c r="S1840" s="1">
        <v>1500</v>
      </c>
      <c r="T1840" t="s">
        <v>31</v>
      </c>
      <c r="U1840" s="2">
        <v>41153</v>
      </c>
      <c r="V1840" s="2">
        <v>41197</v>
      </c>
      <c r="W1840" s="2">
        <v>41181</v>
      </c>
      <c r="X1840" t="s">
        <v>72</v>
      </c>
      <c r="Y1840" t="s">
        <v>84</v>
      </c>
      <c r="Z1840" t="s">
        <v>85</v>
      </c>
      <c r="AA1840" t="s">
        <v>86</v>
      </c>
      <c r="AB1840" t="s">
        <v>87</v>
      </c>
      <c r="AC1840" t="s">
        <v>36</v>
      </c>
      <c r="AD1840">
        <v>99336</v>
      </c>
      <c r="AE1840" t="s">
        <v>76</v>
      </c>
      <c r="AF1840" t="str">
        <f t="shared" si="84"/>
        <v>Yes</v>
      </c>
      <c r="AG1840" s="9" t="str">
        <f t="shared" si="85"/>
        <v>STATE REPRESENTATIVE272DEMOCRATLEG DISTRICT 27 - HOUSEPIERCELegislative20121500DEBT411534119741181Operation and OverheadSEPTEMBER FUNDRAISINGGRAND CROSSING CONSULTING1110 N  ARTHUR STREET KENNEWICKWA</v>
      </c>
      <c r="AH1840">
        <v>100498383</v>
      </c>
      <c r="AI1840" s="9" t="str">
        <f t="shared" si="86"/>
        <v>STATE REPRESENTATIVE272DEMOCRATLEG DISTRICT 27 - HOUSEPIERCELegislative</v>
      </c>
    </row>
    <row r="1841" spans="1:35" x14ac:dyDescent="0.25">
      <c r="A1841" s="15">
        <v>7</v>
      </c>
      <c r="B1841" t="s">
        <v>88</v>
      </c>
      <c r="C1841">
        <v>100498383</v>
      </c>
      <c r="D1841" t="s">
        <v>30</v>
      </c>
      <c r="E1841" t="s">
        <v>62</v>
      </c>
      <c r="F1841" t="s">
        <v>44</v>
      </c>
      <c r="G1841" t="s">
        <v>63</v>
      </c>
      <c r="H1841" t="s">
        <v>64</v>
      </c>
      <c r="I1841" t="s">
        <v>65</v>
      </c>
      <c r="J1841" t="s">
        <v>66</v>
      </c>
      <c r="K1841" t="s">
        <v>67</v>
      </c>
      <c r="L1841">
        <v>27</v>
      </c>
      <c r="M1841">
        <v>2</v>
      </c>
      <c r="N1841" t="s">
        <v>68</v>
      </c>
      <c r="O1841" t="s">
        <v>69</v>
      </c>
      <c r="P1841" t="s">
        <v>70</v>
      </c>
      <c r="Q1841" t="s">
        <v>71</v>
      </c>
      <c r="R1841">
        <v>2012</v>
      </c>
      <c r="S1841" s="1">
        <v>1000</v>
      </c>
      <c r="T1841" t="s">
        <v>31</v>
      </c>
      <c r="U1841" s="2">
        <v>41153</v>
      </c>
      <c r="V1841" s="2">
        <v>41197</v>
      </c>
      <c r="W1841" s="2">
        <v>41183</v>
      </c>
      <c r="X1841" t="s">
        <v>72</v>
      </c>
      <c r="Y1841" t="s">
        <v>89</v>
      </c>
      <c r="Z1841" t="s">
        <v>90</v>
      </c>
      <c r="AA1841" t="s">
        <v>91</v>
      </c>
      <c r="AB1841" t="s">
        <v>92</v>
      </c>
      <c r="AC1841" t="s">
        <v>36</v>
      </c>
      <c r="AD1841">
        <v>98422</v>
      </c>
      <c r="AE1841" t="s">
        <v>76</v>
      </c>
      <c r="AF1841" t="str">
        <f t="shared" si="84"/>
        <v>Yes</v>
      </c>
      <c r="AG1841" s="9" t="str">
        <f t="shared" si="85"/>
        <v>STATE REPRESENTATIVE272DEMOCRATLEG DISTRICT 27 - HOUSEPIERCELegislative20121000DEBT411534119741183Operation and OverheadSTIPENDCHAPMAN BRIAN D3709  LARCHMONT AVENUE NE TACOMAWA</v>
      </c>
      <c r="AH1841">
        <v>100498383</v>
      </c>
      <c r="AI1841" s="9" t="str">
        <f t="shared" si="86"/>
        <v>STATE REPRESENTATIVE272DEMOCRATLEG DISTRICT 27 - HOUSEPIERCELegislative</v>
      </c>
    </row>
    <row r="1842" spans="1:35" x14ac:dyDescent="0.25">
      <c r="A1842" s="15">
        <v>9</v>
      </c>
      <c r="B1842" t="s">
        <v>95</v>
      </c>
      <c r="C1842">
        <v>100498383</v>
      </c>
      <c r="D1842" t="s">
        <v>30</v>
      </c>
      <c r="E1842" t="s">
        <v>62</v>
      </c>
      <c r="F1842" t="s">
        <v>44</v>
      </c>
      <c r="G1842" t="s">
        <v>63</v>
      </c>
      <c r="H1842" t="s">
        <v>64</v>
      </c>
      <c r="I1842" t="s">
        <v>65</v>
      </c>
      <c r="J1842" t="s">
        <v>66</v>
      </c>
      <c r="K1842" t="s">
        <v>67</v>
      </c>
      <c r="L1842">
        <v>27</v>
      </c>
      <c r="M1842">
        <v>2</v>
      </c>
      <c r="N1842" t="s">
        <v>68</v>
      </c>
      <c r="O1842" t="s">
        <v>69</v>
      </c>
      <c r="P1842" t="s">
        <v>70</v>
      </c>
      <c r="Q1842" t="s">
        <v>71</v>
      </c>
      <c r="R1842">
        <v>2012</v>
      </c>
      <c r="S1842" s="1">
        <v>2131.12</v>
      </c>
      <c r="T1842" t="s">
        <v>31</v>
      </c>
      <c r="U1842" s="2">
        <v>41153</v>
      </c>
      <c r="V1842" s="2">
        <v>41197</v>
      </c>
      <c r="W1842" s="2">
        <v>41187</v>
      </c>
      <c r="X1842" t="s">
        <v>72</v>
      </c>
      <c r="Y1842" t="s">
        <v>96</v>
      </c>
      <c r="Z1842" t="s">
        <v>74</v>
      </c>
      <c r="AA1842" t="s">
        <v>75</v>
      </c>
      <c r="AB1842" t="s">
        <v>35</v>
      </c>
      <c r="AC1842" t="s">
        <v>36</v>
      </c>
      <c r="AD1842">
        <v>98103</v>
      </c>
      <c r="AE1842" t="s">
        <v>76</v>
      </c>
      <c r="AF1842" t="str">
        <f t="shared" si="84"/>
        <v>Yes</v>
      </c>
      <c r="AG1842" s="9" t="str">
        <f t="shared" si="85"/>
        <v>STATE REPRESENTATIVE272DEMOCRATLEG DISTRICT 27 - HOUSEPIERCELegislative20122131.12DEBT411534119741187Operation and OverheadDOORBELLERS (CAPCITY)NORTHWEST PASSAGE146 N  CANAL STREET SUITE 303SEATTLEWA</v>
      </c>
      <c r="AH1842">
        <v>100498383</v>
      </c>
      <c r="AI1842" s="9" t="str">
        <f t="shared" si="86"/>
        <v>STATE REPRESENTATIVE272DEMOCRATLEG DISTRICT 27 - HOUSEPIERCELegislative</v>
      </c>
    </row>
    <row r="1843" spans="1:35" x14ac:dyDescent="0.25">
      <c r="A1843" s="15">
        <v>10</v>
      </c>
      <c r="B1843" t="s">
        <v>97</v>
      </c>
      <c r="C1843">
        <v>100498383</v>
      </c>
      <c r="D1843" t="s">
        <v>30</v>
      </c>
      <c r="E1843" t="s">
        <v>62</v>
      </c>
      <c r="F1843" t="s">
        <v>44</v>
      </c>
      <c r="G1843" t="s">
        <v>63</v>
      </c>
      <c r="H1843" t="s">
        <v>64</v>
      </c>
      <c r="I1843" t="s">
        <v>65</v>
      </c>
      <c r="J1843" t="s">
        <v>66</v>
      </c>
      <c r="K1843" t="s">
        <v>67</v>
      </c>
      <c r="L1843">
        <v>27</v>
      </c>
      <c r="M1843">
        <v>2</v>
      </c>
      <c r="N1843" t="s">
        <v>68</v>
      </c>
      <c r="O1843" t="s">
        <v>69</v>
      </c>
      <c r="P1843" t="s">
        <v>70</v>
      </c>
      <c r="Q1843" t="s">
        <v>71</v>
      </c>
      <c r="R1843">
        <v>2012</v>
      </c>
      <c r="S1843" s="1">
        <v>1500</v>
      </c>
      <c r="T1843" t="s">
        <v>31</v>
      </c>
      <c r="U1843" s="2">
        <v>41153</v>
      </c>
      <c r="V1843" s="2">
        <v>41197</v>
      </c>
      <c r="W1843" s="2">
        <v>41194</v>
      </c>
      <c r="X1843" t="s">
        <v>72</v>
      </c>
      <c r="Y1843" t="s">
        <v>98</v>
      </c>
      <c r="Z1843" t="s">
        <v>85</v>
      </c>
      <c r="AA1843" t="s">
        <v>86</v>
      </c>
      <c r="AB1843" t="s">
        <v>87</v>
      </c>
      <c r="AC1843" t="s">
        <v>36</v>
      </c>
      <c r="AD1843">
        <v>99336</v>
      </c>
      <c r="AE1843" t="s">
        <v>76</v>
      </c>
      <c r="AF1843" t="str">
        <f t="shared" si="84"/>
        <v>Yes</v>
      </c>
      <c r="AG1843" s="9" t="str">
        <f t="shared" si="85"/>
        <v>STATE REPRESENTATIVE272DEMOCRATLEG DISTRICT 27 - HOUSEPIERCELegislative20121500DEBT411534119741194Operation and OverheadOCTOBER FUNDRAISINGGRAND CROSSING CONSULTING1110 N  ARTHUR STREET KENNEWICKWA</v>
      </c>
      <c r="AH1843">
        <v>100498383</v>
      </c>
      <c r="AI1843" s="9" t="str">
        <f t="shared" si="86"/>
        <v>STATE REPRESENTATIVE272DEMOCRATLEG DISTRICT 27 - HOUSEPIERCELegislative</v>
      </c>
    </row>
    <row r="1844" spans="1:35" x14ac:dyDescent="0.25">
      <c r="A1844" s="15">
        <v>11</v>
      </c>
      <c r="B1844" t="s">
        <v>99</v>
      </c>
      <c r="C1844">
        <v>100498383</v>
      </c>
      <c r="D1844" t="s">
        <v>30</v>
      </c>
      <c r="E1844" t="s">
        <v>62</v>
      </c>
      <c r="F1844" t="s">
        <v>44</v>
      </c>
      <c r="G1844" t="s">
        <v>63</v>
      </c>
      <c r="H1844" t="s">
        <v>64</v>
      </c>
      <c r="I1844" t="s">
        <v>65</v>
      </c>
      <c r="J1844" t="s">
        <v>66</v>
      </c>
      <c r="K1844" t="s">
        <v>67</v>
      </c>
      <c r="L1844">
        <v>27</v>
      </c>
      <c r="M1844">
        <v>2</v>
      </c>
      <c r="N1844" t="s">
        <v>68</v>
      </c>
      <c r="O1844" t="s">
        <v>69</v>
      </c>
      <c r="P1844" t="s">
        <v>70</v>
      </c>
      <c r="Q1844" t="s">
        <v>71</v>
      </c>
      <c r="R1844">
        <v>2012</v>
      </c>
      <c r="S1844" s="1">
        <v>1901.16</v>
      </c>
      <c r="T1844" t="s">
        <v>31</v>
      </c>
      <c r="U1844" s="2">
        <v>41153</v>
      </c>
      <c r="V1844" s="2">
        <v>41197</v>
      </c>
      <c r="W1844" s="2">
        <v>41196</v>
      </c>
      <c r="X1844" t="s">
        <v>72</v>
      </c>
      <c r="Y1844" t="s">
        <v>100</v>
      </c>
      <c r="Z1844" t="s">
        <v>74</v>
      </c>
      <c r="AA1844" t="s">
        <v>75</v>
      </c>
      <c r="AB1844" t="s">
        <v>35</v>
      </c>
      <c r="AC1844" t="s">
        <v>36</v>
      </c>
      <c r="AD1844">
        <v>98103</v>
      </c>
      <c r="AE1844" t="s">
        <v>76</v>
      </c>
      <c r="AF1844" t="str">
        <f t="shared" si="84"/>
        <v>Yes</v>
      </c>
      <c r="AG1844" s="9" t="str">
        <f t="shared" si="85"/>
        <v>STATE REPRESENTATIVE272DEMOCRATLEG DISTRICT 27 - HOUSEPIERCELegislative20121901.16DEBT411534119741196Operation and OverheadMAILER PRINT &amp; DESIGN (CAP CITY, JENNERGY)NORTHWEST PASSAGE146 N  CANAL STREET SUITE 303SEATTLEWA</v>
      </c>
      <c r="AH1844">
        <v>100498383</v>
      </c>
      <c r="AI1844" s="9" t="str">
        <f t="shared" si="86"/>
        <v>STATE REPRESENTATIVE272DEMOCRATLEG DISTRICT 27 - HOUSEPIERCELegislative</v>
      </c>
    </row>
    <row r="1845" spans="1:35" x14ac:dyDescent="0.25">
      <c r="A1845" s="15">
        <v>12</v>
      </c>
      <c r="B1845" t="s">
        <v>101</v>
      </c>
      <c r="C1845">
        <v>100498383</v>
      </c>
      <c r="D1845" t="s">
        <v>30</v>
      </c>
      <c r="E1845" t="s">
        <v>62</v>
      </c>
      <c r="F1845" t="s">
        <v>44</v>
      </c>
      <c r="G1845" t="s">
        <v>63</v>
      </c>
      <c r="H1845" t="s">
        <v>64</v>
      </c>
      <c r="I1845" t="s">
        <v>65</v>
      </c>
      <c r="J1845" t="s">
        <v>66</v>
      </c>
      <c r="K1845" t="s">
        <v>67</v>
      </c>
      <c r="L1845">
        <v>27</v>
      </c>
      <c r="M1845">
        <v>2</v>
      </c>
      <c r="N1845" t="s">
        <v>68</v>
      </c>
      <c r="O1845" t="s">
        <v>69</v>
      </c>
      <c r="P1845" t="s">
        <v>70</v>
      </c>
      <c r="Q1845" t="s">
        <v>71</v>
      </c>
      <c r="R1845">
        <v>2012</v>
      </c>
      <c r="S1845" s="1">
        <v>3095.28</v>
      </c>
      <c r="T1845" t="s">
        <v>31</v>
      </c>
      <c r="U1845" s="2">
        <v>41153</v>
      </c>
      <c r="V1845" s="2">
        <v>41197</v>
      </c>
      <c r="W1845" s="2">
        <v>41196</v>
      </c>
      <c r="X1845" t="s">
        <v>72</v>
      </c>
      <c r="Y1845" t="s">
        <v>102</v>
      </c>
      <c r="Z1845" t="s">
        <v>74</v>
      </c>
      <c r="AA1845" t="s">
        <v>75</v>
      </c>
      <c r="AB1845" t="s">
        <v>35</v>
      </c>
      <c r="AC1845" t="s">
        <v>36</v>
      </c>
      <c r="AD1845">
        <v>98103</v>
      </c>
      <c r="AE1845" t="s">
        <v>76</v>
      </c>
      <c r="AF1845" t="str">
        <f t="shared" si="84"/>
        <v>Yes</v>
      </c>
      <c r="AG1845" s="9" t="str">
        <f t="shared" si="85"/>
        <v>STATE REPRESENTATIVE272DEMOCRATLEG DISTRICT 27 - HOUSEPIERCELegislative20123095.28DEBT411534119741196Operation and OverheadMAILER PRINT &amp; DESIGN (CAP CITY,JENNERGY)NORTHWEST PASSAGE146 N  CANAL STREET SUITE 303SEATTLEWA</v>
      </c>
      <c r="AH1845">
        <v>100498383</v>
      </c>
      <c r="AI1845" s="9" t="str">
        <f t="shared" si="86"/>
        <v>STATE REPRESENTATIVE272DEMOCRATLEG DISTRICT 27 - HOUSEPIERCELegislative</v>
      </c>
    </row>
    <row r="1846" spans="1:35" x14ac:dyDescent="0.25">
      <c r="A1846" s="15">
        <v>18</v>
      </c>
      <c r="B1846" t="s">
        <v>149</v>
      </c>
      <c r="C1846">
        <v>100498383</v>
      </c>
      <c r="D1846" t="s">
        <v>30</v>
      </c>
      <c r="E1846" t="s">
        <v>62</v>
      </c>
      <c r="F1846" t="s">
        <v>44</v>
      </c>
      <c r="G1846" t="s">
        <v>63</v>
      </c>
      <c r="H1846" t="s">
        <v>64</v>
      </c>
      <c r="I1846" t="s">
        <v>65</v>
      </c>
      <c r="J1846" t="s">
        <v>66</v>
      </c>
      <c r="K1846" t="s">
        <v>67</v>
      </c>
      <c r="L1846">
        <v>27</v>
      </c>
      <c r="M1846">
        <v>2</v>
      </c>
      <c r="N1846" t="s">
        <v>68</v>
      </c>
      <c r="O1846" t="s">
        <v>69</v>
      </c>
      <c r="P1846" t="s">
        <v>70</v>
      </c>
      <c r="Q1846" t="s">
        <v>71</v>
      </c>
      <c r="R1846">
        <v>2012</v>
      </c>
      <c r="S1846" s="1">
        <v>1537.2</v>
      </c>
      <c r="T1846" t="s">
        <v>31</v>
      </c>
      <c r="U1846" s="2">
        <v>41153</v>
      </c>
      <c r="V1846" s="2">
        <v>41197</v>
      </c>
      <c r="W1846" s="2">
        <v>41196</v>
      </c>
      <c r="X1846" t="s">
        <v>72</v>
      </c>
      <c r="Y1846" t="s">
        <v>150</v>
      </c>
      <c r="Z1846" t="s">
        <v>74</v>
      </c>
      <c r="AA1846" t="s">
        <v>75</v>
      </c>
      <c r="AB1846" t="s">
        <v>35</v>
      </c>
      <c r="AC1846" t="s">
        <v>36</v>
      </c>
      <c r="AD1846">
        <v>98103</v>
      </c>
      <c r="AE1846" t="s">
        <v>76</v>
      </c>
      <c r="AF1846" t="str">
        <f t="shared" si="84"/>
        <v>Yes</v>
      </c>
      <c r="AG1846" s="9" t="str">
        <f t="shared" si="85"/>
        <v>STATE REPRESENTATIVE272DEMOCRATLEG DISTRICT 27 - HOUSEPIERCELegislative20121537.2DEBT411534119741196Operation and OverheadMAILER PRINT &amp; DESIGN (CAPCITY, JENNERGY)NORTHWEST PASSAGE146 N  CANAL STREET SUITE 303SEATTLEWA</v>
      </c>
      <c r="AH1846">
        <v>100498383</v>
      </c>
      <c r="AI1846" s="9" t="str">
        <f t="shared" si="86"/>
        <v>STATE REPRESENTATIVE272DEMOCRATLEG DISTRICT 27 - HOUSEPIERCELegislative</v>
      </c>
    </row>
    <row r="1847" spans="1:35" x14ac:dyDescent="0.25">
      <c r="A1847" s="15">
        <v>19</v>
      </c>
      <c r="B1847" t="s">
        <v>151</v>
      </c>
      <c r="C1847">
        <v>100498383</v>
      </c>
      <c r="D1847" t="s">
        <v>30</v>
      </c>
      <c r="E1847" t="s">
        <v>62</v>
      </c>
      <c r="F1847" t="s">
        <v>44</v>
      </c>
      <c r="G1847" t="s">
        <v>63</v>
      </c>
      <c r="H1847" t="s">
        <v>64</v>
      </c>
      <c r="I1847" t="s">
        <v>65</v>
      </c>
      <c r="J1847" t="s">
        <v>66</v>
      </c>
      <c r="K1847" t="s">
        <v>67</v>
      </c>
      <c r="L1847">
        <v>27</v>
      </c>
      <c r="M1847">
        <v>2</v>
      </c>
      <c r="N1847" t="s">
        <v>68</v>
      </c>
      <c r="O1847" t="s">
        <v>69</v>
      </c>
      <c r="P1847" t="s">
        <v>70</v>
      </c>
      <c r="Q1847" t="s">
        <v>71</v>
      </c>
      <c r="R1847">
        <v>2012</v>
      </c>
      <c r="S1847" s="1">
        <v>2117.52</v>
      </c>
      <c r="T1847" t="s">
        <v>31</v>
      </c>
      <c r="U1847" s="2">
        <v>41153</v>
      </c>
      <c r="V1847" s="2">
        <v>41197</v>
      </c>
      <c r="W1847" s="2">
        <v>41197</v>
      </c>
      <c r="X1847" t="s">
        <v>72</v>
      </c>
      <c r="Y1847" t="s">
        <v>100</v>
      </c>
      <c r="Z1847" t="s">
        <v>74</v>
      </c>
      <c r="AA1847" t="s">
        <v>75</v>
      </c>
      <c r="AB1847" t="s">
        <v>35</v>
      </c>
      <c r="AC1847" t="s">
        <v>36</v>
      </c>
      <c r="AD1847">
        <v>98103</v>
      </c>
      <c r="AE1847" t="s">
        <v>76</v>
      </c>
      <c r="AF1847" t="str">
        <f t="shared" si="84"/>
        <v>Yes</v>
      </c>
      <c r="AG1847" s="9" t="str">
        <f t="shared" si="85"/>
        <v>STATE REPRESENTATIVE272DEMOCRATLEG DISTRICT 27 - HOUSEPIERCELegislative20122117.52DEBT411534119741197Operation and OverheadMAILER PRINT &amp; DESIGN (CAP CITY, JENNERGY)NORTHWEST PASSAGE146 N  CANAL STREET SUITE 303SEATTLEWA</v>
      </c>
      <c r="AH1847">
        <v>100498383</v>
      </c>
      <c r="AI1847" s="9" t="str">
        <f t="shared" si="86"/>
        <v>STATE REPRESENTATIVE272DEMOCRATLEG DISTRICT 27 - HOUSEPIERCELegislative</v>
      </c>
    </row>
    <row r="1848" spans="1:35" x14ac:dyDescent="0.25">
      <c r="A1848" s="15">
        <v>520</v>
      </c>
      <c r="B1848" t="s">
        <v>1818</v>
      </c>
      <c r="C1848">
        <v>100499891</v>
      </c>
      <c r="D1848" t="s">
        <v>30</v>
      </c>
      <c r="E1848" t="s">
        <v>62</v>
      </c>
      <c r="F1848" t="s">
        <v>44</v>
      </c>
      <c r="G1848" t="s">
        <v>63</v>
      </c>
      <c r="H1848" t="s">
        <v>64</v>
      </c>
      <c r="I1848" t="s">
        <v>65</v>
      </c>
      <c r="J1848" t="s">
        <v>66</v>
      </c>
      <c r="K1848" t="s">
        <v>67</v>
      </c>
      <c r="L1848">
        <v>27</v>
      </c>
      <c r="M1848">
        <v>2</v>
      </c>
      <c r="N1848" t="s">
        <v>68</v>
      </c>
      <c r="O1848" t="s">
        <v>69</v>
      </c>
      <c r="P1848" t="s">
        <v>70</v>
      </c>
      <c r="Q1848" t="s">
        <v>71</v>
      </c>
      <c r="R1848">
        <v>2012</v>
      </c>
      <c r="S1848" s="1">
        <v>242.9</v>
      </c>
      <c r="T1848" t="s">
        <v>31</v>
      </c>
      <c r="U1848" s="2">
        <v>41198</v>
      </c>
      <c r="V1848" s="2">
        <v>41211</v>
      </c>
      <c r="W1848" s="2">
        <v>41120</v>
      </c>
      <c r="X1848" t="s">
        <v>72</v>
      </c>
      <c r="Y1848" t="s">
        <v>73</v>
      </c>
      <c r="Z1848" t="s">
        <v>74</v>
      </c>
      <c r="AA1848" t="s">
        <v>75</v>
      </c>
      <c r="AB1848" t="s">
        <v>35</v>
      </c>
      <c r="AC1848" t="s">
        <v>36</v>
      </c>
      <c r="AD1848">
        <v>98103</v>
      </c>
      <c r="AE1848" t="s">
        <v>1819</v>
      </c>
      <c r="AF1848" t="str">
        <f t="shared" si="84"/>
        <v>Yes</v>
      </c>
      <c r="AG1848" s="9" t="str">
        <f t="shared" si="85"/>
        <v>STATE REPRESENTATIVE272DEMOCRATLEG DISTRICT 27 - HOUSEPIERCELegislative2012242.9DEBT411984121141120Operation and OverheadACTUAL ROBOCALLS (ANGLE MASTAGNI MATHEWS)NORTHWEST PASSAGE146 N  CANAL STREET SUITE 303SEATTLEWA</v>
      </c>
      <c r="AH1848">
        <v>100499891</v>
      </c>
      <c r="AI1848" s="9" t="str">
        <f t="shared" si="86"/>
        <v>STATE REPRESENTATIVE272DEMOCRATLEG DISTRICT 27 - HOUSEPIERCELegislative</v>
      </c>
    </row>
    <row r="1849" spans="1:35" x14ac:dyDescent="0.25">
      <c r="A1849" s="15">
        <v>521</v>
      </c>
      <c r="B1849" t="s">
        <v>1820</v>
      </c>
      <c r="C1849">
        <v>100499891</v>
      </c>
      <c r="D1849" t="s">
        <v>30</v>
      </c>
      <c r="E1849" t="s">
        <v>62</v>
      </c>
      <c r="F1849" t="s">
        <v>44</v>
      </c>
      <c r="G1849" t="s">
        <v>63</v>
      </c>
      <c r="H1849" t="s">
        <v>64</v>
      </c>
      <c r="I1849" t="s">
        <v>65</v>
      </c>
      <c r="J1849" t="s">
        <v>66</v>
      </c>
      <c r="K1849" t="s">
        <v>67</v>
      </c>
      <c r="L1849">
        <v>27</v>
      </c>
      <c r="M1849">
        <v>2</v>
      </c>
      <c r="N1849" t="s">
        <v>68</v>
      </c>
      <c r="O1849" t="s">
        <v>69</v>
      </c>
      <c r="P1849" t="s">
        <v>70</v>
      </c>
      <c r="Q1849" t="s">
        <v>71</v>
      </c>
      <c r="R1849">
        <v>2012</v>
      </c>
      <c r="S1849" s="1">
        <v>237</v>
      </c>
      <c r="T1849" t="s">
        <v>31</v>
      </c>
      <c r="U1849" s="2">
        <v>41198</v>
      </c>
      <c r="V1849" s="2">
        <v>41211</v>
      </c>
      <c r="W1849" s="2">
        <v>41159</v>
      </c>
      <c r="X1849" t="s">
        <v>72</v>
      </c>
      <c r="Y1849" t="s">
        <v>78</v>
      </c>
      <c r="Z1849" t="s">
        <v>74</v>
      </c>
      <c r="AA1849" t="s">
        <v>75</v>
      </c>
      <c r="AB1849" t="s">
        <v>35</v>
      </c>
      <c r="AC1849" t="s">
        <v>36</v>
      </c>
      <c r="AD1849">
        <v>98103</v>
      </c>
      <c r="AE1849" t="s">
        <v>1819</v>
      </c>
      <c r="AF1849" t="str">
        <f t="shared" si="84"/>
        <v>Yes</v>
      </c>
      <c r="AG1849" s="9" t="str">
        <f t="shared" si="85"/>
        <v>STATE REPRESENTATIVE272DEMOCRATLEG DISTRICT 27 - HOUSEPIERCELegislative2012237DEBT411984121141159Operation and OverheadLETTERHEAD PRINT (CAPCITY)NORTHWEST PASSAGE146 N  CANAL STREET SUITE 303SEATTLEWA</v>
      </c>
      <c r="AH1849">
        <v>100499891</v>
      </c>
      <c r="AI1849" s="9" t="str">
        <f t="shared" si="86"/>
        <v>STATE REPRESENTATIVE272DEMOCRATLEG DISTRICT 27 - HOUSEPIERCELegislative</v>
      </c>
    </row>
    <row r="1850" spans="1:35" x14ac:dyDescent="0.25">
      <c r="A1850" s="15">
        <v>603</v>
      </c>
      <c r="B1850" t="s">
        <v>1952</v>
      </c>
      <c r="C1850">
        <v>100499891</v>
      </c>
      <c r="D1850" t="s">
        <v>30</v>
      </c>
      <c r="E1850" t="s">
        <v>62</v>
      </c>
      <c r="F1850" t="s">
        <v>44</v>
      </c>
      <c r="G1850" t="s">
        <v>63</v>
      </c>
      <c r="H1850" t="s">
        <v>64</v>
      </c>
      <c r="I1850" t="s">
        <v>65</v>
      </c>
      <c r="J1850" t="s">
        <v>66</v>
      </c>
      <c r="K1850" t="s">
        <v>67</v>
      </c>
      <c r="L1850">
        <v>27</v>
      </c>
      <c r="M1850">
        <v>2</v>
      </c>
      <c r="N1850" t="s">
        <v>68</v>
      </c>
      <c r="O1850" t="s">
        <v>69</v>
      </c>
      <c r="P1850" t="s">
        <v>70</v>
      </c>
      <c r="Q1850" t="s">
        <v>71</v>
      </c>
      <c r="R1850">
        <v>2012</v>
      </c>
      <c r="S1850" s="1">
        <v>10000</v>
      </c>
      <c r="T1850" t="s">
        <v>31</v>
      </c>
      <c r="U1850" s="2">
        <v>41198</v>
      </c>
      <c r="V1850" s="2">
        <v>41211</v>
      </c>
      <c r="W1850" s="2">
        <v>41163</v>
      </c>
      <c r="X1850" t="s">
        <v>72</v>
      </c>
      <c r="Y1850" t="s">
        <v>94</v>
      </c>
      <c r="Z1850" t="s">
        <v>74</v>
      </c>
      <c r="AA1850" t="s">
        <v>75</v>
      </c>
      <c r="AB1850" t="s">
        <v>35</v>
      </c>
      <c r="AC1850" t="s">
        <v>36</v>
      </c>
      <c r="AD1850">
        <v>98103</v>
      </c>
      <c r="AE1850" t="s">
        <v>1819</v>
      </c>
      <c r="AF1850" t="str">
        <f t="shared" si="84"/>
        <v>Yes</v>
      </c>
      <c r="AG1850" s="9" t="str">
        <f t="shared" si="85"/>
        <v>STATE REPRESENTATIVE272DEMOCRATLEG DISTRICT 27 - HOUSEPIERCELegislative201210000DEBT411984121141163Operation and OverheadCABLE BUY (SEE OCT 16 MEMO)NORTHWEST PASSAGE146 N  CANAL STREET SUITE 303SEATTLEWA</v>
      </c>
      <c r="AH1850">
        <v>100499891</v>
      </c>
      <c r="AI1850" s="9" t="str">
        <f t="shared" si="86"/>
        <v>STATE REPRESENTATIVE272DEMOCRATLEG DISTRICT 27 - HOUSEPIERCELegislative</v>
      </c>
    </row>
    <row r="1851" spans="1:35" x14ac:dyDescent="0.25">
      <c r="A1851" s="15">
        <v>522</v>
      </c>
      <c r="B1851" t="s">
        <v>1821</v>
      </c>
      <c r="C1851">
        <v>100499891</v>
      </c>
      <c r="D1851" t="s">
        <v>30</v>
      </c>
      <c r="E1851" t="s">
        <v>62</v>
      </c>
      <c r="F1851" t="s">
        <v>44</v>
      </c>
      <c r="G1851" t="s">
        <v>63</v>
      </c>
      <c r="H1851" t="s">
        <v>64</v>
      </c>
      <c r="I1851" t="s">
        <v>65</v>
      </c>
      <c r="J1851" t="s">
        <v>66</v>
      </c>
      <c r="K1851" t="s">
        <v>67</v>
      </c>
      <c r="L1851">
        <v>27</v>
      </c>
      <c r="M1851">
        <v>2</v>
      </c>
      <c r="N1851" t="s">
        <v>68</v>
      </c>
      <c r="O1851" t="s">
        <v>69</v>
      </c>
      <c r="P1851" t="s">
        <v>70</v>
      </c>
      <c r="Q1851" t="s">
        <v>71</v>
      </c>
      <c r="R1851">
        <v>2012</v>
      </c>
      <c r="S1851" s="1">
        <v>1684.85</v>
      </c>
      <c r="T1851" t="s">
        <v>31</v>
      </c>
      <c r="U1851" s="2">
        <v>41198</v>
      </c>
      <c r="V1851" s="2">
        <v>41211</v>
      </c>
      <c r="W1851" s="2">
        <v>41166</v>
      </c>
      <c r="X1851" t="s">
        <v>72</v>
      </c>
      <c r="Y1851" t="s">
        <v>80</v>
      </c>
      <c r="Z1851" t="s">
        <v>81</v>
      </c>
      <c r="AA1851" t="s">
        <v>82</v>
      </c>
      <c r="AB1851" t="s">
        <v>41</v>
      </c>
      <c r="AC1851" t="s">
        <v>36</v>
      </c>
      <c r="AD1851">
        <v>98512</v>
      </c>
      <c r="AE1851" t="s">
        <v>1819</v>
      </c>
      <c r="AF1851" t="str">
        <f t="shared" si="84"/>
        <v>Yes</v>
      </c>
      <c r="AG1851" s="9" t="str">
        <f t="shared" si="85"/>
        <v>STATE REPRESENTATIVE272DEMOCRATLEG DISTRICT 27 - HOUSEPIERCELegislative20121684.85DEBT411984121141166Operation and OverheadYARD SIGNSTHE SIGN SHOP1381 LINWOOD AVENUE SW TUMWATERWA</v>
      </c>
      <c r="AH1851">
        <v>100499891</v>
      </c>
      <c r="AI1851" s="9" t="str">
        <f t="shared" si="86"/>
        <v>STATE REPRESENTATIVE272DEMOCRATLEG DISTRICT 27 - HOUSEPIERCELegislative</v>
      </c>
    </row>
    <row r="1852" spans="1:35" x14ac:dyDescent="0.25">
      <c r="A1852" s="15">
        <v>523</v>
      </c>
      <c r="B1852" t="s">
        <v>1822</v>
      </c>
      <c r="C1852">
        <v>100499891</v>
      </c>
      <c r="D1852" t="s">
        <v>30</v>
      </c>
      <c r="E1852" t="s">
        <v>62</v>
      </c>
      <c r="F1852" t="s">
        <v>44</v>
      </c>
      <c r="G1852" t="s">
        <v>63</v>
      </c>
      <c r="H1852" t="s">
        <v>64</v>
      </c>
      <c r="I1852" t="s">
        <v>65</v>
      </c>
      <c r="J1852" t="s">
        <v>66</v>
      </c>
      <c r="K1852" t="s">
        <v>67</v>
      </c>
      <c r="L1852">
        <v>27</v>
      </c>
      <c r="M1852">
        <v>2</v>
      </c>
      <c r="N1852" t="s">
        <v>68</v>
      </c>
      <c r="O1852" t="s">
        <v>69</v>
      </c>
      <c r="P1852" t="s">
        <v>70</v>
      </c>
      <c r="Q1852" t="s">
        <v>71</v>
      </c>
      <c r="R1852">
        <v>2012</v>
      </c>
      <c r="S1852" s="1">
        <v>2131.12</v>
      </c>
      <c r="T1852" t="s">
        <v>31</v>
      </c>
      <c r="U1852" s="2">
        <v>41198</v>
      </c>
      <c r="V1852" s="2">
        <v>41211</v>
      </c>
      <c r="W1852" s="2">
        <v>41187</v>
      </c>
      <c r="X1852" t="s">
        <v>72</v>
      </c>
      <c r="Y1852" t="s">
        <v>96</v>
      </c>
      <c r="Z1852" t="s">
        <v>74</v>
      </c>
      <c r="AA1852" t="s">
        <v>75</v>
      </c>
      <c r="AB1852" t="s">
        <v>35</v>
      </c>
      <c r="AC1852" t="s">
        <v>36</v>
      </c>
      <c r="AD1852">
        <v>98103</v>
      </c>
      <c r="AE1852" t="s">
        <v>1819</v>
      </c>
      <c r="AF1852" t="str">
        <f t="shared" si="84"/>
        <v>Yes</v>
      </c>
      <c r="AG1852" s="9" t="str">
        <f t="shared" si="85"/>
        <v>STATE REPRESENTATIVE272DEMOCRATLEG DISTRICT 27 - HOUSEPIERCELegislative20122131.12DEBT411984121141187Operation and OverheadDOORBELLERS (CAPCITY)NORTHWEST PASSAGE146 N  CANAL STREET SUITE 303SEATTLEWA</v>
      </c>
      <c r="AH1852">
        <v>100499891</v>
      </c>
      <c r="AI1852" s="9" t="str">
        <f t="shared" si="86"/>
        <v>STATE REPRESENTATIVE272DEMOCRATLEG DISTRICT 27 - HOUSEPIERCELegislative</v>
      </c>
    </row>
    <row r="1853" spans="1:35" x14ac:dyDescent="0.25">
      <c r="A1853" s="15">
        <v>524</v>
      </c>
      <c r="B1853" t="s">
        <v>1823</v>
      </c>
      <c r="C1853">
        <v>100499891</v>
      </c>
      <c r="D1853" t="s">
        <v>30</v>
      </c>
      <c r="E1853" t="s">
        <v>62</v>
      </c>
      <c r="F1853" t="s">
        <v>44</v>
      </c>
      <c r="G1853" t="s">
        <v>63</v>
      </c>
      <c r="H1853" t="s">
        <v>64</v>
      </c>
      <c r="I1853" t="s">
        <v>65</v>
      </c>
      <c r="J1853" t="s">
        <v>66</v>
      </c>
      <c r="K1853" t="s">
        <v>67</v>
      </c>
      <c r="L1853">
        <v>27</v>
      </c>
      <c r="M1853">
        <v>2</v>
      </c>
      <c r="N1853" t="s">
        <v>68</v>
      </c>
      <c r="O1853" t="s">
        <v>69</v>
      </c>
      <c r="P1853" t="s">
        <v>70</v>
      </c>
      <c r="Q1853" t="s">
        <v>71</v>
      </c>
      <c r="R1853">
        <v>2012</v>
      </c>
      <c r="S1853" s="1">
        <v>1500</v>
      </c>
      <c r="T1853" t="s">
        <v>31</v>
      </c>
      <c r="U1853" s="2">
        <v>41198</v>
      </c>
      <c r="V1853" s="2">
        <v>41211</v>
      </c>
      <c r="W1853" s="2">
        <v>41194</v>
      </c>
      <c r="X1853" t="s">
        <v>72</v>
      </c>
      <c r="Y1853" t="s">
        <v>98</v>
      </c>
      <c r="Z1853" t="s">
        <v>85</v>
      </c>
      <c r="AA1853" t="s">
        <v>86</v>
      </c>
      <c r="AB1853" t="s">
        <v>87</v>
      </c>
      <c r="AC1853" t="s">
        <v>36</v>
      </c>
      <c r="AD1853">
        <v>99336</v>
      </c>
      <c r="AE1853" t="s">
        <v>1819</v>
      </c>
      <c r="AF1853" t="str">
        <f t="shared" si="84"/>
        <v>Yes</v>
      </c>
      <c r="AG1853" s="9" t="str">
        <f t="shared" si="85"/>
        <v>STATE REPRESENTATIVE272DEMOCRATLEG DISTRICT 27 - HOUSEPIERCELegislative20121500DEBT411984121141194Operation and OverheadOCTOBER FUNDRAISINGGRAND CROSSING CONSULTING1110 N  ARTHUR STREET KENNEWICKWA</v>
      </c>
      <c r="AH1853">
        <v>100499891</v>
      </c>
      <c r="AI1853" s="9" t="str">
        <f t="shared" si="86"/>
        <v>STATE REPRESENTATIVE272DEMOCRATLEG DISTRICT 27 - HOUSEPIERCELegislative</v>
      </c>
    </row>
    <row r="1854" spans="1:35" x14ac:dyDescent="0.25">
      <c r="A1854" s="15">
        <v>525</v>
      </c>
      <c r="B1854" t="s">
        <v>1824</v>
      </c>
      <c r="C1854">
        <v>100499891</v>
      </c>
      <c r="D1854" t="s">
        <v>30</v>
      </c>
      <c r="E1854" t="s">
        <v>62</v>
      </c>
      <c r="F1854" t="s">
        <v>44</v>
      </c>
      <c r="G1854" t="s">
        <v>63</v>
      </c>
      <c r="H1854" t="s">
        <v>64</v>
      </c>
      <c r="I1854" t="s">
        <v>65</v>
      </c>
      <c r="J1854" t="s">
        <v>66</v>
      </c>
      <c r="K1854" t="s">
        <v>67</v>
      </c>
      <c r="L1854">
        <v>27</v>
      </c>
      <c r="M1854">
        <v>2</v>
      </c>
      <c r="N1854" t="s">
        <v>68</v>
      </c>
      <c r="O1854" t="s">
        <v>69</v>
      </c>
      <c r="P1854" t="s">
        <v>70</v>
      </c>
      <c r="Q1854" t="s">
        <v>71</v>
      </c>
      <c r="R1854">
        <v>2012</v>
      </c>
      <c r="S1854" s="1">
        <v>1901.16</v>
      </c>
      <c r="T1854" t="s">
        <v>31</v>
      </c>
      <c r="U1854" s="2">
        <v>41198</v>
      </c>
      <c r="V1854" s="2">
        <v>41211</v>
      </c>
      <c r="W1854" s="2">
        <v>41196</v>
      </c>
      <c r="X1854" t="s">
        <v>72</v>
      </c>
      <c r="Y1854" t="s">
        <v>100</v>
      </c>
      <c r="Z1854" t="s">
        <v>74</v>
      </c>
      <c r="AA1854" t="s">
        <v>75</v>
      </c>
      <c r="AB1854" t="s">
        <v>35</v>
      </c>
      <c r="AC1854" t="s">
        <v>36</v>
      </c>
      <c r="AD1854">
        <v>98103</v>
      </c>
      <c r="AE1854" t="s">
        <v>1819</v>
      </c>
      <c r="AF1854" t="str">
        <f t="shared" si="84"/>
        <v>Yes</v>
      </c>
      <c r="AG1854" s="9" t="str">
        <f t="shared" si="85"/>
        <v>STATE REPRESENTATIVE272DEMOCRATLEG DISTRICT 27 - HOUSEPIERCELegislative20121901.16DEBT411984121141196Operation and OverheadMAILER PRINT &amp; DESIGN (CAP CITY, JENNERGY)NORTHWEST PASSAGE146 N  CANAL STREET SUITE 303SEATTLEWA</v>
      </c>
      <c r="AH1854">
        <v>100499891</v>
      </c>
      <c r="AI1854" s="9" t="str">
        <f t="shared" si="86"/>
        <v>STATE REPRESENTATIVE272DEMOCRATLEG DISTRICT 27 - HOUSEPIERCELegislative</v>
      </c>
    </row>
    <row r="1855" spans="1:35" x14ac:dyDescent="0.25">
      <c r="A1855" s="15">
        <v>822</v>
      </c>
      <c r="B1855" t="s">
        <v>2373</v>
      </c>
      <c r="C1855">
        <v>100499891</v>
      </c>
      <c r="D1855" t="s">
        <v>30</v>
      </c>
      <c r="E1855" t="s">
        <v>62</v>
      </c>
      <c r="F1855" t="s">
        <v>44</v>
      </c>
      <c r="G1855" t="s">
        <v>63</v>
      </c>
      <c r="H1855" t="s">
        <v>64</v>
      </c>
      <c r="I1855" t="s">
        <v>65</v>
      </c>
      <c r="J1855" t="s">
        <v>66</v>
      </c>
      <c r="K1855" t="s">
        <v>67</v>
      </c>
      <c r="L1855">
        <v>27</v>
      </c>
      <c r="M1855">
        <v>2</v>
      </c>
      <c r="N1855" t="s">
        <v>68</v>
      </c>
      <c r="O1855" t="s">
        <v>69</v>
      </c>
      <c r="P1855" t="s">
        <v>70</v>
      </c>
      <c r="Q1855" t="s">
        <v>71</v>
      </c>
      <c r="R1855">
        <v>2012</v>
      </c>
      <c r="S1855" s="1">
        <v>3095.28</v>
      </c>
      <c r="T1855" t="s">
        <v>31</v>
      </c>
      <c r="U1855" s="2">
        <v>41198</v>
      </c>
      <c r="V1855" s="2">
        <v>41211</v>
      </c>
      <c r="W1855" s="2">
        <v>41196</v>
      </c>
      <c r="X1855" t="s">
        <v>72</v>
      </c>
      <c r="Y1855" t="s">
        <v>102</v>
      </c>
      <c r="Z1855" t="s">
        <v>74</v>
      </c>
      <c r="AA1855" t="s">
        <v>75</v>
      </c>
      <c r="AB1855" t="s">
        <v>35</v>
      </c>
      <c r="AC1855" t="s">
        <v>36</v>
      </c>
      <c r="AD1855">
        <v>98103</v>
      </c>
      <c r="AE1855" t="s">
        <v>1819</v>
      </c>
      <c r="AF1855" t="str">
        <f t="shared" si="84"/>
        <v>Yes</v>
      </c>
      <c r="AG1855" s="9" t="str">
        <f t="shared" si="85"/>
        <v>STATE REPRESENTATIVE272DEMOCRATLEG DISTRICT 27 - HOUSEPIERCELegislative20123095.28DEBT411984121141196Operation and OverheadMAILER PRINT &amp; DESIGN (CAP CITY,JENNERGY)NORTHWEST PASSAGE146 N  CANAL STREET SUITE 303SEATTLEWA</v>
      </c>
      <c r="AH1855">
        <v>100499891</v>
      </c>
      <c r="AI1855" s="9" t="str">
        <f t="shared" si="86"/>
        <v>STATE REPRESENTATIVE272DEMOCRATLEG DISTRICT 27 - HOUSEPIERCELegislative</v>
      </c>
    </row>
    <row r="1856" spans="1:35" x14ac:dyDescent="0.25">
      <c r="A1856" s="15">
        <v>823</v>
      </c>
      <c r="B1856" t="s">
        <v>2374</v>
      </c>
      <c r="C1856">
        <v>100499891</v>
      </c>
      <c r="D1856" t="s">
        <v>30</v>
      </c>
      <c r="E1856" t="s">
        <v>62</v>
      </c>
      <c r="F1856" t="s">
        <v>44</v>
      </c>
      <c r="G1856" t="s">
        <v>63</v>
      </c>
      <c r="H1856" t="s">
        <v>64</v>
      </c>
      <c r="I1856" t="s">
        <v>65</v>
      </c>
      <c r="J1856" t="s">
        <v>66</v>
      </c>
      <c r="K1856" t="s">
        <v>67</v>
      </c>
      <c r="L1856">
        <v>27</v>
      </c>
      <c r="M1856">
        <v>2</v>
      </c>
      <c r="N1856" t="s">
        <v>68</v>
      </c>
      <c r="O1856" t="s">
        <v>69</v>
      </c>
      <c r="P1856" t="s">
        <v>70</v>
      </c>
      <c r="Q1856" t="s">
        <v>71</v>
      </c>
      <c r="R1856">
        <v>2012</v>
      </c>
      <c r="S1856" s="1">
        <v>1537.2</v>
      </c>
      <c r="T1856" t="s">
        <v>31</v>
      </c>
      <c r="U1856" s="2">
        <v>41198</v>
      </c>
      <c r="V1856" s="2">
        <v>41211</v>
      </c>
      <c r="W1856" s="2">
        <v>41196</v>
      </c>
      <c r="X1856" t="s">
        <v>72</v>
      </c>
      <c r="Y1856" t="s">
        <v>150</v>
      </c>
      <c r="Z1856" t="s">
        <v>74</v>
      </c>
      <c r="AA1856" t="s">
        <v>75</v>
      </c>
      <c r="AB1856" t="s">
        <v>35</v>
      </c>
      <c r="AC1856" t="s">
        <v>36</v>
      </c>
      <c r="AD1856">
        <v>98103</v>
      </c>
      <c r="AE1856" t="s">
        <v>1819</v>
      </c>
      <c r="AF1856" t="str">
        <f t="shared" si="84"/>
        <v>Yes</v>
      </c>
      <c r="AG1856" s="9" t="str">
        <f t="shared" si="85"/>
        <v>STATE REPRESENTATIVE272DEMOCRATLEG DISTRICT 27 - HOUSEPIERCELegislative20121537.2DEBT411984121141196Operation and OverheadMAILER PRINT &amp; DESIGN (CAPCITY, JENNERGY)NORTHWEST PASSAGE146 N  CANAL STREET SUITE 303SEATTLEWA</v>
      </c>
      <c r="AH1856">
        <v>100499891</v>
      </c>
      <c r="AI1856" s="9" t="str">
        <f t="shared" si="86"/>
        <v>STATE REPRESENTATIVE272DEMOCRATLEG DISTRICT 27 - HOUSEPIERCELegislative</v>
      </c>
    </row>
    <row r="1857" spans="1:35" x14ac:dyDescent="0.25">
      <c r="A1857" s="15">
        <v>824</v>
      </c>
      <c r="B1857" t="s">
        <v>2375</v>
      </c>
      <c r="C1857">
        <v>100499891</v>
      </c>
      <c r="D1857" t="s">
        <v>30</v>
      </c>
      <c r="E1857" t="s">
        <v>62</v>
      </c>
      <c r="F1857" t="s">
        <v>44</v>
      </c>
      <c r="G1857" t="s">
        <v>63</v>
      </c>
      <c r="H1857" t="s">
        <v>64</v>
      </c>
      <c r="I1857" t="s">
        <v>65</v>
      </c>
      <c r="J1857" t="s">
        <v>66</v>
      </c>
      <c r="K1857" t="s">
        <v>67</v>
      </c>
      <c r="L1857">
        <v>27</v>
      </c>
      <c r="M1857">
        <v>2</v>
      </c>
      <c r="N1857" t="s">
        <v>68</v>
      </c>
      <c r="O1857" t="s">
        <v>69</v>
      </c>
      <c r="P1857" t="s">
        <v>70</v>
      </c>
      <c r="Q1857" t="s">
        <v>71</v>
      </c>
      <c r="R1857">
        <v>2012</v>
      </c>
      <c r="S1857" s="1">
        <v>2117.52</v>
      </c>
      <c r="T1857" t="s">
        <v>31</v>
      </c>
      <c r="U1857" s="2">
        <v>41198</v>
      </c>
      <c r="V1857" s="2">
        <v>41211</v>
      </c>
      <c r="W1857" s="2">
        <v>41197</v>
      </c>
      <c r="X1857" t="s">
        <v>72</v>
      </c>
      <c r="Y1857" t="s">
        <v>100</v>
      </c>
      <c r="Z1857" t="s">
        <v>74</v>
      </c>
      <c r="AA1857" t="s">
        <v>75</v>
      </c>
      <c r="AB1857" t="s">
        <v>35</v>
      </c>
      <c r="AC1857" t="s">
        <v>36</v>
      </c>
      <c r="AD1857">
        <v>98103</v>
      </c>
      <c r="AE1857" t="s">
        <v>1819</v>
      </c>
      <c r="AF1857" t="str">
        <f t="shared" si="84"/>
        <v>Yes</v>
      </c>
      <c r="AG1857" s="9" t="str">
        <f t="shared" si="85"/>
        <v>STATE REPRESENTATIVE272DEMOCRATLEG DISTRICT 27 - HOUSEPIERCELegislative20122117.52DEBT411984121141197Operation and OverheadMAILER PRINT &amp; DESIGN (CAP CITY, JENNERGY)NORTHWEST PASSAGE146 N  CANAL STREET SUITE 303SEATTLEWA</v>
      </c>
      <c r="AH1857">
        <v>100499891</v>
      </c>
      <c r="AI1857" s="9" t="str">
        <f t="shared" si="86"/>
        <v>STATE REPRESENTATIVE272DEMOCRATLEG DISTRICT 27 - HOUSEPIERCELegislative</v>
      </c>
    </row>
    <row r="1858" spans="1:35" x14ac:dyDescent="0.25">
      <c r="A1858" s="15">
        <v>825</v>
      </c>
      <c r="B1858" t="s">
        <v>2376</v>
      </c>
      <c r="C1858">
        <v>100499891</v>
      </c>
      <c r="D1858" t="s">
        <v>30</v>
      </c>
      <c r="E1858" t="s">
        <v>62</v>
      </c>
      <c r="F1858" t="s">
        <v>44</v>
      </c>
      <c r="G1858" t="s">
        <v>63</v>
      </c>
      <c r="H1858" t="s">
        <v>64</v>
      </c>
      <c r="I1858" t="s">
        <v>65</v>
      </c>
      <c r="J1858" t="s">
        <v>66</v>
      </c>
      <c r="K1858" t="s">
        <v>67</v>
      </c>
      <c r="L1858">
        <v>27</v>
      </c>
      <c r="M1858">
        <v>2</v>
      </c>
      <c r="N1858" t="s">
        <v>68</v>
      </c>
      <c r="O1858" t="s">
        <v>69</v>
      </c>
      <c r="P1858" t="s">
        <v>70</v>
      </c>
      <c r="Q1858" t="s">
        <v>71</v>
      </c>
      <c r="R1858">
        <v>2012</v>
      </c>
      <c r="S1858" s="1">
        <v>750</v>
      </c>
      <c r="T1858" t="s">
        <v>31</v>
      </c>
      <c r="U1858" s="2">
        <v>41198</v>
      </c>
      <c r="V1858" s="2">
        <v>41211</v>
      </c>
      <c r="W1858" s="2">
        <v>41206</v>
      </c>
      <c r="X1858" t="s">
        <v>72</v>
      </c>
      <c r="Y1858" t="s">
        <v>1006</v>
      </c>
      <c r="Z1858" t="s">
        <v>167</v>
      </c>
      <c r="AA1858" t="s">
        <v>168</v>
      </c>
      <c r="AB1858" t="s">
        <v>35</v>
      </c>
      <c r="AC1858" t="s">
        <v>36</v>
      </c>
      <c r="AD1858">
        <v>98109</v>
      </c>
      <c r="AE1858" t="s">
        <v>1819</v>
      </c>
      <c r="AF1858" t="str">
        <f t="shared" ref="AF1858:AF1921" si="87">IF(ISNA(VLOOKUP($C1858,schooldata,1,FALSE)),"NO","Yes")</f>
        <v>Yes</v>
      </c>
      <c r="AG1858" s="9" t="str">
        <f t="shared" ref="AG1858:AG1921" si="88">CONCATENATE(K1858,L1858,M1858,N1858,O1858,P1858,Q1858,R1858,S1858,T1858,U1858,V1858,W1858,X1858,Y1858,Z1858,AA1858,AB1858,AC1858)</f>
        <v>STATE REPRESENTATIVE272DEMOCRATLEG DISTRICT 27 - HOUSEPIERCELegislative2012750DEBT411984121141206Operation and OverheadOCTOBER TREASURYARGO STRATEGIESPO BOX 9100 SEATTLEWA</v>
      </c>
      <c r="AH1858">
        <v>100499891</v>
      </c>
      <c r="AI1858" s="9" t="str">
        <f t="shared" ref="AI1858:AI1921" si="89">CONCATENATE(K1858,L1858,M1858,N1858,O1858,P1858,Q1858)</f>
        <v>STATE REPRESENTATIVE272DEMOCRATLEG DISTRICT 27 - HOUSEPIERCELegislative</v>
      </c>
    </row>
    <row r="1859" spans="1:35" x14ac:dyDescent="0.25">
      <c r="A1859" s="15">
        <v>826</v>
      </c>
      <c r="B1859" t="s">
        <v>2377</v>
      </c>
      <c r="C1859">
        <v>100499891</v>
      </c>
      <c r="D1859" t="s">
        <v>30</v>
      </c>
      <c r="E1859" t="s">
        <v>62</v>
      </c>
      <c r="F1859" t="s">
        <v>44</v>
      </c>
      <c r="G1859" t="s">
        <v>63</v>
      </c>
      <c r="H1859" t="s">
        <v>64</v>
      </c>
      <c r="I1859" t="s">
        <v>65</v>
      </c>
      <c r="J1859" t="s">
        <v>66</v>
      </c>
      <c r="K1859" t="s">
        <v>67</v>
      </c>
      <c r="L1859">
        <v>27</v>
      </c>
      <c r="M1859">
        <v>2</v>
      </c>
      <c r="N1859" t="s">
        <v>68</v>
      </c>
      <c r="O1859" t="s">
        <v>69</v>
      </c>
      <c r="P1859" t="s">
        <v>70</v>
      </c>
      <c r="Q1859" t="s">
        <v>71</v>
      </c>
      <c r="R1859">
        <v>2012</v>
      </c>
      <c r="S1859" s="1">
        <v>84.68</v>
      </c>
      <c r="T1859" t="s">
        <v>31</v>
      </c>
      <c r="U1859" s="2">
        <v>41198</v>
      </c>
      <c r="V1859" s="2">
        <v>41211</v>
      </c>
      <c r="W1859" s="2">
        <v>41207</v>
      </c>
      <c r="X1859" t="s">
        <v>72</v>
      </c>
      <c r="Y1859" t="s">
        <v>2378</v>
      </c>
      <c r="Z1859" t="s">
        <v>2379</v>
      </c>
      <c r="AA1859" t="s">
        <v>2380</v>
      </c>
      <c r="AB1859" t="s">
        <v>92</v>
      </c>
      <c r="AC1859" t="s">
        <v>36</v>
      </c>
      <c r="AD1859">
        <v>98403</v>
      </c>
      <c r="AE1859" t="s">
        <v>1819</v>
      </c>
      <c r="AF1859" t="str">
        <f t="shared" si="87"/>
        <v>Yes</v>
      </c>
      <c r="AG1859" s="9" t="str">
        <f t="shared" si="88"/>
        <v>STATE REPRESENTATIVE272DEMOCRATLEG DISTRICT 27 - HOUSEPIERCELegislative201284.68DEBT411984121141207Operation and OverheadFIELD MANAGEMENTANDERSTONE BEN15 N  E STREET APT. 34TACOMAWA</v>
      </c>
      <c r="AH1859">
        <v>100499891</v>
      </c>
      <c r="AI1859" s="9" t="str">
        <f t="shared" si="89"/>
        <v>STATE REPRESENTATIVE272DEMOCRATLEG DISTRICT 27 - HOUSEPIERCELegislative</v>
      </c>
    </row>
    <row r="1860" spans="1:35" x14ac:dyDescent="0.25">
      <c r="A1860" s="15">
        <v>827</v>
      </c>
      <c r="B1860" t="s">
        <v>2381</v>
      </c>
      <c r="C1860">
        <v>100499891</v>
      </c>
      <c r="D1860" t="s">
        <v>30</v>
      </c>
      <c r="E1860" t="s">
        <v>62</v>
      </c>
      <c r="F1860" t="s">
        <v>44</v>
      </c>
      <c r="G1860" t="s">
        <v>63</v>
      </c>
      <c r="H1860" t="s">
        <v>64</v>
      </c>
      <c r="I1860" t="s">
        <v>65</v>
      </c>
      <c r="J1860" t="s">
        <v>66</v>
      </c>
      <c r="K1860" t="s">
        <v>67</v>
      </c>
      <c r="L1860">
        <v>27</v>
      </c>
      <c r="M1860">
        <v>2</v>
      </c>
      <c r="N1860" t="s">
        <v>68</v>
      </c>
      <c r="O1860" t="s">
        <v>69</v>
      </c>
      <c r="P1860" t="s">
        <v>70</v>
      </c>
      <c r="Q1860" t="s">
        <v>71</v>
      </c>
      <c r="R1860">
        <v>2012</v>
      </c>
      <c r="S1860" s="1">
        <v>2656.42</v>
      </c>
      <c r="T1860" t="s">
        <v>31</v>
      </c>
      <c r="U1860" s="2">
        <v>41198</v>
      </c>
      <c r="V1860" s="2">
        <v>41211</v>
      </c>
      <c r="W1860" s="2">
        <v>41211</v>
      </c>
      <c r="X1860" t="s">
        <v>72</v>
      </c>
      <c r="Y1860" t="s">
        <v>150</v>
      </c>
      <c r="Z1860" t="s">
        <v>74</v>
      </c>
      <c r="AA1860" t="s">
        <v>75</v>
      </c>
      <c r="AB1860" t="s">
        <v>35</v>
      </c>
      <c r="AC1860" t="s">
        <v>36</v>
      </c>
      <c r="AD1860">
        <v>98103</v>
      </c>
      <c r="AE1860" t="s">
        <v>1819</v>
      </c>
      <c r="AF1860" t="str">
        <f t="shared" si="87"/>
        <v>Yes</v>
      </c>
      <c r="AG1860" s="9" t="str">
        <f t="shared" si="88"/>
        <v>STATE REPRESENTATIVE272DEMOCRATLEG DISTRICT 27 - HOUSEPIERCELegislative20122656.42DEBT411984121141211Operation and OverheadMAILER PRINT &amp; DESIGN (CAPCITY, JENNERGY)NORTHWEST PASSAGE146 N  CANAL STREET SUITE 303SEATTLEWA</v>
      </c>
      <c r="AH1860">
        <v>100499891</v>
      </c>
      <c r="AI1860" s="9" t="str">
        <f t="shared" si="89"/>
        <v>STATE REPRESENTATIVE272DEMOCRATLEG DISTRICT 27 - HOUSEPIERCELegislative</v>
      </c>
    </row>
    <row r="1861" spans="1:35" x14ac:dyDescent="0.25">
      <c r="A1861" s="15">
        <v>526</v>
      </c>
      <c r="B1861" t="s">
        <v>1825</v>
      </c>
      <c r="C1861">
        <v>100499891</v>
      </c>
      <c r="D1861" t="s">
        <v>30</v>
      </c>
      <c r="E1861" t="s">
        <v>62</v>
      </c>
      <c r="F1861" t="s">
        <v>44</v>
      </c>
      <c r="G1861" t="s">
        <v>63</v>
      </c>
      <c r="H1861" t="s">
        <v>64</v>
      </c>
      <c r="I1861" t="s">
        <v>65</v>
      </c>
      <c r="J1861" t="s">
        <v>66</v>
      </c>
      <c r="K1861" t="s">
        <v>67</v>
      </c>
      <c r="L1861">
        <v>27</v>
      </c>
      <c r="M1861">
        <v>2</v>
      </c>
      <c r="N1861" t="s">
        <v>68</v>
      </c>
      <c r="O1861" t="s">
        <v>69</v>
      </c>
      <c r="P1861" t="s">
        <v>70</v>
      </c>
      <c r="Q1861" t="s">
        <v>71</v>
      </c>
      <c r="R1861">
        <v>2012</v>
      </c>
      <c r="S1861" s="1">
        <v>8084.48</v>
      </c>
      <c r="T1861" t="s">
        <v>31</v>
      </c>
      <c r="U1861" s="2">
        <v>41198</v>
      </c>
      <c r="V1861" s="2">
        <v>41211</v>
      </c>
      <c r="W1861" s="2">
        <v>41211</v>
      </c>
      <c r="X1861" t="s">
        <v>72</v>
      </c>
      <c r="Y1861" t="s">
        <v>100</v>
      </c>
      <c r="Z1861" t="s">
        <v>74</v>
      </c>
      <c r="AA1861" t="s">
        <v>75</v>
      </c>
      <c r="AB1861" t="s">
        <v>35</v>
      </c>
      <c r="AC1861" t="s">
        <v>36</v>
      </c>
      <c r="AD1861">
        <v>98103</v>
      </c>
      <c r="AE1861" t="s">
        <v>1819</v>
      </c>
      <c r="AF1861" t="str">
        <f t="shared" si="87"/>
        <v>Yes</v>
      </c>
      <c r="AG1861" s="9" t="str">
        <f t="shared" si="88"/>
        <v>STATE REPRESENTATIVE272DEMOCRATLEG DISTRICT 27 - HOUSEPIERCELegislative20128084.48DEBT411984121141211Operation and OverheadMAILER PRINT &amp; DESIGN (CAP CITY, JENNERGY)NORTHWEST PASSAGE146 N  CANAL STREET SUITE 303SEATTLEWA</v>
      </c>
      <c r="AH1861">
        <v>100499891</v>
      </c>
      <c r="AI1861" s="9" t="str">
        <f t="shared" si="89"/>
        <v>STATE REPRESENTATIVE272DEMOCRATLEG DISTRICT 27 - HOUSEPIERCELegislative</v>
      </c>
    </row>
    <row r="1862" spans="1:35" x14ac:dyDescent="0.25">
      <c r="A1862" s="15">
        <v>527</v>
      </c>
      <c r="B1862" t="s">
        <v>1826</v>
      </c>
      <c r="C1862">
        <v>100499891</v>
      </c>
      <c r="D1862" t="s">
        <v>30</v>
      </c>
      <c r="E1862" t="s">
        <v>62</v>
      </c>
      <c r="F1862" t="s">
        <v>44</v>
      </c>
      <c r="G1862" t="s">
        <v>63</v>
      </c>
      <c r="H1862" t="s">
        <v>64</v>
      </c>
      <c r="I1862" t="s">
        <v>65</v>
      </c>
      <c r="J1862" t="s">
        <v>66</v>
      </c>
      <c r="K1862" t="s">
        <v>67</v>
      </c>
      <c r="L1862">
        <v>27</v>
      </c>
      <c r="M1862">
        <v>2</v>
      </c>
      <c r="N1862" t="s">
        <v>68</v>
      </c>
      <c r="O1862" t="s">
        <v>69</v>
      </c>
      <c r="P1862" t="s">
        <v>70</v>
      </c>
      <c r="Q1862" t="s">
        <v>71</v>
      </c>
      <c r="R1862">
        <v>2012</v>
      </c>
      <c r="S1862" s="1">
        <v>350</v>
      </c>
      <c r="T1862" t="s">
        <v>31</v>
      </c>
      <c r="U1862" s="2">
        <v>41198</v>
      </c>
      <c r="V1862" s="2">
        <v>41211</v>
      </c>
      <c r="W1862" s="2">
        <v>41211</v>
      </c>
      <c r="X1862" t="s">
        <v>72</v>
      </c>
      <c r="Y1862" t="s">
        <v>1799</v>
      </c>
      <c r="Z1862" t="s">
        <v>1800</v>
      </c>
      <c r="AA1862" t="s">
        <v>1801</v>
      </c>
      <c r="AB1862" t="s">
        <v>35</v>
      </c>
      <c r="AC1862" t="s">
        <v>36</v>
      </c>
      <c r="AD1862">
        <v>98101</v>
      </c>
      <c r="AE1862" t="s">
        <v>1819</v>
      </c>
      <c r="AF1862" t="str">
        <f t="shared" si="87"/>
        <v>Yes</v>
      </c>
      <c r="AG1862" s="9" t="str">
        <f t="shared" si="88"/>
        <v>STATE REPRESENTATIVE272DEMOCRATLEG DISTRICT 27 - HOUSEPIERCELegislative2012350DEBT411984121141211Operation and OverheadGRAPHIC UPDATEGUENTHER MEDIA1402  3RD AVENUE SUITE 310SEATTLEWA</v>
      </c>
      <c r="AH1862">
        <v>100499891</v>
      </c>
      <c r="AI1862" s="9" t="str">
        <f t="shared" si="89"/>
        <v>STATE REPRESENTATIVE272DEMOCRATLEG DISTRICT 27 - HOUSEPIERCELegislative</v>
      </c>
    </row>
    <row r="1863" spans="1:35" x14ac:dyDescent="0.25">
      <c r="A1863" s="15">
        <v>624</v>
      </c>
      <c r="B1863" t="s">
        <v>1980</v>
      </c>
      <c r="C1863">
        <v>100503378</v>
      </c>
      <c r="D1863" t="s">
        <v>30</v>
      </c>
      <c r="E1863" t="s">
        <v>62</v>
      </c>
      <c r="F1863" t="s">
        <v>44</v>
      </c>
      <c r="G1863" t="s">
        <v>63</v>
      </c>
      <c r="H1863" t="s">
        <v>64</v>
      </c>
      <c r="I1863" t="s">
        <v>65</v>
      </c>
      <c r="J1863" t="s">
        <v>66</v>
      </c>
      <c r="K1863" t="s">
        <v>67</v>
      </c>
      <c r="L1863">
        <v>27</v>
      </c>
      <c r="M1863">
        <v>2</v>
      </c>
      <c r="N1863" t="s">
        <v>68</v>
      </c>
      <c r="O1863" t="s">
        <v>69</v>
      </c>
      <c r="P1863" t="s">
        <v>70</v>
      </c>
      <c r="Q1863" t="s">
        <v>71</v>
      </c>
      <c r="R1863">
        <v>2012</v>
      </c>
      <c r="S1863" s="1">
        <v>242.9</v>
      </c>
      <c r="T1863" t="s">
        <v>31</v>
      </c>
      <c r="U1863" s="2">
        <v>41212</v>
      </c>
      <c r="V1863" s="2">
        <v>41243</v>
      </c>
      <c r="W1863" s="2">
        <v>41120</v>
      </c>
      <c r="X1863" t="s">
        <v>72</v>
      </c>
      <c r="Y1863" t="s">
        <v>73</v>
      </c>
      <c r="Z1863" t="s">
        <v>74</v>
      </c>
      <c r="AA1863" t="s">
        <v>75</v>
      </c>
      <c r="AB1863" t="s">
        <v>35</v>
      </c>
      <c r="AC1863" t="s">
        <v>36</v>
      </c>
      <c r="AD1863">
        <v>98103</v>
      </c>
      <c r="AE1863" t="s">
        <v>1981</v>
      </c>
      <c r="AF1863" t="str">
        <f t="shared" si="87"/>
        <v>Yes</v>
      </c>
      <c r="AG1863" s="9" t="str">
        <f t="shared" si="88"/>
        <v>STATE REPRESENTATIVE272DEMOCRATLEG DISTRICT 27 - HOUSEPIERCELegislative2012242.9DEBT412124124341120Operation and OverheadACTUAL ROBOCALLS (ANGLE MASTAGNI MATHEWS)NORTHWEST PASSAGE146 N  CANAL STREET SUITE 303SEATTLEWA</v>
      </c>
      <c r="AH1863">
        <v>100503378</v>
      </c>
      <c r="AI1863" s="9" t="str">
        <f t="shared" si="89"/>
        <v>STATE REPRESENTATIVE272DEMOCRATLEG DISTRICT 27 - HOUSEPIERCELegislative</v>
      </c>
    </row>
    <row r="1864" spans="1:35" x14ac:dyDescent="0.25">
      <c r="A1864" s="15">
        <v>625</v>
      </c>
      <c r="B1864" t="s">
        <v>1982</v>
      </c>
      <c r="C1864">
        <v>100503378</v>
      </c>
      <c r="D1864" t="s">
        <v>30</v>
      </c>
      <c r="E1864" t="s">
        <v>62</v>
      </c>
      <c r="F1864" t="s">
        <v>44</v>
      </c>
      <c r="G1864" t="s">
        <v>63</v>
      </c>
      <c r="H1864" t="s">
        <v>64</v>
      </c>
      <c r="I1864" t="s">
        <v>65</v>
      </c>
      <c r="J1864" t="s">
        <v>66</v>
      </c>
      <c r="K1864" t="s">
        <v>67</v>
      </c>
      <c r="L1864">
        <v>27</v>
      </c>
      <c r="M1864">
        <v>2</v>
      </c>
      <c r="N1864" t="s">
        <v>68</v>
      </c>
      <c r="O1864" t="s">
        <v>69</v>
      </c>
      <c r="P1864" t="s">
        <v>70</v>
      </c>
      <c r="Q1864" t="s">
        <v>71</v>
      </c>
      <c r="R1864">
        <v>2012</v>
      </c>
      <c r="S1864" s="1">
        <v>237</v>
      </c>
      <c r="T1864" t="s">
        <v>31</v>
      </c>
      <c r="U1864" s="2">
        <v>41212</v>
      </c>
      <c r="V1864" s="2">
        <v>41243</v>
      </c>
      <c r="W1864" s="2">
        <v>41159</v>
      </c>
      <c r="X1864" t="s">
        <v>72</v>
      </c>
      <c r="Y1864" t="s">
        <v>78</v>
      </c>
      <c r="Z1864" t="s">
        <v>74</v>
      </c>
      <c r="AA1864" t="s">
        <v>75</v>
      </c>
      <c r="AB1864" t="s">
        <v>35</v>
      </c>
      <c r="AC1864" t="s">
        <v>36</v>
      </c>
      <c r="AD1864">
        <v>98103</v>
      </c>
      <c r="AE1864" t="s">
        <v>1981</v>
      </c>
      <c r="AF1864" t="str">
        <f t="shared" si="87"/>
        <v>Yes</v>
      </c>
      <c r="AG1864" s="9" t="str">
        <f t="shared" si="88"/>
        <v>STATE REPRESENTATIVE272DEMOCRATLEG DISTRICT 27 - HOUSEPIERCELegislative2012237DEBT412124124341159Operation and OverheadLETTERHEAD PRINT (CAPCITY)NORTHWEST PASSAGE146 N  CANAL STREET SUITE 303SEATTLEWA</v>
      </c>
      <c r="AH1864">
        <v>100503378</v>
      </c>
      <c r="AI1864" s="9" t="str">
        <f t="shared" si="89"/>
        <v>STATE REPRESENTATIVE272DEMOCRATLEG DISTRICT 27 - HOUSEPIERCELegislative</v>
      </c>
    </row>
    <row r="1865" spans="1:35" x14ac:dyDescent="0.25">
      <c r="A1865" s="15">
        <v>630</v>
      </c>
      <c r="B1865" t="s">
        <v>1987</v>
      </c>
      <c r="C1865">
        <v>100503378</v>
      </c>
      <c r="D1865" t="s">
        <v>30</v>
      </c>
      <c r="E1865" t="s">
        <v>62</v>
      </c>
      <c r="F1865" t="s">
        <v>44</v>
      </c>
      <c r="G1865" t="s">
        <v>63</v>
      </c>
      <c r="H1865" t="s">
        <v>64</v>
      </c>
      <c r="I1865" t="s">
        <v>65</v>
      </c>
      <c r="J1865" t="s">
        <v>66</v>
      </c>
      <c r="K1865" t="s">
        <v>67</v>
      </c>
      <c r="L1865">
        <v>27</v>
      </c>
      <c r="M1865">
        <v>2</v>
      </c>
      <c r="N1865" t="s">
        <v>68</v>
      </c>
      <c r="O1865" t="s">
        <v>69</v>
      </c>
      <c r="P1865" t="s">
        <v>70</v>
      </c>
      <c r="Q1865" t="s">
        <v>71</v>
      </c>
      <c r="R1865">
        <v>2012</v>
      </c>
      <c r="S1865" s="1">
        <v>2000</v>
      </c>
      <c r="T1865" t="s">
        <v>31</v>
      </c>
      <c r="U1865" s="2">
        <v>41212</v>
      </c>
      <c r="V1865" s="2">
        <v>41243</v>
      </c>
      <c r="W1865" s="2">
        <v>41163</v>
      </c>
      <c r="X1865" t="s">
        <v>72</v>
      </c>
      <c r="Y1865" t="s">
        <v>94</v>
      </c>
      <c r="Z1865" t="s">
        <v>74</v>
      </c>
      <c r="AA1865" t="s">
        <v>75</v>
      </c>
      <c r="AB1865" t="s">
        <v>35</v>
      </c>
      <c r="AC1865" t="s">
        <v>36</v>
      </c>
      <c r="AD1865">
        <v>98103</v>
      </c>
      <c r="AE1865" t="s">
        <v>1981</v>
      </c>
      <c r="AF1865" t="str">
        <f t="shared" si="87"/>
        <v>Yes</v>
      </c>
      <c r="AG1865" s="9" t="str">
        <f t="shared" si="88"/>
        <v>STATE REPRESENTATIVE272DEMOCRATLEG DISTRICT 27 - HOUSEPIERCELegislative20122000DEBT412124124341163Operation and OverheadCABLE BUY (SEE OCT 16 MEMO)NORTHWEST PASSAGE146 N  CANAL STREET SUITE 303SEATTLEWA</v>
      </c>
      <c r="AH1865">
        <v>100503378</v>
      </c>
      <c r="AI1865" s="9" t="str">
        <f t="shared" si="89"/>
        <v>STATE REPRESENTATIVE272DEMOCRATLEG DISTRICT 27 - HOUSEPIERCELegislative</v>
      </c>
    </row>
    <row r="1866" spans="1:35" x14ac:dyDescent="0.25">
      <c r="A1866" s="15">
        <v>626</v>
      </c>
      <c r="B1866" t="s">
        <v>1983</v>
      </c>
      <c r="C1866">
        <v>100503378</v>
      </c>
      <c r="D1866" t="s">
        <v>30</v>
      </c>
      <c r="E1866" t="s">
        <v>62</v>
      </c>
      <c r="F1866" t="s">
        <v>44</v>
      </c>
      <c r="G1866" t="s">
        <v>63</v>
      </c>
      <c r="H1866" t="s">
        <v>64</v>
      </c>
      <c r="I1866" t="s">
        <v>65</v>
      </c>
      <c r="J1866" t="s">
        <v>66</v>
      </c>
      <c r="K1866" t="s">
        <v>67</v>
      </c>
      <c r="L1866">
        <v>27</v>
      </c>
      <c r="M1866">
        <v>2</v>
      </c>
      <c r="N1866" t="s">
        <v>68</v>
      </c>
      <c r="O1866" t="s">
        <v>69</v>
      </c>
      <c r="P1866" t="s">
        <v>70</v>
      </c>
      <c r="Q1866" t="s">
        <v>71</v>
      </c>
      <c r="R1866">
        <v>2012</v>
      </c>
      <c r="S1866" s="1">
        <v>1684.85</v>
      </c>
      <c r="T1866" t="s">
        <v>31</v>
      </c>
      <c r="U1866" s="2">
        <v>41212</v>
      </c>
      <c r="V1866" s="2">
        <v>41243</v>
      </c>
      <c r="W1866" s="2">
        <v>41166</v>
      </c>
      <c r="X1866" t="s">
        <v>72</v>
      </c>
      <c r="Y1866" t="s">
        <v>80</v>
      </c>
      <c r="Z1866" t="s">
        <v>81</v>
      </c>
      <c r="AA1866" t="s">
        <v>82</v>
      </c>
      <c r="AB1866" t="s">
        <v>41</v>
      </c>
      <c r="AC1866" t="s">
        <v>36</v>
      </c>
      <c r="AD1866">
        <v>98512</v>
      </c>
      <c r="AE1866" t="s">
        <v>1981</v>
      </c>
      <c r="AF1866" t="str">
        <f t="shared" si="87"/>
        <v>Yes</v>
      </c>
      <c r="AG1866" s="9" t="str">
        <f t="shared" si="88"/>
        <v>STATE REPRESENTATIVE272DEMOCRATLEG DISTRICT 27 - HOUSEPIERCELegislative20121684.85DEBT412124124341166Operation and OverheadYARD SIGNSTHE SIGN SHOP1381 LINWOOD AVENUE SW TUMWATERWA</v>
      </c>
      <c r="AH1866">
        <v>100503378</v>
      </c>
      <c r="AI1866" s="9" t="str">
        <f t="shared" si="89"/>
        <v>STATE REPRESENTATIVE272DEMOCRATLEG DISTRICT 27 - HOUSEPIERCELegislative</v>
      </c>
    </row>
    <row r="1867" spans="1:35" x14ac:dyDescent="0.25">
      <c r="A1867" s="15">
        <v>627</v>
      </c>
      <c r="B1867" t="s">
        <v>1984</v>
      </c>
      <c r="C1867">
        <v>100503378</v>
      </c>
      <c r="D1867" t="s">
        <v>30</v>
      </c>
      <c r="E1867" t="s">
        <v>62</v>
      </c>
      <c r="F1867" t="s">
        <v>44</v>
      </c>
      <c r="G1867" t="s">
        <v>63</v>
      </c>
      <c r="H1867" t="s">
        <v>64</v>
      </c>
      <c r="I1867" t="s">
        <v>65</v>
      </c>
      <c r="J1867" t="s">
        <v>66</v>
      </c>
      <c r="K1867" t="s">
        <v>67</v>
      </c>
      <c r="L1867">
        <v>27</v>
      </c>
      <c r="M1867">
        <v>2</v>
      </c>
      <c r="N1867" t="s">
        <v>68</v>
      </c>
      <c r="O1867" t="s">
        <v>69</v>
      </c>
      <c r="P1867" t="s">
        <v>70</v>
      </c>
      <c r="Q1867" t="s">
        <v>71</v>
      </c>
      <c r="R1867">
        <v>2012</v>
      </c>
      <c r="S1867" s="1">
        <v>2131.12</v>
      </c>
      <c r="T1867" t="s">
        <v>31</v>
      </c>
      <c r="U1867" s="2">
        <v>41212</v>
      </c>
      <c r="V1867" s="2">
        <v>41243</v>
      </c>
      <c r="W1867" s="2">
        <v>41187</v>
      </c>
      <c r="X1867" t="s">
        <v>72</v>
      </c>
      <c r="Y1867" t="s">
        <v>96</v>
      </c>
      <c r="Z1867" t="s">
        <v>74</v>
      </c>
      <c r="AA1867" t="s">
        <v>75</v>
      </c>
      <c r="AB1867" t="s">
        <v>35</v>
      </c>
      <c r="AC1867" t="s">
        <v>36</v>
      </c>
      <c r="AD1867">
        <v>98103</v>
      </c>
      <c r="AE1867" t="s">
        <v>1981</v>
      </c>
      <c r="AF1867" t="str">
        <f t="shared" si="87"/>
        <v>Yes</v>
      </c>
      <c r="AG1867" s="9" t="str">
        <f t="shared" si="88"/>
        <v>STATE REPRESENTATIVE272DEMOCRATLEG DISTRICT 27 - HOUSEPIERCELegislative20122131.12DEBT412124124341187Operation and OverheadDOORBELLERS (CAPCITY)NORTHWEST PASSAGE146 N  CANAL STREET SUITE 303SEATTLEWA</v>
      </c>
      <c r="AH1867">
        <v>100503378</v>
      </c>
      <c r="AI1867" s="9" t="str">
        <f t="shared" si="89"/>
        <v>STATE REPRESENTATIVE272DEMOCRATLEG DISTRICT 27 - HOUSEPIERCELegislative</v>
      </c>
    </row>
    <row r="1868" spans="1:35" x14ac:dyDescent="0.25">
      <c r="A1868" s="15">
        <v>628</v>
      </c>
      <c r="B1868" t="s">
        <v>1985</v>
      </c>
      <c r="C1868">
        <v>100503378</v>
      </c>
      <c r="D1868" t="s">
        <v>30</v>
      </c>
      <c r="E1868" t="s">
        <v>62</v>
      </c>
      <c r="F1868" t="s">
        <v>44</v>
      </c>
      <c r="G1868" t="s">
        <v>63</v>
      </c>
      <c r="H1868" t="s">
        <v>64</v>
      </c>
      <c r="I1868" t="s">
        <v>65</v>
      </c>
      <c r="J1868" t="s">
        <v>66</v>
      </c>
      <c r="K1868" t="s">
        <v>67</v>
      </c>
      <c r="L1868">
        <v>27</v>
      </c>
      <c r="M1868">
        <v>2</v>
      </c>
      <c r="N1868" t="s">
        <v>68</v>
      </c>
      <c r="O1868" t="s">
        <v>69</v>
      </c>
      <c r="P1868" t="s">
        <v>70</v>
      </c>
      <c r="Q1868" t="s">
        <v>71</v>
      </c>
      <c r="R1868">
        <v>2012</v>
      </c>
      <c r="S1868" s="1">
        <v>1901.16</v>
      </c>
      <c r="T1868" t="s">
        <v>31</v>
      </c>
      <c r="U1868" s="2">
        <v>41212</v>
      </c>
      <c r="V1868" s="2">
        <v>41243</v>
      </c>
      <c r="W1868" s="2">
        <v>41196</v>
      </c>
      <c r="X1868" t="s">
        <v>72</v>
      </c>
      <c r="Y1868" t="s">
        <v>100</v>
      </c>
      <c r="Z1868" t="s">
        <v>74</v>
      </c>
      <c r="AA1868" t="s">
        <v>75</v>
      </c>
      <c r="AB1868" t="s">
        <v>35</v>
      </c>
      <c r="AC1868" t="s">
        <v>36</v>
      </c>
      <c r="AD1868">
        <v>98103</v>
      </c>
      <c r="AE1868" t="s">
        <v>1981</v>
      </c>
      <c r="AF1868" t="str">
        <f t="shared" si="87"/>
        <v>Yes</v>
      </c>
      <c r="AG1868" s="9" t="str">
        <f t="shared" si="88"/>
        <v>STATE REPRESENTATIVE272DEMOCRATLEG DISTRICT 27 - HOUSEPIERCELegislative20121901.16DEBT412124124341196Operation and OverheadMAILER PRINT &amp; DESIGN (CAP CITY, JENNERGY)NORTHWEST PASSAGE146 N  CANAL STREET SUITE 303SEATTLEWA</v>
      </c>
      <c r="AH1868">
        <v>100503378</v>
      </c>
      <c r="AI1868" s="9" t="str">
        <f t="shared" si="89"/>
        <v>STATE REPRESENTATIVE272DEMOCRATLEG DISTRICT 27 - HOUSEPIERCELegislative</v>
      </c>
    </row>
    <row r="1869" spans="1:35" x14ac:dyDescent="0.25">
      <c r="A1869" s="15">
        <v>629</v>
      </c>
      <c r="B1869" t="s">
        <v>1986</v>
      </c>
      <c r="C1869">
        <v>100503378</v>
      </c>
      <c r="D1869" t="s">
        <v>30</v>
      </c>
      <c r="E1869" t="s">
        <v>62</v>
      </c>
      <c r="F1869" t="s">
        <v>44</v>
      </c>
      <c r="G1869" t="s">
        <v>63</v>
      </c>
      <c r="H1869" t="s">
        <v>64</v>
      </c>
      <c r="I1869" t="s">
        <v>65</v>
      </c>
      <c r="J1869" t="s">
        <v>66</v>
      </c>
      <c r="K1869" t="s">
        <v>67</v>
      </c>
      <c r="L1869">
        <v>27</v>
      </c>
      <c r="M1869">
        <v>2</v>
      </c>
      <c r="N1869" t="s">
        <v>68</v>
      </c>
      <c r="O1869" t="s">
        <v>69</v>
      </c>
      <c r="P1869" t="s">
        <v>70</v>
      </c>
      <c r="Q1869" t="s">
        <v>71</v>
      </c>
      <c r="R1869">
        <v>2012</v>
      </c>
      <c r="S1869" s="1">
        <v>3095.28</v>
      </c>
      <c r="T1869" t="s">
        <v>31</v>
      </c>
      <c r="U1869" s="2">
        <v>41212</v>
      </c>
      <c r="V1869" s="2">
        <v>41243</v>
      </c>
      <c r="W1869" s="2">
        <v>41196</v>
      </c>
      <c r="X1869" t="s">
        <v>72</v>
      </c>
      <c r="Y1869" t="s">
        <v>102</v>
      </c>
      <c r="Z1869" t="s">
        <v>74</v>
      </c>
      <c r="AA1869" t="s">
        <v>75</v>
      </c>
      <c r="AB1869" t="s">
        <v>35</v>
      </c>
      <c r="AC1869" t="s">
        <v>36</v>
      </c>
      <c r="AD1869">
        <v>98103</v>
      </c>
      <c r="AE1869" t="s">
        <v>1981</v>
      </c>
      <c r="AF1869" t="str">
        <f t="shared" si="87"/>
        <v>Yes</v>
      </c>
      <c r="AG1869" s="9" t="str">
        <f t="shared" si="88"/>
        <v>STATE REPRESENTATIVE272DEMOCRATLEG DISTRICT 27 - HOUSEPIERCELegislative20123095.28DEBT412124124341196Operation and OverheadMAILER PRINT &amp; DESIGN (CAP CITY,JENNERGY)NORTHWEST PASSAGE146 N  CANAL STREET SUITE 303SEATTLEWA</v>
      </c>
      <c r="AH1869">
        <v>100503378</v>
      </c>
      <c r="AI1869" s="9" t="str">
        <f t="shared" si="89"/>
        <v>STATE REPRESENTATIVE272DEMOCRATLEG DISTRICT 27 - HOUSEPIERCELegislative</v>
      </c>
    </row>
    <row r="1870" spans="1:35" x14ac:dyDescent="0.25">
      <c r="A1870" s="15">
        <v>634</v>
      </c>
      <c r="B1870" t="s">
        <v>1991</v>
      </c>
      <c r="C1870">
        <v>100503378</v>
      </c>
      <c r="D1870" t="s">
        <v>30</v>
      </c>
      <c r="E1870" t="s">
        <v>62</v>
      </c>
      <c r="F1870" t="s">
        <v>44</v>
      </c>
      <c r="G1870" t="s">
        <v>63</v>
      </c>
      <c r="H1870" t="s">
        <v>64</v>
      </c>
      <c r="I1870" t="s">
        <v>65</v>
      </c>
      <c r="J1870" t="s">
        <v>66</v>
      </c>
      <c r="K1870" t="s">
        <v>67</v>
      </c>
      <c r="L1870">
        <v>27</v>
      </c>
      <c r="M1870">
        <v>2</v>
      </c>
      <c r="N1870" t="s">
        <v>68</v>
      </c>
      <c r="O1870" t="s">
        <v>69</v>
      </c>
      <c r="P1870" t="s">
        <v>70</v>
      </c>
      <c r="Q1870" t="s">
        <v>71</v>
      </c>
      <c r="R1870">
        <v>2012</v>
      </c>
      <c r="S1870" s="1">
        <v>1537.2</v>
      </c>
      <c r="T1870" t="s">
        <v>31</v>
      </c>
      <c r="U1870" s="2">
        <v>41212</v>
      </c>
      <c r="V1870" s="2">
        <v>41243</v>
      </c>
      <c r="W1870" s="2">
        <v>41196</v>
      </c>
      <c r="X1870" t="s">
        <v>72</v>
      </c>
      <c r="Y1870" t="s">
        <v>150</v>
      </c>
      <c r="Z1870" t="s">
        <v>74</v>
      </c>
      <c r="AA1870" t="s">
        <v>75</v>
      </c>
      <c r="AB1870" t="s">
        <v>35</v>
      </c>
      <c r="AC1870" t="s">
        <v>36</v>
      </c>
      <c r="AD1870">
        <v>98103</v>
      </c>
      <c r="AE1870" t="s">
        <v>1981</v>
      </c>
      <c r="AF1870" t="str">
        <f t="shared" si="87"/>
        <v>Yes</v>
      </c>
      <c r="AG1870" s="9" t="str">
        <f t="shared" si="88"/>
        <v>STATE REPRESENTATIVE272DEMOCRATLEG DISTRICT 27 - HOUSEPIERCELegislative20121537.2DEBT412124124341196Operation and OverheadMAILER PRINT &amp; DESIGN (CAPCITY, JENNERGY)NORTHWEST PASSAGE146 N  CANAL STREET SUITE 303SEATTLEWA</v>
      </c>
      <c r="AH1870">
        <v>100503378</v>
      </c>
      <c r="AI1870" s="9" t="str">
        <f t="shared" si="89"/>
        <v>STATE REPRESENTATIVE272DEMOCRATLEG DISTRICT 27 - HOUSEPIERCELegislative</v>
      </c>
    </row>
    <row r="1871" spans="1:35" x14ac:dyDescent="0.25">
      <c r="A1871" s="15">
        <v>635</v>
      </c>
      <c r="B1871" t="s">
        <v>1992</v>
      </c>
      <c r="C1871">
        <v>100503378</v>
      </c>
      <c r="D1871" t="s">
        <v>30</v>
      </c>
      <c r="E1871" t="s">
        <v>62</v>
      </c>
      <c r="F1871" t="s">
        <v>44</v>
      </c>
      <c r="G1871" t="s">
        <v>63</v>
      </c>
      <c r="H1871" t="s">
        <v>64</v>
      </c>
      <c r="I1871" t="s">
        <v>65</v>
      </c>
      <c r="J1871" t="s">
        <v>66</v>
      </c>
      <c r="K1871" t="s">
        <v>67</v>
      </c>
      <c r="L1871">
        <v>27</v>
      </c>
      <c r="M1871">
        <v>2</v>
      </c>
      <c r="N1871" t="s">
        <v>68</v>
      </c>
      <c r="O1871" t="s">
        <v>69</v>
      </c>
      <c r="P1871" t="s">
        <v>70</v>
      </c>
      <c r="Q1871" t="s">
        <v>71</v>
      </c>
      <c r="R1871">
        <v>2012</v>
      </c>
      <c r="S1871" s="1">
        <v>2117.52</v>
      </c>
      <c r="T1871" t="s">
        <v>31</v>
      </c>
      <c r="U1871" s="2">
        <v>41212</v>
      </c>
      <c r="V1871" s="2">
        <v>41243</v>
      </c>
      <c r="W1871" s="2">
        <v>41197</v>
      </c>
      <c r="X1871" t="s">
        <v>72</v>
      </c>
      <c r="Y1871" t="s">
        <v>100</v>
      </c>
      <c r="Z1871" t="s">
        <v>74</v>
      </c>
      <c r="AA1871" t="s">
        <v>75</v>
      </c>
      <c r="AB1871" t="s">
        <v>35</v>
      </c>
      <c r="AC1871" t="s">
        <v>36</v>
      </c>
      <c r="AD1871">
        <v>98103</v>
      </c>
      <c r="AE1871" t="s">
        <v>1981</v>
      </c>
      <c r="AF1871" t="str">
        <f t="shared" si="87"/>
        <v>Yes</v>
      </c>
      <c r="AG1871" s="9" t="str">
        <f t="shared" si="88"/>
        <v>STATE REPRESENTATIVE272DEMOCRATLEG DISTRICT 27 - HOUSEPIERCELegislative20122117.52DEBT412124124341197Operation and OverheadMAILER PRINT &amp; DESIGN (CAP CITY, JENNERGY)NORTHWEST PASSAGE146 N  CANAL STREET SUITE 303SEATTLEWA</v>
      </c>
      <c r="AH1871">
        <v>100503378</v>
      </c>
      <c r="AI1871" s="9" t="str">
        <f t="shared" si="89"/>
        <v>STATE REPRESENTATIVE272DEMOCRATLEG DISTRICT 27 - HOUSEPIERCELegislative</v>
      </c>
    </row>
    <row r="1872" spans="1:35" x14ac:dyDescent="0.25">
      <c r="A1872" s="15">
        <v>636</v>
      </c>
      <c r="B1872" t="s">
        <v>1993</v>
      </c>
      <c r="C1872">
        <v>100503378</v>
      </c>
      <c r="D1872" t="s">
        <v>30</v>
      </c>
      <c r="E1872" t="s">
        <v>62</v>
      </c>
      <c r="F1872" t="s">
        <v>44</v>
      </c>
      <c r="G1872" t="s">
        <v>63</v>
      </c>
      <c r="H1872" t="s">
        <v>64</v>
      </c>
      <c r="I1872" t="s">
        <v>65</v>
      </c>
      <c r="J1872" t="s">
        <v>66</v>
      </c>
      <c r="K1872" t="s">
        <v>67</v>
      </c>
      <c r="L1872">
        <v>27</v>
      </c>
      <c r="M1872">
        <v>2</v>
      </c>
      <c r="N1872" t="s">
        <v>68</v>
      </c>
      <c r="O1872" t="s">
        <v>69</v>
      </c>
      <c r="P1872" t="s">
        <v>70</v>
      </c>
      <c r="Q1872" t="s">
        <v>71</v>
      </c>
      <c r="R1872">
        <v>2012</v>
      </c>
      <c r="S1872" s="1">
        <v>750</v>
      </c>
      <c r="T1872" t="s">
        <v>31</v>
      </c>
      <c r="U1872" s="2">
        <v>41212</v>
      </c>
      <c r="V1872" s="2">
        <v>41243</v>
      </c>
      <c r="W1872" s="2">
        <v>41206</v>
      </c>
      <c r="X1872" t="s">
        <v>72</v>
      </c>
      <c r="Y1872" t="s">
        <v>1006</v>
      </c>
      <c r="Z1872" t="s">
        <v>167</v>
      </c>
      <c r="AA1872" t="s">
        <v>168</v>
      </c>
      <c r="AB1872" t="s">
        <v>35</v>
      </c>
      <c r="AC1872" t="s">
        <v>36</v>
      </c>
      <c r="AD1872">
        <v>98109</v>
      </c>
      <c r="AE1872" t="s">
        <v>1981</v>
      </c>
      <c r="AF1872" t="str">
        <f t="shared" si="87"/>
        <v>Yes</v>
      </c>
      <c r="AG1872" s="9" t="str">
        <f t="shared" si="88"/>
        <v>STATE REPRESENTATIVE272DEMOCRATLEG DISTRICT 27 - HOUSEPIERCELegislative2012750DEBT412124124341206Operation and OverheadOCTOBER TREASURYARGO STRATEGIESPO BOX 9100 SEATTLEWA</v>
      </c>
      <c r="AH1872">
        <v>100503378</v>
      </c>
      <c r="AI1872" s="9" t="str">
        <f t="shared" si="89"/>
        <v>STATE REPRESENTATIVE272DEMOCRATLEG DISTRICT 27 - HOUSEPIERCELegislative</v>
      </c>
    </row>
    <row r="1873" spans="1:35" x14ac:dyDescent="0.25">
      <c r="A1873" s="15">
        <v>637</v>
      </c>
      <c r="B1873" t="s">
        <v>1994</v>
      </c>
      <c r="C1873">
        <v>100503378</v>
      </c>
      <c r="D1873" t="s">
        <v>30</v>
      </c>
      <c r="E1873" t="s">
        <v>62</v>
      </c>
      <c r="F1873" t="s">
        <v>44</v>
      </c>
      <c r="G1873" t="s">
        <v>63</v>
      </c>
      <c r="H1873" t="s">
        <v>64</v>
      </c>
      <c r="I1873" t="s">
        <v>65</v>
      </c>
      <c r="J1873" t="s">
        <v>66</v>
      </c>
      <c r="K1873" t="s">
        <v>67</v>
      </c>
      <c r="L1873">
        <v>27</v>
      </c>
      <c r="M1873">
        <v>2</v>
      </c>
      <c r="N1873" t="s">
        <v>68</v>
      </c>
      <c r="O1873" t="s">
        <v>69</v>
      </c>
      <c r="P1873" t="s">
        <v>70</v>
      </c>
      <c r="Q1873" t="s">
        <v>71</v>
      </c>
      <c r="R1873">
        <v>2012</v>
      </c>
      <c r="S1873" s="1">
        <v>2656.42</v>
      </c>
      <c r="T1873" t="s">
        <v>31</v>
      </c>
      <c r="U1873" s="2">
        <v>41212</v>
      </c>
      <c r="V1873" s="2">
        <v>41243</v>
      </c>
      <c r="W1873" s="2">
        <v>41211</v>
      </c>
      <c r="X1873" t="s">
        <v>72</v>
      </c>
      <c r="Y1873" t="s">
        <v>150</v>
      </c>
      <c r="Z1873" t="s">
        <v>74</v>
      </c>
      <c r="AA1873" t="s">
        <v>75</v>
      </c>
      <c r="AB1873" t="s">
        <v>35</v>
      </c>
      <c r="AC1873" t="s">
        <v>36</v>
      </c>
      <c r="AD1873">
        <v>98103</v>
      </c>
      <c r="AE1873" t="s">
        <v>1981</v>
      </c>
      <c r="AF1873" t="str">
        <f t="shared" si="87"/>
        <v>Yes</v>
      </c>
      <c r="AG1873" s="9" t="str">
        <f t="shared" si="88"/>
        <v>STATE REPRESENTATIVE272DEMOCRATLEG DISTRICT 27 - HOUSEPIERCELegislative20122656.42DEBT412124124341211Operation and OverheadMAILER PRINT &amp; DESIGN (CAPCITY, JENNERGY)NORTHWEST PASSAGE146 N  CANAL STREET SUITE 303SEATTLEWA</v>
      </c>
      <c r="AH1873">
        <v>100503378</v>
      </c>
      <c r="AI1873" s="9" t="str">
        <f t="shared" si="89"/>
        <v>STATE REPRESENTATIVE272DEMOCRATLEG DISTRICT 27 - HOUSEPIERCELegislative</v>
      </c>
    </row>
    <row r="1874" spans="1:35" x14ac:dyDescent="0.25">
      <c r="A1874" s="15">
        <v>638</v>
      </c>
      <c r="B1874" t="s">
        <v>1995</v>
      </c>
      <c r="C1874">
        <v>100503378</v>
      </c>
      <c r="D1874" t="s">
        <v>30</v>
      </c>
      <c r="E1874" t="s">
        <v>62</v>
      </c>
      <c r="F1874" t="s">
        <v>44</v>
      </c>
      <c r="G1874" t="s">
        <v>63</v>
      </c>
      <c r="H1874" t="s">
        <v>64</v>
      </c>
      <c r="I1874" t="s">
        <v>65</v>
      </c>
      <c r="J1874" t="s">
        <v>66</v>
      </c>
      <c r="K1874" t="s">
        <v>67</v>
      </c>
      <c r="L1874">
        <v>27</v>
      </c>
      <c r="M1874">
        <v>2</v>
      </c>
      <c r="N1874" t="s">
        <v>68</v>
      </c>
      <c r="O1874" t="s">
        <v>69</v>
      </c>
      <c r="P1874" t="s">
        <v>70</v>
      </c>
      <c r="Q1874" t="s">
        <v>71</v>
      </c>
      <c r="R1874">
        <v>2012</v>
      </c>
      <c r="S1874" s="1">
        <v>8084.48</v>
      </c>
      <c r="T1874" t="s">
        <v>31</v>
      </c>
      <c r="U1874" s="2">
        <v>41212</v>
      </c>
      <c r="V1874" s="2">
        <v>41243</v>
      </c>
      <c r="W1874" s="2">
        <v>41211</v>
      </c>
      <c r="X1874" t="s">
        <v>72</v>
      </c>
      <c r="Y1874" t="s">
        <v>100</v>
      </c>
      <c r="Z1874" t="s">
        <v>74</v>
      </c>
      <c r="AA1874" t="s">
        <v>75</v>
      </c>
      <c r="AB1874" t="s">
        <v>35</v>
      </c>
      <c r="AC1874" t="s">
        <v>36</v>
      </c>
      <c r="AD1874">
        <v>98103</v>
      </c>
      <c r="AE1874" t="s">
        <v>1981</v>
      </c>
      <c r="AF1874" t="str">
        <f t="shared" si="87"/>
        <v>Yes</v>
      </c>
      <c r="AG1874" s="9" t="str">
        <f t="shared" si="88"/>
        <v>STATE REPRESENTATIVE272DEMOCRATLEG DISTRICT 27 - HOUSEPIERCELegislative20128084.48DEBT412124124341211Operation and OverheadMAILER PRINT &amp; DESIGN (CAP CITY, JENNERGY)NORTHWEST PASSAGE146 N  CANAL STREET SUITE 303SEATTLEWA</v>
      </c>
      <c r="AH1874">
        <v>100503378</v>
      </c>
      <c r="AI1874" s="9" t="str">
        <f t="shared" si="89"/>
        <v>STATE REPRESENTATIVE272DEMOCRATLEG DISTRICT 27 - HOUSEPIERCELegislative</v>
      </c>
    </row>
    <row r="1875" spans="1:35" x14ac:dyDescent="0.25">
      <c r="A1875" s="15">
        <v>639</v>
      </c>
      <c r="B1875" t="s">
        <v>1996</v>
      </c>
      <c r="C1875">
        <v>100503378</v>
      </c>
      <c r="D1875" t="s">
        <v>30</v>
      </c>
      <c r="E1875" t="s">
        <v>62</v>
      </c>
      <c r="F1875" t="s">
        <v>44</v>
      </c>
      <c r="G1875" t="s">
        <v>63</v>
      </c>
      <c r="H1875" t="s">
        <v>64</v>
      </c>
      <c r="I1875" t="s">
        <v>65</v>
      </c>
      <c r="J1875" t="s">
        <v>66</v>
      </c>
      <c r="K1875" t="s">
        <v>67</v>
      </c>
      <c r="L1875">
        <v>27</v>
      </c>
      <c r="M1875">
        <v>2</v>
      </c>
      <c r="N1875" t="s">
        <v>68</v>
      </c>
      <c r="O1875" t="s">
        <v>69</v>
      </c>
      <c r="P1875" t="s">
        <v>70</v>
      </c>
      <c r="Q1875" t="s">
        <v>71</v>
      </c>
      <c r="R1875">
        <v>2012</v>
      </c>
      <c r="S1875" s="1">
        <v>350</v>
      </c>
      <c r="T1875" t="s">
        <v>31</v>
      </c>
      <c r="U1875" s="2">
        <v>41212</v>
      </c>
      <c r="V1875" s="2">
        <v>41243</v>
      </c>
      <c r="W1875" s="2">
        <v>41211</v>
      </c>
      <c r="X1875" t="s">
        <v>72</v>
      </c>
      <c r="Y1875" t="s">
        <v>1799</v>
      </c>
      <c r="Z1875" t="s">
        <v>1800</v>
      </c>
      <c r="AA1875" t="s">
        <v>1801</v>
      </c>
      <c r="AB1875" t="s">
        <v>35</v>
      </c>
      <c r="AC1875" t="s">
        <v>36</v>
      </c>
      <c r="AD1875">
        <v>98101</v>
      </c>
      <c r="AE1875" t="s">
        <v>1981</v>
      </c>
      <c r="AF1875" t="str">
        <f t="shared" si="87"/>
        <v>Yes</v>
      </c>
      <c r="AG1875" s="9" t="str">
        <f t="shared" si="88"/>
        <v>STATE REPRESENTATIVE272DEMOCRATLEG DISTRICT 27 - HOUSEPIERCELegislative2012350DEBT412124124341211Operation and OverheadGRAPHIC UPDATEGUENTHER MEDIA1402  3RD AVENUE SUITE 310SEATTLEWA</v>
      </c>
      <c r="AH1875">
        <v>100503378</v>
      </c>
      <c r="AI1875" s="9" t="str">
        <f t="shared" si="89"/>
        <v>STATE REPRESENTATIVE272DEMOCRATLEG DISTRICT 27 - HOUSEPIERCELegislative</v>
      </c>
    </row>
    <row r="1876" spans="1:35" x14ac:dyDescent="0.25">
      <c r="A1876" s="15">
        <v>631</v>
      </c>
      <c r="B1876" t="s">
        <v>1988</v>
      </c>
      <c r="C1876">
        <v>100503378</v>
      </c>
      <c r="D1876" t="s">
        <v>30</v>
      </c>
      <c r="E1876" t="s">
        <v>62</v>
      </c>
      <c r="F1876" t="s">
        <v>44</v>
      </c>
      <c r="G1876" t="s">
        <v>63</v>
      </c>
      <c r="H1876" t="s">
        <v>64</v>
      </c>
      <c r="I1876" t="s">
        <v>65</v>
      </c>
      <c r="J1876" t="s">
        <v>66</v>
      </c>
      <c r="K1876" t="s">
        <v>67</v>
      </c>
      <c r="L1876">
        <v>27</v>
      </c>
      <c r="M1876">
        <v>2</v>
      </c>
      <c r="N1876" t="s">
        <v>68</v>
      </c>
      <c r="O1876" t="s">
        <v>69</v>
      </c>
      <c r="P1876" t="s">
        <v>70</v>
      </c>
      <c r="Q1876" t="s">
        <v>71</v>
      </c>
      <c r="R1876">
        <v>2012</v>
      </c>
      <c r="S1876" s="1">
        <v>258.5</v>
      </c>
      <c r="T1876" t="s">
        <v>31</v>
      </c>
      <c r="U1876" s="2">
        <v>41212</v>
      </c>
      <c r="V1876" s="2">
        <v>41243</v>
      </c>
      <c r="W1876" s="2">
        <v>41222</v>
      </c>
      <c r="X1876" t="s">
        <v>72</v>
      </c>
      <c r="Y1876" t="s">
        <v>1788</v>
      </c>
      <c r="Z1876" t="s">
        <v>74</v>
      </c>
      <c r="AA1876" t="s">
        <v>75</v>
      </c>
      <c r="AB1876" t="s">
        <v>35</v>
      </c>
      <c r="AC1876" t="s">
        <v>36</v>
      </c>
      <c r="AD1876">
        <v>98103</v>
      </c>
      <c r="AE1876" t="s">
        <v>1981</v>
      </c>
      <c r="AF1876" t="str">
        <f t="shared" si="87"/>
        <v>Yes</v>
      </c>
      <c r="AG1876" s="9" t="str">
        <f t="shared" si="88"/>
        <v>STATE REPRESENTATIVE272DEMOCRATLEG DISTRICT 27 - HOUSEPIERCELegislative2012258.5DEBT412124124341222Operation and OverheadROBOCALLS (ANGLE MASTAGNI MATHEWS)NORTHWEST PASSAGE146 N  CANAL STREET SUITE 303SEATTLEWA</v>
      </c>
      <c r="AH1876">
        <v>100503378</v>
      </c>
      <c r="AI1876" s="9" t="str">
        <f t="shared" si="89"/>
        <v>STATE REPRESENTATIVE272DEMOCRATLEG DISTRICT 27 - HOUSEPIERCELegislative</v>
      </c>
    </row>
    <row r="1877" spans="1:35" x14ac:dyDescent="0.25">
      <c r="A1877" s="15">
        <v>632</v>
      </c>
      <c r="B1877" t="s">
        <v>1989</v>
      </c>
      <c r="C1877">
        <v>100503378</v>
      </c>
      <c r="D1877" t="s">
        <v>30</v>
      </c>
      <c r="E1877" t="s">
        <v>62</v>
      </c>
      <c r="F1877" t="s">
        <v>44</v>
      </c>
      <c r="G1877" t="s">
        <v>63</v>
      </c>
      <c r="H1877" t="s">
        <v>64</v>
      </c>
      <c r="I1877" t="s">
        <v>65</v>
      </c>
      <c r="J1877" t="s">
        <v>66</v>
      </c>
      <c r="K1877" t="s">
        <v>67</v>
      </c>
      <c r="L1877">
        <v>27</v>
      </c>
      <c r="M1877">
        <v>2</v>
      </c>
      <c r="N1877" t="s">
        <v>68</v>
      </c>
      <c r="O1877" t="s">
        <v>69</v>
      </c>
      <c r="P1877" t="s">
        <v>70</v>
      </c>
      <c r="Q1877" t="s">
        <v>71</v>
      </c>
      <c r="R1877">
        <v>2012</v>
      </c>
      <c r="S1877" s="1">
        <v>750</v>
      </c>
      <c r="T1877" t="s">
        <v>31</v>
      </c>
      <c r="U1877" s="2">
        <v>41212</v>
      </c>
      <c r="V1877" s="2">
        <v>41243</v>
      </c>
      <c r="W1877" s="2">
        <v>41243</v>
      </c>
      <c r="X1877" t="s">
        <v>72</v>
      </c>
      <c r="Y1877" t="s">
        <v>1208</v>
      </c>
      <c r="Z1877" t="s">
        <v>167</v>
      </c>
      <c r="AA1877" t="s">
        <v>168</v>
      </c>
      <c r="AB1877" t="s">
        <v>35</v>
      </c>
      <c r="AC1877" t="s">
        <v>36</v>
      </c>
      <c r="AD1877">
        <v>98109</v>
      </c>
      <c r="AE1877" t="s">
        <v>1981</v>
      </c>
      <c r="AF1877" t="str">
        <f t="shared" si="87"/>
        <v>Yes</v>
      </c>
      <c r="AG1877" s="9" t="str">
        <f t="shared" si="88"/>
        <v>STATE REPRESENTATIVE272DEMOCRATLEG DISTRICT 27 - HOUSEPIERCELegislative2012750DEBT412124124341243Operation and OverheadNOVEMBER TREASURYARGO STRATEGIESPO BOX 9100 SEATTLEWA</v>
      </c>
      <c r="AH1877">
        <v>100503378</v>
      </c>
      <c r="AI1877" s="9" t="str">
        <f t="shared" si="89"/>
        <v>STATE REPRESENTATIVE272DEMOCRATLEG DISTRICT 27 - HOUSEPIERCELegislative</v>
      </c>
    </row>
    <row r="1878" spans="1:35" x14ac:dyDescent="0.25">
      <c r="A1878" s="15">
        <v>633</v>
      </c>
      <c r="B1878" t="s">
        <v>1990</v>
      </c>
      <c r="C1878">
        <v>100503378</v>
      </c>
      <c r="D1878" t="s">
        <v>30</v>
      </c>
      <c r="E1878" t="s">
        <v>62</v>
      </c>
      <c r="F1878" t="s">
        <v>44</v>
      </c>
      <c r="G1878" t="s">
        <v>63</v>
      </c>
      <c r="H1878" t="s">
        <v>64</v>
      </c>
      <c r="I1878" t="s">
        <v>65</v>
      </c>
      <c r="J1878" t="s">
        <v>66</v>
      </c>
      <c r="K1878" t="s">
        <v>67</v>
      </c>
      <c r="L1878">
        <v>27</v>
      </c>
      <c r="M1878">
        <v>2</v>
      </c>
      <c r="N1878" t="s">
        <v>68</v>
      </c>
      <c r="O1878" t="s">
        <v>69</v>
      </c>
      <c r="P1878" t="s">
        <v>70</v>
      </c>
      <c r="Q1878" t="s">
        <v>71</v>
      </c>
      <c r="R1878">
        <v>2012</v>
      </c>
      <c r="S1878" s="1">
        <v>150</v>
      </c>
      <c r="T1878" t="s">
        <v>31</v>
      </c>
      <c r="U1878" s="2">
        <v>41212</v>
      </c>
      <c r="V1878" s="2">
        <v>41243</v>
      </c>
      <c r="W1878" s="2">
        <v>41243</v>
      </c>
      <c r="X1878" t="s">
        <v>72</v>
      </c>
      <c r="Y1878" t="s">
        <v>882</v>
      </c>
      <c r="Z1878" t="s">
        <v>167</v>
      </c>
      <c r="AA1878" t="s">
        <v>168</v>
      </c>
      <c r="AB1878" t="s">
        <v>35</v>
      </c>
      <c r="AC1878" t="s">
        <v>36</v>
      </c>
      <c r="AD1878">
        <v>98109</v>
      </c>
      <c r="AE1878" t="s">
        <v>1981</v>
      </c>
      <c r="AF1878" t="str">
        <f t="shared" si="87"/>
        <v>Yes</v>
      </c>
      <c r="AG1878" s="9" t="str">
        <f t="shared" si="88"/>
        <v>STATE REPRESENTATIVE272DEMOCRATLEG DISTRICT 27 - HOUSEPIERCELegislative2012150DEBT412124124341243Operation and OverheadWEBHOSTINGARGO STRATEGIESPO BOX 9100 SEATTLEWA</v>
      </c>
      <c r="AH1878">
        <v>100503378</v>
      </c>
      <c r="AI1878" s="9" t="str">
        <f t="shared" si="89"/>
        <v>STATE REPRESENTATIVE272DEMOCRATLEG DISTRICT 27 - HOUSEPIERCELegislative</v>
      </c>
    </row>
    <row r="1879" spans="1:35" x14ac:dyDescent="0.25">
      <c r="A1879" s="15">
        <v>512</v>
      </c>
      <c r="B1879" t="s">
        <v>1802</v>
      </c>
      <c r="C1879">
        <v>100510829</v>
      </c>
      <c r="D1879" t="s">
        <v>30</v>
      </c>
      <c r="E1879" t="s">
        <v>62</v>
      </c>
      <c r="F1879" t="s">
        <v>44</v>
      </c>
      <c r="G1879" t="s">
        <v>63</v>
      </c>
      <c r="H1879" t="s">
        <v>64</v>
      </c>
      <c r="I1879" t="s">
        <v>65</v>
      </c>
      <c r="J1879" t="s">
        <v>66</v>
      </c>
      <c r="K1879" t="s">
        <v>67</v>
      </c>
      <c r="L1879">
        <v>27</v>
      </c>
      <c r="M1879">
        <v>2</v>
      </c>
      <c r="N1879" t="s">
        <v>68</v>
      </c>
      <c r="O1879" t="s">
        <v>69</v>
      </c>
      <c r="P1879" t="s">
        <v>70</v>
      </c>
      <c r="Q1879" t="s">
        <v>71</v>
      </c>
      <c r="R1879">
        <v>2012</v>
      </c>
      <c r="S1879" s="1">
        <v>242.9</v>
      </c>
      <c r="T1879" t="s">
        <v>31</v>
      </c>
      <c r="U1879" s="2">
        <v>41244</v>
      </c>
      <c r="V1879" s="2">
        <v>41274</v>
      </c>
      <c r="W1879" s="2">
        <v>41120</v>
      </c>
      <c r="X1879" t="s">
        <v>72</v>
      </c>
      <c r="Y1879" t="s">
        <v>73</v>
      </c>
      <c r="Z1879" t="s">
        <v>74</v>
      </c>
      <c r="AA1879" t="s">
        <v>75</v>
      </c>
      <c r="AB1879" t="s">
        <v>35</v>
      </c>
      <c r="AC1879" t="s">
        <v>36</v>
      </c>
      <c r="AD1879">
        <v>98103</v>
      </c>
      <c r="AE1879" t="s">
        <v>1786</v>
      </c>
      <c r="AF1879" t="str">
        <f t="shared" si="87"/>
        <v>Yes</v>
      </c>
      <c r="AG1879" s="9" t="str">
        <f t="shared" si="88"/>
        <v>STATE REPRESENTATIVE272DEMOCRATLEG DISTRICT 27 - HOUSEPIERCELegislative2012242.9DEBT412444127441120Operation and OverheadACTUAL ROBOCALLS (ANGLE MASTAGNI MATHEWS)NORTHWEST PASSAGE146 N  CANAL STREET SUITE 303SEATTLEWA</v>
      </c>
      <c r="AH1879">
        <v>100510829</v>
      </c>
      <c r="AI1879" s="9" t="str">
        <f t="shared" si="89"/>
        <v>STATE REPRESENTATIVE272DEMOCRATLEG DISTRICT 27 - HOUSEPIERCELegislative</v>
      </c>
    </row>
    <row r="1880" spans="1:35" x14ac:dyDescent="0.25">
      <c r="A1880" s="15">
        <v>513</v>
      </c>
      <c r="B1880" t="s">
        <v>1803</v>
      </c>
      <c r="C1880">
        <v>100510829</v>
      </c>
      <c r="D1880" t="s">
        <v>30</v>
      </c>
      <c r="E1880" t="s">
        <v>62</v>
      </c>
      <c r="F1880" t="s">
        <v>44</v>
      </c>
      <c r="G1880" t="s">
        <v>63</v>
      </c>
      <c r="H1880" t="s">
        <v>64</v>
      </c>
      <c r="I1880" t="s">
        <v>65</v>
      </c>
      <c r="J1880" t="s">
        <v>66</v>
      </c>
      <c r="K1880" t="s">
        <v>67</v>
      </c>
      <c r="L1880">
        <v>27</v>
      </c>
      <c r="M1880">
        <v>2</v>
      </c>
      <c r="N1880" t="s">
        <v>68</v>
      </c>
      <c r="O1880" t="s">
        <v>69</v>
      </c>
      <c r="P1880" t="s">
        <v>70</v>
      </c>
      <c r="Q1880" t="s">
        <v>71</v>
      </c>
      <c r="R1880">
        <v>2012</v>
      </c>
      <c r="S1880" s="1">
        <v>237</v>
      </c>
      <c r="T1880" t="s">
        <v>31</v>
      </c>
      <c r="U1880" s="2">
        <v>41244</v>
      </c>
      <c r="V1880" s="2">
        <v>41274</v>
      </c>
      <c r="W1880" s="2">
        <v>41159</v>
      </c>
      <c r="X1880" t="s">
        <v>72</v>
      </c>
      <c r="Y1880" t="s">
        <v>78</v>
      </c>
      <c r="Z1880" t="s">
        <v>74</v>
      </c>
      <c r="AA1880" t="s">
        <v>75</v>
      </c>
      <c r="AB1880" t="s">
        <v>35</v>
      </c>
      <c r="AC1880" t="s">
        <v>36</v>
      </c>
      <c r="AD1880">
        <v>98103</v>
      </c>
      <c r="AE1880" t="s">
        <v>1786</v>
      </c>
      <c r="AF1880" t="str">
        <f t="shared" si="87"/>
        <v>Yes</v>
      </c>
      <c r="AG1880" s="9" t="str">
        <f t="shared" si="88"/>
        <v>STATE REPRESENTATIVE272DEMOCRATLEG DISTRICT 27 - HOUSEPIERCELegislative2012237DEBT412444127441159Operation and OverheadLETTERHEAD PRINT (CAPCITY)NORTHWEST PASSAGE146 N  CANAL STREET SUITE 303SEATTLEWA</v>
      </c>
      <c r="AH1880">
        <v>100510829</v>
      </c>
      <c r="AI1880" s="9" t="str">
        <f t="shared" si="89"/>
        <v>STATE REPRESENTATIVE272DEMOCRATLEG DISTRICT 27 - HOUSEPIERCELegislative</v>
      </c>
    </row>
    <row r="1881" spans="1:35" x14ac:dyDescent="0.25">
      <c r="A1881" s="15">
        <v>501</v>
      </c>
      <c r="B1881" t="s">
        <v>1785</v>
      </c>
      <c r="C1881">
        <v>100510829</v>
      </c>
      <c r="D1881" t="s">
        <v>30</v>
      </c>
      <c r="E1881" t="s">
        <v>62</v>
      </c>
      <c r="F1881" t="s">
        <v>44</v>
      </c>
      <c r="G1881" t="s">
        <v>63</v>
      </c>
      <c r="H1881" t="s">
        <v>64</v>
      </c>
      <c r="I1881" t="s">
        <v>65</v>
      </c>
      <c r="J1881" t="s">
        <v>66</v>
      </c>
      <c r="K1881" t="s">
        <v>67</v>
      </c>
      <c r="L1881">
        <v>27</v>
      </c>
      <c r="M1881">
        <v>2</v>
      </c>
      <c r="N1881" t="s">
        <v>68</v>
      </c>
      <c r="O1881" t="s">
        <v>69</v>
      </c>
      <c r="P1881" t="s">
        <v>70</v>
      </c>
      <c r="Q1881" t="s">
        <v>71</v>
      </c>
      <c r="R1881">
        <v>2012</v>
      </c>
      <c r="S1881" s="1">
        <v>2000</v>
      </c>
      <c r="T1881" t="s">
        <v>31</v>
      </c>
      <c r="U1881" s="2">
        <v>41244</v>
      </c>
      <c r="V1881" s="2">
        <v>41274</v>
      </c>
      <c r="W1881" s="2">
        <v>41163</v>
      </c>
      <c r="X1881" t="s">
        <v>72</v>
      </c>
      <c r="Y1881" t="s">
        <v>94</v>
      </c>
      <c r="Z1881" t="s">
        <v>74</v>
      </c>
      <c r="AA1881" t="s">
        <v>75</v>
      </c>
      <c r="AB1881" t="s">
        <v>35</v>
      </c>
      <c r="AC1881" t="s">
        <v>36</v>
      </c>
      <c r="AD1881">
        <v>98103</v>
      </c>
      <c r="AE1881" t="s">
        <v>1786</v>
      </c>
      <c r="AF1881" t="str">
        <f t="shared" si="87"/>
        <v>Yes</v>
      </c>
      <c r="AG1881" s="9" t="str">
        <f t="shared" si="88"/>
        <v>STATE REPRESENTATIVE272DEMOCRATLEG DISTRICT 27 - HOUSEPIERCELegislative20122000DEBT412444127441163Operation and OverheadCABLE BUY (SEE OCT 16 MEMO)NORTHWEST PASSAGE146 N  CANAL STREET SUITE 303SEATTLEWA</v>
      </c>
      <c r="AH1881">
        <v>100510829</v>
      </c>
      <c r="AI1881" s="9" t="str">
        <f t="shared" si="89"/>
        <v>STATE REPRESENTATIVE272DEMOCRATLEG DISTRICT 27 - HOUSEPIERCELegislative</v>
      </c>
    </row>
    <row r="1882" spans="1:35" x14ac:dyDescent="0.25">
      <c r="A1882" s="15">
        <v>514</v>
      </c>
      <c r="B1882" t="s">
        <v>1804</v>
      </c>
      <c r="C1882">
        <v>100510829</v>
      </c>
      <c r="D1882" t="s">
        <v>30</v>
      </c>
      <c r="E1882" t="s">
        <v>62</v>
      </c>
      <c r="F1882" t="s">
        <v>44</v>
      </c>
      <c r="G1882" t="s">
        <v>63</v>
      </c>
      <c r="H1882" t="s">
        <v>64</v>
      </c>
      <c r="I1882" t="s">
        <v>65</v>
      </c>
      <c r="J1882" t="s">
        <v>66</v>
      </c>
      <c r="K1882" t="s">
        <v>67</v>
      </c>
      <c r="L1882">
        <v>27</v>
      </c>
      <c r="M1882">
        <v>2</v>
      </c>
      <c r="N1882" t="s">
        <v>68</v>
      </c>
      <c r="O1882" t="s">
        <v>69</v>
      </c>
      <c r="P1882" t="s">
        <v>70</v>
      </c>
      <c r="Q1882" t="s">
        <v>71</v>
      </c>
      <c r="R1882">
        <v>2012</v>
      </c>
      <c r="S1882" s="1">
        <v>1684.85</v>
      </c>
      <c r="T1882" t="s">
        <v>31</v>
      </c>
      <c r="U1882" s="2">
        <v>41244</v>
      </c>
      <c r="V1882" s="2">
        <v>41274</v>
      </c>
      <c r="W1882" s="2">
        <v>41166</v>
      </c>
      <c r="X1882" t="s">
        <v>72</v>
      </c>
      <c r="Y1882" t="s">
        <v>80</v>
      </c>
      <c r="Z1882" t="s">
        <v>81</v>
      </c>
      <c r="AA1882" t="s">
        <v>82</v>
      </c>
      <c r="AB1882" t="s">
        <v>41</v>
      </c>
      <c r="AC1882" t="s">
        <v>36</v>
      </c>
      <c r="AD1882">
        <v>98512</v>
      </c>
      <c r="AE1882" t="s">
        <v>1786</v>
      </c>
      <c r="AF1882" t="str">
        <f t="shared" si="87"/>
        <v>Yes</v>
      </c>
      <c r="AG1882" s="9" t="str">
        <f t="shared" si="88"/>
        <v>STATE REPRESENTATIVE272DEMOCRATLEG DISTRICT 27 - HOUSEPIERCELegislative20121684.85DEBT412444127441166Operation and OverheadYARD SIGNSTHE SIGN SHOP1381 LINWOOD AVENUE SW TUMWATERWA</v>
      </c>
      <c r="AH1882">
        <v>100510829</v>
      </c>
      <c r="AI1882" s="9" t="str">
        <f t="shared" si="89"/>
        <v>STATE REPRESENTATIVE272DEMOCRATLEG DISTRICT 27 - HOUSEPIERCELegislative</v>
      </c>
    </row>
    <row r="1883" spans="1:35" x14ac:dyDescent="0.25">
      <c r="A1883" s="15">
        <v>515</v>
      </c>
      <c r="B1883" t="s">
        <v>1805</v>
      </c>
      <c r="C1883">
        <v>100510829</v>
      </c>
      <c r="D1883" t="s">
        <v>30</v>
      </c>
      <c r="E1883" t="s">
        <v>62</v>
      </c>
      <c r="F1883" t="s">
        <v>44</v>
      </c>
      <c r="G1883" t="s">
        <v>63</v>
      </c>
      <c r="H1883" t="s">
        <v>64</v>
      </c>
      <c r="I1883" t="s">
        <v>65</v>
      </c>
      <c r="J1883" t="s">
        <v>66</v>
      </c>
      <c r="K1883" t="s">
        <v>67</v>
      </c>
      <c r="L1883">
        <v>27</v>
      </c>
      <c r="M1883">
        <v>2</v>
      </c>
      <c r="N1883" t="s">
        <v>68</v>
      </c>
      <c r="O1883" t="s">
        <v>69</v>
      </c>
      <c r="P1883" t="s">
        <v>70</v>
      </c>
      <c r="Q1883" t="s">
        <v>71</v>
      </c>
      <c r="R1883">
        <v>2012</v>
      </c>
      <c r="S1883" s="1">
        <v>2131.12</v>
      </c>
      <c r="T1883" t="s">
        <v>31</v>
      </c>
      <c r="U1883" s="2">
        <v>41244</v>
      </c>
      <c r="V1883" s="2">
        <v>41274</v>
      </c>
      <c r="W1883" s="2">
        <v>41187</v>
      </c>
      <c r="X1883" t="s">
        <v>72</v>
      </c>
      <c r="Y1883" t="s">
        <v>96</v>
      </c>
      <c r="Z1883" t="s">
        <v>74</v>
      </c>
      <c r="AA1883" t="s">
        <v>75</v>
      </c>
      <c r="AB1883" t="s">
        <v>35</v>
      </c>
      <c r="AC1883" t="s">
        <v>36</v>
      </c>
      <c r="AD1883">
        <v>98103</v>
      </c>
      <c r="AE1883" t="s">
        <v>1786</v>
      </c>
      <c r="AF1883" t="str">
        <f t="shared" si="87"/>
        <v>Yes</v>
      </c>
      <c r="AG1883" s="9" t="str">
        <f t="shared" si="88"/>
        <v>STATE REPRESENTATIVE272DEMOCRATLEG DISTRICT 27 - HOUSEPIERCELegislative20122131.12DEBT412444127441187Operation and OverheadDOORBELLERS (CAPCITY)NORTHWEST PASSAGE146 N  CANAL STREET SUITE 303SEATTLEWA</v>
      </c>
      <c r="AH1883">
        <v>100510829</v>
      </c>
      <c r="AI1883" s="9" t="str">
        <f t="shared" si="89"/>
        <v>STATE REPRESENTATIVE272DEMOCRATLEG DISTRICT 27 - HOUSEPIERCELegislative</v>
      </c>
    </row>
    <row r="1884" spans="1:35" x14ac:dyDescent="0.25">
      <c r="A1884" s="15">
        <v>516</v>
      </c>
      <c r="B1884" t="s">
        <v>1806</v>
      </c>
      <c r="C1884">
        <v>100510829</v>
      </c>
      <c r="D1884" t="s">
        <v>30</v>
      </c>
      <c r="E1884" t="s">
        <v>62</v>
      </c>
      <c r="F1884" t="s">
        <v>44</v>
      </c>
      <c r="G1884" t="s">
        <v>63</v>
      </c>
      <c r="H1884" t="s">
        <v>64</v>
      </c>
      <c r="I1884" t="s">
        <v>65</v>
      </c>
      <c r="J1884" t="s">
        <v>66</v>
      </c>
      <c r="K1884" t="s">
        <v>67</v>
      </c>
      <c r="L1884">
        <v>27</v>
      </c>
      <c r="M1884">
        <v>2</v>
      </c>
      <c r="N1884" t="s">
        <v>68</v>
      </c>
      <c r="O1884" t="s">
        <v>69</v>
      </c>
      <c r="P1884" t="s">
        <v>70</v>
      </c>
      <c r="Q1884" t="s">
        <v>71</v>
      </c>
      <c r="R1884">
        <v>2012</v>
      </c>
      <c r="S1884" s="1">
        <v>1901.16</v>
      </c>
      <c r="T1884" t="s">
        <v>31</v>
      </c>
      <c r="U1884" s="2">
        <v>41244</v>
      </c>
      <c r="V1884" s="2">
        <v>41274</v>
      </c>
      <c r="W1884" s="2">
        <v>41196</v>
      </c>
      <c r="X1884" t="s">
        <v>72</v>
      </c>
      <c r="Y1884" t="s">
        <v>100</v>
      </c>
      <c r="Z1884" t="s">
        <v>74</v>
      </c>
      <c r="AA1884" t="s">
        <v>75</v>
      </c>
      <c r="AB1884" t="s">
        <v>35</v>
      </c>
      <c r="AC1884" t="s">
        <v>36</v>
      </c>
      <c r="AD1884">
        <v>98103</v>
      </c>
      <c r="AE1884" t="s">
        <v>1786</v>
      </c>
      <c r="AF1884" t="str">
        <f t="shared" si="87"/>
        <v>Yes</v>
      </c>
      <c r="AG1884" s="9" t="str">
        <f t="shared" si="88"/>
        <v>STATE REPRESENTATIVE272DEMOCRATLEG DISTRICT 27 - HOUSEPIERCELegislative20121901.16DEBT412444127441196Operation and OverheadMAILER PRINT &amp; DESIGN (CAP CITY, JENNERGY)NORTHWEST PASSAGE146 N  CANAL STREET SUITE 303SEATTLEWA</v>
      </c>
      <c r="AH1884">
        <v>100510829</v>
      </c>
      <c r="AI1884" s="9" t="str">
        <f t="shared" si="89"/>
        <v>STATE REPRESENTATIVE272DEMOCRATLEG DISTRICT 27 - HOUSEPIERCELegislative</v>
      </c>
    </row>
    <row r="1885" spans="1:35" x14ac:dyDescent="0.25">
      <c r="A1885" s="15">
        <v>517</v>
      </c>
      <c r="B1885" t="s">
        <v>1807</v>
      </c>
      <c r="C1885">
        <v>100510829</v>
      </c>
      <c r="D1885" t="s">
        <v>30</v>
      </c>
      <c r="E1885" t="s">
        <v>62</v>
      </c>
      <c r="F1885" t="s">
        <v>44</v>
      </c>
      <c r="G1885" t="s">
        <v>63</v>
      </c>
      <c r="H1885" t="s">
        <v>64</v>
      </c>
      <c r="I1885" t="s">
        <v>65</v>
      </c>
      <c r="J1885" t="s">
        <v>66</v>
      </c>
      <c r="K1885" t="s">
        <v>67</v>
      </c>
      <c r="L1885">
        <v>27</v>
      </c>
      <c r="M1885">
        <v>2</v>
      </c>
      <c r="N1885" t="s">
        <v>68</v>
      </c>
      <c r="O1885" t="s">
        <v>69</v>
      </c>
      <c r="P1885" t="s">
        <v>70</v>
      </c>
      <c r="Q1885" t="s">
        <v>71</v>
      </c>
      <c r="R1885">
        <v>2012</v>
      </c>
      <c r="S1885" s="1">
        <v>3095.28</v>
      </c>
      <c r="T1885" t="s">
        <v>31</v>
      </c>
      <c r="U1885" s="2">
        <v>41244</v>
      </c>
      <c r="V1885" s="2">
        <v>41274</v>
      </c>
      <c r="W1885" s="2">
        <v>41196</v>
      </c>
      <c r="X1885" t="s">
        <v>72</v>
      </c>
      <c r="Y1885" t="s">
        <v>102</v>
      </c>
      <c r="Z1885" t="s">
        <v>74</v>
      </c>
      <c r="AA1885" t="s">
        <v>75</v>
      </c>
      <c r="AB1885" t="s">
        <v>35</v>
      </c>
      <c r="AC1885" t="s">
        <v>36</v>
      </c>
      <c r="AD1885">
        <v>98103</v>
      </c>
      <c r="AE1885" t="s">
        <v>1786</v>
      </c>
      <c r="AF1885" t="str">
        <f t="shared" si="87"/>
        <v>Yes</v>
      </c>
      <c r="AG1885" s="9" t="str">
        <f t="shared" si="88"/>
        <v>STATE REPRESENTATIVE272DEMOCRATLEG DISTRICT 27 - HOUSEPIERCELegislative20123095.28DEBT412444127441196Operation and OverheadMAILER PRINT &amp; DESIGN (CAP CITY,JENNERGY)NORTHWEST PASSAGE146 N  CANAL STREET SUITE 303SEATTLEWA</v>
      </c>
      <c r="AH1885">
        <v>100510829</v>
      </c>
      <c r="AI1885" s="9" t="str">
        <f t="shared" si="89"/>
        <v>STATE REPRESENTATIVE272DEMOCRATLEG DISTRICT 27 - HOUSEPIERCELegislative</v>
      </c>
    </row>
    <row r="1886" spans="1:35" x14ac:dyDescent="0.25">
      <c r="A1886" s="15">
        <v>506</v>
      </c>
      <c r="B1886" t="s">
        <v>1793</v>
      </c>
      <c r="C1886">
        <v>100510829</v>
      </c>
      <c r="D1886" t="s">
        <v>30</v>
      </c>
      <c r="E1886" t="s">
        <v>62</v>
      </c>
      <c r="F1886" t="s">
        <v>44</v>
      </c>
      <c r="G1886" t="s">
        <v>63</v>
      </c>
      <c r="H1886" t="s">
        <v>64</v>
      </c>
      <c r="I1886" t="s">
        <v>65</v>
      </c>
      <c r="J1886" t="s">
        <v>66</v>
      </c>
      <c r="K1886" t="s">
        <v>67</v>
      </c>
      <c r="L1886">
        <v>27</v>
      </c>
      <c r="M1886">
        <v>2</v>
      </c>
      <c r="N1886" t="s">
        <v>68</v>
      </c>
      <c r="O1886" t="s">
        <v>69</v>
      </c>
      <c r="P1886" t="s">
        <v>70</v>
      </c>
      <c r="Q1886" t="s">
        <v>71</v>
      </c>
      <c r="R1886">
        <v>2012</v>
      </c>
      <c r="S1886" s="1">
        <v>1537.2</v>
      </c>
      <c r="T1886" t="s">
        <v>31</v>
      </c>
      <c r="U1886" s="2">
        <v>41244</v>
      </c>
      <c r="V1886" s="2">
        <v>41274</v>
      </c>
      <c r="W1886" s="2">
        <v>41196</v>
      </c>
      <c r="X1886" t="s">
        <v>72</v>
      </c>
      <c r="Y1886" t="s">
        <v>150</v>
      </c>
      <c r="Z1886" t="s">
        <v>74</v>
      </c>
      <c r="AA1886" t="s">
        <v>75</v>
      </c>
      <c r="AB1886" t="s">
        <v>35</v>
      </c>
      <c r="AC1886" t="s">
        <v>36</v>
      </c>
      <c r="AD1886">
        <v>98103</v>
      </c>
      <c r="AE1886" t="s">
        <v>1786</v>
      </c>
      <c r="AF1886" t="str">
        <f t="shared" si="87"/>
        <v>Yes</v>
      </c>
      <c r="AG1886" s="9" t="str">
        <f t="shared" si="88"/>
        <v>STATE REPRESENTATIVE272DEMOCRATLEG DISTRICT 27 - HOUSEPIERCELegislative20121537.2DEBT412444127441196Operation and OverheadMAILER PRINT &amp; DESIGN (CAPCITY, JENNERGY)NORTHWEST PASSAGE146 N  CANAL STREET SUITE 303SEATTLEWA</v>
      </c>
      <c r="AH1886">
        <v>100510829</v>
      </c>
      <c r="AI1886" s="9" t="str">
        <f t="shared" si="89"/>
        <v>STATE REPRESENTATIVE272DEMOCRATLEG DISTRICT 27 - HOUSEPIERCELegislative</v>
      </c>
    </row>
    <row r="1887" spans="1:35" x14ac:dyDescent="0.25">
      <c r="A1887" s="15">
        <v>507</v>
      </c>
      <c r="B1887" t="s">
        <v>1794</v>
      </c>
      <c r="C1887">
        <v>100510829</v>
      </c>
      <c r="D1887" t="s">
        <v>30</v>
      </c>
      <c r="E1887" t="s">
        <v>62</v>
      </c>
      <c r="F1887" t="s">
        <v>44</v>
      </c>
      <c r="G1887" t="s">
        <v>63</v>
      </c>
      <c r="H1887" t="s">
        <v>64</v>
      </c>
      <c r="I1887" t="s">
        <v>65</v>
      </c>
      <c r="J1887" t="s">
        <v>66</v>
      </c>
      <c r="K1887" t="s">
        <v>67</v>
      </c>
      <c r="L1887">
        <v>27</v>
      </c>
      <c r="M1887">
        <v>2</v>
      </c>
      <c r="N1887" t="s">
        <v>68</v>
      </c>
      <c r="O1887" t="s">
        <v>69</v>
      </c>
      <c r="P1887" t="s">
        <v>70</v>
      </c>
      <c r="Q1887" t="s">
        <v>71</v>
      </c>
      <c r="R1887">
        <v>2012</v>
      </c>
      <c r="S1887" s="1">
        <v>2117.52</v>
      </c>
      <c r="T1887" t="s">
        <v>31</v>
      </c>
      <c r="U1887" s="2">
        <v>41244</v>
      </c>
      <c r="V1887" s="2">
        <v>41274</v>
      </c>
      <c r="W1887" s="2">
        <v>41197</v>
      </c>
      <c r="X1887" t="s">
        <v>72</v>
      </c>
      <c r="Y1887" t="s">
        <v>100</v>
      </c>
      <c r="Z1887" t="s">
        <v>74</v>
      </c>
      <c r="AA1887" t="s">
        <v>75</v>
      </c>
      <c r="AB1887" t="s">
        <v>35</v>
      </c>
      <c r="AC1887" t="s">
        <v>36</v>
      </c>
      <c r="AD1887">
        <v>98103</v>
      </c>
      <c r="AE1887" t="s">
        <v>1786</v>
      </c>
      <c r="AF1887" t="str">
        <f t="shared" si="87"/>
        <v>Yes</v>
      </c>
      <c r="AG1887" s="9" t="str">
        <f t="shared" si="88"/>
        <v>STATE REPRESENTATIVE272DEMOCRATLEG DISTRICT 27 - HOUSEPIERCELegislative20122117.52DEBT412444127441197Operation and OverheadMAILER PRINT &amp; DESIGN (CAP CITY, JENNERGY)NORTHWEST PASSAGE146 N  CANAL STREET SUITE 303SEATTLEWA</v>
      </c>
      <c r="AH1887">
        <v>100510829</v>
      </c>
      <c r="AI1887" s="9" t="str">
        <f t="shared" si="89"/>
        <v>STATE REPRESENTATIVE272DEMOCRATLEG DISTRICT 27 - HOUSEPIERCELegislative</v>
      </c>
    </row>
    <row r="1888" spans="1:35" x14ac:dyDescent="0.25">
      <c r="A1888" s="15">
        <v>508</v>
      </c>
      <c r="B1888" t="s">
        <v>1795</v>
      </c>
      <c r="C1888">
        <v>100510829</v>
      </c>
      <c r="D1888" t="s">
        <v>30</v>
      </c>
      <c r="E1888" t="s">
        <v>62</v>
      </c>
      <c r="F1888" t="s">
        <v>44</v>
      </c>
      <c r="G1888" t="s">
        <v>63</v>
      </c>
      <c r="H1888" t="s">
        <v>64</v>
      </c>
      <c r="I1888" t="s">
        <v>65</v>
      </c>
      <c r="J1888" t="s">
        <v>66</v>
      </c>
      <c r="K1888" t="s">
        <v>67</v>
      </c>
      <c r="L1888">
        <v>27</v>
      </c>
      <c r="M1888">
        <v>2</v>
      </c>
      <c r="N1888" t="s">
        <v>68</v>
      </c>
      <c r="O1888" t="s">
        <v>69</v>
      </c>
      <c r="P1888" t="s">
        <v>70</v>
      </c>
      <c r="Q1888" t="s">
        <v>71</v>
      </c>
      <c r="R1888">
        <v>2012</v>
      </c>
      <c r="S1888" s="1">
        <v>750</v>
      </c>
      <c r="T1888" t="s">
        <v>31</v>
      </c>
      <c r="U1888" s="2">
        <v>41244</v>
      </c>
      <c r="V1888" s="2">
        <v>41274</v>
      </c>
      <c r="W1888" s="2">
        <v>41206</v>
      </c>
      <c r="X1888" t="s">
        <v>72</v>
      </c>
      <c r="Y1888" t="s">
        <v>1006</v>
      </c>
      <c r="Z1888" t="s">
        <v>167</v>
      </c>
      <c r="AA1888" t="s">
        <v>168</v>
      </c>
      <c r="AB1888" t="s">
        <v>35</v>
      </c>
      <c r="AC1888" t="s">
        <v>36</v>
      </c>
      <c r="AD1888">
        <v>98109</v>
      </c>
      <c r="AE1888" t="s">
        <v>1786</v>
      </c>
      <c r="AF1888" t="str">
        <f t="shared" si="87"/>
        <v>Yes</v>
      </c>
      <c r="AG1888" s="9" t="str">
        <f t="shared" si="88"/>
        <v>STATE REPRESENTATIVE272DEMOCRATLEG DISTRICT 27 - HOUSEPIERCELegislative2012750DEBT412444127441206Operation and OverheadOCTOBER TREASURYARGO STRATEGIESPO BOX 9100 SEATTLEWA</v>
      </c>
      <c r="AH1888">
        <v>100510829</v>
      </c>
      <c r="AI1888" s="9" t="str">
        <f t="shared" si="89"/>
        <v>STATE REPRESENTATIVE272DEMOCRATLEG DISTRICT 27 - HOUSEPIERCELegislative</v>
      </c>
    </row>
    <row r="1889" spans="1:35" x14ac:dyDescent="0.25">
      <c r="A1889" s="15">
        <v>509</v>
      </c>
      <c r="B1889" t="s">
        <v>1796</v>
      </c>
      <c r="C1889">
        <v>100510829</v>
      </c>
      <c r="D1889" t="s">
        <v>30</v>
      </c>
      <c r="E1889" t="s">
        <v>62</v>
      </c>
      <c r="F1889" t="s">
        <v>44</v>
      </c>
      <c r="G1889" t="s">
        <v>63</v>
      </c>
      <c r="H1889" t="s">
        <v>64</v>
      </c>
      <c r="I1889" t="s">
        <v>65</v>
      </c>
      <c r="J1889" t="s">
        <v>66</v>
      </c>
      <c r="K1889" t="s">
        <v>67</v>
      </c>
      <c r="L1889">
        <v>27</v>
      </c>
      <c r="M1889">
        <v>2</v>
      </c>
      <c r="N1889" t="s">
        <v>68</v>
      </c>
      <c r="O1889" t="s">
        <v>69</v>
      </c>
      <c r="P1889" t="s">
        <v>70</v>
      </c>
      <c r="Q1889" t="s">
        <v>71</v>
      </c>
      <c r="R1889">
        <v>2012</v>
      </c>
      <c r="S1889" s="1">
        <v>2656.42</v>
      </c>
      <c r="T1889" t="s">
        <v>31</v>
      </c>
      <c r="U1889" s="2">
        <v>41244</v>
      </c>
      <c r="V1889" s="2">
        <v>41274</v>
      </c>
      <c r="W1889" s="2">
        <v>41211</v>
      </c>
      <c r="X1889" t="s">
        <v>72</v>
      </c>
      <c r="Y1889" t="s">
        <v>150</v>
      </c>
      <c r="Z1889" t="s">
        <v>74</v>
      </c>
      <c r="AA1889" t="s">
        <v>75</v>
      </c>
      <c r="AB1889" t="s">
        <v>35</v>
      </c>
      <c r="AC1889" t="s">
        <v>36</v>
      </c>
      <c r="AD1889">
        <v>98103</v>
      </c>
      <c r="AE1889" t="s">
        <v>1786</v>
      </c>
      <c r="AF1889" t="str">
        <f t="shared" si="87"/>
        <v>Yes</v>
      </c>
      <c r="AG1889" s="9" t="str">
        <f t="shared" si="88"/>
        <v>STATE REPRESENTATIVE272DEMOCRATLEG DISTRICT 27 - HOUSEPIERCELegislative20122656.42DEBT412444127441211Operation and OverheadMAILER PRINT &amp; DESIGN (CAPCITY, JENNERGY)NORTHWEST PASSAGE146 N  CANAL STREET SUITE 303SEATTLEWA</v>
      </c>
      <c r="AH1889">
        <v>100510829</v>
      </c>
      <c r="AI1889" s="9" t="str">
        <f t="shared" si="89"/>
        <v>STATE REPRESENTATIVE272DEMOCRATLEG DISTRICT 27 - HOUSEPIERCELegislative</v>
      </c>
    </row>
    <row r="1890" spans="1:35" x14ac:dyDescent="0.25">
      <c r="A1890" s="15">
        <v>510</v>
      </c>
      <c r="B1890" t="s">
        <v>1797</v>
      </c>
      <c r="C1890">
        <v>100510829</v>
      </c>
      <c r="D1890" t="s">
        <v>30</v>
      </c>
      <c r="E1890" t="s">
        <v>62</v>
      </c>
      <c r="F1890" t="s">
        <v>44</v>
      </c>
      <c r="G1890" t="s">
        <v>63</v>
      </c>
      <c r="H1890" t="s">
        <v>64</v>
      </c>
      <c r="I1890" t="s">
        <v>65</v>
      </c>
      <c r="J1890" t="s">
        <v>66</v>
      </c>
      <c r="K1890" t="s">
        <v>67</v>
      </c>
      <c r="L1890">
        <v>27</v>
      </c>
      <c r="M1890">
        <v>2</v>
      </c>
      <c r="N1890" t="s">
        <v>68</v>
      </c>
      <c r="O1890" t="s">
        <v>69</v>
      </c>
      <c r="P1890" t="s">
        <v>70</v>
      </c>
      <c r="Q1890" t="s">
        <v>71</v>
      </c>
      <c r="R1890">
        <v>2012</v>
      </c>
      <c r="S1890" s="1">
        <v>8084.48</v>
      </c>
      <c r="T1890" t="s">
        <v>31</v>
      </c>
      <c r="U1890" s="2">
        <v>41244</v>
      </c>
      <c r="V1890" s="2">
        <v>41274</v>
      </c>
      <c r="W1890" s="2">
        <v>41211</v>
      </c>
      <c r="X1890" t="s">
        <v>72</v>
      </c>
      <c r="Y1890" t="s">
        <v>100</v>
      </c>
      <c r="Z1890" t="s">
        <v>74</v>
      </c>
      <c r="AA1890" t="s">
        <v>75</v>
      </c>
      <c r="AB1890" t="s">
        <v>35</v>
      </c>
      <c r="AC1890" t="s">
        <v>36</v>
      </c>
      <c r="AD1890">
        <v>98103</v>
      </c>
      <c r="AE1890" t="s">
        <v>1786</v>
      </c>
      <c r="AF1890" t="str">
        <f t="shared" si="87"/>
        <v>Yes</v>
      </c>
      <c r="AG1890" s="9" t="str">
        <f t="shared" si="88"/>
        <v>STATE REPRESENTATIVE272DEMOCRATLEG DISTRICT 27 - HOUSEPIERCELegislative20128084.48DEBT412444127441211Operation and OverheadMAILER PRINT &amp; DESIGN (CAP CITY, JENNERGY)NORTHWEST PASSAGE146 N  CANAL STREET SUITE 303SEATTLEWA</v>
      </c>
      <c r="AH1890">
        <v>100510829</v>
      </c>
      <c r="AI1890" s="9" t="str">
        <f t="shared" si="89"/>
        <v>STATE REPRESENTATIVE272DEMOCRATLEG DISTRICT 27 - HOUSEPIERCELegislative</v>
      </c>
    </row>
    <row r="1891" spans="1:35" x14ac:dyDescent="0.25">
      <c r="A1891" s="15">
        <v>511</v>
      </c>
      <c r="B1891" t="s">
        <v>1798</v>
      </c>
      <c r="C1891">
        <v>100510829</v>
      </c>
      <c r="D1891" t="s">
        <v>30</v>
      </c>
      <c r="E1891" t="s">
        <v>62</v>
      </c>
      <c r="F1891" t="s">
        <v>44</v>
      </c>
      <c r="G1891" t="s">
        <v>63</v>
      </c>
      <c r="H1891" t="s">
        <v>64</v>
      </c>
      <c r="I1891" t="s">
        <v>65</v>
      </c>
      <c r="J1891" t="s">
        <v>66</v>
      </c>
      <c r="K1891" t="s">
        <v>67</v>
      </c>
      <c r="L1891">
        <v>27</v>
      </c>
      <c r="M1891">
        <v>2</v>
      </c>
      <c r="N1891" t="s">
        <v>68</v>
      </c>
      <c r="O1891" t="s">
        <v>69</v>
      </c>
      <c r="P1891" t="s">
        <v>70</v>
      </c>
      <c r="Q1891" t="s">
        <v>71</v>
      </c>
      <c r="R1891">
        <v>2012</v>
      </c>
      <c r="S1891" s="1">
        <v>350</v>
      </c>
      <c r="T1891" t="s">
        <v>31</v>
      </c>
      <c r="U1891" s="2">
        <v>41244</v>
      </c>
      <c r="V1891" s="2">
        <v>41274</v>
      </c>
      <c r="W1891" s="2">
        <v>41211</v>
      </c>
      <c r="X1891" t="s">
        <v>72</v>
      </c>
      <c r="Y1891" t="s">
        <v>1799</v>
      </c>
      <c r="Z1891" t="s">
        <v>1800</v>
      </c>
      <c r="AA1891" t="s">
        <v>1801</v>
      </c>
      <c r="AB1891" t="s">
        <v>35</v>
      </c>
      <c r="AC1891" t="s">
        <v>36</v>
      </c>
      <c r="AD1891">
        <v>98101</v>
      </c>
      <c r="AE1891" t="s">
        <v>1786</v>
      </c>
      <c r="AF1891" t="str">
        <f t="shared" si="87"/>
        <v>Yes</v>
      </c>
      <c r="AG1891" s="9" t="str">
        <f t="shared" si="88"/>
        <v>STATE REPRESENTATIVE272DEMOCRATLEG DISTRICT 27 - HOUSEPIERCELegislative2012350DEBT412444127441211Operation and OverheadGRAPHIC UPDATEGUENTHER MEDIA1402  3RD AVENUE SUITE 310SEATTLEWA</v>
      </c>
      <c r="AH1891">
        <v>100510829</v>
      </c>
      <c r="AI1891" s="9" t="str">
        <f t="shared" si="89"/>
        <v>STATE REPRESENTATIVE272DEMOCRATLEG DISTRICT 27 - HOUSEPIERCELegislative</v>
      </c>
    </row>
    <row r="1892" spans="1:35" x14ac:dyDescent="0.25">
      <c r="A1892" s="15">
        <v>502</v>
      </c>
      <c r="B1892" t="s">
        <v>1787</v>
      </c>
      <c r="C1892">
        <v>100510829</v>
      </c>
      <c r="D1892" t="s">
        <v>30</v>
      </c>
      <c r="E1892" t="s">
        <v>62</v>
      </c>
      <c r="F1892" t="s">
        <v>44</v>
      </c>
      <c r="G1892" t="s">
        <v>63</v>
      </c>
      <c r="H1892" t="s">
        <v>64</v>
      </c>
      <c r="I1892" t="s">
        <v>65</v>
      </c>
      <c r="J1892" t="s">
        <v>66</v>
      </c>
      <c r="K1892" t="s">
        <v>67</v>
      </c>
      <c r="L1892">
        <v>27</v>
      </c>
      <c r="M1892">
        <v>2</v>
      </c>
      <c r="N1892" t="s">
        <v>68</v>
      </c>
      <c r="O1892" t="s">
        <v>69</v>
      </c>
      <c r="P1892" t="s">
        <v>70</v>
      </c>
      <c r="Q1892" t="s">
        <v>71</v>
      </c>
      <c r="R1892">
        <v>2012</v>
      </c>
      <c r="S1892" s="1">
        <v>258.5</v>
      </c>
      <c r="T1892" t="s">
        <v>31</v>
      </c>
      <c r="U1892" s="2">
        <v>41244</v>
      </c>
      <c r="V1892" s="2">
        <v>41274</v>
      </c>
      <c r="W1892" s="2">
        <v>41222</v>
      </c>
      <c r="X1892" t="s">
        <v>72</v>
      </c>
      <c r="Y1892" t="s">
        <v>1788</v>
      </c>
      <c r="Z1892" t="s">
        <v>74</v>
      </c>
      <c r="AA1892" t="s">
        <v>75</v>
      </c>
      <c r="AB1892" t="s">
        <v>35</v>
      </c>
      <c r="AC1892" t="s">
        <v>36</v>
      </c>
      <c r="AD1892">
        <v>98103</v>
      </c>
      <c r="AE1892" t="s">
        <v>1786</v>
      </c>
      <c r="AF1892" t="str">
        <f t="shared" si="87"/>
        <v>Yes</v>
      </c>
      <c r="AG1892" s="9" t="str">
        <f t="shared" si="88"/>
        <v>STATE REPRESENTATIVE272DEMOCRATLEG DISTRICT 27 - HOUSEPIERCELegislative2012258.5DEBT412444127441222Operation and OverheadROBOCALLS (ANGLE MASTAGNI MATHEWS)NORTHWEST PASSAGE146 N  CANAL STREET SUITE 303SEATTLEWA</v>
      </c>
      <c r="AH1892">
        <v>100510829</v>
      </c>
      <c r="AI1892" s="9" t="str">
        <f t="shared" si="89"/>
        <v>STATE REPRESENTATIVE272DEMOCRATLEG DISTRICT 27 - HOUSEPIERCELegislative</v>
      </c>
    </row>
    <row r="1893" spans="1:35" x14ac:dyDescent="0.25">
      <c r="A1893" s="15">
        <v>503</v>
      </c>
      <c r="B1893" t="s">
        <v>1789</v>
      </c>
      <c r="C1893">
        <v>100510829</v>
      </c>
      <c r="D1893" t="s">
        <v>30</v>
      </c>
      <c r="E1893" t="s">
        <v>62</v>
      </c>
      <c r="F1893" t="s">
        <v>44</v>
      </c>
      <c r="G1893" t="s">
        <v>63</v>
      </c>
      <c r="H1893" t="s">
        <v>64</v>
      </c>
      <c r="I1893" t="s">
        <v>65</v>
      </c>
      <c r="J1893" t="s">
        <v>66</v>
      </c>
      <c r="K1893" t="s">
        <v>67</v>
      </c>
      <c r="L1893">
        <v>27</v>
      </c>
      <c r="M1893">
        <v>2</v>
      </c>
      <c r="N1893" t="s">
        <v>68</v>
      </c>
      <c r="O1893" t="s">
        <v>69</v>
      </c>
      <c r="P1893" t="s">
        <v>70</v>
      </c>
      <c r="Q1893" t="s">
        <v>71</v>
      </c>
      <c r="R1893">
        <v>2012</v>
      </c>
      <c r="S1893" s="1">
        <v>750</v>
      </c>
      <c r="T1893" t="s">
        <v>31</v>
      </c>
      <c r="U1893" s="2">
        <v>41244</v>
      </c>
      <c r="V1893" s="2">
        <v>41274</v>
      </c>
      <c r="W1893" s="2">
        <v>41243</v>
      </c>
      <c r="X1893" t="s">
        <v>72</v>
      </c>
      <c r="Y1893" t="s">
        <v>1208</v>
      </c>
      <c r="Z1893" t="s">
        <v>167</v>
      </c>
      <c r="AA1893" t="s">
        <v>168</v>
      </c>
      <c r="AB1893" t="s">
        <v>35</v>
      </c>
      <c r="AC1893" t="s">
        <v>36</v>
      </c>
      <c r="AD1893">
        <v>98109</v>
      </c>
      <c r="AE1893" t="s">
        <v>1786</v>
      </c>
      <c r="AF1893" t="str">
        <f t="shared" si="87"/>
        <v>Yes</v>
      </c>
      <c r="AG1893" s="9" t="str">
        <f t="shared" si="88"/>
        <v>STATE REPRESENTATIVE272DEMOCRATLEG DISTRICT 27 - HOUSEPIERCELegislative2012750DEBT412444127441243Operation and OverheadNOVEMBER TREASURYARGO STRATEGIESPO BOX 9100 SEATTLEWA</v>
      </c>
      <c r="AH1893">
        <v>100510829</v>
      </c>
      <c r="AI1893" s="9" t="str">
        <f t="shared" si="89"/>
        <v>STATE REPRESENTATIVE272DEMOCRATLEG DISTRICT 27 - HOUSEPIERCELegislative</v>
      </c>
    </row>
    <row r="1894" spans="1:35" x14ac:dyDescent="0.25">
      <c r="A1894" s="15">
        <v>504</v>
      </c>
      <c r="B1894" t="s">
        <v>1790</v>
      </c>
      <c r="C1894">
        <v>100510829</v>
      </c>
      <c r="D1894" t="s">
        <v>30</v>
      </c>
      <c r="E1894" t="s">
        <v>62</v>
      </c>
      <c r="F1894" t="s">
        <v>44</v>
      </c>
      <c r="G1894" t="s">
        <v>63</v>
      </c>
      <c r="H1894" t="s">
        <v>64</v>
      </c>
      <c r="I1894" t="s">
        <v>65</v>
      </c>
      <c r="J1894" t="s">
        <v>66</v>
      </c>
      <c r="K1894" t="s">
        <v>67</v>
      </c>
      <c r="L1894">
        <v>27</v>
      </c>
      <c r="M1894">
        <v>2</v>
      </c>
      <c r="N1894" t="s">
        <v>68</v>
      </c>
      <c r="O1894" t="s">
        <v>69</v>
      </c>
      <c r="P1894" t="s">
        <v>70</v>
      </c>
      <c r="Q1894" t="s">
        <v>71</v>
      </c>
      <c r="R1894">
        <v>2012</v>
      </c>
      <c r="S1894" s="1">
        <v>150</v>
      </c>
      <c r="T1894" t="s">
        <v>31</v>
      </c>
      <c r="U1894" s="2">
        <v>41244</v>
      </c>
      <c r="V1894" s="2">
        <v>41274</v>
      </c>
      <c r="W1894" s="2">
        <v>41243</v>
      </c>
      <c r="X1894" t="s">
        <v>72</v>
      </c>
      <c r="Y1894" t="s">
        <v>882</v>
      </c>
      <c r="Z1894" t="s">
        <v>167</v>
      </c>
      <c r="AA1894" t="s">
        <v>168</v>
      </c>
      <c r="AB1894" t="s">
        <v>35</v>
      </c>
      <c r="AC1894" t="s">
        <v>36</v>
      </c>
      <c r="AD1894">
        <v>98109</v>
      </c>
      <c r="AE1894" t="s">
        <v>1786</v>
      </c>
      <c r="AF1894" t="str">
        <f t="shared" si="87"/>
        <v>Yes</v>
      </c>
      <c r="AG1894" s="9" t="str">
        <f t="shared" si="88"/>
        <v>STATE REPRESENTATIVE272DEMOCRATLEG DISTRICT 27 - HOUSEPIERCELegislative2012150DEBT412444127441243Operation and OverheadWEBHOSTINGARGO STRATEGIESPO BOX 9100 SEATTLEWA</v>
      </c>
      <c r="AH1894">
        <v>100510829</v>
      </c>
      <c r="AI1894" s="9" t="str">
        <f t="shared" si="89"/>
        <v>STATE REPRESENTATIVE272DEMOCRATLEG DISTRICT 27 - HOUSEPIERCELegislative</v>
      </c>
    </row>
    <row r="1895" spans="1:35" x14ac:dyDescent="0.25">
      <c r="A1895" s="15">
        <v>505</v>
      </c>
      <c r="B1895" t="s">
        <v>1791</v>
      </c>
      <c r="C1895">
        <v>100510829</v>
      </c>
      <c r="D1895" t="s">
        <v>30</v>
      </c>
      <c r="E1895" t="s">
        <v>62</v>
      </c>
      <c r="F1895" t="s">
        <v>44</v>
      </c>
      <c r="G1895" t="s">
        <v>63</v>
      </c>
      <c r="H1895" t="s">
        <v>64</v>
      </c>
      <c r="I1895" t="s">
        <v>65</v>
      </c>
      <c r="J1895" t="s">
        <v>66</v>
      </c>
      <c r="K1895" t="s">
        <v>67</v>
      </c>
      <c r="L1895">
        <v>27</v>
      </c>
      <c r="M1895">
        <v>2</v>
      </c>
      <c r="N1895" t="s">
        <v>68</v>
      </c>
      <c r="O1895" t="s">
        <v>69</v>
      </c>
      <c r="P1895" t="s">
        <v>70</v>
      </c>
      <c r="Q1895" t="s">
        <v>71</v>
      </c>
      <c r="R1895">
        <v>2012</v>
      </c>
      <c r="S1895" s="1">
        <v>500</v>
      </c>
      <c r="T1895" t="s">
        <v>31</v>
      </c>
      <c r="U1895" s="2">
        <v>41244</v>
      </c>
      <c r="V1895" s="2">
        <v>41274</v>
      </c>
      <c r="W1895" s="2">
        <v>41274</v>
      </c>
      <c r="X1895" t="s">
        <v>72</v>
      </c>
      <c r="Y1895" t="s">
        <v>1792</v>
      </c>
      <c r="Z1895" t="s">
        <v>167</v>
      </c>
      <c r="AA1895" t="s">
        <v>168</v>
      </c>
      <c r="AB1895" t="s">
        <v>35</v>
      </c>
      <c r="AC1895" t="s">
        <v>36</v>
      </c>
      <c r="AD1895">
        <v>98109</v>
      </c>
      <c r="AE1895" t="s">
        <v>1786</v>
      </c>
      <c r="AF1895" t="str">
        <f t="shared" si="87"/>
        <v>Yes</v>
      </c>
      <c r="AG1895" s="9" t="str">
        <f t="shared" si="88"/>
        <v>STATE REPRESENTATIVE272DEMOCRATLEG DISTRICT 27 - HOUSEPIERCELegislative2012500DEBT412444127441274Operation and OverheadDECEMBER TREASURYARGO STRATEGIESPO BOX 9100 SEATTLEWA</v>
      </c>
      <c r="AH1895">
        <v>100510829</v>
      </c>
      <c r="AI1895" s="9" t="str">
        <f t="shared" si="89"/>
        <v>STATE REPRESENTATIVE272DEMOCRATLEG DISTRICT 27 - HOUSEPIERCELegislative</v>
      </c>
    </row>
    <row r="1896" spans="1:35" x14ac:dyDescent="0.25">
      <c r="A1896" s="15">
        <v>1344</v>
      </c>
      <c r="B1896" t="s">
        <v>3508</v>
      </c>
      <c r="C1896">
        <v>100396790</v>
      </c>
      <c r="D1896" t="s">
        <v>30</v>
      </c>
      <c r="E1896" t="s">
        <v>636</v>
      </c>
      <c r="F1896" t="s">
        <v>44</v>
      </c>
      <c r="G1896" t="s">
        <v>637</v>
      </c>
      <c r="H1896" t="s">
        <v>638</v>
      </c>
      <c r="I1896" t="s">
        <v>639</v>
      </c>
      <c r="J1896" t="s">
        <v>606</v>
      </c>
      <c r="K1896" t="s">
        <v>67</v>
      </c>
      <c r="L1896">
        <v>28</v>
      </c>
      <c r="M1896">
        <v>1</v>
      </c>
      <c r="N1896" t="s">
        <v>68</v>
      </c>
      <c r="O1896" t="s">
        <v>640</v>
      </c>
      <c r="P1896" t="s">
        <v>70</v>
      </c>
      <c r="Q1896" t="s">
        <v>71</v>
      </c>
      <c r="R1896">
        <v>2012</v>
      </c>
      <c r="S1896" s="1">
        <v>2000</v>
      </c>
      <c r="T1896" t="s">
        <v>31</v>
      </c>
      <c r="U1896" s="2">
        <v>40522</v>
      </c>
      <c r="V1896" s="2">
        <v>40543</v>
      </c>
      <c r="W1896" s="2">
        <v>40543</v>
      </c>
      <c r="Y1896" t="s">
        <v>677</v>
      </c>
      <c r="Z1896" t="s">
        <v>3509</v>
      </c>
      <c r="AA1896" t="s">
        <v>3510</v>
      </c>
      <c r="AB1896" t="s">
        <v>642</v>
      </c>
      <c r="AC1896" t="s">
        <v>36</v>
      </c>
      <c r="AD1896">
        <v>98496</v>
      </c>
      <c r="AE1896" t="s">
        <v>3511</v>
      </c>
      <c r="AF1896" t="str">
        <f t="shared" si="87"/>
        <v>Yes</v>
      </c>
      <c r="AG1896" s="9" t="str">
        <f t="shared" si="88"/>
        <v>STATE REPRESENTATIVE281DEMOCRATLEG DISTRICT 28 - HOUSEPIERCELegislative20122000DEBT405224054340543PREVIOUS CAMPAIGN LOANSKELLEY TROYPO BOX 99415LAKEWOODWA</v>
      </c>
      <c r="AH1896">
        <v>100396790</v>
      </c>
      <c r="AI1896" s="9" t="str">
        <f t="shared" si="89"/>
        <v>STATE REPRESENTATIVE281DEMOCRATLEG DISTRICT 28 - HOUSEPIERCELegislative</v>
      </c>
    </row>
    <row r="1897" spans="1:35" x14ac:dyDescent="0.25">
      <c r="A1897" s="15">
        <v>2007</v>
      </c>
      <c r="B1897" t="s">
        <v>4587</v>
      </c>
      <c r="C1897">
        <v>100437309</v>
      </c>
      <c r="D1897" t="s">
        <v>30</v>
      </c>
      <c r="E1897" t="s">
        <v>636</v>
      </c>
      <c r="F1897" t="s">
        <v>44</v>
      </c>
      <c r="G1897" t="s">
        <v>637</v>
      </c>
      <c r="H1897" t="s">
        <v>638</v>
      </c>
      <c r="I1897" t="s">
        <v>639</v>
      </c>
      <c r="J1897" t="s">
        <v>606</v>
      </c>
      <c r="K1897" t="s">
        <v>67</v>
      </c>
      <c r="L1897">
        <v>28</v>
      </c>
      <c r="M1897">
        <v>1</v>
      </c>
      <c r="N1897" t="s">
        <v>68</v>
      </c>
      <c r="O1897" t="s">
        <v>640</v>
      </c>
      <c r="P1897" t="s">
        <v>70</v>
      </c>
      <c r="Q1897" t="s">
        <v>71</v>
      </c>
      <c r="R1897">
        <v>2012</v>
      </c>
      <c r="S1897" s="1">
        <v>559.45000000000005</v>
      </c>
      <c r="T1897" t="s">
        <v>31</v>
      </c>
      <c r="U1897" s="2">
        <v>40817</v>
      </c>
      <c r="V1897" s="2">
        <v>40847</v>
      </c>
      <c r="W1897" s="2">
        <v>40847</v>
      </c>
      <c r="Y1897" t="s">
        <v>330</v>
      </c>
      <c r="Z1897" t="s">
        <v>33</v>
      </c>
      <c r="AA1897" t="s">
        <v>103</v>
      </c>
      <c r="AB1897" t="s">
        <v>35</v>
      </c>
      <c r="AC1897" t="s">
        <v>36</v>
      </c>
      <c r="AD1897">
        <v>98101</v>
      </c>
      <c r="AE1897" t="s">
        <v>4588</v>
      </c>
      <c r="AF1897" t="str">
        <f t="shared" si="87"/>
        <v>Yes</v>
      </c>
      <c r="AG1897" s="9" t="str">
        <f t="shared" si="88"/>
        <v>STATE REPRESENTATIVE281DEMOCRATLEG DISTRICT 28 - HOUSEPIERCELegislative2012559.45DEBT408174084740847ACCOUNTING/COMPLIANCEPROJECT ACCOUNTING SERVICES603 STEWART ST #819SEATTLEWA</v>
      </c>
      <c r="AH1897">
        <v>100437309</v>
      </c>
      <c r="AI1897" s="9" t="str">
        <f t="shared" si="89"/>
        <v>STATE REPRESENTATIVE281DEMOCRATLEG DISTRICT 28 - HOUSEPIERCELegislative</v>
      </c>
    </row>
    <row r="1898" spans="1:35" x14ac:dyDescent="0.25">
      <c r="A1898" s="15">
        <v>2026</v>
      </c>
      <c r="B1898" t="s">
        <v>4624</v>
      </c>
      <c r="C1898">
        <v>100439636</v>
      </c>
      <c r="D1898" t="s">
        <v>30</v>
      </c>
      <c r="E1898" t="s">
        <v>636</v>
      </c>
      <c r="F1898" t="s">
        <v>44</v>
      </c>
      <c r="G1898" t="s">
        <v>637</v>
      </c>
      <c r="H1898" t="s">
        <v>638</v>
      </c>
      <c r="I1898" t="s">
        <v>639</v>
      </c>
      <c r="J1898" t="s">
        <v>606</v>
      </c>
      <c r="K1898" t="s">
        <v>67</v>
      </c>
      <c r="L1898">
        <v>28</v>
      </c>
      <c r="M1898">
        <v>1</v>
      </c>
      <c r="N1898" t="s">
        <v>68</v>
      </c>
      <c r="O1898" t="s">
        <v>640</v>
      </c>
      <c r="P1898" t="s">
        <v>70</v>
      </c>
      <c r="Q1898" t="s">
        <v>71</v>
      </c>
      <c r="R1898">
        <v>2012</v>
      </c>
      <c r="S1898" s="1">
        <v>285.75</v>
      </c>
      <c r="T1898" t="s">
        <v>31</v>
      </c>
      <c r="U1898" s="2">
        <v>40848</v>
      </c>
      <c r="V1898" s="2">
        <v>40877</v>
      </c>
      <c r="W1898" s="2">
        <v>40877</v>
      </c>
      <c r="Y1898" t="s">
        <v>330</v>
      </c>
      <c r="Z1898" t="s">
        <v>33</v>
      </c>
      <c r="AA1898" t="s">
        <v>103</v>
      </c>
      <c r="AB1898" t="s">
        <v>35</v>
      </c>
      <c r="AC1898" t="s">
        <v>36</v>
      </c>
      <c r="AD1898">
        <v>98101</v>
      </c>
      <c r="AE1898" t="s">
        <v>4625</v>
      </c>
      <c r="AF1898" t="str">
        <f t="shared" si="87"/>
        <v>Yes</v>
      </c>
      <c r="AG1898" s="9" t="str">
        <f t="shared" si="88"/>
        <v>STATE REPRESENTATIVE281DEMOCRATLEG DISTRICT 28 - HOUSEPIERCELegislative2012285.75DEBT408484087740877ACCOUNTING/COMPLIANCEPROJECT ACCOUNTING SERVICES603 STEWART ST #819SEATTLEWA</v>
      </c>
      <c r="AH1898">
        <v>100439636</v>
      </c>
      <c r="AI1898" s="9" t="str">
        <f t="shared" si="89"/>
        <v>STATE REPRESENTATIVE281DEMOCRATLEG DISTRICT 28 - HOUSEPIERCELegislative</v>
      </c>
    </row>
    <row r="1899" spans="1:35" x14ac:dyDescent="0.25">
      <c r="A1899" s="15">
        <v>2863</v>
      </c>
      <c r="B1899" t="s">
        <v>6032</v>
      </c>
      <c r="C1899">
        <v>100469394</v>
      </c>
      <c r="D1899" t="s">
        <v>30</v>
      </c>
      <c r="E1899" t="s">
        <v>3576</v>
      </c>
      <c r="F1899" t="s">
        <v>44</v>
      </c>
      <c r="G1899" t="s">
        <v>3577</v>
      </c>
      <c r="H1899" t="s">
        <v>2937</v>
      </c>
      <c r="I1899" t="s">
        <v>65</v>
      </c>
      <c r="J1899" t="s">
        <v>2905</v>
      </c>
      <c r="K1899" t="s">
        <v>67</v>
      </c>
      <c r="L1899">
        <v>28</v>
      </c>
      <c r="M1899">
        <v>1</v>
      </c>
      <c r="N1899" t="s">
        <v>50</v>
      </c>
      <c r="O1899" t="s">
        <v>640</v>
      </c>
      <c r="P1899" t="s">
        <v>70</v>
      </c>
      <c r="Q1899" t="s">
        <v>71</v>
      </c>
      <c r="R1899">
        <v>2012</v>
      </c>
      <c r="S1899" s="1">
        <v>439.06</v>
      </c>
      <c r="T1899" t="s">
        <v>31</v>
      </c>
      <c r="U1899" s="2">
        <v>41054</v>
      </c>
      <c r="V1899" s="2">
        <v>41060</v>
      </c>
      <c r="W1899" s="2">
        <v>41060</v>
      </c>
      <c r="Z1899" t="s">
        <v>3586</v>
      </c>
      <c r="AA1899" t="s">
        <v>5944</v>
      </c>
      <c r="AB1899" t="s">
        <v>1270</v>
      </c>
      <c r="AC1899" t="s">
        <v>36</v>
      </c>
      <c r="AD1899">
        <v>98466</v>
      </c>
      <c r="AE1899" t="s">
        <v>6033</v>
      </c>
      <c r="AF1899" t="str">
        <f t="shared" si="87"/>
        <v>Yes</v>
      </c>
      <c r="AG1899" s="9" t="str">
        <f t="shared" si="88"/>
        <v>STATE REPRESENTATIVE281REPUBLICANLEG DISTRICT 28 - HOUSEPIERCELegislative2012439.06DEBT410544106041060MASTER CARD6826 35TH STREET CT WUNIVERSITY PLACEWA</v>
      </c>
      <c r="AH1899">
        <v>100469394</v>
      </c>
      <c r="AI1899" s="9" t="str">
        <f t="shared" si="89"/>
        <v>STATE REPRESENTATIVE281REPUBLICANLEG DISTRICT 28 - HOUSEPIERCELegislative</v>
      </c>
    </row>
    <row r="1900" spans="1:35" x14ac:dyDescent="0.25">
      <c r="A1900" s="15">
        <v>2812</v>
      </c>
      <c r="B1900" t="s">
        <v>5943</v>
      </c>
      <c r="C1900">
        <v>100476467</v>
      </c>
      <c r="D1900" t="s">
        <v>30</v>
      </c>
      <c r="E1900" t="s">
        <v>3576</v>
      </c>
      <c r="F1900" t="s">
        <v>44</v>
      </c>
      <c r="G1900" t="s">
        <v>3577</v>
      </c>
      <c r="H1900" t="s">
        <v>2937</v>
      </c>
      <c r="I1900" t="s">
        <v>65</v>
      </c>
      <c r="J1900" t="s">
        <v>2905</v>
      </c>
      <c r="K1900" t="s">
        <v>67</v>
      </c>
      <c r="L1900">
        <v>28</v>
      </c>
      <c r="M1900">
        <v>1</v>
      </c>
      <c r="N1900" t="s">
        <v>50</v>
      </c>
      <c r="O1900" t="s">
        <v>640</v>
      </c>
      <c r="P1900" t="s">
        <v>70</v>
      </c>
      <c r="Q1900" t="s">
        <v>71</v>
      </c>
      <c r="R1900">
        <v>2012</v>
      </c>
      <c r="S1900" s="1">
        <v>430.04</v>
      </c>
      <c r="T1900" t="s">
        <v>31</v>
      </c>
      <c r="U1900" s="2">
        <v>41061</v>
      </c>
      <c r="V1900" s="2">
        <v>41106</v>
      </c>
      <c r="W1900" s="2">
        <v>41106</v>
      </c>
      <c r="Z1900" t="s">
        <v>3586</v>
      </c>
      <c r="AA1900" t="s">
        <v>5944</v>
      </c>
      <c r="AB1900" t="s">
        <v>1270</v>
      </c>
      <c r="AC1900" t="s">
        <v>36</v>
      </c>
      <c r="AD1900">
        <v>98466</v>
      </c>
      <c r="AE1900" t="s">
        <v>5945</v>
      </c>
      <c r="AF1900" t="str">
        <f t="shared" si="87"/>
        <v>Yes</v>
      </c>
      <c r="AG1900" s="9" t="str">
        <f t="shared" si="88"/>
        <v>STATE REPRESENTATIVE281REPUBLICANLEG DISTRICT 28 - HOUSEPIERCELegislative2012430.04DEBT410614110641106MASTER CARD6826 35TH STREET CT WUNIVERSITY PLACEWA</v>
      </c>
      <c r="AH1900">
        <v>100476467</v>
      </c>
      <c r="AI1900" s="9" t="str">
        <f t="shared" si="89"/>
        <v>STATE REPRESENTATIVE281REPUBLICANLEG DISTRICT 28 - HOUSEPIERCELegislative</v>
      </c>
    </row>
    <row r="1901" spans="1:35" x14ac:dyDescent="0.25">
      <c r="A1901" s="15">
        <v>3196</v>
      </c>
      <c r="B1901" t="s">
        <v>6636</v>
      </c>
      <c r="C1901">
        <v>100479856</v>
      </c>
      <c r="D1901" t="s">
        <v>30</v>
      </c>
      <c r="E1901" t="s">
        <v>3576</v>
      </c>
      <c r="F1901" t="s">
        <v>44</v>
      </c>
      <c r="G1901" t="s">
        <v>3577</v>
      </c>
      <c r="H1901" t="s">
        <v>2937</v>
      </c>
      <c r="I1901" t="s">
        <v>65</v>
      </c>
      <c r="J1901" t="s">
        <v>2905</v>
      </c>
      <c r="K1901" t="s">
        <v>67</v>
      </c>
      <c r="L1901">
        <v>28</v>
      </c>
      <c r="M1901">
        <v>1</v>
      </c>
      <c r="N1901" t="s">
        <v>50</v>
      </c>
      <c r="O1901" t="s">
        <v>640</v>
      </c>
      <c r="P1901" t="s">
        <v>70</v>
      </c>
      <c r="Q1901" t="s">
        <v>71</v>
      </c>
      <c r="R1901">
        <v>2012</v>
      </c>
      <c r="S1901" s="1">
        <v>430.04</v>
      </c>
      <c r="T1901" t="s">
        <v>31</v>
      </c>
      <c r="U1901" s="2">
        <v>41107</v>
      </c>
      <c r="V1901" s="2">
        <v>41120</v>
      </c>
      <c r="W1901" s="2">
        <v>41120</v>
      </c>
      <c r="Z1901" t="s">
        <v>3586</v>
      </c>
      <c r="AA1901" t="s">
        <v>5944</v>
      </c>
      <c r="AB1901" t="s">
        <v>1270</v>
      </c>
      <c r="AC1901" t="s">
        <v>36</v>
      </c>
      <c r="AD1901">
        <v>98466</v>
      </c>
      <c r="AE1901" t="s">
        <v>6637</v>
      </c>
      <c r="AF1901" t="str">
        <f t="shared" si="87"/>
        <v>Yes</v>
      </c>
      <c r="AG1901" s="9" t="str">
        <f t="shared" si="88"/>
        <v>STATE REPRESENTATIVE281REPUBLICANLEG DISTRICT 28 - HOUSEPIERCELegislative2012430.04DEBT411074112041120MASTER CARD6826 35TH STREET CT WUNIVERSITY PLACEWA</v>
      </c>
      <c r="AH1901">
        <v>100479856</v>
      </c>
      <c r="AI1901" s="9" t="str">
        <f t="shared" si="89"/>
        <v>STATE REPRESENTATIVE281REPUBLICANLEG DISTRICT 28 - HOUSEPIERCELegislative</v>
      </c>
    </row>
    <row r="1902" spans="1:35" x14ac:dyDescent="0.25">
      <c r="A1902" s="15">
        <v>2918</v>
      </c>
      <c r="B1902" t="s">
        <v>6144</v>
      </c>
      <c r="C1902">
        <v>100488165</v>
      </c>
      <c r="D1902" t="s">
        <v>30</v>
      </c>
      <c r="E1902" t="s">
        <v>3576</v>
      </c>
      <c r="F1902" t="s">
        <v>44</v>
      </c>
      <c r="G1902" t="s">
        <v>3577</v>
      </c>
      <c r="H1902" t="s">
        <v>2937</v>
      </c>
      <c r="I1902" t="s">
        <v>65</v>
      </c>
      <c r="J1902" t="s">
        <v>2905</v>
      </c>
      <c r="K1902" t="s">
        <v>67</v>
      </c>
      <c r="L1902">
        <v>28</v>
      </c>
      <c r="M1902">
        <v>1</v>
      </c>
      <c r="N1902" t="s">
        <v>50</v>
      </c>
      <c r="O1902" t="s">
        <v>640</v>
      </c>
      <c r="P1902" t="s">
        <v>70</v>
      </c>
      <c r="Q1902" t="s">
        <v>71</v>
      </c>
      <c r="R1902">
        <v>2012</v>
      </c>
      <c r="S1902" s="1">
        <v>393.04</v>
      </c>
      <c r="T1902" t="s">
        <v>31</v>
      </c>
      <c r="U1902" s="2">
        <v>41121</v>
      </c>
      <c r="V1902" s="2">
        <v>41152</v>
      </c>
      <c r="W1902" s="2">
        <v>41152</v>
      </c>
      <c r="Z1902" t="s">
        <v>3586</v>
      </c>
      <c r="AA1902" t="s">
        <v>5944</v>
      </c>
      <c r="AB1902" t="s">
        <v>1270</v>
      </c>
      <c r="AC1902" t="s">
        <v>36</v>
      </c>
      <c r="AD1902">
        <v>98466</v>
      </c>
      <c r="AE1902" t="s">
        <v>6145</v>
      </c>
      <c r="AF1902" t="str">
        <f t="shared" si="87"/>
        <v>Yes</v>
      </c>
      <c r="AG1902" s="9" t="str">
        <f t="shared" si="88"/>
        <v>STATE REPRESENTATIVE281REPUBLICANLEG DISTRICT 28 - HOUSEPIERCELegislative2012393.04DEBT411214115241152MASTER CARD6826 35TH STREET CT WUNIVERSITY PLACEWA</v>
      </c>
      <c r="AH1902">
        <v>100488165</v>
      </c>
      <c r="AI1902" s="9" t="str">
        <f t="shared" si="89"/>
        <v>STATE REPRESENTATIVE281REPUBLICANLEG DISTRICT 28 - HOUSEPIERCELegislative</v>
      </c>
    </row>
    <row r="1903" spans="1:35" x14ac:dyDescent="0.25">
      <c r="A1903" s="15">
        <v>1534</v>
      </c>
      <c r="B1903" t="s">
        <v>3843</v>
      </c>
      <c r="C1903">
        <v>100420587</v>
      </c>
      <c r="D1903" t="s">
        <v>30</v>
      </c>
      <c r="E1903" t="s">
        <v>2793</v>
      </c>
      <c r="F1903" t="s">
        <v>44</v>
      </c>
      <c r="G1903" t="s">
        <v>2794</v>
      </c>
      <c r="H1903" t="s">
        <v>486</v>
      </c>
      <c r="I1903" t="s">
        <v>225</v>
      </c>
      <c r="J1903" t="s">
        <v>2795</v>
      </c>
      <c r="K1903" t="s">
        <v>67</v>
      </c>
      <c r="L1903">
        <v>28</v>
      </c>
      <c r="M1903">
        <v>2</v>
      </c>
      <c r="N1903" t="s">
        <v>50</v>
      </c>
      <c r="O1903" t="s">
        <v>640</v>
      </c>
      <c r="P1903" t="s">
        <v>70</v>
      </c>
      <c r="Q1903" t="s">
        <v>71</v>
      </c>
      <c r="R1903">
        <v>2012</v>
      </c>
      <c r="S1903" s="1">
        <v>1750</v>
      </c>
      <c r="T1903" t="s">
        <v>31</v>
      </c>
      <c r="U1903" s="2">
        <v>40664</v>
      </c>
      <c r="V1903" s="2">
        <v>40694</v>
      </c>
      <c r="W1903" s="2">
        <v>40669</v>
      </c>
      <c r="Y1903" t="s">
        <v>3598</v>
      </c>
      <c r="Z1903" t="s">
        <v>2796</v>
      </c>
      <c r="AA1903" t="s">
        <v>2797</v>
      </c>
      <c r="AB1903" t="s">
        <v>180</v>
      </c>
      <c r="AC1903" t="s">
        <v>36</v>
      </c>
      <c r="AD1903">
        <v>98501</v>
      </c>
      <c r="AE1903" t="s">
        <v>3844</v>
      </c>
      <c r="AF1903" t="str">
        <f t="shared" si="87"/>
        <v>Yes</v>
      </c>
      <c r="AG1903" s="9" t="str">
        <f t="shared" si="88"/>
        <v>STATE REPRESENTATIVE282REPUBLICANLEG DISTRICT 28 - HOUSEPIERCELegislative20121750DEBT406644069440669MONTHLY CONSULTING FEEALLIED COMMUNICATION STRATEGIES, LLCPO BOX 4131OLYMPIAWA</v>
      </c>
      <c r="AH1903">
        <v>100420587</v>
      </c>
      <c r="AI1903" s="9" t="str">
        <f t="shared" si="89"/>
        <v>STATE REPRESENTATIVE282REPUBLICANLEG DISTRICT 28 - HOUSEPIERCELegislative</v>
      </c>
    </row>
    <row r="1904" spans="1:35" x14ac:dyDescent="0.25">
      <c r="A1904" s="15">
        <v>1535</v>
      </c>
      <c r="B1904" t="s">
        <v>3845</v>
      </c>
      <c r="C1904">
        <v>100420589</v>
      </c>
      <c r="D1904" t="s">
        <v>30</v>
      </c>
      <c r="E1904" t="s">
        <v>2793</v>
      </c>
      <c r="F1904" t="s">
        <v>44</v>
      </c>
      <c r="G1904" t="s">
        <v>2794</v>
      </c>
      <c r="H1904" t="s">
        <v>486</v>
      </c>
      <c r="I1904" t="s">
        <v>225</v>
      </c>
      <c r="J1904" t="s">
        <v>2795</v>
      </c>
      <c r="K1904" t="s">
        <v>67</v>
      </c>
      <c r="L1904">
        <v>28</v>
      </c>
      <c r="M1904">
        <v>2</v>
      </c>
      <c r="N1904" t="s">
        <v>50</v>
      </c>
      <c r="O1904" t="s">
        <v>640</v>
      </c>
      <c r="P1904" t="s">
        <v>70</v>
      </c>
      <c r="Q1904" t="s">
        <v>71</v>
      </c>
      <c r="R1904">
        <v>2012</v>
      </c>
      <c r="S1904" s="1">
        <v>1500</v>
      </c>
      <c r="T1904" t="s">
        <v>31</v>
      </c>
      <c r="U1904" s="2">
        <v>40695</v>
      </c>
      <c r="V1904" s="2">
        <v>40724</v>
      </c>
      <c r="W1904" s="2">
        <v>40669</v>
      </c>
      <c r="Y1904" t="s">
        <v>3598</v>
      </c>
      <c r="Z1904" t="s">
        <v>2796</v>
      </c>
      <c r="AA1904" t="s">
        <v>2797</v>
      </c>
      <c r="AB1904" t="s">
        <v>180</v>
      </c>
      <c r="AC1904" t="s">
        <v>36</v>
      </c>
      <c r="AD1904">
        <v>98501</v>
      </c>
      <c r="AE1904" t="s">
        <v>3846</v>
      </c>
      <c r="AF1904" t="str">
        <f t="shared" si="87"/>
        <v>Yes</v>
      </c>
      <c r="AG1904" s="9" t="str">
        <f t="shared" si="88"/>
        <v>STATE REPRESENTATIVE282REPUBLICANLEG DISTRICT 28 - HOUSEPIERCELegislative20121500DEBT406954072440669MONTHLY CONSULTING FEEALLIED COMMUNICATION STRATEGIES, LLCPO BOX 4131OLYMPIAWA</v>
      </c>
      <c r="AH1904">
        <v>100420589</v>
      </c>
      <c r="AI1904" s="9" t="str">
        <f t="shared" si="89"/>
        <v>STATE REPRESENTATIVE282REPUBLICANLEG DISTRICT 28 - HOUSEPIERCELegislative</v>
      </c>
    </row>
    <row r="1905" spans="1:35" x14ac:dyDescent="0.25">
      <c r="A1905" s="15">
        <v>1384</v>
      </c>
      <c r="B1905" t="s">
        <v>3597</v>
      </c>
      <c r="C1905">
        <v>100422644</v>
      </c>
      <c r="D1905" t="s">
        <v>30</v>
      </c>
      <c r="E1905" t="s">
        <v>2793</v>
      </c>
      <c r="F1905" t="s">
        <v>44</v>
      </c>
      <c r="G1905" t="s">
        <v>2794</v>
      </c>
      <c r="H1905" t="s">
        <v>486</v>
      </c>
      <c r="I1905" t="s">
        <v>225</v>
      </c>
      <c r="J1905" t="s">
        <v>2795</v>
      </c>
      <c r="K1905" t="s">
        <v>67</v>
      </c>
      <c r="L1905">
        <v>28</v>
      </c>
      <c r="M1905">
        <v>2</v>
      </c>
      <c r="N1905" t="s">
        <v>50</v>
      </c>
      <c r="O1905" t="s">
        <v>640</v>
      </c>
      <c r="P1905" t="s">
        <v>70</v>
      </c>
      <c r="Q1905" t="s">
        <v>71</v>
      </c>
      <c r="R1905">
        <v>2012</v>
      </c>
      <c r="S1905" s="1">
        <v>1250</v>
      </c>
      <c r="T1905" t="s">
        <v>31</v>
      </c>
      <c r="U1905" s="2">
        <v>40725</v>
      </c>
      <c r="V1905" s="2">
        <v>40755</v>
      </c>
      <c r="W1905" s="2">
        <v>40669</v>
      </c>
      <c r="Y1905" t="s">
        <v>3598</v>
      </c>
      <c r="Z1905" t="s">
        <v>2796</v>
      </c>
      <c r="AA1905" t="s">
        <v>2797</v>
      </c>
      <c r="AB1905" t="s">
        <v>180</v>
      </c>
      <c r="AC1905" t="s">
        <v>36</v>
      </c>
      <c r="AD1905">
        <v>98501</v>
      </c>
      <c r="AE1905" t="s">
        <v>3599</v>
      </c>
      <c r="AF1905" t="str">
        <f t="shared" si="87"/>
        <v>Yes</v>
      </c>
      <c r="AG1905" s="9" t="str">
        <f t="shared" si="88"/>
        <v>STATE REPRESENTATIVE282REPUBLICANLEG DISTRICT 28 - HOUSEPIERCELegislative20121250DEBT407254075540669MONTHLY CONSULTING FEEALLIED COMMUNICATION STRATEGIES, LLCPO BOX 4131OLYMPIAWA</v>
      </c>
      <c r="AH1905">
        <v>100422644</v>
      </c>
      <c r="AI1905" s="9" t="str">
        <f t="shared" si="89"/>
        <v>STATE REPRESENTATIVE282REPUBLICANLEG DISTRICT 28 - HOUSEPIERCELegislative</v>
      </c>
    </row>
    <row r="1906" spans="1:35" x14ac:dyDescent="0.25">
      <c r="A1906" s="15">
        <v>1583</v>
      </c>
      <c r="B1906" t="s">
        <v>3921</v>
      </c>
      <c r="C1906">
        <v>100426576</v>
      </c>
      <c r="D1906" t="s">
        <v>30</v>
      </c>
      <c r="E1906" t="s">
        <v>2793</v>
      </c>
      <c r="F1906" t="s">
        <v>44</v>
      </c>
      <c r="G1906" t="s">
        <v>2794</v>
      </c>
      <c r="H1906" t="s">
        <v>486</v>
      </c>
      <c r="I1906" t="s">
        <v>225</v>
      </c>
      <c r="J1906" t="s">
        <v>2795</v>
      </c>
      <c r="K1906" t="s">
        <v>67</v>
      </c>
      <c r="L1906">
        <v>28</v>
      </c>
      <c r="M1906">
        <v>2</v>
      </c>
      <c r="N1906" t="s">
        <v>50</v>
      </c>
      <c r="O1906" t="s">
        <v>640</v>
      </c>
      <c r="P1906" t="s">
        <v>70</v>
      </c>
      <c r="Q1906" t="s">
        <v>71</v>
      </c>
      <c r="R1906">
        <v>2012</v>
      </c>
      <c r="S1906" s="1">
        <v>750</v>
      </c>
      <c r="T1906" t="s">
        <v>31</v>
      </c>
      <c r="U1906" s="2">
        <v>40756</v>
      </c>
      <c r="V1906" s="2">
        <v>40786</v>
      </c>
      <c r="W1906" s="2">
        <v>40669</v>
      </c>
      <c r="Y1906" t="s">
        <v>3598</v>
      </c>
      <c r="Z1906" t="s">
        <v>2796</v>
      </c>
      <c r="AA1906" t="s">
        <v>2797</v>
      </c>
      <c r="AB1906" t="s">
        <v>180</v>
      </c>
      <c r="AC1906" t="s">
        <v>36</v>
      </c>
      <c r="AD1906">
        <v>98501</v>
      </c>
      <c r="AE1906" t="s">
        <v>3922</v>
      </c>
      <c r="AF1906" t="str">
        <f t="shared" si="87"/>
        <v>Yes</v>
      </c>
      <c r="AG1906" s="9" t="str">
        <f t="shared" si="88"/>
        <v>STATE REPRESENTATIVE282REPUBLICANLEG DISTRICT 28 - HOUSEPIERCELegislative2012750DEBT407564078640669MONTHLY CONSULTING FEEALLIED COMMUNICATION STRATEGIES, LLCPO BOX 4131OLYMPIAWA</v>
      </c>
      <c r="AH1906">
        <v>100426576</v>
      </c>
      <c r="AI1906" s="9" t="str">
        <f t="shared" si="89"/>
        <v>STATE REPRESENTATIVE282REPUBLICANLEG DISTRICT 28 - HOUSEPIERCELegislative</v>
      </c>
    </row>
    <row r="1907" spans="1:35" x14ac:dyDescent="0.25">
      <c r="A1907" s="15">
        <v>1582</v>
      </c>
      <c r="B1907" t="s">
        <v>3919</v>
      </c>
      <c r="C1907">
        <v>100431594</v>
      </c>
      <c r="D1907" t="s">
        <v>30</v>
      </c>
      <c r="E1907" t="s">
        <v>2793</v>
      </c>
      <c r="F1907" t="s">
        <v>44</v>
      </c>
      <c r="G1907" t="s">
        <v>2794</v>
      </c>
      <c r="H1907" t="s">
        <v>486</v>
      </c>
      <c r="I1907" t="s">
        <v>225</v>
      </c>
      <c r="J1907" t="s">
        <v>2795</v>
      </c>
      <c r="K1907" t="s">
        <v>67</v>
      </c>
      <c r="L1907">
        <v>28</v>
      </c>
      <c r="M1907">
        <v>2</v>
      </c>
      <c r="N1907" t="s">
        <v>50</v>
      </c>
      <c r="O1907" t="s">
        <v>640</v>
      </c>
      <c r="P1907" t="s">
        <v>70</v>
      </c>
      <c r="Q1907" t="s">
        <v>71</v>
      </c>
      <c r="R1907">
        <v>2012</v>
      </c>
      <c r="S1907" s="1">
        <v>750</v>
      </c>
      <c r="T1907" t="s">
        <v>31</v>
      </c>
      <c r="U1907" s="2">
        <v>40787</v>
      </c>
      <c r="V1907" s="2">
        <v>40816</v>
      </c>
      <c r="W1907" s="2">
        <v>40669</v>
      </c>
      <c r="Y1907" t="s">
        <v>3598</v>
      </c>
      <c r="Z1907" t="s">
        <v>2796</v>
      </c>
      <c r="AA1907" t="s">
        <v>2797</v>
      </c>
      <c r="AB1907" t="s">
        <v>180</v>
      </c>
      <c r="AC1907" t="s">
        <v>36</v>
      </c>
      <c r="AD1907">
        <v>98501</v>
      </c>
      <c r="AE1907" t="s">
        <v>3920</v>
      </c>
      <c r="AF1907" t="str">
        <f t="shared" si="87"/>
        <v>Yes</v>
      </c>
      <c r="AG1907" s="9" t="str">
        <f t="shared" si="88"/>
        <v>STATE REPRESENTATIVE282REPUBLICANLEG DISTRICT 28 - HOUSEPIERCELegislative2012750DEBT407874081640669MONTHLY CONSULTING FEEALLIED COMMUNICATION STRATEGIES, LLCPO BOX 4131OLYMPIAWA</v>
      </c>
      <c r="AH1907">
        <v>100431594</v>
      </c>
      <c r="AI1907" s="9" t="str">
        <f t="shared" si="89"/>
        <v>STATE REPRESENTATIVE282REPUBLICANLEG DISTRICT 28 - HOUSEPIERCELegislative</v>
      </c>
    </row>
    <row r="1908" spans="1:35" x14ac:dyDescent="0.25">
      <c r="A1908" s="15">
        <v>1923</v>
      </c>
      <c r="B1908" t="s">
        <v>4465</v>
      </c>
      <c r="C1908">
        <v>100436232</v>
      </c>
      <c r="D1908" t="s">
        <v>30</v>
      </c>
      <c r="E1908" t="s">
        <v>2793</v>
      </c>
      <c r="F1908" t="s">
        <v>44</v>
      </c>
      <c r="G1908" t="s">
        <v>2794</v>
      </c>
      <c r="H1908" t="s">
        <v>486</v>
      </c>
      <c r="I1908" t="s">
        <v>225</v>
      </c>
      <c r="J1908" t="s">
        <v>2795</v>
      </c>
      <c r="K1908" t="s">
        <v>67</v>
      </c>
      <c r="L1908">
        <v>28</v>
      </c>
      <c r="M1908">
        <v>2</v>
      </c>
      <c r="N1908" t="s">
        <v>50</v>
      </c>
      <c r="O1908" t="s">
        <v>640</v>
      </c>
      <c r="P1908" t="s">
        <v>70</v>
      </c>
      <c r="Q1908" t="s">
        <v>71</v>
      </c>
      <c r="R1908">
        <v>2012</v>
      </c>
      <c r="S1908" s="1">
        <v>500</v>
      </c>
      <c r="T1908" t="s">
        <v>31</v>
      </c>
      <c r="U1908" s="2">
        <v>40817</v>
      </c>
      <c r="V1908" s="2">
        <v>40847</v>
      </c>
      <c r="W1908" s="2">
        <v>40669</v>
      </c>
      <c r="Y1908" t="s">
        <v>3598</v>
      </c>
      <c r="Z1908" t="s">
        <v>2796</v>
      </c>
      <c r="AA1908" t="s">
        <v>2797</v>
      </c>
      <c r="AB1908" t="s">
        <v>180</v>
      </c>
      <c r="AC1908" t="s">
        <v>36</v>
      </c>
      <c r="AD1908">
        <v>98501</v>
      </c>
      <c r="AE1908" t="s">
        <v>4466</v>
      </c>
      <c r="AF1908" t="str">
        <f t="shared" si="87"/>
        <v>Yes</v>
      </c>
      <c r="AG1908" s="9" t="str">
        <f t="shared" si="88"/>
        <v>STATE REPRESENTATIVE282REPUBLICANLEG DISTRICT 28 - HOUSEPIERCELegislative2012500DEBT408174084740669MONTHLY CONSULTING FEEALLIED COMMUNICATION STRATEGIES, LLCPO BOX 4131OLYMPIAWA</v>
      </c>
      <c r="AH1908">
        <v>100436232</v>
      </c>
      <c r="AI1908" s="9" t="str">
        <f t="shared" si="89"/>
        <v>STATE REPRESENTATIVE282REPUBLICANLEG DISTRICT 28 - HOUSEPIERCELegislative</v>
      </c>
    </row>
    <row r="1909" spans="1:35" x14ac:dyDescent="0.25">
      <c r="A1909" s="15">
        <v>2189</v>
      </c>
      <c r="B1909" t="s">
        <v>4884</v>
      </c>
      <c r="C1909">
        <v>100440279</v>
      </c>
      <c r="D1909" t="s">
        <v>30</v>
      </c>
      <c r="E1909" t="s">
        <v>2793</v>
      </c>
      <c r="F1909" t="s">
        <v>44</v>
      </c>
      <c r="G1909" t="s">
        <v>2794</v>
      </c>
      <c r="H1909" t="s">
        <v>486</v>
      </c>
      <c r="I1909" t="s">
        <v>225</v>
      </c>
      <c r="J1909" t="s">
        <v>2795</v>
      </c>
      <c r="K1909" t="s">
        <v>67</v>
      </c>
      <c r="L1909">
        <v>28</v>
      </c>
      <c r="M1909">
        <v>2</v>
      </c>
      <c r="N1909" t="s">
        <v>50</v>
      </c>
      <c r="O1909" t="s">
        <v>640</v>
      </c>
      <c r="P1909" t="s">
        <v>70</v>
      </c>
      <c r="Q1909" t="s">
        <v>71</v>
      </c>
      <c r="R1909">
        <v>2012</v>
      </c>
      <c r="S1909" s="1">
        <v>250</v>
      </c>
      <c r="T1909" t="s">
        <v>31</v>
      </c>
      <c r="U1909" s="2">
        <v>40848</v>
      </c>
      <c r="V1909" s="2">
        <v>40877</v>
      </c>
      <c r="W1909" s="2">
        <v>40669</v>
      </c>
      <c r="Y1909" t="s">
        <v>3598</v>
      </c>
      <c r="Z1909" t="s">
        <v>2796</v>
      </c>
      <c r="AA1909" t="s">
        <v>2797</v>
      </c>
      <c r="AB1909" t="s">
        <v>180</v>
      </c>
      <c r="AC1909" t="s">
        <v>36</v>
      </c>
      <c r="AD1909">
        <v>98501</v>
      </c>
      <c r="AE1909" t="s">
        <v>4885</v>
      </c>
      <c r="AF1909" t="str">
        <f t="shared" si="87"/>
        <v>Yes</v>
      </c>
      <c r="AG1909" s="9" t="str">
        <f t="shared" si="88"/>
        <v>STATE REPRESENTATIVE282REPUBLICANLEG DISTRICT 28 - HOUSEPIERCELegislative2012250DEBT408484087740669MONTHLY CONSULTING FEEALLIED COMMUNICATION STRATEGIES, LLCPO BOX 4131OLYMPIAWA</v>
      </c>
      <c r="AH1909">
        <v>100440279</v>
      </c>
      <c r="AI1909" s="9" t="str">
        <f t="shared" si="89"/>
        <v>STATE REPRESENTATIVE282REPUBLICANLEG DISTRICT 28 - HOUSEPIERCELegislative</v>
      </c>
    </row>
    <row r="1910" spans="1:35" x14ac:dyDescent="0.25">
      <c r="A1910" s="15">
        <v>2360</v>
      </c>
      <c r="B1910" t="s">
        <v>5155</v>
      </c>
      <c r="C1910">
        <v>100456246</v>
      </c>
      <c r="D1910" t="s">
        <v>30</v>
      </c>
      <c r="E1910" t="s">
        <v>2793</v>
      </c>
      <c r="F1910" t="s">
        <v>44</v>
      </c>
      <c r="G1910" t="s">
        <v>2794</v>
      </c>
      <c r="H1910" t="s">
        <v>486</v>
      </c>
      <c r="I1910" t="s">
        <v>225</v>
      </c>
      <c r="J1910" t="s">
        <v>2795</v>
      </c>
      <c r="K1910" t="s">
        <v>67</v>
      </c>
      <c r="L1910">
        <v>28</v>
      </c>
      <c r="M1910">
        <v>2</v>
      </c>
      <c r="N1910" t="s">
        <v>50</v>
      </c>
      <c r="O1910" t="s">
        <v>640</v>
      </c>
      <c r="P1910" t="s">
        <v>70</v>
      </c>
      <c r="Q1910" t="s">
        <v>71</v>
      </c>
      <c r="R1910">
        <v>2012</v>
      </c>
      <c r="S1910" s="1">
        <v>6000</v>
      </c>
      <c r="T1910" t="s">
        <v>31</v>
      </c>
      <c r="U1910" s="2">
        <v>40940</v>
      </c>
      <c r="V1910" s="2">
        <v>40968</v>
      </c>
      <c r="W1910" s="2">
        <v>40940</v>
      </c>
      <c r="Y1910" t="s">
        <v>4882</v>
      </c>
      <c r="Z1910" t="s">
        <v>2796</v>
      </c>
      <c r="AA1910" t="s">
        <v>2797</v>
      </c>
      <c r="AB1910" t="s">
        <v>180</v>
      </c>
      <c r="AC1910" t="s">
        <v>36</v>
      </c>
      <c r="AD1910">
        <v>98501</v>
      </c>
      <c r="AE1910" t="s">
        <v>5156</v>
      </c>
      <c r="AF1910" t="str">
        <f t="shared" si="87"/>
        <v>Yes</v>
      </c>
      <c r="AG1910" s="9" t="str">
        <f t="shared" si="88"/>
        <v>STATE REPRESENTATIVE282REPUBLICANLEG DISTRICT 28 - HOUSEPIERCELegislative20126000DEBT409404096840940$750 PER MONTH THROUGH OCTOBERALLIED COMMUNICATION STRATEGIES, LLCPO BOX 4131OLYMPIAWA</v>
      </c>
      <c r="AH1910">
        <v>100456246</v>
      </c>
      <c r="AI1910" s="9" t="str">
        <f t="shared" si="89"/>
        <v>STATE REPRESENTATIVE282REPUBLICANLEG DISTRICT 28 - HOUSEPIERCELegislative</v>
      </c>
    </row>
    <row r="1911" spans="1:35" x14ac:dyDescent="0.25">
      <c r="A1911" s="15">
        <v>2188</v>
      </c>
      <c r="B1911" t="s">
        <v>4881</v>
      </c>
      <c r="C1911">
        <v>100457262</v>
      </c>
      <c r="D1911" t="s">
        <v>30</v>
      </c>
      <c r="E1911" t="s">
        <v>2793</v>
      </c>
      <c r="F1911" t="s">
        <v>44</v>
      </c>
      <c r="G1911" t="s">
        <v>2794</v>
      </c>
      <c r="H1911" t="s">
        <v>486</v>
      </c>
      <c r="I1911" t="s">
        <v>225</v>
      </c>
      <c r="J1911" t="s">
        <v>2795</v>
      </c>
      <c r="K1911" t="s">
        <v>67</v>
      </c>
      <c r="L1911">
        <v>28</v>
      </c>
      <c r="M1911">
        <v>2</v>
      </c>
      <c r="N1911" t="s">
        <v>50</v>
      </c>
      <c r="O1911" t="s">
        <v>640</v>
      </c>
      <c r="P1911" t="s">
        <v>70</v>
      </c>
      <c r="Q1911" t="s">
        <v>71</v>
      </c>
      <c r="R1911">
        <v>2012</v>
      </c>
      <c r="S1911" s="1">
        <v>5250</v>
      </c>
      <c r="T1911" t="s">
        <v>31</v>
      </c>
      <c r="U1911" s="2">
        <v>40969</v>
      </c>
      <c r="V1911" s="2">
        <v>40999</v>
      </c>
      <c r="W1911" s="2">
        <v>40940</v>
      </c>
      <c r="Y1911" t="s">
        <v>4882</v>
      </c>
      <c r="Z1911" t="s">
        <v>2796</v>
      </c>
      <c r="AA1911" t="s">
        <v>2797</v>
      </c>
      <c r="AB1911" t="s">
        <v>180</v>
      </c>
      <c r="AC1911" t="s">
        <v>36</v>
      </c>
      <c r="AD1911">
        <v>98501</v>
      </c>
      <c r="AE1911" t="s">
        <v>4883</v>
      </c>
      <c r="AF1911" t="str">
        <f t="shared" si="87"/>
        <v>Yes</v>
      </c>
      <c r="AG1911" s="9" t="str">
        <f t="shared" si="88"/>
        <v>STATE REPRESENTATIVE282REPUBLICANLEG DISTRICT 28 - HOUSEPIERCELegislative20125250DEBT409694099940940$750 PER MONTH THROUGH OCTOBERALLIED COMMUNICATION STRATEGIES, LLCPO BOX 4131OLYMPIAWA</v>
      </c>
      <c r="AH1911">
        <v>100457262</v>
      </c>
      <c r="AI1911" s="9" t="str">
        <f t="shared" si="89"/>
        <v>STATE REPRESENTATIVE282REPUBLICANLEG DISTRICT 28 - HOUSEPIERCELegislative</v>
      </c>
    </row>
    <row r="1912" spans="1:35" x14ac:dyDescent="0.25">
      <c r="A1912" s="15">
        <v>2430</v>
      </c>
      <c r="B1912" t="s">
        <v>5280</v>
      </c>
      <c r="C1912">
        <v>100462364</v>
      </c>
      <c r="D1912" t="s">
        <v>30</v>
      </c>
      <c r="E1912" t="s">
        <v>2793</v>
      </c>
      <c r="F1912" t="s">
        <v>44</v>
      </c>
      <c r="G1912" t="s">
        <v>2794</v>
      </c>
      <c r="H1912" t="s">
        <v>486</v>
      </c>
      <c r="I1912" t="s">
        <v>225</v>
      </c>
      <c r="J1912" t="s">
        <v>2795</v>
      </c>
      <c r="K1912" t="s">
        <v>67</v>
      </c>
      <c r="L1912">
        <v>28</v>
      </c>
      <c r="M1912">
        <v>2</v>
      </c>
      <c r="N1912" t="s">
        <v>50</v>
      </c>
      <c r="O1912" t="s">
        <v>640</v>
      </c>
      <c r="P1912" t="s">
        <v>70</v>
      </c>
      <c r="Q1912" t="s">
        <v>71</v>
      </c>
      <c r="R1912">
        <v>2012</v>
      </c>
      <c r="S1912" s="1">
        <v>4500</v>
      </c>
      <c r="T1912" t="s">
        <v>31</v>
      </c>
      <c r="U1912" s="2">
        <v>41000</v>
      </c>
      <c r="V1912" s="2">
        <v>41029</v>
      </c>
      <c r="W1912" s="2">
        <v>40940</v>
      </c>
      <c r="Y1912" t="s">
        <v>4882</v>
      </c>
      <c r="Z1912" t="s">
        <v>2796</v>
      </c>
      <c r="AA1912" t="s">
        <v>2797</v>
      </c>
      <c r="AB1912" t="s">
        <v>180</v>
      </c>
      <c r="AC1912" t="s">
        <v>36</v>
      </c>
      <c r="AD1912">
        <v>98501</v>
      </c>
      <c r="AE1912" t="s">
        <v>5281</v>
      </c>
      <c r="AF1912" t="str">
        <f t="shared" si="87"/>
        <v>Yes</v>
      </c>
      <c r="AG1912" s="9" t="str">
        <f t="shared" si="88"/>
        <v>STATE REPRESENTATIVE282REPUBLICANLEG DISTRICT 28 - HOUSEPIERCELegislative20124500DEBT410004102940940$750 PER MONTH THROUGH OCTOBERALLIED COMMUNICATION STRATEGIES, LLCPO BOX 4131OLYMPIAWA</v>
      </c>
      <c r="AH1912">
        <v>100462364</v>
      </c>
      <c r="AI1912" s="9" t="str">
        <f t="shared" si="89"/>
        <v>STATE REPRESENTATIVE282REPUBLICANLEG DISTRICT 28 - HOUSEPIERCELegislative</v>
      </c>
    </row>
    <row r="1913" spans="1:35" x14ac:dyDescent="0.25">
      <c r="A1913" s="15">
        <v>2765</v>
      </c>
      <c r="B1913" t="s">
        <v>5869</v>
      </c>
      <c r="C1913">
        <v>100467776</v>
      </c>
      <c r="D1913" t="s">
        <v>30</v>
      </c>
      <c r="E1913" t="s">
        <v>2793</v>
      </c>
      <c r="F1913" t="s">
        <v>44</v>
      </c>
      <c r="G1913" t="s">
        <v>2794</v>
      </c>
      <c r="H1913" t="s">
        <v>486</v>
      </c>
      <c r="I1913" t="s">
        <v>225</v>
      </c>
      <c r="J1913" t="s">
        <v>2795</v>
      </c>
      <c r="K1913" t="s">
        <v>67</v>
      </c>
      <c r="L1913">
        <v>28</v>
      </c>
      <c r="M1913">
        <v>2</v>
      </c>
      <c r="N1913" t="s">
        <v>50</v>
      </c>
      <c r="O1913" t="s">
        <v>640</v>
      </c>
      <c r="P1913" t="s">
        <v>70</v>
      </c>
      <c r="Q1913" t="s">
        <v>71</v>
      </c>
      <c r="R1913">
        <v>2012</v>
      </c>
      <c r="S1913" s="1">
        <v>3750</v>
      </c>
      <c r="T1913" t="s">
        <v>31</v>
      </c>
      <c r="U1913" s="2">
        <v>41030</v>
      </c>
      <c r="V1913" s="2">
        <v>41060</v>
      </c>
      <c r="W1913" s="2">
        <v>40940</v>
      </c>
      <c r="Y1913" t="s">
        <v>4882</v>
      </c>
      <c r="Z1913" t="s">
        <v>2796</v>
      </c>
      <c r="AA1913" t="s">
        <v>2797</v>
      </c>
      <c r="AB1913" t="s">
        <v>180</v>
      </c>
      <c r="AC1913" t="s">
        <v>36</v>
      </c>
      <c r="AD1913">
        <v>98501</v>
      </c>
      <c r="AE1913" t="s">
        <v>5870</v>
      </c>
      <c r="AF1913" t="str">
        <f t="shared" si="87"/>
        <v>Yes</v>
      </c>
      <c r="AG1913" s="9" t="str">
        <f t="shared" si="88"/>
        <v>STATE REPRESENTATIVE282REPUBLICANLEG DISTRICT 28 - HOUSEPIERCELegislative20123750DEBT410304106040940$750 PER MONTH THROUGH OCTOBERALLIED COMMUNICATION STRATEGIES, LLCPO BOX 4131OLYMPIAWA</v>
      </c>
      <c r="AH1913">
        <v>100467776</v>
      </c>
      <c r="AI1913" s="9" t="str">
        <f t="shared" si="89"/>
        <v>STATE REPRESENTATIVE282REPUBLICANLEG DISTRICT 28 - HOUSEPIERCELegislative</v>
      </c>
    </row>
    <row r="1914" spans="1:35" x14ac:dyDescent="0.25">
      <c r="A1914" s="15">
        <v>3245</v>
      </c>
      <c r="B1914" t="s">
        <v>6716</v>
      </c>
      <c r="C1914">
        <v>100476811</v>
      </c>
      <c r="D1914" t="s">
        <v>30</v>
      </c>
      <c r="E1914" t="s">
        <v>2793</v>
      </c>
      <c r="F1914" t="s">
        <v>44</v>
      </c>
      <c r="G1914" t="s">
        <v>2794</v>
      </c>
      <c r="H1914" t="s">
        <v>486</v>
      </c>
      <c r="I1914" t="s">
        <v>225</v>
      </c>
      <c r="J1914" t="s">
        <v>2795</v>
      </c>
      <c r="K1914" t="s">
        <v>67</v>
      </c>
      <c r="L1914">
        <v>28</v>
      </c>
      <c r="M1914">
        <v>2</v>
      </c>
      <c r="N1914" t="s">
        <v>50</v>
      </c>
      <c r="O1914" t="s">
        <v>640</v>
      </c>
      <c r="P1914" t="s">
        <v>70</v>
      </c>
      <c r="Q1914" t="s">
        <v>71</v>
      </c>
      <c r="R1914">
        <v>2012</v>
      </c>
      <c r="S1914" s="1">
        <v>2250</v>
      </c>
      <c r="T1914" t="s">
        <v>31</v>
      </c>
      <c r="U1914" s="2">
        <v>41061</v>
      </c>
      <c r="V1914" s="2">
        <v>41106</v>
      </c>
      <c r="W1914" s="2">
        <v>40940</v>
      </c>
      <c r="Y1914" t="s">
        <v>4882</v>
      </c>
      <c r="Z1914" t="s">
        <v>2796</v>
      </c>
      <c r="AA1914" t="s">
        <v>2797</v>
      </c>
      <c r="AB1914" t="s">
        <v>180</v>
      </c>
      <c r="AC1914" t="s">
        <v>36</v>
      </c>
      <c r="AD1914">
        <v>98501</v>
      </c>
      <c r="AE1914" t="s">
        <v>6717</v>
      </c>
      <c r="AF1914" t="str">
        <f t="shared" si="87"/>
        <v>Yes</v>
      </c>
      <c r="AG1914" s="9" t="str">
        <f t="shared" si="88"/>
        <v>STATE REPRESENTATIVE282REPUBLICANLEG DISTRICT 28 - HOUSEPIERCELegislative20122250DEBT410614110640940$750 PER MONTH THROUGH OCTOBERALLIED COMMUNICATION STRATEGIES, LLCPO BOX 4131OLYMPIAWA</v>
      </c>
      <c r="AH1914">
        <v>100476811</v>
      </c>
      <c r="AI1914" s="9" t="str">
        <f t="shared" si="89"/>
        <v>STATE REPRESENTATIVE282REPUBLICANLEG DISTRICT 28 - HOUSEPIERCELegislative</v>
      </c>
    </row>
    <row r="1915" spans="1:35" x14ac:dyDescent="0.25">
      <c r="A1915" s="15">
        <v>2866</v>
      </c>
      <c r="B1915" t="s">
        <v>6038</v>
      </c>
      <c r="C1915">
        <v>100480775</v>
      </c>
      <c r="D1915" t="s">
        <v>30</v>
      </c>
      <c r="E1915" t="s">
        <v>2793</v>
      </c>
      <c r="F1915" t="s">
        <v>44</v>
      </c>
      <c r="G1915" t="s">
        <v>2794</v>
      </c>
      <c r="H1915" t="s">
        <v>486</v>
      </c>
      <c r="I1915" t="s">
        <v>225</v>
      </c>
      <c r="J1915" t="s">
        <v>2795</v>
      </c>
      <c r="K1915" t="s">
        <v>67</v>
      </c>
      <c r="L1915">
        <v>28</v>
      </c>
      <c r="M1915">
        <v>2</v>
      </c>
      <c r="N1915" t="s">
        <v>50</v>
      </c>
      <c r="O1915" t="s">
        <v>640</v>
      </c>
      <c r="P1915" t="s">
        <v>70</v>
      </c>
      <c r="Q1915" t="s">
        <v>71</v>
      </c>
      <c r="R1915">
        <v>2012</v>
      </c>
      <c r="S1915" s="1">
        <v>2250</v>
      </c>
      <c r="T1915" t="s">
        <v>31</v>
      </c>
      <c r="U1915" s="2">
        <v>41107</v>
      </c>
      <c r="V1915" s="2">
        <v>41120</v>
      </c>
      <c r="W1915" s="2">
        <v>40940</v>
      </c>
      <c r="Y1915" t="s">
        <v>4882</v>
      </c>
      <c r="Z1915" t="s">
        <v>2796</v>
      </c>
      <c r="AA1915" t="s">
        <v>2797</v>
      </c>
      <c r="AB1915" t="s">
        <v>180</v>
      </c>
      <c r="AC1915" t="s">
        <v>36</v>
      </c>
      <c r="AD1915">
        <v>98501</v>
      </c>
      <c r="AE1915" t="s">
        <v>6039</v>
      </c>
      <c r="AF1915" t="str">
        <f t="shared" si="87"/>
        <v>Yes</v>
      </c>
      <c r="AG1915" s="9" t="str">
        <f t="shared" si="88"/>
        <v>STATE REPRESENTATIVE282REPUBLICANLEG DISTRICT 28 - HOUSEPIERCELegislative20122250DEBT411074112040940$750 PER MONTH THROUGH OCTOBERALLIED COMMUNICATION STRATEGIES, LLCPO BOX 4131OLYMPIAWA</v>
      </c>
      <c r="AH1915">
        <v>100480775</v>
      </c>
      <c r="AI1915" s="9" t="str">
        <f t="shared" si="89"/>
        <v>STATE REPRESENTATIVE282REPUBLICANLEG DISTRICT 28 - HOUSEPIERCELegislative</v>
      </c>
    </row>
    <row r="1916" spans="1:35" x14ac:dyDescent="0.25">
      <c r="A1916" s="15">
        <v>3246</v>
      </c>
      <c r="B1916" t="s">
        <v>6718</v>
      </c>
      <c r="C1916">
        <v>100488935</v>
      </c>
      <c r="D1916" t="s">
        <v>30</v>
      </c>
      <c r="E1916" t="s">
        <v>2793</v>
      </c>
      <c r="F1916" t="s">
        <v>44</v>
      </c>
      <c r="G1916" t="s">
        <v>2794</v>
      </c>
      <c r="H1916" t="s">
        <v>486</v>
      </c>
      <c r="I1916" t="s">
        <v>225</v>
      </c>
      <c r="J1916" t="s">
        <v>2795</v>
      </c>
      <c r="K1916" t="s">
        <v>67</v>
      </c>
      <c r="L1916">
        <v>28</v>
      </c>
      <c r="M1916">
        <v>2</v>
      </c>
      <c r="N1916" t="s">
        <v>50</v>
      </c>
      <c r="O1916" t="s">
        <v>640</v>
      </c>
      <c r="P1916" t="s">
        <v>70</v>
      </c>
      <c r="Q1916" t="s">
        <v>71</v>
      </c>
      <c r="R1916">
        <v>2012</v>
      </c>
      <c r="S1916" s="1">
        <v>1500</v>
      </c>
      <c r="T1916" t="s">
        <v>31</v>
      </c>
      <c r="U1916" s="2">
        <v>41121</v>
      </c>
      <c r="V1916" s="2">
        <v>41152</v>
      </c>
      <c r="W1916" s="2">
        <v>40940</v>
      </c>
      <c r="Y1916" t="s">
        <v>4882</v>
      </c>
      <c r="Z1916" t="s">
        <v>2796</v>
      </c>
      <c r="AA1916" t="s">
        <v>2797</v>
      </c>
      <c r="AB1916" t="s">
        <v>180</v>
      </c>
      <c r="AC1916" t="s">
        <v>36</v>
      </c>
      <c r="AD1916">
        <v>98501</v>
      </c>
      <c r="AE1916" t="s">
        <v>6719</v>
      </c>
      <c r="AF1916" t="str">
        <f t="shared" si="87"/>
        <v>Yes</v>
      </c>
      <c r="AG1916" s="9" t="str">
        <f t="shared" si="88"/>
        <v>STATE REPRESENTATIVE282REPUBLICANLEG DISTRICT 28 - HOUSEPIERCELegislative20121500DEBT411214115240940$750 PER MONTH THROUGH OCTOBERALLIED COMMUNICATION STRATEGIES, LLCPO BOX 4131OLYMPIAWA</v>
      </c>
      <c r="AH1916">
        <v>100488935</v>
      </c>
      <c r="AI1916" s="9" t="str">
        <f t="shared" si="89"/>
        <v>STATE REPRESENTATIVE282REPUBLICANLEG DISTRICT 28 - HOUSEPIERCELegislative</v>
      </c>
    </row>
    <row r="1917" spans="1:35" x14ac:dyDescent="0.25">
      <c r="A1917" s="15">
        <v>2048</v>
      </c>
      <c r="B1917" t="s">
        <v>4659</v>
      </c>
      <c r="C1917">
        <v>100458843</v>
      </c>
      <c r="D1917" t="s">
        <v>30</v>
      </c>
      <c r="E1917" t="s">
        <v>4660</v>
      </c>
      <c r="F1917" t="s">
        <v>44</v>
      </c>
      <c r="G1917" t="s">
        <v>4661</v>
      </c>
      <c r="H1917" t="s">
        <v>4662</v>
      </c>
      <c r="J1917" t="s">
        <v>4663</v>
      </c>
      <c r="K1917" t="s">
        <v>67</v>
      </c>
      <c r="L1917">
        <v>29</v>
      </c>
      <c r="M1917">
        <v>1</v>
      </c>
      <c r="N1917" t="s">
        <v>68</v>
      </c>
      <c r="O1917" t="s">
        <v>360</v>
      </c>
      <c r="P1917" t="s">
        <v>70</v>
      </c>
      <c r="Q1917" t="s">
        <v>71</v>
      </c>
      <c r="R1917">
        <v>2012</v>
      </c>
      <c r="S1917" s="1">
        <v>300</v>
      </c>
      <c r="T1917" t="s">
        <v>31</v>
      </c>
      <c r="U1917" s="2">
        <v>40978</v>
      </c>
      <c r="V1917" s="2">
        <v>40999</v>
      </c>
      <c r="W1917" s="2">
        <v>40998</v>
      </c>
      <c r="X1917" t="s">
        <v>72</v>
      </c>
      <c r="Y1917" t="s">
        <v>2577</v>
      </c>
      <c r="Z1917" t="s">
        <v>167</v>
      </c>
      <c r="AA1917" t="s">
        <v>168</v>
      </c>
      <c r="AB1917" t="s">
        <v>35</v>
      </c>
      <c r="AC1917" t="s">
        <v>36</v>
      </c>
      <c r="AD1917">
        <v>98109</v>
      </c>
      <c r="AE1917" t="s">
        <v>4664</v>
      </c>
      <c r="AF1917" t="str">
        <f t="shared" si="87"/>
        <v>Yes</v>
      </c>
      <c r="AG1917" s="9" t="str">
        <f t="shared" si="88"/>
        <v>STATE REPRESENTATIVE291DEMOCRATLEG DISTRICT 29 - HOUSEPIERCELegislative2012300DEBT409784099940998Operation and OverheadMARCH TREASURYARGO STRATEGIESPO BOX 9100 SEATTLEWA</v>
      </c>
      <c r="AH1917">
        <v>100458843</v>
      </c>
      <c r="AI1917" s="9" t="str">
        <f t="shared" si="89"/>
        <v>STATE REPRESENTATIVE291DEMOCRATLEG DISTRICT 29 - HOUSEPIERCELegislative</v>
      </c>
    </row>
    <row r="1918" spans="1:35" x14ac:dyDescent="0.25">
      <c r="A1918" s="15">
        <v>2049</v>
      </c>
      <c r="B1918" t="s">
        <v>4665</v>
      </c>
      <c r="C1918">
        <v>100458843</v>
      </c>
      <c r="D1918" t="s">
        <v>30</v>
      </c>
      <c r="E1918" t="s">
        <v>4660</v>
      </c>
      <c r="F1918" t="s">
        <v>44</v>
      </c>
      <c r="G1918" t="s">
        <v>4661</v>
      </c>
      <c r="H1918" t="s">
        <v>4662</v>
      </c>
      <c r="J1918" t="s">
        <v>4663</v>
      </c>
      <c r="K1918" t="s">
        <v>67</v>
      </c>
      <c r="L1918">
        <v>29</v>
      </c>
      <c r="M1918">
        <v>1</v>
      </c>
      <c r="N1918" t="s">
        <v>68</v>
      </c>
      <c r="O1918" t="s">
        <v>360</v>
      </c>
      <c r="P1918" t="s">
        <v>70</v>
      </c>
      <c r="Q1918" t="s">
        <v>71</v>
      </c>
      <c r="R1918">
        <v>2012</v>
      </c>
      <c r="S1918" s="1">
        <v>250</v>
      </c>
      <c r="T1918" t="s">
        <v>31</v>
      </c>
      <c r="U1918" s="2">
        <v>40978</v>
      </c>
      <c r="V1918" s="2">
        <v>40999</v>
      </c>
      <c r="W1918" s="2">
        <v>40998</v>
      </c>
      <c r="X1918" t="s">
        <v>72</v>
      </c>
      <c r="Y1918" t="s">
        <v>2932</v>
      </c>
      <c r="Z1918" t="s">
        <v>167</v>
      </c>
      <c r="AA1918" t="s">
        <v>168</v>
      </c>
      <c r="AB1918" t="s">
        <v>35</v>
      </c>
      <c r="AC1918" t="s">
        <v>36</v>
      </c>
      <c r="AD1918">
        <v>98109</v>
      </c>
      <c r="AE1918" t="s">
        <v>4664</v>
      </c>
      <c r="AF1918" t="str">
        <f t="shared" si="87"/>
        <v>Yes</v>
      </c>
      <c r="AG1918" s="9" t="str">
        <f t="shared" si="88"/>
        <v>STATE REPRESENTATIVE291DEMOCRATLEG DISTRICT 29 - HOUSEPIERCELegislative2012250DEBT409784099940998Operation and OverheadMARCH FUNDRAISINGARGO STRATEGIESPO BOX 9100 SEATTLEWA</v>
      </c>
      <c r="AH1918">
        <v>100458843</v>
      </c>
      <c r="AI1918" s="9" t="str">
        <f t="shared" si="89"/>
        <v>STATE REPRESENTATIVE291DEMOCRATLEG DISTRICT 29 - HOUSEPIERCELegislative</v>
      </c>
    </row>
    <row r="1919" spans="1:35" x14ac:dyDescent="0.25">
      <c r="A1919" s="15">
        <v>2050</v>
      </c>
      <c r="B1919" t="s">
        <v>4666</v>
      </c>
      <c r="C1919">
        <v>100458843</v>
      </c>
      <c r="D1919" t="s">
        <v>30</v>
      </c>
      <c r="E1919" t="s">
        <v>4660</v>
      </c>
      <c r="F1919" t="s">
        <v>44</v>
      </c>
      <c r="G1919" t="s">
        <v>4661</v>
      </c>
      <c r="H1919" t="s">
        <v>4662</v>
      </c>
      <c r="J1919" t="s">
        <v>4663</v>
      </c>
      <c r="K1919" t="s">
        <v>67</v>
      </c>
      <c r="L1919">
        <v>29</v>
      </c>
      <c r="M1919">
        <v>1</v>
      </c>
      <c r="N1919" t="s">
        <v>68</v>
      </c>
      <c r="O1919" t="s">
        <v>360</v>
      </c>
      <c r="P1919" t="s">
        <v>70</v>
      </c>
      <c r="Q1919" t="s">
        <v>71</v>
      </c>
      <c r="R1919">
        <v>2012</v>
      </c>
      <c r="S1919" s="1">
        <v>1250</v>
      </c>
      <c r="T1919" t="s">
        <v>31</v>
      </c>
      <c r="U1919" s="2">
        <v>40978</v>
      </c>
      <c r="V1919" s="2">
        <v>40999</v>
      </c>
      <c r="W1919" s="2">
        <v>40998</v>
      </c>
      <c r="X1919" t="s">
        <v>72</v>
      </c>
      <c r="Y1919" t="s">
        <v>289</v>
      </c>
      <c r="Z1919" t="s">
        <v>167</v>
      </c>
      <c r="AA1919" t="s">
        <v>168</v>
      </c>
      <c r="AB1919" t="s">
        <v>35</v>
      </c>
      <c r="AC1919" t="s">
        <v>36</v>
      </c>
      <c r="AD1919">
        <v>98109</v>
      </c>
      <c r="AE1919" t="s">
        <v>4664</v>
      </c>
      <c r="AF1919" t="str">
        <f t="shared" si="87"/>
        <v>Yes</v>
      </c>
      <c r="AG1919" s="9" t="str">
        <f t="shared" si="88"/>
        <v>STATE REPRESENTATIVE291DEMOCRATLEG DISTRICT 29 - HOUSEPIERCELegislative20121250DEBT409784099940998Operation and OverheadRETAINERARGO STRATEGIESPO BOX 9100 SEATTLEWA</v>
      </c>
      <c r="AH1919">
        <v>100458843</v>
      </c>
      <c r="AI1919" s="9" t="str">
        <f t="shared" si="89"/>
        <v>STATE REPRESENTATIVE291DEMOCRATLEG DISTRICT 29 - HOUSEPIERCELegislative</v>
      </c>
    </row>
    <row r="1920" spans="1:35" x14ac:dyDescent="0.25">
      <c r="A1920" s="15">
        <v>2055</v>
      </c>
      <c r="B1920" t="s">
        <v>4673</v>
      </c>
      <c r="C1920">
        <v>100458843</v>
      </c>
      <c r="D1920" t="s">
        <v>30</v>
      </c>
      <c r="E1920" t="s">
        <v>4660</v>
      </c>
      <c r="F1920" t="s">
        <v>44</v>
      </c>
      <c r="G1920" t="s">
        <v>4661</v>
      </c>
      <c r="H1920" t="s">
        <v>4662</v>
      </c>
      <c r="J1920" t="s">
        <v>4663</v>
      </c>
      <c r="K1920" t="s">
        <v>67</v>
      </c>
      <c r="L1920">
        <v>29</v>
      </c>
      <c r="M1920">
        <v>1</v>
      </c>
      <c r="N1920" t="s">
        <v>68</v>
      </c>
      <c r="O1920" t="s">
        <v>360</v>
      </c>
      <c r="P1920" t="s">
        <v>70</v>
      </c>
      <c r="Q1920" t="s">
        <v>71</v>
      </c>
      <c r="R1920">
        <v>2012</v>
      </c>
      <c r="S1920" s="1">
        <v>750</v>
      </c>
      <c r="T1920" t="s">
        <v>31</v>
      </c>
      <c r="U1920" s="2">
        <v>40978</v>
      </c>
      <c r="V1920" s="2">
        <v>40999</v>
      </c>
      <c r="W1920" s="2">
        <v>40998</v>
      </c>
      <c r="X1920" t="s">
        <v>72</v>
      </c>
      <c r="Y1920" t="s">
        <v>2882</v>
      </c>
      <c r="Z1920" t="s">
        <v>167</v>
      </c>
      <c r="AA1920" t="s">
        <v>168</v>
      </c>
      <c r="AB1920" t="s">
        <v>35</v>
      </c>
      <c r="AC1920" t="s">
        <v>36</v>
      </c>
      <c r="AD1920">
        <v>98109</v>
      </c>
      <c r="AE1920" t="s">
        <v>4664</v>
      </c>
      <c r="AF1920" t="str">
        <f t="shared" si="87"/>
        <v>Yes</v>
      </c>
      <c r="AG1920" s="9" t="str">
        <f t="shared" si="88"/>
        <v>STATE REPRESENTATIVE291DEMOCRATLEG DISTRICT 29 - HOUSEPIERCELegislative2012750DEBT409784099940998Operation and OverheadWEB DESIGNARGO STRATEGIESPO BOX 9100 SEATTLEWA</v>
      </c>
      <c r="AH1920">
        <v>100458843</v>
      </c>
      <c r="AI1920" s="9" t="str">
        <f t="shared" si="89"/>
        <v>STATE REPRESENTATIVE291DEMOCRATLEG DISTRICT 29 - HOUSEPIERCELegislative</v>
      </c>
    </row>
    <row r="1921" spans="1:35" x14ac:dyDescent="0.25">
      <c r="A1921" s="15">
        <v>2056</v>
      </c>
      <c r="B1921" t="s">
        <v>4674</v>
      </c>
      <c r="C1921">
        <v>100458843</v>
      </c>
      <c r="D1921" t="s">
        <v>30</v>
      </c>
      <c r="E1921" t="s">
        <v>4660</v>
      </c>
      <c r="F1921" t="s">
        <v>44</v>
      </c>
      <c r="G1921" t="s">
        <v>4661</v>
      </c>
      <c r="H1921" t="s">
        <v>4662</v>
      </c>
      <c r="J1921" t="s">
        <v>4663</v>
      </c>
      <c r="K1921" t="s">
        <v>67</v>
      </c>
      <c r="L1921">
        <v>29</v>
      </c>
      <c r="M1921">
        <v>1</v>
      </c>
      <c r="N1921" t="s">
        <v>68</v>
      </c>
      <c r="O1921" t="s">
        <v>360</v>
      </c>
      <c r="P1921" t="s">
        <v>70</v>
      </c>
      <c r="Q1921" t="s">
        <v>71</v>
      </c>
      <c r="R1921">
        <v>2012</v>
      </c>
      <c r="S1921" s="1">
        <v>600</v>
      </c>
      <c r="T1921" t="s">
        <v>31</v>
      </c>
      <c r="U1921" s="2">
        <v>40978</v>
      </c>
      <c r="V1921" s="2">
        <v>40999</v>
      </c>
      <c r="W1921" s="2">
        <v>40998</v>
      </c>
      <c r="X1921" t="s">
        <v>72</v>
      </c>
      <c r="Y1921" t="s">
        <v>4675</v>
      </c>
      <c r="Z1921" t="s">
        <v>167</v>
      </c>
      <c r="AA1921" t="s">
        <v>168</v>
      </c>
      <c r="AB1921" t="s">
        <v>35</v>
      </c>
      <c r="AC1921" t="s">
        <v>36</v>
      </c>
      <c r="AD1921">
        <v>98109</v>
      </c>
      <c r="AE1921" t="s">
        <v>4664</v>
      </c>
      <c r="AF1921" t="str">
        <f t="shared" si="87"/>
        <v>Yes</v>
      </c>
      <c r="AG1921" s="9" t="str">
        <f t="shared" si="88"/>
        <v>STATE REPRESENTATIVE291DEMOCRATLEG DISTRICT 29 - HOUSEPIERCELegislative2012600DEBT409784099940998Operation and OverheadLOGO, COLLATERAL, DOORBELLER DESIGN (KAYLORMADE)ARGO STRATEGIESPO BOX 9100 SEATTLEWA</v>
      </c>
      <c r="AH1921">
        <v>100458843</v>
      </c>
      <c r="AI1921" s="9" t="str">
        <f t="shared" si="89"/>
        <v>STATE REPRESENTATIVE291DEMOCRATLEG DISTRICT 29 - HOUSEPIERCELegislative</v>
      </c>
    </row>
    <row r="1922" spans="1:35" x14ac:dyDescent="0.25">
      <c r="A1922" s="15">
        <v>2057</v>
      </c>
      <c r="B1922" t="s">
        <v>4676</v>
      </c>
      <c r="C1922">
        <v>100458843</v>
      </c>
      <c r="D1922" t="s">
        <v>30</v>
      </c>
      <c r="E1922" t="s">
        <v>4660</v>
      </c>
      <c r="F1922" t="s">
        <v>44</v>
      </c>
      <c r="G1922" t="s">
        <v>4661</v>
      </c>
      <c r="H1922" t="s">
        <v>4662</v>
      </c>
      <c r="J1922" t="s">
        <v>4663</v>
      </c>
      <c r="K1922" t="s">
        <v>67</v>
      </c>
      <c r="L1922">
        <v>29</v>
      </c>
      <c r="M1922">
        <v>1</v>
      </c>
      <c r="N1922" t="s">
        <v>68</v>
      </c>
      <c r="O1922" t="s">
        <v>360</v>
      </c>
      <c r="P1922" t="s">
        <v>70</v>
      </c>
      <c r="Q1922" t="s">
        <v>71</v>
      </c>
      <c r="R1922">
        <v>2012</v>
      </c>
      <c r="S1922" s="1">
        <v>1750</v>
      </c>
      <c r="T1922" t="s">
        <v>31</v>
      </c>
      <c r="U1922" s="2">
        <v>40978</v>
      </c>
      <c r="V1922" s="2">
        <v>40999</v>
      </c>
      <c r="W1922" s="2">
        <v>40998</v>
      </c>
      <c r="X1922" t="s">
        <v>72</v>
      </c>
      <c r="Y1922" t="s">
        <v>308</v>
      </c>
      <c r="Z1922" t="s">
        <v>167</v>
      </c>
      <c r="AA1922" t="s">
        <v>168</v>
      </c>
      <c r="AB1922" t="s">
        <v>35</v>
      </c>
      <c r="AC1922" t="s">
        <v>36</v>
      </c>
      <c r="AD1922">
        <v>98109</v>
      </c>
      <c r="AE1922" t="s">
        <v>4664</v>
      </c>
      <c r="AF1922" t="str">
        <f t="shared" ref="AF1922:AF1985" si="90">IF(ISNA(VLOOKUP($C1922,schooldata,1,FALSE)),"NO","Yes")</f>
        <v>Yes</v>
      </c>
      <c r="AG1922" s="9" t="str">
        <f t="shared" ref="AG1922:AG1985" si="91">CONCATENATE(K1922,L1922,M1922,N1922,O1922,P1922,Q1922,R1922,S1922,T1922,U1922,V1922,W1922,X1922,Y1922,Z1922,AA1922,AB1922,AC1922)</f>
        <v>STATE REPRESENTATIVE291DEMOCRATLEG DISTRICT 29 - HOUSEPIERCELegislative20121750DEBT409784099940998Operation and OverheadDOORBELLER PRINT (CAPCITY)ARGO STRATEGIESPO BOX 9100 SEATTLEWA</v>
      </c>
      <c r="AH1922">
        <v>100458843</v>
      </c>
      <c r="AI1922" s="9" t="str">
        <f t="shared" ref="AI1922:AI1985" si="92">CONCATENATE(K1922,L1922,M1922,N1922,O1922,P1922,Q1922)</f>
        <v>STATE REPRESENTATIVE291DEMOCRATLEG DISTRICT 29 - HOUSEPIERCELegislative</v>
      </c>
    </row>
    <row r="1923" spans="1:35" x14ac:dyDescent="0.25">
      <c r="A1923" s="15">
        <v>2058</v>
      </c>
      <c r="B1923" t="s">
        <v>4677</v>
      </c>
      <c r="C1923">
        <v>100458843</v>
      </c>
      <c r="D1923" t="s">
        <v>30</v>
      </c>
      <c r="E1923" t="s">
        <v>4660</v>
      </c>
      <c r="F1923" t="s">
        <v>44</v>
      </c>
      <c r="G1923" t="s">
        <v>4661</v>
      </c>
      <c r="H1923" t="s">
        <v>4662</v>
      </c>
      <c r="J1923" t="s">
        <v>4663</v>
      </c>
      <c r="K1923" t="s">
        <v>67</v>
      </c>
      <c r="L1923">
        <v>29</v>
      </c>
      <c r="M1923">
        <v>1</v>
      </c>
      <c r="N1923" t="s">
        <v>68</v>
      </c>
      <c r="O1923" t="s">
        <v>360</v>
      </c>
      <c r="P1923" t="s">
        <v>70</v>
      </c>
      <c r="Q1923" t="s">
        <v>71</v>
      </c>
      <c r="R1923">
        <v>2012</v>
      </c>
      <c r="S1923" s="1">
        <v>1220.27</v>
      </c>
      <c r="T1923" t="s">
        <v>31</v>
      </c>
      <c r="U1923" s="2">
        <v>40978</v>
      </c>
      <c r="V1923" s="2">
        <v>40999</v>
      </c>
      <c r="W1923" s="2">
        <v>40998</v>
      </c>
      <c r="X1923" t="s">
        <v>72</v>
      </c>
      <c r="Y1923" t="s">
        <v>4678</v>
      </c>
      <c r="Z1923" t="s">
        <v>167</v>
      </c>
      <c r="AA1923" t="s">
        <v>168</v>
      </c>
      <c r="AB1923" t="s">
        <v>35</v>
      </c>
      <c r="AC1923" t="s">
        <v>36</v>
      </c>
      <c r="AD1923">
        <v>98109</v>
      </c>
      <c r="AE1923" t="s">
        <v>4664</v>
      </c>
      <c r="AF1923" t="str">
        <f t="shared" si="90"/>
        <v>Yes</v>
      </c>
      <c r="AG1923" s="9" t="str">
        <f t="shared" si="91"/>
        <v>STATE REPRESENTATIVE291DEMOCRATLEG DISTRICT 29 - HOUSEPIERCELegislative20121220.27DEBT409784099940998Operation and OverheadREMITS, ENVELOPES, LTRHD PRINT (CAPCITY)ARGO STRATEGIESPO BOX 9100 SEATTLEWA</v>
      </c>
      <c r="AH1923">
        <v>100458843</v>
      </c>
      <c r="AI1923" s="9" t="str">
        <f t="shared" si="92"/>
        <v>STATE REPRESENTATIVE291DEMOCRATLEG DISTRICT 29 - HOUSEPIERCELegislative</v>
      </c>
    </row>
    <row r="1924" spans="1:35" x14ac:dyDescent="0.25">
      <c r="A1924" s="15">
        <v>2397</v>
      </c>
      <c r="B1924" t="s">
        <v>5228</v>
      </c>
      <c r="C1924">
        <v>100463354</v>
      </c>
      <c r="D1924" t="s">
        <v>30</v>
      </c>
      <c r="E1924" t="s">
        <v>4660</v>
      </c>
      <c r="F1924" t="s">
        <v>44</v>
      </c>
      <c r="G1924" t="s">
        <v>4661</v>
      </c>
      <c r="H1924" t="s">
        <v>4662</v>
      </c>
      <c r="J1924" t="s">
        <v>4663</v>
      </c>
      <c r="K1924" t="s">
        <v>67</v>
      </c>
      <c r="L1924">
        <v>29</v>
      </c>
      <c r="M1924">
        <v>1</v>
      </c>
      <c r="N1924" t="s">
        <v>68</v>
      </c>
      <c r="O1924" t="s">
        <v>360</v>
      </c>
      <c r="P1924" t="s">
        <v>70</v>
      </c>
      <c r="Q1924" t="s">
        <v>71</v>
      </c>
      <c r="R1924">
        <v>2012</v>
      </c>
      <c r="S1924" s="1">
        <v>300</v>
      </c>
      <c r="T1924" t="s">
        <v>31</v>
      </c>
      <c r="U1924" s="2">
        <v>41000</v>
      </c>
      <c r="V1924" s="2">
        <v>41029</v>
      </c>
      <c r="W1924" s="2">
        <v>40998</v>
      </c>
      <c r="X1924" t="s">
        <v>72</v>
      </c>
      <c r="Y1924" t="s">
        <v>2577</v>
      </c>
      <c r="Z1924" t="s">
        <v>167</v>
      </c>
      <c r="AA1924" t="s">
        <v>168</v>
      </c>
      <c r="AB1924" t="s">
        <v>35</v>
      </c>
      <c r="AC1924" t="s">
        <v>36</v>
      </c>
      <c r="AD1924">
        <v>98109</v>
      </c>
      <c r="AE1924" t="s">
        <v>5229</v>
      </c>
      <c r="AF1924" t="str">
        <f t="shared" si="90"/>
        <v>Yes</v>
      </c>
      <c r="AG1924" s="9" t="str">
        <f t="shared" si="91"/>
        <v>STATE REPRESENTATIVE291DEMOCRATLEG DISTRICT 29 - HOUSEPIERCELegislative2012300DEBT410004102940998Operation and OverheadMARCH TREASURYARGO STRATEGIESPO BOX 9100 SEATTLEWA</v>
      </c>
      <c r="AH1924">
        <v>100463354</v>
      </c>
      <c r="AI1924" s="9" t="str">
        <f t="shared" si="92"/>
        <v>STATE REPRESENTATIVE291DEMOCRATLEG DISTRICT 29 - HOUSEPIERCELegislative</v>
      </c>
    </row>
    <row r="1925" spans="1:35" x14ac:dyDescent="0.25">
      <c r="A1925" s="15">
        <v>2398</v>
      </c>
      <c r="B1925" t="s">
        <v>5230</v>
      </c>
      <c r="C1925">
        <v>100463354</v>
      </c>
      <c r="D1925" t="s">
        <v>30</v>
      </c>
      <c r="E1925" t="s">
        <v>4660</v>
      </c>
      <c r="F1925" t="s">
        <v>44</v>
      </c>
      <c r="G1925" t="s">
        <v>4661</v>
      </c>
      <c r="H1925" t="s">
        <v>4662</v>
      </c>
      <c r="J1925" t="s">
        <v>4663</v>
      </c>
      <c r="K1925" t="s">
        <v>67</v>
      </c>
      <c r="L1925">
        <v>29</v>
      </c>
      <c r="M1925">
        <v>1</v>
      </c>
      <c r="N1925" t="s">
        <v>68</v>
      </c>
      <c r="O1925" t="s">
        <v>360</v>
      </c>
      <c r="P1925" t="s">
        <v>70</v>
      </c>
      <c r="Q1925" t="s">
        <v>71</v>
      </c>
      <c r="R1925">
        <v>2012</v>
      </c>
      <c r="S1925" s="1">
        <v>250</v>
      </c>
      <c r="T1925" t="s">
        <v>31</v>
      </c>
      <c r="U1925" s="2">
        <v>41000</v>
      </c>
      <c r="V1925" s="2">
        <v>41029</v>
      </c>
      <c r="W1925" s="2">
        <v>40998</v>
      </c>
      <c r="X1925" t="s">
        <v>72</v>
      </c>
      <c r="Y1925" t="s">
        <v>2932</v>
      </c>
      <c r="Z1925" t="s">
        <v>167</v>
      </c>
      <c r="AA1925" t="s">
        <v>168</v>
      </c>
      <c r="AB1925" t="s">
        <v>35</v>
      </c>
      <c r="AC1925" t="s">
        <v>36</v>
      </c>
      <c r="AD1925">
        <v>98109</v>
      </c>
      <c r="AE1925" t="s">
        <v>5229</v>
      </c>
      <c r="AF1925" t="str">
        <f t="shared" si="90"/>
        <v>Yes</v>
      </c>
      <c r="AG1925" s="9" t="str">
        <f t="shared" si="91"/>
        <v>STATE REPRESENTATIVE291DEMOCRATLEG DISTRICT 29 - HOUSEPIERCELegislative2012250DEBT410004102940998Operation and OverheadMARCH FUNDRAISINGARGO STRATEGIESPO BOX 9100 SEATTLEWA</v>
      </c>
      <c r="AH1925">
        <v>100463354</v>
      </c>
      <c r="AI1925" s="9" t="str">
        <f t="shared" si="92"/>
        <v>STATE REPRESENTATIVE291DEMOCRATLEG DISTRICT 29 - HOUSEPIERCELegislative</v>
      </c>
    </row>
    <row r="1926" spans="1:35" x14ac:dyDescent="0.25">
      <c r="A1926" s="15">
        <v>2399</v>
      </c>
      <c r="B1926" t="s">
        <v>5231</v>
      </c>
      <c r="C1926">
        <v>100463354</v>
      </c>
      <c r="D1926" t="s">
        <v>30</v>
      </c>
      <c r="E1926" t="s">
        <v>4660</v>
      </c>
      <c r="F1926" t="s">
        <v>44</v>
      </c>
      <c r="G1926" t="s">
        <v>4661</v>
      </c>
      <c r="H1926" t="s">
        <v>4662</v>
      </c>
      <c r="J1926" t="s">
        <v>4663</v>
      </c>
      <c r="K1926" t="s">
        <v>67</v>
      </c>
      <c r="L1926">
        <v>29</v>
      </c>
      <c r="M1926">
        <v>1</v>
      </c>
      <c r="N1926" t="s">
        <v>68</v>
      </c>
      <c r="O1926" t="s">
        <v>360</v>
      </c>
      <c r="P1926" t="s">
        <v>70</v>
      </c>
      <c r="Q1926" t="s">
        <v>71</v>
      </c>
      <c r="R1926">
        <v>2012</v>
      </c>
      <c r="S1926" s="1">
        <v>1250</v>
      </c>
      <c r="T1926" t="s">
        <v>31</v>
      </c>
      <c r="U1926" s="2">
        <v>41000</v>
      </c>
      <c r="V1926" s="2">
        <v>41029</v>
      </c>
      <c r="W1926" s="2">
        <v>40998</v>
      </c>
      <c r="X1926" t="s">
        <v>72</v>
      </c>
      <c r="Y1926" t="s">
        <v>289</v>
      </c>
      <c r="Z1926" t="s">
        <v>167</v>
      </c>
      <c r="AA1926" t="s">
        <v>168</v>
      </c>
      <c r="AB1926" t="s">
        <v>35</v>
      </c>
      <c r="AC1926" t="s">
        <v>36</v>
      </c>
      <c r="AD1926">
        <v>98109</v>
      </c>
      <c r="AE1926" t="s">
        <v>5229</v>
      </c>
      <c r="AF1926" t="str">
        <f t="shared" si="90"/>
        <v>Yes</v>
      </c>
      <c r="AG1926" s="9" t="str">
        <f t="shared" si="91"/>
        <v>STATE REPRESENTATIVE291DEMOCRATLEG DISTRICT 29 - HOUSEPIERCELegislative20121250DEBT410004102940998Operation and OverheadRETAINERARGO STRATEGIESPO BOX 9100 SEATTLEWA</v>
      </c>
      <c r="AH1926">
        <v>100463354</v>
      </c>
      <c r="AI1926" s="9" t="str">
        <f t="shared" si="92"/>
        <v>STATE REPRESENTATIVE291DEMOCRATLEG DISTRICT 29 - HOUSEPIERCELegislative</v>
      </c>
    </row>
    <row r="1927" spans="1:35" x14ac:dyDescent="0.25">
      <c r="A1927" s="15">
        <v>2400</v>
      </c>
      <c r="B1927" t="s">
        <v>5232</v>
      </c>
      <c r="C1927">
        <v>100463354</v>
      </c>
      <c r="D1927" t="s">
        <v>30</v>
      </c>
      <c r="E1927" t="s">
        <v>4660</v>
      </c>
      <c r="F1927" t="s">
        <v>44</v>
      </c>
      <c r="G1927" t="s">
        <v>4661</v>
      </c>
      <c r="H1927" t="s">
        <v>4662</v>
      </c>
      <c r="J1927" t="s">
        <v>4663</v>
      </c>
      <c r="K1927" t="s">
        <v>67</v>
      </c>
      <c r="L1927">
        <v>29</v>
      </c>
      <c r="M1927">
        <v>1</v>
      </c>
      <c r="N1927" t="s">
        <v>68</v>
      </c>
      <c r="O1927" t="s">
        <v>360</v>
      </c>
      <c r="P1927" t="s">
        <v>70</v>
      </c>
      <c r="Q1927" t="s">
        <v>71</v>
      </c>
      <c r="R1927">
        <v>2012</v>
      </c>
      <c r="S1927" s="1">
        <v>750</v>
      </c>
      <c r="T1927" t="s">
        <v>31</v>
      </c>
      <c r="U1927" s="2">
        <v>41000</v>
      </c>
      <c r="V1927" s="2">
        <v>41029</v>
      </c>
      <c r="W1927" s="2">
        <v>40998</v>
      </c>
      <c r="X1927" t="s">
        <v>72</v>
      </c>
      <c r="Y1927" t="s">
        <v>2882</v>
      </c>
      <c r="Z1927" t="s">
        <v>167</v>
      </c>
      <c r="AA1927" t="s">
        <v>168</v>
      </c>
      <c r="AB1927" t="s">
        <v>35</v>
      </c>
      <c r="AC1927" t="s">
        <v>36</v>
      </c>
      <c r="AD1927">
        <v>98109</v>
      </c>
      <c r="AE1927" t="s">
        <v>5229</v>
      </c>
      <c r="AF1927" t="str">
        <f t="shared" si="90"/>
        <v>Yes</v>
      </c>
      <c r="AG1927" s="9" t="str">
        <f t="shared" si="91"/>
        <v>STATE REPRESENTATIVE291DEMOCRATLEG DISTRICT 29 - HOUSEPIERCELegislative2012750DEBT410004102940998Operation and OverheadWEB DESIGNARGO STRATEGIESPO BOX 9100 SEATTLEWA</v>
      </c>
      <c r="AH1927">
        <v>100463354</v>
      </c>
      <c r="AI1927" s="9" t="str">
        <f t="shared" si="92"/>
        <v>STATE REPRESENTATIVE291DEMOCRATLEG DISTRICT 29 - HOUSEPIERCELegislative</v>
      </c>
    </row>
    <row r="1928" spans="1:35" x14ac:dyDescent="0.25">
      <c r="A1928" s="15">
        <v>2401</v>
      </c>
      <c r="B1928" t="s">
        <v>5233</v>
      </c>
      <c r="C1928">
        <v>100463354</v>
      </c>
      <c r="D1928" t="s">
        <v>30</v>
      </c>
      <c r="E1928" t="s">
        <v>4660</v>
      </c>
      <c r="F1928" t="s">
        <v>44</v>
      </c>
      <c r="G1928" t="s">
        <v>4661</v>
      </c>
      <c r="H1928" t="s">
        <v>4662</v>
      </c>
      <c r="J1928" t="s">
        <v>4663</v>
      </c>
      <c r="K1928" t="s">
        <v>67</v>
      </c>
      <c r="L1928">
        <v>29</v>
      </c>
      <c r="M1928">
        <v>1</v>
      </c>
      <c r="N1928" t="s">
        <v>68</v>
      </c>
      <c r="O1928" t="s">
        <v>360</v>
      </c>
      <c r="P1928" t="s">
        <v>70</v>
      </c>
      <c r="Q1928" t="s">
        <v>71</v>
      </c>
      <c r="R1928">
        <v>2012</v>
      </c>
      <c r="S1928" s="1">
        <v>600</v>
      </c>
      <c r="T1928" t="s">
        <v>31</v>
      </c>
      <c r="U1928" s="2">
        <v>41000</v>
      </c>
      <c r="V1928" s="2">
        <v>41029</v>
      </c>
      <c r="W1928" s="2">
        <v>40998</v>
      </c>
      <c r="X1928" t="s">
        <v>72</v>
      </c>
      <c r="Y1928" t="s">
        <v>4675</v>
      </c>
      <c r="Z1928" t="s">
        <v>167</v>
      </c>
      <c r="AA1928" t="s">
        <v>168</v>
      </c>
      <c r="AB1928" t="s">
        <v>35</v>
      </c>
      <c r="AC1928" t="s">
        <v>36</v>
      </c>
      <c r="AD1928">
        <v>98109</v>
      </c>
      <c r="AE1928" t="s">
        <v>5229</v>
      </c>
      <c r="AF1928" t="str">
        <f t="shared" si="90"/>
        <v>Yes</v>
      </c>
      <c r="AG1928" s="9" t="str">
        <f t="shared" si="91"/>
        <v>STATE REPRESENTATIVE291DEMOCRATLEG DISTRICT 29 - HOUSEPIERCELegislative2012600DEBT410004102940998Operation and OverheadLOGO, COLLATERAL, DOORBELLER DESIGN (KAYLORMADE)ARGO STRATEGIESPO BOX 9100 SEATTLEWA</v>
      </c>
      <c r="AH1928">
        <v>100463354</v>
      </c>
      <c r="AI1928" s="9" t="str">
        <f t="shared" si="92"/>
        <v>STATE REPRESENTATIVE291DEMOCRATLEG DISTRICT 29 - HOUSEPIERCELegislative</v>
      </c>
    </row>
    <row r="1929" spans="1:35" x14ac:dyDescent="0.25">
      <c r="A1929" s="15">
        <v>2402</v>
      </c>
      <c r="B1929" t="s">
        <v>5234</v>
      </c>
      <c r="C1929">
        <v>100463354</v>
      </c>
      <c r="D1929" t="s">
        <v>30</v>
      </c>
      <c r="E1929" t="s">
        <v>4660</v>
      </c>
      <c r="F1929" t="s">
        <v>44</v>
      </c>
      <c r="G1929" t="s">
        <v>4661</v>
      </c>
      <c r="H1929" t="s">
        <v>4662</v>
      </c>
      <c r="J1929" t="s">
        <v>4663</v>
      </c>
      <c r="K1929" t="s">
        <v>67</v>
      </c>
      <c r="L1929">
        <v>29</v>
      </c>
      <c r="M1929">
        <v>1</v>
      </c>
      <c r="N1929" t="s">
        <v>68</v>
      </c>
      <c r="O1929" t="s">
        <v>360</v>
      </c>
      <c r="P1929" t="s">
        <v>70</v>
      </c>
      <c r="Q1929" t="s">
        <v>71</v>
      </c>
      <c r="R1929">
        <v>2012</v>
      </c>
      <c r="S1929" s="1">
        <v>1750</v>
      </c>
      <c r="T1929" t="s">
        <v>31</v>
      </c>
      <c r="U1929" s="2">
        <v>41000</v>
      </c>
      <c r="V1929" s="2">
        <v>41029</v>
      </c>
      <c r="W1929" s="2">
        <v>40998</v>
      </c>
      <c r="X1929" t="s">
        <v>72</v>
      </c>
      <c r="Y1929" t="s">
        <v>308</v>
      </c>
      <c r="Z1929" t="s">
        <v>167</v>
      </c>
      <c r="AA1929" t="s">
        <v>168</v>
      </c>
      <c r="AB1929" t="s">
        <v>35</v>
      </c>
      <c r="AC1929" t="s">
        <v>36</v>
      </c>
      <c r="AD1929">
        <v>98109</v>
      </c>
      <c r="AE1929" t="s">
        <v>5229</v>
      </c>
      <c r="AF1929" t="str">
        <f t="shared" si="90"/>
        <v>Yes</v>
      </c>
      <c r="AG1929" s="9" t="str">
        <f t="shared" si="91"/>
        <v>STATE REPRESENTATIVE291DEMOCRATLEG DISTRICT 29 - HOUSEPIERCELegislative20121750DEBT410004102940998Operation and OverheadDOORBELLER PRINT (CAPCITY)ARGO STRATEGIESPO BOX 9100 SEATTLEWA</v>
      </c>
      <c r="AH1929">
        <v>100463354</v>
      </c>
      <c r="AI1929" s="9" t="str">
        <f t="shared" si="92"/>
        <v>STATE REPRESENTATIVE291DEMOCRATLEG DISTRICT 29 - HOUSEPIERCELegislative</v>
      </c>
    </row>
    <row r="1930" spans="1:35" x14ac:dyDescent="0.25">
      <c r="A1930" s="15">
        <v>2406</v>
      </c>
      <c r="B1930" t="s">
        <v>5239</v>
      </c>
      <c r="C1930">
        <v>100463354</v>
      </c>
      <c r="D1930" t="s">
        <v>30</v>
      </c>
      <c r="E1930" t="s">
        <v>4660</v>
      </c>
      <c r="F1930" t="s">
        <v>44</v>
      </c>
      <c r="G1930" t="s">
        <v>4661</v>
      </c>
      <c r="H1930" t="s">
        <v>4662</v>
      </c>
      <c r="J1930" t="s">
        <v>4663</v>
      </c>
      <c r="K1930" t="s">
        <v>67</v>
      </c>
      <c r="L1930">
        <v>29</v>
      </c>
      <c r="M1930">
        <v>1</v>
      </c>
      <c r="N1930" t="s">
        <v>68</v>
      </c>
      <c r="O1930" t="s">
        <v>360</v>
      </c>
      <c r="P1930" t="s">
        <v>70</v>
      </c>
      <c r="Q1930" t="s">
        <v>71</v>
      </c>
      <c r="R1930">
        <v>2012</v>
      </c>
      <c r="S1930" s="1">
        <v>1220.27</v>
      </c>
      <c r="T1930" t="s">
        <v>31</v>
      </c>
      <c r="U1930" s="2">
        <v>41000</v>
      </c>
      <c r="V1930" s="2">
        <v>41029</v>
      </c>
      <c r="W1930" s="2">
        <v>40998</v>
      </c>
      <c r="X1930" t="s">
        <v>72</v>
      </c>
      <c r="Y1930" t="s">
        <v>4678</v>
      </c>
      <c r="Z1930" t="s">
        <v>167</v>
      </c>
      <c r="AA1930" t="s">
        <v>168</v>
      </c>
      <c r="AB1930" t="s">
        <v>35</v>
      </c>
      <c r="AC1930" t="s">
        <v>36</v>
      </c>
      <c r="AD1930">
        <v>98109</v>
      </c>
      <c r="AE1930" t="s">
        <v>5229</v>
      </c>
      <c r="AF1930" t="str">
        <f t="shared" si="90"/>
        <v>Yes</v>
      </c>
      <c r="AG1930" s="9" t="str">
        <f t="shared" si="91"/>
        <v>STATE REPRESENTATIVE291DEMOCRATLEG DISTRICT 29 - HOUSEPIERCELegislative20121220.27DEBT410004102940998Operation and OverheadREMITS, ENVELOPES, LTRHD PRINT (CAPCITY)ARGO STRATEGIESPO BOX 9100 SEATTLEWA</v>
      </c>
      <c r="AH1930">
        <v>100463354</v>
      </c>
      <c r="AI1930" s="9" t="str">
        <f t="shared" si="92"/>
        <v>STATE REPRESENTATIVE291DEMOCRATLEG DISTRICT 29 - HOUSEPIERCELegislative</v>
      </c>
    </row>
    <row r="1931" spans="1:35" x14ac:dyDescent="0.25">
      <c r="A1931" s="15">
        <v>2403</v>
      </c>
      <c r="B1931" t="s">
        <v>5235</v>
      </c>
      <c r="C1931">
        <v>100463354</v>
      </c>
      <c r="D1931" t="s">
        <v>30</v>
      </c>
      <c r="E1931" t="s">
        <v>4660</v>
      </c>
      <c r="F1931" t="s">
        <v>44</v>
      </c>
      <c r="G1931" t="s">
        <v>4661</v>
      </c>
      <c r="H1931" t="s">
        <v>4662</v>
      </c>
      <c r="J1931" t="s">
        <v>4663</v>
      </c>
      <c r="K1931" t="s">
        <v>67</v>
      </c>
      <c r="L1931">
        <v>29</v>
      </c>
      <c r="M1931">
        <v>1</v>
      </c>
      <c r="N1931" t="s">
        <v>68</v>
      </c>
      <c r="O1931" t="s">
        <v>360</v>
      </c>
      <c r="P1931" t="s">
        <v>70</v>
      </c>
      <c r="Q1931" t="s">
        <v>71</v>
      </c>
      <c r="R1931">
        <v>2012</v>
      </c>
      <c r="S1931" s="1">
        <v>750</v>
      </c>
      <c r="T1931" t="s">
        <v>31</v>
      </c>
      <c r="U1931" s="2">
        <v>41000</v>
      </c>
      <c r="V1931" s="2">
        <v>41029</v>
      </c>
      <c r="W1931" s="2">
        <v>41029</v>
      </c>
      <c r="X1931" t="s">
        <v>72</v>
      </c>
      <c r="Y1931" t="s">
        <v>2753</v>
      </c>
      <c r="Z1931" t="s">
        <v>167</v>
      </c>
      <c r="AA1931" t="s">
        <v>168</v>
      </c>
      <c r="AB1931" t="s">
        <v>35</v>
      </c>
      <c r="AC1931" t="s">
        <v>36</v>
      </c>
      <c r="AD1931">
        <v>98109</v>
      </c>
      <c r="AE1931" t="s">
        <v>5229</v>
      </c>
      <c r="AF1931" t="str">
        <f t="shared" si="90"/>
        <v>Yes</v>
      </c>
      <c r="AG1931" s="9" t="str">
        <f t="shared" si="91"/>
        <v>STATE REPRESENTATIVE291DEMOCRATLEG DISTRICT 29 - HOUSEPIERCELegislative2012750DEBT410004102941029Operation and OverheadAPRIL FUNDRAISINGARGO STRATEGIESPO BOX 9100 SEATTLEWA</v>
      </c>
      <c r="AH1931">
        <v>100463354</v>
      </c>
      <c r="AI1931" s="9" t="str">
        <f t="shared" si="92"/>
        <v>STATE REPRESENTATIVE291DEMOCRATLEG DISTRICT 29 - HOUSEPIERCELegislative</v>
      </c>
    </row>
    <row r="1932" spans="1:35" x14ac:dyDescent="0.25">
      <c r="A1932" s="15">
        <v>2404</v>
      </c>
      <c r="B1932" t="s">
        <v>5236</v>
      </c>
      <c r="C1932">
        <v>100463354</v>
      </c>
      <c r="D1932" t="s">
        <v>30</v>
      </c>
      <c r="E1932" t="s">
        <v>4660</v>
      </c>
      <c r="F1932" t="s">
        <v>44</v>
      </c>
      <c r="G1932" t="s">
        <v>4661</v>
      </c>
      <c r="H1932" t="s">
        <v>4662</v>
      </c>
      <c r="J1932" t="s">
        <v>4663</v>
      </c>
      <c r="K1932" t="s">
        <v>67</v>
      </c>
      <c r="L1932">
        <v>29</v>
      </c>
      <c r="M1932">
        <v>1</v>
      </c>
      <c r="N1932" t="s">
        <v>68</v>
      </c>
      <c r="O1932" t="s">
        <v>360</v>
      </c>
      <c r="P1932" t="s">
        <v>70</v>
      </c>
      <c r="Q1932" t="s">
        <v>71</v>
      </c>
      <c r="R1932">
        <v>2012</v>
      </c>
      <c r="S1932" s="1">
        <v>300</v>
      </c>
      <c r="T1932" t="s">
        <v>31</v>
      </c>
      <c r="U1932" s="2">
        <v>41000</v>
      </c>
      <c r="V1932" s="2">
        <v>41029</v>
      </c>
      <c r="W1932" s="2">
        <v>41029</v>
      </c>
      <c r="X1932" t="s">
        <v>72</v>
      </c>
      <c r="Y1932" t="s">
        <v>2661</v>
      </c>
      <c r="Z1932" t="s">
        <v>167</v>
      </c>
      <c r="AA1932" t="s">
        <v>168</v>
      </c>
      <c r="AB1932" t="s">
        <v>35</v>
      </c>
      <c r="AC1932" t="s">
        <v>36</v>
      </c>
      <c r="AD1932">
        <v>98109</v>
      </c>
      <c r="AE1932" t="s">
        <v>5229</v>
      </c>
      <c r="AF1932" t="str">
        <f t="shared" si="90"/>
        <v>Yes</v>
      </c>
      <c r="AG1932" s="9" t="str">
        <f t="shared" si="91"/>
        <v>STATE REPRESENTATIVE291DEMOCRATLEG DISTRICT 29 - HOUSEPIERCELegislative2012300DEBT410004102941029Operation and OverheadAPRIL TREASURYARGO STRATEGIESPO BOX 9100 SEATTLEWA</v>
      </c>
      <c r="AH1932">
        <v>100463354</v>
      </c>
      <c r="AI1932" s="9" t="str">
        <f t="shared" si="92"/>
        <v>STATE REPRESENTATIVE291DEMOCRATLEG DISTRICT 29 - HOUSEPIERCELegislative</v>
      </c>
    </row>
    <row r="1933" spans="1:35" x14ac:dyDescent="0.25">
      <c r="A1933" s="15">
        <v>2405</v>
      </c>
      <c r="B1933" t="s">
        <v>5237</v>
      </c>
      <c r="C1933">
        <v>100463354</v>
      </c>
      <c r="D1933" t="s">
        <v>30</v>
      </c>
      <c r="E1933" t="s">
        <v>4660</v>
      </c>
      <c r="F1933" t="s">
        <v>44</v>
      </c>
      <c r="G1933" t="s">
        <v>4661</v>
      </c>
      <c r="H1933" t="s">
        <v>4662</v>
      </c>
      <c r="J1933" t="s">
        <v>4663</v>
      </c>
      <c r="K1933" t="s">
        <v>67</v>
      </c>
      <c r="L1933">
        <v>29</v>
      </c>
      <c r="M1933">
        <v>1</v>
      </c>
      <c r="N1933" t="s">
        <v>68</v>
      </c>
      <c r="O1933" t="s">
        <v>360</v>
      </c>
      <c r="P1933" t="s">
        <v>70</v>
      </c>
      <c r="Q1933" t="s">
        <v>71</v>
      </c>
      <c r="R1933">
        <v>2012</v>
      </c>
      <c r="S1933" s="1">
        <v>90</v>
      </c>
      <c r="T1933" t="s">
        <v>31</v>
      </c>
      <c r="U1933" s="2">
        <v>41000</v>
      </c>
      <c r="V1933" s="2">
        <v>41029</v>
      </c>
      <c r="W1933" s="2">
        <v>41029</v>
      </c>
      <c r="X1933" t="s">
        <v>72</v>
      </c>
      <c r="Y1933" t="s">
        <v>5238</v>
      </c>
      <c r="Z1933" t="s">
        <v>167</v>
      </c>
      <c r="AA1933" t="s">
        <v>168</v>
      </c>
      <c r="AB1933" t="s">
        <v>35</v>
      </c>
      <c r="AC1933" t="s">
        <v>36</v>
      </c>
      <c r="AD1933">
        <v>98109</v>
      </c>
      <c r="AE1933" t="s">
        <v>5229</v>
      </c>
      <c r="AF1933" t="str">
        <f t="shared" si="90"/>
        <v>Yes</v>
      </c>
      <c r="AG1933" s="9" t="str">
        <f t="shared" si="91"/>
        <v>STATE REPRESENTATIVE291DEMOCRATLEG DISTRICT 29 - HOUSEPIERCELegislative201290DEBT410004102941029Operation and OverheadREIMB. STAMPS (USPS)ARGO STRATEGIESPO BOX 9100 SEATTLEWA</v>
      </c>
      <c r="AH1933">
        <v>100463354</v>
      </c>
      <c r="AI1933" s="9" t="str">
        <f t="shared" si="92"/>
        <v>STATE REPRESENTATIVE291DEMOCRATLEG DISTRICT 29 - HOUSEPIERCELegislative</v>
      </c>
    </row>
    <row r="1934" spans="1:35" x14ac:dyDescent="0.25">
      <c r="A1934" s="15">
        <v>518</v>
      </c>
      <c r="B1934" t="s">
        <v>1809</v>
      </c>
      <c r="C1934">
        <v>100511108</v>
      </c>
      <c r="D1934" t="s">
        <v>30</v>
      </c>
      <c r="E1934" t="s">
        <v>1810</v>
      </c>
      <c r="F1934" t="s">
        <v>44</v>
      </c>
      <c r="G1934" t="s">
        <v>1811</v>
      </c>
      <c r="H1934" t="s">
        <v>1328</v>
      </c>
      <c r="I1934" t="s">
        <v>404</v>
      </c>
      <c r="J1934" t="s">
        <v>1812</v>
      </c>
      <c r="K1934" t="s">
        <v>67</v>
      </c>
      <c r="L1934">
        <v>29</v>
      </c>
      <c r="M1934">
        <v>1</v>
      </c>
      <c r="N1934" t="s">
        <v>68</v>
      </c>
      <c r="O1934" t="s">
        <v>360</v>
      </c>
      <c r="P1934" t="s">
        <v>70</v>
      </c>
      <c r="Q1934" t="s">
        <v>71</v>
      </c>
      <c r="R1934">
        <v>2012</v>
      </c>
      <c r="S1934" s="1">
        <v>757.75</v>
      </c>
      <c r="T1934" t="s">
        <v>31</v>
      </c>
      <c r="U1934" s="2">
        <v>41030</v>
      </c>
      <c r="V1934" s="2">
        <v>41060</v>
      </c>
      <c r="W1934" s="2">
        <v>41057</v>
      </c>
      <c r="Y1934" t="s">
        <v>1813</v>
      </c>
      <c r="Z1934" t="s">
        <v>641</v>
      </c>
      <c r="AA1934" t="s">
        <v>1814</v>
      </c>
      <c r="AB1934" t="s">
        <v>180</v>
      </c>
      <c r="AC1934" t="s">
        <v>36</v>
      </c>
      <c r="AD1934">
        <v>98506</v>
      </c>
      <c r="AE1934" t="s">
        <v>1815</v>
      </c>
      <c r="AF1934" t="str">
        <f t="shared" si="90"/>
        <v>Yes</v>
      </c>
      <c r="AG1934" s="9" t="str">
        <f t="shared" si="91"/>
        <v>STATE REPRESENTATIVE291DEMOCRATLEG DISTRICT 29 - HOUSEPIERCELegislative2012757.75DEBT410304106041057PHOTOGRAPHYTR STRATEGIES1612 SPRINGWOOD AVENUE NEOLYMPIAWA</v>
      </c>
      <c r="AH1934">
        <v>100511108</v>
      </c>
      <c r="AI1934" s="9" t="str">
        <f t="shared" si="92"/>
        <v>STATE REPRESENTATIVE291DEMOCRATLEG DISTRICT 29 - HOUSEPIERCELegislative</v>
      </c>
    </row>
    <row r="1935" spans="1:35" x14ac:dyDescent="0.25">
      <c r="A1935" s="15">
        <v>2576</v>
      </c>
      <c r="B1935" t="s">
        <v>5551</v>
      </c>
      <c r="C1935">
        <v>100467292</v>
      </c>
      <c r="D1935" t="s">
        <v>30</v>
      </c>
      <c r="E1935" t="s">
        <v>4660</v>
      </c>
      <c r="F1935" t="s">
        <v>44</v>
      </c>
      <c r="G1935" t="s">
        <v>4661</v>
      </c>
      <c r="H1935" t="s">
        <v>4662</v>
      </c>
      <c r="J1935" t="s">
        <v>4663</v>
      </c>
      <c r="K1935" t="s">
        <v>67</v>
      </c>
      <c r="L1935">
        <v>29</v>
      </c>
      <c r="M1935">
        <v>1</v>
      </c>
      <c r="N1935" t="s">
        <v>68</v>
      </c>
      <c r="O1935" t="s">
        <v>360</v>
      </c>
      <c r="P1935" t="s">
        <v>70</v>
      </c>
      <c r="Q1935" t="s">
        <v>71</v>
      </c>
      <c r="R1935">
        <v>2012</v>
      </c>
      <c r="S1935" s="1">
        <v>750</v>
      </c>
      <c r="T1935" t="s">
        <v>31</v>
      </c>
      <c r="U1935" s="2">
        <v>41030</v>
      </c>
      <c r="V1935" s="2">
        <v>41060</v>
      </c>
      <c r="W1935" s="2">
        <v>41060</v>
      </c>
      <c r="X1935" t="s">
        <v>72</v>
      </c>
      <c r="Y1935" t="s">
        <v>2803</v>
      </c>
      <c r="Z1935" t="s">
        <v>167</v>
      </c>
      <c r="AA1935" t="s">
        <v>168</v>
      </c>
      <c r="AB1935" t="s">
        <v>35</v>
      </c>
      <c r="AC1935" t="s">
        <v>36</v>
      </c>
      <c r="AD1935">
        <v>98109</v>
      </c>
      <c r="AE1935" t="s">
        <v>5552</v>
      </c>
      <c r="AF1935" t="str">
        <f t="shared" si="90"/>
        <v>Yes</v>
      </c>
      <c r="AG1935" s="9" t="str">
        <f t="shared" si="91"/>
        <v>STATE REPRESENTATIVE291DEMOCRATLEG DISTRICT 29 - HOUSEPIERCELegislative2012750DEBT410304106041060Operation and OverheadMAY FUNDRAISINGARGO STRATEGIESPO BOX 9100 SEATTLEWA</v>
      </c>
      <c r="AH1935">
        <v>100467292</v>
      </c>
      <c r="AI1935" s="9" t="str">
        <f t="shared" si="92"/>
        <v>STATE REPRESENTATIVE291DEMOCRATLEG DISTRICT 29 - HOUSEPIERCELegislative</v>
      </c>
    </row>
    <row r="1936" spans="1:35" x14ac:dyDescent="0.25">
      <c r="A1936" s="15">
        <v>2577</v>
      </c>
      <c r="B1936" t="s">
        <v>5553</v>
      </c>
      <c r="C1936">
        <v>100467292</v>
      </c>
      <c r="D1936" t="s">
        <v>30</v>
      </c>
      <c r="E1936" t="s">
        <v>4660</v>
      </c>
      <c r="F1936" t="s">
        <v>44</v>
      </c>
      <c r="G1936" t="s">
        <v>4661</v>
      </c>
      <c r="H1936" t="s">
        <v>4662</v>
      </c>
      <c r="J1936" t="s">
        <v>4663</v>
      </c>
      <c r="K1936" t="s">
        <v>67</v>
      </c>
      <c r="L1936">
        <v>29</v>
      </c>
      <c r="M1936">
        <v>1</v>
      </c>
      <c r="N1936" t="s">
        <v>68</v>
      </c>
      <c r="O1936" t="s">
        <v>360</v>
      </c>
      <c r="P1936" t="s">
        <v>70</v>
      </c>
      <c r="Q1936" t="s">
        <v>71</v>
      </c>
      <c r="R1936">
        <v>2012</v>
      </c>
      <c r="S1936" s="1">
        <v>400</v>
      </c>
      <c r="T1936" t="s">
        <v>31</v>
      </c>
      <c r="U1936" s="2">
        <v>41030</v>
      </c>
      <c r="V1936" s="2">
        <v>41060</v>
      </c>
      <c r="W1936" s="2">
        <v>41060</v>
      </c>
      <c r="X1936" t="s">
        <v>72</v>
      </c>
      <c r="Y1936" t="s">
        <v>2637</v>
      </c>
      <c r="Z1936" t="s">
        <v>167</v>
      </c>
      <c r="AA1936" t="s">
        <v>168</v>
      </c>
      <c r="AB1936" t="s">
        <v>35</v>
      </c>
      <c r="AC1936" t="s">
        <v>36</v>
      </c>
      <c r="AD1936">
        <v>98109</v>
      </c>
      <c r="AE1936" t="s">
        <v>5552</v>
      </c>
      <c r="AF1936" t="str">
        <f t="shared" si="90"/>
        <v>Yes</v>
      </c>
      <c r="AG1936" s="9" t="str">
        <f t="shared" si="91"/>
        <v>STATE REPRESENTATIVE291DEMOCRATLEG DISTRICT 29 - HOUSEPIERCELegislative2012400DEBT410304106041060Operation and OverheadMAY TREASURYARGO STRATEGIESPO BOX 9100 SEATTLEWA</v>
      </c>
      <c r="AH1936">
        <v>100467292</v>
      </c>
      <c r="AI1936" s="9" t="str">
        <f t="shared" si="92"/>
        <v>STATE REPRESENTATIVE291DEMOCRATLEG DISTRICT 29 - HOUSEPIERCELegislative</v>
      </c>
    </row>
    <row r="1937" spans="1:35" x14ac:dyDescent="0.25">
      <c r="A1937" s="15">
        <v>2578</v>
      </c>
      <c r="B1937" t="s">
        <v>5554</v>
      </c>
      <c r="C1937">
        <v>100467292</v>
      </c>
      <c r="D1937" t="s">
        <v>30</v>
      </c>
      <c r="E1937" t="s">
        <v>4660</v>
      </c>
      <c r="F1937" t="s">
        <v>44</v>
      </c>
      <c r="G1937" t="s">
        <v>4661</v>
      </c>
      <c r="H1937" t="s">
        <v>4662</v>
      </c>
      <c r="J1937" t="s">
        <v>4663</v>
      </c>
      <c r="K1937" t="s">
        <v>67</v>
      </c>
      <c r="L1937">
        <v>29</v>
      </c>
      <c r="M1937">
        <v>1</v>
      </c>
      <c r="N1937" t="s">
        <v>68</v>
      </c>
      <c r="O1937" t="s">
        <v>360</v>
      </c>
      <c r="P1937" t="s">
        <v>70</v>
      </c>
      <c r="Q1937" t="s">
        <v>71</v>
      </c>
      <c r="R1937">
        <v>2012</v>
      </c>
      <c r="S1937" s="1">
        <v>1000</v>
      </c>
      <c r="T1937" t="s">
        <v>31</v>
      </c>
      <c r="U1937" s="2">
        <v>41030</v>
      </c>
      <c r="V1937" s="2">
        <v>41060</v>
      </c>
      <c r="W1937" s="2">
        <v>41060</v>
      </c>
      <c r="X1937" t="s">
        <v>72</v>
      </c>
      <c r="Y1937" t="s">
        <v>289</v>
      </c>
      <c r="Z1937" t="s">
        <v>167</v>
      </c>
      <c r="AA1937" t="s">
        <v>168</v>
      </c>
      <c r="AB1937" t="s">
        <v>35</v>
      </c>
      <c r="AC1937" t="s">
        <v>36</v>
      </c>
      <c r="AD1937">
        <v>98109</v>
      </c>
      <c r="AE1937" t="s">
        <v>5552</v>
      </c>
      <c r="AF1937" t="str">
        <f t="shared" si="90"/>
        <v>Yes</v>
      </c>
      <c r="AG1937" s="9" t="str">
        <f t="shared" si="91"/>
        <v>STATE REPRESENTATIVE291DEMOCRATLEG DISTRICT 29 - HOUSEPIERCELegislative20121000DEBT410304106041060Operation and OverheadRETAINERARGO STRATEGIESPO BOX 9100 SEATTLEWA</v>
      </c>
      <c r="AH1937">
        <v>100467292</v>
      </c>
      <c r="AI1937" s="9" t="str">
        <f t="shared" si="92"/>
        <v>STATE REPRESENTATIVE291DEMOCRATLEG DISTRICT 29 - HOUSEPIERCELegislative</v>
      </c>
    </row>
    <row r="1938" spans="1:35" x14ac:dyDescent="0.25">
      <c r="A1938" s="15">
        <v>2579</v>
      </c>
      <c r="B1938" t="s">
        <v>5555</v>
      </c>
      <c r="C1938">
        <v>100467292</v>
      </c>
      <c r="D1938" t="s">
        <v>30</v>
      </c>
      <c r="E1938" t="s">
        <v>4660</v>
      </c>
      <c r="F1938" t="s">
        <v>44</v>
      </c>
      <c r="G1938" t="s">
        <v>4661</v>
      </c>
      <c r="H1938" t="s">
        <v>4662</v>
      </c>
      <c r="J1938" t="s">
        <v>4663</v>
      </c>
      <c r="K1938" t="s">
        <v>67</v>
      </c>
      <c r="L1938">
        <v>29</v>
      </c>
      <c r="M1938">
        <v>1</v>
      </c>
      <c r="N1938" t="s">
        <v>68</v>
      </c>
      <c r="O1938" t="s">
        <v>360</v>
      </c>
      <c r="P1938" t="s">
        <v>70</v>
      </c>
      <c r="Q1938" t="s">
        <v>71</v>
      </c>
      <c r="R1938">
        <v>2012</v>
      </c>
      <c r="S1938" s="1">
        <v>151.11000000000001</v>
      </c>
      <c r="T1938" t="s">
        <v>31</v>
      </c>
      <c r="U1938" s="2">
        <v>41030</v>
      </c>
      <c r="V1938" s="2">
        <v>41060</v>
      </c>
      <c r="W1938" s="2">
        <v>41060</v>
      </c>
      <c r="X1938" t="s">
        <v>72</v>
      </c>
      <c r="Y1938" t="s">
        <v>5556</v>
      </c>
      <c r="Z1938" t="s">
        <v>167</v>
      </c>
      <c r="AA1938" t="s">
        <v>168</v>
      </c>
      <c r="AB1938" t="s">
        <v>35</v>
      </c>
      <c r="AC1938" t="s">
        <v>36</v>
      </c>
      <c r="AD1938">
        <v>98109</v>
      </c>
      <c r="AE1938" t="s">
        <v>5552</v>
      </c>
      <c r="AF1938" t="str">
        <f t="shared" si="90"/>
        <v>Yes</v>
      </c>
      <c r="AG1938" s="9" t="str">
        <f t="shared" si="91"/>
        <v>STATE REPRESENTATIVE291DEMOCRATLEG DISTRICT 29 - HOUSEPIERCELegislative2012151.11DEBT410304106041060Operation and OverheadSIGNS (BORUCK)ARGO STRATEGIESPO BOX 9100 SEATTLEWA</v>
      </c>
      <c r="AH1938">
        <v>100467292</v>
      </c>
      <c r="AI1938" s="9" t="str">
        <f t="shared" si="92"/>
        <v>STATE REPRESENTATIVE291DEMOCRATLEG DISTRICT 29 - HOUSEPIERCELegislative</v>
      </c>
    </row>
    <row r="1939" spans="1:35" x14ac:dyDescent="0.25">
      <c r="A1939" s="15">
        <v>946</v>
      </c>
      <c r="B1939" t="s">
        <v>2644</v>
      </c>
      <c r="C1939">
        <v>100511109</v>
      </c>
      <c r="D1939" t="s">
        <v>30</v>
      </c>
      <c r="E1939" t="s">
        <v>1810</v>
      </c>
      <c r="F1939" t="s">
        <v>44</v>
      </c>
      <c r="G1939" t="s">
        <v>1811</v>
      </c>
      <c r="H1939" t="s">
        <v>1328</v>
      </c>
      <c r="I1939" t="s">
        <v>404</v>
      </c>
      <c r="J1939" t="s">
        <v>1812</v>
      </c>
      <c r="K1939" t="s">
        <v>67</v>
      </c>
      <c r="L1939">
        <v>29</v>
      </c>
      <c r="M1939">
        <v>1</v>
      </c>
      <c r="N1939" t="s">
        <v>68</v>
      </c>
      <c r="O1939" t="s">
        <v>360</v>
      </c>
      <c r="P1939" t="s">
        <v>70</v>
      </c>
      <c r="Q1939" t="s">
        <v>71</v>
      </c>
      <c r="R1939">
        <v>2012</v>
      </c>
      <c r="S1939" s="1">
        <v>757.75</v>
      </c>
      <c r="T1939" t="s">
        <v>31</v>
      </c>
      <c r="U1939" s="2">
        <v>41061</v>
      </c>
      <c r="V1939" s="2">
        <v>41106</v>
      </c>
      <c r="W1939" s="2">
        <v>41057</v>
      </c>
      <c r="Y1939" t="s">
        <v>1813</v>
      </c>
      <c r="Z1939" t="s">
        <v>641</v>
      </c>
      <c r="AA1939" t="s">
        <v>1814</v>
      </c>
      <c r="AB1939" t="s">
        <v>180</v>
      </c>
      <c r="AC1939" t="s">
        <v>36</v>
      </c>
      <c r="AD1939">
        <v>98506</v>
      </c>
      <c r="AE1939" t="s">
        <v>2645</v>
      </c>
      <c r="AF1939" t="str">
        <f t="shared" si="90"/>
        <v>Yes</v>
      </c>
      <c r="AG1939" s="9" t="str">
        <f t="shared" si="91"/>
        <v>STATE REPRESENTATIVE291DEMOCRATLEG DISTRICT 29 - HOUSEPIERCELegislative2012757.75DEBT410614110641057PHOTOGRAPHYTR STRATEGIES1612 SPRINGWOOD AVENUE NEOLYMPIAWA</v>
      </c>
      <c r="AH1939">
        <v>100511109</v>
      </c>
      <c r="AI1939" s="9" t="str">
        <f t="shared" si="92"/>
        <v>STATE REPRESENTATIVE291DEMOCRATLEG DISTRICT 29 - HOUSEPIERCELegislative</v>
      </c>
    </row>
    <row r="1940" spans="1:35" x14ac:dyDescent="0.25">
      <c r="A1940" s="15">
        <v>947</v>
      </c>
      <c r="B1940" t="s">
        <v>2646</v>
      </c>
      <c r="C1940">
        <v>100511109</v>
      </c>
      <c r="D1940" t="s">
        <v>30</v>
      </c>
      <c r="E1940" t="s">
        <v>1810</v>
      </c>
      <c r="F1940" t="s">
        <v>44</v>
      </c>
      <c r="G1940" t="s">
        <v>1811</v>
      </c>
      <c r="H1940" t="s">
        <v>1328</v>
      </c>
      <c r="I1940" t="s">
        <v>404</v>
      </c>
      <c r="J1940" t="s">
        <v>1812</v>
      </c>
      <c r="K1940" t="s">
        <v>67</v>
      </c>
      <c r="L1940">
        <v>29</v>
      </c>
      <c r="M1940">
        <v>1</v>
      </c>
      <c r="N1940" t="s">
        <v>68</v>
      </c>
      <c r="O1940" t="s">
        <v>360</v>
      </c>
      <c r="P1940" t="s">
        <v>70</v>
      </c>
      <c r="Q1940" t="s">
        <v>71</v>
      </c>
      <c r="R1940">
        <v>2012</v>
      </c>
      <c r="S1940" s="1">
        <v>646.95000000000005</v>
      </c>
      <c r="T1940" t="s">
        <v>31</v>
      </c>
      <c r="U1940" s="2">
        <v>41061</v>
      </c>
      <c r="V1940" s="2">
        <v>41106</v>
      </c>
      <c r="W1940" s="2">
        <v>41071</v>
      </c>
      <c r="Y1940" t="s">
        <v>1956</v>
      </c>
      <c r="Z1940" t="s">
        <v>641</v>
      </c>
      <c r="AA1940" t="s">
        <v>1814</v>
      </c>
      <c r="AB1940" t="s">
        <v>180</v>
      </c>
      <c r="AC1940" t="s">
        <v>36</v>
      </c>
      <c r="AD1940">
        <v>98506</v>
      </c>
      <c r="AE1940" t="s">
        <v>2645</v>
      </c>
      <c r="AF1940" t="str">
        <f t="shared" si="90"/>
        <v>Yes</v>
      </c>
      <c r="AG1940" s="9" t="str">
        <f t="shared" si="91"/>
        <v>STATE REPRESENTATIVE291DEMOCRATLEG DISTRICT 29 - HOUSEPIERCELegislative2012646.95DEBT410614110641071DESIGN/PRINTTR STRATEGIES1612 SPRINGWOOD AVENUE NEOLYMPIAWA</v>
      </c>
      <c r="AH1940">
        <v>100511109</v>
      </c>
      <c r="AI1940" s="9" t="str">
        <f t="shared" si="92"/>
        <v>STATE REPRESENTATIVE291DEMOCRATLEG DISTRICT 29 - HOUSEPIERCELegislative</v>
      </c>
    </row>
    <row r="1941" spans="1:35" x14ac:dyDescent="0.25">
      <c r="A1941" s="15">
        <v>948</v>
      </c>
      <c r="B1941" t="s">
        <v>2647</v>
      </c>
      <c r="C1941">
        <v>100511109</v>
      </c>
      <c r="D1941" t="s">
        <v>30</v>
      </c>
      <c r="E1941" t="s">
        <v>1810</v>
      </c>
      <c r="F1941" t="s">
        <v>44</v>
      </c>
      <c r="G1941" t="s">
        <v>1811</v>
      </c>
      <c r="H1941" t="s">
        <v>1328</v>
      </c>
      <c r="I1941" t="s">
        <v>404</v>
      </c>
      <c r="J1941" t="s">
        <v>1812</v>
      </c>
      <c r="K1941" t="s">
        <v>67</v>
      </c>
      <c r="L1941">
        <v>29</v>
      </c>
      <c r="M1941">
        <v>1</v>
      </c>
      <c r="N1941" t="s">
        <v>68</v>
      </c>
      <c r="O1941" t="s">
        <v>360</v>
      </c>
      <c r="P1941" t="s">
        <v>70</v>
      </c>
      <c r="Q1941" t="s">
        <v>71</v>
      </c>
      <c r="R1941">
        <v>2012</v>
      </c>
      <c r="S1941" s="1">
        <v>1316.11</v>
      </c>
      <c r="T1941" t="s">
        <v>31</v>
      </c>
      <c r="U1941" s="2">
        <v>41061</v>
      </c>
      <c r="V1941" s="2">
        <v>41106</v>
      </c>
      <c r="W1941" s="2">
        <v>41088</v>
      </c>
      <c r="Y1941" t="s">
        <v>1958</v>
      </c>
      <c r="Z1941" t="s">
        <v>641</v>
      </c>
      <c r="AA1941" t="s">
        <v>1814</v>
      </c>
      <c r="AB1941" t="s">
        <v>180</v>
      </c>
      <c r="AC1941" t="s">
        <v>36</v>
      </c>
      <c r="AD1941">
        <v>98506</v>
      </c>
      <c r="AE1941" t="s">
        <v>2645</v>
      </c>
      <c r="AF1941" t="str">
        <f t="shared" si="90"/>
        <v>Yes</v>
      </c>
      <c r="AG1941" s="9" t="str">
        <f t="shared" si="91"/>
        <v>STATE REPRESENTATIVE291DEMOCRATLEG DISTRICT 29 - HOUSEPIERCELegislative20121316.11DEBT410614110641088DOORBELL CARDSTR STRATEGIES1612 SPRINGWOOD AVENUE NEOLYMPIAWA</v>
      </c>
      <c r="AH1941">
        <v>100511109</v>
      </c>
      <c r="AI1941" s="9" t="str">
        <f t="shared" si="92"/>
        <v>STATE REPRESENTATIVE291DEMOCRATLEG DISTRICT 29 - HOUSEPIERCELegislative</v>
      </c>
    </row>
    <row r="1942" spans="1:35" x14ac:dyDescent="0.25">
      <c r="A1942" s="15">
        <v>2995</v>
      </c>
      <c r="B1942" t="s">
        <v>6273</v>
      </c>
      <c r="C1942">
        <v>100477208</v>
      </c>
      <c r="D1942" t="s">
        <v>30</v>
      </c>
      <c r="E1942" t="s">
        <v>4660</v>
      </c>
      <c r="F1942" t="s">
        <v>44</v>
      </c>
      <c r="G1942" t="s">
        <v>4661</v>
      </c>
      <c r="H1942" t="s">
        <v>4662</v>
      </c>
      <c r="J1942" t="s">
        <v>4663</v>
      </c>
      <c r="K1942" t="s">
        <v>67</v>
      </c>
      <c r="L1942">
        <v>29</v>
      </c>
      <c r="M1942">
        <v>1</v>
      </c>
      <c r="N1942" t="s">
        <v>68</v>
      </c>
      <c r="O1942" t="s">
        <v>360</v>
      </c>
      <c r="P1942" t="s">
        <v>70</v>
      </c>
      <c r="Q1942" t="s">
        <v>71</v>
      </c>
      <c r="R1942">
        <v>2012</v>
      </c>
      <c r="S1942" s="1">
        <v>1000</v>
      </c>
      <c r="T1942" t="s">
        <v>31</v>
      </c>
      <c r="U1942" s="2">
        <v>41061</v>
      </c>
      <c r="V1942" s="2">
        <v>41106</v>
      </c>
      <c r="W1942" s="2">
        <v>41089</v>
      </c>
      <c r="X1942" t="s">
        <v>72</v>
      </c>
      <c r="Y1942" t="s">
        <v>289</v>
      </c>
      <c r="Z1942" t="s">
        <v>167</v>
      </c>
      <c r="AA1942" t="s">
        <v>168</v>
      </c>
      <c r="AB1942" t="s">
        <v>35</v>
      </c>
      <c r="AC1942" t="s">
        <v>36</v>
      </c>
      <c r="AD1942">
        <v>98109</v>
      </c>
      <c r="AE1942" t="s">
        <v>6274</v>
      </c>
      <c r="AF1942" t="str">
        <f t="shared" si="90"/>
        <v>Yes</v>
      </c>
      <c r="AG1942" s="9" t="str">
        <f t="shared" si="91"/>
        <v>STATE REPRESENTATIVE291DEMOCRATLEG DISTRICT 29 - HOUSEPIERCELegislative20121000DEBT410614110641089Operation and OverheadRETAINERARGO STRATEGIESPO BOX 9100 SEATTLEWA</v>
      </c>
      <c r="AH1942">
        <v>100477208</v>
      </c>
      <c r="AI1942" s="9" t="str">
        <f t="shared" si="92"/>
        <v>STATE REPRESENTATIVE291DEMOCRATLEG DISTRICT 29 - HOUSEPIERCELegislative</v>
      </c>
    </row>
    <row r="1943" spans="1:35" x14ac:dyDescent="0.25">
      <c r="A1943" s="15">
        <v>2996</v>
      </c>
      <c r="B1943" t="s">
        <v>6275</v>
      </c>
      <c r="C1943">
        <v>100477208</v>
      </c>
      <c r="D1943" t="s">
        <v>30</v>
      </c>
      <c r="E1943" t="s">
        <v>4660</v>
      </c>
      <c r="F1943" t="s">
        <v>44</v>
      </c>
      <c r="G1943" t="s">
        <v>4661</v>
      </c>
      <c r="H1943" t="s">
        <v>4662</v>
      </c>
      <c r="J1943" t="s">
        <v>4663</v>
      </c>
      <c r="K1943" t="s">
        <v>67</v>
      </c>
      <c r="L1943">
        <v>29</v>
      </c>
      <c r="M1943">
        <v>1</v>
      </c>
      <c r="N1943" t="s">
        <v>68</v>
      </c>
      <c r="O1943" t="s">
        <v>360</v>
      </c>
      <c r="P1943" t="s">
        <v>70</v>
      </c>
      <c r="Q1943" t="s">
        <v>71</v>
      </c>
      <c r="R1943">
        <v>2012</v>
      </c>
      <c r="S1943" s="1">
        <v>500</v>
      </c>
      <c r="T1943" t="s">
        <v>31</v>
      </c>
      <c r="U1943" s="2">
        <v>41061</v>
      </c>
      <c r="V1943" s="2">
        <v>41106</v>
      </c>
      <c r="W1943" s="2">
        <v>41089</v>
      </c>
      <c r="X1943" t="s">
        <v>72</v>
      </c>
      <c r="Y1943" t="s">
        <v>338</v>
      </c>
      <c r="Z1943" t="s">
        <v>167</v>
      </c>
      <c r="AA1943" t="s">
        <v>168</v>
      </c>
      <c r="AB1943" t="s">
        <v>35</v>
      </c>
      <c r="AC1943" t="s">
        <v>36</v>
      </c>
      <c r="AD1943">
        <v>98109</v>
      </c>
      <c r="AE1943" t="s">
        <v>6274</v>
      </c>
      <c r="AF1943" t="str">
        <f t="shared" si="90"/>
        <v>Yes</v>
      </c>
      <c r="AG1943" s="9" t="str">
        <f t="shared" si="91"/>
        <v>STATE REPRESENTATIVE291DEMOCRATLEG DISTRICT 29 - HOUSEPIERCELegislative2012500DEBT410614110641089Operation and OverheadJUNE TREASURYARGO STRATEGIESPO BOX 9100 SEATTLEWA</v>
      </c>
      <c r="AH1943">
        <v>100477208</v>
      </c>
      <c r="AI1943" s="9" t="str">
        <f t="shared" si="92"/>
        <v>STATE REPRESENTATIVE291DEMOCRATLEG DISTRICT 29 - HOUSEPIERCELegislative</v>
      </c>
    </row>
    <row r="1944" spans="1:35" x14ac:dyDescent="0.25">
      <c r="A1944" s="15">
        <v>2997</v>
      </c>
      <c r="B1944" t="s">
        <v>6276</v>
      </c>
      <c r="C1944">
        <v>100477208</v>
      </c>
      <c r="D1944" t="s">
        <v>30</v>
      </c>
      <c r="E1944" t="s">
        <v>4660</v>
      </c>
      <c r="F1944" t="s">
        <v>44</v>
      </c>
      <c r="G1944" t="s">
        <v>4661</v>
      </c>
      <c r="H1944" t="s">
        <v>4662</v>
      </c>
      <c r="J1944" t="s">
        <v>4663</v>
      </c>
      <c r="K1944" t="s">
        <v>67</v>
      </c>
      <c r="L1944">
        <v>29</v>
      </c>
      <c r="M1944">
        <v>1</v>
      </c>
      <c r="N1944" t="s">
        <v>68</v>
      </c>
      <c r="O1944" t="s">
        <v>360</v>
      </c>
      <c r="P1944" t="s">
        <v>70</v>
      </c>
      <c r="Q1944" t="s">
        <v>71</v>
      </c>
      <c r="R1944">
        <v>2012</v>
      </c>
      <c r="S1944" s="1">
        <v>306.98</v>
      </c>
      <c r="T1944" t="s">
        <v>31</v>
      </c>
      <c r="U1944" s="2">
        <v>41061</v>
      </c>
      <c r="V1944" s="2">
        <v>41106</v>
      </c>
      <c r="W1944" s="2">
        <v>41089</v>
      </c>
      <c r="X1944" t="s">
        <v>72</v>
      </c>
      <c r="Y1944" t="s">
        <v>78</v>
      </c>
      <c r="Z1944" t="s">
        <v>167</v>
      </c>
      <c r="AA1944" t="s">
        <v>168</v>
      </c>
      <c r="AB1944" t="s">
        <v>35</v>
      </c>
      <c r="AC1944" t="s">
        <v>36</v>
      </c>
      <c r="AD1944">
        <v>98109</v>
      </c>
      <c r="AE1944" t="s">
        <v>6274</v>
      </c>
      <c r="AF1944" t="str">
        <f t="shared" si="90"/>
        <v>Yes</v>
      </c>
      <c r="AG1944" s="9" t="str">
        <f t="shared" si="91"/>
        <v>STATE REPRESENTATIVE291DEMOCRATLEG DISTRICT 29 - HOUSEPIERCELegislative2012306.98DEBT410614110641089Operation and OverheadLETTERHEAD PRINT (CAPCITY)ARGO STRATEGIESPO BOX 9100 SEATTLEWA</v>
      </c>
      <c r="AH1944">
        <v>100477208</v>
      </c>
      <c r="AI1944" s="9" t="str">
        <f t="shared" si="92"/>
        <v>STATE REPRESENTATIVE291DEMOCRATLEG DISTRICT 29 - HOUSEPIERCELegislative</v>
      </c>
    </row>
    <row r="1945" spans="1:35" x14ac:dyDescent="0.25">
      <c r="A1945" s="15">
        <v>2998</v>
      </c>
      <c r="B1945" t="s">
        <v>6277</v>
      </c>
      <c r="C1945">
        <v>100477208</v>
      </c>
      <c r="D1945" t="s">
        <v>30</v>
      </c>
      <c r="E1945" t="s">
        <v>4660</v>
      </c>
      <c r="F1945" t="s">
        <v>44</v>
      </c>
      <c r="G1945" t="s">
        <v>4661</v>
      </c>
      <c r="H1945" t="s">
        <v>4662</v>
      </c>
      <c r="J1945" t="s">
        <v>4663</v>
      </c>
      <c r="K1945" t="s">
        <v>67</v>
      </c>
      <c r="L1945">
        <v>29</v>
      </c>
      <c r="M1945">
        <v>1</v>
      </c>
      <c r="N1945" t="s">
        <v>68</v>
      </c>
      <c r="O1945" t="s">
        <v>360</v>
      </c>
      <c r="P1945" t="s">
        <v>70</v>
      </c>
      <c r="Q1945" t="s">
        <v>71</v>
      </c>
      <c r="R1945">
        <v>2012</v>
      </c>
      <c r="S1945" s="1">
        <v>53</v>
      </c>
      <c r="T1945" t="s">
        <v>31</v>
      </c>
      <c r="U1945" s="2">
        <v>41061</v>
      </c>
      <c r="V1945" s="2">
        <v>41106</v>
      </c>
      <c r="W1945" s="2">
        <v>41103</v>
      </c>
      <c r="X1945" t="s">
        <v>72</v>
      </c>
      <c r="Y1945" t="s">
        <v>143</v>
      </c>
      <c r="Z1945" t="s">
        <v>144</v>
      </c>
      <c r="AA1945" t="s">
        <v>145</v>
      </c>
      <c r="AB1945" t="s">
        <v>146</v>
      </c>
      <c r="AC1945" t="s">
        <v>147</v>
      </c>
      <c r="AD1945">
        <v>97015</v>
      </c>
      <c r="AE1945" t="s">
        <v>6274</v>
      </c>
      <c r="AF1945" t="str">
        <f t="shared" si="90"/>
        <v>Yes</v>
      </c>
      <c r="AG1945" s="9" t="str">
        <f t="shared" si="91"/>
        <v>STATE REPRESENTATIVE291DEMOCRATLEG DISTRICT 29 - HOUSEPIERCELegislative201253DEBT410614110641103Operation and OverheadPAYROLL PROCESSINGADP10155 SE SUNNYSIDE ROAD CLACKAMASOR</v>
      </c>
      <c r="AH1945">
        <v>100477208</v>
      </c>
      <c r="AI1945" s="9" t="str">
        <f t="shared" si="92"/>
        <v>STATE REPRESENTATIVE291DEMOCRATLEG DISTRICT 29 - HOUSEPIERCELegislative</v>
      </c>
    </row>
    <row r="1946" spans="1:35" x14ac:dyDescent="0.25">
      <c r="A1946" s="15">
        <v>2999</v>
      </c>
      <c r="B1946" t="s">
        <v>6278</v>
      </c>
      <c r="C1946">
        <v>100477208</v>
      </c>
      <c r="D1946" t="s">
        <v>30</v>
      </c>
      <c r="E1946" t="s">
        <v>4660</v>
      </c>
      <c r="F1946" t="s">
        <v>44</v>
      </c>
      <c r="G1946" t="s">
        <v>4661</v>
      </c>
      <c r="H1946" t="s">
        <v>4662</v>
      </c>
      <c r="J1946" t="s">
        <v>4663</v>
      </c>
      <c r="K1946" t="s">
        <v>67</v>
      </c>
      <c r="L1946">
        <v>29</v>
      </c>
      <c r="M1946">
        <v>1</v>
      </c>
      <c r="N1946" t="s">
        <v>68</v>
      </c>
      <c r="O1946" t="s">
        <v>360</v>
      </c>
      <c r="P1946" t="s">
        <v>70</v>
      </c>
      <c r="Q1946" t="s">
        <v>71</v>
      </c>
      <c r="R1946">
        <v>2012</v>
      </c>
      <c r="S1946" s="1">
        <v>50</v>
      </c>
      <c r="T1946" t="s">
        <v>31</v>
      </c>
      <c r="U1946" s="2">
        <v>41061</v>
      </c>
      <c r="V1946" s="2">
        <v>41106</v>
      </c>
      <c r="W1946" s="2">
        <v>41106</v>
      </c>
      <c r="X1946" t="s">
        <v>72</v>
      </c>
      <c r="Y1946" t="s">
        <v>3573</v>
      </c>
      <c r="Z1946" t="s">
        <v>6279</v>
      </c>
      <c r="AA1946" t="s">
        <v>6280</v>
      </c>
      <c r="AB1946" t="s">
        <v>2620</v>
      </c>
      <c r="AC1946" t="s">
        <v>36</v>
      </c>
      <c r="AD1946">
        <v>98387</v>
      </c>
      <c r="AE1946" t="s">
        <v>6274</v>
      </c>
      <c r="AF1946" t="str">
        <f t="shared" si="90"/>
        <v>Yes</v>
      </c>
      <c r="AG1946" s="9" t="str">
        <f t="shared" si="91"/>
        <v>STATE REPRESENTATIVE291DEMOCRATLEG DISTRICT 29 - HOUSEPIERCELegislative201250DEBT410614110641106Operation and OverheadREIMB. CELL (AT&amp;T)ROSS SHAKISHA1603 201ST STREET E SPANAWAYWA</v>
      </c>
      <c r="AH1946">
        <v>100477208</v>
      </c>
      <c r="AI1946" s="9" t="str">
        <f t="shared" si="92"/>
        <v>STATE REPRESENTATIVE291DEMOCRATLEG DISTRICT 29 - HOUSEPIERCELegislative</v>
      </c>
    </row>
    <row r="1947" spans="1:35" x14ac:dyDescent="0.25">
      <c r="A1947" s="15">
        <v>3000</v>
      </c>
      <c r="B1947" t="s">
        <v>6281</v>
      </c>
      <c r="C1947">
        <v>100477208</v>
      </c>
      <c r="D1947" t="s">
        <v>30</v>
      </c>
      <c r="E1947" t="s">
        <v>4660</v>
      </c>
      <c r="F1947" t="s">
        <v>44</v>
      </c>
      <c r="G1947" t="s">
        <v>4661</v>
      </c>
      <c r="H1947" t="s">
        <v>4662</v>
      </c>
      <c r="J1947" t="s">
        <v>4663</v>
      </c>
      <c r="K1947" t="s">
        <v>67</v>
      </c>
      <c r="L1947">
        <v>29</v>
      </c>
      <c r="M1947">
        <v>1</v>
      </c>
      <c r="N1947" t="s">
        <v>68</v>
      </c>
      <c r="O1947" t="s">
        <v>360</v>
      </c>
      <c r="P1947" t="s">
        <v>70</v>
      </c>
      <c r="Q1947" t="s">
        <v>71</v>
      </c>
      <c r="R1947">
        <v>2012</v>
      </c>
      <c r="S1947" s="1">
        <v>4933.8999999999996</v>
      </c>
      <c r="T1947" t="s">
        <v>31</v>
      </c>
      <c r="U1947" s="2">
        <v>41061</v>
      </c>
      <c r="V1947" s="2">
        <v>41106</v>
      </c>
      <c r="W1947" s="2">
        <v>41106</v>
      </c>
      <c r="X1947" t="s">
        <v>72</v>
      </c>
      <c r="Y1947" t="s">
        <v>6282</v>
      </c>
      <c r="Z1947" t="s">
        <v>167</v>
      </c>
      <c r="AA1947" t="s">
        <v>168</v>
      </c>
      <c r="AB1947" t="s">
        <v>35</v>
      </c>
      <c r="AC1947" t="s">
        <v>36</v>
      </c>
      <c r="AD1947">
        <v>98109</v>
      </c>
      <c r="AE1947" t="s">
        <v>6274</v>
      </c>
      <c r="AF1947" t="str">
        <f t="shared" si="90"/>
        <v>Yes</v>
      </c>
      <c r="AG1947" s="9" t="str">
        <f t="shared" si="91"/>
        <v>STATE REPRESENTATIVE291DEMOCRATLEG DISTRICT 29 - HOUSEPIERCELegislative20124933.9DEBT410614110641106Operation and OverheadEST. MAILER PRINT &amp; DESIGN (CAP CITY, KAYLORMADE)ARGO STRATEGIESPO BOX 9100 SEATTLEWA</v>
      </c>
      <c r="AH1947">
        <v>100477208</v>
      </c>
      <c r="AI1947" s="9" t="str">
        <f t="shared" si="92"/>
        <v>STATE REPRESENTATIVE291DEMOCRATLEG DISTRICT 29 - HOUSEPIERCELegislative</v>
      </c>
    </row>
    <row r="1948" spans="1:35" x14ac:dyDescent="0.25">
      <c r="A1948" s="15">
        <v>604</v>
      </c>
      <c r="B1948" t="s">
        <v>1953</v>
      </c>
      <c r="C1948">
        <v>100511110</v>
      </c>
      <c r="D1948" t="s">
        <v>30</v>
      </c>
      <c r="E1948" t="s">
        <v>1810</v>
      </c>
      <c r="F1948" t="s">
        <v>44</v>
      </c>
      <c r="G1948" t="s">
        <v>1811</v>
      </c>
      <c r="H1948" t="s">
        <v>1328</v>
      </c>
      <c r="I1948" t="s">
        <v>404</v>
      </c>
      <c r="J1948" t="s">
        <v>1812</v>
      </c>
      <c r="K1948" t="s">
        <v>67</v>
      </c>
      <c r="L1948">
        <v>29</v>
      </c>
      <c r="M1948">
        <v>1</v>
      </c>
      <c r="N1948" t="s">
        <v>68</v>
      </c>
      <c r="O1948" t="s">
        <v>360</v>
      </c>
      <c r="P1948" t="s">
        <v>70</v>
      </c>
      <c r="Q1948" t="s">
        <v>71</v>
      </c>
      <c r="R1948">
        <v>2012</v>
      </c>
      <c r="S1948" s="1">
        <v>757.75</v>
      </c>
      <c r="T1948" t="s">
        <v>31</v>
      </c>
      <c r="U1948" s="2">
        <v>41107</v>
      </c>
      <c r="V1948" s="2">
        <v>41120</v>
      </c>
      <c r="W1948" s="2">
        <v>41057</v>
      </c>
      <c r="Y1948" t="s">
        <v>1813</v>
      </c>
      <c r="Z1948" t="s">
        <v>641</v>
      </c>
      <c r="AA1948" t="s">
        <v>1814</v>
      </c>
      <c r="AB1948" t="s">
        <v>180</v>
      </c>
      <c r="AC1948" t="s">
        <v>36</v>
      </c>
      <c r="AD1948">
        <v>98506</v>
      </c>
      <c r="AE1948" t="s">
        <v>1954</v>
      </c>
      <c r="AF1948" t="str">
        <f t="shared" si="90"/>
        <v>Yes</v>
      </c>
      <c r="AG1948" s="9" t="str">
        <f t="shared" si="91"/>
        <v>STATE REPRESENTATIVE291DEMOCRATLEG DISTRICT 29 - HOUSEPIERCELegislative2012757.75DEBT411074112041057PHOTOGRAPHYTR STRATEGIES1612 SPRINGWOOD AVENUE NEOLYMPIAWA</v>
      </c>
      <c r="AH1948">
        <v>100511110</v>
      </c>
      <c r="AI1948" s="9" t="str">
        <f t="shared" si="92"/>
        <v>STATE REPRESENTATIVE291DEMOCRATLEG DISTRICT 29 - HOUSEPIERCELegislative</v>
      </c>
    </row>
    <row r="1949" spans="1:35" x14ac:dyDescent="0.25">
      <c r="A1949" s="15">
        <v>605</v>
      </c>
      <c r="B1949" t="s">
        <v>1955</v>
      </c>
      <c r="C1949">
        <v>100511110</v>
      </c>
      <c r="D1949" t="s">
        <v>30</v>
      </c>
      <c r="E1949" t="s">
        <v>1810</v>
      </c>
      <c r="F1949" t="s">
        <v>44</v>
      </c>
      <c r="G1949" t="s">
        <v>1811</v>
      </c>
      <c r="H1949" t="s">
        <v>1328</v>
      </c>
      <c r="I1949" t="s">
        <v>404</v>
      </c>
      <c r="J1949" t="s">
        <v>1812</v>
      </c>
      <c r="K1949" t="s">
        <v>67</v>
      </c>
      <c r="L1949">
        <v>29</v>
      </c>
      <c r="M1949">
        <v>1</v>
      </c>
      <c r="N1949" t="s">
        <v>68</v>
      </c>
      <c r="O1949" t="s">
        <v>360</v>
      </c>
      <c r="P1949" t="s">
        <v>70</v>
      </c>
      <c r="Q1949" t="s">
        <v>71</v>
      </c>
      <c r="R1949">
        <v>2012</v>
      </c>
      <c r="S1949" s="1">
        <v>646.95000000000005</v>
      </c>
      <c r="T1949" t="s">
        <v>31</v>
      </c>
      <c r="U1949" s="2">
        <v>41107</v>
      </c>
      <c r="V1949" s="2">
        <v>41120</v>
      </c>
      <c r="W1949" s="2">
        <v>41071</v>
      </c>
      <c r="Y1949" t="s">
        <v>1956</v>
      </c>
      <c r="Z1949" t="s">
        <v>641</v>
      </c>
      <c r="AA1949" t="s">
        <v>1814</v>
      </c>
      <c r="AB1949" t="s">
        <v>180</v>
      </c>
      <c r="AC1949" t="s">
        <v>36</v>
      </c>
      <c r="AD1949">
        <v>98506</v>
      </c>
      <c r="AE1949" t="s">
        <v>1954</v>
      </c>
      <c r="AF1949" t="str">
        <f t="shared" si="90"/>
        <v>Yes</v>
      </c>
      <c r="AG1949" s="9" t="str">
        <f t="shared" si="91"/>
        <v>STATE REPRESENTATIVE291DEMOCRATLEG DISTRICT 29 - HOUSEPIERCELegislative2012646.95DEBT411074112041071DESIGN/PRINTTR STRATEGIES1612 SPRINGWOOD AVENUE NEOLYMPIAWA</v>
      </c>
      <c r="AH1949">
        <v>100511110</v>
      </c>
      <c r="AI1949" s="9" t="str">
        <f t="shared" si="92"/>
        <v>STATE REPRESENTATIVE291DEMOCRATLEG DISTRICT 29 - HOUSEPIERCELegislative</v>
      </c>
    </row>
    <row r="1950" spans="1:35" x14ac:dyDescent="0.25">
      <c r="A1950" s="15">
        <v>606</v>
      </c>
      <c r="B1950" t="s">
        <v>1957</v>
      </c>
      <c r="C1950">
        <v>100511110</v>
      </c>
      <c r="D1950" t="s">
        <v>30</v>
      </c>
      <c r="E1950" t="s">
        <v>1810</v>
      </c>
      <c r="F1950" t="s">
        <v>44</v>
      </c>
      <c r="G1950" t="s">
        <v>1811</v>
      </c>
      <c r="H1950" t="s">
        <v>1328</v>
      </c>
      <c r="I1950" t="s">
        <v>404</v>
      </c>
      <c r="J1950" t="s">
        <v>1812</v>
      </c>
      <c r="K1950" t="s">
        <v>67</v>
      </c>
      <c r="L1950">
        <v>29</v>
      </c>
      <c r="M1950">
        <v>1</v>
      </c>
      <c r="N1950" t="s">
        <v>68</v>
      </c>
      <c r="O1950" t="s">
        <v>360</v>
      </c>
      <c r="P1950" t="s">
        <v>70</v>
      </c>
      <c r="Q1950" t="s">
        <v>71</v>
      </c>
      <c r="R1950">
        <v>2012</v>
      </c>
      <c r="S1950" s="1">
        <v>1316.11</v>
      </c>
      <c r="T1950" t="s">
        <v>31</v>
      </c>
      <c r="U1950" s="2">
        <v>41107</v>
      </c>
      <c r="V1950" s="2">
        <v>41120</v>
      </c>
      <c r="W1950" s="2">
        <v>41088</v>
      </c>
      <c r="Y1950" t="s">
        <v>1958</v>
      </c>
      <c r="Z1950" t="s">
        <v>641</v>
      </c>
      <c r="AA1950" t="s">
        <v>1814</v>
      </c>
      <c r="AB1950" t="s">
        <v>180</v>
      </c>
      <c r="AC1950" t="s">
        <v>36</v>
      </c>
      <c r="AD1950">
        <v>98506</v>
      </c>
      <c r="AE1950" t="s">
        <v>1954</v>
      </c>
      <c r="AF1950" t="str">
        <f t="shared" si="90"/>
        <v>Yes</v>
      </c>
      <c r="AG1950" s="9" t="str">
        <f t="shared" si="91"/>
        <v>STATE REPRESENTATIVE291DEMOCRATLEG DISTRICT 29 - HOUSEPIERCELegislative20121316.11DEBT411074112041088DOORBELL CARDSTR STRATEGIES1612 SPRINGWOOD AVENUE NEOLYMPIAWA</v>
      </c>
      <c r="AH1950">
        <v>100511110</v>
      </c>
      <c r="AI1950" s="9" t="str">
        <f t="shared" si="92"/>
        <v>STATE REPRESENTATIVE291DEMOCRATLEG DISTRICT 29 - HOUSEPIERCELegislative</v>
      </c>
    </row>
    <row r="1951" spans="1:35" x14ac:dyDescent="0.25">
      <c r="A1951" s="15">
        <v>3563</v>
      </c>
      <c r="B1951" t="s">
        <v>7217</v>
      </c>
      <c r="C1951">
        <v>100483293</v>
      </c>
      <c r="D1951" t="s">
        <v>30</v>
      </c>
      <c r="E1951" t="s">
        <v>4660</v>
      </c>
      <c r="F1951" t="s">
        <v>44</v>
      </c>
      <c r="G1951" t="s">
        <v>4661</v>
      </c>
      <c r="H1951" t="s">
        <v>4662</v>
      </c>
      <c r="J1951" t="s">
        <v>4663</v>
      </c>
      <c r="K1951" t="s">
        <v>67</v>
      </c>
      <c r="L1951">
        <v>29</v>
      </c>
      <c r="M1951">
        <v>1</v>
      </c>
      <c r="N1951" t="s">
        <v>68</v>
      </c>
      <c r="O1951" t="s">
        <v>360</v>
      </c>
      <c r="P1951" t="s">
        <v>70</v>
      </c>
      <c r="Q1951" t="s">
        <v>71</v>
      </c>
      <c r="R1951">
        <v>2012</v>
      </c>
      <c r="S1951" s="1">
        <v>4823.8900000000003</v>
      </c>
      <c r="T1951" t="s">
        <v>31</v>
      </c>
      <c r="U1951" s="2">
        <v>41107</v>
      </c>
      <c r="V1951" s="2">
        <v>41120</v>
      </c>
      <c r="W1951" s="2">
        <v>41106</v>
      </c>
      <c r="X1951" t="s">
        <v>72</v>
      </c>
      <c r="Y1951" t="s">
        <v>7209</v>
      </c>
      <c r="Z1951" t="s">
        <v>167</v>
      </c>
      <c r="AA1951" t="s">
        <v>168</v>
      </c>
      <c r="AB1951" t="s">
        <v>35</v>
      </c>
      <c r="AC1951" t="s">
        <v>36</v>
      </c>
      <c r="AD1951">
        <v>98109</v>
      </c>
      <c r="AE1951" t="s">
        <v>7175</v>
      </c>
      <c r="AF1951" t="str">
        <f t="shared" si="90"/>
        <v>Yes</v>
      </c>
      <c r="AG1951" s="9" t="str">
        <f t="shared" si="91"/>
        <v>STATE REPRESENTATIVE291DEMOCRATLEG DISTRICT 29 - HOUSEPIERCELegislative20124823.89DEBT411074112041106Operation and OverheadACTUAL MAILER PRINT &amp; DESIGN (CAP CITY, KAYLORMADE)ARGO STRATEGIESPO BOX 9100 SEATTLEWA</v>
      </c>
      <c r="AH1951">
        <v>100483293</v>
      </c>
      <c r="AI1951" s="9" t="str">
        <f t="shared" si="92"/>
        <v>STATE REPRESENTATIVE291DEMOCRATLEG DISTRICT 29 - HOUSEPIERCELegislative</v>
      </c>
    </row>
    <row r="1952" spans="1:35" x14ac:dyDescent="0.25">
      <c r="A1952" s="15">
        <v>3570</v>
      </c>
      <c r="B1952" t="s">
        <v>7231</v>
      </c>
      <c r="C1952">
        <v>100483293</v>
      </c>
      <c r="D1952" t="s">
        <v>30</v>
      </c>
      <c r="E1952" t="s">
        <v>4660</v>
      </c>
      <c r="F1952" t="s">
        <v>44</v>
      </c>
      <c r="G1952" t="s">
        <v>4661</v>
      </c>
      <c r="H1952" t="s">
        <v>4662</v>
      </c>
      <c r="J1952" t="s">
        <v>4663</v>
      </c>
      <c r="K1952" t="s">
        <v>67</v>
      </c>
      <c r="L1952">
        <v>29</v>
      </c>
      <c r="M1952">
        <v>1</v>
      </c>
      <c r="N1952" t="s">
        <v>68</v>
      </c>
      <c r="O1952" t="s">
        <v>360</v>
      </c>
      <c r="P1952" t="s">
        <v>70</v>
      </c>
      <c r="Q1952" t="s">
        <v>71</v>
      </c>
      <c r="R1952">
        <v>2012</v>
      </c>
      <c r="S1952" s="1">
        <v>525</v>
      </c>
      <c r="T1952" t="s">
        <v>31</v>
      </c>
      <c r="U1952" s="2">
        <v>41107</v>
      </c>
      <c r="V1952" s="2">
        <v>41120</v>
      </c>
      <c r="W1952" s="2">
        <v>41114</v>
      </c>
      <c r="X1952" t="s">
        <v>72</v>
      </c>
      <c r="Y1952" t="s">
        <v>2765</v>
      </c>
      <c r="Z1952" t="s">
        <v>167</v>
      </c>
      <c r="AA1952" t="s">
        <v>168</v>
      </c>
      <c r="AB1952" t="s">
        <v>35</v>
      </c>
      <c r="AC1952" t="s">
        <v>36</v>
      </c>
      <c r="AD1952">
        <v>98109</v>
      </c>
      <c r="AE1952" t="s">
        <v>7175</v>
      </c>
      <c r="AF1952" t="str">
        <f t="shared" si="90"/>
        <v>Yes</v>
      </c>
      <c r="AG1952" s="9" t="str">
        <f t="shared" si="91"/>
        <v>STATE REPRESENTATIVE291DEMOCRATLEG DISTRICT 29 - HOUSEPIERCELegislative2012525DEBT411074112041114Operation and OverheadROBOCALLS (WINDING CREEK)ARGO STRATEGIESPO BOX 9100 SEATTLEWA</v>
      </c>
      <c r="AH1952">
        <v>100483293</v>
      </c>
      <c r="AI1952" s="9" t="str">
        <f t="shared" si="92"/>
        <v>STATE REPRESENTATIVE291DEMOCRATLEG DISTRICT 29 - HOUSEPIERCELegislative</v>
      </c>
    </row>
    <row r="1953" spans="1:35" x14ac:dyDescent="0.25">
      <c r="A1953" s="15">
        <v>3564</v>
      </c>
      <c r="B1953" t="s">
        <v>7218</v>
      </c>
      <c r="C1953">
        <v>100483293</v>
      </c>
      <c r="D1953" t="s">
        <v>30</v>
      </c>
      <c r="E1953" t="s">
        <v>4660</v>
      </c>
      <c r="F1953" t="s">
        <v>44</v>
      </c>
      <c r="G1953" t="s">
        <v>4661</v>
      </c>
      <c r="H1953" t="s">
        <v>4662</v>
      </c>
      <c r="J1953" t="s">
        <v>4663</v>
      </c>
      <c r="K1953" t="s">
        <v>67</v>
      </c>
      <c r="L1953">
        <v>29</v>
      </c>
      <c r="M1953">
        <v>1</v>
      </c>
      <c r="N1953" t="s">
        <v>68</v>
      </c>
      <c r="O1953" t="s">
        <v>360</v>
      </c>
      <c r="P1953" t="s">
        <v>70</v>
      </c>
      <c r="Q1953" t="s">
        <v>71</v>
      </c>
      <c r="R1953">
        <v>2012</v>
      </c>
      <c r="S1953" s="1">
        <v>500</v>
      </c>
      <c r="T1953" t="s">
        <v>31</v>
      </c>
      <c r="U1953" s="2">
        <v>41107</v>
      </c>
      <c r="V1953" s="2">
        <v>41120</v>
      </c>
      <c r="W1953" s="2">
        <v>41115</v>
      </c>
      <c r="X1953" t="s">
        <v>72</v>
      </c>
      <c r="Y1953" t="s">
        <v>339</v>
      </c>
      <c r="Z1953" t="s">
        <v>167</v>
      </c>
      <c r="AA1953" t="s">
        <v>168</v>
      </c>
      <c r="AB1953" t="s">
        <v>35</v>
      </c>
      <c r="AC1953" t="s">
        <v>36</v>
      </c>
      <c r="AD1953">
        <v>98109</v>
      </c>
      <c r="AE1953" t="s">
        <v>7175</v>
      </c>
      <c r="AF1953" t="str">
        <f t="shared" si="90"/>
        <v>Yes</v>
      </c>
      <c r="AG1953" s="9" t="str">
        <f t="shared" si="91"/>
        <v>STATE REPRESENTATIVE291DEMOCRATLEG DISTRICT 29 - HOUSEPIERCELegislative2012500DEBT411074112041115Operation and OverheadJULY TREASURYARGO STRATEGIESPO BOX 9100 SEATTLEWA</v>
      </c>
      <c r="AH1953">
        <v>100483293</v>
      </c>
      <c r="AI1953" s="9" t="str">
        <f t="shared" si="92"/>
        <v>STATE REPRESENTATIVE291DEMOCRATLEG DISTRICT 29 - HOUSEPIERCELegislative</v>
      </c>
    </row>
    <row r="1954" spans="1:35" x14ac:dyDescent="0.25">
      <c r="A1954" s="15">
        <v>3571</v>
      </c>
      <c r="B1954" t="s">
        <v>7232</v>
      </c>
      <c r="C1954">
        <v>100483293</v>
      </c>
      <c r="D1954" t="s">
        <v>30</v>
      </c>
      <c r="E1954" t="s">
        <v>4660</v>
      </c>
      <c r="F1954" t="s">
        <v>44</v>
      </c>
      <c r="G1954" t="s">
        <v>4661</v>
      </c>
      <c r="H1954" t="s">
        <v>4662</v>
      </c>
      <c r="J1954" t="s">
        <v>4663</v>
      </c>
      <c r="K1954" t="s">
        <v>67</v>
      </c>
      <c r="L1954">
        <v>29</v>
      </c>
      <c r="M1954">
        <v>1</v>
      </c>
      <c r="N1954" t="s">
        <v>68</v>
      </c>
      <c r="O1954" t="s">
        <v>360</v>
      </c>
      <c r="P1954" t="s">
        <v>70</v>
      </c>
      <c r="Q1954" t="s">
        <v>71</v>
      </c>
      <c r="R1954">
        <v>2012</v>
      </c>
      <c r="S1954" s="1">
        <v>4816.55</v>
      </c>
      <c r="T1954" t="s">
        <v>31</v>
      </c>
      <c r="U1954" s="2">
        <v>41107</v>
      </c>
      <c r="V1954" s="2">
        <v>41120</v>
      </c>
      <c r="W1954" s="2">
        <v>41115</v>
      </c>
      <c r="X1954" t="s">
        <v>72</v>
      </c>
      <c r="Y1954" t="s">
        <v>7209</v>
      </c>
      <c r="Z1954" t="s">
        <v>167</v>
      </c>
      <c r="AA1954" t="s">
        <v>168</v>
      </c>
      <c r="AB1954" t="s">
        <v>35</v>
      </c>
      <c r="AC1954" t="s">
        <v>36</v>
      </c>
      <c r="AD1954">
        <v>98109</v>
      </c>
      <c r="AE1954" t="s">
        <v>7175</v>
      </c>
      <c r="AF1954" t="str">
        <f t="shared" si="90"/>
        <v>Yes</v>
      </c>
      <c r="AG1954" s="9" t="str">
        <f t="shared" si="91"/>
        <v>STATE REPRESENTATIVE291DEMOCRATLEG DISTRICT 29 - HOUSEPIERCELegislative20124816.55DEBT411074112041115Operation and OverheadACTUAL MAILER PRINT &amp; DESIGN (CAP CITY, KAYLORMADE)ARGO STRATEGIESPO BOX 9100 SEATTLEWA</v>
      </c>
      <c r="AH1954">
        <v>100483293</v>
      </c>
      <c r="AI1954" s="9" t="str">
        <f t="shared" si="92"/>
        <v>STATE REPRESENTATIVE291DEMOCRATLEG DISTRICT 29 - HOUSEPIERCELegislative</v>
      </c>
    </row>
    <row r="1955" spans="1:35" x14ac:dyDescent="0.25">
      <c r="A1955" s="15">
        <v>3572</v>
      </c>
      <c r="B1955" t="s">
        <v>7233</v>
      </c>
      <c r="C1955">
        <v>100483293</v>
      </c>
      <c r="D1955" t="s">
        <v>30</v>
      </c>
      <c r="E1955" t="s">
        <v>4660</v>
      </c>
      <c r="F1955" t="s">
        <v>44</v>
      </c>
      <c r="G1955" t="s">
        <v>4661</v>
      </c>
      <c r="H1955" t="s">
        <v>4662</v>
      </c>
      <c r="J1955" t="s">
        <v>4663</v>
      </c>
      <c r="K1955" t="s">
        <v>67</v>
      </c>
      <c r="L1955">
        <v>29</v>
      </c>
      <c r="M1955">
        <v>1</v>
      </c>
      <c r="N1955" t="s">
        <v>68</v>
      </c>
      <c r="O1955" t="s">
        <v>360</v>
      </c>
      <c r="P1955" t="s">
        <v>70</v>
      </c>
      <c r="Q1955" t="s">
        <v>71</v>
      </c>
      <c r="R1955">
        <v>2012</v>
      </c>
      <c r="S1955" s="1">
        <v>525</v>
      </c>
      <c r="T1955" t="s">
        <v>31</v>
      </c>
      <c r="U1955" s="2">
        <v>41107</v>
      </c>
      <c r="V1955" s="2">
        <v>41120</v>
      </c>
      <c r="W1955" s="2">
        <v>41115</v>
      </c>
      <c r="X1955" t="s">
        <v>72</v>
      </c>
      <c r="Y1955" t="s">
        <v>2765</v>
      </c>
      <c r="Z1955" t="s">
        <v>167</v>
      </c>
      <c r="AA1955" t="s">
        <v>168</v>
      </c>
      <c r="AB1955" t="s">
        <v>35</v>
      </c>
      <c r="AC1955" t="s">
        <v>36</v>
      </c>
      <c r="AD1955">
        <v>98109</v>
      </c>
      <c r="AE1955" t="s">
        <v>7175</v>
      </c>
      <c r="AF1955" t="str">
        <f t="shared" si="90"/>
        <v>Yes</v>
      </c>
      <c r="AG1955" s="9" t="str">
        <f t="shared" si="91"/>
        <v>STATE REPRESENTATIVE291DEMOCRATLEG DISTRICT 29 - HOUSEPIERCELegislative2012525DEBT411074112041115Operation and OverheadROBOCALLS (WINDING CREEK)ARGO STRATEGIESPO BOX 9100 SEATTLEWA</v>
      </c>
      <c r="AH1955">
        <v>100483293</v>
      </c>
      <c r="AI1955" s="9" t="str">
        <f t="shared" si="92"/>
        <v>STATE REPRESENTATIVE291DEMOCRATLEG DISTRICT 29 - HOUSEPIERCELegislative</v>
      </c>
    </row>
    <row r="1956" spans="1:35" x14ac:dyDescent="0.25">
      <c r="A1956" s="15">
        <v>607</v>
      </c>
      <c r="B1956" t="s">
        <v>1959</v>
      </c>
      <c r="C1956">
        <v>100511110</v>
      </c>
      <c r="D1956" t="s">
        <v>30</v>
      </c>
      <c r="E1956" t="s">
        <v>1810</v>
      </c>
      <c r="F1956" t="s">
        <v>44</v>
      </c>
      <c r="G1956" t="s">
        <v>1811</v>
      </c>
      <c r="H1956" t="s">
        <v>1328</v>
      </c>
      <c r="I1956" t="s">
        <v>404</v>
      </c>
      <c r="J1956" t="s">
        <v>1812</v>
      </c>
      <c r="K1956" t="s">
        <v>67</v>
      </c>
      <c r="L1956">
        <v>29</v>
      </c>
      <c r="M1956">
        <v>1</v>
      </c>
      <c r="N1956" t="s">
        <v>68</v>
      </c>
      <c r="O1956" t="s">
        <v>360</v>
      </c>
      <c r="P1956" t="s">
        <v>70</v>
      </c>
      <c r="Q1956" t="s">
        <v>71</v>
      </c>
      <c r="R1956">
        <v>2012</v>
      </c>
      <c r="S1956" s="1">
        <v>2236.4</v>
      </c>
      <c r="T1956" t="s">
        <v>31</v>
      </c>
      <c r="U1956" s="2">
        <v>41107</v>
      </c>
      <c r="V1956" s="2">
        <v>41120</v>
      </c>
      <c r="W1956" s="2">
        <v>41117</v>
      </c>
      <c r="Y1956" t="s">
        <v>592</v>
      </c>
      <c r="Z1956" t="s">
        <v>641</v>
      </c>
      <c r="AA1956" t="s">
        <v>1814</v>
      </c>
      <c r="AB1956" t="s">
        <v>180</v>
      </c>
      <c r="AC1956" t="s">
        <v>36</v>
      </c>
      <c r="AD1956">
        <v>98506</v>
      </c>
      <c r="AE1956" t="s">
        <v>1954</v>
      </c>
      <c r="AF1956" t="str">
        <f t="shared" si="90"/>
        <v>Yes</v>
      </c>
      <c r="AG1956" s="9" t="str">
        <f t="shared" si="91"/>
        <v>STATE REPRESENTATIVE291DEMOCRATLEG DISTRICT 29 - HOUSEPIERCELegislative20122236.4DEBT411074112041117MAILERSTR STRATEGIES1612 SPRINGWOOD AVENUE NEOLYMPIAWA</v>
      </c>
      <c r="AH1956">
        <v>100511110</v>
      </c>
      <c r="AI1956" s="9" t="str">
        <f t="shared" si="92"/>
        <v>STATE REPRESENTATIVE291DEMOCRATLEG DISTRICT 29 - HOUSEPIERCELegislative</v>
      </c>
    </row>
    <row r="1957" spans="1:35" x14ac:dyDescent="0.25">
      <c r="A1957" s="15">
        <v>608</v>
      </c>
      <c r="B1957" t="s">
        <v>1960</v>
      </c>
      <c r="C1957">
        <v>100511110</v>
      </c>
      <c r="D1957" t="s">
        <v>30</v>
      </c>
      <c r="E1957" t="s">
        <v>1810</v>
      </c>
      <c r="F1957" t="s">
        <v>44</v>
      </c>
      <c r="G1957" t="s">
        <v>1811</v>
      </c>
      <c r="H1957" t="s">
        <v>1328</v>
      </c>
      <c r="I1957" t="s">
        <v>404</v>
      </c>
      <c r="J1957" t="s">
        <v>1812</v>
      </c>
      <c r="K1957" t="s">
        <v>67</v>
      </c>
      <c r="L1957">
        <v>29</v>
      </c>
      <c r="M1957">
        <v>1</v>
      </c>
      <c r="N1957" t="s">
        <v>68</v>
      </c>
      <c r="O1957" t="s">
        <v>360</v>
      </c>
      <c r="P1957" t="s">
        <v>70</v>
      </c>
      <c r="Q1957" t="s">
        <v>71</v>
      </c>
      <c r="R1957">
        <v>2012</v>
      </c>
      <c r="S1957" s="1">
        <v>5901.85</v>
      </c>
      <c r="T1957" t="s">
        <v>31</v>
      </c>
      <c r="U1957" s="2">
        <v>41107</v>
      </c>
      <c r="V1957" s="2">
        <v>41120</v>
      </c>
      <c r="W1957" s="2">
        <v>41117</v>
      </c>
      <c r="Y1957" t="s">
        <v>592</v>
      </c>
      <c r="Z1957" t="s">
        <v>641</v>
      </c>
      <c r="AA1957" t="s">
        <v>1814</v>
      </c>
      <c r="AB1957" t="s">
        <v>180</v>
      </c>
      <c r="AC1957" t="s">
        <v>36</v>
      </c>
      <c r="AD1957">
        <v>98506</v>
      </c>
      <c r="AE1957" t="s">
        <v>1954</v>
      </c>
      <c r="AF1957" t="str">
        <f t="shared" si="90"/>
        <v>Yes</v>
      </c>
      <c r="AG1957" s="9" t="str">
        <f t="shared" si="91"/>
        <v>STATE REPRESENTATIVE291DEMOCRATLEG DISTRICT 29 - HOUSEPIERCELegislative20125901.85DEBT411074112041117MAILERSTR STRATEGIES1612 SPRINGWOOD AVENUE NEOLYMPIAWA</v>
      </c>
      <c r="AH1957">
        <v>100511110</v>
      </c>
      <c r="AI1957" s="9" t="str">
        <f t="shared" si="92"/>
        <v>STATE REPRESENTATIVE291DEMOCRATLEG DISTRICT 29 - HOUSEPIERCELegislative</v>
      </c>
    </row>
    <row r="1958" spans="1:35" x14ac:dyDescent="0.25">
      <c r="A1958" s="15">
        <v>609</v>
      </c>
      <c r="B1958" t="s">
        <v>1961</v>
      </c>
      <c r="C1958">
        <v>100511110</v>
      </c>
      <c r="D1958" t="s">
        <v>30</v>
      </c>
      <c r="E1958" t="s">
        <v>1810</v>
      </c>
      <c r="F1958" t="s">
        <v>44</v>
      </c>
      <c r="G1958" t="s">
        <v>1811</v>
      </c>
      <c r="H1958" t="s">
        <v>1328</v>
      </c>
      <c r="I1958" t="s">
        <v>404</v>
      </c>
      <c r="J1958" t="s">
        <v>1812</v>
      </c>
      <c r="K1958" t="s">
        <v>67</v>
      </c>
      <c r="L1958">
        <v>29</v>
      </c>
      <c r="M1958">
        <v>1</v>
      </c>
      <c r="N1958" t="s">
        <v>68</v>
      </c>
      <c r="O1958" t="s">
        <v>360</v>
      </c>
      <c r="P1958" t="s">
        <v>70</v>
      </c>
      <c r="Q1958" t="s">
        <v>71</v>
      </c>
      <c r="R1958">
        <v>2012</v>
      </c>
      <c r="S1958" s="1">
        <v>8366.5</v>
      </c>
      <c r="T1958" t="s">
        <v>31</v>
      </c>
      <c r="U1958" s="2">
        <v>41107</v>
      </c>
      <c r="V1958" s="2">
        <v>41120</v>
      </c>
      <c r="W1958" s="2">
        <v>41117</v>
      </c>
      <c r="Y1958" t="s">
        <v>1316</v>
      </c>
      <c r="Z1958" t="s">
        <v>641</v>
      </c>
      <c r="AA1958" t="s">
        <v>1814</v>
      </c>
      <c r="AB1958" t="s">
        <v>180</v>
      </c>
      <c r="AC1958" t="s">
        <v>36</v>
      </c>
      <c r="AD1958">
        <v>98506</v>
      </c>
      <c r="AE1958" t="s">
        <v>1954</v>
      </c>
      <c r="AF1958" t="str">
        <f t="shared" si="90"/>
        <v>Yes</v>
      </c>
      <c r="AG1958" s="9" t="str">
        <f t="shared" si="91"/>
        <v>STATE REPRESENTATIVE291DEMOCRATLEG DISTRICT 29 - HOUSEPIERCELegislative20128366.5DEBT411074112041117MAILERTR STRATEGIES1612 SPRINGWOOD AVENUE NEOLYMPIAWA</v>
      </c>
      <c r="AH1958">
        <v>100511110</v>
      </c>
      <c r="AI1958" s="9" t="str">
        <f t="shared" si="92"/>
        <v>STATE REPRESENTATIVE291DEMOCRATLEG DISTRICT 29 - HOUSEPIERCELegislative</v>
      </c>
    </row>
    <row r="1959" spans="1:35" x14ac:dyDescent="0.25">
      <c r="A1959" s="15">
        <v>3540</v>
      </c>
      <c r="B1959" t="s">
        <v>7174</v>
      </c>
      <c r="C1959">
        <v>100483293</v>
      </c>
      <c r="D1959" t="s">
        <v>30</v>
      </c>
      <c r="E1959" t="s">
        <v>4660</v>
      </c>
      <c r="F1959" t="s">
        <v>44</v>
      </c>
      <c r="G1959" t="s">
        <v>4661</v>
      </c>
      <c r="H1959" t="s">
        <v>4662</v>
      </c>
      <c r="J1959" t="s">
        <v>4663</v>
      </c>
      <c r="K1959" t="s">
        <v>67</v>
      </c>
      <c r="L1959">
        <v>29</v>
      </c>
      <c r="M1959">
        <v>1</v>
      </c>
      <c r="N1959" t="s">
        <v>68</v>
      </c>
      <c r="O1959" t="s">
        <v>360</v>
      </c>
      <c r="P1959" t="s">
        <v>70</v>
      </c>
      <c r="Q1959" t="s">
        <v>71</v>
      </c>
      <c r="R1959">
        <v>2012</v>
      </c>
      <c r="S1959" s="1">
        <v>492.96</v>
      </c>
      <c r="T1959" t="s">
        <v>31</v>
      </c>
      <c r="U1959" s="2">
        <v>41107</v>
      </c>
      <c r="V1959" s="2">
        <v>41120</v>
      </c>
      <c r="W1959" s="2">
        <v>41120</v>
      </c>
      <c r="X1959" t="s">
        <v>72</v>
      </c>
      <c r="Y1959" t="s">
        <v>2765</v>
      </c>
      <c r="Z1959" t="s">
        <v>167</v>
      </c>
      <c r="AA1959" t="s">
        <v>168</v>
      </c>
      <c r="AB1959" t="s">
        <v>35</v>
      </c>
      <c r="AC1959" t="s">
        <v>36</v>
      </c>
      <c r="AD1959">
        <v>98109</v>
      </c>
      <c r="AE1959" t="s">
        <v>7175</v>
      </c>
      <c r="AF1959" t="str">
        <f t="shared" si="90"/>
        <v>Yes</v>
      </c>
      <c r="AG1959" s="9" t="str">
        <f t="shared" si="91"/>
        <v>STATE REPRESENTATIVE291DEMOCRATLEG DISTRICT 29 - HOUSEPIERCELegislative2012492.96DEBT411074112041120Operation and OverheadROBOCALLS (WINDING CREEK)ARGO STRATEGIESPO BOX 9100 SEATTLEWA</v>
      </c>
      <c r="AH1959">
        <v>100483293</v>
      </c>
      <c r="AI1959" s="9" t="str">
        <f t="shared" si="92"/>
        <v>STATE REPRESENTATIVE291DEMOCRATLEG DISTRICT 29 - HOUSEPIERCELegislative</v>
      </c>
    </row>
    <row r="1960" spans="1:35" x14ac:dyDescent="0.25">
      <c r="A1960" s="15">
        <v>3562</v>
      </c>
      <c r="B1960" t="s">
        <v>7216</v>
      </c>
      <c r="C1960">
        <v>100483293</v>
      </c>
      <c r="D1960" t="s">
        <v>30</v>
      </c>
      <c r="E1960" t="s">
        <v>4660</v>
      </c>
      <c r="F1960" t="s">
        <v>44</v>
      </c>
      <c r="G1960" t="s">
        <v>4661</v>
      </c>
      <c r="H1960" t="s">
        <v>4662</v>
      </c>
      <c r="J1960" t="s">
        <v>4663</v>
      </c>
      <c r="K1960" t="s">
        <v>67</v>
      </c>
      <c r="L1960">
        <v>29</v>
      </c>
      <c r="M1960">
        <v>1</v>
      </c>
      <c r="N1960" t="s">
        <v>68</v>
      </c>
      <c r="O1960" t="s">
        <v>360</v>
      </c>
      <c r="P1960" t="s">
        <v>70</v>
      </c>
      <c r="Q1960" t="s">
        <v>71</v>
      </c>
      <c r="R1960">
        <v>2012</v>
      </c>
      <c r="S1960" s="1">
        <v>3077.57</v>
      </c>
      <c r="T1960" t="s">
        <v>31</v>
      </c>
      <c r="U1960" s="2">
        <v>41107</v>
      </c>
      <c r="V1960" s="2">
        <v>41120</v>
      </c>
      <c r="W1960" s="2">
        <v>41120</v>
      </c>
      <c r="X1960" t="s">
        <v>72</v>
      </c>
      <c r="Y1960" t="s">
        <v>7209</v>
      </c>
      <c r="Z1960" t="s">
        <v>167</v>
      </c>
      <c r="AA1960" t="s">
        <v>168</v>
      </c>
      <c r="AB1960" t="s">
        <v>35</v>
      </c>
      <c r="AC1960" t="s">
        <v>36</v>
      </c>
      <c r="AD1960">
        <v>98109</v>
      </c>
      <c r="AE1960" t="s">
        <v>7175</v>
      </c>
      <c r="AF1960" t="str">
        <f t="shared" si="90"/>
        <v>Yes</v>
      </c>
      <c r="AG1960" s="9" t="str">
        <f t="shared" si="91"/>
        <v>STATE REPRESENTATIVE291DEMOCRATLEG DISTRICT 29 - HOUSEPIERCELegislative20123077.57DEBT411074112041120Operation and OverheadACTUAL MAILER PRINT &amp; DESIGN (CAP CITY, KAYLORMADE)ARGO STRATEGIESPO BOX 9100 SEATTLEWA</v>
      </c>
      <c r="AH1960">
        <v>100483293</v>
      </c>
      <c r="AI1960" s="9" t="str">
        <f t="shared" si="92"/>
        <v>STATE REPRESENTATIVE291DEMOCRATLEG DISTRICT 29 - HOUSEPIERCELegislative</v>
      </c>
    </row>
    <row r="1961" spans="1:35" x14ac:dyDescent="0.25">
      <c r="A1961" s="15">
        <v>610</v>
      </c>
      <c r="B1961" t="s">
        <v>1962</v>
      </c>
      <c r="C1961">
        <v>100511111</v>
      </c>
      <c r="D1961" t="s">
        <v>30</v>
      </c>
      <c r="E1961" t="s">
        <v>1810</v>
      </c>
      <c r="F1961" t="s">
        <v>44</v>
      </c>
      <c r="G1961" t="s">
        <v>1811</v>
      </c>
      <c r="H1961" t="s">
        <v>1328</v>
      </c>
      <c r="I1961" t="s">
        <v>404</v>
      </c>
      <c r="J1961" t="s">
        <v>1812</v>
      </c>
      <c r="K1961" t="s">
        <v>67</v>
      </c>
      <c r="L1961">
        <v>29</v>
      </c>
      <c r="M1961">
        <v>1</v>
      </c>
      <c r="N1961" t="s">
        <v>68</v>
      </c>
      <c r="O1961" t="s">
        <v>360</v>
      </c>
      <c r="P1961" t="s">
        <v>70</v>
      </c>
      <c r="Q1961" t="s">
        <v>71</v>
      </c>
      <c r="R1961">
        <v>2012</v>
      </c>
      <c r="S1961" s="1">
        <v>757.75</v>
      </c>
      <c r="T1961" t="s">
        <v>31</v>
      </c>
      <c r="U1961" s="2">
        <v>41121</v>
      </c>
      <c r="V1961" s="2">
        <v>41152</v>
      </c>
      <c r="W1961" s="2">
        <v>41057</v>
      </c>
      <c r="Y1961" t="s">
        <v>1813</v>
      </c>
      <c r="Z1961" t="s">
        <v>641</v>
      </c>
      <c r="AA1961" t="s">
        <v>1814</v>
      </c>
      <c r="AB1961" t="s">
        <v>180</v>
      </c>
      <c r="AC1961" t="s">
        <v>36</v>
      </c>
      <c r="AD1961">
        <v>98506</v>
      </c>
      <c r="AE1961" t="s">
        <v>1963</v>
      </c>
      <c r="AF1961" t="str">
        <f t="shared" si="90"/>
        <v>Yes</v>
      </c>
      <c r="AG1961" s="9" t="str">
        <f t="shared" si="91"/>
        <v>STATE REPRESENTATIVE291DEMOCRATLEG DISTRICT 29 - HOUSEPIERCELegislative2012757.75DEBT411214115241057PHOTOGRAPHYTR STRATEGIES1612 SPRINGWOOD AVENUE NEOLYMPIAWA</v>
      </c>
      <c r="AH1961">
        <v>100511111</v>
      </c>
      <c r="AI1961" s="9" t="str">
        <f t="shared" si="92"/>
        <v>STATE REPRESENTATIVE291DEMOCRATLEG DISTRICT 29 - HOUSEPIERCELegislative</v>
      </c>
    </row>
    <row r="1962" spans="1:35" x14ac:dyDescent="0.25">
      <c r="A1962" s="15">
        <v>611</v>
      </c>
      <c r="B1962" t="s">
        <v>1964</v>
      </c>
      <c r="C1962">
        <v>100511111</v>
      </c>
      <c r="D1962" t="s">
        <v>30</v>
      </c>
      <c r="E1962" t="s">
        <v>1810</v>
      </c>
      <c r="F1962" t="s">
        <v>44</v>
      </c>
      <c r="G1962" t="s">
        <v>1811</v>
      </c>
      <c r="H1962" t="s">
        <v>1328</v>
      </c>
      <c r="I1962" t="s">
        <v>404</v>
      </c>
      <c r="J1962" t="s">
        <v>1812</v>
      </c>
      <c r="K1962" t="s">
        <v>67</v>
      </c>
      <c r="L1962">
        <v>29</v>
      </c>
      <c r="M1962">
        <v>1</v>
      </c>
      <c r="N1962" t="s">
        <v>68</v>
      </c>
      <c r="O1962" t="s">
        <v>360</v>
      </c>
      <c r="P1962" t="s">
        <v>70</v>
      </c>
      <c r="Q1962" t="s">
        <v>71</v>
      </c>
      <c r="R1962">
        <v>2012</v>
      </c>
      <c r="S1962" s="1">
        <v>646.95000000000005</v>
      </c>
      <c r="T1962" t="s">
        <v>31</v>
      </c>
      <c r="U1962" s="2">
        <v>41121</v>
      </c>
      <c r="V1962" s="2">
        <v>41152</v>
      </c>
      <c r="W1962" s="2">
        <v>41071</v>
      </c>
      <c r="Y1962" t="s">
        <v>1956</v>
      </c>
      <c r="Z1962" t="s">
        <v>641</v>
      </c>
      <c r="AA1962" t="s">
        <v>1814</v>
      </c>
      <c r="AB1962" t="s">
        <v>180</v>
      </c>
      <c r="AC1962" t="s">
        <v>36</v>
      </c>
      <c r="AD1962">
        <v>98506</v>
      </c>
      <c r="AE1962" t="s">
        <v>1963</v>
      </c>
      <c r="AF1962" t="str">
        <f t="shared" si="90"/>
        <v>Yes</v>
      </c>
      <c r="AG1962" s="9" t="str">
        <f t="shared" si="91"/>
        <v>STATE REPRESENTATIVE291DEMOCRATLEG DISTRICT 29 - HOUSEPIERCELegislative2012646.95DEBT411214115241071DESIGN/PRINTTR STRATEGIES1612 SPRINGWOOD AVENUE NEOLYMPIAWA</v>
      </c>
      <c r="AH1962">
        <v>100511111</v>
      </c>
      <c r="AI1962" s="9" t="str">
        <f t="shared" si="92"/>
        <v>STATE REPRESENTATIVE291DEMOCRATLEG DISTRICT 29 - HOUSEPIERCELegislative</v>
      </c>
    </row>
    <row r="1963" spans="1:35" x14ac:dyDescent="0.25">
      <c r="A1963" s="15">
        <v>612</v>
      </c>
      <c r="B1963" t="s">
        <v>1965</v>
      </c>
      <c r="C1963">
        <v>100511111</v>
      </c>
      <c r="D1963" t="s">
        <v>30</v>
      </c>
      <c r="E1963" t="s">
        <v>1810</v>
      </c>
      <c r="F1963" t="s">
        <v>44</v>
      </c>
      <c r="G1963" t="s">
        <v>1811</v>
      </c>
      <c r="H1963" t="s">
        <v>1328</v>
      </c>
      <c r="I1963" t="s">
        <v>404</v>
      </c>
      <c r="J1963" t="s">
        <v>1812</v>
      </c>
      <c r="K1963" t="s">
        <v>67</v>
      </c>
      <c r="L1963">
        <v>29</v>
      </c>
      <c r="M1963">
        <v>1</v>
      </c>
      <c r="N1963" t="s">
        <v>68</v>
      </c>
      <c r="O1963" t="s">
        <v>360</v>
      </c>
      <c r="P1963" t="s">
        <v>70</v>
      </c>
      <c r="Q1963" t="s">
        <v>71</v>
      </c>
      <c r="R1963">
        <v>2012</v>
      </c>
      <c r="S1963" s="1">
        <v>1316.11</v>
      </c>
      <c r="T1963" t="s">
        <v>31</v>
      </c>
      <c r="U1963" s="2">
        <v>41121</v>
      </c>
      <c r="V1963" s="2">
        <v>41152</v>
      </c>
      <c r="W1963" s="2">
        <v>41088</v>
      </c>
      <c r="Y1963" t="s">
        <v>1958</v>
      </c>
      <c r="Z1963" t="s">
        <v>641</v>
      </c>
      <c r="AA1963" t="s">
        <v>1814</v>
      </c>
      <c r="AB1963" t="s">
        <v>180</v>
      </c>
      <c r="AC1963" t="s">
        <v>36</v>
      </c>
      <c r="AD1963">
        <v>98506</v>
      </c>
      <c r="AE1963" t="s">
        <v>1963</v>
      </c>
      <c r="AF1963" t="str">
        <f t="shared" si="90"/>
        <v>Yes</v>
      </c>
      <c r="AG1963" s="9" t="str">
        <f t="shared" si="91"/>
        <v>STATE REPRESENTATIVE291DEMOCRATLEG DISTRICT 29 - HOUSEPIERCELegislative20121316.11DEBT411214115241088DOORBELL CARDSTR STRATEGIES1612 SPRINGWOOD AVENUE NEOLYMPIAWA</v>
      </c>
      <c r="AH1963">
        <v>100511111</v>
      </c>
      <c r="AI1963" s="9" t="str">
        <f t="shared" si="92"/>
        <v>STATE REPRESENTATIVE291DEMOCRATLEG DISTRICT 29 - HOUSEPIERCELegislative</v>
      </c>
    </row>
    <row r="1964" spans="1:35" x14ac:dyDescent="0.25">
      <c r="A1964" s="15">
        <v>613</v>
      </c>
      <c r="B1964" t="s">
        <v>1966</v>
      </c>
      <c r="C1964">
        <v>100511111</v>
      </c>
      <c r="D1964" t="s">
        <v>30</v>
      </c>
      <c r="E1964" t="s">
        <v>1810</v>
      </c>
      <c r="F1964" t="s">
        <v>44</v>
      </c>
      <c r="G1964" t="s">
        <v>1811</v>
      </c>
      <c r="H1964" t="s">
        <v>1328</v>
      </c>
      <c r="I1964" t="s">
        <v>404</v>
      </c>
      <c r="J1964" t="s">
        <v>1812</v>
      </c>
      <c r="K1964" t="s">
        <v>67</v>
      </c>
      <c r="L1964">
        <v>29</v>
      </c>
      <c r="M1964">
        <v>1</v>
      </c>
      <c r="N1964" t="s">
        <v>68</v>
      </c>
      <c r="O1964" t="s">
        <v>360</v>
      </c>
      <c r="P1964" t="s">
        <v>70</v>
      </c>
      <c r="Q1964" t="s">
        <v>71</v>
      </c>
      <c r="R1964">
        <v>2012</v>
      </c>
      <c r="S1964" s="1">
        <v>2236.4</v>
      </c>
      <c r="T1964" t="s">
        <v>31</v>
      </c>
      <c r="U1964" s="2">
        <v>41121</v>
      </c>
      <c r="V1964" s="2">
        <v>41152</v>
      </c>
      <c r="W1964" s="2">
        <v>41117</v>
      </c>
      <c r="Y1964" t="s">
        <v>592</v>
      </c>
      <c r="Z1964" t="s">
        <v>641</v>
      </c>
      <c r="AA1964" t="s">
        <v>1814</v>
      </c>
      <c r="AB1964" t="s">
        <v>180</v>
      </c>
      <c r="AC1964" t="s">
        <v>36</v>
      </c>
      <c r="AD1964">
        <v>98506</v>
      </c>
      <c r="AE1964" t="s">
        <v>1963</v>
      </c>
      <c r="AF1964" t="str">
        <f t="shared" si="90"/>
        <v>Yes</v>
      </c>
      <c r="AG1964" s="9" t="str">
        <f t="shared" si="91"/>
        <v>STATE REPRESENTATIVE291DEMOCRATLEG DISTRICT 29 - HOUSEPIERCELegislative20122236.4DEBT411214115241117MAILERSTR STRATEGIES1612 SPRINGWOOD AVENUE NEOLYMPIAWA</v>
      </c>
      <c r="AH1964">
        <v>100511111</v>
      </c>
      <c r="AI1964" s="9" t="str">
        <f t="shared" si="92"/>
        <v>STATE REPRESENTATIVE291DEMOCRATLEG DISTRICT 29 - HOUSEPIERCELegislative</v>
      </c>
    </row>
    <row r="1965" spans="1:35" x14ac:dyDescent="0.25">
      <c r="A1965" s="15">
        <v>614</v>
      </c>
      <c r="B1965" t="s">
        <v>1967</v>
      </c>
      <c r="C1965">
        <v>100511111</v>
      </c>
      <c r="D1965" t="s">
        <v>30</v>
      </c>
      <c r="E1965" t="s">
        <v>1810</v>
      </c>
      <c r="F1965" t="s">
        <v>44</v>
      </c>
      <c r="G1965" t="s">
        <v>1811</v>
      </c>
      <c r="H1965" t="s">
        <v>1328</v>
      </c>
      <c r="I1965" t="s">
        <v>404</v>
      </c>
      <c r="J1965" t="s">
        <v>1812</v>
      </c>
      <c r="K1965" t="s">
        <v>67</v>
      </c>
      <c r="L1965">
        <v>29</v>
      </c>
      <c r="M1965">
        <v>1</v>
      </c>
      <c r="N1965" t="s">
        <v>68</v>
      </c>
      <c r="O1965" t="s">
        <v>360</v>
      </c>
      <c r="P1965" t="s">
        <v>70</v>
      </c>
      <c r="Q1965" t="s">
        <v>71</v>
      </c>
      <c r="R1965">
        <v>2012</v>
      </c>
      <c r="S1965" s="1">
        <v>5901.85</v>
      </c>
      <c r="T1965" t="s">
        <v>31</v>
      </c>
      <c r="U1965" s="2">
        <v>41121</v>
      </c>
      <c r="V1965" s="2">
        <v>41152</v>
      </c>
      <c r="W1965" s="2">
        <v>41117</v>
      </c>
      <c r="Y1965" t="s">
        <v>592</v>
      </c>
      <c r="Z1965" t="s">
        <v>641</v>
      </c>
      <c r="AA1965" t="s">
        <v>1814</v>
      </c>
      <c r="AB1965" t="s">
        <v>180</v>
      </c>
      <c r="AC1965" t="s">
        <v>36</v>
      </c>
      <c r="AD1965">
        <v>98506</v>
      </c>
      <c r="AE1965" t="s">
        <v>1963</v>
      </c>
      <c r="AF1965" t="str">
        <f t="shared" si="90"/>
        <v>Yes</v>
      </c>
      <c r="AG1965" s="9" t="str">
        <f t="shared" si="91"/>
        <v>STATE REPRESENTATIVE291DEMOCRATLEG DISTRICT 29 - HOUSEPIERCELegislative20125901.85DEBT411214115241117MAILERSTR STRATEGIES1612 SPRINGWOOD AVENUE NEOLYMPIAWA</v>
      </c>
      <c r="AH1965">
        <v>100511111</v>
      </c>
      <c r="AI1965" s="9" t="str">
        <f t="shared" si="92"/>
        <v>STATE REPRESENTATIVE291DEMOCRATLEG DISTRICT 29 - HOUSEPIERCELegislative</v>
      </c>
    </row>
    <row r="1966" spans="1:35" x14ac:dyDescent="0.25">
      <c r="A1966" s="15">
        <v>615</v>
      </c>
      <c r="B1966" t="s">
        <v>1968</v>
      </c>
      <c r="C1966">
        <v>100511111</v>
      </c>
      <c r="D1966" t="s">
        <v>30</v>
      </c>
      <c r="E1966" t="s">
        <v>1810</v>
      </c>
      <c r="F1966" t="s">
        <v>44</v>
      </c>
      <c r="G1966" t="s">
        <v>1811</v>
      </c>
      <c r="H1966" t="s">
        <v>1328</v>
      </c>
      <c r="I1966" t="s">
        <v>404</v>
      </c>
      <c r="J1966" t="s">
        <v>1812</v>
      </c>
      <c r="K1966" t="s">
        <v>67</v>
      </c>
      <c r="L1966">
        <v>29</v>
      </c>
      <c r="M1966">
        <v>1</v>
      </c>
      <c r="N1966" t="s">
        <v>68</v>
      </c>
      <c r="O1966" t="s">
        <v>360</v>
      </c>
      <c r="P1966" t="s">
        <v>70</v>
      </c>
      <c r="Q1966" t="s">
        <v>71</v>
      </c>
      <c r="R1966">
        <v>2012</v>
      </c>
      <c r="S1966" s="1">
        <v>8366.5</v>
      </c>
      <c r="T1966" t="s">
        <v>31</v>
      </c>
      <c r="U1966" s="2">
        <v>41121</v>
      </c>
      <c r="V1966" s="2">
        <v>41152</v>
      </c>
      <c r="W1966" s="2">
        <v>41117</v>
      </c>
      <c r="Y1966" t="s">
        <v>1316</v>
      </c>
      <c r="Z1966" t="s">
        <v>641</v>
      </c>
      <c r="AA1966" t="s">
        <v>1814</v>
      </c>
      <c r="AB1966" t="s">
        <v>180</v>
      </c>
      <c r="AC1966" t="s">
        <v>36</v>
      </c>
      <c r="AD1966">
        <v>98506</v>
      </c>
      <c r="AE1966" t="s">
        <v>1963</v>
      </c>
      <c r="AF1966" t="str">
        <f t="shared" si="90"/>
        <v>Yes</v>
      </c>
      <c r="AG1966" s="9" t="str">
        <f t="shared" si="91"/>
        <v>STATE REPRESENTATIVE291DEMOCRATLEG DISTRICT 29 - HOUSEPIERCELegislative20128366.5DEBT411214115241117MAILERTR STRATEGIES1612 SPRINGWOOD AVENUE NEOLYMPIAWA</v>
      </c>
      <c r="AH1966">
        <v>100511111</v>
      </c>
      <c r="AI1966" s="9" t="str">
        <f t="shared" si="92"/>
        <v>STATE REPRESENTATIVE291DEMOCRATLEG DISTRICT 29 - HOUSEPIERCELegislative</v>
      </c>
    </row>
    <row r="1967" spans="1:35" x14ac:dyDescent="0.25">
      <c r="A1967" s="15">
        <v>616</v>
      </c>
      <c r="B1967" t="s">
        <v>1969</v>
      </c>
      <c r="C1967">
        <v>100511111</v>
      </c>
      <c r="D1967" t="s">
        <v>30</v>
      </c>
      <c r="E1967" t="s">
        <v>1810</v>
      </c>
      <c r="F1967" t="s">
        <v>44</v>
      </c>
      <c r="G1967" t="s">
        <v>1811</v>
      </c>
      <c r="H1967" t="s">
        <v>1328</v>
      </c>
      <c r="I1967" t="s">
        <v>404</v>
      </c>
      <c r="J1967" t="s">
        <v>1812</v>
      </c>
      <c r="K1967" t="s">
        <v>67</v>
      </c>
      <c r="L1967">
        <v>29</v>
      </c>
      <c r="M1967">
        <v>1</v>
      </c>
      <c r="N1967" t="s">
        <v>68</v>
      </c>
      <c r="O1967" t="s">
        <v>360</v>
      </c>
      <c r="P1967" t="s">
        <v>70</v>
      </c>
      <c r="Q1967" t="s">
        <v>71</v>
      </c>
      <c r="R1967">
        <v>2012</v>
      </c>
      <c r="S1967" s="1">
        <v>6358.97</v>
      </c>
      <c r="T1967" t="s">
        <v>31</v>
      </c>
      <c r="U1967" s="2">
        <v>41121</v>
      </c>
      <c r="V1967" s="2">
        <v>41152</v>
      </c>
      <c r="W1967" s="2">
        <v>41121</v>
      </c>
      <c r="Y1967" t="s">
        <v>1316</v>
      </c>
      <c r="Z1967" t="s">
        <v>641</v>
      </c>
      <c r="AA1967" t="s">
        <v>1814</v>
      </c>
      <c r="AB1967" t="s">
        <v>180</v>
      </c>
      <c r="AC1967" t="s">
        <v>36</v>
      </c>
      <c r="AD1967">
        <v>98506</v>
      </c>
      <c r="AE1967" t="s">
        <v>1963</v>
      </c>
      <c r="AF1967" t="str">
        <f t="shared" si="90"/>
        <v>Yes</v>
      </c>
      <c r="AG1967" s="9" t="str">
        <f t="shared" si="91"/>
        <v>STATE REPRESENTATIVE291DEMOCRATLEG DISTRICT 29 - HOUSEPIERCELegislative20126358.97DEBT411214115241121MAILERTR STRATEGIES1612 SPRINGWOOD AVENUE NEOLYMPIAWA</v>
      </c>
      <c r="AH1967">
        <v>100511111</v>
      </c>
      <c r="AI1967" s="9" t="str">
        <f t="shared" si="92"/>
        <v>STATE REPRESENTATIVE291DEMOCRATLEG DISTRICT 29 - HOUSEPIERCELegislative</v>
      </c>
    </row>
    <row r="1968" spans="1:35" x14ac:dyDescent="0.25">
      <c r="A1968" s="15">
        <v>3418</v>
      </c>
      <c r="B1968" t="s">
        <v>6996</v>
      </c>
      <c r="C1968">
        <v>100489157</v>
      </c>
      <c r="D1968" t="s">
        <v>30</v>
      </c>
      <c r="E1968" t="s">
        <v>4660</v>
      </c>
      <c r="F1968" t="s">
        <v>44</v>
      </c>
      <c r="G1968" t="s">
        <v>4661</v>
      </c>
      <c r="H1968" t="s">
        <v>4662</v>
      </c>
      <c r="J1968" t="s">
        <v>4663</v>
      </c>
      <c r="K1968" t="s">
        <v>67</v>
      </c>
      <c r="L1968">
        <v>29</v>
      </c>
      <c r="M1968">
        <v>1</v>
      </c>
      <c r="N1968" t="s">
        <v>68</v>
      </c>
      <c r="O1968" t="s">
        <v>360</v>
      </c>
      <c r="P1968" t="s">
        <v>70</v>
      </c>
      <c r="Q1968" t="s">
        <v>71</v>
      </c>
      <c r="R1968">
        <v>2012</v>
      </c>
      <c r="S1968" s="1">
        <v>279.36</v>
      </c>
      <c r="T1968" t="s">
        <v>31</v>
      </c>
      <c r="U1968" s="2">
        <v>41121</v>
      </c>
      <c r="V1968" s="2">
        <v>41152</v>
      </c>
      <c r="W1968" s="2">
        <v>41123</v>
      </c>
      <c r="X1968" t="s">
        <v>72</v>
      </c>
      <c r="Y1968" t="s">
        <v>6997</v>
      </c>
      <c r="Z1968" t="s">
        <v>4661</v>
      </c>
      <c r="AA1968" t="s">
        <v>6998</v>
      </c>
      <c r="AB1968" t="s">
        <v>92</v>
      </c>
      <c r="AC1968" t="s">
        <v>36</v>
      </c>
      <c r="AD1968">
        <v>98411</v>
      </c>
      <c r="AE1968" t="s">
        <v>6994</v>
      </c>
      <c r="AF1968" t="str">
        <f t="shared" si="90"/>
        <v>Yes</v>
      </c>
      <c r="AG1968" s="9" t="str">
        <f t="shared" si="91"/>
        <v>STATE REPRESENTATIVE291DEMOCRATLEG DISTRICT 29 - HOUSEPIERCELegislative2012279.36DEBT411214115241123Operation and OverheadREIMB. VOLUNTEER FOOD (SAFEWAY, COSTCO)LAWVER BENJAMINPO BOX 112184 TACOMAWA</v>
      </c>
      <c r="AH1968">
        <v>100489157</v>
      </c>
      <c r="AI1968" s="9" t="str">
        <f t="shared" si="92"/>
        <v>STATE REPRESENTATIVE291DEMOCRATLEG DISTRICT 29 - HOUSEPIERCELegislative</v>
      </c>
    </row>
    <row r="1969" spans="1:35" x14ac:dyDescent="0.25">
      <c r="A1969" s="15">
        <v>617</v>
      </c>
      <c r="B1969" t="s">
        <v>1970</v>
      </c>
      <c r="C1969">
        <v>100511111</v>
      </c>
      <c r="D1969" t="s">
        <v>30</v>
      </c>
      <c r="E1969" t="s">
        <v>1810</v>
      </c>
      <c r="F1969" t="s">
        <v>44</v>
      </c>
      <c r="G1969" t="s">
        <v>1811</v>
      </c>
      <c r="H1969" t="s">
        <v>1328</v>
      </c>
      <c r="I1969" t="s">
        <v>404</v>
      </c>
      <c r="J1969" t="s">
        <v>1812</v>
      </c>
      <c r="K1969" t="s">
        <v>67</v>
      </c>
      <c r="L1969">
        <v>29</v>
      </c>
      <c r="M1969">
        <v>1</v>
      </c>
      <c r="N1969" t="s">
        <v>68</v>
      </c>
      <c r="O1969" t="s">
        <v>360</v>
      </c>
      <c r="P1969" t="s">
        <v>70</v>
      </c>
      <c r="Q1969" t="s">
        <v>71</v>
      </c>
      <c r="R1969">
        <v>2012</v>
      </c>
      <c r="S1969" s="1">
        <v>954</v>
      </c>
      <c r="T1969" t="s">
        <v>31</v>
      </c>
      <c r="U1969" s="2">
        <v>41121</v>
      </c>
      <c r="V1969" s="2">
        <v>41152</v>
      </c>
      <c r="W1969" s="2">
        <v>41123</v>
      </c>
      <c r="Y1969" t="s">
        <v>1316</v>
      </c>
      <c r="Z1969" t="s">
        <v>641</v>
      </c>
      <c r="AA1969" t="s">
        <v>1814</v>
      </c>
      <c r="AB1969" t="s">
        <v>180</v>
      </c>
      <c r="AC1969" t="s">
        <v>36</v>
      </c>
      <c r="AD1969">
        <v>98506</v>
      </c>
      <c r="AE1969" t="s">
        <v>1963</v>
      </c>
      <c r="AF1969" t="str">
        <f t="shared" si="90"/>
        <v>Yes</v>
      </c>
      <c r="AG1969" s="9" t="str">
        <f t="shared" si="91"/>
        <v>STATE REPRESENTATIVE291DEMOCRATLEG DISTRICT 29 - HOUSEPIERCELegislative2012954DEBT411214115241123MAILERTR STRATEGIES1612 SPRINGWOOD AVENUE NEOLYMPIAWA</v>
      </c>
      <c r="AH1969">
        <v>100511111</v>
      </c>
      <c r="AI1969" s="9" t="str">
        <f t="shared" si="92"/>
        <v>STATE REPRESENTATIVE291DEMOCRATLEG DISTRICT 29 - HOUSEPIERCELegislative</v>
      </c>
    </row>
    <row r="1970" spans="1:35" x14ac:dyDescent="0.25">
      <c r="A1970" s="15">
        <v>3416</v>
      </c>
      <c r="B1970" t="s">
        <v>6993</v>
      </c>
      <c r="C1970">
        <v>100489157</v>
      </c>
      <c r="D1970" t="s">
        <v>30</v>
      </c>
      <c r="E1970" t="s">
        <v>4660</v>
      </c>
      <c r="F1970" t="s">
        <v>44</v>
      </c>
      <c r="G1970" t="s">
        <v>4661</v>
      </c>
      <c r="H1970" t="s">
        <v>4662</v>
      </c>
      <c r="J1970" t="s">
        <v>4663</v>
      </c>
      <c r="K1970" t="s">
        <v>67</v>
      </c>
      <c r="L1970">
        <v>29</v>
      </c>
      <c r="M1970">
        <v>1</v>
      </c>
      <c r="N1970" t="s">
        <v>68</v>
      </c>
      <c r="O1970" t="s">
        <v>360</v>
      </c>
      <c r="P1970" t="s">
        <v>70</v>
      </c>
      <c r="Q1970" t="s">
        <v>71</v>
      </c>
      <c r="R1970">
        <v>2012</v>
      </c>
      <c r="S1970" s="1">
        <v>826.12</v>
      </c>
      <c r="T1970" t="s">
        <v>31</v>
      </c>
      <c r="U1970" s="2">
        <v>41121</v>
      </c>
      <c r="V1970" s="2">
        <v>41152</v>
      </c>
      <c r="W1970" s="2">
        <v>41128</v>
      </c>
      <c r="X1970" t="s">
        <v>72</v>
      </c>
      <c r="Y1970" t="s">
        <v>1464</v>
      </c>
      <c r="Z1970" t="s">
        <v>2839</v>
      </c>
      <c r="AA1970" t="s">
        <v>2941</v>
      </c>
      <c r="AB1970" t="s">
        <v>176</v>
      </c>
      <c r="AC1970" t="s">
        <v>36</v>
      </c>
      <c r="AD1970">
        <v>99207</v>
      </c>
      <c r="AE1970" t="s">
        <v>6994</v>
      </c>
      <c r="AF1970" t="str">
        <f t="shared" si="90"/>
        <v>Yes</v>
      </c>
      <c r="AG1970" s="9" t="str">
        <f t="shared" si="91"/>
        <v>STATE REPRESENTATIVE291DEMOCRATLEG DISTRICT 29 - HOUSEPIERCELegislative2012826.12DEBT411214115241128Operation and OverheadSIGNSPREFERRED LABOR SIGNS2704 N HOGAN STREET SUITE 3SPOKANEWA</v>
      </c>
      <c r="AH1970">
        <v>100489157</v>
      </c>
      <c r="AI1970" s="9" t="str">
        <f t="shared" si="92"/>
        <v>STATE REPRESENTATIVE291DEMOCRATLEG DISTRICT 29 - HOUSEPIERCELegislative</v>
      </c>
    </row>
    <row r="1971" spans="1:35" x14ac:dyDescent="0.25">
      <c r="A1971" s="15">
        <v>3417</v>
      </c>
      <c r="B1971" t="s">
        <v>6995</v>
      </c>
      <c r="C1971">
        <v>100489157</v>
      </c>
      <c r="D1971" t="s">
        <v>30</v>
      </c>
      <c r="E1971" t="s">
        <v>4660</v>
      </c>
      <c r="F1971" t="s">
        <v>44</v>
      </c>
      <c r="G1971" t="s">
        <v>4661</v>
      </c>
      <c r="H1971" t="s">
        <v>4662</v>
      </c>
      <c r="J1971" t="s">
        <v>4663</v>
      </c>
      <c r="K1971" t="s">
        <v>67</v>
      </c>
      <c r="L1971">
        <v>29</v>
      </c>
      <c r="M1971">
        <v>1</v>
      </c>
      <c r="N1971" t="s">
        <v>68</v>
      </c>
      <c r="O1971" t="s">
        <v>360</v>
      </c>
      <c r="P1971" t="s">
        <v>70</v>
      </c>
      <c r="Q1971" t="s">
        <v>71</v>
      </c>
      <c r="R1971">
        <v>2012</v>
      </c>
      <c r="S1971" s="1">
        <v>300</v>
      </c>
      <c r="T1971" t="s">
        <v>31</v>
      </c>
      <c r="U1971" s="2">
        <v>41121</v>
      </c>
      <c r="V1971" s="2">
        <v>41152</v>
      </c>
      <c r="W1971" s="2">
        <v>41138</v>
      </c>
      <c r="X1971" t="s">
        <v>72</v>
      </c>
      <c r="Y1971" t="s">
        <v>3098</v>
      </c>
      <c r="Z1971" t="s">
        <v>167</v>
      </c>
      <c r="AA1971" t="s">
        <v>168</v>
      </c>
      <c r="AB1971" t="s">
        <v>35</v>
      </c>
      <c r="AC1971" t="s">
        <v>36</v>
      </c>
      <c r="AD1971">
        <v>98109</v>
      </c>
      <c r="AE1971" t="s">
        <v>6994</v>
      </c>
      <c r="AF1971" t="str">
        <f t="shared" si="90"/>
        <v>Yes</v>
      </c>
      <c r="AG1971" s="9" t="str">
        <f t="shared" si="91"/>
        <v>STATE REPRESENTATIVE291DEMOCRATLEG DISTRICT 29 - HOUSEPIERCELegislative2012300DEBT411214115241138Operation and OverheadFINAL TREASURYARGO STRATEGIESPO BOX 9100 SEATTLEWA</v>
      </c>
      <c r="AH1971">
        <v>100489157</v>
      </c>
      <c r="AI1971" s="9" t="str">
        <f t="shared" si="92"/>
        <v>STATE REPRESENTATIVE291DEMOCRATLEG DISTRICT 29 - HOUSEPIERCELegislative</v>
      </c>
    </row>
    <row r="1972" spans="1:35" x14ac:dyDescent="0.25">
      <c r="A1972" s="15">
        <v>855</v>
      </c>
      <c r="B1972" t="s">
        <v>2443</v>
      </c>
      <c r="C1972">
        <v>100511112</v>
      </c>
      <c r="D1972" t="s">
        <v>30</v>
      </c>
      <c r="E1972" t="s">
        <v>1810</v>
      </c>
      <c r="F1972" t="s">
        <v>44</v>
      </c>
      <c r="G1972" t="s">
        <v>1811</v>
      </c>
      <c r="H1972" t="s">
        <v>1328</v>
      </c>
      <c r="I1972" t="s">
        <v>404</v>
      </c>
      <c r="J1972" t="s">
        <v>1812</v>
      </c>
      <c r="K1972" t="s">
        <v>67</v>
      </c>
      <c r="L1972">
        <v>29</v>
      </c>
      <c r="M1972">
        <v>1</v>
      </c>
      <c r="N1972" t="s">
        <v>68</v>
      </c>
      <c r="O1972" t="s">
        <v>360</v>
      </c>
      <c r="P1972" t="s">
        <v>70</v>
      </c>
      <c r="Q1972" t="s">
        <v>71</v>
      </c>
      <c r="R1972">
        <v>2012</v>
      </c>
      <c r="S1972" s="1">
        <v>5901.85</v>
      </c>
      <c r="T1972" t="s">
        <v>31</v>
      </c>
      <c r="U1972" s="2">
        <v>41153</v>
      </c>
      <c r="V1972" s="2">
        <v>41197</v>
      </c>
      <c r="W1972" s="2">
        <v>41117</v>
      </c>
      <c r="Y1972" t="s">
        <v>592</v>
      </c>
      <c r="Z1972" t="s">
        <v>641</v>
      </c>
      <c r="AA1972" t="s">
        <v>1814</v>
      </c>
      <c r="AB1972" t="s">
        <v>180</v>
      </c>
      <c r="AC1972" t="s">
        <v>36</v>
      </c>
      <c r="AD1972">
        <v>98506</v>
      </c>
      <c r="AE1972" t="s">
        <v>2444</v>
      </c>
      <c r="AF1972" t="str">
        <f t="shared" si="90"/>
        <v>Yes</v>
      </c>
      <c r="AG1972" s="9" t="str">
        <f t="shared" si="91"/>
        <v>STATE REPRESENTATIVE291DEMOCRATLEG DISTRICT 29 - HOUSEPIERCELegislative20125901.85DEBT411534119741117MAILERSTR STRATEGIES1612 SPRINGWOOD AVENUE NEOLYMPIAWA</v>
      </c>
      <c r="AH1972">
        <v>100511112</v>
      </c>
      <c r="AI1972" s="9" t="str">
        <f t="shared" si="92"/>
        <v>STATE REPRESENTATIVE291DEMOCRATLEG DISTRICT 29 - HOUSEPIERCELegislative</v>
      </c>
    </row>
    <row r="1973" spans="1:35" x14ac:dyDescent="0.25">
      <c r="A1973" s="15">
        <v>937</v>
      </c>
      <c r="B1973" t="s">
        <v>2615</v>
      </c>
      <c r="C1973">
        <v>100511112</v>
      </c>
      <c r="D1973" t="s">
        <v>30</v>
      </c>
      <c r="E1973" t="s">
        <v>1810</v>
      </c>
      <c r="F1973" t="s">
        <v>44</v>
      </c>
      <c r="G1973" t="s">
        <v>1811</v>
      </c>
      <c r="H1973" t="s">
        <v>1328</v>
      </c>
      <c r="I1973" t="s">
        <v>404</v>
      </c>
      <c r="J1973" t="s">
        <v>1812</v>
      </c>
      <c r="K1973" t="s">
        <v>67</v>
      </c>
      <c r="L1973">
        <v>29</v>
      </c>
      <c r="M1973">
        <v>1</v>
      </c>
      <c r="N1973" t="s">
        <v>68</v>
      </c>
      <c r="O1973" t="s">
        <v>360</v>
      </c>
      <c r="P1973" t="s">
        <v>70</v>
      </c>
      <c r="Q1973" t="s">
        <v>71</v>
      </c>
      <c r="R1973">
        <v>2012</v>
      </c>
      <c r="S1973" s="1">
        <v>8366.5</v>
      </c>
      <c r="T1973" t="s">
        <v>31</v>
      </c>
      <c r="U1973" s="2">
        <v>41153</v>
      </c>
      <c r="V1973" s="2">
        <v>41197</v>
      </c>
      <c r="W1973" s="2">
        <v>41117</v>
      </c>
      <c r="Y1973" t="s">
        <v>1316</v>
      </c>
      <c r="Z1973" t="s">
        <v>641</v>
      </c>
      <c r="AA1973" t="s">
        <v>1814</v>
      </c>
      <c r="AB1973" t="s">
        <v>180</v>
      </c>
      <c r="AC1973" t="s">
        <v>36</v>
      </c>
      <c r="AD1973">
        <v>98506</v>
      </c>
      <c r="AE1973" t="s">
        <v>2444</v>
      </c>
      <c r="AF1973" t="str">
        <f t="shared" si="90"/>
        <v>Yes</v>
      </c>
      <c r="AG1973" s="9" t="str">
        <f t="shared" si="91"/>
        <v>STATE REPRESENTATIVE291DEMOCRATLEG DISTRICT 29 - HOUSEPIERCELegislative20128366.5DEBT411534119741117MAILERTR STRATEGIES1612 SPRINGWOOD AVENUE NEOLYMPIAWA</v>
      </c>
      <c r="AH1973">
        <v>100511112</v>
      </c>
      <c r="AI1973" s="9" t="str">
        <f t="shared" si="92"/>
        <v>STATE REPRESENTATIVE291DEMOCRATLEG DISTRICT 29 - HOUSEPIERCELegislative</v>
      </c>
    </row>
    <row r="1974" spans="1:35" x14ac:dyDescent="0.25">
      <c r="A1974" s="15">
        <v>938</v>
      </c>
      <c r="B1974" t="s">
        <v>2616</v>
      </c>
      <c r="C1974">
        <v>100511112</v>
      </c>
      <c r="D1974" t="s">
        <v>30</v>
      </c>
      <c r="E1974" t="s">
        <v>1810</v>
      </c>
      <c r="F1974" t="s">
        <v>44</v>
      </c>
      <c r="G1974" t="s">
        <v>1811</v>
      </c>
      <c r="H1974" t="s">
        <v>1328</v>
      </c>
      <c r="I1974" t="s">
        <v>404</v>
      </c>
      <c r="J1974" t="s">
        <v>1812</v>
      </c>
      <c r="K1974" t="s">
        <v>67</v>
      </c>
      <c r="L1974">
        <v>29</v>
      </c>
      <c r="M1974">
        <v>1</v>
      </c>
      <c r="N1974" t="s">
        <v>68</v>
      </c>
      <c r="O1974" t="s">
        <v>360</v>
      </c>
      <c r="P1974" t="s">
        <v>70</v>
      </c>
      <c r="Q1974" t="s">
        <v>71</v>
      </c>
      <c r="R1974">
        <v>2012</v>
      </c>
      <c r="S1974" s="1">
        <v>6358.97</v>
      </c>
      <c r="T1974" t="s">
        <v>31</v>
      </c>
      <c r="U1974" s="2">
        <v>41153</v>
      </c>
      <c r="V1974" s="2">
        <v>41197</v>
      </c>
      <c r="W1974" s="2">
        <v>41121</v>
      </c>
      <c r="Y1974" t="s">
        <v>1316</v>
      </c>
      <c r="Z1974" t="s">
        <v>641</v>
      </c>
      <c r="AA1974" t="s">
        <v>1814</v>
      </c>
      <c r="AB1974" t="s">
        <v>180</v>
      </c>
      <c r="AC1974" t="s">
        <v>36</v>
      </c>
      <c r="AD1974">
        <v>98506</v>
      </c>
      <c r="AE1974" t="s">
        <v>2444</v>
      </c>
      <c r="AF1974" t="str">
        <f t="shared" si="90"/>
        <v>Yes</v>
      </c>
      <c r="AG1974" s="9" t="str">
        <f t="shared" si="91"/>
        <v>STATE REPRESENTATIVE291DEMOCRATLEG DISTRICT 29 - HOUSEPIERCELegislative20126358.97DEBT411534119741121MAILERTR STRATEGIES1612 SPRINGWOOD AVENUE NEOLYMPIAWA</v>
      </c>
      <c r="AH1974">
        <v>100511112</v>
      </c>
      <c r="AI1974" s="9" t="str">
        <f t="shared" si="92"/>
        <v>STATE REPRESENTATIVE291DEMOCRATLEG DISTRICT 29 - HOUSEPIERCELegislative</v>
      </c>
    </row>
    <row r="1975" spans="1:35" x14ac:dyDescent="0.25">
      <c r="A1975" s="15">
        <v>939</v>
      </c>
      <c r="B1975" t="s">
        <v>2617</v>
      </c>
      <c r="C1975">
        <v>100511112</v>
      </c>
      <c r="D1975" t="s">
        <v>30</v>
      </c>
      <c r="E1975" t="s">
        <v>1810</v>
      </c>
      <c r="F1975" t="s">
        <v>44</v>
      </c>
      <c r="G1975" t="s">
        <v>1811</v>
      </c>
      <c r="H1975" t="s">
        <v>1328</v>
      </c>
      <c r="I1975" t="s">
        <v>404</v>
      </c>
      <c r="J1975" t="s">
        <v>1812</v>
      </c>
      <c r="K1975" t="s">
        <v>67</v>
      </c>
      <c r="L1975">
        <v>29</v>
      </c>
      <c r="M1975">
        <v>1</v>
      </c>
      <c r="N1975" t="s">
        <v>68</v>
      </c>
      <c r="O1975" t="s">
        <v>360</v>
      </c>
      <c r="P1975" t="s">
        <v>70</v>
      </c>
      <c r="Q1975" t="s">
        <v>71</v>
      </c>
      <c r="R1975">
        <v>2012</v>
      </c>
      <c r="S1975" s="1">
        <v>1031.67</v>
      </c>
      <c r="T1975" t="s">
        <v>31</v>
      </c>
      <c r="U1975" s="2">
        <v>41153</v>
      </c>
      <c r="V1975" s="2">
        <v>41197</v>
      </c>
      <c r="W1975" s="2">
        <v>41182</v>
      </c>
      <c r="Y1975" t="s">
        <v>1975</v>
      </c>
      <c r="Z1975" t="s">
        <v>641</v>
      </c>
      <c r="AA1975" t="s">
        <v>1814</v>
      </c>
      <c r="AB1975" t="s">
        <v>180</v>
      </c>
      <c r="AC1975" t="s">
        <v>36</v>
      </c>
      <c r="AD1975">
        <v>98506</v>
      </c>
      <c r="AE1975" t="s">
        <v>2444</v>
      </c>
      <c r="AF1975" t="str">
        <f t="shared" si="90"/>
        <v>Yes</v>
      </c>
      <c r="AG1975" s="9" t="str">
        <f t="shared" si="91"/>
        <v>STATE REPRESENTATIVE291DEMOCRATLEG DISTRICT 29 - HOUSEPIERCELegislative20121031.67DEBT4115341197411825% INTEREST ON PAST INVOICESTR STRATEGIES1612 SPRINGWOOD AVENUE NEOLYMPIAWA</v>
      </c>
      <c r="AH1975">
        <v>100511112</v>
      </c>
      <c r="AI1975" s="9" t="str">
        <f t="shared" si="92"/>
        <v>STATE REPRESENTATIVE291DEMOCRATLEG DISTRICT 29 - HOUSEPIERCELegislative</v>
      </c>
    </row>
    <row r="1976" spans="1:35" x14ac:dyDescent="0.25">
      <c r="A1976" s="15">
        <v>949</v>
      </c>
      <c r="B1976" t="s">
        <v>2648</v>
      </c>
      <c r="C1976">
        <v>100511113</v>
      </c>
      <c r="D1976" t="s">
        <v>30</v>
      </c>
      <c r="E1976" t="s">
        <v>1810</v>
      </c>
      <c r="F1976" t="s">
        <v>44</v>
      </c>
      <c r="G1976" t="s">
        <v>1811</v>
      </c>
      <c r="H1976" t="s">
        <v>1328</v>
      </c>
      <c r="I1976" t="s">
        <v>404</v>
      </c>
      <c r="J1976" t="s">
        <v>1812</v>
      </c>
      <c r="K1976" t="s">
        <v>67</v>
      </c>
      <c r="L1976">
        <v>29</v>
      </c>
      <c r="M1976">
        <v>1</v>
      </c>
      <c r="N1976" t="s">
        <v>68</v>
      </c>
      <c r="O1976" t="s">
        <v>360</v>
      </c>
      <c r="P1976" t="s">
        <v>70</v>
      </c>
      <c r="Q1976" t="s">
        <v>71</v>
      </c>
      <c r="R1976">
        <v>2012</v>
      </c>
      <c r="S1976" s="1">
        <v>8366.5</v>
      </c>
      <c r="T1976" t="s">
        <v>31</v>
      </c>
      <c r="U1976" s="2">
        <v>41198</v>
      </c>
      <c r="V1976" s="2">
        <v>41211</v>
      </c>
      <c r="W1976" s="2">
        <v>41117</v>
      </c>
      <c r="Y1976" t="s">
        <v>1316</v>
      </c>
      <c r="Z1976" t="s">
        <v>641</v>
      </c>
      <c r="AA1976" t="s">
        <v>1814</v>
      </c>
      <c r="AB1976" t="s">
        <v>180</v>
      </c>
      <c r="AC1976" t="s">
        <v>36</v>
      </c>
      <c r="AD1976">
        <v>98506</v>
      </c>
      <c r="AE1976" t="s">
        <v>2649</v>
      </c>
      <c r="AF1976" t="str">
        <f t="shared" si="90"/>
        <v>Yes</v>
      </c>
      <c r="AG1976" s="9" t="str">
        <f t="shared" si="91"/>
        <v>STATE REPRESENTATIVE291DEMOCRATLEG DISTRICT 29 - HOUSEPIERCELegislative20128366.5DEBT411984121141117MAILERTR STRATEGIES1612 SPRINGWOOD AVENUE NEOLYMPIAWA</v>
      </c>
      <c r="AH1976">
        <v>100511113</v>
      </c>
      <c r="AI1976" s="9" t="str">
        <f t="shared" si="92"/>
        <v>STATE REPRESENTATIVE291DEMOCRATLEG DISTRICT 29 - HOUSEPIERCELegislative</v>
      </c>
    </row>
    <row r="1977" spans="1:35" x14ac:dyDescent="0.25">
      <c r="A1977" s="15">
        <v>950</v>
      </c>
      <c r="B1977" t="s">
        <v>2650</v>
      </c>
      <c r="C1977">
        <v>100511113</v>
      </c>
      <c r="D1977" t="s">
        <v>30</v>
      </c>
      <c r="E1977" t="s">
        <v>1810</v>
      </c>
      <c r="F1977" t="s">
        <v>44</v>
      </c>
      <c r="G1977" t="s">
        <v>1811</v>
      </c>
      <c r="H1977" t="s">
        <v>1328</v>
      </c>
      <c r="I1977" t="s">
        <v>404</v>
      </c>
      <c r="J1977" t="s">
        <v>1812</v>
      </c>
      <c r="K1977" t="s">
        <v>67</v>
      </c>
      <c r="L1977">
        <v>29</v>
      </c>
      <c r="M1977">
        <v>1</v>
      </c>
      <c r="N1977" t="s">
        <v>68</v>
      </c>
      <c r="O1977" t="s">
        <v>360</v>
      </c>
      <c r="P1977" t="s">
        <v>70</v>
      </c>
      <c r="Q1977" t="s">
        <v>71</v>
      </c>
      <c r="R1977">
        <v>2012</v>
      </c>
      <c r="S1977" s="1">
        <v>6358.97</v>
      </c>
      <c r="T1977" t="s">
        <v>31</v>
      </c>
      <c r="U1977" s="2">
        <v>41198</v>
      </c>
      <c r="V1977" s="2">
        <v>41211</v>
      </c>
      <c r="W1977" s="2">
        <v>41121</v>
      </c>
      <c r="Y1977" t="s">
        <v>1316</v>
      </c>
      <c r="Z1977" t="s">
        <v>641</v>
      </c>
      <c r="AA1977" t="s">
        <v>1814</v>
      </c>
      <c r="AB1977" t="s">
        <v>180</v>
      </c>
      <c r="AC1977" t="s">
        <v>36</v>
      </c>
      <c r="AD1977">
        <v>98506</v>
      </c>
      <c r="AE1977" t="s">
        <v>2649</v>
      </c>
      <c r="AF1977" t="str">
        <f t="shared" si="90"/>
        <v>Yes</v>
      </c>
      <c r="AG1977" s="9" t="str">
        <f t="shared" si="91"/>
        <v>STATE REPRESENTATIVE291DEMOCRATLEG DISTRICT 29 - HOUSEPIERCELegislative20126358.97DEBT411984121141121MAILERTR STRATEGIES1612 SPRINGWOOD AVENUE NEOLYMPIAWA</v>
      </c>
      <c r="AH1977">
        <v>100511113</v>
      </c>
      <c r="AI1977" s="9" t="str">
        <f t="shared" si="92"/>
        <v>STATE REPRESENTATIVE291DEMOCRATLEG DISTRICT 29 - HOUSEPIERCELegislative</v>
      </c>
    </row>
    <row r="1978" spans="1:35" x14ac:dyDescent="0.25">
      <c r="A1978" s="15">
        <v>951</v>
      </c>
      <c r="B1978" t="s">
        <v>2651</v>
      </c>
      <c r="C1978">
        <v>100511113</v>
      </c>
      <c r="D1978" t="s">
        <v>30</v>
      </c>
      <c r="E1978" t="s">
        <v>1810</v>
      </c>
      <c r="F1978" t="s">
        <v>44</v>
      </c>
      <c r="G1978" t="s">
        <v>1811</v>
      </c>
      <c r="H1978" t="s">
        <v>1328</v>
      </c>
      <c r="I1978" t="s">
        <v>404</v>
      </c>
      <c r="J1978" t="s">
        <v>1812</v>
      </c>
      <c r="K1978" t="s">
        <v>67</v>
      </c>
      <c r="L1978">
        <v>29</v>
      </c>
      <c r="M1978">
        <v>1</v>
      </c>
      <c r="N1978" t="s">
        <v>68</v>
      </c>
      <c r="O1978" t="s">
        <v>360</v>
      </c>
      <c r="P1978" t="s">
        <v>70</v>
      </c>
      <c r="Q1978" t="s">
        <v>71</v>
      </c>
      <c r="R1978">
        <v>2012</v>
      </c>
      <c r="S1978" s="1">
        <v>1031.67</v>
      </c>
      <c r="T1978" t="s">
        <v>31</v>
      </c>
      <c r="U1978" s="2">
        <v>41198</v>
      </c>
      <c r="V1978" s="2">
        <v>41211</v>
      </c>
      <c r="W1978" s="2">
        <v>41182</v>
      </c>
      <c r="Y1978" t="s">
        <v>1975</v>
      </c>
      <c r="Z1978" t="s">
        <v>641</v>
      </c>
      <c r="AA1978" t="s">
        <v>1814</v>
      </c>
      <c r="AB1978" t="s">
        <v>180</v>
      </c>
      <c r="AC1978" t="s">
        <v>36</v>
      </c>
      <c r="AD1978">
        <v>98506</v>
      </c>
      <c r="AE1978" t="s">
        <v>2649</v>
      </c>
      <c r="AF1978" t="str">
        <f t="shared" si="90"/>
        <v>Yes</v>
      </c>
      <c r="AG1978" s="9" t="str">
        <f t="shared" si="91"/>
        <v>STATE REPRESENTATIVE291DEMOCRATLEG DISTRICT 29 - HOUSEPIERCELegislative20121031.67DEBT4119841211411825% INTEREST ON PAST INVOICESTR STRATEGIES1612 SPRINGWOOD AVENUE NEOLYMPIAWA</v>
      </c>
      <c r="AH1978">
        <v>100511113</v>
      </c>
      <c r="AI1978" s="9" t="str">
        <f t="shared" si="92"/>
        <v>STATE REPRESENTATIVE291DEMOCRATLEG DISTRICT 29 - HOUSEPIERCELegislative</v>
      </c>
    </row>
    <row r="1979" spans="1:35" x14ac:dyDescent="0.25">
      <c r="A1979" s="15">
        <v>618</v>
      </c>
      <c r="B1979" t="s">
        <v>1971</v>
      </c>
      <c r="C1979">
        <v>100511114</v>
      </c>
      <c r="D1979" t="s">
        <v>30</v>
      </c>
      <c r="E1979" t="s">
        <v>1810</v>
      </c>
      <c r="F1979" t="s">
        <v>44</v>
      </c>
      <c r="G1979" t="s">
        <v>1811</v>
      </c>
      <c r="H1979" t="s">
        <v>1328</v>
      </c>
      <c r="I1979" t="s">
        <v>404</v>
      </c>
      <c r="J1979" t="s">
        <v>1812</v>
      </c>
      <c r="K1979" t="s">
        <v>67</v>
      </c>
      <c r="L1979">
        <v>29</v>
      </c>
      <c r="M1979">
        <v>1</v>
      </c>
      <c r="N1979" t="s">
        <v>68</v>
      </c>
      <c r="O1979" t="s">
        <v>360</v>
      </c>
      <c r="P1979" t="s">
        <v>70</v>
      </c>
      <c r="Q1979" t="s">
        <v>71</v>
      </c>
      <c r="R1979">
        <v>2012</v>
      </c>
      <c r="S1979" s="1">
        <v>8366.5</v>
      </c>
      <c r="T1979" t="s">
        <v>31</v>
      </c>
      <c r="U1979" s="2">
        <v>41212</v>
      </c>
      <c r="V1979" s="2">
        <v>41243</v>
      </c>
      <c r="W1979" s="2">
        <v>41117</v>
      </c>
      <c r="Y1979" t="s">
        <v>1316</v>
      </c>
      <c r="Z1979" t="s">
        <v>641</v>
      </c>
      <c r="AA1979" t="s">
        <v>1814</v>
      </c>
      <c r="AB1979" t="s">
        <v>180</v>
      </c>
      <c r="AC1979" t="s">
        <v>36</v>
      </c>
      <c r="AD1979">
        <v>98506</v>
      </c>
      <c r="AE1979" t="s">
        <v>1972</v>
      </c>
      <c r="AF1979" t="str">
        <f t="shared" si="90"/>
        <v>Yes</v>
      </c>
      <c r="AG1979" s="9" t="str">
        <f t="shared" si="91"/>
        <v>STATE REPRESENTATIVE291DEMOCRATLEG DISTRICT 29 - HOUSEPIERCELegislative20128366.5DEBT412124124341117MAILERTR STRATEGIES1612 SPRINGWOOD AVENUE NEOLYMPIAWA</v>
      </c>
      <c r="AH1979">
        <v>100511114</v>
      </c>
      <c r="AI1979" s="9" t="str">
        <f t="shared" si="92"/>
        <v>STATE REPRESENTATIVE291DEMOCRATLEG DISTRICT 29 - HOUSEPIERCELegislative</v>
      </c>
    </row>
    <row r="1980" spans="1:35" x14ac:dyDescent="0.25">
      <c r="A1980" s="15">
        <v>619</v>
      </c>
      <c r="B1980" t="s">
        <v>1973</v>
      </c>
      <c r="C1980">
        <v>100511114</v>
      </c>
      <c r="D1980" t="s">
        <v>30</v>
      </c>
      <c r="E1980" t="s">
        <v>1810</v>
      </c>
      <c r="F1980" t="s">
        <v>44</v>
      </c>
      <c r="G1980" t="s">
        <v>1811</v>
      </c>
      <c r="H1980" t="s">
        <v>1328</v>
      </c>
      <c r="I1980" t="s">
        <v>404</v>
      </c>
      <c r="J1980" t="s">
        <v>1812</v>
      </c>
      <c r="K1980" t="s">
        <v>67</v>
      </c>
      <c r="L1980">
        <v>29</v>
      </c>
      <c r="M1980">
        <v>1</v>
      </c>
      <c r="N1980" t="s">
        <v>68</v>
      </c>
      <c r="O1980" t="s">
        <v>360</v>
      </c>
      <c r="P1980" t="s">
        <v>70</v>
      </c>
      <c r="Q1980" t="s">
        <v>71</v>
      </c>
      <c r="R1980">
        <v>2012</v>
      </c>
      <c r="S1980" s="1">
        <v>6358.97</v>
      </c>
      <c r="T1980" t="s">
        <v>31</v>
      </c>
      <c r="U1980" s="2">
        <v>41212</v>
      </c>
      <c r="V1980" s="2">
        <v>41243</v>
      </c>
      <c r="W1980" s="2">
        <v>41121</v>
      </c>
      <c r="Y1980" t="s">
        <v>1316</v>
      </c>
      <c r="Z1980" t="s">
        <v>641</v>
      </c>
      <c r="AA1980" t="s">
        <v>1814</v>
      </c>
      <c r="AB1980" t="s">
        <v>180</v>
      </c>
      <c r="AC1980" t="s">
        <v>36</v>
      </c>
      <c r="AD1980">
        <v>98506</v>
      </c>
      <c r="AE1980" t="s">
        <v>1972</v>
      </c>
      <c r="AF1980" t="str">
        <f t="shared" si="90"/>
        <v>Yes</v>
      </c>
      <c r="AG1980" s="9" t="str">
        <f t="shared" si="91"/>
        <v>STATE REPRESENTATIVE291DEMOCRATLEG DISTRICT 29 - HOUSEPIERCELegislative20126358.97DEBT412124124341121MAILERTR STRATEGIES1612 SPRINGWOOD AVENUE NEOLYMPIAWA</v>
      </c>
      <c r="AH1980">
        <v>100511114</v>
      </c>
      <c r="AI1980" s="9" t="str">
        <f t="shared" si="92"/>
        <v>STATE REPRESENTATIVE291DEMOCRATLEG DISTRICT 29 - HOUSEPIERCELegislative</v>
      </c>
    </row>
    <row r="1981" spans="1:35" x14ac:dyDescent="0.25">
      <c r="A1981" s="15">
        <v>620</v>
      </c>
      <c r="B1981" t="s">
        <v>1974</v>
      </c>
      <c r="C1981">
        <v>100511114</v>
      </c>
      <c r="D1981" t="s">
        <v>30</v>
      </c>
      <c r="E1981" t="s">
        <v>1810</v>
      </c>
      <c r="F1981" t="s">
        <v>44</v>
      </c>
      <c r="G1981" t="s">
        <v>1811</v>
      </c>
      <c r="H1981" t="s">
        <v>1328</v>
      </c>
      <c r="I1981" t="s">
        <v>404</v>
      </c>
      <c r="J1981" t="s">
        <v>1812</v>
      </c>
      <c r="K1981" t="s">
        <v>67</v>
      </c>
      <c r="L1981">
        <v>29</v>
      </c>
      <c r="M1981">
        <v>1</v>
      </c>
      <c r="N1981" t="s">
        <v>68</v>
      </c>
      <c r="O1981" t="s">
        <v>360</v>
      </c>
      <c r="P1981" t="s">
        <v>70</v>
      </c>
      <c r="Q1981" t="s">
        <v>71</v>
      </c>
      <c r="R1981">
        <v>2012</v>
      </c>
      <c r="S1981" s="1">
        <v>1031.67</v>
      </c>
      <c r="T1981" t="s">
        <v>31</v>
      </c>
      <c r="U1981" s="2">
        <v>41212</v>
      </c>
      <c r="V1981" s="2">
        <v>41243</v>
      </c>
      <c r="W1981" s="2">
        <v>41182</v>
      </c>
      <c r="Y1981" t="s">
        <v>1975</v>
      </c>
      <c r="Z1981" t="s">
        <v>641</v>
      </c>
      <c r="AA1981" t="s">
        <v>1814</v>
      </c>
      <c r="AB1981" t="s">
        <v>180</v>
      </c>
      <c r="AC1981" t="s">
        <v>36</v>
      </c>
      <c r="AD1981">
        <v>98506</v>
      </c>
      <c r="AE1981" t="s">
        <v>1972</v>
      </c>
      <c r="AF1981" t="str">
        <f t="shared" si="90"/>
        <v>Yes</v>
      </c>
      <c r="AG1981" s="9" t="str">
        <f t="shared" si="91"/>
        <v>STATE REPRESENTATIVE291DEMOCRATLEG DISTRICT 29 - HOUSEPIERCELegislative20121031.67DEBT4121241243411825% INTEREST ON PAST INVOICESTR STRATEGIES1612 SPRINGWOOD AVENUE NEOLYMPIAWA</v>
      </c>
      <c r="AH1981">
        <v>100511114</v>
      </c>
      <c r="AI1981" s="9" t="str">
        <f t="shared" si="92"/>
        <v>STATE REPRESENTATIVE291DEMOCRATLEG DISTRICT 29 - HOUSEPIERCELegislative</v>
      </c>
    </row>
    <row r="1982" spans="1:35" x14ac:dyDescent="0.25">
      <c r="A1982" s="15">
        <v>621</v>
      </c>
      <c r="B1982" t="s">
        <v>1976</v>
      </c>
      <c r="C1982">
        <v>100511114</v>
      </c>
      <c r="D1982" t="s">
        <v>30</v>
      </c>
      <c r="E1982" t="s">
        <v>1810</v>
      </c>
      <c r="F1982" t="s">
        <v>44</v>
      </c>
      <c r="G1982" t="s">
        <v>1811</v>
      </c>
      <c r="H1982" t="s">
        <v>1328</v>
      </c>
      <c r="I1982" t="s">
        <v>404</v>
      </c>
      <c r="J1982" t="s">
        <v>1812</v>
      </c>
      <c r="K1982" t="s">
        <v>67</v>
      </c>
      <c r="L1982">
        <v>29</v>
      </c>
      <c r="M1982">
        <v>1</v>
      </c>
      <c r="N1982" t="s">
        <v>68</v>
      </c>
      <c r="O1982" t="s">
        <v>360</v>
      </c>
      <c r="P1982" t="s">
        <v>70</v>
      </c>
      <c r="Q1982" t="s">
        <v>71</v>
      </c>
      <c r="R1982">
        <v>2012</v>
      </c>
      <c r="S1982" s="1">
        <v>3000</v>
      </c>
      <c r="T1982" t="s">
        <v>31</v>
      </c>
      <c r="U1982" s="2">
        <v>41212</v>
      </c>
      <c r="V1982" s="2">
        <v>41243</v>
      </c>
      <c r="W1982" s="2">
        <v>41223</v>
      </c>
      <c r="Y1982" t="s">
        <v>1211</v>
      </c>
      <c r="Z1982" t="s">
        <v>641</v>
      </c>
      <c r="AA1982" t="s">
        <v>1814</v>
      </c>
      <c r="AB1982" t="s">
        <v>180</v>
      </c>
      <c r="AC1982" t="s">
        <v>36</v>
      </c>
      <c r="AD1982">
        <v>98506</v>
      </c>
      <c r="AE1982" t="s">
        <v>1972</v>
      </c>
      <c r="AF1982" t="str">
        <f t="shared" si="90"/>
        <v>Yes</v>
      </c>
      <c r="AG1982" s="9" t="str">
        <f t="shared" si="91"/>
        <v>STATE REPRESENTATIVE291DEMOCRATLEG DISTRICT 29 - HOUSEPIERCELegislative20123000DEBT412124124341223WIN BONUSTR STRATEGIES1612 SPRINGWOOD AVENUE NEOLYMPIAWA</v>
      </c>
      <c r="AH1982">
        <v>100511114</v>
      </c>
      <c r="AI1982" s="9" t="str">
        <f t="shared" si="92"/>
        <v>STATE REPRESENTATIVE291DEMOCRATLEG DISTRICT 29 - HOUSEPIERCELegislative</v>
      </c>
    </row>
    <row r="1983" spans="1:35" x14ac:dyDescent="0.25">
      <c r="A1983" s="15">
        <v>622</v>
      </c>
      <c r="B1983" t="s">
        <v>1977</v>
      </c>
      <c r="C1983">
        <v>100511115</v>
      </c>
      <c r="D1983" t="s">
        <v>30</v>
      </c>
      <c r="E1983" t="s">
        <v>1810</v>
      </c>
      <c r="F1983" t="s">
        <v>44</v>
      </c>
      <c r="G1983" t="s">
        <v>1811</v>
      </c>
      <c r="H1983" t="s">
        <v>1328</v>
      </c>
      <c r="I1983" t="s">
        <v>404</v>
      </c>
      <c r="J1983" t="s">
        <v>1812</v>
      </c>
      <c r="K1983" t="s">
        <v>67</v>
      </c>
      <c r="L1983">
        <v>29</v>
      </c>
      <c r="M1983">
        <v>1</v>
      </c>
      <c r="N1983" t="s">
        <v>68</v>
      </c>
      <c r="O1983" t="s">
        <v>360</v>
      </c>
      <c r="P1983" t="s">
        <v>70</v>
      </c>
      <c r="Q1983" t="s">
        <v>71</v>
      </c>
      <c r="R1983">
        <v>2012</v>
      </c>
      <c r="S1983" s="1">
        <v>8366.5</v>
      </c>
      <c r="T1983" t="s">
        <v>31</v>
      </c>
      <c r="U1983" s="2">
        <v>41244</v>
      </c>
      <c r="V1983" s="2">
        <v>41274</v>
      </c>
      <c r="W1983" s="2">
        <v>41117</v>
      </c>
      <c r="Y1983" t="s">
        <v>1316</v>
      </c>
      <c r="Z1983" t="s">
        <v>641</v>
      </c>
      <c r="AA1983" t="s">
        <v>1814</v>
      </c>
      <c r="AB1983" t="s">
        <v>180</v>
      </c>
      <c r="AC1983" t="s">
        <v>36</v>
      </c>
      <c r="AD1983">
        <v>98506</v>
      </c>
      <c r="AE1983" t="s">
        <v>1978</v>
      </c>
      <c r="AF1983" t="str">
        <f t="shared" si="90"/>
        <v>Yes</v>
      </c>
      <c r="AG1983" s="9" t="str">
        <f t="shared" si="91"/>
        <v>STATE REPRESENTATIVE291DEMOCRATLEG DISTRICT 29 - HOUSEPIERCELegislative20128366.5DEBT412444127441117MAILERTR STRATEGIES1612 SPRINGWOOD AVENUE NEOLYMPIAWA</v>
      </c>
      <c r="AH1983">
        <v>100511115</v>
      </c>
      <c r="AI1983" s="9" t="str">
        <f t="shared" si="92"/>
        <v>STATE REPRESENTATIVE291DEMOCRATLEG DISTRICT 29 - HOUSEPIERCELegislative</v>
      </c>
    </row>
    <row r="1984" spans="1:35" x14ac:dyDescent="0.25">
      <c r="A1984" s="15">
        <v>623</v>
      </c>
      <c r="B1984" t="s">
        <v>1979</v>
      </c>
      <c r="C1984">
        <v>100511115</v>
      </c>
      <c r="D1984" t="s">
        <v>30</v>
      </c>
      <c r="E1984" t="s">
        <v>1810</v>
      </c>
      <c r="F1984" t="s">
        <v>44</v>
      </c>
      <c r="G1984" t="s">
        <v>1811</v>
      </c>
      <c r="H1984" t="s">
        <v>1328</v>
      </c>
      <c r="I1984" t="s">
        <v>404</v>
      </c>
      <c r="J1984" t="s">
        <v>1812</v>
      </c>
      <c r="K1984" t="s">
        <v>67</v>
      </c>
      <c r="L1984">
        <v>29</v>
      </c>
      <c r="M1984">
        <v>1</v>
      </c>
      <c r="N1984" t="s">
        <v>68</v>
      </c>
      <c r="O1984" t="s">
        <v>360</v>
      </c>
      <c r="P1984" t="s">
        <v>70</v>
      </c>
      <c r="Q1984" t="s">
        <v>71</v>
      </c>
      <c r="R1984">
        <v>2012</v>
      </c>
      <c r="S1984" s="1">
        <v>6358.97</v>
      </c>
      <c r="T1984" t="s">
        <v>31</v>
      </c>
      <c r="U1984" s="2">
        <v>41244</v>
      </c>
      <c r="V1984" s="2">
        <v>41274</v>
      </c>
      <c r="W1984" s="2">
        <v>41121</v>
      </c>
      <c r="Y1984" t="s">
        <v>1316</v>
      </c>
      <c r="Z1984" t="s">
        <v>641</v>
      </c>
      <c r="AA1984" t="s">
        <v>1814</v>
      </c>
      <c r="AB1984" t="s">
        <v>180</v>
      </c>
      <c r="AC1984" t="s">
        <v>36</v>
      </c>
      <c r="AD1984">
        <v>98506</v>
      </c>
      <c r="AE1984" t="s">
        <v>1978</v>
      </c>
      <c r="AF1984" t="str">
        <f t="shared" si="90"/>
        <v>Yes</v>
      </c>
      <c r="AG1984" s="9" t="str">
        <f t="shared" si="91"/>
        <v>STATE REPRESENTATIVE291DEMOCRATLEG DISTRICT 29 - HOUSEPIERCELegislative20126358.97DEBT412444127441121MAILERTR STRATEGIES1612 SPRINGWOOD AVENUE NEOLYMPIAWA</v>
      </c>
      <c r="AH1984">
        <v>100511115</v>
      </c>
      <c r="AI1984" s="9" t="str">
        <f t="shared" si="92"/>
        <v>STATE REPRESENTATIVE291DEMOCRATLEG DISTRICT 29 - HOUSEPIERCELegislative</v>
      </c>
    </row>
    <row r="1985" spans="1:35" x14ac:dyDescent="0.25">
      <c r="A1985" s="15">
        <v>2649</v>
      </c>
      <c r="B1985" t="s">
        <v>5671</v>
      </c>
      <c r="C1985">
        <v>100481266</v>
      </c>
      <c r="D1985" t="s">
        <v>30</v>
      </c>
      <c r="E1985" t="s">
        <v>356</v>
      </c>
      <c r="F1985" t="s">
        <v>44</v>
      </c>
      <c r="G1985" t="s">
        <v>357</v>
      </c>
      <c r="H1985" t="s">
        <v>358</v>
      </c>
      <c r="I1985" t="s">
        <v>299</v>
      </c>
      <c r="J1985" t="s">
        <v>359</v>
      </c>
      <c r="K1985" t="s">
        <v>67</v>
      </c>
      <c r="L1985">
        <v>29</v>
      </c>
      <c r="M1985">
        <v>1</v>
      </c>
      <c r="N1985" t="s">
        <v>50</v>
      </c>
      <c r="O1985" t="s">
        <v>360</v>
      </c>
      <c r="P1985" t="s">
        <v>70</v>
      </c>
      <c r="Q1985" t="s">
        <v>71</v>
      </c>
      <c r="R1985">
        <v>2012</v>
      </c>
      <c r="S1985" s="1">
        <v>234.36</v>
      </c>
      <c r="T1985" t="s">
        <v>31</v>
      </c>
      <c r="U1985" s="2">
        <v>41107</v>
      </c>
      <c r="V1985" s="2">
        <v>41120</v>
      </c>
      <c r="W1985" s="2">
        <v>41120</v>
      </c>
      <c r="Z1985" t="s">
        <v>361</v>
      </c>
      <c r="AA1985" t="s">
        <v>362</v>
      </c>
      <c r="AB1985" t="s">
        <v>92</v>
      </c>
      <c r="AC1985" t="s">
        <v>36</v>
      </c>
      <c r="AD1985">
        <v>98445</v>
      </c>
      <c r="AE1985" t="s">
        <v>5672</v>
      </c>
      <c r="AF1985" t="str">
        <f t="shared" si="90"/>
        <v>Yes</v>
      </c>
      <c r="AG1985" s="9" t="str">
        <f t="shared" si="91"/>
        <v>STATE REPRESENTATIVE291REPUBLICANLEG DISTRICT 29 - HOUSEPIERCELegislative2012234.36DEBT411074112041120TERRY HARDER (PERSONAL)708 E 84TH STTACOMAWA</v>
      </c>
      <c r="AH1985">
        <v>100481266</v>
      </c>
      <c r="AI1985" s="9" t="str">
        <f t="shared" si="92"/>
        <v>STATE REPRESENTATIVE291REPUBLICANLEG DISTRICT 29 - HOUSEPIERCELegislative</v>
      </c>
    </row>
    <row r="1986" spans="1:35" x14ac:dyDescent="0.25">
      <c r="A1986" s="15">
        <v>3470</v>
      </c>
      <c r="B1986" t="s">
        <v>7061</v>
      </c>
      <c r="C1986">
        <v>100489690</v>
      </c>
      <c r="D1986" t="s">
        <v>30</v>
      </c>
      <c r="E1986" t="s">
        <v>356</v>
      </c>
      <c r="F1986" t="s">
        <v>44</v>
      </c>
      <c r="G1986" t="s">
        <v>357</v>
      </c>
      <c r="H1986" t="s">
        <v>358</v>
      </c>
      <c r="I1986" t="s">
        <v>299</v>
      </c>
      <c r="J1986" t="s">
        <v>359</v>
      </c>
      <c r="K1986" t="s">
        <v>67</v>
      </c>
      <c r="L1986">
        <v>29</v>
      </c>
      <c r="M1986">
        <v>1</v>
      </c>
      <c r="N1986" t="s">
        <v>50</v>
      </c>
      <c r="O1986" t="s">
        <v>360</v>
      </c>
      <c r="P1986" t="s">
        <v>70</v>
      </c>
      <c r="Q1986" t="s">
        <v>71</v>
      </c>
      <c r="R1986">
        <v>2012</v>
      </c>
      <c r="S1986" s="1">
        <v>86.28</v>
      </c>
      <c r="T1986" t="s">
        <v>31</v>
      </c>
      <c r="U1986" s="2">
        <v>41121</v>
      </c>
      <c r="V1986" s="2">
        <v>41152</v>
      </c>
      <c r="W1986" s="2">
        <v>41152</v>
      </c>
      <c r="Z1986" t="s">
        <v>361</v>
      </c>
      <c r="AA1986" t="s">
        <v>362</v>
      </c>
      <c r="AB1986" t="s">
        <v>92</v>
      </c>
      <c r="AC1986" t="s">
        <v>36</v>
      </c>
      <c r="AD1986">
        <v>98445</v>
      </c>
      <c r="AE1986" t="s">
        <v>7062</v>
      </c>
      <c r="AF1986" t="str">
        <f t="shared" ref="AF1986:AF2049" si="93">IF(ISNA(VLOOKUP($C1986,schooldata,1,FALSE)),"NO","Yes")</f>
        <v>Yes</v>
      </c>
      <c r="AG1986" s="9" t="str">
        <f t="shared" ref="AG1986:AG2049" si="94">CONCATENATE(K1986,L1986,M1986,N1986,O1986,P1986,Q1986,R1986,S1986,T1986,U1986,V1986,W1986,X1986,Y1986,Z1986,AA1986,AB1986,AC1986)</f>
        <v>STATE REPRESENTATIVE291REPUBLICANLEG DISTRICT 29 - HOUSEPIERCELegislative201286.28DEBT411214115241152TERRY HARDER (PERSONAL)708 E 84TH STTACOMAWA</v>
      </c>
      <c r="AH1986">
        <v>100489690</v>
      </c>
      <c r="AI1986" s="9" t="str">
        <f t="shared" ref="AI1986:AI2049" si="95">CONCATENATE(K1986,L1986,M1986,N1986,O1986,P1986,Q1986)</f>
        <v>STATE REPRESENTATIVE291REPUBLICANLEG DISTRICT 29 - HOUSEPIERCELegislative</v>
      </c>
    </row>
    <row r="1987" spans="1:35" x14ac:dyDescent="0.25">
      <c r="A1987" s="15">
        <v>51</v>
      </c>
      <c r="B1987" t="s">
        <v>355</v>
      </c>
      <c r="C1987">
        <v>100497228</v>
      </c>
      <c r="D1987" t="s">
        <v>30</v>
      </c>
      <c r="E1987" t="s">
        <v>356</v>
      </c>
      <c r="F1987" t="s">
        <v>44</v>
      </c>
      <c r="G1987" t="s">
        <v>357</v>
      </c>
      <c r="H1987" t="s">
        <v>358</v>
      </c>
      <c r="I1987" t="s">
        <v>299</v>
      </c>
      <c r="J1987" t="s">
        <v>359</v>
      </c>
      <c r="K1987" t="s">
        <v>67</v>
      </c>
      <c r="L1987">
        <v>29</v>
      </c>
      <c r="M1987">
        <v>1</v>
      </c>
      <c r="N1987" t="s">
        <v>50</v>
      </c>
      <c r="O1987" t="s">
        <v>360</v>
      </c>
      <c r="P1987" t="s">
        <v>70</v>
      </c>
      <c r="Q1987" t="s">
        <v>71</v>
      </c>
      <c r="R1987">
        <v>2012</v>
      </c>
      <c r="S1987" s="1">
        <v>86.28</v>
      </c>
      <c r="T1987" t="s">
        <v>31</v>
      </c>
      <c r="U1987" s="2">
        <v>41153</v>
      </c>
      <c r="V1987" s="2">
        <v>41197</v>
      </c>
      <c r="W1987" s="2">
        <v>41197</v>
      </c>
      <c r="Z1987" t="s">
        <v>361</v>
      </c>
      <c r="AA1987" t="s">
        <v>362</v>
      </c>
      <c r="AB1987" t="s">
        <v>92</v>
      </c>
      <c r="AC1987" t="s">
        <v>36</v>
      </c>
      <c r="AD1987">
        <v>98445</v>
      </c>
      <c r="AE1987" t="s">
        <v>363</v>
      </c>
      <c r="AF1987" t="str">
        <f t="shared" si="93"/>
        <v>Yes</v>
      </c>
      <c r="AG1987" s="9" t="str">
        <f t="shared" si="94"/>
        <v>STATE REPRESENTATIVE291REPUBLICANLEG DISTRICT 29 - HOUSEPIERCELegislative201286.28DEBT411534119741197TERRY HARDER (PERSONAL)708 E 84TH STTACOMAWA</v>
      </c>
      <c r="AH1987">
        <v>100497228</v>
      </c>
      <c r="AI1987" s="9" t="str">
        <f t="shared" si="95"/>
        <v>STATE REPRESENTATIVE291REPUBLICANLEG DISTRICT 29 - HOUSEPIERCELegislative</v>
      </c>
    </row>
    <row r="1988" spans="1:35" x14ac:dyDescent="0.25">
      <c r="A1988" s="15">
        <v>696</v>
      </c>
      <c r="B1988" t="s">
        <v>2134</v>
      </c>
      <c r="C1988">
        <v>100500037</v>
      </c>
      <c r="D1988" t="s">
        <v>30</v>
      </c>
      <c r="E1988" t="s">
        <v>356</v>
      </c>
      <c r="F1988" t="s">
        <v>44</v>
      </c>
      <c r="G1988" t="s">
        <v>357</v>
      </c>
      <c r="H1988" t="s">
        <v>358</v>
      </c>
      <c r="I1988" t="s">
        <v>299</v>
      </c>
      <c r="J1988" t="s">
        <v>359</v>
      </c>
      <c r="K1988" t="s">
        <v>67</v>
      </c>
      <c r="L1988">
        <v>29</v>
      </c>
      <c r="M1988">
        <v>1</v>
      </c>
      <c r="N1988" t="s">
        <v>50</v>
      </c>
      <c r="O1988" t="s">
        <v>360</v>
      </c>
      <c r="P1988" t="s">
        <v>70</v>
      </c>
      <c r="Q1988" t="s">
        <v>71</v>
      </c>
      <c r="R1988">
        <v>2012</v>
      </c>
      <c r="S1988" s="1">
        <v>86.28</v>
      </c>
      <c r="T1988" t="s">
        <v>31</v>
      </c>
      <c r="U1988" s="2">
        <v>41198</v>
      </c>
      <c r="V1988" s="2">
        <v>41211</v>
      </c>
      <c r="W1988" s="2">
        <v>41211</v>
      </c>
      <c r="Z1988" t="s">
        <v>361</v>
      </c>
      <c r="AA1988" t="s">
        <v>362</v>
      </c>
      <c r="AB1988" t="s">
        <v>92</v>
      </c>
      <c r="AC1988" t="s">
        <v>36</v>
      </c>
      <c r="AD1988">
        <v>98445</v>
      </c>
      <c r="AE1988" t="s">
        <v>2135</v>
      </c>
      <c r="AF1988" t="str">
        <f t="shared" si="93"/>
        <v>Yes</v>
      </c>
      <c r="AG1988" s="9" t="str">
        <f t="shared" si="94"/>
        <v>STATE REPRESENTATIVE291REPUBLICANLEG DISTRICT 29 - HOUSEPIERCELegislative201286.28DEBT411984121141211TERRY HARDER (PERSONAL)708 E 84TH STTACOMAWA</v>
      </c>
      <c r="AH1988">
        <v>100500037</v>
      </c>
      <c r="AI1988" s="9" t="str">
        <f t="shared" si="95"/>
        <v>STATE REPRESENTATIVE291REPUBLICANLEG DISTRICT 29 - HOUSEPIERCELegislative</v>
      </c>
    </row>
    <row r="1989" spans="1:35" x14ac:dyDescent="0.25">
      <c r="A1989" s="15">
        <v>130</v>
      </c>
      <c r="B1989" t="s">
        <v>722</v>
      </c>
      <c r="C1989">
        <v>100493352</v>
      </c>
      <c r="D1989" t="s">
        <v>30</v>
      </c>
      <c r="E1989" t="s">
        <v>723</v>
      </c>
      <c r="F1989" t="s">
        <v>44</v>
      </c>
      <c r="G1989" t="s">
        <v>724</v>
      </c>
      <c r="H1989" t="s">
        <v>573</v>
      </c>
      <c r="I1989" t="s">
        <v>430</v>
      </c>
      <c r="J1989" t="s">
        <v>725</v>
      </c>
      <c r="K1989" t="s">
        <v>67</v>
      </c>
      <c r="L1989">
        <v>30</v>
      </c>
      <c r="M1989">
        <v>1</v>
      </c>
      <c r="N1989" t="s">
        <v>68</v>
      </c>
      <c r="O1989" t="s">
        <v>575</v>
      </c>
      <c r="P1989" t="s">
        <v>134</v>
      </c>
      <c r="Q1989" t="s">
        <v>71</v>
      </c>
      <c r="R1989">
        <v>2012</v>
      </c>
      <c r="S1989" s="1">
        <v>8884.94</v>
      </c>
      <c r="T1989" t="s">
        <v>31</v>
      </c>
      <c r="U1989" s="2">
        <v>41107</v>
      </c>
      <c r="V1989" s="2">
        <v>41120</v>
      </c>
      <c r="W1989" s="2">
        <v>41110</v>
      </c>
      <c r="Y1989" t="s">
        <v>726</v>
      </c>
      <c r="Z1989" t="s">
        <v>641</v>
      </c>
      <c r="AA1989" t="s">
        <v>727</v>
      </c>
      <c r="AB1989" t="s">
        <v>180</v>
      </c>
      <c r="AC1989" t="s">
        <v>36</v>
      </c>
      <c r="AD1989">
        <v>98506</v>
      </c>
      <c r="AE1989" t="s">
        <v>728</v>
      </c>
      <c r="AF1989" t="str">
        <f t="shared" si="93"/>
        <v>Yes</v>
      </c>
      <c r="AG1989" s="9" t="str">
        <f t="shared" si="94"/>
        <v>STATE REPRESENTATIVE301DEMOCRATLEG DISTRICT 30 - HOUSEKINGLegislative20128884.94DEBT41107411204111029,130 MAILER CARD WRITE, DESIGN, PRINT, MAIL HOUSE FEETR STRATEGIES1612 SPRINGWOOD AVE NEOLYMPIAWA</v>
      </c>
      <c r="AH1989">
        <v>100493352</v>
      </c>
      <c r="AI1989" s="9" t="str">
        <f t="shared" si="95"/>
        <v>STATE REPRESENTATIVE301DEMOCRATLEG DISTRICT 30 - HOUSEKINGLegislative</v>
      </c>
    </row>
    <row r="1990" spans="1:35" x14ac:dyDescent="0.25">
      <c r="A1990" s="15">
        <v>131</v>
      </c>
      <c r="B1990" t="s">
        <v>729</v>
      </c>
      <c r="C1990">
        <v>100493352</v>
      </c>
      <c r="D1990" t="s">
        <v>30</v>
      </c>
      <c r="E1990" t="s">
        <v>723</v>
      </c>
      <c r="F1990" t="s">
        <v>44</v>
      </c>
      <c r="G1990" t="s">
        <v>724</v>
      </c>
      <c r="H1990" t="s">
        <v>573</v>
      </c>
      <c r="I1990" t="s">
        <v>430</v>
      </c>
      <c r="J1990" t="s">
        <v>725</v>
      </c>
      <c r="K1990" t="s">
        <v>67</v>
      </c>
      <c r="L1990">
        <v>30</v>
      </c>
      <c r="M1990">
        <v>1</v>
      </c>
      <c r="N1990" t="s">
        <v>68</v>
      </c>
      <c r="O1990" t="s">
        <v>575</v>
      </c>
      <c r="P1990" t="s">
        <v>134</v>
      </c>
      <c r="Q1990" t="s">
        <v>71</v>
      </c>
      <c r="R1990">
        <v>2012</v>
      </c>
      <c r="S1990" s="1">
        <v>5460.88</v>
      </c>
      <c r="T1990" t="s">
        <v>31</v>
      </c>
      <c r="U1990" s="2">
        <v>41107</v>
      </c>
      <c r="V1990" s="2">
        <v>41120</v>
      </c>
      <c r="W1990" s="2">
        <v>41117</v>
      </c>
      <c r="Y1990" t="s">
        <v>730</v>
      </c>
      <c r="Z1990" t="s">
        <v>641</v>
      </c>
      <c r="AA1990" t="s">
        <v>727</v>
      </c>
      <c r="AB1990" t="s">
        <v>180</v>
      </c>
      <c r="AC1990" t="s">
        <v>36</v>
      </c>
      <c r="AD1990">
        <v>98506</v>
      </c>
      <c r="AE1990" t="s">
        <v>728</v>
      </c>
      <c r="AF1990" t="str">
        <f t="shared" si="93"/>
        <v>Yes</v>
      </c>
      <c r="AG1990" s="9" t="str">
        <f t="shared" si="94"/>
        <v>STATE REPRESENTATIVE301DEMOCRATLEG DISTRICT 30 - HOUSEKINGLegislative20125460.88DEBT41107411204111718,410 MISSION SUPER CARD 4 COLOR PROCESS WRITE DESIGN PRINTTR STRATEGIES1612 SPRINGWOOD AVE NEOLYMPIAWA</v>
      </c>
      <c r="AH1990">
        <v>100493352</v>
      </c>
      <c r="AI1990" s="9" t="str">
        <f t="shared" si="95"/>
        <v>STATE REPRESENTATIVE301DEMOCRATLEG DISTRICT 30 - HOUSEKINGLegislative</v>
      </c>
    </row>
    <row r="1991" spans="1:35" x14ac:dyDescent="0.25">
      <c r="A1991" s="15">
        <v>689</v>
      </c>
      <c r="B1991" t="s">
        <v>2114</v>
      </c>
      <c r="C1991">
        <v>100501798</v>
      </c>
      <c r="D1991" t="s">
        <v>30</v>
      </c>
      <c r="E1991" t="s">
        <v>723</v>
      </c>
      <c r="F1991" t="s">
        <v>44</v>
      </c>
      <c r="G1991" t="s">
        <v>724</v>
      </c>
      <c r="H1991" t="s">
        <v>573</v>
      </c>
      <c r="I1991" t="s">
        <v>430</v>
      </c>
      <c r="J1991" t="s">
        <v>725</v>
      </c>
      <c r="K1991" t="s">
        <v>67</v>
      </c>
      <c r="L1991">
        <v>30</v>
      </c>
      <c r="M1991">
        <v>1</v>
      </c>
      <c r="N1991" t="s">
        <v>68</v>
      </c>
      <c r="O1991" t="s">
        <v>575</v>
      </c>
      <c r="P1991" t="s">
        <v>134</v>
      </c>
      <c r="Q1991" t="s">
        <v>71</v>
      </c>
      <c r="R1991">
        <v>2012</v>
      </c>
      <c r="S1991" s="1">
        <v>8884.94</v>
      </c>
      <c r="T1991" t="s">
        <v>31</v>
      </c>
      <c r="U1991" s="2">
        <v>41121</v>
      </c>
      <c r="V1991" s="2">
        <v>41152</v>
      </c>
      <c r="W1991" s="2">
        <v>41110</v>
      </c>
      <c r="Y1991" t="s">
        <v>726</v>
      </c>
      <c r="Z1991" t="s">
        <v>641</v>
      </c>
      <c r="AA1991" t="s">
        <v>727</v>
      </c>
      <c r="AB1991" t="s">
        <v>180</v>
      </c>
      <c r="AC1991" t="s">
        <v>36</v>
      </c>
      <c r="AD1991">
        <v>98506</v>
      </c>
      <c r="AE1991" t="s">
        <v>2115</v>
      </c>
      <c r="AF1991" t="str">
        <f t="shared" si="93"/>
        <v>Yes</v>
      </c>
      <c r="AG1991" s="9" t="str">
        <f t="shared" si="94"/>
        <v>STATE REPRESENTATIVE301DEMOCRATLEG DISTRICT 30 - HOUSEKINGLegislative20128884.94DEBT41121411524111029,130 MAILER CARD WRITE, DESIGN, PRINT, MAIL HOUSE FEETR STRATEGIES1612 SPRINGWOOD AVE NEOLYMPIAWA</v>
      </c>
      <c r="AH1991">
        <v>100501798</v>
      </c>
      <c r="AI1991" s="9" t="str">
        <f t="shared" si="95"/>
        <v>STATE REPRESENTATIVE301DEMOCRATLEG DISTRICT 30 - HOUSEKINGLegislative</v>
      </c>
    </row>
    <row r="1992" spans="1:35" x14ac:dyDescent="0.25">
      <c r="A1992" s="15">
        <v>690</v>
      </c>
      <c r="B1992" t="s">
        <v>2116</v>
      </c>
      <c r="C1992">
        <v>100501798</v>
      </c>
      <c r="D1992" t="s">
        <v>30</v>
      </c>
      <c r="E1992" t="s">
        <v>723</v>
      </c>
      <c r="F1992" t="s">
        <v>44</v>
      </c>
      <c r="G1992" t="s">
        <v>724</v>
      </c>
      <c r="H1992" t="s">
        <v>573</v>
      </c>
      <c r="I1992" t="s">
        <v>430</v>
      </c>
      <c r="J1992" t="s">
        <v>725</v>
      </c>
      <c r="K1992" t="s">
        <v>67</v>
      </c>
      <c r="L1992">
        <v>30</v>
      </c>
      <c r="M1992">
        <v>1</v>
      </c>
      <c r="N1992" t="s">
        <v>68</v>
      </c>
      <c r="O1992" t="s">
        <v>575</v>
      </c>
      <c r="P1992" t="s">
        <v>134</v>
      </c>
      <c r="Q1992" t="s">
        <v>71</v>
      </c>
      <c r="R1992">
        <v>2012</v>
      </c>
      <c r="S1992" s="1">
        <v>5460.88</v>
      </c>
      <c r="T1992" t="s">
        <v>31</v>
      </c>
      <c r="U1992" s="2">
        <v>41121</v>
      </c>
      <c r="V1992" s="2">
        <v>41152</v>
      </c>
      <c r="W1992" s="2">
        <v>41117</v>
      </c>
      <c r="Y1992" t="s">
        <v>730</v>
      </c>
      <c r="Z1992" t="s">
        <v>641</v>
      </c>
      <c r="AA1992" t="s">
        <v>727</v>
      </c>
      <c r="AB1992" t="s">
        <v>180</v>
      </c>
      <c r="AC1992" t="s">
        <v>36</v>
      </c>
      <c r="AD1992">
        <v>98506</v>
      </c>
      <c r="AE1992" t="s">
        <v>2115</v>
      </c>
      <c r="AF1992" t="str">
        <f t="shared" si="93"/>
        <v>Yes</v>
      </c>
      <c r="AG1992" s="9" t="str">
        <f t="shared" si="94"/>
        <v>STATE REPRESENTATIVE301DEMOCRATLEG DISTRICT 30 - HOUSEKINGLegislative20125460.88DEBT41121411524111718,410 MISSION SUPER CARD 4 COLOR PROCESS WRITE DESIGN PRINTTR STRATEGIES1612 SPRINGWOOD AVE NEOLYMPIAWA</v>
      </c>
      <c r="AH1992">
        <v>100501798</v>
      </c>
      <c r="AI1992" s="9" t="str">
        <f t="shared" si="95"/>
        <v>STATE REPRESENTATIVE301DEMOCRATLEG DISTRICT 30 - HOUSEKINGLegislative</v>
      </c>
    </row>
    <row r="1993" spans="1:35" x14ac:dyDescent="0.25">
      <c r="A1993" s="15">
        <v>733</v>
      </c>
      <c r="B1993" t="s">
        <v>2207</v>
      </c>
      <c r="C1993">
        <v>100501798</v>
      </c>
      <c r="D1993" t="s">
        <v>30</v>
      </c>
      <c r="E1993" t="s">
        <v>723</v>
      </c>
      <c r="F1993" t="s">
        <v>44</v>
      </c>
      <c r="G1993" t="s">
        <v>724</v>
      </c>
      <c r="H1993" t="s">
        <v>573</v>
      </c>
      <c r="I1993" t="s">
        <v>430</v>
      </c>
      <c r="J1993" t="s">
        <v>725</v>
      </c>
      <c r="K1993" t="s">
        <v>67</v>
      </c>
      <c r="L1993">
        <v>30</v>
      </c>
      <c r="M1993">
        <v>1</v>
      </c>
      <c r="N1993" t="s">
        <v>68</v>
      </c>
      <c r="O1993" t="s">
        <v>575</v>
      </c>
      <c r="P1993" t="s">
        <v>134</v>
      </c>
      <c r="Q1993" t="s">
        <v>71</v>
      </c>
      <c r="R1993">
        <v>2012</v>
      </c>
      <c r="S1993" s="1">
        <v>1189</v>
      </c>
      <c r="T1993" t="s">
        <v>31</v>
      </c>
      <c r="U1993" s="2">
        <v>41121</v>
      </c>
      <c r="V1993" s="2">
        <v>41152</v>
      </c>
      <c r="W1993" s="2">
        <v>41123</v>
      </c>
      <c r="Y1993" t="s">
        <v>2208</v>
      </c>
      <c r="Z1993" t="s">
        <v>641</v>
      </c>
      <c r="AA1993" t="s">
        <v>727</v>
      </c>
      <c r="AB1993" t="s">
        <v>180</v>
      </c>
      <c r="AC1993" t="s">
        <v>36</v>
      </c>
      <c r="AD1993">
        <v>98506</v>
      </c>
      <c r="AE1993" t="s">
        <v>2115</v>
      </c>
      <c r="AF1993" t="str">
        <f t="shared" si="93"/>
        <v>Yes</v>
      </c>
      <c r="AG1993" s="9" t="str">
        <f t="shared" si="94"/>
        <v>STATE REPRESENTATIVE301DEMOCRATLEG DISTRICT 30 - HOUSEKINGLegislative20121189DEBT411214115241123MAIL HOUSE SERVICE FEES, DROP B FLYGARE CARDSTR STRATEGIES1612 SPRINGWOOD AVE NEOLYMPIAWA</v>
      </c>
      <c r="AH1993">
        <v>100501798</v>
      </c>
      <c r="AI1993" s="9" t="str">
        <f t="shared" si="95"/>
        <v>STATE REPRESENTATIVE301DEMOCRATLEG DISTRICT 30 - HOUSEKINGLegislative</v>
      </c>
    </row>
    <row r="1994" spans="1:35" x14ac:dyDescent="0.25">
      <c r="A1994" s="15">
        <v>3155</v>
      </c>
      <c r="B1994" t="s">
        <v>6552</v>
      </c>
      <c r="C1994">
        <v>100477962</v>
      </c>
      <c r="D1994" t="s">
        <v>30</v>
      </c>
      <c r="E1994" t="s">
        <v>571</v>
      </c>
      <c r="F1994" t="s">
        <v>44</v>
      </c>
      <c r="G1994" t="s">
        <v>572</v>
      </c>
      <c r="H1994" t="s">
        <v>573</v>
      </c>
      <c r="I1994" t="s">
        <v>191</v>
      </c>
      <c r="J1994" t="s">
        <v>574</v>
      </c>
      <c r="K1994" t="s">
        <v>67</v>
      </c>
      <c r="L1994">
        <v>30</v>
      </c>
      <c r="M1994">
        <v>2</v>
      </c>
      <c r="N1994" t="s">
        <v>68</v>
      </c>
      <c r="O1994" t="s">
        <v>575</v>
      </c>
      <c r="P1994" t="s">
        <v>134</v>
      </c>
      <c r="Q1994" t="s">
        <v>71</v>
      </c>
      <c r="R1994">
        <v>2012</v>
      </c>
      <c r="S1994" s="1">
        <v>5000</v>
      </c>
      <c r="T1994" t="s">
        <v>31</v>
      </c>
      <c r="U1994" s="2">
        <v>41061</v>
      </c>
      <c r="V1994" s="2">
        <v>41106</v>
      </c>
      <c r="W1994" s="2">
        <v>41075</v>
      </c>
      <c r="Y1994" t="s">
        <v>37</v>
      </c>
      <c r="Z1994" t="s">
        <v>576</v>
      </c>
      <c r="AA1994" t="s">
        <v>577</v>
      </c>
      <c r="AB1994" t="s">
        <v>578</v>
      </c>
      <c r="AC1994" t="s">
        <v>36</v>
      </c>
      <c r="AD1994">
        <v>98584</v>
      </c>
      <c r="AE1994" t="s">
        <v>6553</v>
      </c>
      <c r="AF1994" t="str">
        <f t="shared" si="93"/>
        <v>Yes</v>
      </c>
      <c r="AG1994" s="9" t="str">
        <f t="shared" si="94"/>
        <v>STATE REPRESENTATIVE302DEMOCRATLEG DISTRICT 30 - HOUSEKINGLegislative20125000DEBT410614110641075CONSULTINGCHINOOK CONSULTING250 SE ALLEN RDSHELTONWA</v>
      </c>
      <c r="AH1994">
        <v>100477962</v>
      </c>
      <c r="AI1994" s="9" t="str">
        <f t="shared" si="95"/>
        <v>STATE REPRESENTATIVE302DEMOCRATLEG DISTRICT 30 - HOUSEKINGLegislative</v>
      </c>
    </row>
    <row r="1995" spans="1:35" x14ac:dyDescent="0.25">
      <c r="A1995" s="15">
        <v>3156</v>
      </c>
      <c r="B1995" t="s">
        <v>6554</v>
      </c>
      <c r="C1995">
        <v>100477962</v>
      </c>
      <c r="D1995" t="s">
        <v>30</v>
      </c>
      <c r="E1995" t="s">
        <v>571</v>
      </c>
      <c r="F1995" t="s">
        <v>44</v>
      </c>
      <c r="G1995" t="s">
        <v>572</v>
      </c>
      <c r="H1995" t="s">
        <v>573</v>
      </c>
      <c r="I1995" t="s">
        <v>191</v>
      </c>
      <c r="J1995" t="s">
        <v>574</v>
      </c>
      <c r="K1995" t="s">
        <v>67</v>
      </c>
      <c r="L1995">
        <v>30</v>
      </c>
      <c r="M1995">
        <v>2</v>
      </c>
      <c r="N1995" t="s">
        <v>68</v>
      </c>
      <c r="O1995" t="s">
        <v>575</v>
      </c>
      <c r="P1995" t="s">
        <v>134</v>
      </c>
      <c r="Q1995" t="s">
        <v>71</v>
      </c>
      <c r="R1995">
        <v>2012</v>
      </c>
      <c r="S1995" s="1">
        <v>1650.05</v>
      </c>
      <c r="T1995" t="s">
        <v>31</v>
      </c>
      <c r="U1995" s="2">
        <v>41061</v>
      </c>
      <c r="V1995" s="2">
        <v>41106</v>
      </c>
      <c r="W1995" s="2">
        <v>41092</v>
      </c>
      <c r="Y1995" t="s">
        <v>80</v>
      </c>
      <c r="Z1995" t="s">
        <v>2823</v>
      </c>
      <c r="AA1995" t="s">
        <v>6555</v>
      </c>
      <c r="AB1995" t="s">
        <v>605</v>
      </c>
      <c r="AC1995" t="s">
        <v>36</v>
      </c>
      <c r="AD1995">
        <v>98003</v>
      </c>
      <c r="AE1995" t="s">
        <v>6553</v>
      </c>
      <c r="AF1995" t="str">
        <f t="shared" si="93"/>
        <v>Yes</v>
      </c>
      <c r="AG1995" s="9" t="str">
        <f t="shared" si="94"/>
        <v>STATE REPRESENTATIVE302DEMOCRATLEG DISTRICT 30 - HOUSEKINGLegislative20121650.05DEBT410614110641092YARD SIGNSVILMA SIGNS3042 MILITARY RDFEDERAL WAYWA</v>
      </c>
      <c r="AH1995">
        <v>100477962</v>
      </c>
      <c r="AI1995" s="9" t="str">
        <f t="shared" si="95"/>
        <v>STATE REPRESENTATIVE302DEMOCRATLEG DISTRICT 30 - HOUSEKINGLegislative</v>
      </c>
    </row>
    <row r="1996" spans="1:35" x14ac:dyDescent="0.25">
      <c r="A1996" s="15">
        <v>3157</v>
      </c>
      <c r="B1996" t="s">
        <v>6556</v>
      </c>
      <c r="C1996">
        <v>100477962</v>
      </c>
      <c r="D1996" t="s">
        <v>30</v>
      </c>
      <c r="E1996" t="s">
        <v>571</v>
      </c>
      <c r="F1996" t="s">
        <v>44</v>
      </c>
      <c r="G1996" t="s">
        <v>572</v>
      </c>
      <c r="H1996" t="s">
        <v>573</v>
      </c>
      <c r="I1996" t="s">
        <v>191</v>
      </c>
      <c r="J1996" t="s">
        <v>574</v>
      </c>
      <c r="K1996" t="s">
        <v>67</v>
      </c>
      <c r="L1996">
        <v>30</v>
      </c>
      <c r="M1996">
        <v>2</v>
      </c>
      <c r="N1996" t="s">
        <v>68</v>
      </c>
      <c r="O1996" t="s">
        <v>575</v>
      </c>
      <c r="P1996" t="s">
        <v>134</v>
      </c>
      <c r="Q1996" t="s">
        <v>71</v>
      </c>
      <c r="R1996">
        <v>2012</v>
      </c>
      <c r="S1996" s="1">
        <v>500</v>
      </c>
      <c r="T1996" t="s">
        <v>31</v>
      </c>
      <c r="U1996" s="2">
        <v>41061</v>
      </c>
      <c r="V1996" s="2">
        <v>41106</v>
      </c>
      <c r="W1996" s="2">
        <v>41092</v>
      </c>
      <c r="Y1996" t="s">
        <v>452</v>
      </c>
      <c r="Z1996" t="s">
        <v>6557</v>
      </c>
      <c r="AA1996" t="s">
        <v>6558</v>
      </c>
      <c r="AB1996" t="s">
        <v>605</v>
      </c>
      <c r="AC1996" t="s">
        <v>36</v>
      </c>
      <c r="AD1996">
        <v>98023</v>
      </c>
      <c r="AE1996" t="s">
        <v>6553</v>
      </c>
      <c r="AF1996" t="str">
        <f t="shared" si="93"/>
        <v>Yes</v>
      </c>
      <c r="AG1996" s="9" t="str">
        <f t="shared" si="94"/>
        <v>STATE REPRESENTATIVE302DEMOCRATLEG DISTRICT 30 - HOUSEKINGLegislative2012500DEBT410614110641092WEBSITE MANAGEMENTSPINEFISH SOLUTIONS1124 SW 381TH PLFEDERAL WAYWA</v>
      </c>
      <c r="AH1996">
        <v>100477962</v>
      </c>
      <c r="AI1996" s="9" t="str">
        <f t="shared" si="95"/>
        <v>STATE REPRESENTATIVE302DEMOCRATLEG DISTRICT 30 - HOUSEKINGLegislative</v>
      </c>
    </row>
    <row r="1997" spans="1:35" x14ac:dyDescent="0.25">
      <c r="A1997" s="15">
        <v>3158</v>
      </c>
      <c r="B1997" t="s">
        <v>6559</v>
      </c>
      <c r="C1997">
        <v>100477962</v>
      </c>
      <c r="D1997" t="s">
        <v>30</v>
      </c>
      <c r="E1997" t="s">
        <v>571</v>
      </c>
      <c r="F1997" t="s">
        <v>44</v>
      </c>
      <c r="G1997" t="s">
        <v>572</v>
      </c>
      <c r="H1997" t="s">
        <v>573</v>
      </c>
      <c r="I1997" t="s">
        <v>191</v>
      </c>
      <c r="J1997" t="s">
        <v>574</v>
      </c>
      <c r="K1997" t="s">
        <v>67</v>
      </c>
      <c r="L1997">
        <v>30</v>
      </c>
      <c r="M1997">
        <v>2</v>
      </c>
      <c r="N1997" t="s">
        <v>68</v>
      </c>
      <c r="O1997" t="s">
        <v>575</v>
      </c>
      <c r="P1997" t="s">
        <v>134</v>
      </c>
      <c r="Q1997" t="s">
        <v>71</v>
      </c>
      <c r="R1997">
        <v>2012</v>
      </c>
      <c r="S1997" s="1">
        <v>260</v>
      </c>
      <c r="T1997" t="s">
        <v>31</v>
      </c>
      <c r="U1997" s="2">
        <v>41061</v>
      </c>
      <c r="V1997" s="2">
        <v>41106</v>
      </c>
      <c r="W1997" s="2">
        <v>41094</v>
      </c>
      <c r="Y1997" t="s">
        <v>80</v>
      </c>
      <c r="Z1997" t="s">
        <v>2823</v>
      </c>
      <c r="AA1997" t="s">
        <v>6555</v>
      </c>
      <c r="AB1997" t="s">
        <v>605</v>
      </c>
      <c r="AC1997" t="s">
        <v>36</v>
      </c>
      <c r="AD1997">
        <v>98003</v>
      </c>
      <c r="AE1997" t="s">
        <v>6553</v>
      </c>
      <c r="AF1997" t="str">
        <f t="shared" si="93"/>
        <v>Yes</v>
      </c>
      <c r="AG1997" s="9" t="str">
        <f t="shared" si="94"/>
        <v>STATE REPRESENTATIVE302DEMOCRATLEG DISTRICT 30 - HOUSEKINGLegislative2012260DEBT410614110641094YARD SIGNSVILMA SIGNS3042 MILITARY RDFEDERAL WAYWA</v>
      </c>
      <c r="AH1997">
        <v>100477962</v>
      </c>
      <c r="AI1997" s="9" t="str">
        <f t="shared" si="95"/>
        <v>STATE REPRESENTATIVE302DEMOCRATLEG DISTRICT 30 - HOUSEKINGLegislative</v>
      </c>
    </row>
    <row r="1998" spans="1:35" x14ac:dyDescent="0.25">
      <c r="A1998" s="15">
        <v>3159</v>
      </c>
      <c r="B1998" t="s">
        <v>6560</v>
      </c>
      <c r="C1998">
        <v>100477962</v>
      </c>
      <c r="D1998" t="s">
        <v>30</v>
      </c>
      <c r="E1998" t="s">
        <v>571</v>
      </c>
      <c r="F1998" t="s">
        <v>44</v>
      </c>
      <c r="G1998" t="s">
        <v>572</v>
      </c>
      <c r="H1998" t="s">
        <v>573</v>
      </c>
      <c r="I1998" t="s">
        <v>191</v>
      </c>
      <c r="J1998" t="s">
        <v>574</v>
      </c>
      <c r="K1998" t="s">
        <v>67</v>
      </c>
      <c r="L1998">
        <v>30</v>
      </c>
      <c r="M1998">
        <v>2</v>
      </c>
      <c r="N1998" t="s">
        <v>68</v>
      </c>
      <c r="O1998" t="s">
        <v>575</v>
      </c>
      <c r="P1998" t="s">
        <v>134</v>
      </c>
      <c r="Q1998" t="s">
        <v>71</v>
      </c>
      <c r="R1998">
        <v>2012</v>
      </c>
      <c r="S1998" s="1">
        <v>267</v>
      </c>
      <c r="T1998" t="s">
        <v>31</v>
      </c>
      <c r="U1998" s="2">
        <v>41061</v>
      </c>
      <c r="V1998" s="2">
        <v>41106</v>
      </c>
      <c r="W1998" s="2">
        <v>41095</v>
      </c>
      <c r="Y1998" t="s">
        <v>2994</v>
      </c>
      <c r="Z1998" t="s">
        <v>3388</v>
      </c>
      <c r="AA1998" t="s">
        <v>6561</v>
      </c>
      <c r="AB1998" t="s">
        <v>6562</v>
      </c>
      <c r="AC1998" t="s">
        <v>36</v>
      </c>
      <c r="AD1998">
        <v>98003</v>
      </c>
      <c r="AE1998" t="s">
        <v>6553</v>
      </c>
      <c r="AF1998" t="str">
        <f t="shared" si="93"/>
        <v>Yes</v>
      </c>
      <c r="AG1998" s="9" t="str">
        <f t="shared" si="94"/>
        <v>STATE REPRESENTATIVE302DEMOCRATLEG DISTRICT 30 - HOUSEKINGLegislative2012267DEBT410614110641095NEWSPAPER ADVERTISEMENTFEDERAL WAY MIRROR31919 1ST AVE S, SUITE 101FEDERAL WAY WA</v>
      </c>
      <c r="AH1998">
        <v>100477962</v>
      </c>
      <c r="AI1998" s="9" t="str">
        <f t="shared" si="95"/>
        <v>STATE REPRESENTATIVE302DEMOCRATLEG DISTRICT 30 - HOUSEKINGLegislative</v>
      </c>
    </row>
    <row r="1999" spans="1:35" x14ac:dyDescent="0.25">
      <c r="A1999" s="15">
        <v>3160</v>
      </c>
      <c r="B1999" t="s">
        <v>6563</v>
      </c>
      <c r="C1999">
        <v>100477962</v>
      </c>
      <c r="D1999" t="s">
        <v>30</v>
      </c>
      <c r="E1999" t="s">
        <v>571</v>
      </c>
      <c r="F1999" t="s">
        <v>44</v>
      </c>
      <c r="G1999" t="s">
        <v>572</v>
      </c>
      <c r="H1999" t="s">
        <v>573</v>
      </c>
      <c r="I1999" t="s">
        <v>191</v>
      </c>
      <c r="J1999" t="s">
        <v>574</v>
      </c>
      <c r="K1999" t="s">
        <v>67</v>
      </c>
      <c r="L1999">
        <v>30</v>
      </c>
      <c r="M1999">
        <v>2</v>
      </c>
      <c r="N1999" t="s">
        <v>68</v>
      </c>
      <c r="O1999" t="s">
        <v>575</v>
      </c>
      <c r="P1999" t="s">
        <v>134</v>
      </c>
      <c r="Q1999" t="s">
        <v>71</v>
      </c>
      <c r="R1999">
        <v>2012</v>
      </c>
      <c r="S1999" s="1">
        <v>1073.54</v>
      </c>
      <c r="T1999" t="s">
        <v>31</v>
      </c>
      <c r="U1999" s="2">
        <v>41061</v>
      </c>
      <c r="V1999" s="2">
        <v>41106</v>
      </c>
      <c r="W1999" s="2">
        <v>41100</v>
      </c>
      <c r="Y1999" t="s">
        <v>6564</v>
      </c>
      <c r="Z1999" t="s">
        <v>576</v>
      </c>
      <c r="AA1999" t="s">
        <v>577</v>
      </c>
      <c r="AB1999" t="s">
        <v>578</v>
      </c>
      <c r="AC1999" t="s">
        <v>36</v>
      </c>
      <c r="AD1999">
        <v>98584</v>
      </c>
      <c r="AE1999" t="s">
        <v>6553</v>
      </c>
      <c r="AF1999" t="str">
        <f t="shared" si="93"/>
        <v>Yes</v>
      </c>
      <c r="AG1999" s="9" t="str">
        <f t="shared" si="94"/>
        <v>STATE REPRESENTATIVE302DEMOCRATLEG DISTRICT 30 - HOUSEKINGLegislative20121073.54DEBT410614110641100CAMPAIGN LITERATURECHINOOK CONSULTING250 SE ALLEN RDSHELTONWA</v>
      </c>
      <c r="AH1999">
        <v>100477962</v>
      </c>
      <c r="AI1999" s="9" t="str">
        <f t="shared" si="95"/>
        <v>STATE REPRESENTATIVE302DEMOCRATLEG DISTRICT 30 - HOUSEKINGLegislative</v>
      </c>
    </row>
    <row r="2000" spans="1:35" x14ac:dyDescent="0.25">
      <c r="A2000" s="15">
        <v>3161</v>
      </c>
      <c r="B2000" t="s">
        <v>6565</v>
      </c>
      <c r="C2000">
        <v>100477962</v>
      </c>
      <c r="D2000" t="s">
        <v>30</v>
      </c>
      <c r="E2000" t="s">
        <v>571</v>
      </c>
      <c r="F2000" t="s">
        <v>44</v>
      </c>
      <c r="G2000" t="s">
        <v>572</v>
      </c>
      <c r="H2000" t="s">
        <v>573</v>
      </c>
      <c r="I2000" t="s">
        <v>191</v>
      </c>
      <c r="J2000" t="s">
        <v>574</v>
      </c>
      <c r="K2000" t="s">
        <v>67</v>
      </c>
      <c r="L2000">
        <v>30</v>
      </c>
      <c r="M2000">
        <v>2</v>
      </c>
      <c r="N2000" t="s">
        <v>68</v>
      </c>
      <c r="O2000" t="s">
        <v>575</v>
      </c>
      <c r="P2000" t="s">
        <v>134</v>
      </c>
      <c r="Q2000" t="s">
        <v>71</v>
      </c>
      <c r="R2000">
        <v>2012</v>
      </c>
      <c r="S2000" s="1">
        <v>1425.47</v>
      </c>
      <c r="T2000" t="s">
        <v>31</v>
      </c>
      <c r="U2000" s="2">
        <v>41061</v>
      </c>
      <c r="V2000" s="2">
        <v>41106</v>
      </c>
      <c r="W2000" s="2">
        <v>41100</v>
      </c>
      <c r="Y2000" t="s">
        <v>6566</v>
      </c>
      <c r="Z2000" t="s">
        <v>576</v>
      </c>
      <c r="AA2000" t="s">
        <v>577</v>
      </c>
      <c r="AB2000" t="s">
        <v>578</v>
      </c>
      <c r="AC2000" t="s">
        <v>36</v>
      </c>
      <c r="AD2000">
        <v>98584</v>
      </c>
      <c r="AE2000" t="s">
        <v>6553</v>
      </c>
      <c r="AF2000" t="str">
        <f t="shared" si="93"/>
        <v>Yes</v>
      </c>
      <c r="AG2000" s="9" t="str">
        <f t="shared" si="94"/>
        <v>STATE REPRESENTATIVE302DEMOCRATLEG DISTRICT 30 - HOUSEKINGLegislative20121425.47DEBT410614110641100ENVELOPES, REMITS, LETTERHEAD, BUSINESS CARDSCHINOOK CONSULTING250 SE ALLEN RDSHELTONWA</v>
      </c>
      <c r="AH2000">
        <v>100477962</v>
      </c>
      <c r="AI2000" s="9" t="str">
        <f t="shared" si="95"/>
        <v>STATE REPRESENTATIVE302DEMOCRATLEG DISTRICT 30 - HOUSEKINGLegislative</v>
      </c>
    </row>
    <row r="2001" spans="1:35" x14ac:dyDescent="0.25">
      <c r="A2001" s="15">
        <v>3366</v>
      </c>
      <c r="B2001" t="s">
        <v>6909</v>
      </c>
      <c r="C2001">
        <v>100480666</v>
      </c>
      <c r="D2001" t="s">
        <v>30</v>
      </c>
      <c r="E2001" t="s">
        <v>571</v>
      </c>
      <c r="F2001" t="s">
        <v>44</v>
      </c>
      <c r="G2001" t="s">
        <v>572</v>
      </c>
      <c r="H2001" t="s">
        <v>573</v>
      </c>
      <c r="I2001" t="s">
        <v>191</v>
      </c>
      <c r="J2001" t="s">
        <v>574</v>
      </c>
      <c r="K2001" t="s">
        <v>67</v>
      </c>
      <c r="L2001">
        <v>30</v>
      </c>
      <c r="M2001">
        <v>2</v>
      </c>
      <c r="N2001" t="s">
        <v>68</v>
      </c>
      <c r="O2001" t="s">
        <v>575</v>
      </c>
      <c r="P2001" t="s">
        <v>134</v>
      </c>
      <c r="Q2001" t="s">
        <v>71</v>
      </c>
      <c r="R2001">
        <v>2012</v>
      </c>
      <c r="S2001" s="1">
        <v>5000</v>
      </c>
      <c r="T2001" t="s">
        <v>31</v>
      </c>
      <c r="U2001" s="2">
        <v>41107</v>
      </c>
      <c r="V2001" s="2">
        <v>41120</v>
      </c>
      <c r="W2001" s="2">
        <v>41075</v>
      </c>
      <c r="Y2001" t="s">
        <v>37</v>
      </c>
      <c r="Z2001" t="s">
        <v>576</v>
      </c>
      <c r="AA2001" t="s">
        <v>577</v>
      </c>
      <c r="AB2001" t="s">
        <v>578</v>
      </c>
      <c r="AC2001" t="s">
        <v>36</v>
      </c>
      <c r="AD2001">
        <v>98584</v>
      </c>
      <c r="AE2001" t="s">
        <v>6910</v>
      </c>
      <c r="AF2001" t="str">
        <f t="shared" si="93"/>
        <v>Yes</v>
      </c>
      <c r="AG2001" s="9" t="str">
        <f t="shared" si="94"/>
        <v>STATE REPRESENTATIVE302DEMOCRATLEG DISTRICT 30 - HOUSEKINGLegislative20125000DEBT411074112041075CONSULTINGCHINOOK CONSULTING250 SE ALLEN RDSHELTONWA</v>
      </c>
      <c r="AH2001">
        <v>100480666</v>
      </c>
      <c r="AI2001" s="9" t="str">
        <f t="shared" si="95"/>
        <v>STATE REPRESENTATIVE302DEMOCRATLEG DISTRICT 30 - HOUSEKINGLegislative</v>
      </c>
    </row>
    <row r="2002" spans="1:35" x14ac:dyDescent="0.25">
      <c r="A2002" s="15">
        <v>3367</v>
      </c>
      <c r="B2002" t="s">
        <v>6911</v>
      </c>
      <c r="C2002">
        <v>100480666</v>
      </c>
      <c r="D2002" t="s">
        <v>30</v>
      </c>
      <c r="E2002" t="s">
        <v>571</v>
      </c>
      <c r="F2002" t="s">
        <v>44</v>
      </c>
      <c r="G2002" t="s">
        <v>572</v>
      </c>
      <c r="H2002" t="s">
        <v>573</v>
      </c>
      <c r="I2002" t="s">
        <v>191</v>
      </c>
      <c r="J2002" t="s">
        <v>574</v>
      </c>
      <c r="K2002" t="s">
        <v>67</v>
      </c>
      <c r="L2002">
        <v>30</v>
      </c>
      <c r="M2002">
        <v>2</v>
      </c>
      <c r="N2002" t="s">
        <v>68</v>
      </c>
      <c r="O2002" t="s">
        <v>575</v>
      </c>
      <c r="P2002" t="s">
        <v>134</v>
      </c>
      <c r="Q2002" t="s">
        <v>71</v>
      </c>
      <c r="R2002">
        <v>2012</v>
      </c>
      <c r="S2002" s="1">
        <v>1650.05</v>
      </c>
      <c r="T2002" t="s">
        <v>31</v>
      </c>
      <c r="U2002" s="2">
        <v>41107</v>
      </c>
      <c r="V2002" s="2">
        <v>41120</v>
      </c>
      <c r="W2002" s="2">
        <v>41092</v>
      </c>
      <c r="Y2002" t="s">
        <v>80</v>
      </c>
      <c r="Z2002" t="s">
        <v>2823</v>
      </c>
      <c r="AA2002" t="s">
        <v>6555</v>
      </c>
      <c r="AB2002" t="s">
        <v>605</v>
      </c>
      <c r="AC2002" t="s">
        <v>36</v>
      </c>
      <c r="AD2002">
        <v>98003</v>
      </c>
      <c r="AE2002" t="s">
        <v>6910</v>
      </c>
      <c r="AF2002" t="str">
        <f t="shared" si="93"/>
        <v>Yes</v>
      </c>
      <c r="AG2002" s="9" t="str">
        <f t="shared" si="94"/>
        <v>STATE REPRESENTATIVE302DEMOCRATLEG DISTRICT 30 - HOUSEKINGLegislative20121650.05DEBT411074112041092YARD SIGNSVILMA SIGNS3042 MILITARY RDFEDERAL WAYWA</v>
      </c>
      <c r="AH2002">
        <v>100480666</v>
      </c>
      <c r="AI2002" s="9" t="str">
        <f t="shared" si="95"/>
        <v>STATE REPRESENTATIVE302DEMOCRATLEG DISTRICT 30 - HOUSEKINGLegislative</v>
      </c>
    </row>
    <row r="2003" spans="1:35" x14ac:dyDescent="0.25">
      <c r="A2003" s="15">
        <v>3368</v>
      </c>
      <c r="B2003" t="s">
        <v>6912</v>
      </c>
      <c r="C2003">
        <v>100480666</v>
      </c>
      <c r="D2003" t="s">
        <v>30</v>
      </c>
      <c r="E2003" t="s">
        <v>571</v>
      </c>
      <c r="F2003" t="s">
        <v>44</v>
      </c>
      <c r="G2003" t="s">
        <v>572</v>
      </c>
      <c r="H2003" t="s">
        <v>573</v>
      </c>
      <c r="I2003" t="s">
        <v>191</v>
      </c>
      <c r="J2003" t="s">
        <v>574</v>
      </c>
      <c r="K2003" t="s">
        <v>67</v>
      </c>
      <c r="L2003">
        <v>30</v>
      </c>
      <c r="M2003">
        <v>2</v>
      </c>
      <c r="N2003" t="s">
        <v>68</v>
      </c>
      <c r="O2003" t="s">
        <v>575</v>
      </c>
      <c r="P2003" t="s">
        <v>134</v>
      </c>
      <c r="Q2003" t="s">
        <v>71</v>
      </c>
      <c r="R2003">
        <v>2012</v>
      </c>
      <c r="S2003" s="1">
        <v>500</v>
      </c>
      <c r="T2003" t="s">
        <v>31</v>
      </c>
      <c r="U2003" s="2">
        <v>41107</v>
      </c>
      <c r="V2003" s="2">
        <v>41120</v>
      </c>
      <c r="W2003" s="2">
        <v>41092</v>
      </c>
      <c r="Y2003" t="s">
        <v>452</v>
      </c>
      <c r="Z2003" t="s">
        <v>6557</v>
      </c>
      <c r="AA2003" t="s">
        <v>6558</v>
      </c>
      <c r="AB2003" t="s">
        <v>605</v>
      </c>
      <c r="AC2003" t="s">
        <v>36</v>
      </c>
      <c r="AD2003">
        <v>98023</v>
      </c>
      <c r="AE2003" t="s">
        <v>6910</v>
      </c>
      <c r="AF2003" t="str">
        <f t="shared" si="93"/>
        <v>Yes</v>
      </c>
      <c r="AG2003" s="9" t="str">
        <f t="shared" si="94"/>
        <v>STATE REPRESENTATIVE302DEMOCRATLEG DISTRICT 30 - HOUSEKINGLegislative2012500DEBT411074112041092WEBSITE MANAGEMENTSPINEFISH SOLUTIONS1124 SW 381TH PLFEDERAL WAYWA</v>
      </c>
      <c r="AH2003">
        <v>100480666</v>
      </c>
      <c r="AI2003" s="9" t="str">
        <f t="shared" si="95"/>
        <v>STATE REPRESENTATIVE302DEMOCRATLEG DISTRICT 30 - HOUSEKINGLegislative</v>
      </c>
    </row>
    <row r="2004" spans="1:35" x14ac:dyDescent="0.25">
      <c r="A2004" s="15">
        <v>3378</v>
      </c>
      <c r="B2004" t="s">
        <v>6925</v>
      </c>
      <c r="C2004">
        <v>100480666</v>
      </c>
      <c r="D2004" t="s">
        <v>30</v>
      </c>
      <c r="E2004" t="s">
        <v>571</v>
      </c>
      <c r="F2004" t="s">
        <v>44</v>
      </c>
      <c r="G2004" t="s">
        <v>572</v>
      </c>
      <c r="H2004" t="s">
        <v>573</v>
      </c>
      <c r="I2004" t="s">
        <v>191</v>
      </c>
      <c r="J2004" t="s">
        <v>574</v>
      </c>
      <c r="K2004" t="s">
        <v>67</v>
      </c>
      <c r="L2004">
        <v>30</v>
      </c>
      <c r="M2004">
        <v>2</v>
      </c>
      <c r="N2004" t="s">
        <v>68</v>
      </c>
      <c r="O2004" t="s">
        <v>575</v>
      </c>
      <c r="P2004" t="s">
        <v>134</v>
      </c>
      <c r="Q2004" t="s">
        <v>71</v>
      </c>
      <c r="R2004">
        <v>2012</v>
      </c>
      <c r="S2004" s="1">
        <v>260</v>
      </c>
      <c r="T2004" t="s">
        <v>31</v>
      </c>
      <c r="U2004" s="2">
        <v>41107</v>
      </c>
      <c r="V2004" s="2">
        <v>41120</v>
      </c>
      <c r="W2004" s="2">
        <v>41094</v>
      </c>
      <c r="Y2004" t="s">
        <v>80</v>
      </c>
      <c r="Z2004" t="s">
        <v>2823</v>
      </c>
      <c r="AA2004" t="s">
        <v>6555</v>
      </c>
      <c r="AB2004" t="s">
        <v>605</v>
      </c>
      <c r="AC2004" t="s">
        <v>36</v>
      </c>
      <c r="AD2004">
        <v>98003</v>
      </c>
      <c r="AE2004" t="s">
        <v>6910</v>
      </c>
      <c r="AF2004" t="str">
        <f t="shared" si="93"/>
        <v>Yes</v>
      </c>
      <c r="AG2004" s="9" t="str">
        <f t="shared" si="94"/>
        <v>STATE REPRESENTATIVE302DEMOCRATLEG DISTRICT 30 - HOUSEKINGLegislative2012260DEBT411074112041094YARD SIGNSVILMA SIGNS3042 MILITARY RDFEDERAL WAYWA</v>
      </c>
      <c r="AH2004">
        <v>100480666</v>
      </c>
      <c r="AI2004" s="9" t="str">
        <f t="shared" si="95"/>
        <v>STATE REPRESENTATIVE302DEMOCRATLEG DISTRICT 30 - HOUSEKINGLegislative</v>
      </c>
    </row>
    <row r="2005" spans="1:35" x14ac:dyDescent="0.25">
      <c r="A2005" s="15">
        <v>3379</v>
      </c>
      <c r="B2005" t="s">
        <v>6926</v>
      </c>
      <c r="C2005">
        <v>100480666</v>
      </c>
      <c r="D2005" t="s">
        <v>30</v>
      </c>
      <c r="E2005" t="s">
        <v>571</v>
      </c>
      <c r="F2005" t="s">
        <v>44</v>
      </c>
      <c r="G2005" t="s">
        <v>572</v>
      </c>
      <c r="H2005" t="s">
        <v>573</v>
      </c>
      <c r="I2005" t="s">
        <v>191</v>
      </c>
      <c r="J2005" t="s">
        <v>574</v>
      </c>
      <c r="K2005" t="s">
        <v>67</v>
      </c>
      <c r="L2005">
        <v>30</v>
      </c>
      <c r="M2005">
        <v>2</v>
      </c>
      <c r="N2005" t="s">
        <v>68</v>
      </c>
      <c r="O2005" t="s">
        <v>575</v>
      </c>
      <c r="P2005" t="s">
        <v>134</v>
      </c>
      <c r="Q2005" t="s">
        <v>71</v>
      </c>
      <c r="R2005">
        <v>2012</v>
      </c>
      <c r="S2005" s="1">
        <v>267</v>
      </c>
      <c r="T2005" t="s">
        <v>31</v>
      </c>
      <c r="U2005" s="2">
        <v>41107</v>
      </c>
      <c r="V2005" s="2">
        <v>41120</v>
      </c>
      <c r="W2005" s="2">
        <v>41095</v>
      </c>
      <c r="Y2005" t="s">
        <v>2994</v>
      </c>
      <c r="Z2005" t="s">
        <v>3388</v>
      </c>
      <c r="AA2005" t="s">
        <v>6561</v>
      </c>
      <c r="AB2005" t="s">
        <v>6562</v>
      </c>
      <c r="AC2005" t="s">
        <v>36</v>
      </c>
      <c r="AD2005">
        <v>98003</v>
      </c>
      <c r="AE2005" t="s">
        <v>6910</v>
      </c>
      <c r="AF2005" t="str">
        <f t="shared" si="93"/>
        <v>Yes</v>
      </c>
      <c r="AG2005" s="9" t="str">
        <f t="shared" si="94"/>
        <v>STATE REPRESENTATIVE302DEMOCRATLEG DISTRICT 30 - HOUSEKINGLegislative2012267DEBT411074112041095NEWSPAPER ADVERTISEMENTFEDERAL WAY MIRROR31919 1ST AVE S, SUITE 101FEDERAL WAY WA</v>
      </c>
      <c r="AH2005">
        <v>100480666</v>
      </c>
      <c r="AI2005" s="9" t="str">
        <f t="shared" si="95"/>
        <v>STATE REPRESENTATIVE302DEMOCRATLEG DISTRICT 30 - HOUSEKINGLegislative</v>
      </c>
    </row>
    <row r="2006" spans="1:35" x14ac:dyDescent="0.25">
      <c r="A2006" s="15">
        <v>3380</v>
      </c>
      <c r="B2006" t="s">
        <v>6927</v>
      </c>
      <c r="C2006">
        <v>100480666</v>
      </c>
      <c r="D2006" t="s">
        <v>30</v>
      </c>
      <c r="E2006" t="s">
        <v>571</v>
      </c>
      <c r="F2006" t="s">
        <v>44</v>
      </c>
      <c r="G2006" t="s">
        <v>572</v>
      </c>
      <c r="H2006" t="s">
        <v>573</v>
      </c>
      <c r="I2006" t="s">
        <v>191</v>
      </c>
      <c r="J2006" t="s">
        <v>574</v>
      </c>
      <c r="K2006" t="s">
        <v>67</v>
      </c>
      <c r="L2006">
        <v>30</v>
      </c>
      <c r="M2006">
        <v>2</v>
      </c>
      <c r="N2006" t="s">
        <v>68</v>
      </c>
      <c r="O2006" t="s">
        <v>575</v>
      </c>
      <c r="P2006" t="s">
        <v>134</v>
      </c>
      <c r="Q2006" t="s">
        <v>71</v>
      </c>
      <c r="R2006">
        <v>2012</v>
      </c>
      <c r="S2006" s="1">
        <v>1073.54</v>
      </c>
      <c r="T2006" t="s">
        <v>31</v>
      </c>
      <c r="U2006" s="2">
        <v>41107</v>
      </c>
      <c r="V2006" s="2">
        <v>41120</v>
      </c>
      <c r="W2006" s="2">
        <v>41100</v>
      </c>
      <c r="Y2006" t="s">
        <v>6564</v>
      </c>
      <c r="Z2006" t="s">
        <v>576</v>
      </c>
      <c r="AA2006" t="s">
        <v>577</v>
      </c>
      <c r="AB2006" t="s">
        <v>578</v>
      </c>
      <c r="AC2006" t="s">
        <v>36</v>
      </c>
      <c r="AD2006">
        <v>98584</v>
      </c>
      <c r="AE2006" t="s">
        <v>6910</v>
      </c>
      <c r="AF2006" t="str">
        <f t="shared" si="93"/>
        <v>Yes</v>
      </c>
      <c r="AG2006" s="9" t="str">
        <f t="shared" si="94"/>
        <v>STATE REPRESENTATIVE302DEMOCRATLEG DISTRICT 30 - HOUSEKINGLegislative20121073.54DEBT411074112041100CAMPAIGN LITERATURECHINOOK CONSULTING250 SE ALLEN RDSHELTONWA</v>
      </c>
      <c r="AH2006">
        <v>100480666</v>
      </c>
      <c r="AI2006" s="9" t="str">
        <f t="shared" si="95"/>
        <v>STATE REPRESENTATIVE302DEMOCRATLEG DISTRICT 30 - HOUSEKINGLegislative</v>
      </c>
    </row>
    <row r="2007" spans="1:35" x14ac:dyDescent="0.25">
      <c r="A2007" s="15">
        <v>3381</v>
      </c>
      <c r="B2007" t="s">
        <v>6928</v>
      </c>
      <c r="C2007">
        <v>100480666</v>
      </c>
      <c r="D2007" t="s">
        <v>30</v>
      </c>
      <c r="E2007" t="s">
        <v>571</v>
      </c>
      <c r="F2007" t="s">
        <v>44</v>
      </c>
      <c r="G2007" t="s">
        <v>572</v>
      </c>
      <c r="H2007" t="s">
        <v>573</v>
      </c>
      <c r="I2007" t="s">
        <v>191</v>
      </c>
      <c r="J2007" t="s">
        <v>574</v>
      </c>
      <c r="K2007" t="s">
        <v>67</v>
      </c>
      <c r="L2007">
        <v>30</v>
      </c>
      <c r="M2007">
        <v>2</v>
      </c>
      <c r="N2007" t="s">
        <v>68</v>
      </c>
      <c r="O2007" t="s">
        <v>575</v>
      </c>
      <c r="P2007" t="s">
        <v>134</v>
      </c>
      <c r="Q2007" t="s">
        <v>71</v>
      </c>
      <c r="R2007">
        <v>2012</v>
      </c>
      <c r="S2007" s="1">
        <v>1425.47</v>
      </c>
      <c r="T2007" t="s">
        <v>31</v>
      </c>
      <c r="U2007" s="2">
        <v>41107</v>
      </c>
      <c r="V2007" s="2">
        <v>41120</v>
      </c>
      <c r="W2007" s="2">
        <v>41100</v>
      </c>
      <c r="Y2007" t="s">
        <v>6566</v>
      </c>
      <c r="Z2007" t="s">
        <v>576</v>
      </c>
      <c r="AA2007" t="s">
        <v>577</v>
      </c>
      <c r="AB2007" t="s">
        <v>578</v>
      </c>
      <c r="AC2007" t="s">
        <v>36</v>
      </c>
      <c r="AD2007">
        <v>98584</v>
      </c>
      <c r="AE2007" t="s">
        <v>6910</v>
      </c>
      <c r="AF2007" t="str">
        <f t="shared" si="93"/>
        <v>Yes</v>
      </c>
      <c r="AG2007" s="9" t="str">
        <f t="shared" si="94"/>
        <v>STATE REPRESENTATIVE302DEMOCRATLEG DISTRICT 30 - HOUSEKINGLegislative20121425.47DEBT411074112041100ENVELOPES, REMITS, LETTERHEAD, BUSINESS CARDSCHINOOK CONSULTING250 SE ALLEN RDSHELTONWA</v>
      </c>
      <c r="AH2007">
        <v>100480666</v>
      </c>
      <c r="AI2007" s="9" t="str">
        <f t="shared" si="95"/>
        <v>STATE REPRESENTATIVE302DEMOCRATLEG DISTRICT 30 - HOUSEKINGLegislative</v>
      </c>
    </row>
    <row r="2008" spans="1:35" x14ac:dyDescent="0.25">
      <c r="A2008" s="15">
        <v>3162</v>
      </c>
      <c r="B2008" t="s">
        <v>6567</v>
      </c>
      <c r="C2008">
        <v>100488782</v>
      </c>
      <c r="D2008" t="s">
        <v>30</v>
      </c>
      <c r="E2008" t="s">
        <v>571</v>
      </c>
      <c r="F2008" t="s">
        <v>44</v>
      </c>
      <c r="G2008" t="s">
        <v>572</v>
      </c>
      <c r="H2008" t="s">
        <v>573</v>
      </c>
      <c r="I2008" t="s">
        <v>191</v>
      </c>
      <c r="J2008" t="s">
        <v>574</v>
      </c>
      <c r="K2008" t="s">
        <v>67</v>
      </c>
      <c r="L2008">
        <v>30</v>
      </c>
      <c r="M2008">
        <v>2</v>
      </c>
      <c r="N2008" t="s">
        <v>68</v>
      </c>
      <c r="O2008" t="s">
        <v>575</v>
      </c>
      <c r="P2008" t="s">
        <v>134</v>
      </c>
      <c r="Q2008" t="s">
        <v>71</v>
      </c>
      <c r="R2008">
        <v>2012</v>
      </c>
      <c r="S2008" s="1">
        <v>1000</v>
      </c>
      <c r="T2008" t="s">
        <v>31</v>
      </c>
      <c r="U2008" s="2">
        <v>41121</v>
      </c>
      <c r="V2008" s="2">
        <v>41152</v>
      </c>
      <c r="W2008" s="2">
        <v>41075</v>
      </c>
      <c r="Y2008" t="s">
        <v>37</v>
      </c>
      <c r="Z2008" t="s">
        <v>576</v>
      </c>
      <c r="AA2008" t="s">
        <v>577</v>
      </c>
      <c r="AB2008" t="s">
        <v>578</v>
      </c>
      <c r="AC2008" t="s">
        <v>36</v>
      </c>
      <c r="AD2008">
        <v>98584</v>
      </c>
      <c r="AE2008" t="s">
        <v>6568</v>
      </c>
      <c r="AF2008" t="str">
        <f t="shared" si="93"/>
        <v>Yes</v>
      </c>
      <c r="AG2008" s="9" t="str">
        <f t="shared" si="94"/>
        <v>STATE REPRESENTATIVE302DEMOCRATLEG DISTRICT 30 - HOUSEKINGLegislative20121000DEBT411214115241075CONSULTINGCHINOOK CONSULTING250 SE ALLEN RDSHELTONWA</v>
      </c>
      <c r="AH2008">
        <v>100488782</v>
      </c>
      <c r="AI2008" s="9" t="str">
        <f t="shared" si="95"/>
        <v>STATE REPRESENTATIVE302DEMOCRATLEG DISTRICT 30 - HOUSEKINGLegislative</v>
      </c>
    </row>
    <row r="2009" spans="1:35" x14ac:dyDescent="0.25">
      <c r="A2009" s="15">
        <v>3163</v>
      </c>
      <c r="B2009" t="s">
        <v>6569</v>
      </c>
      <c r="C2009">
        <v>100488782</v>
      </c>
      <c r="D2009" t="s">
        <v>30</v>
      </c>
      <c r="E2009" t="s">
        <v>571</v>
      </c>
      <c r="F2009" t="s">
        <v>44</v>
      </c>
      <c r="G2009" t="s">
        <v>572</v>
      </c>
      <c r="H2009" t="s">
        <v>573</v>
      </c>
      <c r="I2009" t="s">
        <v>191</v>
      </c>
      <c r="J2009" t="s">
        <v>574</v>
      </c>
      <c r="K2009" t="s">
        <v>67</v>
      </c>
      <c r="L2009">
        <v>30</v>
      </c>
      <c r="M2009">
        <v>2</v>
      </c>
      <c r="N2009" t="s">
        <v>68</v>
      </c>
      <c r="O2009" t="s">
        <v>575</v>
      </c>
      <c r="P2009" t="s">
        <v>134</v>
      </c>
      <c r="Q2009" t="s">
        <v>71</v>
      </c>
      <c r="R2009">
        <v>2012</v>
      </c>
      <c r="S2009" s="1">
        <v>1150.05</v>
      </c>
      <c r="T2009" t="s">
        <v>31</v>
      </c>
      <c r="U2009" s="2">
        <v>41121</v>
      </c>
      <c r="V2009" s="2">
        <v>41152</v>
      </c>
      <c r="W2009" s="2">
        <v>41092</v>
      </c>
      <c r="Y2009" t="s">
        <v>80</v>
      </c>
      <c r="Z2009" t="s">
        <v>2823</v>
      </c>
      <c r="AA2009" t="s">
        <v>6555</v>
      </c>
      <c r="AB2009" t="s">
        <v>605</v>
      </c>
      <c r="AC2009" t="s">
        <v>36</v>
      </c>
      <c r="AD2009">
        <v>98003</v>
      </c>
      <c r="AE2009" t="s">
        <v>6568</v>
      </c>
      <c r="AF2009" t="str">
        <f t="shared" si="93"/>
        <v>Yes</v>
      </c>
      <c r="AG2009" s="9" t="str">
        <f t="shared" si="94"/>
        <v>STATE REPRESENTATIVE302DEMOCRATLEG DISTRICT 30 - HOUSEKINGLegislative20121150.05DEBT411214115241092YARD SIGNSVILMA SIGNS3042 MILITARY RDFEDERAL WAYWA</v>
      </c>
      <c r="AH2009">
        <v>100488782</v>
      </c>
      <c r="AI2009" s="9" t="str">
        <f t="shared" si="95"/>
        <v>STATE REPRESENTATIVE302DEMOCRATLEG DISTRICT 30 - HOUSEKINGLegislative</v>
      </c>
    </row>
    <row r="2010" spans="1:35" x14ac:dyDescent="0.25">
      <c r="A2010" s="15">
        <v>3197</v>
      </c>
      <c r="B2010" t="s">
        <v>6638</v>
      </c>
      <c r="C2010">
        <v>100488782</v>
      </c>
      <c r="D2010" t="s">
        <v>30</v>
      </c>
      <c r="E2010" t="s">
        <v>571</v>
      </c>
      <c r="F2010" t="s">
        <v>44</v>
      </c>
      <c r="G2010" t="s">
        <v>572</v>
      </c>
      <c r="H2010" t="s">
        <v>573</v>
      </c>
      <c r="I2010" t="s">
        <v>191</v>
      </c>
      <c r="J2010" t="s">
        <v>574</v>
      </c>
      <c r="K2010" t="s">
        <v>67</v>
      </c>
      <c r="L2010">
        <v>30</v>
      </c>
      <c r="M2010">
        <v>2</v>
      </c>
      <c r="N2010" t="s">
        <v>68</v>
      </c>
      <c r="O2010" t="s">
        <v>575</v>
      </c>
      <c r="P2010" t="s">
        <v>134</v>
      </c>
      <c r="Q2010" t="s">
        <v>71</v>
      </c>
      <c r="R2010">
        <v>2012</v>
      </c>
      <c r="S2010" s="1">
        <v>260</v>
      </c>
      <c r="T2010" t="s">
        <v>31</v>
      </c>
      <c r="U2010" s="2">
        <v>41121</v>
      </c>
      <c r="V2010" s="2">
        <v>41152</v>
      </c>
      <c r="W2010" s="2">
        <v>41094</v>
      </c>
      <c r="Y2010" t="s">
        <v>80</v>
      </c>
      <c r="Z2010" t="s">
        <v>2823</v>
      </c>
      <c r="AA2010" t="s">
        <v>6555</v>
      </c>
      <c r="AB2010" t="s">
        <v>605</v>
      </c>
      <c r="AC2010" t="s">
        <v>36</v>
      </c>
      <c r="AD2010">
        <v>98003</v>
      </c>
      <c r="AE2010" t="s">
        <v>6568</v>
      </c>
      <c r="AF2010" t="str">
        <f t="shared" si="93"/>
        <v>Yes</v>
      </c>
      <c r="AG2010" s="9" t="str">
        <f t="shared" si="94"/>
        <v>STATE REPRESENTATIVE302DEMOCRATLEG DISTRICT 30 - HOUSEKINGLegislative2012260DEBT411214115241094YARD SIGNSVILMA SIGNS3042 MILITARY RDFEDERAL WAYWA</v>
      </c>
      <c r="AH2010">
        <v>100488782</v>
      </c>
      <c r="AI2010" s="9" t="str">
        <f t="shared" si="95"/>
        <v>STATE REPRESENTATIVE302DEMOCRATLEG DISTRICT 30 - HOUSEKINGLegislative</v>
      </c>
    </row>
    <row r="2011" spans="1:35" x14ac:dyDescent="0.25">
      <c r="A2011" s="15">
        <v>3198</v>
      </c>
      <c r="B2011" t="s">
        <v>6639</v>
      </c>
      <c r="C2011">
        <v>100488782</v>
      </c>
      <c r="D2011" t="s">
        <v>30</v>
      </c>
      <c r="E2011" t="s">
        <v>571</v>
      </c>
      <c r="F2011" t="s">
        <v>44</v>
      </c>
      <c r="G2011" t="s">
        <v>572</v>
      </c>
      <c r="H2011" t="s">
        <v>573</v>
      </c>
      <c r="I2011" t="s">
        <v>191</v>
      </c>
      <c r="J2011" t="s">
        <v>574</v>
      </c>
      <c r="K2011" t="s">
        <v>67</v>
      </c>
      <c r="L2011">
        <v>30</v>
      </c>
      <c r="M2011">
        <v>2</v>
      </c>
      <c r="N2011" t="s">
        <v>68</v>
      </c>
      <c r="O2011" t="s">
        <v>575</v>
      </c>
      <c r="P2011" t="s">
        <v>134</v>
      </c>
      <c r="Q2011" t="s">
        <v>71</v>
      </c>
      <c r="R2011">
        <v>2012</v>
      </c>
      <c r="S2011" s="1">
        <v>1073.54</v>
      </c>
      <c r="T2011" t="s">
        <v>31</v>
      </c>
      <c r="U2011" s="2">
        <v>41121</v>
      </c>
      <c r="V2011" s="2">
        <v>41152</v>
      </c>
      <c r="W2011" s="2">
        <v>41100</v>
      </c>
      <c r="Y2011" t="s">
        <v>6564</v>
      </c>
      <c r="Z2011" t="s">
        <v>576</v>
      </c>
      <c r="AA2011" t="s">
        <v>577</v>
      </c>
      <c r="AB2011" t="s">
        <v>578</v>
      </c>
      <c r="AC2011" t="s">
        <v>36</v>
      </c>
      <c r="AD2011">
        <v>98584</v>
      </c>
      <c r="AE2011" t="s">
        <v>6568</v>
      </c>
      <c r="AF2011" t="str">
        <f t="shared" si="93"/>
        <v>Yes</v>
      </c>
      <c r="AG2011" s="9" t="str">
        <f t="shared" si="94"/>
        <v>STATE REPRESENTATIVE302DEMOCRATLEG DISTRICT 30 - HOUSEKINGLegislative20121073.54DEBT411214115241100CAMPAIGN LITERATURECHINOOK CONSULTING250 SE ALLEN RDSHELTONWA</v>
      </c>
      <c r="AH2011">
        <v>100488782</v>
      </c>
      <c r="AI2011" s="9" t="str">
        <f t="shared" si="95"/>
        <v>STATE REPRESENTATIVE302DEMOCRATLEG DISTRICT 30 - HOUSEKINGLegislative</v>
      </c>
    </row>
    <row r="2012" spans="1:35" x14ac:dyDescent="0.25">
      <c r="A2012" s="15">
        <v>3199</v>
      </c>
      <c r="B2012" t="s">
        <v>6640</v>
      </c>
      <c r="C2012">
        <v>100488782</v>
      </c>
      <c r="D2012" t="s">
        <v>30</v>
      </c>
      <c r="E2012" t="s">
        <v>571</v>
      </c>
      <c r="F2012" t="s">
        <v>44</v>
      </c>
      <c r="G2012" t="s">
        <v>572</v>
      </c>
      <c r="H2012" t="s">
        <v>573</v>
      </c>
      <c r="I2012" t="s">
        <v>191</v>
      </c>
      <c r="J2012" t="s">
        <v>574</v>
      </c>
      <c r="K2012" t="s">
        <v>67</v>
      </c>
      <c r="L2012">
        <v>30</v>
      </c>
      <c r="M2012">
        <v>2</v>
      </c>
      <c r="N2012" t="s">
        <v>68</v>
      </c>
      <c r="O2012" t="s">
        <v>575</v>
      </c>
      <c r="P2012" t="s">
        <v>134</v>
      </c>
      <c r="Q2012" t="s">
        <v>71</v>
      </c>
      <c r="R2012">
        <v>2012</v>
      </c>
      <c r="S2012" s="1">
        <v>1425.47</v>
      </c>
      <c r="T2012" t="s">
        <v>31</v>
      </c>
      <c r="U2012" s="2">
        <v>41121</v>
      </c>
      <c r="V2012" s="2">
        <v>41152</v>
      </c>
      <c r="W2012" s="2">
        <v>41100</v>
      </c>
      <c r="Y2012" t="s">
        <v>6566</v>
      </c>
      <c r="Z2012" t="s">
        <v>576</v>
      </c>
      <c r="AA2012" t="s">
        <v>577</v>
      </c>
      <c r="AB2012" t="s">
        <v>578</v>
      </c>
      <c r="AC2012" t="s">
        <v>36</v>
      </c>
      <c r="AD2012">
        <v>98584</v>
      </c>
      <c r="AE2012" t="s">
        <v>6568</v>
      </c>
      <c r="AF2012" t="str">
        <f t="shared" si="93"/>
        <v>Yes</v>
      </c>
      <c r="AG2012" s="9" t="str">
        <f t="shared" si="94"/>
        <v>STATE REPRESENTATIVE302DEMOCRATLEG DISTRICT 30 - HOUSEKINGLegislative20121425.47DEBT411214115241100ENVELOPES, REMITS, LETTERHEAD, BUSINESS CARDSCHINOOK CONSULTING250 SE ALLEN RDSHELTONWA</v>
      </c>
      <c r="AH2012">
        <v>100488782</v>
      </c>
      <c r="AI2012" s="9" t="str">
        <f t="shared" si="95"/>
        <v>STATE REPRESENTATIVE302DEMOCRATLEG DISTRICT 30 - HOUSEKINGLegislative</v>
      </c>
    </row>
    <row r="2013" spans="1:35" x14ac:dyDescent="0.25">
      <c r="A2013" s="15">
        <v>3200</v>
      </c>
      <c r="B2013" t="s">
        <v>6641</v>
      </c>
      <c r="C2013">
        <v>100488782</v>
      </c>
      <c r="D2013" t="s">
        <v>30</v>
      </c>
      <c r="E2013" t="s">
        <v>571</v>
      </c>
      <c r="F2013" t="s">
        <v>44</v>
      </c>
      <c r="G2013" t="s">
        <v>572</v>
      </c>
      <c r="H2013" t="s">
        <v>573</v>
      </c>
      <c r="I2013" t="s">
        <v>191</v>
      </c>
      <c r="J2013" t="s">
        <v>574</v>
      </c>
      <c r="K2013" t="s">
        <v>67</v>
      </c>
      <c r="L2013">
        <v>30</v>
      </c>
      <c r="M2013">
        <v>2</v>
      </c>
      <c r="N2013" t="s">
        <v>68</v>
      </c>
      <c r="O2013" t="s">
        <v>575</v>
      </c>
      <c r="P2013" t="s">
        <v>134</v>
      </c>
      <c r="Q2013" t="s">
        <v>71</v>
      </c>
      <c r="R2013">
        <v>2012</v>
      </c>
      <c r="S2013" s="1">
        <v>7326.15</v>
      </c>
      <c r="T2013" t="s">
        <v>31</v>
      </c>
      <c r="U2013" s="2">
        <v>41121</v>
      </c>
      <c r="V2013" s="2">
        <v>41152</v>
      </c>
      <c r="W2013" s="2">
        <v>41122</v>
      </c>
      <c r="Y2013" t="s">
        <v>1316</v>
      </c>
      <c r="Z2013" t="s">
        <v>576</v>
      </c>
      <c r="AA2013" t="s">
        <v>577</v>
      </c>
      <c r="AB2013" t="s">
        <v>578</v>
      </c>
      <c r="AC2013" t="s">
        <v>36</v>
      </c>
      <c r="AD2013">
        <v>98584</v>
      </c>
      <c r="AE2013" t="s">
        <v>6568</v>
      </c>
      <c r="AF2013" t="str">
        <f t="shared" si="93"/>
        <v>Yes</v>
      </c>
      <c r="AG2013" s="9" t="str">
        <f t="shared" si="94"/>
        <v>STATE REPRESENTATIVE302DEMOCRATLEG DISTRICT 30 - HOUSEKINGLegislative20127326.15DEBT411214115241122MAILERCHINOOK CONSULTING250 SE ALLEN RDSHELTONWA</v>
      </c>
      <c r="AH2013">
        <v>100488782</v>
      </c>
      <c r="AI2013" s="9" t="str">
        <f t="shared" si="95"/>
        <v>STATE REPRESENTATIVE302DEMOCRATLEG DISTRICT 30 - HOUSEKINGLegislative</v>
      </c>
    </row>
    <row r="2014" spans="1:35" x14ac:dyDescent="0.25">
      <c r="A2014" s="15">
        <v>102</v>
      </c>
      <c r="B2014" t="s">
        <v>570</v>
      </c>
      <c r="C2014">
        <v>100497797</v>
      </c>
      <c r="D2014" t="s">
        <v>30</v>
      </c>
      <c r="E2014" t="s">
        <v>571</v>
      </c>
      <c r="F2014" t="s">
        <v>44</v>
      </c>
      <c r="G2014" t="s">
        <v>572</v>
      </c>
      <c r="H2014" t="s">
        <v>573</v>
      </c>
      <c r="I2014" t="s">
        <v>191</v>
      </c>
      <c r="J2014" t="s">
        <v>574</v>
      </c>
      <c r="K2014" t="s">
        <v>67</v>
      </c>
      <c r="L2014">
        <v>30</v>
      </c>
      <c r="M2014">
        <v>2</v>
      </c>
      <c r="N2014" t="s">
        <v>68</v>
      </c>
      <c r="O2014" t="s">
        <v>575</v>
      </c>
      <c r="P2014" t="s">
        <v>134</v>
      </c>
      <c r="Q2014" t="s">
        <v>71</v>
      </c>
      <c r="R2014">
        <v>2012</v>
      </c>
      <c r="S2014" s="1">
        <v>1000</v>
      </c>
      <c r="T2014" t="s">
        <v>31</v>
      </c>
      <c r="U2014" s="2">
        <v>41153</v>
      </c>
      <c r="V2014" s="2">
        <v>41197</v>
      </c>
      <c r="W2014" s="2">
        <v>41075</v>
      </c>
      <c r="Y2014" t="s">
        <v>37</v>
      </c>
      <c r="Z2014" t="s">
        <v>576</v>
      </c>
      <c r="AA2014" t="s">
        <v>577</v>
      </c>
      <c r="AB2014" t="s">
        <v>578</v>
      </c>
      <c r="AC2014" t="s">
        <v>36</v>
      </c>
      <c r="AD2014">
        <v>98584</v>
      </c>
      <c r="AE2014" t="s">
        <v>579</v>
      </c>
      <c r="AF2014" t="str">
        <f t="shared" si="93"/>
        <v>Yes</v>
      </c>
      <c r="AG2014" s="9" t="str">
        <f t="shared" si="94"/>
        <v>STATE REPRESENTATIVE302DEMOCRATLEG DISTRICT 30 - HOUSEKINGLegislative20121000DEBT411534119741075CONSULTINGCHINOOK CONSULTING250 SE ALLEN RDSHELTONWA</v>
      </c>
      <c r="AH2014">
        <v>100497797</v>
      </c>
      <c r="AI2014" s="9" t="str">
        <f t="shared" si="95"/>
        <v>STATE REPRESENTATIVE302DEMOCRATLEG DISTRICT 30 - HOUSEKINGLegislative</v>
      </c>
    </row>
    <row r="2015" spans="1:35" x14ac:dyDescent="0.25">
      <c r="A2015" s="15">
        <v>103</v>
      </c>
      <c r="B2015" t="s">
        <v>580</v>
      </c>
      <c r="C2015">
        <v>100497797</v>
      </c>
      <c r="D2015" t="s">
        <v>30</v>
      </c>
      <c r="E2015" t="s">
        <v>571</v>
      </c>
      <c r="F2015" t="s">
        <v>44</v>
      </c>
      <c r="G2015" t="s">
        <v>572</v>
      </c>
      <c r="H2015" t="s">
        <v>573</v>
      </c>
      <c r="I2015" t="s">
        <v>191</v>
      </c>
      <c r="J2015" t="s">
        <v>574</v>
      </c>
      <c r="K2015" t="s">
        <v>67</v>
      </c>
      <c r="L2015">
        <v>30</v>
      </c>
      <c r="M2015">
        <v>2</v>
      </c>
      <c r="N2015" t="s">
        <v>68</v>
      </c>
      <c r="O2015" t="s">
        <v>575</v>
      </c>
      <c r="P2015" t="s">
        <v>134</v>
      </c>
      <c r="Q2015" t="s">
        <v>71</v>
      </c>
      <c r="R2015">
        <v>2012</v>
      </c>
      <c r="S2015" s="1">
        <v>1049</v>
      </c>
      <c r="T2015" t="s">
        <v>31</v>
      </c>
      <c r="U2015" s="2">
        <v>41153</v>
      </c>
      <c r="V2015" s="2">
        <v>41197</v>
      </c>
      <c r="W2015" s="2">
        <v>41164</v>
      </c>
      <c r="Y2015" t="s">
        <v>581</v>
      </c>
      <c r="Z2015" t="s">
        <v>576</v>
      </c>
      <c r="AA2015" t="s">
        <v>577</v>
      </c>
      <c r="AB2015" t="s">
        <v>578</v>
      </c>
      <c r="AC2015" t="s">
        <v>36</v>
      </c>
      <c r="AD2015">
        <v>98584</v>
      </c>
      <c r="AE2015" t="s">
        <v>579</v>
      </c>
      <c r="AF2015" t="str">
        <f t="shared" si="93"/>
        <v>Yes</v>
      </c>
      <c r="AG2015" s="9" t="str">
        <f t="shared" si="94"/>
        <v>STATE REPRESENTATIVE302DEMOCRATLEG DISTRICT 30 - HOUSEKINGLegislative20121049DEBT411534119741164DOORBELLING REPRINTCHINOOK CONSULTING250 SE ALLEN RDSHELTONWA</v>
      </c>
      <c r="AH2015">
        <v>100497797</v>
      </c>
      <c r="AI2015" s="9" t="str">
        <f t="shared" si="95"/>
        <v>STATE REPRESENTATIVE302DEMOCRATLEG DISTRICT 30 - HOUSEKINGLegislative</v>
      </c>
    </row>
    <row r="2016" spans="1:35" x14ac:dyDescent="0.25">
      <c r="A2016" s="15">
        <v>104</v>
      </c>
      <c r="B2016" t="s">
        <v>582</v>
      </c>
      <c r="C2016">
        <v>100497797</v>
      </c>
      <c r="D2016" t="s">
        <v>30</v>
      </c>
      <c r="E2016" t="s">
        <v>571</v>
      </c>
      <c r="F2016" t="s">
        <v>44</v>
      </c>
      <c r="G2016" t="s">
        <v>572</v>
      </c>
      <c r="H2016" t="s">
        <v>573</v>
      </c>
      <c r="I2016" t="s">
        <v>191</v>
      </c>
      <c r="J2016" t="s">
        <v>574</v>
      </c>
      <c r="K2016" t="s">
        <v>67</v>
      </c>
      <c r="L2016">
        <v>30</v>
      </c>
      <c r="M2016">
        <v>2</v>
      </c>
      <c r="N2016" t="s">
        <v>68</v>
      </c>
      <c r="O2016" t="s">
        <v>575</v>
      </c>
      <c r="P2016" t="s">
        <v>134</v>
      </c>
      <c r="Q2016" t="s">
        <v>71</v>
      </c>
      <c r="R2016">
        <v>2012</v>
      </c>
      <c r="S2016" s="1">
        <v>1100</v>
      </c>
      <c r="T2016" t="s">
        <v>31</v>
      </c>
      <c r="U2016" s="2">
        <v>41153</v>
      </c>
      <c r="V2016" s="2">
        <v>41197</v>
      </c>
      <c r="W2016" s="2">
        <v>41197</v>
      </c>
      <c r="Y2016" t="s">
        <v>583</v>
      </c>
      <c r="Z2016" t="s">
        <v>576</v>
      </c>
      <c r="AA2016" t="s">
        <v>577</v>
      </c>
      <c r="AB2016" t="s">
        <v>578</v>
      </c>
      <c r="AC2016" t="s">
        <v>36</v>
      </c>
      <c r="AD2016">
        <v>98584</v>
      </c>
      <c r="AE2016" t="s">
        <v>579</v>
      </c>
      <c r="AF2016" t="str">
        <f t="shared" si="93"/>
        <v>Yes</v>
      </c>
      <c r="AG2016" s="9" t="str">
        <f t="shared" si="94"/>
        <v>STATE REPRESENTATIVE302DEMOCRATLEG DISTRICT 30 - HOUSEKINGLegislative20121100DEBT411534119741197TELEVISION SPOT PRODUCTIONCHINOOK CONSULTING250 SE ALLEN RDSHELTONWA</v>
      </c>
      <c r="AH2016">
        <v>100497797</v>
      </c>
      <c r="AI2016" s="9" t="str">
        <f t="shared" si="95"/>
        <v>STATE REPRESENTATIVE302DEMOCRATLEG DISTRICT 30 - HOUSEKINGLegislative</v>
      </c>
    </row>
    <row r="2017" spans="1:35" x14ac:dyDescent="0.25">
      <c r="A2017" s="15">
        <v>105</v>
      </c>
      <c r="B2017" t="s">
        <v>584</v>
      </c>
      <c r="C2017">
        <v>100497797</v>
      </c>
      <c r="D2017" t="s">
        <v>30</v>
      </c>
      <c r="E2017" t="s">
        <v>571</v>
      </c>
      <c r="F2017" t="s">
        <v>44</v>
      </c>
      <c r="G2017" t="s">
        <v>572</v>
      </c>
      <c r="H2017" t="s">
        <v>573</v>
      </c>
      <c r="I2017" t="s">
        <v>191</v>
      </c>
      <c r="J2017" t="s">
        <v>574</v>
      </c>
      <c r="K2017" t="s">
        <v>67</v>
      </c>
      <c r="L2017">
        <v>30</v>
      </c>
      <c r="M2017">
        <v>2</v>
      </c>
      <c r="N2017" t="s">
        <v>68</v>
      </c>
      <c r="O2017" t="s">
        <v>575</v>
      </c>
      <c r="P2017" t="s">
        <v>134</v>
      </c>
      <c r="Q2017" t="s">
        <v>71</v>
      </c>
      <c r="R2017">
        <v>2012</v>
      </c>
      <c r="S2017" s="1">
        <v>1200.69</v>
      </c>
      <c r="T2017" t="s">
        <v>31</v>
      </c>
      <c r="U2017" s="2">
        <v>41153</v>
      </c>
      <c r="V2017" s="2">
        <v>41197</v>
      </c>
      <c r="W2017" s="2">
        <v>41197</v>
      </c>
      <c r="Y2017" t="s">
        <v>585</v>
      </c>
      <c r="Z2017" t="s">
        <v>576</v>
      </c>
      <c r="AA2017" t="s">
        <v>577</v>
      </c>
      <c r="AB2017" t="s">
        <v>578</v>
      </c>
      <c r="AC2017" t="s">
        <v>36</v>
      </c>
      <c r="AD2017">
        <v>98584</v>
      </c>
      <c r="AE2017" t="s">
        <v>579</v>
      </c>
      <c r="AF2017" t="str">
        <f t="shared" si="93"/>
        <v>Yes</v>
      </c>
      <c r="AG2017" s="9" t="str">
        <f t="shared" si="94"/>
        <v>STATE REPRESENTATIVE302DEMOCRATLEG DISTRICT 30 - HOUSEKINGLegislative20121200.69DEBT411534119741197BOORBELLING BROCHURECHINOOK CONSULTING250 SE ALLEN RDSHELTONWA</v>
      </c>
      <c r="AH2017">
        <v>100497797</v>
      </c>
      <c r="AI2017" s="9" t="str">
        <f t="shared" si="95"/>
        <v>STATE REPRESENTATIVE302DEMOCRATLEG DISTRICT 30 - HOUSEKINGLegislative</v>
      </c>
    </row>
    <row r="2018" spans="1:35" x14ac:dyDescent="0.25">
      <c r="A2018" s="15">
        <v>228</v>
      </c>
      <c r="B2018" t="s">
        <v>1066</v>
      </c>
      <c r="C2018">
        <v>100499614</v>
      </c>
      <c r="D2018" t="s">
        <v>30</v>
      </c>
      <c r="E2018" t="s">
        <v>571</v>
      </c>
      <c r="F2018" t="s">
        <v>44</v>
      </c>
      <c r="G2018" t="s">
        <v>572</v>
      </c>
      <c r="H2018" t="s">
        <v>573</v>
      </c>
      <c r="I2018" t="s">
        <v>191</v>
      </c>
      <c r="J2018" t="s">
        <v>574</v>
      </c>
      <c r="K2018" t="s">
        <v>67</v>
      </c>
      <c r="L2018">
        <v>30</v>
      </c>
      <c r="M2018">
        <v>2</v>
      </c>
      <c r="N2018" t="s">
        <v>68</v>
      </c>
      <c r="O2018" t="s">
        <v>575</v>
      </c>
      <c r="P2018" t="s">
        <v>134</v>
      </c>
      <c r="Q2018" t="s">
        <v>71</v>
      </c>
      <c r="R2018">
        <v>2012</v>
      </c>
      <c r="S2018" s="1">
        <v>1000</v>
      </c>
      <c r="T2018" t="s">
        <v>31</v>
      </c>
      <c r="U2018" s="2">
        <v>41198</v>
      </c>
      <c r="V2018" s="2">
        <v>41211</v>
      </c>
      <c r="W2018" s="2">
        <v>41075</v>
      </c>
      <c r="Y2018" t="s">
        <v>37</v>
      </c>
      <c r="Z2018" t="s">
        <v>576</v>
      </c>
      <c r="AA2018" t="s">
        <v>577</v>
      </c>
      <c r="AB2018" t="s">
        <v>578</v>
      </c>
      <c r="AC2018" t="s">
        <v>36</v>
      </c>
      <c r="AD2018">
        <v>98584</v>
      </c>
      <c r="AE2018" t="s">
        <v>1067</v>
      </c>
      <c r="AF2018" t="str">
        <f t="shared" si="93"/>
        <v>Yes</v>
      </c>
      <c r="AG2018" s="9" t="str">
        <f t="shared" si="94"/>
        <v>STATE REPRESENTATIVE302DEMOCRATLEG DISTRICT 30 - HOUSEKINGLegislative20121000DEBT411984121141075CONSULTINGCHINOOK CONSULTING250 SE ALLEN RDSHELTONWA</v>
      </c>
      <c r="AH2018">
        <v>100499614</v>
      </c>
      <c r="AI2018" s="9" t="str">
        <f t="shared" si="95"/>
        <v>STATE REPRESENTATIVE302DEMOCRATLEG DISTRICT 30 - HOUSEKINGLegislative</v>
      </c>
    </row>
    <row r="2019" spans="1:35" x14ac:dyDescent="0.25">
      <c r="A2019" s="15">
        <v>270</v>
      </c>
      <c r="B2019" t="s">
        <v>1184</v>
      </c>
      <c r="C2019">
        <v>100499614</v>
      </c>
      <c r="D2019" t="s">
        <v>30</v>
      </c>
      <c r="E2019" t="s">
        <v>571</v>
      </c>
      <c r="F2019" t="s">
        <v>44</v>
      </c>
      <c r="G2019" t="s">
        <v>572</v>
      </c>
      <c r="H2019" t="s">
        <v>573</v>
      </c>
      <c r="I2019" t="s">
        <v>191</v>
      </c>
      <c r="J2019" t="s">
        <v>574</v>
      </c>
      <c r="K2019" t="s">
        <v>67</v>
      </c>
      <c r="L2019">
        <v>30</v>
      </c>
      <c r="M2019">
        <v>2</v>
      </c>
      <c r="N2019" t="s">
        <v>68</v>
      </c>
      <c r="O2019" t="s">
        <v>575</v>
      </c>
      <c r="P2019" t="s">
        <v>134</v>
      </c>
      <c r="Q2019" t="s">
        <v>71</v>
      </c>
      <c r="R2019">
        <v>2012</v>
      </c>
      <c r="S2019" s="1">
        <v>1049</v>
      </c>
      <c r="T2019" t="s">
        <v>31</v>
      </c>
      <c r="U2019" s="2">
        <v>41198</v>
      </c>
      <c r="V2019" s="2">
        <v>41211</v>
      </c>
      <c r="W2019" s="2">
        <v>41164</v>
      </c>
      <c r="Y2019" t="s">
        <v>581</v>
      </c>
      <c r="Z2019" t="s">
        <v>576</v>
      </c>
      <c r="AA2019" t="s">
        <v>577</v>
      </c>
      <c r="AB2019" t="s">
        <v>578</v>
      </c>
      <c r="AC2019" t="s">
        <v>36</v>
      </c>
      <c r="AD2019">
        <v>98584</v>
      </c>
      <c r="AE2019" t="s">
        <v>1067</v>
      </c>
      <c r="AF2019" t="str">
        <f t="shared" si="93"/>
        <v>Yes</v>
      </c>
      <c r="AG2019" s="9" t="str">
        <f t="shared" si="94"/>
        <v>STATE REPRESENTATIVE302DEMOCRATLEG DISTRICT 30 - HOUSEKINGLegislative20121049DEBT411984121141164DOORBELLING REPRINTCHINOOK CONSULTING250 SE ALLEN RDSHELTONWA</v>
      </c>
      <c r="AH2019">
        <v>100499614</v>
      </c>
      <c r="AI2019" s="9" t="str">
        <f t="shared" si="95"/>
        <v>STATE REPRESENTATIVE302DEMOCRATLEG DISTRICT 30 - HOUSEKINGLegislative</v>
      </c>
    </row>
    <row r="2020" spans="1:35" x14ac:dyDescent="0.25">
      <c r="A2020" s="15">
        <v>271</v>
      </c>
      <c r="B2020" t="s">
        <v>1185</v>
      </c>
      <c r="C2020">
        <v>100499614</v>
      </c>
      <c r="D2020" t="s">
        <v>30</v>
      </c>
      <c r="E2020" t="s">
        <v>571</v>
      </c>
      <c r="F2020" t="s">
        <v>44</v>
      </c>
      <c r="G2020" t="s">
        <v>572</v>
      </c>
      <c r="H2020" t="s">
        <v>573</v>
      </c>
      <c r="I2020" t="s">
        <v>191</v>
      </c>
      <c r="J2020" t="s">
        <v>574</v>
      </c>
      <c r="K2020" t="s">
        <v>67</v>
      </c>
      <c r="L2020">
        <v>30</v>
      </c>
      <c r="M2020">
        <v>2</v>
      </c>
      <c r="N2020" t="s">
        <v>68</v>
      </c>
      <c r="O2020" t="s">
        <v>575</v>
      </c>
      <c r="P2020" t="s">
        <v>134</v>
      </c>
      <c r="Q2020" t="s">
        <v>71</v>
      </c>
      <c r="R2020">
        <v>2012</v>
      </c>
      <c r="S2020" s="1">
        <v>1100</v>
      </c>
      <c r="T2020" t="s">
        <v>31</v>
      </c>
      <c r="U2020" s="2">
        <v>41198</v>
      </c>
      <c r="V2020" s="2">
        <v>41211</v>
      </c>
      <c r="W2020" s="2">
        <v>41197</v>
      </c>
      <c r="Y2020" t="s">
        <v>583</v>
      </c>
      <c r="Z2020" t="s">
        <v>576</v>
      </c>
      <c r="AA2020" t="s">
        <v>577</v>
      </c>
      <c r="AB2020" t="s">
        <v>578</v>
      </c>
      <c r="AC2020" t="s">
        <v>36</v>
      </c>
      <c r="AD2020">
        <v>98584</v>
      </c>
      <c r="AE2020" t="s">
        <v>1067</v>
      </c>
      <c r="AF2020" t="str">
        <f t="shared" si="93"/>
        <v>Yes</v>
      </c>
      <c r="AG2020" s="9" t="str">
        <f t="shared" si="94"/>
        <v>STATE REPRESENTATIVE302DEMOCRATLEG DISTRICT 30 - HOUSEKINGLegislative20121100DEBT411984121141197TELEVISION SPOT PRODUCTIONCHINOOK CONSULTING250 SE ALLEN RDSHELTONWA</v>
      </c>
      <c r="AH2020">
        <v>100499614</v>
      </c>
      <c r="AI2020" s="9" t="str">
        <f t="shared" si="95"/>
        <v>STATE REPRESENTATIVE302DEMOCRATLEG DISTRICT 30 - HOUSEKINGLegislative</v>
      </c>
    </row>
    <row r="2021" spans="1:35" x14ac:dyDescent="0.25">
      <c r="A2021" s="15">
        <v>272</v>
      </c>
      <c r="B2021" t="s">
        <v>1186</v>
      </c>
      <c r="C2021">
        <v>100499614</v>
      </c>
      <c r="D2021" t="s">
        <v>30</v>
      </c>
      <c r="E2021" t="s">
        <v>571</v>
      </c>
      <c r="F2021" t="s">
        <v>44</v>
      </c>
      <c r="G2021" t="s">
        <v>572</v>
      </c>
      <c r="H2021" t="s">
        <v>573</v>
      </c>
      <c r="I2021" t="s">
        <v>191</v>
      </c>
      <c r="J2021" t="s">
        <v>574</v>
      </c>
      <c r="K2021" t="s">
        <v>67</v>
      </c>
      <c r="L2021">
        <v>30</v>
      </c>
      <c r="M2021">
        <v>2</v>
      </c>
      <c r="N2021" t="s">
        <v>68</v>
      </c>
      <c r="O2021" t="s">
        <v>575</v>
      </c>
      <c r="P2021" t="s">
        <v>134</v>
      </c>
      <c r="Q2021" t="s">
        <v>71</v>
      </c>
      <c r="R2021">
        <v>2012</v>
      </c>
      <c r="S2021" s="1">
        <v>1200.69</v>
      </c>
      <c r="T2021" t="s">
        <v>31</v>
      </c>
      <c r="U2021" s="2">
        <v>41198</v>
      </c>
      <c r="V2021" s="2">
        <v>41211</v>
      </c>
      <c r="W2021" s="2">
        <v>41197</v>
      </c>
      <c r="Y2021" t="s">
        <v>585</v>
      </c>
      <c r="Z2021" t="s">
        <v>576</v>
      </c>
      <c r="AA2021" t="s">
        <v>577</v>
      </c>
      <c r="AB2021" t="s">
        <v>578</v>
      </c>
      <c r="AC2021" t="s">
        <v>36</v>
      </c>
      <c r="AD2021">
        <v>98584</v>
      </c>
      <c r="AE2021" t="s">
        <v>1067</v>
      </c>
      <c r="AF2021" t="str">
        <f t="shared" si="93"/>
        <v>Yes</v>
      </c>
      <c r="AG2021" s="9" t="str">
        <f t="shared" si="94"/>
        <v>STATE REPRESENTATIVE302DEMOCRATLEG DISTRICT 30 - HOUSEKINGLegislative20121200.69DEBT411984121141197BOORBELLING BROCHURECHINOOK CONSULTING250 SE ALLEN RDSHELTONWA</v>
      </c>
      <c r="AH2021">
        <v>100499614</v>
      </c>
      <c r="AI2021" s="9" t="str">
        <f t="shared" si="95"/>
        <v>STATE REPRESENTATIVE302DEMOCRATLEG DISTRICT 30 - HOUSEKINGLegislative</v>
      </c>
    </row>
    <row r="2022" spans="1:35" x14ac:dyDescent="0.25">
      <c r="A2022" s="15">
        <v>675</v>
      </c>
      <c r="B2022" t="s">
        <v>2087</v>
      </c>
      <c r="C2022">
        <v>100504137</v>
      </c>
      <c r="D2022" t="s">
        <v>30</v>
      </c>
      <c r="E2022" t="s">
        <v>571</v>
      </c>
      <c r="F2022" t="s">
        <v>44</v>
      </c>
      <c r="G2022" t="s">
        <v>572</v>
      </c>
      <c r="H2022" t="s">
        <v>573</v>
      </c>
      <c r="I2022" t="s">
        <v>191</v>
      </c>
      <c r="J2022" t="s">
        <v>574</v>
      </c>
      <c r="K2022" t="s">
        <v>67</v>
      </c>
      <c r="L2022">
        <v>30</v>
      </c>
      <c r="M2022">
        <v>2</v>
      </c>
      <c r="N2022" t="s">
        <v>68</v>
      </c>
      <c r="O2022" t="s">
        <v>575</v>
      </c>
      <c r="P2022" t="s">
        <v>134</v>
      </c>
      <c r="Q2022" t="s">
        <v>71</v>
      </c>
      <c r="R2022">
        <v>2012</v>
      </c>
      <c r="S2022" s="1">
        <v>1000</v>
      </c>
      <c r="T2022" t="s">
        <v>31</v>
      </c>
      <c r="U2022" s="2">
        <v>41212</v>
      </c>
      <c r="V2022" s="2">
        <v>41243</v>
      </c>
      <c r="W2022" s="2">
        <v>41075</v>
      </c>
      <c r="Y2022" t="s">
        <v>37</v>
      </c>
      <c r="Z2022" t="s">
        <v>576</v>
      </c>
      <c r="AA2022" t="s">
        <v>577</v>
      </c>
      <c r="AB2022" t="s">
        <v>578</v>
      </c>
      <c r="AC2022" t="s">
        <v>36</v>
      </c>
      <c r="AD2022">
        <v>98584</v>
      </c>
      <c r="AE2022" t="s">
        <v>2088</v>
      </c>
      <c r="AF2022" t="str">
        <f t="shared" si="93"/>
        <v>Yes</v>
      </c>
      <c r="AG2022" s="9" t="str">
        <f t="shared" si="94"/>
        <v>STATE REPRESENTATIVE302DEMOCRATLEG DISTRICT 30 - HOUSEKINGLegislative20121000DEBT412124124341075CONSULTINGCHINOOK CONSULTING250 SE ALLEN RDSHELTONWA</v>
      </c>
      <c r="AH2022">
        <v>100504137</v>
      </c>
      <c r="AI2022" s="9" t="str">
        <f t="shared" si="95"/>
        <v>STATE REPRESENTATIVE302DEMOCRATLEG DISTRICT 30 - HOUSEKINGLegislative</v>
      </c>
    </row>
    <row r="2023" spans="1:35" x14ac:dyDescent="0.25">
      <c r="A2023" s="15">
        <v>676</v>
      </c>
      <c r="B2023" t="s">
        <v>2089</v>
      </c>
      <c r="C2023">
        <v>100504137</v>
      </c>
      <c r="D2023" t="s">
        <v>30</v>
      </c>
      <c r="E2023" t="s">
        <v>571</v>
      </c>
      <c r="F2023" t="s">
        <v>44</v>
      </c>
      <c r="G2023" t="s">
        <v>572</v>
      </c>
      <c r="H2023" t="s">
        <v>573</v>
      </c>
      <c r="I2023" t="s">
        <v>191</v>
      </c>
      <c r="J2023" t="s">
        <v>574</v>
      </c>
      <c r="K2023" t="s">
        <v>67</v>
      </c>
      <c r="L2023">
        <v>30</v>
      </c>
      <c r="M2023">
        <v>2</v>
      </c>
      <c r="N2023" t="s">
        <v>68</v>
      </c>
      <c r="O2023" t="s">
        <v>575</v>
      </c>
      <c r="P2023" t="s">
        <v>134</v>
      </c>
      <c r="Q2023" t="s">
        <v>71</v>
      </c>
      <c r="R2023">
        <v>2012</v>
      </c>
      <c r="S2023" s="1">
        <v>1049</v>
      </c>
      <c r="T2023" t="s">
        <v>31</v>
      </c>
      <c r="U2023" s="2">
        <v>41212</v>
      </c>
      <c r="V2023" s="2">
        <v>41243</v>
      </c>
      <c r="W2023" s="2">
        <v>41164</v>
      </c>
      <c r="Y2023" t="s">
        <v>581</v>
      </c>
      <c r="Z2023" t="s">
        <v>576</v>
      </c>
      <c r="AA2023" t="s">
        <v>577</v>
      </c>
      <c r="AB2023" t="s">
        <v>578</v>
      </c>
      <c r="AC2023" t="s">
        <v>36</v>
      </c>
      <c r="AD2023">
        <v>98584</v>
      </c>
      <c r="AE2023" t="s">
        <v>2088</v>
      </c>
      <c r="AF2023" t="str">
        <f t="shared" si="93"/>
        <v>Yes</v>
      </c>
      <c r="AG2023" s="9" t="str">
        <f t="shared" si="94"/>
        <v>STATE REPRESENTATIVE302DEMOCRATLEG DISTRICT 30 - HOUSEKINGLegislative20121049DEBT412124124341164DOORBELLING REPRINTCHINOOK CONSULTING250 SE ALLEN RDSHELTONWA</v>
      </c>
      <c r="AH2023">
        <v>100504137</v>
      </c>
      <c r="AI2023" s="9" t="str">
        <f t="shared" si="95"/>
        <v>STATE REPRESENTATIVE302DEMOCRATLEG DISTRICT 30 - HOUSEKINGLegislative</v>
      </c>
    </row>
    <row r="2024" spans="1:35" x14ac:dyDescent="0.25">
      <c r="A2024" s="15">
        <v>677</v>
      </c>
      <c r="B2024" t="s">
        <v>2090</v>
      </c>
      <c r="C2024">
        <v>100504137</v>
      </c>
      <c r="D2024" t="s">
        <v>30</v>
      </c>
      <c r="E2024" t="s">
        <v>571</v>
      </c>
      <c r="F2024" t="s">
        <v>44</v>
      </c>
      <c r="G2024" t="s">
        <v>572</v>
      </c>
      <c r="H2024" t="s">
        <v>573</v>
      </c>
      <c r="I2024" t="s">
        <v>191</v>
      </c>
      <c r="J2024" t="s">
        <v>574</v>
      </c>
      <c r="K2024" t="s">
        <v>67</v>
      </c>
      <c r="L2024">
        <v>30</v>
      </c>
      <c r="M2024">
        <v>2</v>
      </c>
      <c r="N2024" t="s">
        <v>68</v>
      </c>
      <c r="O2024" t="s">
        <v>575</v>
      </c>
      <c r="P2024" t="s">
        <v>134</v>
      </c>
      <c r="Q2024" t="s">
        <v>71</v>
      </c>
      <c r="R2024">
        <v>2012</v>
      </c>
      <c r="S2024" s="1">
        <v>1100</v>
      </c>
      <c r="T2024" t="s">
        <v>31</v>
      </c>
      <c r="U2024" s="2">
        <v>41212</v>
      </c>
      <c r="V2024" s="2">
        <v>41243</v>
      </c>
      <c r="W2024" s="2">
        <v>41197</v>
      </c>
      <c r="Y2024" t="s">
        <v>583</v>
      </c>
      <c r="Z2024" t="s">
        <v>576</v>
      </c>
      <c r="AA2024" t="s">
        <v>577</v>
      </c>
      <c r="AB2024" t="s">
        <v>578</v>
      </c>
      <c r="AC2024" t="s">
        <v>36</v>
      </c>
      <c r="AD2024">
        <v>98584</v>
      </c>
      <c r="AE2024" t="s">
        <v>2088</v>
      </c>
      <c r="AF2024" t="str">
        <f t="shared" si="93"/>
        <v>Yes</v>
      </c>
      <c r="AG2024" s="9" t="str">
        <f t="shared" si="94"/>
        <v>STATE REPRESENTATIVE302DEMOCRATLEG DISTRICT 30 - HOUSEKINGLegislative20121100DEBT412124124341197TELEVISION SPOT PRODUCTIONCHINOOK CONSULTING250 SE ALLEN RDSHELTONWA</v>
      </c>
      <c r="AH2024">
        <v>100504137</v>
      </c>
      <c r="AI2024" s="9" t="str">
        <f t="shared" si="95"/>
        <v>STATE REPRESENTATIVE302DEMOCRATLEG DISTRICT 30 - HOUSEKINGLegislative</v>
      </c>
    </row>
    <row r="2025" spans="1:35" x14ac:dyDescent="0.25">
      <c r="A2025" s="15">
        <v>678</v>
      </c>
      <c r="B2025" t="s">
        <v>2091</v>
      </c>
      <c r="C2025">
        <v>100504137</v>
      </c>
      <c r="D2025" t="s">
        <v>30</v>
      </c>
      <c r="E2025" t="s">
        <v>571</v>
      </c>
      <c r="F2025" t="s">
        <v>44</v>
      </c>
      <c r="G2025" t="s">
        <v>572</v>
      </c>
      <c r="H2025" t="s">
        <v>573</v>
      </c>
      <c r="I2025" t="s">
        <v>191</v>
      </c>
      <c r="J2025" t="s">
        <v>574</v>
      </c>
      <c r="K2025" t="s">
        <v>67</v>
      </c>
      <c r="L2025">
        <v>30</v>
      </c>
      <c r="M2025">
        <v>2</v>
      </c>
      <c r="N2025" t="s">
        <v>68</v>
      </c>
      <c r="O2025" t="s">
        <v>575</v>
      </c>
      <c r="P2025" t="s">
        <v>134</v>
      </c>
      <c r="Q2025" t="s">
        <v>71</v>
      </c>
      <c r="R2025">
        <v>2012</v>
      </c>
      <c r="S2025" s="1">
        <v>1200.69</v>
      </c>
      <c r="T2025" t="s">
        <v>31</v>
      </c>
      <c r="U2025" s="2">
        <v>41212</v>
      </c>
      <c r="V2025" s="2">
        <v>41243</v>
      </c>
      <c r="W2025" s="2">
        <v>41197</v>
      </c>
      <c r="Y2025" t="s">
        <v>585</v>
      </c>
      <c r="Z2025" t="s">
        <v>576</v>
      </c>
      <c r="AA2025" t="s">
        <v>577</v>
      </c>
      <c r="AB2025" t="s">
        <v>578</v>
      </c>
      <c r="AC2025" t="s">
        <v>36</v>
      </c>
      <c r="AD2025">
        <v>98584</v>
      </c>
      <c r="AE2025" t="s">
        <v>2088</v>
      </c>
      <c r="AF2025" t="str">
        <f t="shared" si="93"/>
        <v>Yes</v>
      </c>
      <c r="AG2025" s="9" t="str">
        <f t="shared" si="94"/>
        <v>STATE REPRESENTATIVE302DEMOCRATLEG DISTRICT 30 - HOUSEKINGLegislative20121200.69DEBT412124124341197BOORBELLING BROCHURECHINOOK CONSULTING250 SE ALLEN RDSHELTONWA</v>
      </c>
      <c r="AH2025">
        <v>100504137</v>
      </c>
      <c r="AI2025" s="9" t="str">
        <f t="shared" si="95"/>
        <v>STATE REPRESENTATIVE302DEMOCRATLEG DISTRICT 30 - HOUSEKINGLegislative</v>
      </c>
    </row>
    <row r="2026" spans="1:35" x14ac:dyDescent="0.25">
      <c r="A2026" s="15">
        <v>691</v>
      </c>
      <c r="B2026" t="s">
        <v>2117</v>
      </c>
      <c r="C2026">
        <v>100504137</v>
      </c>
      <c r="D2026" t="s">
        <v>30</v>
      </c>
      <c r="E2026" t="s">
        <v>571</v>
      </c>
      <c r="F2026" t="s">
        <v>44</v>
      </c>
      <c r="G2026" t="s">
        <v>572</v>
      </c>
      <c r="H2026" t="s">
        <v>573</v>
      </c>
      <c r="I2026" t="s">
        <v>191</v>
      </c>
      <c r="J2026" t="s">
        <v>574</v>
      </c>
      <c r="K2026" t="s">
        <v>67</v>
      </c>
      <c r="L2026">
        <v>30</v>
      </c>
      <c r="M2026">
        <v>2</v>
      </c>
      <c r="N2026" t="s">
        <v>68</v>
      </c>
      <c r="O2026" t="s">
        <v>575</v>
      </c>
      <c r="P2026" t="s">
        <v>134</v>
      </c>
      <c r="Q2026" t="s">
        <v>71</v>
      </c>
      <c r="R2026">
        <v>2012</v>
      </c>
      <c r="S2026" s="1">
        <v>4000</v>
      </c>
      <c r="T2026" t="s">
        <v>31</v>
      </c>
      <c r="U2026" s="2">
        <v>41212</v>
      </c>
      <c r="V2026" s="2">
        <v>41243</v>
      </c>
      <c r="W2026" s="2">
        <v>41219</v>
      </c>
      <c r="Y2026" t="s">
        <v>954</v>
      </c>
      <c r="Z2026" t="s">
        <v>576</v>
      </c>
      <c r="AA2026" t="s">
        <v>577</v>
      </c>
      <c r="AB2026" t="s">
        <v>578</v>
      </c>
      <c r="AC2026" t="s">
        <v>36</v>
      </c>
      <c r="AD2026">
        <v>98584</v>
      </c>
      <c r="AE2026" t="s">
        <v>2088</v>
      </c>
      <c r="AF2026" t="str">
        <f t="shared" si="93"/>
        <v>Yes</v>
      </c>
      <c r="AG2026" s="9" t="str">
        <f t="shared" si="94"/>
        <v>STATE REPRESENTATIVE302DEMOCRATLEG DISTRICT 30 - HOUSEKINGLegislative20124000DEBT412124124341219CONSULTING FEESCHINOOK CONSULTING250 SE ALLEN RDSHELTONWA</v>
      </c>
      <c r="AH2026">
        <v>100504137</v>
      </c>
      <c r="AI2026" s="9" t="str">
        <f t="shared" si="95"/>
        <v>STATE REPRESENTATIVE302DEMOCRATLEG DISTRICT 30 - HOUSEKINGLegislative</v>
      </c>
    </row>
    <row r="2027" spans="1:35" x14ac:dyDescent="0.25">
      <c r="A2027" s="15">
        <v>692</v>
      </c>
      <c r="B2027" t="s">
        <v>2118</v>
      </c>
      <c r="C2027">
        <v>100504137</v>
      </c>
      <c r="D2027" t="s">
        <v>30</v>
      </c>
      <c r="E2027" t="s">
        <v>571</v>
      </c>
      <c r="F2027" t="s">
        <v>44</v>
      </c>
      <c r="G2027" t="s">
        <v>572</v>
      </c>
      <c r="H2027" t="s">
        <v>573</v>
      </c>
      <c r="I2027" t="s">
        <v>191</v>
      </c>
      <c r="J2027" t="s">
        <v>574</v>
      </c>
      <c r="K2027" t="s">
        <v>67</v>
      </c>
      <c r="L2027">
        <v>30</v>
      </c>
      <c r="M2027">
        <v>2</v>
      </c>
      <c r="N2027" t="s">
        <v>68</v>
      </c>
      <c r="O2027" t="s">
        <v>575</v>
      </c>
      <c r="P2027" t="s">
        <v>134</v>
      </c>
      <c r="Q2027" t="s">
        <v>71</v>
      </c>
      <c r="R2027">
        <v>2012</v>
      </c>
      <c r="S2027" s="1">
        <v>2000</v>
      </c>
      <c r="T2027" t="s">
        <v>31</v>
      </c>
      <c r="U2027" s="2">
        <v>41212</v>
      </c>
      <c r="V2027" s="2">
        <v>41243</v>
      </c>
      <c r="W2027" s="2">
        <v>41219</v>
      </c>
      <c r="Y2027" t="s">
        <v>2119</v>
      </c>
      <c r="Z2027" t="s">
        <v>2120</v>
      </c>
      <c r="AA2027" t="s">
        <v>2121</v>
      </c>
      <c r="AB2027" t="s">
        <v>605</v>
      </c>
      <c r="AC2027" t="s">
        <v>36</v>
      </c>
      <c r="AD2027">
        <v>98023</v>
      </c>
      <c r="AE2027" t="s">
        <v>2088</v>
      </c>
      <c r="AF2027" t="str">
        <f t="shared" si="93"/>
        <v>Yes</v>
      </c>
      <c r="AG2027" s="9" t="str">
        <f t="shared" si="94"/>
        <v>STATE REPRESENTATIVE302DEMOCRATLEG DISTRICT 30 - HOUSEKINGLegislative20122000DEBT412124124341219MANAGEMENT FEEMOORE AND ASSOCIATES32600 51ST PLFEDERAL WAYWA</v>
      </c>
      <c r="AH2027">
        <v>100504137</v>
      </c>
      <c r="AI2027" s="9" t="str">
        <f t="shared" si="95"/>
        <v>STATE REPRESENTATIVE302DEMOCRATLEG DISTRICT 30 - HOUSEKINGLegislative</v>
      </c>
    </row>
    <row r="2028" spans="1:35" x14ac:dyDescent="0.25">
      <c r="A2028" s="15">
        <v>3023</v>
      </c>
      <c r="B2028" t="s">
        <v>6321</v>
      </c>
      <c r="C2028">
        <v>100488595</v>
      </c>
      <c r="D2028" t="s">
        <v>30</v>
      </c>
      <c r="E2028" t="s">
        <v>393</v>
      </c>
      <c r="F2028" t="s">
        <v>44</v>
      </c>
      <c r="G2028" t="s">
        <v>394</v>
      </c>
      <c r="H2028" t="s">
        <v>395</v>
      </c>
      <c r="I2028" t="s">
        <v>273</v>
      </c>
      <c r="J2028" t="s">
        <v>396</v>
      </c>
      <c r="K2028" t="s">
        <v>67</v>
      </c>
      <c r="L2028">
        <v>3</v>
      </c>
      <c r="M2028">
        <v>1</v>
      </c>
      <c r="N2028" t="s">
        <v>68</v>
      </c>
      <c r="O2028" t="s">
        <v>397</v>
      </c>
      <c r="P2028" t="s">
        <v>176</v>
      </c>
      <c r="Q2028" t="s">
        <v>71</v>
      </c>
      <c r="R2028">
        <v>2012</v>
      </c>
      <c r="S2028" s="1">
        <v>1864.21</v>
      </c>
      <c r="T2028" t="s">
        <v>31</v>
      </c>
      <c r="U2028" s="2">
        <v>41035</v>
      </c>
      <c r="V2028" s="2">
        <v>41060</v>
      </c>
      <c r="W2028" s="2">
        <v>41059</v>
      </c>
      <c r="Y2028" t="s">
        <v>6322</v>
      </c>
      <c r="Z2028" t="s">
        <v>2735</v>
      </c>
      <c r="AA2028" t="s">
        <v>2736</v>
      </c>
      <c r="AB2028" t="s">
        <v>176</v>
      </c>
      <c r="AC2028" t="s">
        <v>36</v>
      </c>
      <c r="AD2028">
        <v>99202</v>
      </c>
      <c r="AE2028" t="s">
        <v>6323</v>
      </c>
      <c r="AF2028" t="str">
        <f t="shared" si="93"/>
        <v>Yes</v>
      </c>
      <c r="AG2028" s="9" t="str">
        <f t="shared" si="94"/>
        <v>STATE REPRESENTATIVE31DEMOCRATLEG DISTRICT 03 - HOUSESPOKANELegislative20121864.21DEBT410354106041059PRINTING SERVICES: WALKING PIECELAWTON PRINTING4111 E MISSION AVENUESPOKANEWA</v>
      </c>
      <c r="AH2028">
        <v>100488595</v>
      </c>
      <c r="AI2028" s="9" t="str">
        <f t="shared" si="95"/>
        <v>STATE REPRESENTATIVE31DEMOCRATLEG DISTRICT 03 - HOUSESPOKANELegislative</v>
      </c>
    </row>
    <row r="2029" spans="1:35" x14ac:dyDescent="0.25">
      <c r="A2029" s="15">
        <v>3098</v>
      </c>
      <c r="B2029" t="s">
        <v>6456</v>
      </c>
      <c r="C2029">
        <v>100488762</v>
      </c>
      <c r="D2029" t="s">
        <v>30</v>
      </c>
      <c r="E2029" t="s">
        <v>393</v>
      </c>
      <c r="F2029" t="s">
        <v>44</v>
      </c>
      <c r="G2029" t="s">
        <v>394</v>
      </c>
      <c r="H2029" t="s">
        <v>395</v>
      </c>
      <c r="I2029" t="s">
        <v>273</v>
      </c>
      <c r="J2029" t="s">
        <v>396</v>
      </c>
      <c r="K2029" t="s">
        <v>67</v>
      </c>
      <c r="L2029">
        <v>3</v>
      </c>
      <c r="M2029">
        <v>1</v>
      </c>
      <c r="N2029" t="s">
        <v>68</v>
      </c>
      <c r="O2029" t="s">
        <v>397</v>
      </c>
      <c r="P2029" t="s">
        <v>176</v>
      </c>
      <c r="Q2029" t="s">
        <v>71</v>
      </c>
      <c r="R2029">
        <v>2012</v>
      </c>
      <c r="S2029" s="1">
        <v>5000</v>
      </c>
      <c r="T2029" t="s">
        <v>31</v>
      </c>
      <c r="U2029" s="2">
        <v>41061</v>
      </c>
      <c r="V2029" s="2">
        <v>41106</v>
      </c>
      <c r="W2029" s="2">
        <v>41103</v>
      </c>
      <c r="Y2029" t="s">
        <v>1266</v>
      </c>
      <c r="Z2029" t="s">
        <v>114</v>
      </c>
      <c r="AA2029" t="s">
        <v>157</v>
      </c>
      <c r="AB2029" t="s">
        <v>35</v>
      </c>
      <c r="AC2029" t="s">
        <v>36</v>
      </c>
      <c r="AD2029">
        <v>98103</v>
      </c>
      <c r="AE2029" t="s">
        <v>6457</v>
      </c>
      <c r="AF2029" t="str">
        <f t="shared" si="93"/>
        <v>Yes</v>
      </c>
      <c r="AG2029" s="9" t="str">
        <f t="shared" si="94"/>
        <v>STATE REPRESENTATIVE31DEMOCRATLEG DISTRICT 03 - HOUSESPOKANELegislative20125000DEBT410614110641103MEDIA BUYNORTHWEST PASSAGE CONSULTING146 N CANAL STREET #303SEATTLEWA</v>
      </c>
      <c r="AH2029">
        <v>100488762</v>
      </c>
      <c r="AI2029" s="9" t="str">
        <f t="shared" si="95"/>
        <v>STATE REPRESENTATIVE31DEMOCRATLEG DISTRICT 03 - HOUSESPOKANELegislative</v>
      </c>
    </row>
    <row r="2030" spans="1:35" x14ac:dyDescent="0.25">
      <c r="A2030" s="15">
        <v>3099</v>
      </c>
      <c r="B2030" t="s">
        <v>6458</v>
      </c>
      <c r="C2030">
        <v>100488762</v>
      </c>
      <c r="D2030" t="s">
        <v>30</v>
      </c>
      <c r="E2030" t="s">
        <v>393</v>
      </c>
      <c r="F2030" t="s">
        <v>44</v>
      </c>
      <c r="G2030" t="s">
        <v>394</v>
      </c>
      <c r="H2030" t="s">
        <v>395</v>
      </c>
      <c r="I2030" t="s">
        <v>273</v>
      </c>
      <c r="J2030" t="s">
        <v>396</v>
      </c>
      <c r="K2030" t="s">
        <v>67</v>
      </c>
      <c r="L2030">
        <v>3</v>
      </c>
      <c r="M2030">
        <v>1</v>
      </c>
      <c r="N2030" t="s">
        <v>68</v>
      </c>
      <c r="O2030" t="s">
        <v>397</v>
      </c>
      <c r="P2030" t="s">
        <v>176</v>
      </c>
      <c r="Q2030" t="s">
        <v>71</v>
      </c>
      <c r="R2030">
        <v>2012</v>
      </c>
      <c r="S2030" s="1">
        <v>4575</v>
      </c>
      <c r="T2030" t="s">
        <v>31</v>
      </c>
      <c r="U2030" s="2">
        <v>41061</v>
      </c>
      <c r="V2030" s="2">
        <v>41106</v>
      </c>
      <c r="W2030" s="2">
        <v>41103</v>
      </c>
      <c r="Y2030" t="s">
        <v>118</v>
      </c>
      <c r="Z2030" t="s">
        <v>114</v>
      </c>
      <c r="AA2030" t="s">
        <v>157</v>
      </c>
      <c r="AB2030" t="s">
        <v>35</v>
      </c>
      <c r="AC2030" t="s">
        <v>36</v>
      </c>
      <c r="AD2030">
        <v>98103</v>
      </c>
      <c r="AE2030" t="s">
        <v>6457</v>
      </c>
      <c r="AF2030" t="str">
        <f t="shared" si="93"/>
        <v>Yes</v>
      </c>
      <c r="AG2030" s="9" t="str">
        <f t="shared" si="94"/>
        <v>STATE REPRESENTATIVE31DEMOCRATLEG DISTRICT 03 - HOUSESPOKANELegislative20124575DEBT410614110641103PRINTINGNORTHWEST PASSAGE CONSULTING146 N CANAL STREET #303SEATTLEWA</v>
      </c>
      <c r="AH2030">
        <v>100488762</v>
      </c>
      <c r="AI2030" s="9" t="str">
        <f t="shared" si="95"/>
        <v>STATE REPRESENTATIVE31DEMOCRATLEG DISTRICT 03 - HOUSESPOKANELegislative</v>
      </c>
    </row>
    <row r="2031" spans="1:35" x14ac:dyDescent="0.25">
      <c r="A2031" s="15">
        <v>3100</v>
      </c>
      <c r="B2031" t="s">
        <v>6459</v>
      </c>
      <c r="C2031">
        <v>100488765</v>
      </c>
      <c r="D2031" t="s">
        <v>30</v>
      </c>
      <c r="E2031" t="s">
        <v>393</v>
      </c>
      <c r="F2031" t="s">
        <v>44</v>
      </c>
      <c r="G2031" t="s">
        <v>394</v>
      </c>
      <c r="H2031" t="s">
        <v>395</v>
      </c>
      <c r="I2031" t="s">
        <v>273</v>
      </c>
      <c r="J2031" t="s">
        <v>396</v>
      </c>
      <c r="K2031" t="s">
        <v>67</v>
      </c>
      <c r="L2031">
        <v>3</v>
      </c>
      <c r="M2031">
        <v>1</v>
      </c>
      <c r="N2031" t="s">
        <v>68</v>
      </c>
      <c r="O2031" t="s">
        <v>397</v>
      </c>
      <c r="P2031" t="s">
        <v>176</v>
      </c>
      <c r="Q2031" t="s">
        <v>71</v>
      </c>
      <c r="R2031">
        <v>2012</v>
      </c>
      <c r="S2031" s="1">
        <v>4575</v>
      </c>
      <c r="T2031" t="s">
        <v>31</v>
      </c>
      <c r="U2031" s="2">
        <v>41107</v>
      </c>
      <c r="V2031" s="2">
        <v>41120</v>
      </c>
      <c r="W2031" s="2">
        <v>41103</v>
      </c>
      <c r="Y2031" t="s">
        <v>118</v>
      </c>
      <c r="Z2031" t="s">
        <v>114</v>
      </c>
      <c r="AA2031" t="s">
        <v>157</v>
      </c>
      <c r="AB2031" t="s">
        <v>35</v>
      </c>
      <c r="AC2031" t="s">
        <v>36</v>
      </c>
      <c r="AD2031">
        <v>98103</v>
      </c>
      <c r="AE2031" t="s">
        <v>6460</v>
      </c>
      <c r="AF2031" t="str">
        <f t="shared" si="93"/>
        <v>Yes</v>
      </c>
      <c r="AG2031" s="9" t="str">
        <f t="shared" si="94"/>
        <v>STATE REPRESENTATIVE31DEMOCRATLEG DISTRICT 03 - HOUSESPOKANELegislative20124575DEBT411074112041103PRINTINGNORTHWEST PASSAGE CONSULTING146 N CANAL STREET #303SEATTLEWA</v>
      </c>
      <c r="AH2031">
        <v>100488765</v>
      </c>
      <c r="AI2031" s="9" t="str">
        <f t="shared" si="95"/>
        <v>STATE REPRESENTATIVE31DEMOCRATLEG DISTRICT 03 - HOUSESPOKANELegislative</v>
      </c>
    </row>
    <row r="2032" spans="1:35" x14ac:dyDescent="0.25">
      <c r="A2032" s="15">
        <v>3143</v>
      </c>
      <c r="B2032" t="s">
        <v>6528</v>
      </c>
      <c r="C2032">
        <v>100488765</v>
      </c>
      <c r="D2032" t="s">
        <v>30</v>
      </c>
      <c r="E2032" t="s">
        <v>393</v>
      </c>
      <c r="F2032" t="s">
        <v>44</v>
      </c>
      <c r="G2032" t="s">
        <v>394</v>
      </c>
      <c r="H2032" t="s">
        <v>395</v>
      </c>
      <c r="I2032" t="s">
        <v>273</v>
      </c>
      <c r="J2032" t="s">
        <v>396</v>
      </c>
      <c r="K2032" t="s">
        <v>67</v>
      </c>
      <c r="L2032">
        <v>3</v>
      </c>
      <c r="M2032">
        <v>1</v>
      </c>
      <c r="N2032" t="s">
        <v>68</v>
      </c>
      <c r="O2032" t="s">
        <v>397</v>
      </c>
      <c r="P2032" t="s">
        <v>176</v>
      </c>
      <c r="Q2032" t="s">
        <v>71</v>
      </c>
      <c r="R2032">
        <v>2012</v>
      </c>
      <c r="S2032" s="1">
        <v>745</v>
      </c>
      <c r="T2032" t="s">
        <v>31</v>
      </c>
      <c r="U2032" s="2">
        <v>41107</v>
      </c>
      <c r="V2032" s="2">
        <v>41120</v>
      </c>
      <c r="W2032" s="2">
        <v>41120</v>
      </c>
      <c r="Y2032" t="s">
        <v>118</v>
      </c>
      <c r="Z2032" t="s">
        <v>2735</v>
      </c>
      <c r="AA2032" t="s">
        <v>2736</v>
      </c>
      <c r="AB2032" t="s">
        <v>176</v>
      </c>
      <c r="AC2032" t="s">
        <v>36</v>
      </c>
      <c r="AD2032">
        <v>99202</v>
      </c>
      <c r="AE2032" t="s">
        <v>6460</v>
      </c>
      <c r="AF2032" t="str">
        <f t="shared" si="93"/>
        <v>Yes</v>
      </c>
      <c r="AG2032" s="9" t="str">
        <f t="shared" si="94"/>
        <v>STATE REPRESENTATIVE31DEMOCRATLEG DISTRICT 03 - HOUSESPOKANELegislative2012745DEBT411074112041120PRINTINGLAWTON PRINTING4111 E MISSION AVENUESPOKANEWA</v>
      </c>
      <c r="AH2032">
        <v>100488765</v>
      </c>
      <c r="AI2032" s="9" t="str">
        <f t="shared" si="95"/>
        <v>STATE REPRESENTATIVE31DEMOCRATLEG DISTRICT 03 - HOUSESPOKANELegislative</v>
      </c>
    </row>
    <row r="2033" spans="1:35" x14ac:dyDescent="0.25">
      <c r="A2033" s="15">
        <v>80</v>
      </c>
      <c r="B2033" t="s">
        <v>466</v>
      </c>
      <c r="C2033">
        <v>100496120</v>
      </c>
      <c r="D2033" t="s">
        <v>30</v>
      </c>
      <c r="E2033" t="s">
        <v>393</v>
      </c>
      <c r="F2033" t="s">
        <v>44</v>
      </c>
      <c r="G2033" t="s">
        <v>394</v>
      </c>
      <c r="H2033" t="s">
        <v>395</v>
      </c>
      <c r="I2033" t="s">
        <v>273</v>
      </c>
      <c r="J2033" t="s">
        <v>396</v>
      </c>
      <c r="K2033" t="s">
        <v>67</v>
      </c>
      <c r="L2033">
        <v>3</v>
      </c>
      <c r="M2033">
        <v>1</v>
      </c>
      <c r="N2033" t="s">
        <v>68</v>
      </c>
      <c r="O2033" t="s">
        <v>397</v>
      </c>
      <c r="P2033" t="s">
        <v>176</v>
      </c>
      <c r="Q2033" t="s">
        <v>71</v>
      </c>
      <c r="R2033">
        <v>2012</v>
      </c>
      <c r="S2033" s="1">
        <v>3000</v>
      </c>
      <c r="T2033" t="s">
        <v>31</v>
      </c>
      <c r="U2033" s="2">
        <v>41121</v>
      </c>
      <c r="V2033" s="2">
        <v>41152</v>
      </c>
      <c r="W2033" s="2">
        <v>41122</v>
      </c>
      <c r="Y2033" t="s">
        <v>289</v>
      </c>
      <c r="Z2033" t="s">
        <v>114</v>
      </c>
      <c r="AA2033" t="s">
        <v>157</v>
      </c>
      <c r="AB2033" t="s">
        <v>35</v>
      </c>
      <c r="AC2033" t="s">
        <v>36</v>
      </c>
      <c r="AD2033">
        <v>98103</v>
      </c>
      <c r="AE2033" t="s">
        <v>467</v>
      </c>
      <c r="AF2033" t="str">
        <f t="shared" si="93"/>
        <v>Yes</v>
      </c>
      <c r="AG2033" s="9" t="str">
        <f t="shared" si="94"/>
        <v>STATE REPRESENTATIVE31DEMOCRATLEG DISTRICT 03 - HOUSESPOKANELegislative20123000DEBT411214115241122RETAINERNORTHWEST PASSAGE CONSULTING146 N CANAL STREET #303SEATTLEWA</v>
      </c>
      <c r="AH2033">
        <v>100496120</v>
      </c>
      <c r="AI2033" s="9" t="str">
        <f t="shared" si="95"/>
        <v>STATE REPRESENTATIVE31DEMOCRATLEG DISTRICT 03 - HOUSESPOKANELegislative</v>
      </c>
    </row>
    <row r="2034" spans="1:35" x14ac:dyDescent="0.25">
      <c r="A2034" s="15">
        <v>81</v>
      </c>
      <c r="B2034" t="s">
        <v>468</v>
      </c>
      <c r="C2034">
        <v>100496120</v>
      </c>
      <c r="D2034" t="s">
        <v>30</v>
      </c>
      <c r="E2034" t="s">
        <v>393</v>
      </c>
      <c r="F2034" t="s">
        <v>44</v>
      </c>
      <c r="G2034" t="s">
        <v>394</v>
      </c>
      <c r="H2034" t="s">
        <v>395</v>
      </c>
      <c r="I2034" t="s">
        <v>273</v>
      </c>
      <c r="J2034" t="s">
        <v>396</v>
      </c>
      <c r="K2034" t="s">
        <v>67</v>
      </c>
      <c r="L2034">
        <v>3</v>
      </c>
      <c r="M2034">
        <v>1</v>
      </c>
      <c r="N2034" t="s">
        <v>68</v>
      </c>
      <c r="O2034" t="s">
        <v>397</v>
      </c>
      <c r="P2034" t="s">
        <v>176</v>
      </c>
      <c r="Q2034" t="s">
        <v>71</v>
      </c>
      <c r="R2034">
        <v>2012</v>
      </c>
      <c r="S2034" s="1">
        <v>1534</v>
      </c>
      <c r="T2034" t="s">
        <v>31</v>
      </c>
      <c r="U2034" s="2">
        <v>41121</v>
      </c>
      <c r="V2034" s="2">
        <v>41152</v>
      </c>
      <c r="W2034" s="2">
        <v>41136</v>
      </c>
      <c r="Y2034" t="s">
        <v>118</v>
      </c>
      <c r="Z2034" t="s">
        <v>469</v>
      </c>
      <c r="AA2034" t="s">
        <v>470</v>
      </c>
      <c r="AB2034" t="s">
        <v>176</v>
      </c>
      <c r="AC2034" t="s">
        <v>36</v>
      </c>
      <c r="AD2034">
        <v>99205</v>
      </c>
      <c r="AE2034" t="s">
        <v>467</v>
      </c>
      <c r="AF2034" t="str">
        <f t="shared" si="93"/>
        <v>Yes</v>
      </c>
      <c r="AG2034" s="9" t="str">
        <f t="shared" si="94"/>
        <v>STATE REPRESENTATIVE31DEMOCRATLEG DISTRICT 03 - HOUSESPOKANELegislative20121534DEBT411214115241136PRINTINGPAPERMILL PRINTING14 W INDIANASPOKANEWA</v>
      </c>
      <c r="AH2034">
        <v>100496120</v>
      </c>
      <c r="AI2034" s="9" t="str">
        <f t="shared" si="95"/>
        <v>STATE REPRESENTATIVE31DEMOCRATLEG DISTRICT 03 - HOUSESPOKANELegislative</v>
      </c>
    </row>
    <row r="2035" spans="1:35" x14ac:dyDescent="0.25">
      <c r="A2035" s="15">
        <v>59</v>
      </c>
      <c r="B2035" t="s">
        <v>392</v>
      </c>
      <c r="C2035">
        <v>100496199</v>
      </c>
      <c r="D2035" t="s">
        <v>30</v>
      </c>
      <c r="E2035" t="s">
        <v>393</v>
      </c>
      <c r="F2035" t="s">
        <v>44</v>
      </c>
      <c r="G2035" t="s">
        <v>394</v>
      </c>
      <c r="H2035" t="s">
        <v>395</v>
      </c>
      <c r="I2035" t="s">
        <v>273</v>
      </c>
      <c r="J2035" t="s">
        <v>396</v>
      </c>
      <c r="K2035" t="s">
        <v>67</v>
      </c>
      <c r="L2035">
        <v>3</v>
      </c>
      <c r="M2035">
        <v>1</v>
      </c>
      <c r="N2035" t="s">
        <v>68</v>
      </c>
      <c r="O2035" t="s">
        <v>397</v>
      </c>
      <c r="P2035" t="s">
        <v>176</v>
      </c>
      <c r="Q2035" t="s">
        <v>71</v>
      </c>
      <c r="R2035">
        <v>2012</v>
      </c>
      <c r="S2035" s="1">
        <v>800</v>
      </c>
      <c r="T2035" t="s">
        <v>31</v>
      </c>
      <c r="U2035" s="2">
        <v>41153</v>
      </c>
      <c r="V2035" s="2">
        <v>41197</v>
      </c>
      <c r="W2035" s="2">
        <v>41194</v>
      </c>
      <c r="Y2035" t="s">
        <v>311</v>
      </c>
      <c r="Z2035" t="s">
        <v>114</v>
      </c>
      <c r="AA2035" t="s">
        <v>157</v>
      </c>
      <c r="AB2035" t="s">
        <v>35</v>
      </c>
      <c r="AC2035" t="s">
        <v>36</v>
      </c>
      <c r="AD2035">
        <v>98103</v>
      </c>
      <c r="AE2035" t="s">
        <v>398</v>
      </c>
      <c r="AF2035" t="str">
        <f t="shared" si="93"/>
        <v>Yes</v>
      </c>
      <c r="AG2035" s="9" t="str">
        <f t="shared" si="94"/>
        <v>STATE REPRESENTATIVE31DEMOCRATLEG DISTRICT 03 - HOUSESPOKANELegislative2012800DEBT411534119741194TV AD BUYNORTHWEST PASSAGE CONSULTING146 N CANAL STREET #303SEATTLEWA</v>
      </c>
      <c r="AH2035">
        <v>100496199</v>
      </c>
      <c r="AI2035" s="9" t="str">
        <f t="shared" si="95"/>
        <v>STATE REPRESENTATIVE31DEMOCRATLEG DISTRICT 03 - HOUSESPOKANELegislative</v>
      </c>
    </row>
    <row r="2036" spans="1:35" x14ac:dyDescent="0.25">
      <c r="A2036" s="15">
        <v>60</v>
      </c>
      <c r="B2036" t="s">
        <v>399</v>
      </c>
      <c r="C2036">
        <v>100496199</v>
      </c>
      <c r="D2036" t="s">
        <v>30</v>
      </c>
      <c r="E2036" t="s">
        <v>393</v>
      </c>
      <c r="F2036" t="s">
        <v>44</v>
      </c>
      <c r="G2036" t="s">
        <v>394</v>
      </c>
      <c r="H2036" t="s">
        <v>395</v>
      </c>
      <c r="I2036" t="s">
        <v>273</v>
      </c>
      <c r="J2036" t="s">
        <v>396</v>
      </c>
      <c r="K2036" t="s">
        <v>67</v>
      </c>
      <c r="L2036">
        <v>3</v>
      </c>
      <c r="M2036">
        <v>1</v>
      </c>
      <c r="N2036" t="s">
        <v>68</v>
      </c>
      <c r="O2036" t="s">
        <v>397</v>
      </c>
      <c r="P2036" t="s">
        <v>176</v>
      </c>
      <c r="Q2036" t="s">
        <v>71</v>
      </c>
      <c r="R2036">
        <v>2012</v>
      </c>
      <c r="S2036" s="1">
        <v>14558</v>
      </c>
      <c r="T2036" t="s">
        <v>31</v>
      </c>
      <c r="U2036" s="2">
        <v>41153</v>
      </c>
      <c r="V2036" s="2">
        <v>41197</v>
      </c>
      <c r="W2036" s="2">
        <v>41194</v>
      </c>
      <c r="Y2036" t="s">
        <v>118</v>
      </c>
      <c r="Z2036" t="s">
        <v>114</v>
      </c>
      <c r="AA2036" t="s">
        <v>157</v>
      </c>
      <c r="AB2036" t="s">
        <v>35</v>
      </c>
      <c r="AC2036" t="s">
        <v>36</v>
      </c>
      <c r="AD2036">
        <v>98103</v>
      </c>
      <c r="AE2036" t="s">
        <v>398</v>
      </c>
      <c r="AF2036" t="str">
        <f t="shared" si="93"/>
        <v>Yes</v>
      </c>
      <c r="AG2036" s="9" t="str">
        <f t="shared" si="94"/>
        <v>STATE REPRESENTATIVE31DEMOCRATLEG DISTRICT 03 - HOUSESPOKANELegislative201214558DEBT411534119741194PRINTINGNORTHWEST PASSAGE CONSULTING146 N CANAL STREET #303SEATTLEWA</v>
      </c>
      <c r="AH2036">
        <v>100496199</v>
      </c>
      <c r="AI2036" s="9" t="str">
        <f t="shared" si="95"/>
        <v>STATE REPRESENTATIVE31DEMOCRATLEG DISTRICT 03 - HOUSESPOKANELegislative</v>
      </c>
    </row>
    <row r="2037" spans="1:35" x14ac:dyDescent="0.25">
      <c r="A2037" s="15">
        <v>464</v>
      </c>
      <c r="B2037" t="s">
        <v>1689</v>
      </c>
      <c r="C2037">
        <v>100499729</v>
      </c>
      <c r="D2037" t="s">
        <v>30</v>
      </c>
      <c r="E2037" t="s">
        <v>393</v>
      </c>
      <c r="F2037" t="s">
        <v>44</v>
      </c>
      <c r="G2037" t="s">
        <v>394</v>
      </c>
      <c r="H2037" t="s">
        <v>395</v>
      </c>
      <c r="I2037" t="s">
        <v>273</v>
      </c>
      <c r="J2037" t="s">
        <v>396</v>
      </c>
      <c r="K2037" t="s">
        <v>67</v>
      </c>
      <c r="L2037">
        <v>3</v>
      </c>
      <c r="M2037">
        <v>1</v>
      </c>
      <c r="N2037" t="s">
        <v>68</v>
      </c>
      <c r="O2037" t="s">
        <v>397</v>
      </c>
      <c r="P2037" t="s">
        <v>176</v>
      </c>
      <c r="Q2037" t="s">
        <v>71</v>
      </c>
      <c r="R2037">
        <v>2012</v>
      </c>
      <c r="S2037" s="1">
        <v>5144</v>
      </c>
      <c r="T2037" t="s">
        <v>31</v>
      </c>
      <c r="U2037" s="2">
        <v>41198</v>
      </c>
      <c r="V2037" s="2">
        <v>41211</v>
      </c>
      <c r="W2037" s="2">
        <v>41194</v>
      </c>
      <c r="Y2037" t="s">
        <v>118</v>
      </c>
      <c r="Z2037" t="s">
        <v>114</v>
      </c>
      <c r="AA2037" t="s">
        <v>157</v>
      </c>
      <c r="AB2037" t="s">
        <v>35</v>
      </c>
      <c r="AC2037" t="s">
        <v>36</v>
      </c>
      <c r="AD2037">
        <v>98103</v>
      </c>
      <c r="AE2037" t="s">
        <v>1690</v>
      </c>
      <c r="AF2037" t="str">
        <f t="shared" si="93"/>
        <v>Yes</v>
      </c>
      <c r="AG2037" s="9" t="str">
        <f t="shared" si="94"/>
        <v>STATE REPRESENTATIVE31DEMOCRATLEG DISTRICT 03 - HOUSESPOKANELegislative20125144DEBT411984121141194PRINTINGNORTHWEST PASSAGE CONSULTING146 N CANAL STREET #303SEATTLEWA</v>
      </c>
      <c r="AH2037">
        <v>100499729</v>
      </c>
      <c r="AI2037" s="9" t="str">
        <f t="shared" si="95"/>
        <v>STATE REPRESENTATIVE31DEMOCRATLEG DISTRICT 03 - HOUSESPOKANELegislative</v>
      </c>
    </row>
    <row r="2038" spans="1:35" x14ac:dyDescent="0.25">
      <c r="A2038" s="15">
        <v>465</v>
      </c>
      <c r="B2038" t="s">
        <v>1691</v>
      </c>
      <c r="C2038">
        <v>100499729</v>
      </c>
      <c r="D2038" t="s">
        <v>30</v>
      </c>
      <c r="E2038" t="s">
        <v>393</v>
      </c>
      <c r="F2038" t="s">
        <v>44</v>
      </c>
      <c r="G2038" t="s">
        <v>394</v>
      </c>
      <c r="H2038" t="s">
        <v>395</v>
      </c>
      <c r="I2038" t="s">
        <v>273</v>
      </c>
      <c r="J2038" t="s">
        <v>396</v>
      </c>
      <c r="K2038" t="s">
        <v>67</v>
      </c>
      <c r="L2038">
        <v>3</v>
      </c>
      <c r="M2038">
        <v>1</v>
      </c>
      <c r="N2038" t="s">
        <v>68</v>
      </c>
      <c r="O2038" t="s">
        <v>397</v>
      </c>
      <c r="P2038" t="s">
        <v>176</v>
      </c>
      <c r="Q2038" t="s">
        <v>71</v>
      </c>
      <c r="R2038">
        <v>2012</v>
      </c>
      <c r="S2038" s="1">
        <v>4200</v>
      </c>
      <c r="T2038" t="s">
        <v>31</v>
      </c>
      <c r="U2038" s="2">
        <v>41198</v>
      </c>
      <c r="V2038" s="2">
        <v>41211</v>
      </c>
      <c r="W2038" s="2">
        <v>41211</v>
      </c>
      <c r="Y2038" t="s">
        <v>716</v>
      </c>
      <c r="Z2038" t="s">
        <v>717</v>
      </c>
      <c r="AA2038" t="s">
        <v>1692</v>
      </c>
      <c r="AB2038" t="s">
        <v>1693</v>
      </c>
      <c r="AC2038" t="s">
        <v>36</v>
      </c>
      <c r="AD2038">
        <v>99212</v>
      </c>
      <c r="AE2038" t="s">
        <v>1690</v>
      </c>
      <c r="AF2038" t="str">
        <f t="shared" si="93"/>
        <v>Yes</v>
      </c>
      <c r="AG2038" s="9" t="str">
        <f t="shared" si="94"/>
        <v>STATE REPRESENTATIVE31DEMOCRATLEG DISTRICT 03 - HOUSESPOKANELegislative20124200DEBT411984121141211POSTAGEUNITED STATES POST OFFICEW FRANCISSPOKANE WA</v>
      </c>
      <c r="AH2038">
        <v>100499729</v>
      </c>
      <c r="AI2038" s="9" t="str">
        <f t="shared" si="95"/>
        <v>STATE REPRESENTATIVE31DEMOCRATLEG DISTRICT 03 - HOUSESPOKANELegislative</v>
      </c>
    </row>
    <row r="2039" spans="1:35" x14ac:dyDescent="0.25">
      <c r="A2039" s="15">
        <v>468</v>
      </c>
      <c r="B2039" t="s">
        <v>1701</v>
      </c>
      <c r="C2039">
        <v>100504171</v>
      </c>
      <c r="D2039" t="s">
        <v>30</v>
      </c>
      <c r="E2039" t="s">
        <v>393</v>
      </c>
      <c r="F2039" t="s">
        <v>44</v>
      </c>
      <c r="G2039" t="s">
        <v>394</v>
      </c>
      <c r="H2039" t="s">
        <v>395</v>
      </c>
      <c r="I2039" t="s">
        <v>273</v>
      </c>
      <c r="J2039" t="s">
        <v>396</v>
      </c>
      <c r="K2039" t="s">
        <v>67</v>
      </c>
      <c r="L2039">
        <v>3</v>
      </c>
      <c r="M2039">
        <v>1</v>
      </c>
      <c r="N2039" t="s">
        <v>68</v>
      </c>
      <c r="O2039" t="s">
        <v>397</v>
      </c>
      <c r="P2039" t="s">
        <v>176</v>
      </c>
      <c r="Q2039" t="s">
        <v>71</v>
      </c>
      <c r="R2039">
        <v>2012</v>
      </c>
      <c r="S2039" s="1">
        <v>3000</v>
      </c>
      <c r="T2039" t="s">
        <v>31</v>
      </c>
      <c r="U2039" s="2">
        <v>41212</v>
      </c>
      <c r="V2039" s="2">
        <v>41243</v>
      </c>
      <c r="W2039" s="2">
        <v>41228</v>
      </c>
      <c r="Y2039" t="s">
        <v>954</v>
      </c>
      <c r="Z2039" t="s">
        <v>114</v>
      </c>
      <c r="AA2039" t="s">
        <v>157</v>
      </c>
      <c r="AB2039" t="s">
        <v>35</v>
      </c>
      <c r="AC2039" t="s">
        <v>36</v>
      </c>
      <c r="AD2039">
        <v>98103</v>
      </c>
      <c r="AE2039" t="s">
        <v>1702</v>
      </c>
      <c r="AF2039" t="str">
        <f t="shared" si="93"/>
        <v>Yes</v>
      </c>
      <c r="AG2039" s="9" t="str">
        <f t="shared" si="94"/>
        <v>STATE REPRESENTATIVE31DEMOCRATLEG DISTRICT 03 - HOUSESPOKANELegislative20123000DEBT412124124341228CONSULTING FEESNORTHWEST PASSAGE CONSULTING146 N CANAL STREET #303SEATTLEWA</v>
      </c>
      <c r="AH2039">
        <v>100504171</v>
      </c>
      <c r="AI2039" s="9" t="str">
        <f t="shared" si="95"/>
        <v>STATE REPRESENTATIVE31DEMOCRATLEG DISTRICT 03 - HOUSESPOKANELegislative</v>
      </c>
    </row>
    <row r="2040" spans="1:35" x14ac:dyDescent="0.25">
      <c r="A2040" s="15">
        <v>3415</v>
      </c>
      <c r="B2040" t="s">
        <v>6985</v>
      </c>
      <c r="C2040">
        <v>100481180</v>
      </c>
      <c r="D2040" t="s">
        <v>30</v>
      </c>
      <c r="E2040" t="s">
        <v>6986</v>
      </c>
      <c r="F2040" t="s">
        <v>44</v>
      </c>
      <c r="G2040" t="s">
        <v>6987</v>
      </c>
      <c r="H2040" t="s">
        <v>6988</v>
      </c>
      <c r="I2040" t="s">
        <v>140</v>
      </c>
      <c r="J2040" t="s">
        <v>6989</v>
      </c>
      <c r="K2040" t="s">
        <v>67</v>
      </c>
      <c r="L2040">
        <v>3</v>
      </c>
      <c r="M2040">
        <v>1</v>
      </c>
      <c r="N2040" t="s">
        <v>50</v>
      </c>
      <c r="O2040" t="s">
        <v>397</v>
      </c>
      <c r="P2040" t="s">
        <v>176</v>
      </c>
      <c r="Q2040" t="s">
        <v>71</v>
      </c>
      <c r="R2040">
        <v>2012</v>
      </c>
      <c r="S2040" s="1">
        <v>3231.86</v>
      </c>
      <c r="T2040" t="s">
        <v>31</v>
      </c>
      <c r="U2040" s="2">
        <v>41107</v>
      </c>
      <c r="V2040" s="2">
        <v>41120</v>
      </c>
      <c r="W2040" s="2">
        <v>41120</v>
      </c>
      <c r="Z2040" t="s">
        <v>6990</v>
      </c>
      <c r="AA2040" t="s">
        <v>6991</v>
      </c>
      <c r="AB2040" t="s">
        <v>176</v>
      </c>
      <c r="AC2040" t="s">
        <v>36</v>
      </c>
      <c r="AD2040">
        <v>99205</v>
      </c>
      <c r="AE2040" t="s">
        <v>6992</v>
      </c>
      <c r="AF2040" t="str">
        <f t="shared" si="93"/>
        <v>Yes</v>
      </c>
      <c r="AG2040" s="9" t="str">
        <f t="shared" si="94"/>
        <v>STATE REPRESENTATIVE31REPUBLICANLEG DISTRICT 03 - HOUSESPOKANELegislative20123231.86DEBT411074112041120AMEX2702 W DALTONSPOKANEWA</v>
      </c>
      <c r="AH2040">
        <v>100481180</v>
      </c>
      <c r="AI2040" s="9" t="str">
        <f t="shared" si="95"/>
        <v>STATE REPRESENTATIVE31REPUBLICANLEG DISTRICT 03 - HOUSESPOKANELegislative</v>
      </c>
    </row>
    <row r="2041" spans="1:35" x14ac:dyDescent="0.25">
      <c r="A2041" s="15">
        <v>1028</v>
      </c>
      <c r="B2041" t="s">
        <v>2971</v>
      </c>
      <c r="C2041">
        <v>100401360</v>
      </c>
      <c r="D2041" t="s">
        <v>30</v>
      </c>
      <c r="E2041" t="s">
        <v>497</v>
      </c>
      <c r="F2041" t="s">
        <v>44</v>
      </c>
      <c r="G2041" t="s">
        <v>498</v>
      </c>
      <c r="H2041" t="s">
        <v>499</v>
      </c>
      <c r="I2041" t="s">
        <v>140</v>
      </c>
      <c r="J2041" t="s">
        <v>500</v>
      </c>
      <c r="K2041" t="s">
        <v>67</v>
      </c>
      <c r="L2041">
        <v>32</v>
      </c>
      <c r="M2041">
        <v>1</v>
      </c>
      <c r="N2041" t="s">
        <v>68</v>
      </c>
      <c r="O2041" t="s">
        <v>501</v>
      </c>
      <c r="P2041" t="s">
        <v>134</v>
      </c>
      <c r="Q2041" t="s">
        <v>71</v>
      </c>
      <c r="R2041">
        <v>2012</v>
      </c>
      <c r="S2041" s="1">
        <v>750</v>
      </c>
      <c r="T2041" t="s">
        <v>31</v>
      </c>
      <c r="U2041" s="2">
        <v>40544</v>
      </c>
      <c r="V2041" s="2">
        <v>40574</v>
      </c>
      <c r="W2041" s="2">
        <v>40512</v>
      </c>
      <c r="X2041" t="s">
        <v>72</v>
      </c>
      <c r="Y2041" t="s">
        <v>1208</v>
      </c>
      <c r="Z2041" t="s">
        <v>167</v>
      </c>
      <c r="AA2041" t="s">
        <v>168</v>
      </c>
      <c r="AB2041" t="s">
        <v>35</v>
      </c>
      <c r="AC2041" t="s">
        <v>36</v>
      </c>
      <c r="AD2041">
        <v>98109</v>
      </c>
      <c r="AE2041" t="s">
        <v>2972</v>
      </c>
      <c r="AF2041" t="str">
        <f t="shared" si="93"/>
        <v>Yes</v>
      </c>
      <c r="AG2041" s="9" t="str">
        <f t="shared" si="94"/>
        <v>STATE REPRESENTATIVE321DEMOCRATLEG DISTRICT 32 - HOUSEKINGLegislative2012750DEBT405444057440512Operation and OverheadNOVEMBER TREASURYARGO STRATEGIESPO BOX 9100 SEATTLEWA</v>
      </c>
      <c r="AH2041">
        <v>100401360</v>
      </c>
      <c r="AI2041" s="9" t="str">
        <f t="shared" si="95"/>
        <v>STATE REPRESENTATIVE321DEMOCRATLEG DISTRICT 32 - HOUSEKINGLegislative</v>
      </c>
    </row>
    <row r="2042" spans="1:35" x14ac:dyDescent="0.25">
      <c r="A2042" s="15">
        <v>1029</v>
      </c>
      <c r="B2042" t="s">
        <v>2973</v>
      </c>
      <c r="C2042">
        <v>100401360</v>
      </c>
      <c r="D2042" t="s">
        <v>30</v>
      </c>
      <c r="E2042" t="s">
        <v>497</v>
      </c>
      <c r="F2042" t="s">
        <v>44</v>
      </c>
      <c r="G2042" t="s">
        <v>498</v>
      </c>
      <c r="H2042" t="s">
        <v>499</v>
      </c>
      <c r="I2042" t="s">
        <v>140</v>
      </c>
      <c r="J2042" t="s">
        <v>500</v>
      </c>
      <c r="K2042" t="s">
        <v>67</v>
      </c>
      <c r="L2042">
        <v>32</v>
      </c>
      <c r="M2042">
        <v>1</v>
      </c>
      <c r="N2042" t="s">
        <v>68</v>
      </c>
      <c r="O2042" t="s">
        <v>501</v>
      </c>
      <c r="P2042" t="s">
        <v>134</v>
      </c>
      <c r="Q2042" t="s">
        <v>71</v>
      </c>
      <c r="R2042">
        <v>2012</v>
      </c>
      <c r="S2042" s="1">
        <v>500</v>
      </c>
      <c r="T2042" t="s">
        <v>31</v>
      </c>
      <c r="U2042" s="2">
        <v>40544</v>
      </c>
      <c r="V2042" s="2">
        <v>40574</v>
      </c>
      <c r="W2042" s="2">
        <v>40543</v>
      </c>
      <c r="X2042" t="s">
        <v>72</v>
      </c>
      <c r="Y2042" t="s">
        <v>1792</v>
      </c>
      <c r="Z2042" t="s">
        <v>167</v>
      </c>
      <c r="AA2042" t="s">
        <v>168</v>
      </c>
      <c r="AB2042" t="s">
        <v>35</v>
      </c>
      <c r="AC2042" t="s">
        <v>36</v>
      </c>
      <c r="AD2042">
        <v>98109</v>
      </c>
      <c r="AE2042" t="s">
        <v>2972</v>
      </c>
      <c r="AF2042" t="str">
        <f t="shared" si="93"/>
        <v>Yes</v>
      </c>
      <c r="AG2042" s="9" t="str">
        <f t="shared" si="94"/>
        <v>STATE REPRESENTATIVE321DEMOCRATLEG DISTRICT 32 - HOUSEKINGLegislative2012500DEBT405444057440543Operation and OverheadDECEMBER TREASURYARGO STRATEGIESPO BOX 9100 SEATTLEWA</v>
      </c>
      <c r="AH2042">
        <v>100401360</v>
      </c>
      <c r="AI2042" s="9" t="str">
        <f t="shared" si="95"/>
        <v>STATE REPRESENTATIVE321DEMOCRATLEG DISTRICT 32 - HOUSEKINGLegislative</v>
      </c>
    </row>
    <row r="2043" spans="1:35" x14ac:dyDescent="0.25">
      <c r="A2043" s="15">
        <v>1030</v>
      </c>
      <c r="B2043" t="s">
        <v>2974</v>
      </c>
      <c r="C2043">
        <v>100401360</v>
      </c>
      <c r="D2043" t="s">
        <v>30</v>
      </c>
      <c r="E2043" t="s">
        <v>497</v>
      </c>
      <c r="F2043" t="s">
        <v>44</v>
      </c>
      <c r="G2043" t="s">
        <v>498</v>
      </c>
      <c r="H2043" t="s">
        <v>499</v>
      </c>
      <c r="I2043" t="s">
        <v>140</v>
      </c>
      <c r="J2043" t="s">
        <v>500</v>
      </c>
      <c r="K2043" t="s">
        <v>67</v>
      </c>
      <c r="L2043">
        <v>32</v>
      </c>
      <c r="M2043">
        <v>1</v>
      </c>
      <c r="N2043" t="s">
        <v>68</v>
      </c>
      <c r="O2043" t="s">
        <v>501</v>
      </c>
      <c r="P2043" t="s">
        <v>134</v>
      </c>
      <c r="Q2043" t="s">
        <v>71</v>
      </c>
      <c r="R2043">
        <v>2012</v>
      </c>
      <c r="S2043" s="1">
        <v>300</v>
      </c>
      <c r="T2043" t="s">
        <v>31</v>
      </c>
      <c r="U2043" s="2">
        <v>40544</v>
      </c>
      <c r="V2043" s="2">
        <v>40574</v>
      </c>
      <c r="W2043" s="2">
        <v>40574</v>
      </c>
      <c r="X2043" t="s">
        <v>72</v>
      </c>
      <c r="Y2043" t="s">
        <v>2477</v>
      </c>
      <c r="Z2043" t="s">
        <v>167</v>
      </c>
      <c r="AA2043" t="s">
        <v>168</v>
      </c>
      <c r="AB2043" t="s">
        <v>35</v>
      </c>
      <c r="AC2043" t="s">
        <v>36</v>
      </c>
      <c r="AD2043">
        <v>98109</v>
      </c>
      <c r="AE2043" t="s">
        <v>2972</v>
      </c>
      <c r="AF2043" t="str">
        <f t="shared" si="93"/>
        <v>Yes</v>
      </c>
      <c r="AG2043" s="9" t="str">
        <f t="shared" si="94"/>
        <v>STATE REPRESENTATIVE321DEMOCRATLEG DISTRICT 32 - HOUSEKINGLegislative2012300DEBT405444057440574Operation and OverheadJANUARY TREASURYARGO STRATEGIESPO BOX 9100 SEATTLEWA</v>
      </c>
      <c r="AH2043">
        <v>100401360</v>
      </c>
      <c r="AI2043" s="9" t="str">
        <f t="shared" si="95"/>
        <v>STATE REPRESENTATIVE321DEMOCRATLEG DISTRICT 32 - HOUSEKINGLegislative</v>
      </c>
    </row>
    <row r="2044" spans="1:35" x14ac:dyDescent="0.25">
      <c r="A2044" s="15">
        <v>1514</v>
      </c>
      <c r="B2044" t="s">
        <v>3809</v>
      </c>
      <c r="C2044">
        <v>100404123</v>
      </c>
      <c r="D2044" t="s">
        <v>30</v>
      </c>
      <c r="E2044" t="s">
        <v>497</v>
      </c>
      <c r="F2044" t="s">
        <v>44</v>
      </c>
      <c r="G2044" t="s">
        <v>498</v>
      </c>
      <c r="H2044" t="s">
        <v>499</v>
      </c>
      <c r="I2044" t="s">
        <v>140</v>
      </c>
      <c r="J2044" t="s">
        <v>500</v>
      </c>
      <c r="K2044" t="s">
        <v>67</v>
      </c>
      <c r="L2044">
        <v>32</v>
      </c>
      <c r="M2044">
        <v>1</v>
      </c>
      <c r="N2044" t="s">
        <v>68</v>
      </c>
      <c r="O2044" t="s">
        <v>501</v>
      </c>
      <c r="P2044" t="s">
        <v>134</v>
      </c>
      <c r="Q2044" t="s">
        <v>71</v>
      </c>
      <c r="R2044">
        <v>2012</v>
      </c>
      <c r="S2044" s="1">
        <v>600</v>
      </c>
      <c r="T2044" t="s">
        <v>31</v>
      </c>
      <c r="U2044" s="2">
        <v>40575</v>
      </c>
      <c r="V2044" s="2">
        <v>40602</v>
      </c>
      <c r="W2044" s="2">
        <v>40512</v>
      </c>
      <c r="X2044" t="s">
        <v>72</v>
      </c>
      <c r="Y2044" t="s">
        <v>3810</v>
      </c>
      <c r="Z2044" t="s">
        <v>167</v>
      </c>
      <c r="AA2044" t="s">
        <v>168</v>
      </c>
      <c r="AB2044" t="s">
        <v>35</v>
      </c>
      <c r="AC2044" t="s">
        <v>36</v>
      </c>
      <c r="AD2044">
        <v>98109</v>
      </c>
      <c r="AE2044" t="s">
        <v>3811</v>
      </c>
      <c r="AF2044" t="str">
        <f t="shared" si="93"/>
        <v>Yes</v>
      </c>
      <c r="AG2044" s="9" t="str">
        <f t="shared" si="94"/>
        <v>STATE REPRESENTATIVE321DEMOCRATLEG DISTRICT 32 - HOUSEKINGLegislative2012600DEBT405754060240512Operation and OverheadNOVEMBER TREASURY (ACTUAL)ARGO STRATEGIESPO BOX 9100 SEATTLEWA</v>
      </c>
      <c r="AH2044">
        <v>100404123</v>
      </c>
      <c r="AI2044" s="9" t="str">
        <f t="shared" si="95"/>
        <v>STATE REPRESENTATIVE321DEMOCRATLEG DISTRICT 32 - HOUSEKINGLegislative</v>
      </c>
    </row>
    <row r="2045" spans="1:35" x14ac:dyDescent="0.25">
      <c r="A2045" s="15">
        <v>1515</v>
      </c>
      <c r="B2045" t="s">
        <v>3812</v>
      </c>
      <c r="C2045">
        <v>100404123</v>
      </c>
      <c r="D2045" t="s">
        <v>30</v>
      </c>
      <c r="E2045" t="s">
        <v>497</v>
      </c>
      <c r="F2045" t="s">
        <v>44</v>
      </c>
      <c r="G2045" t="s">
        <v>498</v>
      </c>
      <c r="H2045" t="s">
        <v>499</v>
      </c>
      <c r="I2045" t="s">
        <v>140</v>
      </c>
      <c r="J2045" t="s">
        <v>500</v>
      </c>
      <c r="K2045" t="s">
        <v>67</v>
      </c>
      <c r="L2045">
        <v>32</v>
      </c>
      <c r="M2045">
        <v>1</v>
      </c>
      <c r="N2045" t="s">
        <v>68</v>
      </c>
      <c r="O2045" t="s">
        <v>501</v>
      </c>
      <c r="P2045" t="s">
        <v>134</v>
      </c>
      <c r="Q2045" t="s">
        <v>71</v>
      </c>
      <c r="R2045">
        <v>2012</v>
      </c>
      <c r="S2045" s="1">
        <v>500</v>
      </c>
      <c r="T2045" t="s">
        <v>31</v>
      </c>
      <c r="U2045" s="2">
        <v>40575</v>
      </c>
      <c r="V2045" s="2">
        <v>40602</v>
      </c>
      <c r="W2045" s="2">
        <v>40543</v>
      </c>
      <c r="X2045" t="s">
        <v>72</v>
      </c>
      <c r="Y2045" t="s">
        <v>1792</v>
      </c>
      <c r="Z2045" t="s">
        <v>167</v>
      </c>
      <c r="AA2045" t="s">
        <v>168</v>
      </c>
      <c r="AB2045" t="s">
        <v>35</v>
      </c>
      <c r="AC2045" t="s">
        <v>36</v>
      </c>
      <c r="AD2045">
        <v>98109</v>
      </c>
      <c r="AE2045" t="s">
        <v>3811</v>
      </c>
      <c r="AF2045" t="str">
        <f t="shared" si="93"/>
        <v>Yes</v>
      </c>
      <c r="AG2045" s="9" t="str">
        <f t="shared" si="94"/>
        <v>STATE REPRESENTATIVE321DEMOCRATLEG DISTRICT 32 - HOUSEKINGLegislative2012500DEBT405754060240543Operation and OverheadDECEMBER TREASURYARGO STRATEGIESPO BOX 9100 SEATTLEWA</v>
      </c>
      <c r="AH2045">
        <v>100404123</v>
      </c>
      <c r="AI2045" s="9" t="str">
        <f t="shared" si="95"/>
        <v>STATE REPRESENTATIVE321DEMOCRATLEG DISTRICT 32 - HOUSEKINGLegislative</v>
      </c>
    </row>
    <row r="2046" spans="1:35" x14ac:dyDescent="0.25">
      <c r="A2046" s="15">
        <v>1516</v>
      </c>
      <c r="B2046" t="s">
        <v>3813</v>
      </c>
      <c r="C2046">
        <v>100404123</v>
      </c>
      <c r="D2046" t="s">
        <v>30</v>
      </c>
      <c r="E2046" t="s">
        <v>497</v>
      </c>
      <c r="F2046" t="s">
        <v>44</v>
      </c>
      <c r="G2046" t="s">
        <v>498</v>
      </c>
      <c r="H2046" t="s">
        <v>499</v>
      </c>
      <c r="I2046" t="s">
        <v>140</v>
      </c>
      <c r="J2046" t="s">
        <v>500</v>
      </c>
      <c r="K2046" t="s">
        <v>67</v>
      </c>
      <c r="L2046">
        <v>32</v>
      </c>
      <c r="M2046">
        <v>1</v>
      </c>
      <c r="N2046" t="s">
        <v>68</v>
      </c>
      <c r="O2046" t="s">
        <v>501</v>
      </c>
      <c r="P2046" t="s">
        <v>134</v>
      </c>
      <c r="Q2046" t="s">
        <v>71</v>
      </c>
      <c r="R2046">
        <v>2012</v>
      </c>
      <c r="S2046" s="1">
        <v>300</v>
      </c>
      <c r="T2046" t="s">
        <v>31</v>
      </c>
      <c r="U2046" s="2">
        <v>40575</v>
      </c>
      <c r="V2046" s="2">
        <v>40602</v>
      </c>
      <c r="W2046" s="2">
        <v>40574</v>
      </c>
      <c r="X2046" t="s">
        <v>72</v>
      </c>
      <c r="Y2046" t="s">
        <v>2477</v>
      </c>
      <c r="Z2046" t="s">
        <v>167</v>
      </c>
      <c r="AA2046" t="s">
        <v>168</v>
      </c>
      <c r="AB2046" t="s">
        <v>35</v>
      </c>
      <c r="AC2046" t="s">
        <v>36</v>
      </c>
      <c r="AD2046">
        <v>98109</v>
      </c>
      <c r="AE2046" t="s">
        <v>3811</v>
      </c>
      <c r="AF2046" t="str">
        <f t="shared" si="93"/>
        <v>Yes</v>
      </c>
      <c r="AG2046" s="9" t="str">
        <f t="shared" si="94"/>
        <v>STATE REPRESENTATIVE321DEMOCRATLEG DISTRICT 32 - HOUSEKINGLegislative2012300DEBT405754060240574Operation and OverheadJANUARY TREASURYARGO STRATEGIESPO BOX 9100 SEATTLEWA</v>
      </c>
      <c r="AH2046">
        <v>100404123</v>
      </c>
      <c r="AI2046" s="9" t="str">
        <f t="shared" si="95"/>
        <v>STATE REPRESENTATIVE321DEMOCRATLEG DISTRICT 32 - HOUSEKINGLegislative</v>
      </c>
    </row>
    <row r="2047" spans="1:35" x14ac:dyDescent="0.25">
      <c r="A2047" s="15">
        <v>1517</v>
      </c>
      <c r="B2047" t="s">
        <v>3814</v>
      </c>
      <c r="C2047">
        <v>100404123</v>
      </c>
      <c r="D2047" t="s">
        <v>30</v>
      </c>
      <c r="E2047" t="s">
        <v>497</v>
      </c>
      <c r="F2047" t="s">
        <v>44</v>
      </c>
      <c r="G2047" t="s">
        <v>498</v>
      </c>
      <c r="H2047" t="s">
        <v>499</v>
      </c>
      <c r="I2047" t="s">
        <v>140</v>
      </c>
      <c r="J2047" t="s">
        <v>500</v>
      </c>
      <c r="K2047" t="s">
        <v>67</v>
      </c>
      <c r="L2047">
        <v>32</v>
      </c>
      <c r="M2047">
        <v>1</v>
      </c>
      <c r="N2047" t="s">
        <v>68</v>
      </c>
      <c r="O2047" t="s">
        <v>501</v>
      </c>
      <c r="P2047" t="s">
        <v>134</v>
      </c>
      <c r="Q2047" t="s">
        <v>71</v>
      </c>
      <c r="R2047">
        <v>2012</v>
      </c>
      <c r="S2047" s="1">
        <v>225</v>
      </c>
      <c r="T2047" t="s">
        <v>31</v>
      </c>
      <c r="U2047" s="2">
        <v>40575</v>
      </c>
      <c r="V2047" s="2">
        <v>40602</v>
      </c>
      <c r="W2047" s="2">
        <v>40591</v>
      </c>
      <c r="X2047" t="s">
        <v>72</v>
      </c>
      <c r="Y2047" t="s">
        <v>1640</v>
      </c>
      <c r="Z2047" t="s">
        <v>167</v>
      </c>
      <c r="AA2047" t="s">
        <v>168</v>
      </c>
      <c r="AB2047" t="s">
        <v>35</v>
      </c>
      <c r="AC2047" t="s">
        <v>36</v>
      </c>
      <c r="AD2047">
        <v>98109</v>
      </c>
      <c r="AE2047" t="s">
        <v>3811</v>
      </c>
      <c r="AF2047" t="str">
        <f t="shared" si="93"/>
        <v>Yes</v>
      </c>
      <c r="AG2047" s="9" t="str">
        <f t="shared" si="94"/>
        <v>STATE REPRESENTATIVE321DEMOCRATLEG DISTRICT 32 - HOUSEKINGLegislative2012225DEBT405754060240591Operation and OverheadFEBRUARY TREASURYARGO STRATEGIESPO BOX 9100 SEATTLEWA</v>
      </c>
      <c r="AH2047">
        <v>100404123</v>
      </c>
      <c r="AI2047" s="9" t="str">
        <f t="shared" si="95"/>
        <v>STATE REPRESENTATIVE321DEMOCRATLEG DISTRICT 32 - HOUSEKINGLegislative</v>
      </c>
    </row>
    <row r="2048" spans="1:35" x14ac:dyDescent="0.25">
      <c r="A2048" s="15">
        <v>1560</v>
      </c>
      <c r="B2048" t="s">
        <v>3880</v>
      </c>
      <c r="C2048">
        <v>100408067</v>
      </c>
      <c r="D2048" t="s">
        <v>30</v>
      </c>
      <c r="E2048" t="s">
        <v>497</v>
      </c>
      <c r="F2048" t="s">
        <v>44</v>
      </c>
      <c r="G2048" t="s">
        <v>498</v>
      </c>
      <c r="H2048" t="s">
        <v>499</v>
      </c>
      <c r="I2048" t="s">
        <v>140</v>
      </c>
      <c r="J2048" t="s">
        <v>500</v>
      </c>
      <c r="K2048" t="s">
        <v>67</v>
      </c>
      <c r="L2048">
        <v>32</v>
      </c>
      <c r="M2048">
        <v>1</v>
      </c>
      <c r="N2048" t="s">
        <v>68</v>
      </c>
      <c r="O2048" t="s">
        <v>501</v>
      </c>
      <c r="P2048" t="s">
        <v>134</v>
      </c>
      <c r="Q2048" t="s">
        <v>71</v>
      </c>
      <c r="R2048">
        <v>2012</v>
      </c>
      <c r="S2048" s="1">
        <v>150</v>
      </c>
      <c r="T2048" t="s">
        <v>31</v>
      </c>
      <c r="U2048" s="2">
        <v>40603</v>
      </c>
      <c r="V2048" s="2">
        <v>40633</v>
      </c>
      <c r="W2048" s="2">
        <v>40633</v>
      </c>
      <c r="X2048" t="s">
        <v>72</v>
      </c>
      <c r="Y2048" t="s">
        <v>2577</v>
      </c>
      <c r="Z2048" t="s">
        <v>167</v>
      </c>
      <c r="AA2048" t="s">
        <v>168</v>
      </c>
      <c r="AB2048" t="s">
        <v>35</v>
      </c>
      <c r="AC2048" t="s">
        <v>36</v>
      </c>
      <c r="AD2048">
        <v>98109</v>
      </c>
      <c r="AE2048" t="s">
        <v>3881</v>
      </c>
      <c r="AF2048" t="str">
        <f t="shared" si="93"/>
        <v>Yes</v>
      </c>
      <c r="AG2048" s="9" t="str">
        <f t="shared" si="94"/>
        <v>STATE REPRESENTATIVE321DEMOCRATLEG DISTRICT 32 - HOUSEKINGLegislative2012150DEBT406034063340633Operation and OverheadMARCH TREASURYARGO STRATEGIESPO BOX 9100 SEATTLEWA</v>
      </c>
      <c r="AH2048">
        <v>100408067</v>
      </c>
      <c r="AI2048" s="9" t="str">
        <f t="shared" si="95"/>
        <v>STATE REPRESENTATIVE321DEMOCRATLEG DISTRICT 32 - HOUSEKINGLegislative</v>
      </c>
    </row>
    <row r="2049" spans="1:35" x14ac:dyDescent="0.25">
      <c r="A2049" s="15">
        <v>1636</v>
      </c>
      <c r="B2049" t="s">
        <v>4017</v>
      </c>
      <c r="C2049">
        <v>100431205</v>
      </c>
      <c r="D2049" t="s">
        <v>30</v>
      </c>
      <c r="E2049" t="s">
        <v>497</v>
      </c>
      <c r="F2049" t="s">
        <v>44</v>
      </c>
      <c r="G2049" t="s">
        <v>498</v>
      </c>
      <c r="H2049" t="s">
        <v>499</v>
      </c>
      <c r="I2049" t="s">
        <v>140</v>
      </c>
      <c r="J2049" t="s">
        <v>500</v>
      </c>
      <c r="K2049" t="s">
        <v>67</v>
      </c>
      <c r="L2049">
        <v>32</v>
      </c>
      <c r="M2049">
        <v>1</v>
      </c>
      <c r="N2049" t="s">
        <v>68</v>
      </c>
      <c r="O2049" t="s">
        <v>501</v>
      </c>
      <c r="P2049" t="s">
        <v>134</v>
      </c>
      <c r="Q2049" t="s">
        <v>71</v>
      </c>
      <c r="R2049">
        <v>2012</v>
      </c>
      <c r="S2049" s="1">
        <v>100</v>
      </c>
      <c r="T2049" t="s">
        <v>31</v>
      </c>
      <c r="U2049" s="2">
        <v>40664</v>
      </c>
      <c r="V2049" s="2">
        <v>40694</v>
      </c>
      <c r="W2049" s="2">
        <v>40687</v>
      </c>
      <c r="X2049" t="s">
        <v>72</v>
      </c>
      <c r="Y2049" t="s">
        <v>1196</v>
      </c>
      <c r="Z2049" t="s">
        <v>3512</v>
      </c>
      <c r="AA2049" t="s">
        <v>3513</v>
      </c>
      <c r="AB2049" t="s">
        <v>35</v>
      </c>
      <c r="AC2049" t="s">
        <v>36</v>
      </c>
      <c r="AD2049">
        <v>98104</v>
      </c>
      <c r="AE2049" t="s">
        <v>4018</v>
      </c>
      <c r="AF2049" t="str">
        <f t="shared" si="93"/>
        <v>Yes</v>
      </c>
      <c r="AG2049" s="9" t="str">
        <f t="shared" si="94"/>
        <v>STATE REPRESENTATIVE321DEMOCRATLEG DISTRICT 32 - HOUSEKINGLegislative2012100DEBT406644069440687Operation and OverheadADVERTISEMENTNW ASIAN WEEKLY412 MAYNARD AVENUE S SEATTLEWA</v>
      </c>
      <c r="AH2049">
        <v>100431205</v>
      </c>
      <c r="AI2049" s="9" t="str">
        <f t="shared" si="95"/>
        <v>STATE REPRESENTATIVE321DEMOCRATLEG DISTRICT 32 - HOUSEKINGLegislative</v>
      </c>
    </row>
    <row r="2050" spans="1:35" x14ac:dyDescent="0.25">
      <c r="A2050" s="15">
        <v>1802</v>
      </c>
      <c r="B2050" t="s">
        <v>4288</v>
      </c>
      <c r="C2050">
        <v>100431206</v>
      </c>
      <c r="D2050" t="s">
        <v>30</v>
      </c>
      <c r="E2050" t="s">
        <v>497</v>
      </c>
      <c r="F2050" t="s">
        <v>44</v>
      </c>
      <c r="G2050" t="s">
        <v>498</v>
      </c>
      <c r="H2050" t="s">
        <v>499</v>
      </c>
      <c r="I2050" t="s">
        <v>140</v>
      </c>
      <c r="J2050" t="s">
        <v>500</v>
      </c>
      <c r="K2050" t="s">
        <v>67</v>
      </c>
      <c r="L2050">
        <v>32</v>
      </c>
      <c r="M2050">
        <v>1</v>
      </c>
      <c r="N2050" t="s">
        <v>68</v>
      </c>
      <c r="O2050" t="s">
        <v>501</v>
      </c>
      <c r="P2050" t="s">
        <v>134</v>
      </c>
      <c r="Q2050" t="s">
        <v>71</v>
      </c>
      <c r="R2050">
        <v>2012</v>
      </c>
      <c r="S2050" s="1">
        <v>100</v>
      </c>
      <c r="T2050" t="s">
        <v>31</v>
      </c>
      <c r="U2050" s="2">
        <v>40695</v>
      </c>
      <c r="V2050" s="2">
        <v>40724</v>
      </c>
      <c r="W2050" s="2">
        <v>40687</v>
      </c>
      <c r="X2050" t="s">
        <v>72</v>
      </c>
      <c r="Y2050" t="s">
        <v>1196</v>
      </c>
      <c r="Z2050" t="s">
        <v>3512</v>
      </c>
      <c r="AA2050" t="s">
        <v>3513</v>
      </c>
      <c r="AB2050" t="s">
        <v>35</v>
      </c>
      <c r="AC2050" t="s">
        <v>36</v>
      </c>
      <c r="AD2050">
        <v>98104</v>
      </c>
      <c r="AE2050" t="s">
        <v>4289</v>
      </c>
      <c r="AF2050" t="str">
        <f t="shared" ref="AF2050:AF2113" si="96">IF(ISNA(VLOOKUP($C2050,schooldata,1,FALSE)),"NO","Yes")</f>
        <v>Yes</v>
      </c>
      <c r="AG2050" s="9" t="str">
        <f t="shared" ref="AG2050:AG2113" si="97">CONCATENATE(K2050,L2050,M2050,N2050,O2050,P2050,Q2050,R2050,S2050,T2050,U2050,V2050,W2050,X2050,Y2050,Z2050,AA2050,AB2050,AC2050)</f>
        <v>STATE REPRESENTATIVE321DEMOCRATLEG DISTRICT 32 - HOUSEKINGLegislative2012100DEBT406954072440687Operation and OverheadADVERTISEMENTNW ASIAN WEEKLY412 MAYNARD AVENUE S SEATTLEWA</v>
      </c>
      <c r="AH2050">
        <v>100431206</v>
      </c>
      <c r="AI2050" s="9" t="str">
        <f t="shared" ref="AI2050:AI2113" si="98">CONCATENATE(K2050,L2050,M2050,N2050,O2050,P2050,Q2050)</f>
        <v>STATE REPRESENTATIVE321DEMOCRATLEG DISTRICT 32 - HOUSEKINGLegislative</v>
      </c>
    </row>
    <row r="2051" spans="1:35" x14ac:dyDescent="0.25">
      <c r="A2051" s="15">
        <v>1761</v>
      </c>
      <c r="B2051" t="s">
        <v>4216</v>
      </c>
      <c r="C2051">
        <v>100431207</v>
      </c>
      <c r="D2051" t="s">
        <v>30</v>
      </c>
      <c r="E2051" t="s">
        <v>497</v>
      </c>
      <c r="F2051" t="s">
        <v>44</v>
      </c>
      <c r="G2051" t="s">
        <v>498</v>
      </c>
      <c r="H2051" t="s">
        <v>499</v>
      </c>
      <c r="I2051" t="s">
        <v>140</v>
      </c>
      <c r="J2051" t="s">
        <v>500</v>
      </c>
      <c r="K2051" t="s">
        <v>67</v>
      </c>
      <c r="L2051">
        <v>32</v>
      </c>
      <c r="M2051">
        <v>1</v>
      </c>
      <c r="N2051" t="s">
        <v>68</v>
      </c>
      <c r="O2051" t="s">
        <v>501</v>
      </c>
      <c r="P2051" t="s">
        <v>134</v>
      </c>
      <c r="Q2051" t="s">
        <v>71</v>
      </c>
      <c r="R2051">
        <v>2012</v>
      </c>
      <c r="S2051" s="1">
        <v>100</v>
      </c>
      <c r="T2051" t="s">
        <v>31</v>
      </c>
      <c r="U2051" s="2">
        <v>40725</v>
      </c>
      <c r="V2051" s="2">
        <v>40755</v>
      </c>
      <c r="W2051" s="2">
        <v>40687</v>
      </c>
      <c r="X2051" t="s">
        <v>72</v>
      </c>
      <c r="Y2051" t="s">
        <v>1196</v>
      </c>
      <c r="Z2051" t="s">
        <v>3512</v>
      </c>
      <c r="AA2051" t="s">
        <v>3513</v>
      </c>
      <c r="AB2051" t="s">
        <v>35</v>
      </c>
      <c r="AC2051" t="s">
        <v>36</v>
      </c>
      <c r="AD2051">
        <v>98104</v>
      </c>
      <c r="AE2051" t="s">
        <v>4215</v>
      </c>
      <c r="AF2051" t="str">
        <f t="shared" si="96"/>
        <v>Yes</v>
      </c>
      <c r="AG2051" s="9" t="str">
        <f t="shared" si="97"/>
        <v>STATE REPRESENTATIVE321DEMOCRATLEG DISTRICT 32 - HOUSEKINGLegislative2012100DEBT407254075540687Operation and OverheadADVERTISEMENTNW ASIAN WEEKLY412 MAYNARD AVENUE S SEATTLEWA</v>
      </c>
      <c r="AH2051">
        <v>100431207</v>
      </c>
      <c r="AI2051" s="9" t="str">
        <f t="shared" si="98"/>
        <v>STATE REPRESENTATIVE321DEMOCRATLEG DISTRICT 32 - HOUSEKINGLegislative</v>
      </c>
    </row>
    <row r="2052" spans="1:35" x14ac:dyDescent="0.25">
      <c r="A2052" s="15">
        <v>1760</v>
      </c>
      <c r="B2052" t="s">
        <v>4214</v>
      </c>
      <c r="C2052">
        <v>100431207</v>
      </c>
      <c r="D2052" t="s">
        <v>30</v>
      </c>
      <c r="E2052" t="s">
        <v>497</v>
      </c>
      <c r="F2052" t="s">
        <v>44</v>
      </c>
      <c r="G2052" t="s">
        <v>498</v>
      </c>
      <c r="H2052" t="s">
        <v>499</v>
      </c>
      <c r="I2052" t="s">
        <v>140</v>
      </c>
      <c r="J2052" t="s">
        <v>500</v>
      </c>
      <c r="K2052" t="s">
        <v>67</v>
      </c>
      <c r="L2052">
        <v>32</v>
      </c>
      <c r="M2052">
        <v>1</v>
      </c>
      <c r="N2052" t="s">
        <v>68</v>
      </c>
      <c r="O2052" t="s">
        <v>501</v>
      </c>
      <c r="P2052" t="s">
        <v>134</v>
      </c>
      <c r="Q2052" t="s">
        <v>71</v>
      </c>
      <c r="R2052">
        <v>2012</v>
      </c>
      <c r="S2052" s="1">
        <v>1500</v>
      </c>
      <c r="T2052" t="s">
        <v>31</v>
      </c>
      <c r="U2052" s="2">
        <v>40725</v>
      </c>
      <c r="V2052" s="2">
        <v>40755</v>
      </c>
      <c r="W2052" s="2">
        <v>40753</v>
      </c>
      <c r="X2052" t="s">
        <v>72</v>
      </c>
      <c r="Y2052" t="s">
        <v>3544</v>
      </c>
      <c r="Z2052" t="s">
        <v>167</v>
      </c>
      <c r="AA2052" t="s">
        <v>168</v>
      </c>
      <c r="AB2052" t="s">
        <v>35</v>
      </c>
      <c r="AC2052" t="s">
        <v>36</v>
      </c>
      <c r="AD2052">
        <v>98109</v>
      </c>
      <c r="AE2052" t="s">
        <v>4215</v>
      </c>
      <c r="AF2052" t="str">
        <f t="shared" si="96"/>
        <v>Yes</v>
      </c>
      <c r="AG2052" s="9" t="str">
        <f t="shared" si="97"/>
        <v>STATE REPRESENTATIVE321DEMOCRATLEG DISTRICT 32 - HOUSEKINGLegislative20121500DEBT407254075540753Operation and OverheadREMITS, LETTERHEAD, ENVELOPES (CAPCITY)ARGO STRATEGIESPO BOX 9100 SEATTLEWA</v>
      </c>
      <c r="AH2052">
        <v>100431207</v>
      </c>
      <c r="AI2052" s="9" t="str">
        <f t="shared" si="98"/>
        <v>STATE REPRESENTATIVE321DEMOCRATLEG DISTRICT 32 - HOUSEKINGLegislative</v>
      </c>
    </row>
    <row r="2053" spans="1:35" x14ac:dyDescent="0.25">
      <c r="A2053" s="15">
        <v>1981</v>
      </c>
      <c r="B2053" t="s">
        <v>4543</v>
      </c>
      <c r="C2053">
        <v>100431208</v>
      </c>
      <c r="D2053" t="s">
        <v>30</v>
      </c>
      <c r="E2053" t="s">
        <v>497</v>
      </c>
      <c r="F2053" t="s">
        <v>44</v>
      </c>
      <c r="G2053" t="s">
        <v>498</v>
      </c>
      <c r="H2053" t="s">
        <v>499</v>
      </c>
      <c r="I2053" t="s">
        <v>140</v>
      </c>
      <c r="J2053" t="s">
        <v>500</v>
      </c>
      <c r="K2053" t="s">
        <v>67</v>
      </c>
      <c r="L2053">
        <v>32</v>
      </c>
      <c r="M2053">
        <v>1</v>
      </c>
      <c r="N2053" t="s">
        <v>68</v>
      </c>
      <c r="O2053" t="s">
        <v>501</v>
      </c>
      <c r="P2053" t="s">
        <v>134</v>
      </c>
      <c r="Q2053" t="s">
        <v>71</v>
      </c>
      <c r="R2053">
        <v>2012</v>
      </c>
      <c r="S2053" s="1">
        <v>100</v>
      </c>
      <c r="T2053" t="s">
        <v>31</v>
      </c>
      <c r="U2053" s="2">
        <v>40756</v>
      </c>
      <c r="V2053" s="2">
        <v>40786</v>
      </c>
      <c r="W2053" s="2">
        <v>40687</v>
      </c>
      <c r="X2053" t="s">
        <v>72</v>
      </c>
      <c r="Y2053" t="s">
        <v>1196</v>
      </c>
      <c r="Z2053" t="s">
        <v>3512</v>
      </c>
      <c r="AA2053" t="s">
        <v>3513</v>
      </c>
      <c r="AB2053" t="s">
        <v>35</v>
      </c>
      <c r="AC2053" t="s">
        <v>36</v>
      </c>
      <c r="AD2053">
        <v>98104</v>
      </c>
      <c r="AE2053" t="s">
        <v>4538</v>
      </c>
      <c r="AF2053" t="str">
        <f t="shared" si="96"/>
        <v>Yes</v>
      </c>
      <c r="AG2053" s="9" t="str">
        <f t="shared" si="97"/>
        <v>STATE REPRESENTATIVE321DEMOCRATLEG DISTRICT 32 - HOUSEKINGLegislative2012100DEBT407564078640687Operation and OverheadADVERTISEMENTNW ASIAN WEEKLY412 MAYNARD AVENUE S SEATTLEWA</v>
      </c>
      <c r="AH2053">
        <v>100431208</v>
      </c>
      <c r="AI2053" s="9" t="str">
        <f t="shared" si="98"/>
        <v>STATE REPRESENTATIVE321DEMOCRATLEG DISTRICT 32 - HOUSEKINGLegislative</v>
      </c>
    </row>
    <row r="2054" spans="1:35" x14ac:dyDescent="0.25">
      <c r="A2054" s="15">
        <v>1982</v>
      </c>
      <c r="B2054" t="s">
        <v>4544</v>
      </c>
      <c r="C2054">
        <v>100431208</v>
      </c>
      <c r="D2054" t="s">
        <v>30</v>
      </c>
      <c r="E2054" t="s">
        <v>497</v>
      </c>
      <c r="F2054" t="s">
        <v>44</v>
      </c>
      <c r="G2054" t="s">
        <v>498</v>
      </c>
      <c r="H2054" t="s">
        <v>499</v>
      </c>
      <c r="I2054" t="s">
        <v>140</v>
      </c>
      <c r="J2054" t="s">
        <v>500</v>
      </c>
      <c r="K2054" t="s">
        <v>67</v>
      </c>
      <c r="L2054">
        <v>32</v>
      </c>
      <c r="M2054">
        <v>1</v>
      </c>
      <c r="N2054" t="s">
        <v>68</v>
      </c>
      <c r="O2054" t="s">
        <v>501</v>
      </c>
      <c r="P2054" t="s">
        <v>134</v>
      </c>
      <c r="Q2054" t="s">
        <v>71</v>
      </c>
      <c r="R2054">
        <v>2012</v>
      </c>
      <c r="S2054" s="1">
        <v>1500</v>
      </c>
      <c r="T2054" t="s">
        <v>31</v>
      </c>
      <c r="U2054" s="2">
        <v>40756</v>
      </c>
      <c r="V2054" s="2">
        <v>40786</v>
      </c>
      <c r="W2054" s="2">
        <v>40753</v>
      </c>
      <c r="X2054" t="s">
        <v>72</v>
      </c>
      <c r="Y2054" t="s">
        <v>3544</v>
      </c>
      <c r="Z2054" t="s">
        <v>167</v>
      </c>
      <c r="AA2054" t="s">
        <v>168</v>
      </c>
      <c r="AB2054" t="s">
        <v>35</v>
      </c>
      <c r="AC2054" t="s">
        <v>36</v>
      </c>
      <c r="AD2054">
        <v>98109</v>
      </c>
      <c r="AE2054" t="s">
        <v>4538</v>
      </c>
      <c r="AF2054" t="str">
        <f t="shared" si="96"/>
        <v>Yes</v>
      </c>
      <c r="AG2054" s="9" t="str">
        <f t="shared" si="97"/>
        <v>STATE REPRESENTATIVE321DEMOCRATLEG DISTRICT 32 - HOUSEKINGLegislative20121500DEBT407564078640753Operation and OverheadREMITS, LETTERHEAD, ENVELOPES (CAPCITY)ARGO STRATEGIESPO BOX 9100 SEATTLEWA</v>
      </c>
      <c r="AH2054">
        <v>100431208</v>
      </c>
      <c r="AI2054" s="9" t="str">
        <f t="shared" si="98"/>
        <v>STATE REPRESENTATIVE321DEMOCRATLEG DISTRICT 32 - HOUSEKINGLegislative</v>
      </c>
    </row>
    <row r="2055" spans="1:35" x14ac:dyDescent="0.25">
      <c r="A2055" s="15">
        <v>1983</v>
      </c>
      <c r="B2055" t="s">
        <v>4545</v>
      </c>
      <c r="C2055">
        <v>100431208</v>
      </c>
      <c r="D2055" t="s">
        <v>30</v>
      </c>
      <c r="E2055" t="s">
        <v>497</v>
      </c>
      <c r="F2055" t="s">
        <v>44</v>
      </c>
      <c r="G2055" t="s">
        <v>498</v>
      </c>
      <c r="H2055" t="s">
        <v>499</v>
      </c>
      <c r="I2055" t="s">
        <v>140</v>
      </c>
      <c r="J2055" t="s">
        <v>500</v>
      </c>
      <c r="K2055" t="s">
        <v>67</v>
      </c>
      <c r="L2055">
        <v>32</v>
      </c>
      <c r="M2055">
        <v>1</v>
      </c>
      <c r="N2055" t="s">
        <v>68</v>
      </c>
      <c r="O2055" t="s">
        <v>501</v>
      </c>
      <c r="P2055" t="s">
        <v>134</v>
      </c>
      <c r="Q2055" t="s">
        <v>71</v>
      </c>
      <c r="R2055">
        <v>2012</v>
      </c>
      <c r="S2055" s="1">
        <v>202.58</v>
      </c>
      <c r="T2055" t="s">
        <v>31</v>
      </c>
      <c r="U2055" s="2">
        <v>40756</v>
      </c>
      <c r="V2055" s="2">
        <v>40786</v>
      </c>
      <c r="W2055" s="2">
        <v>40758</v>
      </c>
      <c r="X2055" t="s">
        <v>72</v>
      </c>
      <c r="Y2055" t="s">
        <v>2028</v>
      </c>
      <c r="Z2055" t="s">
        <v>3429</v>
      </c>
      <c r="AA2055" t="s">
        <v>3430</v>
      </c>
      <c r="AB2055" t="s">
        <v>1312</v>
      </c>
      <c r="AC2055" t="s">
        <v>36</v>
      </c>
      <c r="AD2055">
        <v>98177</v>
      </c>
      <c r="AE2055" t="s">
        <v>4538</v>
      </c>
      <c r="AF2055" t="str">
        <f t="shared" si="96"/>
        <v>Yes</v>
      </c>
      <c r="AG2055" s="9" t="str">
        <f t="shared" si="97"/>
        <v>STATE REPRESENTATIVE321DEMOCRATLEG DISTRICT 32 - HOUSEKINGLegislative2012202.58DEBT407564078640758Operation and OverheadREIMB. SIGNS (BORUCK)RYU CINDY20055    8TH AVENUE NW SHORELINEWA</v>
      </c>
      <c r="AH2055">
        <v>100431208</v>
      </c>
      <c r="AI2055" s="9" t="str">
        <f t="shared" si="98"/>
        <v>STATE REPRESENTATIVE321DEMOCRATLEG DISTRICT 32 - HOUSEKINGLegislative</v>
      </c>
    </row>
    <row r="2056" spans="1:35" x14ac:dyDescent="0.25">
      <c r="A2056" s="15">
        <v>1977</v>
      </c>
      <c r="B2056" t="s">
        <v>4536</v>
      </c>
      <c r="C2056">
        <v>100431208</v>
      </c>
      <c r="D2056" t="s">
        <v>30</v>
      </c>
      <c r="E2056" t="s">
        <v>497</v>
      </c>
      <c r="F2056" t="s">
        <v>44</v>
      </c>
      <c r="G2056" t="s">
        <v>498</v>
      </c>
      <c r="H2056" t="s">
        <v>499</v>
      </c>
      <c r="I2056" t="s">
        <v>140</v>
      </c>
      <c r="J2056" t="s">
        <v>500</v>
      </c>
      <c r="K2056" t="s">
        <v>67</v>
      </c>
      <c r="L2056">
        <v>32</v>
      </c>
      <c r="M2056">
        <v>1</v>
      </c>
      <c r="N2056" t="s">
        <v>68</v>
      </c>
      <c r="O2056" t="s">
        <v>501</v>
      </c>
      <c r="P2056" t="s">
        <v>134</v>
      </c>
      <c r="Q2056" t="s">
        <v>71</v>
      </c>
      <c r="R2056">
        <v>2012</v>
      </c>
      <c r="S2056" s="1">
        <v>104.3</v>
      </c>
      <c r="T2056" t="s">
        <v>31</v>
      </c>
      <c r="U2056" s="2">
        <v>40756</v>
      </c>
      <c r="V2056" s="2">
        <v>40786</v>
      </c>
      <c r="W2056" s="2">
        <v>40758</v>
      </c>
      <c r="X2056" t="s">
        <v>72</v>
      </c>
      <c r="Y2056" t="s">
        <v>4537</v>
      </c>
      <c r="Z2056" t="s">
        <v>3429</v>
      </c>
      <c r="AA2056" t="s">
        <v>3430</v>
      </c>
      <c r="AB2056" t="s">
        <v>1312</v>
      </c>
      <c r="AC2056" t="s">
        <v>36</v>
      </c>
      <c r="AD2056">
        <v>98177</v>
      </c>
      <c r="AE2056" t="s">
        <v>4538</v>
      </c>
      <c r="AF2056" t="str">
        <f t="shared" si="96"/>
        <v>Yes</v>
      </c>
      <c r="AG2056" s="9" t="str">
        <f t="shared" si="97"/>
        <v>STATE REPRESENTATIVE321DEMOCRATLEG DISTRICT 32 - HOUSEKINGLegislative2012104.3DEBT407564078640758Operation and OverheadREIMB. VOLUNTEER FOOD (COSTCO)RYU CINDY20055    8TH AVENUE NW SHORELINEWA</v>
      </c>
      <c r="AH2056">
        <v>100431208</v>
      </c>
      <c r="AI2056" s="9" t="str">
        <f t="shared" si="98"/>
        <v>STATE REPRESENTATIVE321DEMOCRATLEG DISTRICT 32 - HOUSEKINGLegislative</v>
      </c>
    </row>
    <row r="2057" spans="1:35" x14ac:dyDescent="0.25">
      <c r="A2057" s="15">
        <v>1986</v>
      </c>
      <c r="B2057" t="s">
        <v>4548</v>
      </c>
      <c r="C2057">
        <v>100431208</v>
      </c>
      <c r="D2057" t="s">
        <v>30</v>
      </c>
      <c r="E2057" t="s">
        <v>497</v>
      </c>
      <c r="F2057" t="s">
        <v>44</v>
      </c>
      <c r="G2057" t="s">
        <v>498</v>
      </c>
      <c r="H2057" t="s">
        <v>499</v>
      </c>
      <c r="I2057" t="s">
        <v>140</v>
      </c>
      <c r="J2057" t="s">
        <v>500</v>
      </c>
      <c r="K2057" t="s">
        <v>67</v>
      </c>
      <c r="L2057">
        <v>32</v>
      </c>
      <c r="M2057">
        <v>1</v>
      </c>
      <c r="N2057" t="s">
        <v>68</v>
      </c>
      <c r="O2057" t="s">
        <v>501</v>
      </c>
      <c r="P2057" t="s">
        <v>134</v>
      </c>
      <c r="Q2057" t="s">
        <v>71</v>
      </c>
      <c r="R2057">
        <v>2012</v>
      </c>
      <c r="S2057" s="1">
        <v>375</v>
      </c>
      <c r="T2057" t="s">
        <v>31</v>
      </c>
      <c r="U2057" s="2">
        <v>40756</v>
      </c>
      <c r="V2057" s="2">
        <v>40786</v>
      </c>
      <c r="W2057" s="2">
        <v>40759</v>
      </c>
      <c r="X2057" t="s">
        <v>72</v>
      </c>
      <c r="Y2057" t="s">
        <v>4549</v>
      </c>
      <c r="Z2057" t="s">
        <v>3429</v>
      </c>
      <c r="AA2057" t="s">
        <v>3430</v>
      </c>
      <c r="AB2057" t="s">
        <v>1312</v>
      </c>
      <c r="AC2057" t="s">
        <v>36</v>
      </c>
      <c r="AD2057">
        <v>98177</v>
      </c>
      <c r="AE2057" t="s">
        <v>4538</v>
      </c>
      <c r="AF2057" t="str">
        <f t="shared" si="96"/>
        <v>Yes</v>
      </c>
      <c r="AG2057" s="9" t="str">
        <f t="shared" si="97"/>
        <v>STATE REPRESENTATIVE321DEMOCRATLEG DISTRICT 32 - HOUSEKINGLegislative2012375DEBT407564078640759Operation and OverheadVOLUNTEER DINNER (HAE NAM KALBI)RYU CINDY20055    8TH AVENUE NW SHORELINEWA</v>
      </c>
      <c r="AH2057">
        <v>100431208</v>
      </c>
      <c r="AI2057" s="9" t="str">
        <f t="shared" si="98"/>
        <v>STATE REPRESENTATIVE321DEMOCRATLEG DISTRICT 32 - HOUSEKINGLegislative</v>
      </c>
    </row>
    <row r="2058" spans="1:35" x14ac:dyDescent="0.25">
      <c r="A2058" s="15">
        <v>1979</v>
      </c>
      <c r="B2058" t="s">
        <v>4541</v>
      </c>
      <c r="C2058">
        <v>100431208</v>
      </c>
      <c r="D2058" t="s">
        <v>30</v>
      </c>
      <c r="E2058" t="s">
        <v>497</v>
      </c>
      <c r="F2058" t="s">
        <v>44</v>
      </c>
      <c r="G2058" t="s">
        <v>498</v>
      </c>
      <c r="H2058" t="s">
        <v>499</v>
      </c>
      <c r="I2058" t="s">
        <v>140</v>
      </c>
      <c r="J2058" t="s">
        <v>500</v>
      </c>
      <c r="K2058" t="s">
        <v>67</v>
      </c>
      <c r="L2058">
        <v>32</v>
      </c>
      <c r="M2058">
        <v>1</v>
      </c>
      <c r="N2058" t="s">
        <v>68</v>
      </c>
      <c r="O2058" t="s">
        <v>501</v>
      </c>
      <c r="P2058" t="s">
        <v>134</v>
      </c>
      <c r="Q2058" t="s">
        <v>71</v>
      </c>
      <c r="R2058">
        <v>2012</v>
      </c>
      <c r="S2058" s="1">
        <v>100</v>
      </c>
      <c r="T2058" t="s">
        <v>31</v>
      </c>
      <c r="U2058" s="2">
        <v>40756</v>
      </c>
      <c r="V2058" s="2">
        <v>40786</v>
      </c>
      <c r="W2058" s="2">
        <v>40774</v>
      </c>
      <c r="X2058" t="s">
        <v>72</v>
      </c>
      <c r="Y2058" t="s">
        <v>1196</v>
      </c>
      <c r="Z2058" t="s">
        <v>3512</v>
      </c>
      <c r="AA2058" t="s">
        <v>3513</v>
      </c>
      <c r="AB2058" t="s">
        <v>35</v>
      </c>
      <c r="AC2058" t="s">
        <v>36</v>
      </c>
      <c r="AD2058">
        <v>98104</v>
      </c>
      <c r="AE2058" t="s">
        <v>4538</v>
      </c>
      <c r="AF2058" t="str">
        <f t="shared" si="96"/>
        <v>Yes</v>
      </c>
      <c r="AG2058" s="9" t="str">
        <f t="shared" si="97"/>
        <v>STATE REPRESENTATIVE321DEMOCRATLEG DISTRICT 32 - HOUSEKINGLegislative2012100DEBT407564078640774Operation and OverheadADVERTISEMENTNW ASIAN WEEKLY412 MAYNARD AVENUE S SEATTLEWA</v>
      </c>
      <c r="AH2058">
        <v>100431208</v>
      </c>
      <c r="AI2058" s="9" t="str">
        <f t="shared" si="98"/>
        <v>STATE REPRESENTATIVE321DEMOCRATLEG DISTRICT 32 - HOUSEKINGLegislative</v>
      </c>
    </row>
    <row r="2059" spans="1:35" x14ac:dyDescent="0.25">
      <c r="A2059" s="15">
        <v>1978</v>
      </c>
      <c r="B2059" t="s">
        <v>4539</v>
      </c>
      <c r="C2059">
        <v>100431208</v>
      </c>
      <c r="D2059" t="s">
        <v>30</v>
      </c>
      <c r="E2059" t="s">
        <v>497</v>
      </c>
      <c r="F2059" t="s">
        <v>44</v>
      </c>
      <c r="G2059" t="s">
        <v>498</v>
      </c>
      <c r="H2059" t="s">
        <v>499</v>
      </c>
      <c r="I2059" t="s">
        <v>140</v>
      </c>
      <c r="J2059" t="s">
        <v>500</v>
      </c>
      <c r="K2059" t="s">
        <v>67</v>
      </c>
      <c r="L2059">
        <v>32</v>
      </c>
      <c r="M2059">
        <v>1</v>
      </c>
      <c r="N2059" t="s">
        <v>68</v>
      </c>
      <c r="O2059" t="s">
        <v>501</v>
      </c>
      <c r="P2059" t="s">
        <v>134</v>
      </c>
      <c r="Q2059" t="s">
        <v>71</v>
      </c>
      <c r="R2059">
        <v>2012</v>
      </c>
      <c r="S2059" s="1">
        <v>96.96</v>
      </c>
      <c r="T2059" t="s">
        <v>31</v>
      </c>
      <c r="U2059" s="2">
        <v>40756</v>
      </c>
      <c r="V2059" s="2">
        <v>40786</v>
      </c>
      <c r="W2059" s="2">
        <v>40777</v>
      </c>
      <c r="X2059" t="s">
        <v>72</v>
      </c>
      <c r="Y2059" t="s">
        <v>4540</v>
      </c>
      <c r="Z2059" t="s">
        <v>3429</v>
      </c>
      <c r="AA2059" t="s">
        <v>3430</v>
      </c>
      <c r="AB2059" t="s">
        <v>1312</v>
      </c>
      <c r="AC2059" t="s">
        <v>36</v>
      </c>
      <c r="AD2059">
        <v>98177</v>
      </c>
      <c r="AE2059" t="s">
        <v>4538</v>
      </c>
      <c r="AF2059" t="str">
        <f t="shared" si="96"/>
        <v>Yes</v>
      </c>
      <c r="AG2059" s="9" t="str">
        <f t="shared" si="97"/>
        <v>STATE REPRESENTATIVE321DEMOCRATLEG DISTRICT 32 - HOUSEKINGLegislative201296.96DEBT407564078640777Operation and OverheadREIMB. FUNDRAISER FOOD (COSTCO)RYU CINDY20055    8TH AVENUE NW SHORELINEWA</v>
      </c>
      <c r="AH2059">
        <v>100431208</v>
      </c>
      <c r="AI2059" s="9" t="str">
        <f t="shared" si="98"/>
        <v>STATE REPRESENTATIVE321DEMOCRATLEG DISTRICT 32 - HOUSEKINGLegislative</v>
      </c>
    </row>
    <row r="2060" spans="1:35" x14ac:dyDescent="0.25">
      <c r="A2060" s="15">
        <v>1984</v>
      </c>
      <c r="B2060" t="s">
        <v>4546</v>
      </c>
      <c r="C2060">
        <v>100431208</v>
      </c>
      <c r="D2060" t="s">
        <v>30</v>
      </c>
      <c r="E2060" t="s">
        <v>497</v>
      </c>
      <c r="F2060" t="s">
        <v>44</v>
      </c>
      <c r="G2060" t="s">
        <v>498</v>
      </c>
      <c r="H2060" t="s">
        <v>499</v>
      </c>
      <c r="I2060" t="s">
        <v>140</v>
      </c>
      <c r="J2060" t="s">
        <v>500</v>
      </c>
      <c r="K2060" t="s">
        <v>67</v>
      </c>
      <c r="L2060">
        <v>32</v>
      </c>
      <c r="M2060">
        <v>1</v>
      </c>
      <c r="N2060" t="s">
        <v>68</v>
      </c>
      <c r="O2060" t="s">
        <v>501</v>
      </c>
      <c r="P2060" t="s">
        <v>134</v>
      </c>
      <c r="Q2060" t="s">
        <v>71</v>
      </c>
      <c r="R2060">
        <v>2012</v>
      </c>
      <c r="S2060" s="1">
        <v>200</v>
      </c>
      <c r="T2060" t="s">
        <v>31</v>
      </c>
      <c r="U2060" s="2">
        <v>40756</v>
      </c>
      <c r="V2060" s="2">
        <v>40786</v>
      </c>
      <c r="W2060" s="2">
        <v>40781</v>
      </c>
      <c r="X2060" t="s">
        <v>72</v>
      </c>
      <c r="Y2060" t="s">
        <v>3987</v>
      </c>
      <c r="Z2060" t="s">
        <v>167</v>
      </c>
      <c r="AA2060" t="s">
        <v>168</v>
      </c>
      <c r="AB2060" t="s">
        <v>35</v>
      </c>
      <c r="AC2060" t="s">
        <v>36</v>
      </c>
      <c r="AD2060">
        <v>98109</v>
      </c>
      <c r="AE2060" t="s">
        <v>4538</v>
      </c>
      <c r="AF2060" t="str">
        <f t="shared" si="96"/>
        <v>Yes</v>
      </c>
      <c r="AG2060" s="9" t="str">
        <f t="shared" si="97"/>
        <v>STATE REPRESENTATIVE321DEMOCRATLEG DISTRICT 32 - HOUSEKINGLegislative2012200DEBT407564078640781Operation and OverheadDOORBELLER DESIGN (KAYLORMADE)ARGO STRATEGIESPO BOX 9100 SEATTLEWA</v>
      </c>
      <c r="AH2060">
        <v>100431208</v>
      </c>
      <c r="AI2060" s="9" t="str">
        <f t="shared" si="98"/>
        <v>STATE REPRESENTATIVE321DEMOCRATLEG DISTRICT 32 - HOUSEKINGLegislative</v>
      </c>
    </row>
    <row r="2061" spans="1:35" x14ac:dyDescent="0.25">
      <c r="A2061" s="15">
        <v>1985</v>
      </c>
      <c r="B2061" t="s">
        <v>4547</v>
      </c>
      <c r="C2061">
        <v>100431208</v>
      </c>
      <c r="D2061" t="s">
        <v>30</v>
      </c>
      <c r="E2061" t="s">
        <v>497</v>
      </c>
      <c r="F2061" t="s">
        <v>44</v>
      </c>
      <c r="G2061" t="s">
        <v>498</v>
      </c>
      <c r="H2061" t="s">
        <v>499</v>
      </c>
      <c r="I2061" t="s">
        <v>140</v>
      </c>
      <c r="J2061" t="s">
        <v>500</v>
      </c>
      <c r="K2061" t="s">
        <v>67</v>
      </c>
      <c r="L2061">
        <v>32</v>
      </c>
      <c r="M2061">
        <v>1</v>
      </c>
      <c r="N2061" t="s">
        <v>68</v>
      </c>
      <c r="O2061" t="s">
        <v>501</v>
      </c>
      <c r="P2061" t="s">
        <v>134</v>
      </c>
      <c r="Q2061" t="s">
        <v>71</v>
      </c>
      <c r="R2061">
        <v>2012</v>
      </c>
      <c r="S2061" s="1">
        <v>1035.3699999999999</v>
      </c>
      <c r="T2061" t="s">
        <v>31</v>
      </c>
      <c r="U2061" s="2">
        <v>40756</v>
      </c>
      <c r="V2061" s="2">
        <v>40786</v>
      </c>
      <c r="W2061" s="2">
        <v>40781</v>
      </c>
      <c r="X2061" t="s">
        <v>72</v>
      </c>
      <c r="Y2061" t="s">
        <v>308</v>
      </c>
      <c r="Z2061" t="s">
        <v>167</v>
      </c>
      <c r="AA2061" t="s">
        <v>168</v>
      </c>
      <c r="AB2061" t="s">
        <v>35</v>
      </c>
      <c r="AC2061" t="s">
        <v>36</v>
      </c>
      <c r="AD2061">
        <v>98109</v>
      </c>
      <c r="AE2061" t="s">
        <v>4538</v>
      </c>
      <c r="AF2061" t="str">
        <f t="shared" si="96"/>
        <v>Yes</v>
      </c>
      <c r="AG2061" s="9" t="str">
        <f t="shared" si="97"/>
        <v>STATE REPRESENTATIVE321DEMOCRATLEG DISTRICT 32 - HOUSEKINGLegislative20121035.37DEBT407564078640781Operation and OverheadDOORBELLER PRINT (CAPCITY)ARGO STRATEGIESPO BOX 9100 SEATTLEWA</v>
      </c>
      <c r="AH2061">
        <v>100431208</v>
      </c>
      <c r="AI2061" s="9" t="str">
        <f t="shared" si="98"/>
        <v>STATE REPRESENTATIVE321DEMOCRATLEG DISTRICT 32 - HOUSEKINGLegislative</v>
      </c>
    </row>
    <row r="2062" spans="1:35" x14ac:dyDescent="0.25">
      <c r="A2062" s="15">
        <v>1980</v>
      </c>
      <c r="B2062" t="s">
        <v>4542</v>
      </c>
      <c r="C2062">
        <v>100431208</v>
      </c>
      <c r="D2062" t="s">
        <v>30</v>
      </c>
      <c r="E2062" t="s">
        <v>497</v>
      </c>
      <c r="F2062" t="s">
        <v>44</v>
      </c>
      <c r="G2062" t="s">
        <v>498</v>
      </c>
      <c r="H2062" t="s">
        <v>499</v>
      </c>
      <c r="I2062" t="s">
        <v>140</v>
      </c>
      <c r="J2062" t="s">
        <v>500</v>
      </c>
      <c r="K2062" t="s">
        <v>67</v>
      </c>
      <c r="L2062">
        <v>32</v>
      </c>
      <c r="M2062">
        <v>1</v>
      </c>
      <c r="N2062" t="s">
        <v>68</v>
      </c>
      <c r="O2062" t="s">
        <v>501</v>
      </c>
      <c r="P2062" t="s">
        <v>134</v>
      </c>
      <c r="Q2062" t="s">
        <v>71</v>
      </c>
      <c r="R2062">
        <v>2012</v>
      </c>
      <c r="S2062" s="1">
        <v>300</v>
      </c>
      <c r="T2062" t="s">
        <v>31</v>
      </c>
      <c r="U2062" s="2">
        <v>40756</v>
      </c>
      <c r="V2062" s="2">
        <v>40786</v>
      </c>
      <c r="W2062" s="2">
        <v>40781</v>
      </c>
      <c r="X2062" t="s">
        <v>72</v>
      </c>
      <c r="Y2062" t="s">
        <v>490</v>
      </c>
      <c r="Z2062" t="s">
        <v>167</v>
      </c>
      <c r="AA2062" t="s">
        <v>168</v>
      </c>
      <c r="AB2062" t="s">
        <v>35</v>
      </c>
      <c r="AC2062" t="s">
        <v>36</v>
      </c>
      <c r="AD2062">
        <v>98109</v>
      </c>
      <c r="AE2062" t="s">
        <v>4538</v>
      </c>
      <c r="AF2062" t="str">
        <f t="shared" si="96"/>
        <v>Yes</v>
      </c>
      <c r="AG2062" s="9" t="str">
        <f t="shared" si="97"/>
        <v>STATE REPRESENTATIVE321DEMOCRATLEG DISTRICT 32 - HOUSEKINGLegislative2012300DEBT407564078640781Operation and OverheadAUGUST TREASURYARGO STRATEGIESPO BOX 9100 SEATTLEWA</v>
      </c>
      <c r="AH2062">
        <v>100431208</v>
      </c>
      <c r="AI2062" s="9" t="str">
        <f t="shared" si="98"/>
        <v>STATE REPRESENTATIVE321DEMOCRATLEG DISTRICT 32 - HOUSEKINGLegislative</v>
      </c>
    </row>
    <row r="2063" spans="1:35" x14ac:dyDescent="0.25">
      <c r="A2063" s="15">
        <v>1799</v>
      </c>
      <c r="B2063" t="s">
        <v>4281</v>
      </c>
      <c r="C2063">
        <v>100434852</v>
      </c>
      <c r="D2063" t="s">
        <v>30</v>
      </c>
      <c r="E2063" t="s">
        <v>497</v>
      </c>
      <c r="F2063" t="s">
        <v>44</v>
      </c>
      <c r="G2063" t="s">
        <v>498</v>
      </c>
      <c r="H2063" t="s">
        <v>499</v>
      </c>
      <c r="I2063" t="s">
        <v>140</v>
      </c>
      <c r="J2063" t="s">
        <v>500</v>
      </c>
      <c r="K2063" t="s">
        <v>67</v>
      </c>
      <c r="L2063">
        <v>32</v>
      </c>
      <c r="M2063">
        <v>1</v>
      </c>
      <c r="N2063" t="s">
        <v>68</v>
      </c>
      <c r="O2063" t="s">
        <v>501</v>
      </c>
      <c r="P2063" t="s">
        <v>134</v>
      </c>
      <c r="Q2063" t="s">
        <v>71</v>
      </c>
      <c r="R2063">
        <v>2012</v>
      </c>
      <c r="S2063" s="1">
        <v>100</v>
      </c>
      <c r="T2063" t="s">
        <v>31</v>
      </c>
      <c r="U2063" s="2">
        <v>40787</v>
      </c>
      <c r="V2063" s="2">
        <v>40816</v>
      </c>
      <c r="W2063" s="2">
        <v>40687</v>
      </c>
      <c r="X2063" t="s">
        <v>72</v>
      </c>
      <c r="Y2063" t="s">
        <v>1196</v>
      </c>
      <c r="Z2063" t="s">
        <v>3512</v>
      </c>
      <c r="AA2063" t="s">
        <v>3513</v>
      </c>
      <c r="AB2063" t="s">
        <v>35</v>
      </c>
      <c r="AC2063" t="s">
        <v>36</v>
      </c>
      <c r="AD2063">
        <v>98104</v>
      </c>
      <c r="AE2063" t="s">
        <v>4276</v>
      </c>
      <c r="AF2063" t="str">
        <f t="shared" si="96"/>
        <v>Yes</v>
      </c>
      <c r="AG2063" s="9" t="str">
        <f t="shared" si="97"/>
        <v>STATE REPRESENTATIVE321DEMOCRATLEG DISTRICT 32 - HOUSEKINGLegislative2012100DEBT407874081640687Operation and OverheadADVERTISEMENTNW ASIAN WEEKLY412 MAYNARD AVENUE S SEATTLEWA</v>
      </c>
      <c r="AH2063">
        <v>100434852</v>
      </c>
      <c r="AI2063" s="9" t="str">
        <f t="shared" si="98"/>
        <v>STATE REPRESENTATIVE321DEMOCRATLEG DISTRICT 32 - HOUSEKINGLegislative</v>
      </c>
    </row>
    <row r="2064" spans="1:35" x14ac:dyDescent="0.25">
      <c r="A2064" s="15">
        <v>1795</v>
      </c>
      <c r="B2064" t="s">
        <v>4275</v>
      </c>
      <c r="C2064">
        <v>100434852</v>
      </c>
      <c r="D2064" t="s">
        <v>30</v>
      </c>
      <c r="E2064" t="s">
        <v>497</v>
      </c>
      <c r="F2064" t="s">
        <v>44</v>
      </c>
      <c r="G2064" t="s">
        <v>498</v>
      </c>
      <c r="H2064" t="s">
        <v>499</v>
      </c>
      <c r="I2064" t="s">
        <v>140</v>
      </c>
      <c r="J2064" t="s">
        <v>500</v>
      </c>
      <c r="K2064" t="s">
        <v>67</v>
      </c>
      <c r="L2064">
        <v>32</v>
      </c>
      <c r="M2064">
        <v>1</v>
      </c>
      <c r="N2064" t="s">
        <v>68</v>
      </c>
      <c r="O2064" t="s">
        <v>501</v>
      </c>
      <c r="P2064" t="s">
        <v>134</v>
      </c>
      <c r="Q2064" t="s">
        <v>71</v>
      </c>
      <c r="R2064">
        <v>2012</v>
      </c>
      <c r="S2064" s="1">
        <v>1500</v>
      </c>
      <c r="T2064" t="s">
        <v>31</v>
      </c>
      <c r="U2064" s="2">
        <v>40787</v>
      </c>
      <c r="V2064" s="2">
        <v>40816</v>
      </c>
      <c r="W2064" s="2">
        <v>40753</v>
      </c>
      <c r="X2064" t="s">
        <v>72</v>
      </c>
      <c r="Y2064" t="s">
        <v>3544</v>
      </c>
      <c r="Z2064" t="s">
        <v>167</v>
      </c>
      <c r="AA2064" t="s">
        <v>168</v>
      </c>
      <c r="AB2064" t="s">
        <v>35</v>
      </c>
      <c r="AC2064" t="s">
        <v>36</v>
      </c>
      <c r="AD2064">
        <v>98109</v>
      </c>
      <c r="AE2064" t="s">
        <v>4276</v>
      </c>
      <c r="AF2064" t="str">
        <f t="shared" si="96"/>
        <v>Yes</v>
      </c>
      <c r="AG2064" s="9" t="str">
        <f t="shared" si="97"/>
        <v>STATE REPRESENTATIVE321DEMOCRATLEG DISTRICT 32 - HOUSEKINGLegislative20121500DEBT407874081640753Operation and OverheadREMITS, LETTERHEAD, ENVELOPES (CAPCITY)ARGO STRATEGIESPO BOX 9100 SEATTLEWA</v>
      </c>
      <c r="AH2064">
        <v>100434852</v>
      </c>
      <c r="AI2064" s="9" t="str">
        <f t="shared" si="98"/>
        <v>STATE REPRESENTATIVE321DEMOCRATLEG DISTRICT 32 - HOUSEKINGLegislative</v>
      </c>
    </row>
    <row r="2065" spans="1:35" x14ac:dyDescent="0.25">
      <c r="A2065" s="15">
        <v>1796</v>
      </c>
      <c r="B2065" t="s">
        <v>4277</v>
      </c>
      <c r="C2065">
        <v>100434852</v>
      </c>
      <c r="D2065" t="s">
        <v>30</v>
      </c>
      <c r="E2065" t="s">
        <v>497</v>
      </c>
      <c r="F2065" t="s">
        <v>44</v>
      </c>
      <c r="G2065" t="s">
        <v>498</v>
      </c>
      <c r="H2065" t="s">
        <v>499</v>
      </c>
      <c r="I2065" t="s">
        <v>140</v>
      </c>
      <c r="J2065" t="s">
        <v>500</v>
      </c>
      <c r="K2065" t="s">
        <v>67</v>
      </c>
      <c r="L2065">
        <v>32</v>
      </c>
      <c r="M2065">
        <v>1</v>
      </c>
      <c r="N2065" t="s">
        <v>68</v>
      </c>
      <c r="O2065" t="s">
        <v>501</v>
      </c>
      <c r="P2065" t="s">
        <v>134</v>
      </c>
      <c r="Q2065" t="s">
        <v>71</v>
      </c>
      <c r="R2065">
        <v>2012</v>
      </c>
      <c r="S2065" s="1">
        <v>200</v>
      </c>
      <c r="T2065" t="s">
        <v>31</v>
      </c>
      <c r="U2065" s="2">
        <v>40787</v>
      </c>
      <c r="V2065" s="2">
        <v>40816</v>
      </c>
      <c r="W2065" s="2">
        <v>40781</v>
      </c>
      <c r="X2065" t="s">
        <v>72</v>
      </c>
      <c r="Y2065" t="s">
        <v>3987</v>
      </c>
      <c r="Z2065" t="s">
        <v>167</v>
      </c>
      <c r="AA2065" t="s">
        <v>168</v>
      </c>
      <c r="AB2065" t="s">
        <v>35</v>
      </c>
      <c r="AC2065" t="s">
        <v>36</v>
      </c>
      <c r="AD2065">
        <v>98109</v>
      </c>
      <c r="AE2065" t="s">
        <v>4276</v>
      </c>
      <c r="AF2065" t="str">
        <f t="shared" si="96"/>
        <v>Yes</v>
      </c>
      <c r="AG2065" s="9" t="str">
        <f t="shared" si="97"/>
        <v>STATE REPRESENTATIVE321DEMOCRATLEG DISTRICT 32 - HOUSEKINGLegislative2012200DEBT407874081640781Operation and OverheadDOORBELLER DESIGN (KAYLORMADE)ARGO STRATEGIESPO BOX 9100 SEATTLEWA</v>
      </c>
      <c r="AH2065">
        <v>100434852</v>
      </c>
      <c r="AI2065" s="9" t="str">
        <f t="shared" si="98"/>
        <v>STATE REPRESENTATIVE321DEMOCRATLEG DISTRICT 32 - HOUSEKINGLegislative</v>
      </c>
    </row>
    <row r="2066" spans="1:35" x14ac:dyDescent="0.25">
      <c r="A2066" s="15">
        <v>1797</v>
      </c>
      <c r="B2066" t="s">
        <v>4278</v>
      </c>
      <c r="C2066">
        <v>100434852</v>
      </c>
      <c r="D2066" t="s">
        <v>30</v>
      </c>
      <c r="E2066" t="s">
        <v>497</v>
      </c>
      <c r="F2066" t="s">
        <v>44</v>
      </c>
      <c r="G2066" t="s">
        <v>498</v>
      </c>
      <c r="H2066" t="s">
        <v>499</v>
      </c>
      <c r="I2066" t="s">
        <v>140</v>
      </c>
      <c r="J2066" t="s">
        <v>500</v>
      </c>
      <c r="K2066" t="s">
        <v>67</v>
      </c>
      <c r="L2066">
        <v>32</v>
      </c>
      <c r="M2066">
        <v>1</v>
      </c>
      <c r="N2066" t="s">
        <v>68</v>
      </c>
      <c r="O2066" t="s">
        <v>501</v>
      </c>
      <c r="P2066" t="s">
        <v>134</v>
      </c>
      <c r="Q2066" t="s">
        <v>71</v>
      </c>
      <c r="R2066">
        <v>2012</v>
      </c>
      <c r="S2066" s="1">
        <v>300</v>
      </c>
      <c r="T2066" t="s">
        <v>31</v>
      </c>
      <c r="U2066" s="2">
        <v>40787</v>
      </c>
      <c r="V2066" s="2">
        <v>40816</v>
      </c>
      <c r="W2066" s="2">
        <v>40781</v>
      </c>
      <c r="X2066" t="s">
        <v>72</v>
      </c>
      <c r="Y2066" t="s">
        <v>490</v>
      </c>
      <c r="Z2066" t="s">
        <v>167</v>
      </c>
      <c r="AA2066" t="s">
        <v>168</v>
      </c>
      <c r="AB2066" t="s">
        <v>35</v>
      </c>
      <c r="AC2066" t="s">
        <v>36</v>
      </c>
      <c r="AD2066">
        <v>98109</v>
      </c>
      <c r="AE2066" t="s">
        <v>4276</v>
      </c>
      <c r="AF2066" t="str">
        <f t="shared" si="96"/>
        <v>Yes</v>
      </c>
      <c r="AG2066" s="9" t="str">
        <f t="shared" si="97"/>
        <v>STATE REPRESENTATIVE321DEMOCRATLEG DISTRICT 32 - HOUSEKINGLegislative2012300DEBT407874081640781Operation and OverheadAUGUST TREASURYARGO STRATEGIESPO BOX 9100 SEATTLEWA</v>
      </c>
      <c r="AH2066">
        <v>100434852</v>
      </c>
      <c r="AI2066" s="9" t="str">
        <f t="shared" si="98"/>
        <v>STATE REPRESENTATIVE321DEMOCRATLEG DISTRICT 32 - HOUSEKINGLegislative</v>
      </c>
    </row>
    <row r="2067" spans="1:35" x14ac:dyDescent="0.25">
      <c r="A2067" s="15">
        <v>1798</v>
      </c>
      <c r="B2067" t="s">
        <v>4279</v>
      </c>
      <c r="C2067">
        <v>100434852</v>
      </c>
      <c r="D2067" t="s">
        <v>30</v>
      </c>
      <c r="E2067" t="s">
        <v>497</v>
      </c>
      <c r="F2067" t="s">
        <v>44</v>
      </c>
      <c r="G2067" t="s">
        <v>498</v>
      </c>
      <c r="H2067" t="s">
        <v>499</v>
      </c>
      <c r="I2067" t="s">
        <v>140</v>
      </c>
      <c r="J2067" t="s">
        <v>500</v>
      </c>
      <c r="K2067" t="s">
        <v>67</v>
      </c>
      <c r="L2067">
        <v>32</v>
      </c>
      <c r="M2067">
        <v>1</v>
      </c>
      <c r="N2067" t="s">
        <v>68</v>
      </c>
      <c r="O2067" t="s">
        <v>501</v>
      </c>
      <c r="P2067" t="s">
        <v>134</v>
      </c>
      <c r="Q2067" t="s">
        <v>71</v>
      </c>
      <c r="R2067">
        <v>2012</v>
      </c>
      <c r="S2067" s="1">
        <v>300</v>
      </c>
      <c r="T2067" t="s">
        <v>31</v>
      </c>
      <c r="U2067" s="2">
        <v>40787</v>
      </c>
      <c r="V2067" s="2">
        <v>40816</v>
      </c>
      <c r="W2067" s="2">
        <v>40816</v>
      </c>
      <c r="X2067" t="s">
        <v>72</v>
      </c>
      <c r="Y2067" t="s">
        <v>4280</v>
      </c>
      <c r="Z2067" t="s">
        <v>167</v>
      </c>
      <c r="AA2067" t="s">
        <v>168</v>
      </c>
      <c r="AB2067" t="s">
        <v>35</v>
      </c>
      <c r="AC2067" t="s">
        <v>36</v>
      </c>
      <c r="AD2067">
        <v>98109</v>
      </c>
      <c r="AE2067" t="s">
        <v>4276</v>
      </c>
      <c r="AF2067" t="str">
        <f t="shared" si="96"/>
        <v>Yes</v>
      </c>
      <c r="AG2067" s="9" t="str">
        <f t="shared" si="97"/>
        <v>STATE REPRESENTATIVE321DEMOCRATLEG DISTRICT 32 - HOUSEKINGLegislative2012300DEBT407874081640816Operation and OverheadSEPTEMBER TREASURY (ACTUAL)ARGO STRATEGIESPO BOX 9100 SEATTLEWA</v>
      </c>
      <c r="AH2067">
        <v>100434852</v>
      </c>
      <c r="AI2067" s="9" t="str">
        <f t="shared" si="98"/>
        <v>STATE REPRESENTATIVE321DEMOCRATLEG DISTRICT 32 - HOUSEKINGLegislative</v>
      </c>
    </row>
    <row r="2068" spans="1:35" x14ac:dyDescent="0.25">
      <c r="A2068" s="15">
        <v>1800</v>
      </c>
      <c r="B2068" t="s">
        <v>4282</v>
      </c>
      <c r="C2068">
        <v>100434852</v>
      </c>
      <c r="D2068" t="s">
        <v>30</v>
      </c>
      <c r="E2068" t="s">
        <v>497</v>
      </c>
      <c r="F2068" t="s">
        <v>44</v>
      </c>
      <c r="G2068" t="s">
        <v>498</v>
      </c>
      <c r="H2068" t="s">
        <v>499</v>
      </c>
      <c r="I2068" t="s">
        <v>140</v>
      </c>
      <c r="J2068" t="s">
        <v>500</v>
      </c>
      <c r="K2068" t="s">
        <v>67</v>
      </c>
      <c r="L2068">
        <v>32</v>
      </c>
      <c r="M2068">
        <v>1</v>
      </c>
      <c r="N2068" t="s">
        <v>68</v>
      </c>
      <c r="O2068" t="s">
        <v>501</v>
      </c>
      <c r="P2068" t="s">
        <v>134</v>
      </c>
      <c r="Q2068" t="s">
        <v>71</v>
      </c>
      <c r="R2068">
        <v>2012</v>
      </c>
      <c r="S2068" s="1">
        <v>749.97</v>
      </c>
      <c r="T2068" t="s">
        <v>31</v>
      </c>
      <c r="U2068" s="2">
        <v>40787</v>
      </c>
      <c r="V2068" s="2">
        <v>40816</v>
      </c>
      <c r="W2068" s="2">
        <v>40816</v>
      </c>
      <c r="X2068" t="s">
        <v>72</v>
      </c>
      <c r="Y2068" t="s">
        <v>4283</v>
      </c>
      <c r="Z2068" t="s">
        <v>3429</v>
      </c>
      <c r="AA2068" t="s">
        <v>3430</v>
      </c>
      <c r="AB2068" t="s">
        <v>1312</v>
      </c>
      <c r="AC2068" t="s">
        <v>36</v>
      </c>
      <c r="AD2068">
        <v>98177</v>
      </c>
      <c r="AE2068" t="s">
        <v>4276</v>
      </c>
      <c r="AF2068" t="str">
        <f t="shared" si="96"/>
        <v>Yes</v>
      </c>
      <c r="AG2068" s="9" t="str">
        <f t="shared" si="97"/>
        <v>STATE REPRESENTATIVE321DEMOCRATLEG DISTRICT 32 - HOUSEKINGLegislative2012749.97DEBT407874081640816Operation and OverheadREIMB. EVENT SUPPLIES (COSTCO, HAE NAM, SAFEWAY, NARA)RYU CINDY20055    8TH AVENUE NW SHORELINEWA</v>
      </c>
      <c r="AH2068">
        <v>100434852</v>
      </c>
      <c r="AI2068" s="9" t="str">
        <f t="shared" si="98"/>
        <v>STATE REPRESENTATIVE321DEMOCRATLEG DISTRICT 32 - HOUSEKINGLegislative</v>
      </c>
    </row>
    <row r="2069" spans="1:35" x14ac:dyDescent="0.25">
      <c r="A2069" s="15">
        <v>1801</v>
      </c>
      <c r="B2069" t="s">
        <v>4284</v>
      </c>
      <c r="C2069">
        <v>100434852</v>
      </c>
      <c r="D2069" t="s">
        <v>30</v>
      </c>
      <c r="E2069" t="s">
        <v>497</v>
      </c>
      <c r="F2069" t="s">
        <v>44</v>
      </c>
      <c r="G2069" t="s">
        <v>498</v>
      </c>
      <c r="H2069" t="s">
        <v>499</v>
      </c>
      <c r="I2069" t="s">
        <v>140</v>
      </c>
      <c r="J2069" t="s">
        <v>500</v>
      </c>
      <c r="K2069" t="s">
        <v>67</v>
      </c>
      <c r="L2069">
        <v>32</v>
      </c>
      <c r="M2069">
        <v>1</v>
      </c>
      <c r="N2069" t="s">
        <v>68</v>
      </c>
      <c r="O2069" t="s">
        <v>501</v>
      </c>
      <c r="P2069" t="s">
        <v>134</v>
      </c>
      <c r="Q2069" t="s">
        <v>71</v>
      </c>
      <c r="R2069">
        <v>2012</v>
      </c>
      <c r="S2069" s="1">
        <v>347.62</v>
      </c>
      <c r="T2069" t="s">
        <v>31</v>
      </c>
      <c r="U2069" s="2">
        <v>40787</v>
      </c>
      <c r="V2069" s="2">
        <v>40816</v>
      </c>
      <c r="W2069" s="2">
        <v>40816</v>
      </c>
      <c r="X2069" t="s">
        <v>72</v>
      </c>
      <c r="Y2069" t="s">
        <v>4285</v>
      </c>
      <c r="Z2069" t="s">
        <v>4286</v>
      </c>
      <c r="AA2069" t="s">
        <v>3430</v>
      </c>
      <c r="AB2069" t="s">
        <v>1312</v>
      </c>
      <c r="AC2069" t="s">
        <v>36</v>
      </c>
      <c r="AD2069">
        <v>98177</v>
      </c>
      <c r="AE2069" t="s">
        <v>4276</v>
      </c>
      <c r="AF2069" t="str">
        <f t="shared" si="96"/>
        <v>Yes</v>
      </c>
      <c r="AG2069" s="9" t="str">
        <f t="shared" si="97"/>
        <v>STATE REPRESENTATIVE321DEMOCRATLEG DISTRICT 32 - HOUSEKINGLegislative2012347.62DEBT407874081640816Operation and OverheadREIMB. EVENT SUPPLIES (DOMINOS, USPS)RYU CODY20055    8TH AVENUE NW SHORELINEWA</v>
      </c>
      <c r="AH2069">
        <v>100434852</v>
      </c>
      <c r="AI2069" s="9" t="str">
        <f t="shared" si="98"/>
        <v>STATE REPRESENTATIVE321DEMOCRATLEG DISTRICT 32 - HOUSEKINGLegislative</v>
      </c>
    </row>
    <row r="2070" spans="1:35" x14ac:dyDescent="0.25">
      <c r="A2070" s="15">
        <v>2150</v>
      </c>
      <c r="B2070" t="s">
        <v>4810</v>
      </c>
      <c r="C2070">
        <v>100437982</v>
      </c>
      <c r="D2070" t="s">
        <v>30</v>
      </c>
      <c r="E2070" t="s">
        <v>497</v>
      </c>
      <c r="F2070" t="s">
        <v>44</v>
      </c>
      <c r="G2070" t="s">
        <v>498</v>
      </c>
      <c r="H2070" t="s">
        <v>499</v>
      </c>
      <c r="I2070" t="s">
        <v>140</v>
      </c>
      <c r="J2070" t="s">
        <v>500</v>
      </c>
      <c r="K2070" t="s">
        <v>67</v>
      </c>
      <c r="L2070">
        <v>32</v>
      </c>
      <c r="M2070">
        <v>1</v>
      </c>
      <c r="N2070" t="s">
        <v>68</v>
      </c>
      <c r="O2070" t="s">
        <v>501</v>
      </c>
      <c r="P2070" t="s">
        <v>134</v>
      </c>
      <c r="Q2070" t="s">
        <v>71</v>
      </c>
      <c r="R2070">
        <v>2012</v>
      </c>
      <c r="S2070" s="1">
        <v>300</v>
      </c>
      <c r="T2070" t="s">
        <v>31</v>
      </c>
      <c r="U2070" s="2">
        <v>40817</v>
      </c>
      <c r="V2070" s="2">
        <v>40847</v>
      </c>
      <c r="W2070" s="2">
        <v>40847</v>
      </c>
      <c r="X2070" t="s">
        <v>72</v>
      </c>
      <c r="Y2070" t="s">
        <v>1006</v>
      </c>
      <c r="Z2070" t="s">
        <v>167</v>
      </c>
      <c r="AA2070" t="s">
        <v>168</v>
      </c>
      <c r="AB2070" t="s">
        <v>35</v>
      </c>
      <c r="AC2070" t="s">
        <v>36</v>
      </c>
      <c r="AD2070">
        <v>98109</v>
      </c>
      <c r="AE2070" t="s">
        <v>4811</v>
      </c>
      <c r="AF2070" t="str">
        <f t="shared" si="96"/>
        <v>Yes</v>
      </c>
      <c r="AG2070" s="9" t="str">
        <f t="shared" si="97"/>
        <v>STATE REPRESENTATIVE321DEMOCRATLEG DISTRICT 32 - HOUSEKINGLegislative2012300DEBT408174084740847Operation and OverheadOCTOBER TREASURYARGO STRATEGIESPO BOX 9100 SEATTLEWA</v>
      </c>
      <c r="AH2070">
        <v>100437982</v>
      </c>
      <c r="AI2070" s="9" t="str">
        <f t="shared" si="98"/>
        <v>STATE REPRESENTATIVE321DEMOCRATLEG DISTRICT 32 - HOUSEKINGLegislative</v>
      </c>
    </row>
    <row r="2071" spans="1:35" x14ac:dyDescent="0.25">
      <c r="A2071" s="15">
        <v>2331</v>
      </c>
      <c r="B2071" t="s">
        <v>5094</v>
      </c>
      <c r="C2071">
        <v>100442312</v>
      </c>
      <c r="D2071" t="s">
        <v>30</v>
      </c>
      <c r="E2071" t="s">
        <v>497</v>
      </c>
      <c r="F2071" t="s">
        <v>44</v>
      </c>
      <c r="G2071" t="s">
        <v>498</v>
      </c>
      <c r="H2071" t="s">
        <v>499</v>
      </c>
      <c r="I2071" t="s">
        <v>140</v>
      </c>
      <c r="J2071" t="s">
        <v>500</v>
      </c>
      <c r="K2071" t="s">
        <v>67</v>
      </c>
      <c r="L2071">
        <v>32</v>
      </c>
      <c r="M2071">
        <v>1</v>
      </c>
      <c r="N2071" t="s">
        <v>68</v>
      </c>
      <c r="O2071" t="s">
        <v>501</v>
      </c>
      <c r="P2071" t="s">
        <v>134</v>
      </c>
      <c r="Q2071" t="s">
        <v>71</v>
      </c>
      <c r="R2071">
        <v>2012</v>
      </c>
      <c r="S2071" s="1">
        <v>300</v>
      </c>
      <c r="T2071" t="s">
        <v>31</v>
      </c>
      <c r="U2071" s="2">
        <v>40848</v>
      </c>
      <c r="V2071" s="2">
        <v>40877</v>
      </c>
      <c r="W2071" s="2">
        <v>40877</v>
      </c>
      <c r="X2071" t="s">
        <v>72</v>
      </c>
      <c r="Y2071" t="s">
        <v>1208</v>
      </c>
      <c r="Z2071" t="s">
        <v>167</v>
      </c>
      <c r="AA2071" t="s">
        <v>168</v>
      </c>
      <c r="AB2071" t="s">
        <v>35</v>
      </c>
      <c r="AC2071" t="s">
        <v>36</v>
      </c>
      <c r="AD2071">
        <v>98109</v>
      </c>
      <c r="AE2071" t="s">
        <v>5095</v>
      </c>
      <c r="AF2071" t="str">
        <f t="shared" si="96"/>
        <v>Yes</v>
      </c>
      <c r="AG2071" s="9" t="str">
        <f t="shared" si="97"/>
        <v>STATE REPRESENTATIVE321DEMOCRATLEG DISTRICT 32 - HOUSEKINGLegislative2012300DEBT408484087740877Operation and OverheadNOVEMBER TREASURYARGO STRATEGIESPO BOX 9100 SEATTLEWA</v>
      </c>
      <c r="AH2071">
        <v>100442312</v>
      </c>
      <c r="AI2071" s="9" t="str">
        <f t="shared" si="98"/>
        <v>STATE REPRESENTATIVE321DEMOCRATLEG DISTRICT 32 - HOUSEKINGLegislative</v>
      </c>
    </row>
    <row r="2072" spans="1:35" x14ac:dyDescent="0.25">
      <c r="A2072" s="15">
        <v>2011</v>
      </c>
      <c r="B2072" t="s">
        <v>4593</v>
      </c>
      <c r="C2072">
        <v>100446393</v>
      </c>
      <c r="D2072" t="s">
        <v>30</v>
      </c>
      <c r="E2072" t="s">
        <v>497</v>
      </c>
      <c r="F2072" t="s">
        <v>44</v>
      </c>
      <c r="G2072" t="s">
        <v>498</v>
      </c>
      <c r="H2072" t="s">
        <v>499</v>
      </c>
      <c r="I2072" t="s">
        <v>140</v>
      </c>
      <c r="J2072" t="s">
        <v>500</v>
      </c>
      <c r="K2072" t="s">
        <v>67</v>
      </c>
      <c r="L2072">
        <v>32</v>
      </c>
      <c r="M2072">
        <v>1</v>
      </c>
      <c r="N2072" t="s">
        <v>68</v>
      </c>
      <c r="O2072" t="s">
        <v>501</v>
      </c>
      <c r="P2072" t="s">
        <v>134</v>
      </c>
      <c r="Q2072" t="s">
        <v>71</v>
      </c>
      <c r="R2072">
        <v>2012</v>
      </c>
      <c r="S2072" s="1">
        <v>300</v>
      </c>
      <c r="T2072" t="s">
        <v>31</v>
      </c>
      <c r="U2072" s="2">
        <v>40878</v>
      </c>
      <c r="V2072" s="2">
        <v>40908</v>
      </c>
      <c r="W2072" s="2">
        <v>40908</v>
      </c>
      <c r="X2072" t="s">
        <v>72</v>
      </c>
      <c r="Y2072" t="s">
        <v>1792</v>
      </c>
      <c r="Z2072" t="s">
        <v>167</v>
      </c>
      <c r="AA2072" t="s">
        <v>168</v>
      </c>
      <c r="AB2072" t="s">
        <v>35</v>
      </c>
      <c r="AC2072" t="s">
        <v>36</v>
      </c>
      <c r="AD2072">
        <v>98109</v>
      </c>
      <c r="AE2072" t="s">
        <v>4594</v>
      </c>
      <c r="AF2072" t="str">
        <f t="shared" si="96"/>
        <v>Yes</v>
      </c>
      <c r="AG2072" s="9" t="str">
        <f t="shared" si="97"/>
        <v>STATE REPRESENTATIVE321DEMOCRATLEG DISTRICT 32 - HOUSEKINGLegislative2012300DEBT408784090840908Operation and OverheadDECEMBER TREASURYARGO STRATEGIESPO BOX 9100 SEATTLEWA</v>
      </c>
      <c r="AH2072">
        <v>100446393</v>
      </c>
      <c r="AI2072" s="9" t="str">
        <f t="shared" si="98"/>
        <v>STATE REPRESENTATIVE321DEMOCRATLEG DISTRICT 32 - HOUSEKINGLegislative</v>
      </c>
    </row>
    <row r="2073" spans="1:35" x14ac:dyDescent="0.25">
      <c r="A2073" s="15">
        <v>2171</v>
      </c>
      <c r="B2073" t="s">
        <v>4850</v>
      </c>
      <c r="C2073">
        <v>100454959</v>
      </c>
      <c r="D2073" t="s">
        <v>30</v>
      </c>
      <c r="E2073" t="s">
        <v>497</v>
      </c>
      <c r="F2073" t="s">
        <v>44</v>
      </c>
      <c r="G2073" t="s">
        <v>498</v>
      </c>
      <c r="H2073" t="s">
        <v>499</v>
      </c>
      <c r="I2073" t="s">
        <v>140</v>
      </c>
      <c r="J2073" t="s">
        <v>500</v>
      </c>
      <c r="K2073" t="s">
        <v>67</v>
      </c>
      <c r="L2073">
        <v>32</v>
      </c>
      <c r="M2073">
        <v>1</v>
      </c>
      <c r="N2073" t="s">
        <v>68</v>
      </c>
      <c r="O2073" t="s">
        <v>501</v>
      </c>
      <c r="P2073" t="s">
        <v>134</v>
      </c>
      <c r="Q2073" t="s">
        <v>71</v>
      </c>
      <c r="R2073">
        <v>2012</v>
      </c>
      <c r="S2073" s="1">
        <v>218.75</v>
      </c>
      <c r="T2073" t="s">
        <v>31</v>
      </c>
      <c r="U2073" s="2">
        <v>40940</v>
      </c>
      <c r="V2073" s="2">
        <v>40968</v>
      </c>
      <c r="W2073" s="2">
        <v>40940</v>
      </c>
      <c r="X2073" t="s">
        <v>72</v>
      </c>
      <c r="Y2073" t="s">
        <v>2477</v>
      </c>
      <c r="Z2073" t="s">
        <v>4851</v>
      </c>
      <c r="AA2073" t="s">
        <v>4852</v>
      </c>
      <c r="AB2073" t="s">
        <v>1312</v>
      </c>
      <c r="AC2073" t="s">
        <v>36</v>
      </c>
      <c r="AD2073">
        <v>98177</v>
      </c>
      <c r="AE2073" t="s">
        <v>4853</v>
      </c>
      <c r="AF2073" t="str">
        <f t="shared" si="96"/>
        <v>Yes</v>
      </c>
      <c r="AG2073" s="9" t="str">
        <f t="shared" si="97"/>
        <v>STATE REPRESENTATIVE321DEMOCRATLEG DISTRICT 32 - HOUSEKINGLegislative2012218.75DEBT409404096840940Operation and OverheadJANUARY TREASURYBLACKWELL EXCEPTIONAL SERVICES FOR TODAY2336 NW 199TH STREET SHORELINEWA</v>
      </c>
      <c r="AH2073">
        <v>100454959</v>
      </c>
      <c r="AI2073" s="9" t="str">
        <f t="shared" si="98"/>
        <v>STATE REPRESENTATIVE321DEMOCRATLEG DISTRICT 32 - HOUSEKINGLegislative</v>
      </c>
    </row>
    <row r="2074" spans="1:35" x14ac:dyDescent="0.25">
      <c r="A2074" s="15">
        <v>2172</v>
      </c>
      <c r="B2074" t="s">
        <v>4854</v>
      </c>
      <c r="C2074">
        <v>100454959</v>
      </c>
      <c r="D2074" t="s">
        <v>30</v>
      </c>
      <c r="E2074" t="s">
        <v>497</v>
      </c>
      <c r="F2074" t="s">
        <v>44</v>
      </c>
      <c r="G2074" t="s">
        <v>498</v>
      </c>
      <c r="H2074" t="s">
        <v>499</v>
      </c>
      <c r="I2074" t="s">
        <v>140</v>
      </c>
      <c r="J2074" t="s">
        <v>500</v>
      </c>
      <c r="K2074" t="s">
        <v>67</v>
      </c>
      <c r="L2074">
        <v>32</v>
      </c>
      <c r="M2074">
        <v>1</v>
      </c>
      <c r="N2074" t="s">
        <v>68</v>
      </c>
      <c r="O2074" t="s">
        <v>501</v>
      </c>
      <c r="P2074" t="s">
        <v>134</v>
      </c>
      <c r="Q2074" t="s">
        <v>71</v>
      </c>
      <c r="R2074">
        <v>2012</v>
      </c>
      <c r="S2074" s="1">
        <v>70</v>
      </c>
      <c r="T2074" t="s">
        <v>31</v>
      </c>
      <c r="U2074" s="2">
        <v>40940</v>
      </c>
      <c r="V2074" s="2">
        <v>40968</v>
      </c>
      <c r="W2074" s="2">
        <v>40951</v>
      </c>
      <c r="X2074" t="s">
        <v>72</v>
      </c>
      <c r="Y2074" t="s">
        <v>4855</v>
      </c>
      <c r="Z2074" t="s">
        <v>4856</v>
      </c>
      <c r="AA2074" t="s">
        <v>4857</v>
      </c>
      <c r="AB2074" t="s">
        <v>1312</v>
      </c>
      <c r="AC2074" t="s">
        <v>36</v>
      </c>
      <c r="AD2074">
        <v>98133</v>
      </c>
      <c r="AE2074" t="s">
        <v>4853</v>
      </c>
      <c r="AF2074" t="str">
        <f t="shared" si="96"/>
        <v>Yes</v>
      </c>
      <c r="AG2074" s="9" t="str">
        <f t="shared" si="97"/>
        <v>STATE REPRESENTATIVE321DEMOCRATLEG DISTRICT 32 - HOUSEKINGLegislative201270DEBT409404096840951Operation and OverheadPOSTAL MAIL BOXMAIL &amp; POSTAL NETWORK18405  AURORA AVENUE N SUITE HSHORELINEWA</v>
      </c>
      <c r="AH2074">
        <v>100454959</v>
      </c>
      <c r="AI2074" s="9" t="str">
        <f t="shared" si="98"/>
        <v>STATE REPRESENTATIVE321DEMOCRATLEG DISTRICT 32 - HOUSEKINGLegislative</v>
      </c>
    </row>
    <row r="2075" spans="1:35" x14ac:dyDescent="0.25">
      <c r="A2075" s="15">
        <v>2708</v>
      </c>
      <c r="B2075" t="s">
        <v>5765</v>
      </c>
      <c r="C2075">
        <v>100461815</v>
      </c>
      <c r="D2075" t="s">
        <v>30</v>
      </c>
      <c r="E2075" t="s">
        <v>497</v>
      </c>
      <c r="F2075" t="s">
        <v>44</v>
      </c>
      <c r="G2075" t="s">
        <v>498</v>
      </c>
      <c r="H2075" t="s">
        <v>499</v>
      </c>
      <c r="I2075" t="s">
        <v>140</v>
      </c>
      <c r="J2075" t="s">
        <v>500</v>
      </c>
      <c r="K2075" t="s">
        <v>67</v>
      </c>
      <c r="L2075">
        <v>32</v>
      </c>
      <c r="M2075">
        <v>1</v>
      </c>
      <c r="N2075" t="s">
        <v>68</v>
      </c>
      <c r="O2075" t="s">
        <v>501</v>
      </c>
      <c r="P2075" t="s">
        <v>134</v>
      </c>
      <c r="Q2075" t="s">
        <v>71</v>
      </c>
      <c r="R2075">
        <v>2012</v>
      </c>
      <c r="S2075" s="1">
        <v>637.5</v>
      </c>
      <c r="T2075" t="s">
        <v>31</v>
      </c>
      <c r="U2075" s="2">
        <v>41000</v>
      </c>
      <c r="V2075" s="2">
        <v>41029</v>
      </c>
      <c r="W2075" s="2">
        <v>41000</v>
      </c>
      <c r="X2075" t="s">
        <v>72</v>
      </c>
      <c r="Y2075" t="s">
        <v>5766</v>
      </c>
      <c r="Z2075" t="s">
        <v>4851</v>
      </c>
      <c r="AA2075" t="s">
        <v>4852</v>
      </c>
      <c r="AB2075" t="s">
        <v>1312</v>
      </c>
      <c r="AC2075" t="s">
        <v>36</v>
      </c>
      <c r="AD2075">
        <v>98177</v>
      </c>
      <c r="AE2075" t="s">
        <v>5767</v>
      </c>
      <c r="AF2075" t="str">
        <f t="shared" si="96"/>
        <v>Yes</v>
      </c>
      <c r="AG2075" s="9" t="str">
        <f t="shared" si="97"/>
        <v>STATE REPRESENTATIVE321DEMOCRATLEG DISTRICT 32 - HOUSEKINGLegislative2012637.5DEBT410004102941000Operation and OverheadMARCH TREASURY + OTHER ORGANIZINGBLACKWELL EXCEPTIONAL SERVICES FOR TODAY2336 NW 199TH STREET SHORELINEWA</v>
      </c>
      <c r="AH2075">
        <v>100461815</v>
      </c>
      <c r="AI2075" s="9" t="str">
        <f t="shared" si="98"/>
        <v>STATE REPRESENTATIVE321DEMOCRATLEG DISTRICT 32 - HOUSEKINGLegislative</v>
      </c>
    </row>
    <row r="2076" spans="1:35" x14ac:dyDescent="0.25">
      <c r="A2076" s="15">
        <v>3559</v>
      </c>
      <c r="B2076" t="s">
        <v>7208</v>
      </c>
      <c r="C2076">
        <v>100485390</v>
      </c>
      <c r="D2076" t="s">
        <v>30</v>
      </c>
      <c r="E2076" t="s">
        <v>497</v>
      </c>
      <c r="F2076" t="s">
        <v>44</v>
      </c>
      <c r="G2076" t="s">
        <v>498</v>
      </c>
      <c r="H2076" t="s">
        <v>499</v>
      </c>
      <c r="I2076" t="s">
        <v>140</v>
      </c>
      <c r="J2076" t="s">
        <v>500</v>
      </c>
      <c r="K2076" t="s">
        <v>67</v>
      </c>
      <c r="L2076">
        <v>32</v>
      </c>
      <c r="M2076">
        <v>1</v>
      </c>
      <c r="N2076" t="s">
        <v>68</v>
      </c>
      <c r="O2076" t="s">
        <v>501</v>
      </c>
      <c r="P2076" t="s">
        <v>134</v>
      </c>
      <c r="Q2076" t="s">
        <v>71</v>
      </c>
      <c r="R2076">
        <v>2012</v>
      </c>
      <c r="S2076" s="1">
        <v>3689.45</v>
      </c>
      <c r="T2076" t="s">
        <v>31</v>
      </c>
      <c r="U2076" s="2">
        <v>41107</v>
      </c>
      <c r="V2076" s="2">
        <v>41120</v>
      </c>
      <c r="W2076" s="2">
        <v>41120</v>
      </c>
      <c r="X2076" t="s">
        <v>72</v>
      </c>
      <c r="Y2076" t="s">
        <v>7209</v>
      </c>
      <c r="Z2076" t="s">
        <v>167</v>
      </c>
      <c r="AA2076" t="s">
        <v>168</v>
      </c>
      <c r="AB2076" t="s">
        <v>35</v>
      </c>
      <c r="AC2076" t="s">
        <v>36</v>
      </c>
      <c r="AD2076">
        <v>98109</v>
      </c>
      <c r="AE2076" t="s">
        <v>7210</v>
      </c>
      <c r="AF2076" t="str">
        <f t="shared" si="96"/>
        <v>Yes</v>
      </c>
      <c r="AG2076" s="9" t="str">
        <f t="shared" si="97"/>
        <v>STATE REPRESENTATIVE321DEMOCRATLEG DISTRICT 32 - HOUSEKINGLegislative20123689.45DEBT411074112041120Operation and OverheadACTUAL MAILER PRINT &amp; DESIGN (CAP CITY, KAYLORMADE)ARGO STRATEGIESPO BOX 9100 SEATTLEWA</v>
      </c>
      <c r="AH2076">
        <v>100485390</v>
      </c>
      <c r="AI2076" s="9" t="str">
        <f t="shared" si="98"/>
        <v>STATE REPRESENTATIVE321DEMOCRATLEG DISTRICT 32 - HOUSEKINGLegislative</v>
      </c>
    </row>
    <row r="2077" spans="1:35" x14ac:dyDescent="0.25">
      <c r="A2077" s="15">
        <v>3578</v>
      </c>
      <c r="B2077" t="s">
        <v>7244</v>
      </c>
      <c r="C2077">
        <v>100485390</v>
      </c>
      <c r="D2077" t="s">
        <v>30</v>
      </c>
      <c r="E2077" t="s">
        <v>497</v>
      </c>
      <c r="F2077" t="s">
        <v>44</v>
      </c>
      <c r="G2077" t="s">
        <v>498</v>
      </c>
      <c r="H2077" t="s">
        <v>499</v>
      </c>
      <c r="I2077" t="s">
        <v>140</v>
      </c>
      <c r="J2077" t="s">
        <v>500</v>
      </c>
      <c r="K2077" t="s">
        <v>67</v>
      </c>
      <c r="L2077">
        <v>32</v>
      </c>
      <c r="M2077">
        <v>1</v>
      </c>
      <c r="N2077" t="s">
        <v>68</v>
      </c>
      <c r="O2077" t="s">
        <v>501</v>
      </c>
      <c r="P2077" t="s">
        <v>134</v>
      </c>
      <c r="Q2077" t="s">
        <v>71</v>
      </c>
      <c r="R2077">
        <v>2012</v>
      </c>
      <c r="S2077" s="1">
        <v>312.5</v>
      </c>
      <c r="T2077" t="s">
        <v>31</v>
      </c>
      <c r="U2077" s="2">
        <v>41107</v>
      </c>
      <c r="V2077" s="2">
        <v>41120</v>
      </c>
      <c r="W2077" s="2">
        <v>41120</v>
      </c>
      <c r="X2077" t="s">
        <v>72</v>
      </c>
      <c r="Y2077" t="s">
        <v>7245</v>
      </c>
      <c r="Z2077" t="s">
        <v>4851</v>
      </c>
      <c r="AA2077" t="s">
        <v>4852</v>
      </c>
      <c r="AB2077" t="s">
        <v>1312</v>
      </c>
      <c r="AC2077" t="s">
        <v>36</v>
      </c>
      <c r="AD2077">
        <v>98177</v>
      </c>
      <c r="AE2077" t="s">
        <v>7210</v>
      </c>
      <c r="AF2077" t="str">
        <f t="shared" si="96"/>
        <v>Yes</v>
      </c>
      <c r="AG2077" s="9" t="str">
        <f t="shared" si="97"/>
        <v>STATE REPRESENTATIVE321DEMOCRATLEG DISTRICT 32 - HOUSEKINGLegislative2012312.5DEBT411074112041120Operation and OverheadMAY  BALANCE: TREASURY + OTHER ORGANIZINGBLACKWELL EXCEPTIONAL SERVICES FOR TODAY2336 NW 199TH STREET SHORELINEWA</v>
      </c>
      <c r="AH2077">
        <v>100485390</v>
      </c>
      <c r="AI2077" s="9" t="str">
        <f t="shared" si="98"/>
        <v>STATE REPRESENTATIVE321DEMOCRATLEG DISTRICT 32 - HOUSEKINGLegislative</v>
      </c>
    </row>
    <row r="2078" spans="1:35" x14ac:dyDescent="0.25">
      <c r="A2078" s="15">
        <v>3579</v>
      </c>
      <c r="B2078" t="s">
        <v>7246</v>
      </c>
      <c r="C2078">
        <v>100485390</v>
      </c>
      <c r="D2078" t="s">
        <v>30</v>
      </c>
      <c r="E2078" t="s">
        <v>497</v>
      </c>
      <c r="F2078" t="s">
        <v>44</v>
      </c>
      <c r="G2078" t="s">
        <v>498</v>
      </c>
      <c r="H2078" t="s">
        <v>499</v>
      </c>
      <c r="I2078" t="s">
        <v>140</v>
      </c>
      <c r="J2078" t="s">
        <v>500</v>
      </c>
      <c r="K2078" t="s">
        <v>67</v>
      </c>
      <c r="L2078">
        <v>32</v>
      </c>
      <c r="M2078">
        <v>1</v>
      </c>
      <c r="N2078" t="s">
        <v>68</v>
      </c>
      <c r="O2078" t="s">
        <v>501</v>
      </c>
      <c r="P2078" t="s">
        <v>134</v>
      </c>
      <c r="Q2078" t="s">
        <v>71</v>
      </c>
      <c r="R2078">
        <v>2012</v>
      </c>
      <c r="S2078" s="1">
        <v>1337.5</v>
      </c>
      <c r="T2078" t="s">
        <v>31</v>
      </c>
      <c r="U2078" s="2">
        <v>41107</v>
      </c>
      <c r="V2078" s="2">
        <v>41120</v>
      </c>
      <c r="W2078" s="2">
        <v>41120</v>
      </c>
      <c r="X2078" t="s">
        <v>72</v>
      </c>
      <c r="Y2078" t="s">
        <v>7247</v>
      </c>
      <c r="Z2078" t="s">
        <v>4851</v>
      </c>
      <c r="AA2078" t="s">
        <v>4852</v>
      </c>
      <c r="AB2078" t="s">
        <v>1312</v>
      </c>
      <c r="AC2078" t="s">
        <v>36</v>
      </c>
      <c r="AD2078">
        <v>98177</v>
      </c>
      <c r="AE2078" t="s">
        <v>7210</v>
      </c>
      <c r="AF2078" t="str">
        <f t="shared" si="96"/>
        <v>Yes</v>
      </c>
      <c r="AG2078" s="9" t="str">
        <f t="shared" si="97"/>
        <v>STATE REPRESENTATIVE321DEMOCRATLEG DISTRICT 32 - HOUSEKINGLegislative20121337.5DEBT411074112041120Operation and OverheadJUN: TREASURY + OTHER ORGANIZINGBLACKWELL EXCEPTIONAL SERVICES FOR TODAY2336 NW 199TH STREET SHORELINEWA</v>
      </c>
      <c r="AH2078">
        <v>100485390</v>
      </c>
      <c r="AI2078" s="9" t="str">
        <f t="shared" si="98"/>
        <v>STATE REPRESENTATIVE321DEMOCRATLEG DISTRICT 32 - HOUSEKINGLegislative</v>
      </c>
    </row>
    <row r="2079" spans="1:35" x14ac:dyDescent="0.25">
      <c r="A2079" s="15">
        <v>3580</v>
      </c>
      <c r="B2079" t="s">
        <v>7248</v>
      </c>
      <c r="C2079">
        <v>100485390</v>
      </c>
      <c r="D2079" t="s">
        <v>30</v>
      </c>
      <c r="E2079" t="s">
        <v>497</v>
      </c>
      <c r="F2079" t="s">
        <v>44</v>
      </c>
      <c r="G2079" t="s">
        <v>498</v>
      </c>
      <c r="H2079" t="s">
        <v>499</v>
      </c>
      <c r="I2079" t="s">
        <v>140</v>
      </c>
      <c r="J2079" t="s">
        <v>500</v>
      </c>
      <c r="K2079" t="s">
        <v>67</v>
      </c>
      <c r="L2079">
        <v>32</v>
      </c>
      <c r="M2079">
        <v>1</v>
      </c>
      <c r="N2079" t="s">
        <v>68</v>
      </c>
      <c r="O2079" t="s">
        <v>501</v>
      </c>
      <c r="P2079" t="s">
        <v>134</v>
      </c>
      <c r="Q2079" t="s">
        <v>71</v>
      </c>
      <c r="R2079">
        <v>2012</v>
      </c>
      <c r="S2079" s="1">
        <v>850</v>
      </c>
      <c r="T2079" t="s">
        <v>31</v>
      </c>
      <c r="U2079" s="2">
        <v>41107</v>
      </c>
      <c r="V2079" s="2">
        <v>41120</v>
      </c>
      <c r="W2079" s="2">
        <v>41120</v>
      </c>
      <c r="X2079" t="s">
        <v>72</v>
      </c>
      <c r="Y2079" t="s">
        <v>339</v>
      </c>
      <c r="Z2079" t="s">
        <v>4851</v>
      </c>
      <c r="AA2079" t="s">
        <v>4852</v>
      </c>
      <c r="AB2079" t="s">
        <v>1312</v>
      </c>
      <c r="AC2079" t="s">
        <v>36</v>
      </c>
      <c r="AD2079">
        <v>98177</v>
      </c>
      <c r="AE2079" t="s">
        <v>7210</v>
      </c>
      <c r="AF2079" t="str">
        <f t="shared" si="96"/>
        <v>Yes</v>
      </c>
      <c r="AG2079" s="9" t="str">
        <f t="shared" si="97"/>
        <v>STATE REPRESENTATIVE321DEMOCRATLEG DISTRICT 32 - HOUSEKINGLegislative2012850DEBT411074112041120Operation and OverheadJULY TREASURYBLACKWELL EXCEPTIONAL SERVICES FOR TODAY2336 NW 199TH STREET SHORELINEWA</v>
      </c>
      <c r="AH2079">
        <v>100485390</v>
      </c>
      <c r="AI2079" s="9" t="str">
        <f t="shared" si="98"/>
        <v>STATE REPRESENTATIVE321DEMOCRATLEG DISTRICT 32 - HOUSEKINGLegislative</v>
      </c>
    </row>
    <row r="2080" spans="1:35" x14ac:dyDescent="0.25">
      <c r="A2080" s="15">
        <v>98</v>
      </c>
      <c r="B2080" t="s">
        <v>552</v>
      </c>
      <c r="C2080">
        <v>100494160</v>
      </c>
      <c r="D2080" t="s">
        <v>30</v>
      </c>
      <c r="E2080" t="s">
        <v>497</v>
      </c>
      <c r="F2080" t="s">
        <v>44</v>
      </c>
      <c r="G2080" t="s">
        <v>498</v>
      </c>
      <c r="H2080" t="s">
        <v>499</v>
      </c>
      <c r="I2080" t="s">
        <v>140</v>
      </c>
      <c r="J2080" t="s">
        <v>500</v>
      </c>
      <c r="K2080" t="s">
        <v>67</v>
      </c>
      <c r="L2080">
        <v>32</v>
      </c>
      <c r="M2080">
        <v>1</v>
      </c>
      <c r="N2080" t="s">
        <v>68</v>
      </c>
      <c r="O2080" t="s">
        <v>501</v>
      </c>
      <c r="P2080" t="s">
        <v>134</v>
      </c>
      <c r="Q2080" t="s">
        <v>71</v>
      </c>
      <c r="R2080">
        <v>2012</v>
      </c>
      <c r="S2080" s="1">
        <v>75</v>
      </c>
      <c r="T2080" t="s">
        <v>31</v>
      </c>
      <c r="U2080" s="2">
        <v>41121</v>
      </c>
      <c r="V2080" s="2">
        <v>41152</v>
      </c>
      <c r="W2080" s="2">
        <v>41138</v>
      </c>
      <c r="X2080" t="s">
        <v>72</v>
      </c>
      <c r="Y2080" t="s">
        <v>553</v>
      </c>
      <c r="Z2080" t="s">
        <v>554</v>
      </c>
      <c r="AA2080" t="s">
        <v>555</v>
      </c>
      <c r="AB2080" t="s">
        <v>556</v>
      </c>
      <c r="AC2080" t="s">
        <v>155</v>
      </c>
      <c r="AD2080">
        <v>92123</v>
      </c>
      <c r="AE2080" t="s">
        <v>551</v>
      </c>
      <c r="AF2080" t="str">
        <f t="shared" si="96"/>
        <v>Yes</v>
      </c>
      <c r="AG2080" s="9" t="str">
        <f t="shared" si="97"/>
        <v>STATE REPRESENTATIVE321DEMOCRATLEG DISTRICT 32 - HOUSEKINGLegislative201275DEBT411214115241138Operation and OverheadDATABASE FEECOMPLETE CAMPAIGNS3635 RUFFIN ROAD FLOOR 3SAN DIEGOCA</v>
      </c>
      <c r="AH2080">
        <v>100494160</v>
      </c>
      <c r="AI2080" s="9" t="str">
        <f t="shared" si="98"/>
        <v>STATE REPRESENTATIVE321DEMOCRATLEG DISTRICT 32 - HOUSEKINGLegislative</v>
      </c>
    </row>
    <row r="2081" spans="1:35" x14ac:dyDescent="0.25">
      <c r="A2081" s="15">
        <v>97</v>
      </c>
      <c r="B2081" t="s">
        <v>550</v>
      </c>
      <c r="C2081">
        <v>100494160</v>
      </c>
      <c r="D2081" t="s">
        <v>30</v>
      </c>
      <c r="E2081" t="s">
        <v>497</v>
      </c>
      <c r="F2081" t="s">
        <v>44</v>
      </c>
      <c r="G2081" t="s">
        <v>498</v>
      </c>
      <c r="H2081" t="s">
        <v>499</v>
      </c>
      <c r="I2081" t="s">
        <v>140</v>
      </c>
      <c r="J2081" t="s">
        <v>500</v>
      </c>
      <c r="K2081" t="s">
        <v>67</v>
      </c>
      <c r="L2081">
        <v>32</v>
      </c>
      <c r="M2081">
        <v>1</v>
      </c>
      <c r="N2081" t="s">
        <v>68</v>
      </c>
      <c r="O2081" t="s">
        <v>501</v>
      </c>
      <c r="P2081" t="s">
        <v>134</v>
      </c>
      <c r="Q2081" t="s">
        <v>71</v>
      </c>
      <c r="R2081">
        <v>2012</v>
      </c>
      <c r="S2081" s="1">
        <v>450</v>
      </c>
      <c r="T2081" t="s">
        <v>31</v>
      </c>
      <c r="U2081" s="2">
        <v>41121</v>
      </c>
      <c r="V2081" s="2">
        <v>41152</v>
      </c>
      <c r="W2081" s="2">
        <v>41150</v>
      </c>
      <c r="X2081" t="s">
        <v>72</v>
      </c>
      <c r="Y2081" t="s">
        <v>490</v>
      </c>
      <c r="Z2081" t="s">
        <v>167</v>
      </c>
      <c r="AA2081" t="s">
        <v>168</v>
      </c>
      <c r="AB2081" t="s">
        <v>35</v>
      </c>
      <c r="AC2081" t="s">
        <v>36</v>
      </c>
      <c r="AD2081">
        <v>98109</v>
      </c>
      <c r="AE2081" t="s">
        <v>551</v>
      </c>
      <c r="AF2081" t="str">
        <f t="shared" si="96"/>
        <v>Yes</v>
      </c>
      <c r="AG2081" s="9" t="str">
        <f t="shared" si="97"/>
        <v>STATE REPRESENTATIVE321DEMOCRATLEG DISTRICT 32 - HOUSEKINGLegislative2012450DEBT411214115241150Operation and OverheadAUGUST TREASURYARGO STRATEGIESPO BOX 9100 SEATTLEWA</v>
      </c>
      <c r="AH2081">
        <v>100494160</v>
      </c>
      <c r="AI2081" s="9" t="str">
        <f t="shared" si="98"/>
        <v>STATE REPRESENTATIVE321DEMOCRATLEG DISTRICT 32 - HOUSEKINGLegislative</v>
      </c>
    </row>
    <row r="2082" spans="1:35" x14ac:dyDescent="0.25">
      <c r="A2082" s="15">
        <v>91</v>
      </c>
      <c r="B2082" t="s">
        <v>496</v>
      </c>
      <c r="C2082">
        <v>100495995</v>
      </c>
      <c r="D2082" t="s">
        <v>30</v>
      </c>
      <c r="E2082" t="s">
        <v>497</v>
      </c>
      <c r="F2082" t="s">
        <v>44</v>
      </c>
      <c r="G2082" t="s">
        <v>498</v>
      </c>
      <c r="H2082" t="s">
        <v>499</v>
      </c>
      <c r="I2082" t="s">
        <v>140</v>
      </c>
      <c r="J2082" t="s">
        <v>500</v>
      </c>
      <c r="K2082" t="s">
        <v>67</v>
      </c>
      <c r="L2082">
        <v>32</v>
      </c>
      <c r="M2082">
        <v>1</v>
      </c>
      <c r="N2082" t="s">
        <v>68</v>
      </c>
      <c r="O2082" t="s">
        <v>501</v>
      </c>
      <c r="P2082" t="s">
        <v>134</v>
      </c>
      <c r="Q2082" t="s">
        <v>71</v>
      </c>
      <c r="R2082">
        <v>2012</v>
      </c>
      <c r="S2082" s="1">
        <v>7618.4</v>
      </c>
      <c r="T2082" t="s">
        <v>31</v>
      </c>
      <c r="U2082" s="2">
        <v>41153</v>
      </c>
      <c r="V2082" s="2">
        <v>41197</v>
      </c>
      <c r="W2082" s="2">
        <v>41197</v>
      </c>
      <c r="X2082" t="s">
        <v>72</v>
      </c>
      <c r="Y2082" t="s">
        <v>166</v>
      </c>
      <c r="Z2082" t="s">
        <v>167</v>
      </c>
      <c r="AA2082" t="s">
        <v>168</v>
      </c>
      <c r="AB2082" t="s">
        <v>35</v>
      </c>
      <c r="AC2082" t="s">
        <v>36</v>
      </c>
      <c r="AD2082">
        <v>98109</v>
      </c>
      <c r="AE2082" t="s">
        <v>502</v>
      </c>
      <c r="AF2082" t="str">
        <f t="shared" si="96"/>
        <v>Yes</v>
      </c>
      <c r="AG2082" s="9" t="str">
        <f t="shared" si="97"/>
        <v>STATE REPRESENTATIVE321DEMOCRATLEG DISTRICT 32 - HOUSEKINGLegislative20127618.4DEBT411534119741197Operation and OverheadEST. MAILER PRINT &amp; DESIGN (CAPCITY, KAYLORMADE)ARGO STRATEGIESPO BOX 9100 SEATTLEWA</v>
      </c>
      <c r="AH2082">
        <v>100495995</v>
      </c>
      <c r="AI2082" s="9" t="str">
        <f t="shared" si="98"/>
        <v>STATE REPRESENTATIVE321DEMOCRATLEG DISTRICT 32 - HOUSEKINGLegislative</v>
      </c>
    </row>
    <row r="2083" spans="1:35" x14ac:dyDescent="0.25">
      <c r="A2083" s="15">
        <v>311</v>
      </c>
      <c r="B2083" t="s">
        <v>1308</v>
      </c>
      <c r="C2083">
        <v>100503583</v>
      </c>
      <c r="D2083" t="s">
        <v>30</v>
      </c>
      <c r="E2083" t="s">
        <v>497</v>
      </c>
      <c r="F2083" t="s">
        <v>44</v>
      </c>
      <c r="G2083" t="s">
        <v>498</v>
      </c>
      <c r="H2083" t="s">
        <v>499</v>
      </c>
      <c r="I2083" t="s">
        <v>140</v>
      </c>
      <c r="J2083" t="s">
        <v>500</v>
      </c>
      <c r="K2083" t="s">
        <v>67</v>
      </c>
      <c r="L2083">
        <v>32</v>
      </c>
      <c r="M2083">
        <v>1</v>
      </c>
      <c r="N2083" t="s">
        <v>68</v>
      </c>
      <c r="O2083" t="s">
        <v>501</v>
      </c>
      <c r="P2083" t="s">
        <v>134</v>
      </c>
      <c r="Q2083" t="s">
        <v>71</v>
      </c>
      <c r="R2083">
        <v>2012</v>
      </c>
      <c r="S2083" s="1">
        <v>500</v>
      </c>
      <c r="T2083" t="s">
        <v>31</v>
      </c>
      <c r="U2083" s="2">
        <v>41212</v>
      </c>
      <c r="V2083" s="2">
        <v>41243</v>
      </c>
      <c r="W2083" s="2">
        <v>41219</v>
      </c>
      <c r="X2083" t="s">
        <v>72</v>
      </c>
      <c r="Y2083" t="s">
        <v>1309</v>
      </c>
      <c r="Z2083" t="s">
        <v>1310</v>
      </c>
      <c r="AA2083" t="s">
        <v>1311</v>
      </c>
      <c r="AB2083" t="s">
        <v>1312</v>
      </c>
      <c r="AC2083" t="s">
        <v>36</v>
      </c>
      <c r="AD2083">
        <v>98177</v>
      </c>
      <c r="AE2083" t="s">
        <v>1306</v>
      </c>
      <c r="AF2083" t="str">
        <f t="shared" si="96"/>
        <v>Yes</v>
      </c>
      <c r="AG2083" s="9" t="str">
        <f t="shared" si="97"/>
        <v>STATE REPRESENTATIVE321DEMOCRATLEG DISTRICT 32 - HOUSEKINGLegislative2012500DEBT412124124341219Operation and OverheadREIMB. EVENT FOOD (H-MART)RYU CINDY REP20055  8TH AVENUE NW SHORELINEWA</v>
      </c>
      <c r="AH2083">
        <v>100503583</v>
      </c>
      <c r="AI2083" s="9" t="str">
        <f t="shared" si="98"/>
        <v>STATE REPRESENTATIVE321DEMOCRATLEG DISTRICT 32 - HOUSEKINGLegislative</v>
      </c>
    </row>
    <row r="2084" spans="1:35" x14ac:dyDescent="0.25">
      <c r="A2084" s="15">
        <v>757</v>
      </c>
      <c r="B2084" t="s">
        <v>2263</v>
      </c>
      <c r="C2084">
        <v>100503583</v>
      </c>
      <c r="D2084" t="s">
        <v>30</v>
      </c>
      <c r="E2084" t="s">
        <v>497</v>
      </c>
      <c r="F2084" t="s">
        <v>44</v>
      </c>
      <c r="G2084" t="s">
        <v>498</v>
      </c>
      <c r="H2084" t="s">
        <v>499</v>
      </c>
      <c r="I2084" t="s">
        <v>140</v>
      </c>
      <c r="J2084" t="s">
        <v>500</v>
      </c>
      <c r="K2084" t="s">
        <v>67</v>
      </c>
      <c r="L2084">
        <v>32</v>
      </c>
      <c r="M2084">
        <v>1</v>
      </c>
      <c r="N2084" t="s">
        <v>68</v>
      </c>
      <c r="O2084" t="s">
        <v>501</v>
      </c>
      <c r="P2084" t="s">
        <v>134</v>
      </c>
      <c r="Q2084" t="s">
        <v>71</v>
      </c>
      <c r="R2084">
        <v>2012</v>
      </c>
      <c r="S2084" s="1">
        <v>176.33</v>
      </c>
      <c r="T2084" t="s">
        <v>31</v>
      </c>
      <c r="U2084" s="2">
        <v>41212</v>
      </c>
      <c r="V2084" s="2">
        <v>41243</v>
      </c>
      <c r="W2084" s="2">
        <v>41219</v>
      </c>
      <c r="X2084" t="s">
        <v>72</v>
      </c>
      <c r="Y2084" t="s">
        <v>2264</v>
      </c>
      <c r="Z2084" t="s">
        <v>1310</v>
      </c>
      <c r="AA2084" t="s">
        <v>1311</v>
      </c>
      <c r="AB2084" t="s">
        <v>1312</v>
      </c>
      <c r="AC2084" t="s">
        <v>36</v>
      </c>
      <c r="AD2084">
        <v>98177</v>
      </c>
      <c r="AE2084" t="s">
        <v>1306</v>
      </c>
      <c r="AF2084" t="str">
        <f t="shared" si="96"/>
        <v>Yes</v>
      </c>
      <c r="AG2084" s="9" t="str">
        <f t="shared" si="97"/>
        <v>STATE REPRESENTATIVE321DEMOCRATLEG DISTRICT 32 - HOUSEKINGLegislative2012176.33DEBT412124124341219Operation and OverheadREIMB. EVENT EXP (CASH &amp; CARRY, COSTCO, TJS)RYU CINDY REP20055  8TH AVENUE NW SHORELINEWA</v>
      </c>
      <c r="AH2084">
        <v>100503583</v>
      </c>
      <c r="AI2084" s="9" t="str">
        <f t="shared" si="98"/>
        <v>STATE REPRESENTATIVE321DEMOCRATLEG DISTRICT 32 - HOUSEKINGLegislative</v>
      </c>
    </row>
    <row r="2085" spans="1:35" x14ac:dyDescent="0.25">
      <c r="A2085" s="15">
        <v>309</v>
      </c>
      <c r="B2085" t="s">
        <v>1305</v>
      </c>
      <c r="C2085">
        <v>100503583</v>
      </c>
      <c r="D2085" t="s">
        <v>30</v>
      </c>
      <c r="E2085" t="s">
        <v>497</v>
      </c>
      <c r="F2085" t="s">
        <v>44</v>
      </c>
      <c r="G2085" t="s">
        <v>498</v>
      </c>
      <c r="H2085" t="s">
        <v>499</v>
      </c>
      <c r="I2085" t="s">
        <v>140</v>
      </c>
      <c r="J2085" t="s">
        <v>500</v>
      </c>
      <c r="K2085" t="s">
        <v>67</v>
      </c>
      <c r="L2085">
        <v>32</v>
      </c>
      <c r="M2085">
        <v>1</v>
      </c>
      <c r="N2085" t="s">
        <v>68</v>
      </c>
      <c r="O2085" t="s">
        <v>501</v>
      </c>
      <c r="P2085" t="s">
        <v>134</v>
      </c>
      <c r="Q2085" t="s">
        <v>71</v>
      </c>
      <c r="R2085">
        <v>2012</v>
      </c>
      <c r="S2085" s="1">
        <v>150</v>
      </c>
      <c r="T2085" t="s">
        <v>31</v>
      </c>
      <c r="U2085" s="2">
        <v>41212</v>
      </c>
      <c r="V2085" s="2">
        <v>41243</v>
      </c>
      <c r="W2085" s="2">
        <v>41243</v>
      </c>
      <c r="X2085" t="s">
        <v>72</v>
      </c>
      <c r="Y2085" t="s">
        <v>882</v>
      </c>
      <c r="Z2085" t="s">
        <v>167</v>
      </c>
      <c r="AA2085" t="s">
        <v>168</v>
      </c>
      <c r="AB2085" t="s">
        <v>35</v>
      </c>
      <c r="AC2085" t="s">
        <v>36</v>
      </c>
      <c r="AD2085">
        <v>98109</v>
      </c>
      <c r="AE2085" t="s">
        <v>1306</v>
      </c>
      <c r="AF2085" t="str">
        <f t="shared" si="96"/>
        <v>Yes</v>
      </c>
      <c r="AG2085" s="9" t="str">
        <f t="shared" si="97"/>
        <v>STATE REPRESENTATIVE321DEMOCRATLEG DISTRICT 32 - HOUSEKINGLegislative2012150DEBT412124124341243Operation and OverheadWEBHOSTINGARGO STRATEGIESPO BOX 9100 SEATTLEWA</v>
      </c>
      <c r="AH2085">
        <v>100503583</v>
      </c>
      <c r="AI2085" s="9" t="str">
        <f t="shared" si="98"/>
        <v>STATE REPRESENTATIVE321DEMOCRATLEG DISTRICT 32 - HOUSEKINGLegislative</v>
      </c>
    </row>
    <row r="2086" spans="1:35" x14ac:dyDescent="0.25">
      <c r="A2086" s="15">
        <v>310</v>
      </c>
      <c r="B2086" t="s">
        <v>1307</v>
      </c>
      <c r="C2086">
        <v>100503583</v>
      </c>
      <c r="D2086" t="s">
        <v>30</v>
      </c>
      <c r="E2086" t="s">
        <v>497</v>
      </c>
      <c r="F2086" t="s">
        <v>44</v>
      </c>
      <c r="G2086" t="s">
        <v>498</v>
      </c>
      <c r="H2086" t="s">
        <v>499</v>
      </c>
      <c r="I2086" t="s">
        <v>140</v>
      </c>
      <c r="J2086" t="s">
        <v>500</v>
      </c>
      <c r="K2086" t="s">
        <v>67</v>
      </c>
      <c r="L2086">
        <v>32</v>
      </c>
      <c r="M2086">
        <v>1</v>
      </c>
      <c r="N2086" t="s">
        <v>68</v>
      </c>
      <c r="O2086" t="s">
        <v>501</v>
      </c>
      <c r="P2086" t="s">
        <v>134</v>
      </c>
      <c r="Q2086" t="s">
        <v>71</v>
      </c>
      <c r="R2086">
        <v>2012</v>
      </c>
      <c r="S2086" s="1">
        <v>487.5</v>
      </c>
      <c r="T2086" t="s">
        <v>31</v>
      </c>
      <c r="U2086" s="2">
        <v>41212</v>
      </c>
      <c r="V2086" s="2">
        <v>41243</v>
      </c>
      <c r="W2086" s="2">
        <v>41243</v>
      </c>
      <c r="X2086" t="s">
        <v>72</v>
      </c>
      <c r="Y2086" t="s">
        <v>1208</v>
      </c>
      <c r="Z2086" t="s">
        <v>167</v>
      </c>
      <c r="AA2086" t="s">
        <v>168</v>
      </c>
      <c r="AB2086" t="s">
        <v>35</v>
      </c>
      <c r="AC2086" t="s">
        <v>36</v>
      </c>
      <c r="AD2086">
        <v>98109</v>
      </c>
      <c r="AE2086" t="s">
        <v>1306</v>
      </c>
      <c r="AF2086" t="str">
        <f t="shared" si="96"/>
        <v>Yes</v>
      </c>
      <c r="AG2086" s="9" t="str">
        <f t="shared" si="97"/>
        <v>STATE REPRESENTATIVE321DEMOCRATLEG DISTRICT 32 - HOUSEKINGLegislative2012487.5DEBT412124124341243Operation and OverheadNOVEMBER TREASURYARGO STRATEGIESPO BOX 9100 SEATTLEWA</v>
      </c>
      <c r="AH2086">
        <v>100503583</v>
      </c>
      <c r="AI2086" s="9" t="str">
        <f t="shared" si="98"/>
        <v>STATE REPRESENTATIVE321DEMOCRATLEG DISTRICT 32 - HOUSEKINGLegislative</v>
      </c>
    </row>
    <row r="2087" spans="1:35" x14ac:dyDescent="0.25">
      <c r="A2087" s="15">
        <v>1653</v>
      </c>
      <c r="B2087" t="s">
        <v>4043</v>
      </c>
      <c r="C2087">
        <v>100408044</v>
      </c>
      <c r="D2087" t="s">
        <v>30</v>
      </c>
      <c r="E2087" t="s">
        <v>365</v>
      </c>
      <c r="F2087" t="s">
        <v>44</v>
      </c>
      <c r="G2087" t="s">
        <v>366</v>
      </c>
      <c r="H2087" t="s">
        <v>367</v>
      </c>
      <c r="I2087" t="s">
        <v>336</v>
      </c>
      <c r="J2087" t="s">
        <v>368</v>
      </c>
      <c r="K2087" t="s">
        <v>67</v>
      </c>
      <c r="L2087">
        <v>34</v>
      </c>
      <c r="M2087">
        <v>1</v>
      </c>
      <c r="N2087" t="s">
        <v>68</v>
      </c>
      <c r="O2087" t="s">
        <v>369</v>
      </c>
      <c r="P2087" t="s">
        <v>134</v>
      </c>
      <c r="Q2087" t="s">
        <v>71</v>
      </c>
      <c r="R2087">
        <v>2012</v>
      </c>
      <c r="S2087" s="1">
        <v>150</v>
      </c>
      <c r="T2087" t="s">
        <v>31</v>
      </c>
      <c r="U2087" s="2">
        <v>40603</v>
      </c>
      <c r="V2087" s="2">
        <v>40633</v>
      </c>
      <c r="W2087" s="2">
        <v>40633</v>
      </c>
      <c r="X2087" t="s">
        <v>72</v>
      </c>
      <c r="Y2087" t="s">
        <v>2577</v>
      </c>
      <c r="Z2087" t="s">
        <v>167</v>
      </c>
      <c r="AA2087" t="s">
        <v>168</v>
      </c>
      <c r="AB2087" t="s">
        <v>35</v>
      </c>
      <c r="AC2087" t="s">
        <v>36</v>
      </c>
      <c r="AD2087">
        <v>98109</v>
      </c>
      <c r="AE2087" t="s">
        <v>4044</v>
      </c>
      <c r="AF2087" t="str">
        <f t="shared" si="96"/>
        <v>Yes</v>
      </c>
      <c r="AG2087" s="9" t="str">
        <f t="shared" si="97"/>
        <v>STATE REPRESENTATIVE341DEMOCRATLEG DISTRICT 34 - HOUSEKINGLegislative2012150DEBT406034063340633Operation and OverheadMARCH TREASURYARGO STRATEGIESPO BOX 9100 SEATTLEWA</v>
      </c>
      <c r="AH2087">
        <v>100408044</v>
      </c>
      <c r="AI2087" s="9" t="str">
        <f t="shared" si="98"/>
        <v>STATE REPRESENTATIVE341DEMOCRATLEG DISTRICT 34 - HOUSEKINGLegislative</v>
      </c>
    </row>
    <row r="2088" spans="1:35" x14ac:dyDescent="0.25">
      <c r="A2088" s="15">
        <v>1015</v>
      </c>
      <c r="B2088" t="s">
        <v>2816</v>
      </c>
      <c r="C2088">
        <v>100423770</v>
      </c>
      <c r="D2088" t="s">
        <v>30</v>
      </c>
      <c r="E2088" t="s">
        <v>365</v>
      </c>
      <c r="F2088" t="s">
        <v>44</v>
      </c>
      <c r="G2088" t="s">
        <v>366</v>
      </c>
      <c r="H2088" t="s">
        <v>367</v>
      </c>
      <c r="I2088" t="s">
        <v>336</v>
      </c>
      <c r="J2088" t="s">
        <v>368</v>
      </c>
      <c r="K2088" t="s">
        <v>67</v>
      </c>
      <c r="L2088">
        <v>34</v>
      </c>
      <c r="M2088">
        <v>1</v>
      </c>
      <c r="N2088" t="s">
        <v>68</v>
      </c>
      <c r="O2088" t="s">
        <v>369</v>
      </c>
      <c r="P2088" t="s">
        <v>134</v>
      </c>
      <c r="Q2088" t="s">
        <v>71</v>
      </c>
      <c r="R2088">
        <v>2012</v>
      </c>
      <c r="S2088" s="1">
        <v>150</v>
      </c>
      <c r="T2088" t="s">
        <v>31</v>
      </c>
      <c r="U2088" s="2">
        <v>40725</v>
      </c>
      <c r="V2088" s="2">
        <v>40755</v>
      </c>
      <c r="W2088" s="2">
        <v>40753</v>
      </c>
      <c r="X2088" t="s">
        <v>72</v>
      </c>
      <c r="Y2088" t="s">
        <v>339</v>
      </c>
      <c r="Z2088" t="s">
        <v>167</v>
      </c>
      <c r="AA2088" t="s">
        <v>168</v>
      </c>
      <c r="AB2088" t="s">
        <v>35</v>
      </c>
      <c r="AC2088" t="s">
        <v>36</v>
      </c>
      <c r="AD2088">
        <v>98109</v>
      </c>
      <c r="AE2088" t="s">
        <v>2817</v>
      </c>
      <c r="AF2088" t="str">
        <f t="shared" si="96"/>
        <v>Yes</v>
      </c>
      <c r="AG2088" s="9" t="str">
        <f t="shared" si="97"/>
        <v>STATE REPRESENTATIVE341DEMOCRATLEG DISTRICT 34 - HOUSEKINGLegislative2012150DEBT407254075540753Operation and OverheadJULY TREASURYARGO STRATEGIESPO BOX 9100 SEATTLEWA</v>
      </c>
      <c r="AH2088">
        <v>100423770</v>
      </c>
      <c r="AI2088" s="9" t="str">
        <f t="shared" si="98"/>
        <v>STATE REPRESENTATIVE341DEMOCRATLEG DISTRICT 34 - HOUSEKINGLegislative</v>
      </c>
    </row>
    <row r="2089" spans="1:35" x14ac:dyDescent="0.25">
      <c r="A2089" s="15">
        <v>1659</v>
      </c>
      <c r="B2089" t="s">
        <v>4056</v>
      </c>
      <c r="C2089">
        <v>100428210</v>
      </c>
      <c r="D2089" t="s">
        <v>30</v>
      </c>
      <c r="E2089" t="s">
        <v>365</v>
      </c>
      <c r="F2089" t="s">
        <v>44</v>
      </c>
      <c r="G2089" t="s">
        <v>366</v>
      </c>
      <c r="H2089" t="s">
        <v>367</v>
      </c>
      <c r="I2089" t="s">
        <v>336</v>
      </c>
      <c r="J2089" t="s">
        <v>368</v>
      </c>
      <c r="K2089" t="s">
        <v>67</v>
      </c>
      <c r="L2089">
        <v>34</v>
      </c>
      <c r="M2089">
        <v>1</v>
      </c>
      <c r="N2089" t="s">
        <v>68</v>
      </c>
      <c r="O2089" t="s">
        <v>369</v>
      </c>
      <c r="P2089" t="s">
        <v>134</v>
      </c>
      <c r="Q2089" t="s">
        <v>71</v>
      </c>
      <c r="R2089">
        <v>2012</v>
      </c>
      <c r="S2089" s="1">
        <v>150</v>
      </c>
      <c r="T2089" t="s">
        <v>31</v>
      </c>
      <c r="U2089" s="2">
        <v>40756</v>
      </c>
      <c r="V2089" s="2">
        <v>40786</v>
      </c>
      <c r="W2089" s="2">
        <v>40780</v>
      </c>
      <c r="X2089" t="s">
        <v>72</v>
      </c>
      <c r="Y2089" t="s">
        <v>490</v>
      </c>
      <c r="Z2089" t="s">
        <v>167</v>
      </c>
      <c r="AA2089" t="s">
        <v>168</v>
      </c>
      <c r="AB2089" t="s">
        <v>35</v>
      </c>
      <c r="AC2089" t="s">
        <v>36</v>
      </c>
      <c r="AD2089">
        <v>98109</v>
      </c>
      <c r="AE2089" t="s">
        <v>4057</v>
      </c>
      <c r="AF2089" t="str">
        <f t="shared" si="96"/>
        <v>Yes</v>
      </c>
      <c r="AG2089" s="9" t="str">
        <f t="shared" si="97"/>
        <v>STATE REPRESENTATIVE341DEMOCRATLEG DISTRICT 34 - HOUSEKINGLegislative2012150DEBT407564078640780Operation and OverheadAUGUST TREASURYARGO STRATEGIESPO BOX 9100 SEATTLEWA</v>
      </c>
      <c r="AH2089">
        <v>100428210</v>
      </c>
      <c r="AI2089" s="9" t="str">
        <f t="shared" si="98"/>
        <v>STATE REPRESENTATIVE341DEMOCRATLEG DISTRICT 34 - HOUSEKINGLegislative</v>
      </c>
    </row>
    <row r="2090" spans="1:35" x14ac:dyDescent="0.25">
      <c r="A2090" s="15">
        <v>1920</v>
      </c>
      <c r="B2090" t="s">
        <v>4460</v>
      </c>
      <c r="C2090">
        <v>100431127</v>
      </c>
      <c r="D2090" t="s">
        <v>30</v>
      </c>
      <c r="E2090" t="s">
        <v>365</v>
      </c>
      <c r="F2090" t="s">
        <v>44</v>
      </c>
      <c r="G2090" t="s">
        <v>366</v>
      </c>
      <c r="H2090" t="s">
        <v>367</v>
      </c>
      <c r="I2090" t="s">
        <v>336</v>
      </c>
      <c r="J2090" t="s">
        <v>368</v>
      </c>
      <c r="K2090" t="s">
        <v>67</v>
      </c>
      <c r="L2090">
        <v>34</v>
      </c>
      <c r="M2090">
        <v>1</v>
      </c>
      <c r="N2090" t="s">
        <v>68</v>
      </c>
      <c r="O2090" t="s">
        <v>369</v>
      </c>
      <c r="P2090" t="s">
        <v>134</v>
      </c>
      <c r="Q2090" t="s">
        <v>71</v>
      </c>
      <c r="R2090">
        <v>2012</v>
      </c>
      <c r="S2090" s="1">
        <v>150</v>
      </c>
      <c r="T2090" t="s">
        <v>31</v>
      </c>
      <c r="U2090" s="2">
        <v>40787</v>
      </c>
      <c r="V2090" s="2">
        <v>40816</v>
      </c>
      <c r="W2090" s="2">
        <v>40780</v>
      </c>
      <c r="X2090" t="s">
        <v>72</v>
      </c>
      <c r="Y2090" t="s">
        <v>490</v>
      </c>
      <c r="Z2090" t="s">
        <v>167</v>
      </c>
      <c r="AA2090" t="s">
        <v>168</v>
      </c>
      <c r="AB2090" t="s">
        <v>35</v>
      </c>
      <c r="AC2090" t="s">
        <v>36</v>
      </c>
      <c r="AD2090">
        <v>98109</v>
      </c>
      <c r="AE2090" t="s">
        <v>4461</v>
      </c>
      <c r="AF2090" t="str">
        <f t="shared" si="96"/>
        <v>Yes</v>
      </c>
      <c r="AG2090" s="9" t="str">
        <f t="shared" si="97"/>
        <v>STATE REPRESENTATIVE341DEMOCRATLEG DISTRICT 34 - HOUSEKINGLegislative2012150DEBT407874081640780Operation and OverheadAUGUST TREASURYARGO STRATEGIESPO BOX 9100 SEATTLEWA</v>
      </c>
      <c r="AH2090">
        <v>100431127</v>
      </c>
      <c r="AI2090" s="9" t="str">
        <f t="shared" si="98"/>
        <v>STATE REPRESENTATIVE341DEMOCRATLEG DISTRICT 34 - HOUSEKINGLegislative</v>
      </c>
    </row>
    <row r="2091" spans="1:35" x14ac:dyDescent="0.25">
      <c r="A2091" s="15">
        <v>1921</v>
      </c>
      <c r="B2091" t="s">
        <v>4462</v>
      </c>
      <c r="C2091">
        <v>100431127</v>
      </c>
      <c r="D2091" t="s">
        <v>30</v>
      </c>
      <c r="E2091" t="s">
        <v>365</v>
      </c>
      <c r="F2091" t="s">
        <v>44</v>
      </c>
      <c r="G2091" t="s">
        <v>366</v>
      </c>
      <c r="H2091" t="s">
        <v>367</v>
      </c>
      <c r="I2091" t="s">
        <v>336</v>
      </c>
      <c r="J2091" t="s">
        <v>368</v>
      </c>
      <c r="K2091" t="s">
        <v>67</v>
      </c>
      <c r="L2091">
        <v>34</v>
      </c>
      <c r="M2091">
        <v>1</v>
      </c>
      <c r="N2091" t="s">
        <v>68</v>
      </c>
      <c r="O2091" t="s">
        <v>369</v>
      </c>
      <c r="P2091" t="s">
        <v>134</v>
      </c>
      <c r="Q2091" t="s">
        <v>71</v>
      </c>
      <c r="R2091">
        <v>2012</v>
      </c>
      <c r="S2091" s="1">
        <v>225</v>
      </c>
      <c r="T2091" t="s">
        <v>31</v>
      </c>
      <c r="U2091" s="2">
        <v>40787</v>
      </c>
      <c r="V2091" s="2">
        <v>40816</v>
      </c>
      <c r="W2091" s="2">
        <v>40816</v>
      </c>
      <c r="X2091" t="s">
        <v>72</v>
      </c>
      <c r="Y2091" t="s">
        <v>337</v>
      </c>
      <c r="Z2091" t="s">
        <v>167</v>
      </c>
      <c r="AA2091" t="s">
        <v>168</v>
      </c>
      <c r="AB2091" t="s">
        <v>35</v>
      </c>
      <c r="AC2091" t="s">
        <v>36</v>
      </c>
      <c r="AD2091">
        <v>98109</v>
      </c>
      <c r="AE2091" t="s">
        <v>4461</v>
      </c>
      <c r="AF2091" t="str">
        <f t="shared" si="96"/>
        <v>Yes</v>
      </c>
      <c r="AG2091" s="9" t="str">
        <f t="shared" si="97"/>
        <v>STATE REPRESENTATIVE341DEMOCRATLEG DISTRICT 34 - HOUSEKINGLegislative2012225DEBT407874081640816Operation and OverheadSEPTEMBER TREASURYARGO STRATEGIESPO BOX 9100 SEATTLEWA</v>
      </c>
      <c r="AH2091">
        <v>100431127</v>
      </c>
      <c r="AI2091" s="9" t="str">
        <f t="shared" si="98"/>
        <v>STATE REPRESENTATIVE341DEMOCRATLEG DISTRICT 34 - HOUSEKINGLegislative</v>
      </c>
    </row>
    <row r="2092" spans="1:35" x14ac:dyDescent="0.25">
      <c r="A2092" s="15">
        <v>2008</v>
      </c>
      <c r="B2092" t="s">
        <v>4589</v>
      </c>
      <c r="C2092">
        <v>100437896</v>
      </c>
      <c r="D2092" t="s">
        <v>30</v>
      </c>
      <c r="E2092" t="s">
        <v>365</v>
      </c>
      <c r="F2092" t="s">
        <v>44</v>
      </c>
      <c r="G2092" t="s">
        <v>366</v>
      </c>
      <c r="H2092" t="s">
        <v>367</v>
      </c>
      <c r="I2092" t="s">
        <v>336</v>
      </c>
      <c r="J2092" t="s">
        <v>368</v>
      </c>
      <c r="K2092" t="s">
        <v>67</v>
      </c>
      <c r="L2092">
        <v>34</v>
      </c>
      <c r="M2092">
        <v>1</v>
      </c>
      <c r="N2092" t="s">
        <v>68</v>
      </c>
      <c r="O2092" t="s">
        <v>369</v>
      </c>
      <c r="P2092" t="s">
        <v>134</v>
      </c>
      <c r="Q2092" t="s">
        <v>71</v>
      </c>
      <c r="R2092">
        <v>2012</v>
      </c>
      <c r="S2092" s="1">
        <v>225</v>
      </c>
      <c r="T2092" t="s">
        <v>31</v>
      </c>
      <c r="U2092" s="2">
        <v>40817</v>
      </c>
      <c r="V2092" s="2">
        <v>40847</v>
      </c>
      <c r="W2092" s="2">
        <v>40847</v>
      </c>
      <c r="X2092" t="s">
        <v>72</v>
      </c>
      <c r="Y2092" t="s">
        <v>1006</v>
      </c>
      <c r="Z2092" t="s">
        <v>167</v>
      </c>
      <c r="AA2092" t="s">
        <v>168</v>
      </c>
      <c r="AB2092" t="s">
        <v>35</v>
      </c>
      <c r="AC2092" t="s">
        <v>36</v>
      </c>
      <c r="AD2092">
        <v>98109</v>
      </c>
      <c r="AE2092" t="s">
        <v>4590</v>
      </c>
      <c r="AF2092" t="str">
        <f t="shared" si="96"/>
        <v>Yes</v>
      </c>
      <c r="AG2092" s="9" t="str">
        <f t="shared" si="97"/>
        <v>STATE REPRESENTATIVE341DEMOCRATLEG DISTRICT 34 - HOUSEKINGLegislative2012225DEBT408174084740847Operation and OverheadOCTOBER TREASURYARGO STRATEGIESPO BOX 9100 SEATTLEWA</v>
      </c>
      <c r="AH2092">
        <v>100437896</v>
      </c>
      <c r="AI2092" s="9" t="str">
        <f t="shared" si="98"/>
        <v>STATE REPRESENTATIVE341DEMOCRATLEG DISTRICT 34 - HOUSEKINGLegislative</v>
      </c>
    </row>
    <row r="2093" spans="1:35" x14ac:dyDescent="0.25">
      <c r="A2093" s="15">
        <v>2318</v>
      </c>
      <c r="B2093" t="s">
        <v>5072</v>
      </c>
      <c r="C2093">
        <v>100440400</v>
      </c>
      <c r="D2093" t="s">
        <v>30</v>
      </c>
      <c r="E2093" t="s">
        <v>365</v>
      </c>
      <c r="F2093" t="s">
        <v>44</v>
      </c>
      <c r="G2093" t="s">
        <v>366</v>
      </c>
      <c r="H2093" t="s">
        <v>367</v>
      </c>
      <c r="I2093" t="s">
        <v>336</v>
      </c>
      <c r="J2093" t="s">
        <v>368</v>
      </c>
      <c r="K2093" t="s">
        <v>67</v>
      </c>
      <c r="L2093">
        <v>34</v>
      </c>
      <c r="M2093">
        <v>1</v>
      </c>
      <c r="N2093" t="s">
        <v>68</v>
      </c>
      <c r="O2093" t="s">
        <v>369</v>
      </c>
      <c r="P2093" t="s">
        <v>134</v>
      </c>
      <c r="Q2093" t="s">
        <v>71</v>
      </c>
      <c r="R2093">
        <v>2012</v>
      </c>
      <c r="S2093" s="1">
        <v>300</v>
      </c>
      <c r="T2093" t="s">
        <v>31</v>
      </c>
      <c r="U2093" s="2">
        <v>40848</v>
      </c>
      <c r="V2093" s="2">
        <v>40877</v>
      </c>
      <c r="W2093" s="2">
        <v>40877</v>
      </c>
      <c r="X2093" t="s">
        <v>72</v>
      </c>
      <c r="Y2093" t="s">
        <v>1208</v>
      </c>
      <c r="Z2093" t="s">
        <v>167</v>
      </c>
      <c r="AA2093" t="s">
        <v>168</v>
      </c>
      <c r="AB2093" t="s">
        <v>35</v>
      </c>
      <c r="AC2093" t="s">
        <v>36</v>
      </c>
      <c r="AD2093">
        <v>98109</v>
      </c>
      <c r="AE2093" t="s">
        <v>5073</v>
      </c>
      <c r="AF2093" t="str">
        <f t="shared" si="96"/>
        <v>Yes</v>
      </c>
      <c r="AG2093" s="9" t="str">
        <f t="shared" si="97"/>
        <v>STATE REPRESENTATIVE341DEMOCRATLEG DISTRICT 34 - HOUSEKINGLegislative2012300DEBT408484087740877Operation and OverheadNOVEMBER TREASURYARGO STRATEGIESPO BOX 9100 SEATTLEWA</v>
      </c>
      <c r="AH2093">
        <v>100440400</v>
      </c>
      <c r="AI2093" s="9" t="str">
        <f t="shared" si="98"/>
        <v>STATE REPRESENTATIVE341DEMOCRATLEG DISTRICT 34 - HOUSEKINGLegislative</v>
      </c>
    </row>
    <row r="2094" spans="1:35" x14ac:dyDescent="0.25">
      <c r="A2094" s="15">
        <v>1859</v>
      </c>
      <c r="B2094" t="s">
        <v>4380</v>
      </c>
      <c r="C2094">
        <v>100446166</v>
      </c>
      <c r="D2094" t="s">
        <v>30</v>
      </c>
      <c r="E2094" t="s">
        <v>365</v>
      </c>
      <c r="F2094" t="s">
        <v>44</v>
      </c>
      <c r="G2094" t="s">
        <v>366</v>
      </c>
      <c r="H2094" t="s">
        <v>367</v>
      </c>
      <c r="I2094" t="s">
        <v>336</v>
      </c>
      <c r="J2094" t="s">
        <v>368</v>
      </c>
      <c r="K2094" t="s">
        <v>67</v>
      </c>
      <c r="L2094">
        <v>34</v>
      </c>
      <c r="M2094">
        <v>1</v>
      </c>
      <c r="N2094" t="s">
        <v>68</v>
      </c>
      <c r="O2094" t="s">
        <v>369</v>
      </c>
      <c r="P2094" t="s">
        <v>134</v>
      </c>
      <c r="Q2094" t="s">
        <v>71</v>
      </c>
      <c r="R2094">
        <v>2012</v>
      </c>
      <c r="S2094" s="1">
        <v>300</v>
      </c>
      <c r="T2094" t="s">
        <v>31</v>
      </c>
      <c r="U2094" s="2">
        <v>40878</v>
      </c>
      <c r="V2094" s="2">
        <v>40908</v>
      </c>
      <c r="W2094" s="2">
        <v>40877</v>
      </c>
      <c r="X2094" t="s">
        <v>72</v>
      </c>
      <c r="Y2094" t="s">
        <v>1208</v>
      </c>
      <c r="Z2094" t="s">
        <v>167</v>
      </c>
      <c r="AA2094" t="s">
        <v>168</v>
      </c>
      <c r="AB2094" t="s">
        <v>35</v>
      </c>
      <c r="AC2094" t="s">
        <v>36</v>
      </c>
      <c r="AD2094">
        <v>98109</v>
      </c>
      <c r="AE2094" t="s">
        <v>4381</v>
      </c>
      <c r="AF2094" t="str">
        <f t="shared" si="96"/>
        <v>Yes</v>
      </c>
      <c r="AG2094" s="9" t="str">
        <f t="shared" si="97"/>
        <v>STATE REPRESENTATIVE341DEMOCRATLEG DISTRICT 34 - HOUSEKINGLegislative2012300DEBT408784090840877Operation and OverheadNOVEMBER TREASURYARGO STRATEGIESPO BOX 9100 SEATTLEWA</v>
      </c>
      <c r="AH2094">
        <v>100446166</v>
      </c>
      <c r="AI2094" s="9" t="str">
        <f t="shared" si="98"/>
        <v>STATE REPRESENTATIVE341DEMOCRATLEG DISTRICT 34 - HOUSEKINGLegislative</v>
      </c>
    </row>
    <row r="2095" spans="1:35" x14ac:dyDescent="0.25">
      <c r="A2095" s="15">
        <v>1860</v>
      </c>
      <c r="B2095" t="s">
        <v>4382</v>
      </c>
      <c r="C2095">
        <v>100446166</v>
      </c>
      <c r="D2095" t="s">
        <v>30</v>
      </c>
      <c r="E2095" t="s">
        <v>365</v>
      </c>
      <c r="F2095" t="s">
        <v>44</v>
      </c>
      <c r="G2095" t="s">
        <v>366</v>
      </c>
      <c r="H2095" t="s">
        <v>367</v>
      </c>
      <c r="I2095" t="s">
        <v>336</v>
      </c>
      <c r="J2095" t="s">
        <v>368</v>
      </c>
      <c r="K2095" t="s">
        <v>67</v>
      </c>
      <c r="L2095">
        <v>34</v>
      </c>
      <c r="M2095">
        <v>1</v>
      </c>
      <c r="N2095" t="s">
        <v>68</v>
      </c>
      <c r="O2095" t="s">
        <v>369</v>
      </c>
      <c r="P2095" t="s">
        <v>134</v>
      </c>
      <c r="Q2095" t="s">
        <v>71</v>
      </c>
      <c r="R2095">
        <v>2012</v>
      </c>
      <c r="S2095" s="1">
        <v>300</v>
      </c>
      <c r="T2095" t="s">
        <v>31</v>
      </c>
      <c r="U2095" s="2">
        <v>40878</v>
      </c>
      <c r="V2095" s="2">
        <v>40908</v>
      </c>
      <c r="W2095" s="2">
        <v>40908</v>
      </c>
      <c r="X2095" t="s">
        <v>72</v>
      </c>
      <c r="Y2095" t="s">
        <v>1792</v>
      </c>
      <c r="Z2095" t="s">
        <v>167</v>
      </c>
      <c r="AA2095" t="s">
        <v>168</v>
      </c>
      <c r="AB2095" t="s">
        <v>35</v>
      </c>
      <c r="AC2095" t="s">
        <v>36</v>
      </c>
      <c r="AD2095">
        <v>98109</v>
      </c>
      <c r="AE2095" t="s">
        <v>4381</v>
      </c>
      <c r="AF2095" t="str">
        <f t="shared" si="96"/>
        <v>Yes</v>
      </c>
      <c r="AG2095" s="9" t="str">
        <f t="shared" si="97"/>
        <v>STATE REPRESENTATIVE341DEMOCRATLEG DISTRICT 34 - HOUSEKINGLegislative2012300DEBT408784090840908Operation and OverheadDECEMBER TREASURYARGO STRATEGIESPO BOX 9100 SEATTLEWA</v>
      </c>
      <c r="AH2095">
        <v>100446166</v>
      </c>
      <c r="AI2095" s="9" t="str">
        <f t="shared" si="98"/>
        <v>STATE REPRESENTATIVE341DEMOCRATLEG DISTRICT 34 - HOUSEKINGLegislative</v>
      </c>
    </row>
    <row r="2096" spans="1:35" x14ac:dyDescent="0.25">
      <c r="A2096" s="15">
        <v>2319</v>
      </c>
      <c r="B2096" t="s">
        <v>5074</v>
      </c>
      <c r="C2096">
        <v>100449576</v>
      </c>
      <c r="D2096" t="s">
        <v>30</v>
      </c>
      <c r="E2096" t="s">
        <v>365</v>
      </c>
      <c r="F2096" t="s">
        <v>44</v>
      </c>
      <c r="G2096" t="s">
        <v>366</v>
      </c>
      <c r="H2096" t="s">
        <v>367</v>
      </c>
      <c r="I2096" t="s">
        <v>336</v>
      </c>
      <c r="J2096" t="s">
        <v>368</v>
      </c>
      <c r="K2096" t="s">
        <v>67</v>
      </c>
      <c r="L2096">
        <v>34</v>
      </c>
      <c r="M2096">
        <v>1</v>
      </c>
      <c r="N2096" t="s">
        <v>68</v>
      </c>
      <c r="O2096" t="s">
        <v>369</v>
      </c>
      <c r="P2096" t="s">
        <v>134</v>
      </c>
      <c r="Q2096" t="s">
        <v>71</v>
      </c>
      <c r="R2096">
        <v>2012</v>
      </c>
      <c r="S2096" s="1">
        <v>225</v>
      </c>
      <c r="T2096" t="s">
        <v>31</v>
      </c>
      <c r="U2096" s="2">
        <v>40909</v>
      </c>
      <c r="V2096" s="2">
        <v>40939</v>
      </c>
      <c r="W2096" s="2">
        <v>40939</v>
      </c>
      <c r="X2096" t="s">
        <v>72</v>
      </c>
      <c r="Y2096" t="s">
        <v>2477</v>
      </c>
      <c r="Z2096" t="s">
        <v>167</v>
      </c>
      <c r="AA2096" t="s">
        <v>168</v>
      </c>
      <c r="AB2096" t="s">
        <v>35</v>
      </c>
      <c r="AC2096" t="s">
        <v>36</v>
      </c>
      <c r="AD2096">
        <v>98109</v>
      </c>
      <c r="AE2096" t="s">
        <v>5075</v>
      </c>
      <c r="AF2096" t="str">
        <f t="shared" si="96"/>
        <v>Yes</v>
      </c>
      <c r="AG2096" s="9" t="str">
        <f t="shared" si="97"/>
        <v>STATE REPRESENTATIVE341DEMOCRATLEG DISTRICT 34 - HOUSEKINGLegislative2012225DEBT409094093940939Operation and OverheadJANUARY TREASURYARGO STRATEGIESPO BOX 9100 SEATTLEWA</v>
      </c>
      <c r="AH2096">
        <v>100449576</v>
      </c>
      <c r="AI2096" s="9" t="str">
        <f t="shared" si="98"/>
        <v>STATE REPRESENTATIVE341DEMOCRATLEG DISTRICT 34 - HOUSEKINGLegislative</v>
      </c>
    </row>
    <row r="2097" spans="1:35" x14ac:dyDescent="0.25">
      <c r="A2097" s="15">
        <v>2347</v>
      </c>
      <c r="B2097" t="s">
        <v>5127</v>
      </c>
      <c r="C2097">
        <v>100457722</v>
      </c>
      <c r="D2097" t="s">
        <v>30</v>
      </c>
      <c r="E2097" t="s">
        <v>365</v>
      </c>
      <c r="F2097" t="s">
        <v>44</v>
      </c>
      <c r="G2097" t="s">
        <v>366</v>
      </c>
      <c r="H2097" t="s">
        <v>367</v>
      </c>
      <c r="I2097" t="s">
        <v>336</v>
      </c>
      <c r="J2097" t="s">
        <v>368</v>
      </c>
      <c r="K2097" t="s">
        <v>67</v>
      </c>
      <c r="L2097">
        <v>34</v>
      </c>
      <c r="M2097">
        <v>1</v>
      </c>
      <c r="N2097" t="s">
        <v>68</v>
      </c>
      <c r="O2097" t="s">
        <v>369</v>
      </c>
      <c r="P2097" t="s">
        <v>134</v>
      </c>
      <c r="Q2097" t="s">
        <v>71</v>
      </c>
      <c r="R2097">
        <v>2012</v>
      </c>
      <c r="S2097" s="1">
        <v>150</v>
      </c>
      <c r="T2097" t="s">
        <v>31</v>
      </c>
      <c r="U2097" s="2">
        <v>40969</v>
      </c>
      <c r="V2097" s="2">
        <v>40999</v>
      </c>
      <c r="W2097" s="2">
        <v>40998</v>
      </c>
      <c r="X2097" t="s">
        <v>72</v>
      </c>
      <c r="Y2097" t="s">
        <v>2577</v>
      </c>
      <c r="Z2097" t="s">
        <v>167</v>
      </c>
      <c r="AA2097" t="s">
        <v>168</v>
      </c>
      <c r="AB2097" t="s">
        <v>35</v>
      </c>
      <c r="AC2097" t="s">
        <v>36</v>
      </c>
      <c r="AD2097">
        <v>98109</v>
      </c>
      <c r="AE2097" t="s">
        <v>5128</v>
      </c>
      <c r="AF2097" t="str">
        <f t="shared" si="96"/>
        <v>Yes</v>
      </c>
      <c r="AG2097" s="9" t="str">
        <f t="shared" si="97"/>
        <v>STATE REPRESENTATIVE341DEMOCRATLEG DISTRICT 34 - HOUSEKINGLegislative2012150DEBT409694099940998Operation and OverheadMARCH TREASURYARGO STRATEGIESPO BOX 9100 SEATTLEWA</v>
      </c>
      <c r="AH2097">
        <v>100457722</v>
      </c>
      <c r="AI2097" s="9" t="str">
        <f t="shared" si="98"/>
        <v>STATE REPRESENTATIVE341DEMOCRATLEG DISTRICT 34 - HOUSEKINGLegislative</v>
      </c>
    </row>
    <row r="2098" spans="1:35" x14ac:dyDescent="0.25">
      <c r="A2098" s="15">
        <v>2345</v>
      </c>
      <c r="B2098" t="s">
        <v>5123</v>
      </c>
      <c r="C2098">
        <v>100462215</v>
      </c>
      <c r="D2098" t="s">
        <v>30</v>
      </c>
      <c r="E2098" t="s">
        <v>365</v>
      </c>
      <c r="F2098" t="s">
        <v>44</v>
      </c>
      <c r="G2098" t="s">
        <v>366</v>
      </c>
      <c r="H2098" t="s">
        <v>367</v>
      </c>
      <c r="I2098" t="s">
        <v>336</v>
      </c>
      <c r="J2098" t="s">
        <v>368</v>
      </c>
      <c r="K2098" t="s">
        <v>67</v>
      </c>
      <c r="L2098">
        <v>34</v>
      </c>
      <c r="M2098">
        <v>1</v>
      </c>
      <c r="N2098" t="s">
        <v>68</v>
      </c>
      <c r="O2098" t="s">
        <v>369</v>
      </c>
      <c r="P2098" t="s">
        <v>134</v>
      </c>
      <c r="Q2098" t="s">
        <v>71</v>
      </c>
      <c r="R2098">
        <v>2012</v>
      </c>
      <c r="S2098" s="1">
        <v>150</v>
      </c>
      <c r="T2098" t="s">
        <v>31</v>
      </c>
      <c r="U2098" s="2">
        <v>41000</v>
      </c>
      <c r="V2098" s="2">
        <v>41029</v>
      </c>
      <c r="W2098" s="2">
        <v>41029</v>
      </c>
      <c r="X2098" t="s">
        <v>72</v>
      </c>
      <c r="Y2098" t="s">
        <v>2661</v>
      </c>
      <c r="Z2098" t="s">
        <v>554</v>
      </c>
      <c r="AA2098" t="s">
        <v>2889</v>
      </c>
      <c r="AB2098" t="s">
        <v>556</v>
      </c>
      <c r="AC2098" t="s">
        <v>155</v>
      </c>
      <c r="AD2098">
        <v>92102</v>
      </c>
      <c r="AE2098" t="s">
        <v>5124</v>
      </c>
      <c r="AF2098" t="str">
        <f t="shared" si="96"/>
        <v>Yes</v>
      </c>
      <c r="AG2098" s="9" t="str">
        <f t="shared" si="97"/>
        <v>STATE REPRESENTATIVE341DEMOCRATLEG DISTRICT 34 - HOUSEKINGLegislative2012150DEBT410004102941029Operation and OverheadAPRIL TREASURYCOMPLETE CAMPAIGNS610 GATEWAY CENTER WAY SUITE KSAN DIEGOCA</v>
      </c>
      <c r="AH2098">
        <v>100462215</v>
      </c>
      <c r="AI2098" s="9" t="str">
        <f t="shared" si="98"/>
        <v>STATE REPRESENTATIVE341DEMOCRATLEG DISTRICT 34 - HOUSEKINGLegislative</v>
      </c>
    </row>
    <row r="2099" spans="1:35" x14ac:dyDescent="0.25">
      <c r="A2099" s="15">
        <v>2913</v>
      </c>
      <c r="B2099" t="s">
        <v>6133</v>
      </c>
      <c r="C2099">
        <v>100470225</v>
      </c>
      <c r="D2099" t="s">
        <v>30</v>
      </c>
      <c r="E2099" t="s">
        <v>365</v>
      </c>
      <c r="F2099" t="s">
        <v>44</v>
      </c>
      <c r="G2099" t="s">
        <v>366</v>
      </c>
      <c r="H2099" t="s">
        <v>367</v>
      </c>
      <c r="I2099" t="s">
        <v>336</v>
      </c>
      <c r="J2099" t="s">
        <v>368</v>
      </c>
      <c r="K2099" t="s">
        <v>67</v>
      </c>
      <c r="L2099">
        <v>34</v>
      </c>
      <c r="M2099">
        <v>1</v>
      </c>
      <c r="N2099" t="s">
        <v>68</v>
      </c>
      <c r="O2099" t="s">
        <v>369</v>
      </c>
      <c r="P2099" t="s">
        <v>134</v>
      </c>
      <c r="Q2099" t="s">
        <v>71</v>
      </c>
      <c r="R2099">
        <v>2012</v>
      </c>
      <c r="S2099" s="1">
        <v>421.06</v>
      </c>
      <c r="T2099" t="s">
        <v>31</v>
      </c>
      <c r="U2099" s="2">
        <v>41030</v>
      </c>
      <c r="V2099" s="2">
        <v>41060</v>
      </c>
      <c r="W2099" s="2">
        <v>41045</v>
      </c>
      <c r="X2099" t="s">
        <v>72</v>
      </c>
      <c r="Y2099" t="s">
        <v>5727</v>
      </c>
      <c r="Z2099" t="s">
        <v>6134</v>
      </c>
      <c r="AA2099" t="s">
        <v>6135</v>
      </c>
      <c r="AB2099" t="s">
        <v>35</v>
      </c>
      <c r="AC2099" t="s">
        <v>36</v>
      </c>
      <c r="AD2099">
        <v>98126</v>
      </c>
      <c r="AE2099" t="s">
        <v>6035</v>
      </c>
      <c r="AF2099" t="str">
        <f t="shared" si="96"/>
        <v>Yes</v>
      </c>
      <c r="AG2099" s="9" t="str">
        <f t="shared" si="97"/>
        <v>STATE REPRESENTATIVE341DEMOCRATLEG DISTRICT 34 - HOUSEKINGLegislative2012421.06DEBT410304106041045Operation and OverheadREIMB. FILING FEE (KC ELECTIONS)CODY EILEEN6714   38TH AVENUE SW SEATTLEWA</v>
      </c>
      <c r="AH2099">
        <v>100470225</v>
      </c>
      <c r="AI2099" s="9" t="str">
        <f t="shared" si="98"/>
        <v>STATE REPRESENTATIVE341DEMOCRATLEG DISTRICT 34 - HOUSEKINGLegislative</v>
      </c>
    </row>
    <row r="2100" spans="1:35" x14ac:dyDescent="0.25">
      <c r="A2100" s="15">
        <v>2864</v>
      </c>
      <c r="B2100" t="s">
        <v>6034</v>
      </c>
      <c r="C2100">
        <v>100470225</v>
      </c>
      <c r="D2100" t="s">
        <v>30</v>
      </c>
      <c r="E2100" t="s">
        <v>365</v>
      </c>
      <c r="F2100" t="s">
        <v>44</v>
      </c>
      <c r="G2100" t="s">
        <v>366</v>
      </c>
      <c r="H2100" t="s">
        <v>367</v>
      </c>
      <c r="I2100" t="s">
        <v>336</v>
      </c>
      <c r="J2100" t="s">
        <v>368</v>
      </c>
      <c r="K2100" t="s">
        <v>67</v>
      </c>
      <c r="L2100">
        <v>34</v>
      </c>
      <c r="M2100">
        <v>1</v>
      </c>
      <c r="N2100" t="s">
        <v>68</v>
      </c>
      <c r="O2100" t="s">
        <v>369</v>
      </c>
      <c r="P2100" t="s">
        <v>134</v>
      </c>
      <c r="Q2100" t="s">
        <v>71</v>
      </c>
      <c r="R2100">
        <v>2012</v>
      </c>
      <c r="S2100" s="1">
        <v>225</v>
      </c>
      <c r="T2100" t="s">
        <v>31</v>
      </c>
      <c r="U2100" s="2">
        <v>41030</v>
      </c>
      <c r="V2100" s="2">
        <v>41060</v>
      </c>
      <c r="W2100" s="2">
        <v>41060</v>
      </c>
      <c r="X2100" t="s">
        <v>72</v>
      </c>
      <c r="Y2100" t="s">
        <v>2637</v>
      </c>
      <c r="Z2100" t="s">
        <v>167</v>
      </c>
      <c r="AA2100" t="s">
        <v>168</v>
      </c>
      <c r="AB2100" t="s">
        <v>35</v>
      </c>
      <c r="AC2100" t="s">
        <v>36</v>
      </c>
      <c r="AD2100">
        <v>98109</v>
      </c>
      <c r="AE2100" t="s">
        <v>6035</v>
      </c>
      <c r="AF2100" t="str">
        <f t="shared" si="96"/>
        <v>Yes</v>
      </c>
      <c r="AG2100" s="9" t="str">
        <f t="shared" si="97"/>
        <v>STATE REPRESENTATIVE341DEMOCRATLEG DISTRICT 34 - HOUSEKINGLegislative2012225DEBT410304106041060Operation and OverheadMAY TREASURYARGO STRATEGIESPO BOX 9100 SEATTLEWA</v>
      </c>
      <c r="AH2100">
        <v>100470225</v>
      </c>
      <c r="AI2100" s="9" t="str">
        <f t="shared" si="98"/>
        <v>STATE REPRESENTATIVE341DEMOCRATLEG DISTRICT 34 - HOUSEKINGLegislative</v>
      </c>
    </row>
    <row r="2101" spans="1:35" x14ac:dyDescent="0.25">
      <c r="A2101" s="15">
        <v>3672</v>
      </c>
      <c r="B2101" t="s">
        <v>7404</v>
      </c>
      <c r="C2101">
        <v>100487219</v>
      </c>
      <c r="D2101" t="s">
        <v>30</v>
      </c>
      <c r="E2101" t="s">
        <v>365</v>
      </c>
      <c r="F2101" t="s">
        <v>44</v>
      </c>
      <c r="G2101" t="s">
        <v>366</v>
      </c>
      <c r="H2101" t="s">
        <v>367</v>
      </c>
      <c r="I2101" t="s">
        <v>336</v>
      </c>
      <c r="J2101" t="s">
        <v>368</v>
      </c>
      <c r="K2101" t="s">
        <v>67</v>
      </c>
      <c r="L2101">
        <v>34</v>
      </c>
      <c r="M2101">
        <v>1</v>
      </c>
      <c r="N2101" t="s">
        <v>68</v>
      </c>
      <c r="O2101" t="s">
        <v>369</v>
      </c>
      <c r="P2101" t="s">
        <v>134</v>
      </c>
      <c r="Q2101" t="s">
        <v>71</v>
      </c>
      <c r="R2101">
        <v>2012</v>
      </c>
      <c r="S2101" s="1">
        <v>450</v>
      </c>
      <c r="T2101" t="s">
        <v>31</v>
      </c>
      <c r="U2101" s="2">
        <v>41121</v>
      </c>
      <c r="V2101" s="2">
        <v>41152</v>
      </c>
      <c r="W2101" s="2">
        <v>41150</v>
      </c>
      <c r="X2101" t="s">
        <v>72</v>
      </c>
      <c r="Y2101" t="s">
        <v>490</v>
      </c>
      <c r="Z2101" t="s">
        <v>167</v>
      </c>
      <c r="AA2101" t="s">
        <v>168</v>
      </c>
      <c r="AB2101" t="s">
        <v>35</v>
      </c>
      <c r="AC2101" t="s">
        <v>36</v>
      </c>
      <c r="AD2101">
        <v>98109</v>
      </c>
      <c r="AE2101" t="s">
        <v>7405</v>
      </c>
      <c r="AF2101" t="str">
        <f t="shared" si="96"/>
        <v>Yes</v>
      </c>
      <c r="AG2101" s="9" t="str">
        <f t="shared" si="97"/>
        <v>STATE REPRESENTATIVE341DEMOCRATLEG DISTRICT 34 - HOUSEKINGLegislative2012450DEBT411214115241150Operation and OverheadAUGUST TREASURYARGO STRATEGIESPO BOX 9100 SEATTLEWA</v>
      </c>
      <c r="AH2101">
        <v>100487219</v>
      </c>
      <c r="AI2101" s="9" t="str">
        <f t="shared" si="98"/>
        <v>STATE REPRESENTATIVE341DEMOCRATLEG DISTRICT 34 - HOUSEKINGLegislative</v>
      </c>
    </row>
    <row r="2102" spans="1:35" x14ac:dyDescent="0.25">
      <c r="A2102" s="15">
        <v>52</v>
      </c>
      <c r="B2102" t="s">
        <v>364</v>
      </c>
      <c r="C2102">
        <v>100495633</v>
      </c>
      <c r="D2102" t="s">
        <v>30</v>
      </c>
      <c r="E2102" t="s">
        <v>365</v>
      </c>
      <c r="F2102" t="s">
        <v>44</v>
      </c>
      <c r="G2102" t="s">
        <v>366</v>
      </c>
      <c r="H2102" t="s">
        <v>367</v>
      </c>
      <c r="I2102" t="s">
        <v>336</v>
      </c>
      <c r="J2102" t="s">
        <v>368</v>
      </c>
      <c r="K2102" t="s">
        <v>67</v>
      </c>
      <c r="L2102">
        <v>34</v>
      </c>
      <c r="M2102">
        <v>1</v>
      </c>
      <c r="N2102" t="s">
        <v>68</v>
      </c>
      <c r="O2102" t="s">
        <v>369</v>
      </c>
      <c r="P2102" t="s">
        <v>134</v>
      </c>
      <c r="Q2102" t="s">
        <v>71</v>
      </c>
      <c r="R2102">
        <v>2012</v>
      </c>
      <c r="S2102" s="1">
        <v>487.5</v>
      </c>
      <c r="T2102" t="s">
        <v>31</v>
      </c>
      <c r="U2102" s="2">
        <v>41153</v>
      </c>
      <c r="V2102" s="2">
        <v>41197</v>
      </c>
      <c r="W2102" s="2">
        <v>41180</v>
      </c>
      <c r="X2102" t="s">
        <v>72</v>
      </c>
      <c r="Y2102" t="s">
        <v>337</v>
      </c>
      <c r="Z2102" t="s">
        <v>167</v>
      </c>
      <c r="AA2102" t="s">
        <v>168</v>
      </c>
      <c r="AB2102" t="s">
        <v>35</v>
      </c>
      <c r="AC2102" t="s">
        <v>36</v>
      </c>
      <c r="AD2102">
        <v>98109</v>
      </c>
      <c r="AE2102" t="s">
        <v>370</v>
      </c>
      <c r="AF2102" t="str">
        <f t="shared" si="96"/>
        <v>Yes</v>
      </c>
      <c r="AG2102" s="9" t="str">
        <f t="shared" si="97"/>
        <v>STATE REPRESENTATIVE341DEMOCRATLEG DISTRICT 34 - HOUSEKINGLegislative2012487.5DEBT411534119741180Operation and OverheadSEPTEMBER TREASURYARGO STRATEGIESPO BOX 9100 SEATTLEWA</v>
      </c>
      <c r="AH2102">
        <v>100495633</v>
      </c>
      <c r="AI2102" s="9" t="str">
        <f t="shared" si="98"/>
        <v>STATE REPRESENTATIVE341DEMOCRATLEG DISTRICT 34 - HOUSEKINGLegislative</v>
      </c>
    </row>
    <row r="2103" spans="1:35" x14ac:dyDescent="0.25">
      <c r="A2103" s="15">
        <v>495</v>
      </c>
      <c r="B2103" t="s">
        <v>1772</v>
      </c>
      <c r="C2103">
        <v>100503456</v>
      </c>
      <c r="D2103" t="s">
        <v>30</v>
      </c>
      <c r="E2103" t="s">
        <v>365</v>
      </c>
      <c r="F2103" t="s">
        <v>44</v>
      </c>
      <c r="G2103" t="s">
        <v>366</v>
      </c>
      <c r="H2103" t="s">
        <v>367</v>
      </c>
      <c r="I2103" t="s">
        <v>336</v>
      </c>
      <c r="J2103" t="s">
        <v>368</v>
      </c>
      <c r="K2103" t="s">
        <v>67</v>
      </c>
      <c r="L2103">
        <v>34</v>
      </c>
      <c r="M2103">
        <v>1</v>
      </c>
      <c r="N2103" t="s">
        <v>68</v>
      </c>
      <c r="O2103" t="s">
        <v>369</v>
      </c>
      <c r="P2103" t="s">
        <v>134</v>
      </c>
      <c r="Q2103" t="s">
        <v>71</v>
      </c>
      <c r="R2103">
        <v>2012</v>
      </c>
      <c r="S2103" s="1">
        <v>600</v>
      </c>
      <c r="T2103" t="s">
        <v>31</v>
      </c>
      <c r="U2103" s="2">
        <v>41212</v>
      </c>
      <c r="V2103" s="2">
        <v>41243</v>
      </c>
      <c r="W2103" s="2">
        <v>41213</v>
      </c>
      <c r="X2103" t="s">
        <v>72</v>
      </c>
      <c r="Y2103" t="s">
        <v>1196</v>
      </c>
      <c r="Z2103" t="s">
        <v>1773</v>
      </c>
      <c r="AA2103" t="s">
        <v>1774</v>
      </c>
      <c r="AB2103" t="s">
        <v>35</v>
      </c>
      <c r="AC2103" t="s">
        <v>36</v>
      </c>
      <c r="AD2103">
        <v>98136</v>
      </c>
      <c r="AE2103" t="s">
        <v>1336</v>
      </c>
      <c r="AF2103" t="str">
        <f t="shared" si="96"/>
        <v>Yes</v>
      </c>
      <c r="AG2103" s="9" t="str">
        <f t="shared" si="97"/>
        <v>STATE REPRESENTATIVE341DEMOCRATLEG DISTRICT 34 - HOUSEKINGLegislative2012600DEBT412124124341213Operation and OverheadADVERTISEMENT34TH DISTRICT DEMOCRATS8424  46TH AVENUE SW SEATTLEWA</v>
      </c>
      <c r="AH2103">
        <v>100503456</v>
      </c>
      <c r="AI2103" s="9" t="str">
        <f t="shared" si="98"/>
        <v>STATE REPRESENTATIVE341DEMOCRATLEG DISTRICT 34 - HOUSEKINGLegislative</v>
      </c>
    </row>
    <row r="2104" spans="1:35" x14ac:dyDescent="0.25">
      <c r="A2104" s="15">
        <v>316</v>
      </c>
      <c r="B2104" t="s">
        <v>1335</v>
      </c>
      <c r="C2104">
        <v>100503456</v>
      </c>
      <c r="D2104" t="s">
        <v>30</v>
      </c>
      <c r="E2104" t="s">
        <v>365</v>
      </c>
      <c r="F2104" t="s">
        <v>44</v>
      </c>
      <c r="G2104" t="s">
        <v>366</v>
      </c>
      <c r="H2104" t="s">
        <v>367</v>
      </c>
      <c r="I2104" t="s">
        <v>336</v>
      </c>
      <c r="J2104" t="s">
        <v>368</v>
      </c>
      <c r="K2104" t="s">
        <v>67</v>
      </c>
      <c r="L2104">
        <v>34</v>
      </c>
      <c r="M2104">
        <v>1</v>
      </c>
      <c r="N2104" t="s">
        <v>68</v>
      </c>
      <c r="O2104" t="s">
        <v>369</v>
      </c>
      <c r="P2104" t="s">
        <v>134</v>
      </c>
      <c r="Q2104" t="s">
        <v>71</v>
      </c>
      <c r="R2104">
        <v>2012</v>
      </c>
      <c r="S2104" s="1">
        <v>375</v>
      </c>
      <c r="T2104" t="s">
        <v>31</v>
      </c>
      <c r="U2104" s="2">
        <v>41212</v>
      </c>
      <c r="V2104" s="2">
        <v>41243</v>
      </c>
      <c r="W2104" s="2">
        <v>41243</v>
      </c>
      <c r="X2104" t="s">
        <v>72</v>
      </c>
      <c r="Y2104" t="s">
        <v>1208</v>
      </c>
      <c r="Z2104" t="s">
        <v>167</v>
      </c>
      <c r="AA2104" t="s">
        <v>168</v>
      </c>
      <c r="AB2104" t="s">
        <v>35</v>
      </c>
      <c r="AC2104" t="s">
        <v>36</v>
      </c>
      <c r="AD2104">
        <v>98109</v>
      </c>
      <c r="AE2104" t="s">
        <v>1336</v>
      </c>
      <c r="AF2104" t="str">
        <f t="shared" si="96"/>
        <v>Yes</v>
      </c>
      <c r="AG2104" s="9" t="str">
        <f t="shared" si="97"/>
        <v>STATE REPRESENTATIVE341DEMOCRATLEG DISTRICT 34 - HOUSEKINGLegislative2012375DEBT412124124341243Operation and OverheadNOVEMBER TREASURYARGO STRATEGIESPO BOX 9100 SEATTLEWA</v>
      </c>
      <c r="AH2104">
        <v>100503456</v>
      </c>
      <c r="AI2104" s="9" t="str">
        <f t="shared" si="98"/>
        <v>STATE REPRESENTATIVE341DEMOCRATLEG DISTRICT 34 - HOUSEKINGLegislative</v>
      </c>
    </row>
    <row r="2105" spans="1:35" x14ac:dyDescent="0.25">
      <c r="A2105" s="15">
        <v>865</v>
      </c>
      <c r="B2105" t="s">
        <v>2456</v>
      </c>
      <c r="C2105">
        <v>100509160</v>
      </c>
      <c r="D2105" t="s">
        <v>30</v>
      </c>
      <c r="E2105" t="s">
        <v>365</v>
      </c>
      <c r="F2105" t="s">
        <v>44</v>
      </c>
      <c r="G2105" t="s">
        <v>366</v>
      </c>
      <c r="H2105" t="s">
        <v>367</v>
      </c>
      <c r="I2105" t="s">
        <v>336</v>
      </c>
      <c r="J2105" t="s">
        <v>368</v>
      </c>
      <c r="K2105" t="s">
        <v>67</v>
      </c>
      <c r="L2105">
        <v>34</v>
      </c>
      <c r="M2105">
        <v>1</v>
      </c>
      <c r="N2105" t="s">
        <v>68</v>
      </c>
      <c r="O2105" t="s">
        <v>369</v>
      </c>
      <c r="P2105" t="s">
        <v>134</v>
      </c>
      <c r="Q2105" t="s">
        <v>71</v>
      </c>
      <c r="R2105">
        <v>2012</v>
      </c>
      <c r="S2105" s="1">
        <v>375</v>
      </c>
      <c r="T2105" t="s">
        <v>31</v>
      </c>
      <c r="U2105" s="2">
        <v>41244</v>
      </c>
      <c r="V2105" s="2">
        <v>41274</v>
      </c>
      <c r="W2105" s="2">
        <v>41274</v>
      </c>
      <c r="X2105" t="s">
        <v>72</v>
      </c>
      <c r="Y2105" t="s">
        <v>1792</v>
      </c>
      <c r="Z2105" t="s">
        <v>167</v>
      </c>
      <c r="AA2105" t="s">
        <v>168</v>
      </c>
      <c r="AB2105" t="s">
        <v>35</v>
      </c>
      <c r="AC2105" t="s">
        <v>36</v>
      </c>
      <c r="AD2105">
        <v>98109</v>
      </c>
      <c r="AE2105" t="s">
        <v>2457</v>
      </c>
      <c r="AF2105" t="str">
        <f t="shared" si="96"/>
        <v>Yes</v>
      </c>
      <c r="AG2105" s="9" t="str">
        <f t="shared" si="97"/>
        <v>STATE REPRESENTATIVE341DEMOCRATLEG DISTRICT 34 - HOUSEKINGLegislative2012375DEBT412444127441274Operation and OverheadDECEMBER TREASURYARGO STRATEGIESPO BOX 9100 SEATTLEWA</v>
      </c>
      <c r="AH2105">
        <v>100509160</v>
      </c>
      <c r="AI2105" s="9" t="str">
        <f t="shared" si="98"/>
        <v>STATE REPRESENTATIVE341DEMOCRATLEG DISTRICT 34 - HOUSEKINGLegislative</v>
      </c>
    </row>
    <row r="2106" spans="1:35" x14ac:dyDescent="0.25">
      <c r="A2106" s="15">
        <v>1536</v>
      </c>
      <c r="B2106" t="s">
        <v>3847</v>
      </c>
      <c r="C2106">
        <v>100422066</v>
      </c>
      <c r="D2106" t="s">
        <v>30</v>
      </c>
      <c r="E2106" t="s">
        <v>2896</v>
      </c>
      <c r="F2106" t="s">
        <v>44</v>
      </c>
      <c r="G2106" t="s">
        <v>2897</v>
      </c>
      <c r="H2106" t="s">
        <v>2898</v>
      </c>
      <c r="I2106" t="s">
        <v>65</v>
      </c>
      <c r="J2106" t="s">
        <v>2899</v>
      </c>
      <c r="K2106" t="s">
        <v>67</v>
      </c>
      <c r="L2106">
        <v>34</v>
      </c>
      <c r="M2106">
        <v>2</v>
      </c>
      <c r="N2106" t="s">
        <v>68</v>
      </c>
      <c r="O2106" t="s">
        <v>369</v>
      </c>
      <c r="P2106" t="s">
        <v>134</v>
      </c>
      <c r="Q2106" t="s">
        <v>71</v>
      </c>
      <c r="R2106">
        <v>2012</v>
      </c>
      <c r="S2106" s="1">
        <v>7111.73</v>
      </c>
      <c r="T2106" t="s">
        <v>31</v>
      </c>
      <c r="U2106" s="2">
        <v>40695</v>
      </c>
      <c r="V2106" s="2">
        <v>40724</v>
      </c>
      <c r="W2106" s="2">
        <v>40544</v>
      </c>
      <c r="Y2106" t="s">
        <v>3848</v>
      </c>
      <c r="Z2106" t="s">
        <v>74</v>
      </c>
      <c r="AA2106" t="s">
        <v>3849</v>
      </c>
      <c r="AB2106" t="s">
        <v>35</v>
      </c>
      <c r="AC2106" t="s">
        <v>36</v>
      </c>
      <c r="AD2106">
        <v>98109</v>
      </c>
      <c r="AE2106" t="s">
        <v>3850</v>
      </c>
      <c r="AF2106" t="str">
        <f t="shared" si="96"/>
        <v>Yes</v>
      </c>
      <c r="AG2106" s="9" t="str">
        <f t="shared" si="97"/>
        <v>STATE REPRESENTATIVE342DEMOCRATLEG DISTRICT 34 - HOUSEKINGLegislative20127111.73DEBT406954072440544CARRYOVER DEBT FROM 2010 NORTHWEST PASSAGE1505 WESTLAKE AVE. NSEATTLEWA</v>
      </c>
      <c r="AH2106">
        <v>100422066</v>
      </c>
      <c r="AI2106" s="9" t="str">
        <f t="shared" si="98"/>
        <v>STATE REPRESENTATIVE342DEMOCRATLEG DISTRICT 34 - HOUSEKINGLegislative</v>
      </c>
    </row>
    <row r="2107" spans="1:35" x14ac:dyDescent="0.25">
      <c r="A2107" s="15">
        <v>1822</v>
      </c>
      <c r="B2107" t="s">
        <v>4315</v>
      </c>
      <c r="C2107">
        <v>100428003</v>
      </c>
      <c r="D2107" t="s">
        <v>30</v>
      </c>
      <c r="E2107" t="s">
        <v>2896</v>
      </c>
      <c r="F2107" t="s">
        <v>44</v>
      </c>
      <c r="G2107" t="s">
        <v>2897</v>
      </c>
      <c r="H2107" t="s">
        <v>2898</v>
      </c>
      <c r="I2107" t="s">
        <v>65</v>
      </c>
      <c r="J2107" t="s">
        <v>2899</v>
      </c>
      <c r="K2107" t="s">
        <v>67</v>
      </c>
      <c r="L2107">
        <v>34</v>
      </c>
      <c r="M2107">
        <v>2</v>
      </c>
      <c r="N2107" t="s">
        <v>68</v>
      </c>
      <c r="O2107" t="s">
        <v>369</v>
      </c>
      <c r="P2107" t="s">
        <v>134</v>
      </c>
      <c r="Q2107" t="s">
        <v>71</v>
      </c>
      <c r="R2107">
        <v>2012</v>
      </c>
      <c r="S2107" s="1">
        <v>7111.73</v>
      </c>
      <c r="T2107" t="s">
        <v>31</v>
      </c>
      <c r="U2107" s="2">
        <v>40725</v>
      </c>
      <c r="V2107" s="2">
        <v>40755</v>
      </c>
      <c r="W2107" s="2">
        <v>40544</v>
      </c>
      <c r="Y2107" t="s">
        <v>3848</v>
      </c>
      <c r="Z2107" t="s">
        <v>74</v>
      </c>
      <c r="AA2107" t="s">
        <v>3849</v>
      </c>
      <c r="AB2107" t="s">
        <v>35</v>
      </c>
      <c r="AC2107" t="s">
        <v>36</v>
      </c>
      <c r="AD2107">
        <v>98109</v>
      </c>
      <c r="AE2107" t="s">
        <v>4316</v>
      </c>
      <c r="AF2107" t="str">
        <f t="shared" si="96"/>
        <v>Yes</v>
      </c>
      <c r="AG2107" s="9" t="str">
        <f t="shared" si="97"/>
        <v>STATE REPRESENTATIVE342DEMOCRATLEG DISTRICT 34 - HOUSEKINGLegislative20127111.73DEBT407254075540544CARRYOVER DEBT FROM 2010 NORTHWEST PASSAGE1505 WESTLAKE AVE. NSEATTLEWA</v>
      </c>
      <c r="AH2107">
        <v>100428003</v>
      </c>
      <c r="AI2107" s="9" t="str">
        <f t="shared" si="98"/>
        <v>STATE REPRESENTATIVE342DEMOCRATLEG DISTRICT 34 - HOUSEKINGLegislative</v>
      </c>
    </row>
    <row r="2108" spans="1:35" x14ac:dyDescent="0.25">
      <c r="A2108" s="15">
        <v>1882</v>
      </c>
      <c r="B2108" t="s">
        <v>4409</v>
      </c>
      <c r="C2108">
        <v>100433898</v>
      </c>
      <c r="D2108" t="s">
        <v>30</v>
      </c>
      <c r="E2108" t="s">
        <v>2896</v>
      </c>
      <c r="F2108" t="s">
        <v>44</v>
      </c>
      <c r="G2108" t="s">
        <v>2897</v>
      </c>
      <c r="H2108" t="s">
        <v>2898</v>
      </c>
      <c r="I2108" t="s">
        <v>65</v>
      </c>
      <c r="J2108" t="s">
        <v>2899</v>
      </c>
      <c r="K2108" t="s">
        <v>67</v>
      </c>
      <c r="L2108">
        <v>34</v>
      </c>
      <c r="M2108">
        <v>2</v>
      </c>
      <c r="N2108" t="s">
        <v>68</v>
      </c>
      <c r="O2108" t="s">
        <v>369</v>
      </c>
      <c r="P2108" t="s">
        <v>134</v>
      </c>
      <c r="Q2108" t="s">
        <v>71</v>
      </c>
      <c r="R2108">
        <v>2012</v>
      </c>
      <c r="S2108" s="1">
        <v>7111.73</v>
      </c>
      <c r="T2108" t="s">
        <v>31</v>
      </c>
      <c r="U2108" s="2">
        <v>40756</v>
      </c>
      <c r="V2108" s="2">
        <v>40786</v>
      </c>
      <c r="W2108" s="2">
        <v>40544</v>
      </c>
      <c r="Y2108" t="s">
        <v>3848</v>
      </c>
      <c r="Z2108" t="s">
        <v>74</v>
      </c>
      <c r="AA2108" t="s">
        <v>3849</v>
      </c>
      <c r="AB2108" t="s">
        <v>35</v>
      </c>
      <c r="AC2108" t="s">
        <v>36</v>
      </c>
      <c r="AD2108">
        <v>98109</v>
      </c>
      <c r="AE2108" t="s">
        <v>4410</v>
      </c>
      <c r="AF2108" t="str">
        <f t="shared" si="96"/>
        <v>Yes</v>
      </c>
      <c r="AG2108" s="9" t="str">
        <f t="shared" si="97"/>
        <v>STATE REPRESENTATIVE342DEMOCRATLEG DISTRICT 34 - HOUSEKINGLegislative20127111.73DEBT407564078640544CARRYOVER DEBT FROM 2010 NORTHWEST PASSAGE1505 WESTLAKE AVE. NSEATTLEWA</v>
      </c>
      <c r="AH2108">
        <v>100433898</v>
      </c>
      <c r="AI2108" s="9" t="str">
        <f t="shared" si="98"/>
        <v>STATE REPRESENTATIVE342DEMOCRATLEG DISTRICT 34 - HOUSEKINGLegislative</v>
      </c>
    </row>
    <row r="2109" spans="1:35" x14ac:dyDescent="0.25">
      <c r="A2109" s="15">
        <v>1922</v>
      </c>
      <c r="B2109" t="s">
        <v>4463</v>
      </c>
      <c r="C2109">
        <v>100433899</v>
      </c>
      <c r="D2109" t="s">
        <v>30</v>
      </c>
      <c r="E2109" t="s">
        <v>2896</v>
      </c>
      <c r="F2109" t="s">
        <v>44</v>
      </c>
      <c r="G2109" t="s">
        <v>2897</v>
      </c>
      <c r="H2109" t="s">
        <v>2898</v>
      </c>
      <c r="I2109" t="s">
        <v>65</v>
      </c>
      <c r="J2109" t="s">
        <v>2899</v>
      </c>
      <c r="K2109" t="s">
        <v>67</v>
      </c>
      <c r="L2109">
        <v>34</v>
      </c>
      <c r="M2109">
        <v>2</v>
      </c>
      <c r="N2109" t="s">
        <v>68</v>
      </c>
      <c r="O2109" t="s">
        <v>369</v>
      </c>
      <c r="P2109" t="s">
        <v>134</v>
      </c>
      <c r="Q2109" t="s">
        <v>71</v>
      </c>
      <c r="R2109">
        <v>2012</v>
      </c>
      <c r="S2109" s="1">
        <v>7111.73</v>
      </c>
      <c r="T2109" t="s">
        <v>31</v>
      </c>
      <c r="U2109" s="2">
        <v>40787</v>
      </c>
      <c r="V2109" s="2">
        <v>40816</v>
      </c>
      <c r="W2109" s="2">
        <v>40544</v>
      </c>
      <c r="Y2109" t="s">
        <v>3848</v>
      </c>
      <c r="Z2109" t="s">
        <v>74</v>
      </c>
      <c r="AA2109" t="s">
        <v>3849</v>
      </c>
      <c r="AB2109" t="s">
        <v>35</v>
      </c>
      <c r="AC2109" t="s">
        <v>36</v>
      </c>
      <c r="AD2109">
        <v>98109</v>
      </c>
      <c r="AE2109" t="s">
        <v>4464</v>
      </c>
      <c r="AF2109" t="str">
        <f t="shared" si="96"/>
        <v>Yes</v>
      </c>
      <c r="AG2109" s="9" t="str">
        <f t="shared" si="97"/>
        <v>STATE REPRESENTATIVE342DEMOCRATLEG DISTRICT 34 - HOUSEKINGLegislative20127111.73DEBT407874081640544CARRYOVER DEBT FROM 2010 NORTHWEST PASSAGE1505 WESTLAKE AVE. NSEATTLEWA</v>
      </c>
      <c r="AH2109">
        <v>100433899</v>
      </c>
      <c r="AI2109" s="9" t="str">
        <f t="shared" si="98"/>
        <v>STATE REPRESENTATIVE342DEMOCRATLEG DISTRICT 34 - HOUSEKINGLegislative</v>
      </c>
    </row>
    <row r="2110" spans="1:35" x14ac:dyDescent="0.25">
      <c r="A2110" s="15">
        <v>3597</v>
      </c>
      <c r="B2110" t="s">
        <v>7284</v>
      </c>
      <c r="C2110">
        <v>100487557</v>
      </c>
      <c r="D2110" t="s">
        <v>30</v>
      </c>
      <c r="E2110" t="s">
        <v>587</v>
      </c>
      <c r="F2110" t="s">
        <v>44</v>
      </c>
      <c r="G2110" t="s">
        <v>588</v>
      </c>
      <c r="H2110" t="s">
        <v>52</v>
      </c>
      <c r="I2110" t="s">
        <v>140</v>
      </c>
      <c r="J2110" t="s">
        <v>589</v>
      </c>
      <c r="K2110" t="s">
        <v>67</v>
      </c>
      <c r="L2110">
        <v>35</v>
      </c>
      <c r="M2110">
        <v>2</v>
      </c>
      <c r="N2110" t="s">
        <v>68</v>
      </c>
      <c r="O2110" t="s">
        <v>590</v>
      </c>
      <c r="P2110" t="s">
        <v>591</v>
      </c>
      <c r="Q2110" t="s">
        <v>71</v>
      </c>
      <c r="R2110">
        <v>2012</v>
      </c>
      <c r="S2110" s="1">
        <v>7553.6</v>
      </c>
      <c r="T2110" t="s">
        <v>31</v>
      </c>
      <c r="U2110" s="2">
        <v>41121</v>
      </c>
      <c r="V2110" s="2">
        <v>41152</v>
      </c>
      <c r="W2110" s="2">
        <v>41128</v>
      </c>
      <c r="Y2110" t="s">
        <v>592</v>
      </c>
      <c r="Z2110" t="s">
        <v>593</v>
      </c>
      <c r="AA2110" t="s">
        <v>594</v>
      </c>
      <c r="AB2110" t="s">
        <v>35</v>
      </c>
      <c r="AC2110" t="s">
        <v>36</v>
      </c>
      <c r="AD2110">
        <v>98134</v>
      </c>
      <c r="AE2110" t="s">
        <v>7285</v>
      </c>
      <c r="AF2110" t="str">
        <f t="shared" si="96"/>
        <v>Yes</v>
      </c>
      <c r="AG2110" s="9" t="str">
        <f t="shared" si="97"/>
        <v>STATE REPRESENTATIVE352DEMOCRATLEG DISTRICT 35 - HOUSEMASONLegislative20127553.6DEBT411214115241128MAILERSWIN POWER111 S LANDER #303SEATTLEWA</v>
      </c>
      <c r="AH2110">
        <v>100487557</v>
      </c>
      <c r="AI2110" s="9" t="str">
        <f t="shared" si="98"/>
        <v>STATE REPRESENTATIVE352DEMOCRATLEG DISTRICT 35 - HOUSEMASONLegislative</v>
      </c>
    </row>
    <row r="2111" spans="1:35" x14ac:dyDescent="0.25">
      <c r="A2111" s="15">
        <v>3598</v>
      </c>
      <c r="B2111" t="s">
        <v>7286</v>
      </c>
      <c r="C2111">
        <v>100487557</v>
      </c>
      <c r="D2111" t="s">
        <v>30</v>
      </c>
      <c r="E2111" t="s">
        <v>587</v>
      </c>
      <c r="F2111" t="s">
        <v>44</v>
      </c>
      <c r="G2111" t="s">
        <v>588</v>
      </c>
      <c r="H2111" t="s">
        <v>52</v>
      </c>
      <c r="I2111" t="s">
        <v>140</v>
      </c>
      <c r="J2111" t="s">
        <v>589</v>
      </c>
      <c r="K2111" t="s">
        <v>67</v>
      </c>
      <c r="L2111">
        <v>35</v>
      </c>
      <c r="M2111">
        <v>2</v>
      </c>
      <c r="N2111" t="s">
        <v>68</v>
      </c>
      <c r="O2111" t="s">
        <v>590</v>
      </c>
      <c r="P2111" t="s">
        <v>591</v>
      </c>
      <c r="Q2111" t="s">
        <v>71</v>
      </c>
      <c r="R2111">
        <v>2012</v>
      </c>
      <c r="S2111" s="1">
        <v>1015.73</v>
      </c>
      <c r="T2111" t="s">
        <v>31</v>
      </c>
      <c r="U2111" s="2">
        <v>41121</v>
      </c>
      <c r="V2111" s="2">
        <v>41152</v>
      </c>
      <c r="W2111" s="2">
        <v>41131</v>
      </c>
      <c r="Y2111" t="s">
        <v>597</v>
      </c>
      <c r="Z2111" t="s">
        <v>598</v>
      </c>
      <c r="AA2111" t="s">
        <v>599</v>
      </c>
      <c r="AB2111" t="s">
        <v>41</v>
      </c>
      <c r="AC2111" t="s">
        <v>36</v>
      </c>
      <c r="AD2111">
        <v>98512</v>
      </c>
      <c r="AE2111" t="s">
        <v>7285</v>
      </c>
      <c r="AF2111" t="str">
        <f t="shared" si="96"/>
        <v>Yes</v>
      </c>
      <c r="AG2111" s="9" t="str">
        <f t="shared" si="97"/>
        <v>STATE REPRESENTATIVE352DEMOCRATLEG DISTRICT 35 - HOUSEMASONLegislative20121015.73DEBT411214115241131VOTER OUTREACHPROGRESSIVE BUILD LLC2311 SAPP RDTUMWATERWA</v>
      </c>
      <c r="AH2111">
        <v>100487557</v>
      </c>
      <c r="AI2111" s="9" t="str">
        <f t="shared" si="98"/>
        <v>STATE REPRESENTATIVE352DEMOCRATLEG DISTRICT 35 - HOUSEMASONLegislative</v>
      </c>
    </row>
    <row r="2112" spans="1:35" x14ac:dyDescent="0.25">
      <c r="A2112" s="15">
        <v>106</v>
      </c>
      <c r="B2112" t="s">
        <v>586</v>
      </c>
      <c r="C2112">
        <v>100492378</v>
      </c>
      <c r="D2112" t="s">
        <v>30</v>
      </c>
      <c r="E2112" t="s">
        <v>587</v>
      </c>
      <c r="F2112" t="s">
        <v>44</v>
      </c>
      <c r="G2112" t="s">
        <v>588</v>
      </c>
      <c r="H2112" t="s">
        <v>52</v>
      </c>
      <c r="I2112" t="s">
        <v>140</v>
      </c>
      <c r="J2112" t="s">
        <v>589</v>
      </c>
      <c r="K2112" t="s">
        <v>67</v>
      </c>
      <c r="L2112">
        <v>35</v>
      </c>
      <c r="M2112">
        <v>2</v>
      </c>
      <c r="N2112" t="s">
        <v>68</v>
      </c>
      <c r="O2112" t="s">
        <v>590</v>
      </c>
      <c r="P2112" t="s">
        <v>591</v>
      </c>
      <c r="Q2112" t="s">
        <v>71</v>
      </c>
      <c r="R2112">
        <v>2012</v>
      </c>
      <c r="S2112" s="1">
        <v>7553.6</v>
      </c>
      <c r="T2112" t="s">
        <v>31</v>
      </c>
      <c r="U2112" s="2">
        <v>41153</v>
      </c>
      <c r="V2112" s="2">
        <v>41197</v>
      </c>
      <c r="W2112" s="2">
        <v>41128</v>
      </c>
      <c r="Y2112" t="s">
        <v>592</v>
      </c>
      <c r="Z2112" t="s">
        <v>593</v>
      </c>
      <c r="AA2112" t="s">
        <v>594</v>
      </c>
      <c r="AB2112" t="s">
        <v>35</v>
      </c>
      <c r="AC2112" t="s">
        <v>36</v>
      </c>
      <c r="AD2112">
        <v>98134</v>
      </c>
      <c r="AE2112" t="s">
        <v>595</v>
      </c>
      <c r="AF2112" t="str">
        <f t="shared" si="96"/>
        <v>Yes</v>
      </c>
      <c r="AG2112" s="9" t="str">
        <f t="shared" si="97"/>
        <v>STATE REPRESENTATIVE352DEMOCRATLEG DISTRICT 35 - HOUSEMASONLegislative20127553.6DEBT411534119741128MAILERSWIN POWER111 S LANDER #303SEATTLEWA</v>
      </c>
      <c r="AH2112">
        <v>100492378</v>
      </c>
      <c r="AI2112" s="9" t="str">
        <f t="shared" si="98"/>
        <v>STATE REPRESENTATIVE352DEMOCRATLEG DISTRICT 35 - HOUSEMASONLegislative</v>
      </c>
    </row>
    <row r="2113" spans="1:35" x14ac:dyDescent="0.25">
      <c r="A2113" s="15">
        <v>107</v>
      </c>
      <c r="B2113" t="s">
        <v>596</v>
      </c>
      <c r="C2113">
        <v>100492378</v>
      </c>
      <c r="D2113" t="s">
        <v>30</v>
      </c>
      <c r="E2113" t="s">
        <v>587</v>
      </c>
      <c r="F2113" t="s">
        <v>44</v>
      </c>
      <c r="G2113" t="s">
        <v>588</v>
      </c>
      <c r="H2113" t="s">
        <v>52</v>
      </c>
      <c r="I2113" t="s">
        <v>140</v>
      </c>
      <c r="J2113" t="s">
        <v>589</v>
      </c>
      <c r="K2113" t="s">
        <v>67</v>
      </c>
      <c r="L2113">
        <v>35</v>
      </c>
      <c r="M2113">
        <v>2</v>
      </c>
      <c r="N2113" t="s">
        <v>68</v>
      </c>
      <c r="O2113" t="s">
        <v>590</v>
      </c>
      <c r="P2113" t="s">
        <v>591</v>
      </c>
      <c r="Q2113" t="s">
        <v>71</v>
      </c>
      <c r="R2113">
        <v>2012</v>
      </c>
      <c r="S2113" s="1">
        <v>867.66</v>
      </c>
      <c r="T2113" t="s">
        <v>31</v>
      </c>
      <c r="U2113" s="2">
        <v>41153</v>
      </c>
      <c r="V2113" s="2">
        <v>41197</v>
      </c>
      <c r="W2113" s="2">
        <v>41131</v>
      </c>
      <c r="Y2113" t="s">
        <v>597</v>
      </c>
      <c r="Z2113" t="s">
        <v>598</v>
      </c>
      <c r="AA2113" t="s">
        <v>599</v>
      </c>
      <c r="AB2113" t="s">
        <v>41</v>
      </c>
      <c r="AC2113" t="s">
        <v>36</v>
      </c>
      <c r="AD2113">
        <v>98512</v>
      </c>
      <c r="AE2113" t="s">
        <v>595</v>
      </c>
      <c r="AF2113" t="str">
        <f t="shared" si="96"/>
        <v>Yes</v>
      </c>
      <c r="AG2113" s="9" t="str">
        <f t="shared" si="97"/>
        <v>STATE REPRESENTATIVE352DEMOCRATLEG DISTRICT 35 - HOUSEMASONLegislative2012867.66DEBT411534119741131VOTER OUTREACHPROGRESSIVE BUILD LLC2311 SAPP RDTUMWATERWA</v>
      </c>
      <c r="AH2113">
        <v>100492378</v>
      </c>
      <c r="AI2113" s="9" t="str">
        <f t="shared" si="98"/>
        <v>STATE REPRESENTATIVE352DEMOCRATLEG DISTRICT 35 - HOUSEMASONLegislative</v>
      </c>
    </row>
    <row r="2114" spans="1:35" x14ac:dyDescent="0.25">
      <c r="A2114" s="15">
        <v>1025</v>
      </c>
      <c r="B2114" t="s">
        <v>2967</v>
      </c>
      <c r="C2114">
        <v>100401121</v>
      </c>
      <c r="D2114" t="s">
        <v>30</v>
      </c>
      <c r="E2114" t="s">
        <v>658</v>
      </c>
      <c r="F2114" t="s">
        <v>44</v>
      </c>
      <c r="G2114" t="s">
        <v>659</v>
      </c>
      <c r="H2114" t="s">
        <v>660</v>
      </c>
      <c r="I2114" t="s">
        <v>273</v>
      </c>
      <c r="J2114" t="s">
        <v>661</v>
      </c>
      <c r="K2114" t="s">
        <v>67</v>
      </c>
      <c r="L2114">
        <v>36</v>
      </c>
      <c r="M2114">
        <v>1</v>
      </c>
      <c r="N2114" t="s">
        <v>68</v>
      </c>
      <c r="O2114" t="s">
        <v>476</v>
      </c>
      <c r="P2114" t="s">
        <v>134</v>
      </c>
      <c r="Q2114" t="s">
        <v>71</v>
      </c>
      <c r="R2114">
        <v>2012</v>
      </c>
      <c r="S2114" s="1">
        <v>750</v>
      </c>
      <c r="T2114" t="s">
        <v>31</v>
      </c>
      <c r="U2114" s="2">
        <v>40544</v>
      </c>
      <c r="V2114" s="2">
        <v>40574</v>
      </c>
      <c r="W2114" s="2">
        <v>40512</v>
      </c>
      <c r="X2114" t="s">
        <v>72</v>
      </c>
      <c r="Y2114" t="s">
        <v>1208</v>
      </c>
      <c r="Z2114" t="s">
        <v>167</v>
      </c>
      <c r="AA2114" t="s">
        <v>168</v>
      </c>
      <c r="AB2114" t="s">
        <v>35</v>
      </c>
      <c r="AC2114" t="s">
        <v>36</v>
      </c>
      <c r="AD2114">
        <v>98109</v>
      </c>
      <c r="AE2114" t="s">
        <v>2968</v>
      </c>
      <c r="AF2114" t="str">
        <f t="shared" ref="AF2114:AF2177" si="99">IF(ISNA(VLOOKUP($C2114,schooldata,1,FALSE)),"NO","Yes")</f>
        <v>Yes</v>
      </c>
      <c r="AG2114" s="9" t="str">
        <f t="shared" ref="AG2114:AG2177" si="100">CONCATENATE(K2114,L2114,M2114,N2114,O2114,P2114,Q2114,R2114,S2114,T2114,U2114,V2114,W2114,X2114,Y2114,Z2114,AA2114,AB2114,AC2114)</f>
        <v>STATE REPRESENTATIVE361DEMOCRATLEG DISTRICT 36 - HOUSEKINGLegislative2012750DEBT405444057440512Operation and OverheadNOVEMBER TREASURYARGO STRATEGIESPO BOX 9100 SEATTLEWA</v>
      </c>
      <c r="AH2114">
        <v>100401121</v>
      </c>
      <c r="AI2114" s="9" t="str">
        <f t="shared" ref="AI2114:AI2177" si="101">CONCATENATE(K2114,L2114,M2114,N2114,O2114,P2114,Q2114)</f>
        <v>STATE REPRESENTATIVE361DEMOCRATLEG DISTRICT 36 - HOUSEKINGLegislative</v>
      </c>
    </row>
    <row r="2115" spans="1:35" x14ac:dyDescent="0.25">
      <c r="A2115" s="15">
        <v>1026</v>
      </c>
      <c r="B2115" t="s">
        <v>2969</v>
      </c>
      <c r="C2115">
        <v>100401121</v>
      </c>
      <c r="D2115" t="s">
        <v>30</v>
      </c>
      <c r="E2115" t="s">
        <v>658</v>
      </c>
      <c r="F2115" t="s">
        <v>44</v>
      </c>
      <c r="G2115" t="s">
        <v>659</v>
      </c>
      <c r="H2115" t="s">
        <v>660</v>
      </c>
      <c r="I2115" t="s">
        <v>273</v>
      </c>
      <c r="J2115" t="s">
        <v>661</v>
      </c>
      <c r="K2115" t="s">
        <v>67</v>
      </c>
      <c r="L2115">
        <v>36</v>
      </c>
      <c r="M2115">
        <v>1</v>
      </c>
      <c r="N2115" t="s">
        <v>68</v>
      </c>
      <c r="O2115" t="s">
        <v>476</v>
      </c>
      <c r="P2115" t="s">
        <v>134</v>
      </c>
      <c r="Q2115" t="s">
        <v>71</v>
      </c>
      <c r="R2115">
        <v>2012</v>
      </c>
      <c r="S2115" s="1">
        <v>500</v>
      </c>
      <c r="T2115" t="s">
        <v>31</v>
      </c>
      <c r="U2115" s="2">
        <v>40544</v>
      </c>
      <c r="V2115" s="2">
        <v>40574</v>
      </c>
      <c r="W2115" s="2">
        <v>40543</v>
      </c>
      <c r="X2115" t="s">
        <v>72</v>
      </c>
      <c r="Y2115" t="s">
        <v>1792</v>
      </c>
      <c r="Z2115" t="s">
        <v>167</v>
      </c>
      <c r="AA2115" t="s">
        <v>168</v>
      </c>
      <c r="AB2115" t="s">
        <v>35</v>
      </c>
      <c r="AC2115" t="s">
        <v>36</v>
      </c>
      <c r="AD2115">
        <v>98109</v>
      </c>
      <c r="AE2115" t="s">
        <v>2968</v>
      </c>
      <c r="AF2115" t="str">
        <f t="shared" si="99"/>
        <v>Yes</v>
      </c>
      <c r="AG2115" s="9" t="str">
        <f t="shared" si="100"/>
        <v>STATE REPRESENTATIVE361DEMOCRATLEG DISTRICT 36 - HOUSEKINGLegislative2012500DEBT405444057440543Operation and OverheadDECEMBER TREASURYARGO STRATEGIESPO BOX 9100 SEATTLEWA</v>
      </c>
      <c r="AH2115">
        <v>100401121</v>
      </c>
      <c r="AI2115" s="9" t="str">
        <f t="shared" si="101"/>
        <v>STATE REPRESENTATIVE361DEMOCRATLEG DISTRICT 36 - HOUSEKINGLegislative</v>
      </c>
    </row>
    <row r="2116" spans="1:35" x14ac:dyDescent="0.25">
      <c r="A2116" s="15">
        <v>1027</v>
      </c>
      <c r="B2116" t="s">
        <v>2970</v>
      </c>
      <c r="C2116">
        <v>100401121</v>
      </c>
      <c r="D2116" t="s">
        <v>30</v>
      </c>
      <c r="E2116" t="s">
        <v>658</v>
      </c>
      <c r="F2116" t="s">
        <v>44</v>
      </c>
      <c r="G2116" t="s">
        <v>659</v>
      </c>
      <c r="H2116" t="s">
        <v>660</v>
      </c>
      <c r="I2116" t="s">
        <v>273</v>
      </c>
      <c r="J2116" t="s">
        <v>661</v>
      </c>
      <c r="K2116" t="s">
        <v>67</v>
      </c>
      <c r="L2116">
        <v>36</v>
      </c>
      <c r="M2116">
        <v>1</v>
      </c>
      <c r="N2116" t="s">
        <v>68</v>
      </c>
      <c r="O2116" t="s">
        <v>476</v>
      </c>
      <c r="P2116" t="s">
        <v>134</v>
      </c>
      <c r="Q2116" t="s">
        <v>71</v>
      </c>
      <c r="R2116">
        <v>2012</v>
      </c>
      <c r="S2116" s="1">
        <v>300</v>
      </c>
      <c r="T2116" t="s">
        <v>31</v>
      </c>
      <c r="U2116" s="2">
        <v>40544</v>
      </c>
      <c r="V2116" s="2">
        <v>40574</v>
      </c>
      <c r="W2116" s="2">
        <v>40574</v>
      </c>
      <c r="X2116" t="s">
        <v>72</v>
      </c>
      <c r="Y2116" t="s">
        <v>2477</v>
      </c>
      <c r="Z2116" t="s">
        <v>167</v>
      </c>
      <c r="AA2116" t="s">
        <v>168</v>
      </c>
      <c r="AB2116" t="s">
        <v>35</v>
      </c>
      <c r="AC2116" t="s">
        <v>36</v>
      </c>
      <c r="AD2116">
        <v>98109</v>
      </c>
      <c r="AE2116" t="s">
        <v>2968</v>
      </c>
      <c r="AF2116" t="str">
        <f t="shared" si="99"/>
        <v>Yes</v>
      </c>
      <c r="AG2116" s="9" t="str">
        <f t="shared" si="100"/>
        <v>STATE REPRESENTATIVE361DEMOCRATLEG DISTRICT 36 - HOUSEKINGLegislative2012300DEBT405444057440574Operation and OverheadJANUARY TREASURYARGO STRATEGIESPO BOX 9100 SEATTLEWA</v>
      </c>
      <c r="AH2116">
        <v>100401121</v>
      </c>
      <c r="AI2116" s="9" t="str">
        <f t="shared" si="101"/>
        <v>STATE REPRESENTATIVE361DEMOCRATLEG DISTRICT 36 - HOUSEKINGLegislative</v>
      </c>
    </row>
    <row r="2117" spans="1:35" x14ac:dyDescent="0.25">
      <c r="A2117" s="15">
        <v>1573</v>
      </c>
      <c r="B2117" t="s">
        <v>3905</v>
      </c>
      <c r="C2117">
        <v>100408035</v>
      </c>
      <c r="D2117" t="s">
        <v>30</v>
      </c>
      <c r="E2117" t="s">
        <v>658</v>
      </c>
      <c r="F2117" t="s">
        <v>44</v>
      </c>
      <c r="G2117" t="s">
        <v>659</v>
      </c>
      <c r="H2117" t="s">
        <v>660</v>
      </c>
      <c r="I2117" t="s">
        <v>273</v>
      </c>
      <c r="J2117" t="s">
        <v>661</v>
      </c>
      <c r="K2117" t="s">
        <v>67</v>
      </c>
      <c r="L2117">
        <v>36</v>
      </c>
      <c r="M2117">
        <v>1</v>
      </c>
      <c r="N2117" t="s">
        <v>68</v>
      </c>
      <c r="O2117" t="s">
        <v>476</v>
      </c>
      <c r="P2117" t="s">
        <v>134</v>
      </c>
      <c r="Q2117" t="s">
        <v>71</v>
      </c>
      <c r="R2117">
        <v>2012</v>
      </c>
      <c r="S2117" s="1">
        <v>150</v>
      </c>
      <c r="T2117" t="s">
        <v>31</v>
      </c>
      <c r="U2117" s="2">
        <v>40603</v>
      </c>
      <c r="V2117" s="2">
        <v>40633</v>
      </c>
      <c r="W2117" s="2">
        <v>40633</v>
      </c>
      <c r="X2117" t="s">
        <v>72</v>
      </c>
      <c r="Y2117" t="s">
        <v>2577</v>
      </c>
      <c r="Z2117" t="s">
        <v>167</v>
      </c>
      <c r="AA2117" t="s">
        <v>168</v>
      </c>
      <c r="AB2117" t="s">
        <v>35</v>
      </c>
      <c r="AC2117" t="s">
        <v>36</v>
      </c>
      <c r="AD2117">
        <v>98109</v>
      </c>
      <c r="AE2117" t="s">
        <v>3906</v>
      </c>
      <c r="AF2117" t="str">
        <f t="shared" si="99"/>
        <v>Yes</v>
      </c>
      <c r="AG2117" s="9" t="str">
        <f t="shared" si="100"/>
        <v>STATE REPRESENTATIVE361DEMOCRATLEG DISTRICT 36 - HOUSEKINGLegislative2012150DEBT406034063340633Operation and OverheadMARCH TREASURYARGO STRATEGIESPO BOX 9100 SEATTLEWA</v>
      </c>
      <c r="AH2117">
        <v>100408035</v>
      </c>
      <c r="AI2117" s="9" t="str">
        <f t="shared" si="101"/>
        <v>STATE REPRESENTATIVE361DEMOCRATLEG DISTRICT 36 - HOUSEKINGLegislative</v>
      </c>
    </row>
    <row r="2118" spans="1:35" x14ac:dyDescent="0.25">
      <c r="A2118" s="15">
        <v>1637</v>
      </c>
      <c r="B2118" t="s">
        <v>4019</v>
      </c>
      <c r="C2118">
        <v>100437850</v>
      </c>
      <c r="D2118" t="s">
        <v>30</v>
      </c>
      <c r="E2118" t="s">
        <v>658</v>
      </c>
      <c r="F2118" t="s">
        <v>44</v>
      </c>
      <c r="G2118" t="s">
        <v>659</v>
      </c>
      <c r="H2118" t="s">
        <v>660</v>
      </c>
      <c r="I2118" t="s">
        <v>273</v>
      </c>
      <c r="J2118" t="s">
        <v>661</v>
      </c>
      <c r="K2118" t="s">
        <v>67</v>
      </c>
      <c r="L2118">
        <v>36</v>
      </c>
      <c r="M2118">
        <v>1</v>
      </c>
      <c r="N2118" t="s">
        <v>68</v>
      </c>
      <c r="O2118" t="s">
        <v>476</v>
      </c>
      <c r="P2118" t="s">
        <v>134</v>
      </c>
      <c r="Q2118" t="s">
        <v>71</v>
      </c>
      <c r="R2118">
        <v>2012</v>
      </c>
      <c r="S2118" s="1">
        <v>300</v>
      </c>
      <c r="T2118" t="s">
        <v>31</v>
      </c>
      <c r="U2118" s="2">
        <v>40817</v>
      </c>
      <c r="V2118" s="2">
        <v>40847</v>
      </c>
      <c r="W2118" s="2">
        <v>40847</v>
      </c>
      <c r="X2118" t="s">
        <v>72</v>
      </c>
      <c r="Y2118" t="s">
        <v>1006</v>
      </c>
      <c r="Z2118" t="s">
        <v>167</v>
      </c>
      <c r="AA2118" t="s">
        <v>168</v>
      </c>
      <c r="AB2118" t="s">
        <v>35</v>
      </c>
      <c r="AC2118" t="s">
        <v>36</v>
      </c>
      <c r="AD2118">
        <v>98109</v>
      </c>
      <c r="AE2118" t="s">
        <v>4020</v>
      </c>
      <c r="AF2118" t="str">
        <f t="shared" si="99"/>
        <v>Yes</v>
      </c>
      <c r="AG2118" s="9" t="str">
        <f t="shared" si="100"/>
        <v>STATE REPRESENTATIVE361DEMOCRATLEG DISTRICT 36 - HOUSEKINGLegislative2012300DEBT408174084740847Operation and OverheadOCTOBER TREASURYARGO STRATEGIESPO BOX 9100 SEATTLEWA</v>
      </c>
      <c r="AH2118">
        <v>100437850</v>
      </c>
      <c r="AI2118" s="9" t="str">
        <f t="shared" si="101"/>
        <v>STATE REPRESENTATIVE361DEMOCRATLEG DISTRICT 36 - HOUSEKINGLegislative</v>
      </c>
    </row>
    <row r="2119" spans="1:35" x14ac:dyDescent="0.25">
      <c r="A2119" s="15">
        <v>2168</v>
      </c>
      <c r="B2119" t="s">
        <v>4844</v>
      </c>
      <c r="C2119">
        <v>100440305</v>
      </c>
      <c r="D2119" t="s">
        <v>30</v>
      </c>
      <c r="E2119" t="s">
        <v>658</v>
      </c>
      <c r="F2119" t="s">
        <v>44</v>
      </c>
      <c r="G2119" t="s">
        <v>659</v>
      </c>
      <c r="H2119" t="s">
        <v>660</v>
      </c>
      <c r="I2119" t="s">
        <v>273</v>
      </c>
      <c r="J2119" t="s">
        <v>661</v>
      </c>
      <c r="K2119" t="s">
        <v>67</v>
      </c>
      <c r="L2119">
        <v>36</v>
      </c>
      <c r="M2119">
        <v>1</v>
      </c>
      <c r="N2119" t="s">
        <v>68</v>
      </c>
      <c r="O2119" t="s">
        <v>476</v>
      </c>
      <c r="P2119" t="s">
        <v>134</v>
      </c>
      <c r="Q2119" t="s">
        <v>71</v>
      </c>
      <c r="R2119">
        <v>2012</v>
      </c>
      <c r="S2119" s="1">
        <v>300</v>
      </c>
      <c r="T2119" t="s">
        <v>31</v>
      </c>
      <c r="U2119" s="2">
        <v>40848</v>
      </c>
      <c r="V2119" s="2">
        <v>40877</v>
      </c>
      <c r="W2119" s="2">
        <v>40877</v>
      </c>
      <c r="X2119" t="s">
        <v>72</v>
      </c>
      <c r="Y2119" t="s">
        <v>1208</v>
      </c>
      <c r="Z2119" t="s">
        <v>167</v>
      </c>
      <c r="AA2119" t="s">
        <v>168</v>
      </c>
      <c r="AB2119" t="s">
        <v>35</v>
      </c>
      <c r="AC2119" t="s">
        <v>36</v>
      </c>
      <c r="AD2119">
        <v>98109</v>
      </c>
      <c r="AE2119" t="s">
        <v>4845</v>
      </c>
      <c r="AF2119" t="str">
        <f t="shared" si="99"/>
        <v>Yes</v>
      </c>
      <c r="AG2119" s="9" t="str">
        <f t="shared" si="100"/>
        <v>STATE REPRESENTATIVE361DEMOCRATLEG DISTRICT 36 - HOUSEKINGLegislative2012300DEBT408484087740877Operation and OverheadNOVEMBER TREASURYARGO STRATEGIESPO BOX 9100 SEATTLEWA</v>
      </c>
      <c r="AH2119">
        <v>100440305</v>
      </c>
      <c r="AI2119" s="9" t="str">
        <f t="shared" si="101"/>
        <v>STATE REPRESENTATIVE361DEMOCRATLEG DISTRICT 36 - HOUSEKINGLegislative</v>
      </c>
    </row>
    <row r="2120" spans="1:35" x14ac:dyDescent="0.25">
      <c r="A2120" s="15">
        <v>2169</v>
      </c>
      <c r="B2120" t="s">
        <v>4846</v>
      </c>
      <c r="C2120">
        <v>100446149</v>
      </c>
      <c r="D2120" t="s">
        <v>30</v>
      </c>
      <c r="E2120" t="s">
        <v>658</v>
      </c>
      <c r="F2120" t="s">
        <v>44</v>
      </c>
      <c r="G2120" t="s">
        <v>659</v>
      </c>
      <c r="H2120" t="s">
        <v>660</v>
      </c>
      <c r="I2120" t="s">
        <v>273</v>
      </c>
      <c r="J2120" t="s">
        <v>661</v>
      </c>
      <c r="K2120" t="s">
        <v>67</v>
      </c>
      <c r="L2120">
        <v>36</v>
      </c>
      <c r="M2120">
        <v>1</v>
      </c>
      <c r="N2120" t="s">
        <v>68</v>
      </c>
      <c r="O2120" t="s">
        <v>476</v>
      </c>
      <c r="P2120" t="s">
        <v>134</v>
      </c>
      <c r="Q2120" t="s">
        <v>71</v>
      </c>
      <c r="R2120">
        <v>2012</v>
      </c>
      <c r="S2120" s="1">
        <v>300</v>
      </c>
      <c r="T2120" t="s">
        <v>31</v>
      </c>
      <c r="U2120" s="2">
        <v>40878</v>
      </c>
      <c r="V2120" s="2">
        <v>40908</v>
      </c>
      <c r="W2120" s="2">
        <v>40908</v>
      </c>
      <c r="X2120" t="s">
        <v>72</v>
      </c>
      <c r="Y2120" t="s">
        <v>1792</v>
      </c>
      <c r="Z2120" t="s">
        <v>167</v>
      </c>
      <c r="AA2120" t="s">
        <v>168</v>
      </c>
      <c r="AB2120" t="s">
        <v>35</v>
      </c>
      <c r="AC2120" t="s">
        <v>36</v>
      </c>
      <c r="AD2120">
        <v>98109</v>
      </c>
      <c r="AE2120" t="s">
        <v>4847</v>
      </c>
      <c r="AF2120" t="str">
        <f t="shared" si="99"/>
        <v>Yes</v>
      </c>
      <c r="AG2120" s="9" t="str">
        <f t="shared" si="100"/>
        <v>STATE REPRESENTATIVE361DEMOCRATLEG DISTRICT 36 - HOUSEKINGLegislative2012300DEBT408784090840908Operation and OverheadDECEMBER TREASURYARGO STRATEGIESPO BOX 9100 SEATTLEWA</v>
      </c>
      <c r="AH2120">
        <v>100446149</v>
      </c>
      <c r="AI2120" s="9" t="str">
        <f t="shared" si="101"/>
        <v>STATE REPRESENTATIVE361DEMOCRATLEG DISTRICT 36 - HOUSEKINGLegislative</v>
      </c>
    </row>
    <row r="2121" spans="1:35" x14ac:dyDescent="0.25">
      <c r="A2121" s="15">
        <v>2175</v>
      </c>
      <c r="B2121" t="s">
        <v>4861</v>
      </c>
      <c r="C2121">
        <v>100449538</v>
      </c>
      <c r="D2121" t="s">
        <v>30</v>
      </c>
      <c r="E2121" t="s">
        <v>658</v>
      </c>
      <c r="F2121" t="s">
        <v>44</v>
      </c>
      <c r="G2121" t="s">
        <v>659</v>
      </c>
      <c r="H2121" t="s">
        <v>660</v>
      </c>
      <c r="I2121" t="s">
        <v>273</v>
      </c>
      <c r="J2121" t="s">
        <v>661</v>
      </c>
      <c r="K2121" t="s">
        <v>67</v>
      </c>
      <c r="L2121">
        <v>36</v>
      </c>
      <c r="M2121">
        <v>1</v>
      </c>
      <c r="N2121" t="s">
        <v>68</v>
      </c>
      <c r="O2121" t="s">
        <v>476</v>
      </c>
      <c r="P2121" t="s">
        <v>134</v>
      </c>
      <c r="Q2121" t="s">
        <v>71</v>
      </c>
      <c r="R2121">
        <v>2012</v>
      </c>
      <c r="S2121" s="1">
        <v>225</v>
      </c>
      <c r="T2121" t="s">
        <v>31</v>
      </c>
      <c r="U2121" s="2">
        <v>40909</v>
      </c>
      <c r="V2121" s="2">
        <v>40939</v>
      </c>
      <c r="W2121" s="2">
        <v>40939</v>
      </c>
      <c r="X2121" t="s">
        <v>72</v>
      </c>
      <c r="Y2121" t="s">
        <v>2477</v>
      </c>
      <c r="Z2121" t="s">
        <v>167</v>
      </c>
      <c r="AA2121" t="s">
        <v>168</v>
      </c>
      <c r="AB2121" t="s">
        <v>35</v>
      </c>
      <c r="AC2121" t="s">
        <v>36</v>
      </c>
      <c r="AD2121">
        <v>98109</v>
      </c>
      <c r="AE2121" t="s">
        <v>4862</v>
      </c>
      <c r="AF2121" t="str">
        <f t="shared" si="99"/>
        <v>Yes</v>
      </c>
      <c r="AG2121" s="9" t="str">
        <f t="shared" si="100"/>
        <v>STATE REPRESENTATIVE361DEMOCRATLEG DISTRICT 36 - HOUSEKINGLegislative2012225DEBT409094093940939Operation and OverheadJANUARY TREASURYARGO STRATEGIESPO BOX 9100 SEATTLEWA</v>
      </c>
      <c r="AH2121">
        <v>100449538</v>
      </c>
      <c r="AI2121" s="9" t="str">
        <f t="shared" si="101"/>
        <v>STATE REPRESENTATIVE361DEMOCRATLEG DISTRICT 36 - HOUSEKINGLegislative</v>
      </c>
    </row>
    <row r="2122" spans="1:35" x14ac:dyDescent="0.25">
      <c r="A2122" s="15">
        <v>2898</v>
      </c>
      <c r="B2122" t="s">
        <v>6095</v>
      </c>
      <c r="C2122">
        <v>100470983</v>
      </c>
      <c r="D2122" t="s">
        <v>30</v>
      </c>
      <c r="E2122" t="s">
        <v>658</v>
      </c>
      <c r="F2122" t="s">
        <v>44</v>
      </c>
      <c r="G2122" t="s">
        <v>659</v>
      </c>
      <c r="H2122" t="s">
        <v>660</v>
      </c>
      <c r="I2122" t="s">
        <v>273</v>
      </c>
      <c r="J2122" t="s">
        <v>661</v>
      </c>
      <c r="K2122" t="s">
        <v>67</v>
      </c>
      <c r="L2122">
        <v>36</v>
      </c>
      <c r="M2122">
        <v>1</v>
      </c>
      <c r="N2122" t="s">
        <v>68</v>
      </c>
      <c r="O2122" t="s">
        <v>476</v>
      </c>
      <c r="P2122" t="s">
        <v>134</v>
      </c>
      <c r="Q2122" t="s">
        <v>71</v>
      </c>
      <c r="R2122">
        <v>2012</v>
      </c>
      <c r="S2122" s="1">
        <v>150</v>
      </c>
      <c r="T2122" t="s">
        <v>31</v>
      </c>
      <c r="U2122" s="2">
        <v>40969</v>
      </c>
      <c r="V2122" s="2">
        <v>40999</v>
      </c>
      <c r="W2122" s="2">
        <v>40998</v>
      </c>
      <c r="X2122" t="s">
        <v>72</v>
      </c>
      <c r="Y2122" t="s">
        <v>2577</v>
      </c>
      <c r="Z2122" t="s">
        <v>167</v>
      </c>
      <c r="AA2122" t="s">
        <v>168</v>
      </c>
      <c r="AB2122" t="s">
        <v>35</v>
      </c>
      <c r="AC2122" t="s">
        <v>36</v>
      </c>
      <c r="AD2122">
        <v>98109</v>
      </c>
      <c r="AE2122" t="s">
        <v>6096</v>
      </c>
      <c r="AF2122" t="str">
        <f t="shared" si="99"/>
        <v>Yes</v>
      </c>
      <c r="AG2122" s="9" t="str">
        <f t="shared" si="100"/>
        <v>STATE REPRESENTATIVE361DEMOCRATLEG DISTRICT 36 - HOUSEKINGLegislative2012150DEBT409694099940998Operation and OverheadMARCH TREASURYARGO STRATEGIESPO BOX 9100 SEATTLEWA</v>
      </c>
      <c r="AH2122">
        <v>100470983</v>
      </c>
      <c r="AI2122" s="9" t="str">
        <f t="shared" si="101"/>
        <v>STATE REPRESENTATIVE361DEMOCRATLEG DISTRICT 36 - HOUSEKINGLegislative</v>
      </c>
    </row>
    <row r="2123" spans="1:35" x14ac:dyDescent="0.25">
      <c r="A2123" s="15">
        <v>3145</v>
      </c>
      <c r="B2123" t="s">
        <v>6531</v>
      </c>
      <c r="C2123">
        <v>100470983</v>
      </c>
      <c r="D2123" t="s">
        <v>30</v>
      </c>
      <c r="E2123" t="s">
        <v>658</v>
      </c>
      <c r="F2123" t="s">
        <v>44</v>
      </c>
      <c r="G2123" t="s">
        <v>659</v>
      </c>
      <c r="H2123" t="s">
        <v>660</v>
      </c>
      <c r="I2123" t="s">
        <v>273</v>
      </c>
      <c r="J2123" t="s">
        <v>661</v>
      </c>
      <c r="K2123" t="s">
        <v>67</v>
      </c>
      <c r="L2123">
        <v>36</v>
      </c>
      <c r="M2123">
        <v>1</v>
      </c>
      <c r="N2123" t="s">
        <v>68</v>
      </c>
      <c r="O2123" t="s">
        <v>476</v>
      </c>
      <c r="P2123" t="s">
        <v>134</v>
      </c>
      <c r="Q2123" t="s">
        <v>71</v>
      </c>
      <c r="R2123">
        <v>2012</v>
      </c>
      <c r="S2123" s="1">
        <v>150</v>
      </c>
      <c r="T2123" t="s">
        <v>31</v>
      </c>
      <c r="U2123" s="2">
        <v>40969</v>
      </c>
      <c r="V2123" s="2">
        <v>40999</v>
      </c>
      <c r="W2123" s="2">
        <v>40999</v>
      </c>
      <c r="X2123" t="s">
        <v>72</v>
      </c>
      <c r="Y2123" t="s">
        <v>5729</v>
      </c>
      <c r="Z2123" t="s">
        <v>663</v>
      </c>
      <c r="AA2123" t="s">
        <v>664</v>
      </c>
      <c r="AB2123" t="s">
        <v>35</v>
      </c>
      <c r="AC2123" t="s">
        <v>36</v>
      </c>
      <c r="AD2123">
        <v>98119</v>
      </c>
      <c r="AE2123" t="s">
        <v>6096</v>
      </c>
      <c r="AF2123" t="str">
        <f t="shared" si="99"/>
        <v>Yes</v>
      </c>
      <c r="AG2123" s="9" t="str">
        <f t="shared" si="100"/>
        <v>STATE REPRESENTATIVE361DEMOCRATLEG DISTRICT 36 - HOUSEKINGLegislative2012150DEBT409694099940999Operation and OverheadREIMB. CELL &amp; DATA (AT&amp;T)CARLYLE REUVEN608 W KINNEAR PLACE SEATTLEWA</v>
      </c>
      <c r="AH2123">
        <v>100470983</v>
      </c>
      <c r="AI2123" s="9" t="str">
        <f t="shared" si="101"/>
        <v>STATE REPRESENTATIVE361DEMOCRATLEG DISTRICT 36 - HOUSEKINGLegislative</v>
      </c>
    </row>
    <row r="2124" spans="1:35" x14ac:dyDescent="0.25">
      <c r="A2124" s="15">
        <v>2841</v>
      </c>
      <c r="B2124" t="s">
        <v>5997</v>
      </c>
      <c r="C2124">
        <v>100470987</v>
      </c>
      <c r="D2124" t="s">
        <v>30</v>
      </c>
      <c r="E2124" t="s">
        <v>658</v>
      </c>
      <c r="F2124" t="s">
        <v>44</v>
      </c>
      <c r="G2124" t="s">
        <v>659</v>
      </c>
      <c r="H2124" t="s">
        <v>660</v>
      </c>
      <c r="I2124" t="s">
        <v>273</v>
      </c>
      <c r="J2124" t="s">
        <v>661</v>
      </c>
      <c r="K2124" t="s">
        <v>67</v>
      </c>
      <c r="L2124">
        <v>36</v>
      </c>
      <c r="M2124">
        <v>1</v>
      </c>
      <c r="N2124" t="s">
        <v>68</v>
      </c>
      <c r="O2124" t="s">
        <v>476</v>
      </c>
      <c r="P2124" t="s">
        <v>134</v>
      </c>
      <c r="Q2124" t="s">
        <v>71</v>
      </c>
      <c r="R2124">
        <v>2012</v>
      </c>
      <c r="S2124" s="1">
        <v>150</v>
      </c>
      <c r="T2124" t="s">
        <v>31</v>
      </c>
      <c r="U2124" s="2">
        <v>41000</v>
      </c>
      <c r="V2124" s="2">
        <v>41029</v>
      </c>
      <c r="W2124" s="2">
        <v>40999</v>
      </c>
      <c r="X2124" t="s">
        <v>72</v>
      </c>
      <c r="Y2124" t="s">
        <v>5729</v>
      </c>
      <c r="Z2124" t="s">
        <v>663</v>
      </c>
      <c r="AA2124" t="s">
        <v>664</v>
      </c>
      <c r="AB2124" t="s">
        <v>35</v>
      </c>
      <c r="AC2124" t="s">
        <v>36</v>
      </c>
      <c r="AD2124">
        <v>98119</v>
      </c>
      <c r="AE2124" t="s">
        <v>5994</v>
      </c>
      <c r="AF2124" t="str">
        <f t="shared" si="99"/>
        <v>Yes</v>
      </c>
      <c r="AG2124" s="9" t="str">
        <f t="shared" si="100"/>
        <v>STATE REPRESENTATIVE361DEMOCRATLEG DISTRICT 36 - HOUSEKINGLegislative2012150DEBT410004102940999Operation and OverheadREIMB. CELL &amp; DATA (AT&amp;T)CARLYLE REUVEN608 W KINNEAR PLACE SEATTLEWA</v>
      </c>
      <c r="AH2124">
        <v>100470987</v>
      </c>
      <c r="AI2124" s="9" t="str">
        <f t="shared" si="101"/>
        <v>STATE REPRESENTATIVE361DEMOCRATLEG DISTRICT 36 - HOUSEKINGLegislative</v>
      </c>
    </row>
    <row r="2125" spans="1:35" x14ac:dyDescent="0.25">
      <c r="A2125" s="15">
        <v>2839</v>
      </c>
      <c r="B2125" t="s">
        <v>5995</v>
      </c>
      <c r="C2125">
        <v>100470987</v>
      </c>
      <c r="D2125" t="s">
        <v>30</v>
      </c>
      <c r="E2125" t="s">
        <v>658</v>
      </c>
      <c r="F2125" t="s">
        <v>44</v>
      </c>
      <c r="G2125" t="s">
        <v>659</v>
      </c>
      <c r="H2125" t="s">
        <v>660</v>
      </c>
      <c r="I2125" t="s">
        <v>273</v>
      </c>
      <c r="J2125" t="s">
        <v>661</v>
      </c>
      <c r="K2125" t="s">
        <v>67</v>
      </c>
      <c r="L2125">
        <v>36</v>
      </c>
      <c r="M2125">
        <v>1</v>
      </c>
      <c r="N2125" t="s">
        <v>68</v>
      </c>
      <c r="O2125" t="s">
        <v>476</v>
      </c>
      <c r="P2125" t="s">
        <v>134</v>
      </c>
      <c r="Q2125" t="s">
        <v>71</v>
      </c>
      <c r="R2125">
        <v>2012</v>
      </c>
      <c r="S2125" s="1">
        <v>125</v>
      </c>
      <c r="T2125" t="s">
        <v>31</v>
      </c>
      <c r="U2125" s="2">
        <v>41000</v>
      </c>
      <c r="V2125" s="2">
        <v>41029</v>
      </c>
      <c r="W2125" s="2">
        <v>41011</v>
      </c>
      <c r="X2125" t="s">
        <v>72</v>
      </c>
      <c r="Y2125" t="s">
        <v>5733</v>
      </c>
      <c r="Z2125" t="s">
        <v>663</v>
      </c>
      <c r="AA2125" t="s">
        <v>664</v>
      </c>
      <c r="AB2125" t="s">
        <v>35</v>
      </c>
      <c r="AC2125" t="s">
        <v>36</v>
      </c>
      <c r="AD2125">
        <v>98119</v>
      </c>
      <c r="AE2125" t="s">
        <v>5994</v>
      </c>
      <c r="AF2125" t="str">
        <f t="shared" si="99"/>
        <v>Yes</v>
      </c>
      <c r="AG2125" s="9" t="str">
        <f t="shared" si="100"/>
        <v>STATE REPRESENTATIVE361DEMOCRATLEG DISTRICT 36 - HOUSEKINGLegislative2012125DEBT410004102941011Operation and OverheadREIMB. EVENT SUPPLIES (IKEA)CARLYLE REUVEN608 W KINNEAR PLACE SEATTLEWA</v>
      </c>
      <c r="AH2125">
        <v>100470987</v>
      </c>
      <c r="AI2125" s="9" t="str">
        <f t="shared" si="101"/>
        <v>STATE REPRESENTATIVE361DEMOCRATLEG DISTRICT 36 - HOUSEKINGLegislative</v>
      </c>
    </row>
    <row r="2126" spans="1:35" x14ac:dyDescent="0.25">
      <c r="A2126" s="15">
        <v>2838</v>
      </c>
      <c r="B2126" t="s">
        <v>5993</v>
      </c>
      <c r="C2126">
        <v>100470987</v>
      </c>
      <c r="D2126" t="s">
        <v>30</v>
      </c>
      <c r="E2126" t="s">
        <v>658</v>
      </c>
      <c r="F2126" t="s">
        <v>44</v>
      </c>
      <c r="G2126" t="s">
        <v>659</v>
      </c>
      <c r="H2126" t="s">
        <v>660</v>
      </c>
      <c r="I2126" t="s">
        <v>273</v>
      </c>
      <c r="J2126" t="s">
        <v>661</v>
      </c>
      <c r="K2126" t="s">
        <v>67</v>
      </c>
      <c r="L2126">
        <v>36</v>
      </c>
      <c r="M2126">
        <v>1</v>
      </c>
      <c r="N2126" t="s">
        <v>68</v>
      </c>
      <c r="O2126" t="s">
        <v>476</v>
      </c>
      <c r="P2126" t="s">
        <v>134</v>
      </c>
      <c r="Q2126" t="s">
        <v>71</v>
      </c>
      <c r="R2126">
        <v>2012</v>
      </c>
      <c r="S2126" s="1">
        <v>300</v>
      </c>
      <c r="T2126" t="s">
        <v>31</v>
      </c>
      <c r="U2126" s="2">
        <v>41000</v>
      </c>
      <c r="V2126" s="2">
        <v>41029</v>
      </c>
      <c r="W2126" s="2">
        <v>41029</v>
      </c>
      <c r="X2126" t="s">
        <v>72</v>
      </c>
      <c r="Y2126" t="s">
        <v>2661</v>
      </c>
      <c r="Z2126" t="s">
        <v>167</v>
      </c>
      <c r="AA2126" t="s">
        <v>168</v>
      </c>
      <c r="AB2126" t="s">
        <v>35</v>
      </c>
      <c r="AC2126" t="s">
        <v>36</v>
      </c>
      <c r="AD2126">
        <v>98109</v>
      </c>
      <c r="AE2126" t="s">
        <v>5994</v>
      </c>
      <c r="AF2126" t="str">
        <f t="shared" si="99"/>
        <v>Yes</v>
      </c>
      <c r="AG2126" s="9" t="str">
        <f t="shared" si="100"/>
        <v>STATE REPRESENTATIVE361DEMOCRATLEG DISTRICT 36 - HOUSEKINGLegislative2012300DEBT410004102941029Operation and OverheadAPRIL TREASURYARGO STRATEGIESPO BOX 9100 SEATTLEWA</v>
      </c>
      <c r="AH2126">
        <v>100470987</v>
      </c>
      <c r="AI2126" s="9" t="str">
        <f t="shared" si="101"/>
        <v>STATE REPRESENTATIVE361DEMOCRATLEG DISTRICT 36 - HOUSEKINGLegislative</v>
      </c>
    </row>
    <row r="2127" spans="1:35" x14ac:dyDescent="0.25">
      <c r="A2127" s="15">
        <v>2840</v>
      </c>
      <c r="B2127" t="s">
        <v>5996</v>
      </c>
      <c r="C2127">
        <v>100470987</v>
      </c>
      <c r="D2127" t="s">
        <v>30</v>
      </c>
      <c r="E2127" t="s">
        <v>658</v>
      </c>
      <c r="F2127" t="s">
        <v>44</v>
      </c>
      <c r="G2127" t="s">
        <v>659</v>
      </c>
      <c r="H2127" t="s">
        <v>660</v>
      </c>
      <c r="I2127" t="s">
        <v>273</v>
      </c>
      <c r="J2127" t="s">
        <v>661</v>
      </c>
      <c r="K2127" t="s">
        <v>67</v>
      </c>
      <c r="L2127">
        <v>36</v>
      </c>
      <c r="M2127">
        <v>1</v>
      </c>
      <c r="N2127" t="s">
        <v>68</v>
      </c>
      <c r="O2127" t="s">
        <v>476</v>
      </c>
      <c r="P2127" t="s">
        <v>134</v>
      </c>
      <c r="Q2127" t="s">
        <v>71</v>
      </c>
      <c r="R2127">
        <v>2012</v>
      </c>
      <c r="S2127" s="1">
        <v>200</v>
      </c>
      <c r="T2127" t="s">
        <v>31</v>
      </c>
      <c r="U2127" s="2">
        <v>41000</v>
      </c>
      <c r="V2127" s="2">
        <v>41029</v>
      </c>
      <c r="W2127" s="2">
        <v>41029</v>
      </c>
      <c r="X2127" t="s">
        <v>72</v>
      </c>
      <c r="Y2127" t="s">
        <v>5737</v>
      </c>
      <c r="Z2127" t="s">
        <v>663</v>
      </c>
      <c r="AA2127" t="s">
        <v>664</v>
      </c>
      <c r="AB2127" t="s">
        <v>35</v>
      </c>
      <c r="AC2127" t="s">
        <v>36</v>
      </c>
      <c r="AD2127">
        <v>98119</v>
      </c>
      <c r="AE2127" t="s">
        <v>5994</v>
      </c>
      <c r="AF2127" t="str">
        <f t="shared" si="99"/>
        <v>Yes</v>
      </c>
      <c r="AG2127" s="9" t="str">
        <f t="shared" si="100"/>
        <v>STATE REPRESENTATIVE361DEMOCRATLEG DISTRICT 36 - HOUSEKINGLegislative2012200DEBT410004102941029Operation and OverheadREIMB. APRIL PARKING &amp; MILEAGECARLYLE REUVEN608 W KINNEAR PLACE SEATTLEWA</v>
      </c>
      <c r="AH2127">
        <v>100470987</v>
      </c>
      <c r="AI2127" s="9" t="str">
        <f t="shared" si="101"/>
        <v>STATE REPRESENTATIVE361DEMOCRATLEG DISTRICT 36 - HOUSEKINGLegislative</v>
      </c>
    </row>
    <row r="2128" spans="1:35" x14ac:dyDescent="0.25">
      <c r="A2128" s="15">
        <v>2842</v>
      </c>
      <c r="B2128" t="s">
        <v>5998</v>
      </c>
      <c r="C2128">
        <v>100470987</v>
      </c>
      <c r="D2128" t="s">
        <v>30</v>
      </c>
      <c r="E2128" t="s">
        <v>658</v>
      </c>
      <c r="F2128" t="s">
        <v>44</v>
      </c>
      <c r="G2128" t="s">
        <v>659</v>
      </c>
      <c r="H2128" t="s">
        <v>660</v>
      </c>
      <c r="I2128" t="s">
        <v>273</v>
      </c>
      <c r="J2128" t="s">
        <v>661</v>
      </c>
      <c r="K2128" t="s">
        <v>67</v>
      </c>
      <c r="L2128">
        <v>36</v>
      </c>
      <c r="M2128">
        <v>1</v>
      </c>
      <c r="N2128" t="s">
        <v>68</v>
      </c>
      <c r="O2128" t="s">
        <v>476</v>
      </c>
      <c r="P2128" t="s">
        <v>134</v>
      </c>
      <c r="Q2128" t="s">
        <v>71</v>
      </c>
      <c r="R2128">
        <v>2012</v>
      </c>
      <c r="S2128" s="1">
        <v>150</v>
      </c>
      <c r="T2128" t="s">
        <v>31</v>
      </c>
      <c r="U2128" s="2">
        <v>41000</v>
      </c>
      <c r="V2128" s="2">
        <v>41029</v>
      </c>
      <c r="W2128" s="2">
        <v>41029</v>
      </c>
      <c r="X2128" t="s">
        <v>72</v>
      </c>
      <c r="Y2128" t="s">
        <v>5729</v>
      </c>
      <c r="Z2128" t="s">
        <v>663</v>
      </c>
      <c r="AA2128" t="s">
        <v>664</v>
      </c>
      <c r="AB2128" t="s">
        <v>35</v>
      </c>
      <c r="AC2128" t="s">
        <v>36</v>
      </c>
      <c r="AD2128">
        <v>98119</v>
      </c>
      <c r="AE2128" t="s">
        <v>5994</v>
      </c>
      <c r="AF2128" t="str">
        <f t="shared" si="99"/>
        <v>Yes</v>
      </c>
      <c r="AG2128" s="9" t="str">
        <f t="shared" si="100"/>
        <v>STATE REPRESENTATIVE361DEMOCRATLEG DISTRICT 36 - HOUSEKINGLegislative2012150DEBT410004102941029Operation and OverheadREIMB. CELL &amp; DATA (AT&amp;T)CARLYLE REUVEN608 W KINNEAR PLACE SEATTLEWA</v>
      </c>
      <c r="AH2128">
        <v>100470987</v>
      </c>
      <c r="AI2128" s="9" t="str">
        <f t="shared" si="101"/>
        <v>STATE REPRESENTATIVE361DEMOCRATLEG DISTRICT 36 - HOUSEKINGLegislative</v>
      </c>
    </row>
    <row r="2129" spans="1:35" x14ac:dyDescent="0.25">
      <c r="A2129" s="15">
        <v>2843</v>
      </c>
      <c r="B2129" t="s">
        <v>5999</v>
      </c>
      <c r="C2129">
        <v>100475517</v>
      </c>
      <c r="D2129" t="s">
        <v>30</v>
      </c>
      <c r="E2129" t="s">
        <v>658</v>
      </c>
      <c r="F2129" t="s">
        <v>44</v>
      </c>
      <c r="G2129" t="s">
        <v>659</v>
      </c>
      <c r="H2129" t="s">
        <v>660</v>
      </c>
      <c r="I2129" t="s">
        <v>273</v>
      </c>
      <c r="J2129" t="s">
        <v>661</v>
      </c>
      <c r="K2129" t="s">
        <v>67</v>
      </c>
      <c r="L2129">
        <v>36</v>
      </c>
      <c r="M2129">
        <v>1</v>
      </c>
      <c r="N2129" t="s">
        <v>68</v>
      </c>
      <c r="O2129" t="s">
        <v>476</v>
      </c>
      <c r="P2129" t="s">
        <v>134</v>
      </c>
      <c r="Q2129" t="s">
        <v>71</v>
      </c>
      <c r="R2129">
        <v>2012</v>
      </c>
      <c r="S2129" s="1">
        <v>150</v>
      </c>
      <c r="T2129" t="s">
        <v>31</v>
      </c>
      <c r="U2129" s="2">
        <v>41030</v>
      </c>
      <c r="V2129" s="2">
        <v>41060</v>
      </c>
      <c r="W2129" s="2">
        <v>40999</v>
      </c>
      <c r="X2129" t="s">
        <v>72</v>
      </c>
      <c r="Y2129" t="s">
        <v>5729</v>
      </c>
      <c r="Z2129" t="s">
        <v>663</v>
      </c>
      <c r="AA2129" t="s">
        <v>664</v>
      </c>
      <c r="AB2129" t="s">
        <v>35</v>
      </c>
      <c r="AC2129" t="s">
        <v>36</v>
      </c>
      <c r="AD2129">
        <v>98119</v>
      </c>
      <c r="AE2129" t="s">
        <v>5430</v>
      </c>
      <c r="AF2129" t="str">
        <f t="shared" si="99"/>
        <v>Yes</v>
      </c>
      <c r="AG2129" s="9" t="str">
        <f t="shared" si="100"/>
        <v>STATE REPRESENTATIVE361DEMOCRATLEG DISTRICT 36 - HOUSEKINGLegislative2012150DEBT410304106040999Operation and OverheadREIMB. CELL &amp; DATA (AT&amp;T)CARLYLE REUVEN608 W KINNEAR PLACE SEATTLEWA</v>
      </c>
      <c r="AH2129">
        <v>100475517</v>
      </c>
      <c r="AI2129" s="9" t="str">
        <f t="shared" si="101"/>
        <v>STATE REPRESENTATIVE361DEMOCRATLEG DISTRICT 36 - HOUSEKINGLegislative</v>
      </c>
    </row>
    <row r="2130" spans="1:35" x14ac:dyDescent="0.25">
      <c r="A2130" s="15">
        <v>2688</v>
      </c>
      <c r="B2130" t="s">
        <v>5732</v>
      </c>
      <c r="C2130">
        <v>100475517</v>
      </c>
      <c r="D2130" t="s">
        <v>30</v>
      </c>
      <c r="E2130" t="s">
        <v>658</v>
      </c>
      <c r="F2130" t="s">
        <v>44</v>
      </c>
      <c r="G2130" t="s">
        <v>659</v>
      </c>
      <c r="H2130" t="s">
        <v>660</v>
      </c>
      <c r="I2130" t="s">
        <v>273</v>
      </c>
      <c r="J2130" t="s">
        <v>661</v>
      </c>
      <c r="K2130" t="s">
        <v>67</v>
      </c>
      <c r="L2130">
        <v>36</v>
      </c>
      <c r="M2130">
        <v>1</v>
      </c>
      <c r="N2130" t="s">
        <v>68</v>
      </c>
      <c r="O2130" t="s">
        <v>476</v>
      </c>
      <c r="P2130" t="s">
        <v>134</v>
      </c>
      <c r="Q2130" t="s">
        <v>71</v>
      </c>
      <c r="R2130">
        <v>2012</v>
      </c>
      <c r="S2130" s="1">
        <v>125</v>
      </c>
      <c r="T2130" t="s">
        <v>31</v>
      </c>
      <c r="U2130" s="2">
        <v>41030</v>
      </c>
      <c r="V2130" s="2">
        <v>41060</v>
      </c>
      <c r="W2130" s="2">
        <v>41011</v>
      </c>
      <c r="X2130" t="s">
        <v>72</v>
      </c>
      <c r="Y2130" t="s">
        <v>5733</v>
      </c>
      <c r="Z2130" t="s">
        <v>663</v>
      </c>
      <c r="AA2130" t="s">
        <v>664</v>
      </c>
      <c r="AB2130" t="s">
        <v>35</v>
      </c>
      <c r="AC2130" t="s">
        <v>36</v>
      </c>
      <c r="AD2130">
        <v>98119</v>
      </c>
      <c r="AE2130" t="s">
        <v>5430</v>
      </c>
      <c r="AF2130" t="str">
        <f t="shared" si="99"/>
        <v>Yes</v>
      </c>
      <c r="AG2130" s="9" t="str">
        <f t="shared" si="100"/>
        <v>STATE REPRESENTATIVE361DEMOCRATLEG DISTRICT 36 - HOUSEKINGLegislative2012125DEBT410304106041011Operation and OverheadREIMB. EVENT SUPPLIES (IKEA)CARLYLE REUVEN608 W KINNEAR PLACE SEATTLEWA</v>
      </c>
      <c r="AH2130">
        <v>100475517</v>
      </c>
      <c r="AI2130" s="9" t="str">
        <f t="shared" si="101"/>
        <v>STATE REPRESENTATIVE361DEMOCRATLEG DISTRICT 36 - HOUSEKINGLegislative</v>
      </c>
    </row>
    <row r="2131" spans="1:35" x14ac:dyDescent="0.25">
      <c r="A2131" s="15">
        <v>2690</v>
      </c>
      <c r="B2131" t="s">
        <v>5736</v>
      </c>
      <c r="C2131">
        <v>100475517</v>
      </c>
      <c r="D2131" t="s">
        <v>30</v>
      </c>
      <c r="E2131" t="s">
        <v>658</v>
      </c>
      <c r="F2131" t="s">
        <v>44</v>
      </c>
      <c r="G2131" t="s">
        <v>659</v>
      </c>
      <c r="H2131" t="s">
        <v>660</v>
      </c>
      <c r="I2131" t="s">
        <v>273</v>
      </c>
      <c r="J2131" t="s">
        <v>661</v>
      </c>
      <c r="K2131" t="s">
        <v>67</v>
      </c>
      <c r="L2131">
        <v>36</v>
      </c>
      <c r="M2131">
        <v>1</v>
      </c>
      <c r="N2131" t="s">
        <v>68</v>
      </c>
      <c r="O2131" t="s">
        <v>476</v>
      </c>
      <c r="P2131" t="s">
        <v>134</v>
      </c>
      <c r="Q2131" t="s">
        <v>71</v>
      </c>
      <c r="R2131">
        <v>2012</v>
      </c>
      <c r="S2131" s="1">
        <v>200</v>
      </c>
      <c r="T2131" t="s">
        <v>31</v>
      </c>
      <c r="U2131" s="2">
        <v>41030</v>
      </c>
      <c r="V2131" s="2">
        <v>41060</v>
      </c>
      <c r="W2131" s="2">
        <v>41029</v>
      </c>
      <c r="X2131" t="s">
        <v>72</v>
      </c>
      <c r="Y2131" t="s">
        <v>5737</v>
      </c>
      <c r="Z2131" t="s">
        <v>663</v>
      </c>
      <c r="AA2131" t="s">
        <v>664</v>
      </c>
      <c r="AB2131" t="s">
        <v>35</v>
      </c>
      <c r="AC2131" t="s">
        <v>36</v>
      </c>
      <c r="AD2131">
        <v>98119</v>
      </c>
      <c r="AE2131" t="s">
        <v>5430</v>
      </c>
      <c r="AF2131" t="str">
        <f t="shared" si="99"/>
        <v>Yes</v>
      </c>
      <c r="AG2131" s="9" t="str">
        <f t="shared" si="100"/>
        <v>STATE REPRESENTATIVE361DEMOCRATLEG DISTRICT 36 - HOUSEKINGLegislative2012200DEBT410304106041029Operation and OverheadREIMB. APRIL PARKING &amp; MILEAGECARLYLE REUVEN608 W KINNEAR PLACE SEATTLEWA</v>
      </c>
      <c r="AH2131">
        <v>100475517</v>
      </c>
      <c r="AI2131" s="9" t="str">
        <f t="shared" si="101"/>
        <v>STATE REPRESENTATIVE361DEMOCRATLEG DISTRICT 36 - HOUSEKINGLegislative</v>
      </c>
    </row>
    <row r="2132" spans="1:35" x14ac:dyDescent="0.25">
      <c r="A2132" s="15">
        <v>2685</v>
      </c>
      <c r="B2132" t="s">
        <v>5728</v>
      </c>
      <c r="C2132">
        <v>100475517</v>
      </c>
      <c r="D2132" t="s">
        <v>30</v>
      </c>
      <c r="E2132" t="s">
        <v>658</v>
      </c>
      <c r="F2132" t="s">
        <v>44</v>
      </c>
      <c r="G2132" t="s">
        <v>659</v>
      </c>
      <c r="H2132" t="s">
        <v>660</v>
      </c>
      <c r="I2132" t="s">
        <v>273</v>
      </c>
      <c r="J2132" t="s">
        <v>661</v>
      </c>
      <c r="K2132" t="s">
        <v>67</v>
      </c>
      <c r="L2132">
        <v>36</v>
      </c>
      <c r="M2132">
        <v>1</v>
      </c>
      <c r="N2132" t="s">
        <v>68</v>
      </c>
      <c r="O2132" t="s">
        <v>476</v>
      </c>
      <c r="P2132" t="s">
        <v>134</v>
      </c>
      <c r="Q2132" t="s">
        <v>71</v>
      </c>
      <c r="R2132">
        <v>2012</v>
      </c>
      <c r="S2132" s="1">
        <v>150</v>
      </c>
      <c r="T2132" t="s">
        <v>31</v>
      </c>
      <c r="U2132" s="2">
        <v>41030</v>
      </c>
      <c r="V2132" s="2">
        <v>41060</v>
      </c>
      <c r="W2132" s="2">
        <v>41029</v>
      </c>
      <c r="X2132" t="s">
        <v>72</v>
      </c>
      <c r="Y2132" t="s">
        <v>5729</v>
      </c>
      <c r="Z2132" t="s">
        <v>663</v>
      </c>
      <c r="AA2132" t="s">
        <v>664</v>
      </c>
      <c r="AB2132" t="s">
        <v>35</v>
      </c>
      <c r="AC2132" t="s">
        <v>36</v>
      </c>
      <c r="AD2132">
        <v>98119</v>
      </c>
      <c r="AE2132" t="s">
        <v>5430</v>
      </c>
      <c r="AF2132" t="str">
        <f t="shared" si="99"/>
        <v>Yes</v>
      </c>
      <c r="AG2132" s="9" t="str">
        <f t="shared" si="100"/>
        <v>STATE REPRESENTATIVE361DEMOCRATLEG DISTRICT 36 - HOUSEKINGLegislative2012150DEBT410304106041029Operation and OverheadREIMB. CELL &amp; DATA (AT&amp;T)CARLYLE REUVEN608 W KINNEAR PLACE SEATTLEWA</v>
      </c>
      <c r="AH2132">
        <v>100475517</v>
      </c>
      <c r="AI2132" s="9" t="str">
        <f t="shared" si="101"/>
        <v>STATE REPRESENTATIVE361DEMOCRATLEG DISTRICT 36 - HOUSEKINGLegislative</v>
      </c>
    </row>
    <row r="2133" spans="1:35" x14ac:dyDescent="0.25">
      <c r="A2133" s="15">
        <v>2684</v>
      </c>
      <c r="B2133" t="s">
        <v>5726</v>
      </c>
      <c r="C2133">
        <v>100475517</v>
      </c>
      <c r="D2133" t="s">
        <v>30</v>
      </c>
      <c r="E2133" t="s">
        <v>658</v>
      </c>
      <c r="F2133" t="s">
        <v>44</v>
      </c>
      <c r="G2133" t="s">
        <v>659</v>
      </c>
      <c r="H2133" t="s">
        <v>660</v>
      </c>
      <c r="I2133" t="s">
        <v>273</v>
      </c>
      <c r="J2133" t="s">
        <v>661</v>
      </c>
      <c r="K2133" t="s">
        <v>67</v>
      </c>
      <c r="L2133">
        <v>36</v>
      </c>
      <c r="M2133">
        <v>1</v>
      </c>
      <c r="N2133" t="s">
        <v>68</v>
      </c>
      <c r="O2133" t="s">
        <v>476</v>
      </c>
      <c r="P2133" t="s">
        <v>134</v>
      </c>
      <c r="Q2133" t="s">
        <v>71</v>
      </c>
      <c r="R2133">
        <v>2012</v>
      </c>
      <c r="S2133" s="1">
        <v>421.06</v>
      </c>
      <c r="T2133" t="s">
        <v>31</v>
      </c>
      <c r="U2133" s="2">
        <v>41030</v>
      </c>
      <c r="V2133" s="2">
        <v>41060</v>
      </c>
      <c r="W2133" s="2">
        <v>41044</v>
      </c>
      <c r="X2133" t="s">
        <v>72</v>
      </c>
      <c r="Y2133" t="s">
        <v>5727</v>
      </c>
      <c r="Z2133" t="s">
        <v>663</v>
      </c>
      <c r="AA2133" t="s">
        <v>664</v>
      </c>
      <c r="AB2133" t="s">
        <v>35</v>
      </c>
      <c r="AC2133" t="s">
        <v>36</v>
      </c>
      <c r="AD2133">
        <v>98119</v>
      </c>
      <c r="AE2133" t="s">
        <v>5430</v>
      </c>
      <c r="AF2133" t="str">
        <f t="shared" si="99"/>
        <v>Yes</v>
      </c>
      <c r="AG2133" s="9" t="str">
        <f t="shared" si="100"/>
        <v>STATE REPRESENTATIVE361DEMOCRATLEG DISTRICT 36 - HOUSEKINGLegislative2012421.06DEBT410304106041044Operation and OverheadREIMB. FILING FEE (KC ELECTIONS)CARLYLE REUVEN608 W KINNEAR PLACE SEATTLEWA</v>
      </c>
      <c r="AH2133">
        <v>100475517</v>
      </c>
      <c r="AI2133" s="9" t="str">
        <f t="shared" si="101"/>
        <v>STATE REPRESENTATIVE361DEMOCRATLEG DISTRICT 36 - HOUSEKINGLegislative</v>
      </c>
    </row>
    <row r="2134" spans="1:35" x14ac:dyDescent="0.25">
      <c r="A2134" s="15">
        <v>2687</v>
      </c>
      <c r="B2134" t="s">
        <v>5731</v>
      </c>
      <c r="C2134">
        <v>100475517</v>
      </c>
      <c r="D2134" t="s">
        <v>30</v>
      </c>
      <c r="E2134" t="s">
        <v>658</v>
      </c>
      <c r="F2134" t="s">
        <v>44</v>
      </c>
      <c r="G2134" t="s">
        <v>659</v>
      </c>
      <c r="H2134" t="s">
        <v>660</v>
      </c>
      <c r="I2134" t="s">
        <v>273</v>
      </c>
      <c r="J2134" t="s">
        <v>661</v>
      </c>
      <c r="K2134" t="s">
        <v>67</v>
      </c>
      <c r="L2134">
        <v>36</v>
      </c>
      <c r="M2134">
        <v>1</v>
      </c>
      <c r="N2134" t="s">
        <v>68</v>
      </c>
      <c r="O2134" t="s">
        <v>476</v>
      </c>
      <c r="P2134" t="s">
        <v>134</v>
      </c>
      <c r="Q2134" t="s">
        <v>71</v>
      </c>
      <c r="R2134">
        <v>2012</v>
      </c>
      <c r="S2134" s="1">
        <v>1409.27</v>
      </c>
      <c r="T2134" t="s">
        <v>31</v>
      </c>
      <c r="U2134" s="2">
        <v>41030</v>
      </c>
      <c r="V2134" s="2">
        <v>41060</v>
      </c>
      <c r="W2134" s="2">
        <v>41059</v>
      </c>
      <c r="X2134" t="s">
        <v>72</v>
      </c>
      <c r="Y2134" t="s">
        <v>3428</v>
      </c>
      <c r="Z2134" t="s">
        <v>663</v>
      </c>
      <c r="AA2134" t="s">
        <v>664</v>
      </c>
      <c r="AB2134" t="s">
        <v>35</v>
      </c>
      <c r="AC2134" t="s">
        <v>36</v>
      </c>
      <c r="AD2134">
        <v>98119</v>
      </c>
      <c r="AE2134" t="s">
        <v>5430</v>
      </c>
      <c r="AF2134" t="str">
        <f t="shared" si="99"/>
        <v>Yes</v>
      </c>
      <c r="AG2134" s="9" t="str">
        <f t="shared" si="100"/>
        <v>STATE REPRESENTATIVE361DEMOCRATLEG DISTRICT 36 - HOUSEKINGLegislative20121409.27DEBT410304106041059Operation and OverheadREIMB. YARD SIGNS (BORUCK)CARLYLE REUVEN608 W KINNEAR PLACE SEATTLEWA</v>
      </c>
      <c r="AH2134">
        <v>100475517</v>
      </c>
      <c r="AI2134" s="9" t="str">
        <f t="shared" si="101"/>
        <v>STATE REPRESENTATIVE361DEMOCRATLEG DISTRICT 36 - HOUSEKINGLegislative</v>
      </c>
    </row>
    <row r="2135" spans="1:35" x14ac:dyDescent="0.25">
      <c r="A2135" s="15">
        <v>2689</v>
      </c>
      <c r="B2135" t="s">
        <v>5734</v>
      </c>
      <c r="C2135">
        <v>100475517</v>
      </c>
      <c r="D2135" t="s">
        <v>30</v>
      </c>
      <c r="E2135" t="s">
        <v>658</v>
      </c>
      <c r="F2135" t="s">
        <v>44</v>
      </c>
      <c r="G2135" t="s">
        <v>659</v>
      </c>
      <c r="H2135" t="s">
        <v>660</v>
      </c>
      <c r="I2135" t="s">
        <v>273</v>
      </c>
      <c r="J2135" t="s">
        <v>661</v>
      </c>
      <c r="K2135" t="s">
        <v>67</v>
      </c>
      <c r="L2135">
        <v>36</v>
      </c>
      <c r="M2135">
        <v>1</v>
      </c>
      <c r="N2135" t="s">
        <v>68</v>
      </c>
      <c r="O2135" t="s">
        <v>476</v>
      </c>
      <c r="P2135" t="s">
        <v>134</v>
      </c>
      <c r="Q2135" t="s">
        <v>71</v>
      </c>
      <c r="R2135">
        <v>2012</v>
      </c>
      <c r="S2135" s="1">
        <v>203.4</v>
      </c>
      <c r="T2135" t="s">
        <v>31</v>
      </c>
      <c r="U2135" s="2">
        <v>41030</v>
      </c>
      <c r="V2135" s="2">
        <v>41060</v>
      </c>
      <c r="W2135" s="2">
        <v>41059</v>
      </c>
      <c r="X2135" t="s">
        <v>72</v>
      </c>
      <c r="Y2135" t="s">
        <v>5735</v>
      </c>
      <c r="Z2135" t="s">
        <v>663</v>
      </c>
      <c r="AA2135" t="s">
        <v>664</v>
      </c>
      <c r="AB2135" t="s">
        <v>35</v>
      </c>
      <c r="AC2135" t="s">
        <v>36</v>
      </c>
      <c r="AD2135">
        <v>98119</v>
      </c>
      <c r="AE2135" t="s">
        <v>5430</v>
      </c>
      <c r="AF2135" t="str">
        <f t="shared" si="99"/>
        <v>Yes</v>
      </c>
      <c r="AG2135" s="9" t="str">
        <f t="shared" si="100"/>
        <v>STATE REPRESENTATIVE361DEMOCRATLEG DISTRICT 36 - HOUSEKINGLegislative2012203.4DEBT410304106041059Operation and OverheadREIMB. WEB HOSTING (NEWTECH)CARLYLE REUVEN608 W KINNEAR PLACE SEATTLEWA</v>
      </c>
      <c r="AH2135">
        <v>100475517</v>
      </c>
      <c r="AI2135" s="9" t="str">
        <f t="shared" si="101"/>
        <v>STATE REPRESENTATIVE361DEMOCRATLEG DISTRICT 36 - HOUSEKINGLegislative</v>
      </c>
    </row>
    <row r="2136" spans="1:35" x14ac:dyDescent="0.25">
      <c r="A2136" s="15">
        <v>2686</v>
      </c>
      <c r="B2136" t="s">
        <v>5730</v>
      </c>
      <c r="C2136">
        <v>100475517</v>
      </c>
      <c r="D2136" t="s">
        <v>30</v>
      </c>
      <c r="E2136" t="s">
        <v>658</v>
      </c>
      <c r="F2136" t="s">
        <v>44</v>
      </c>
      <c r="G2136" t="s">
        <v>659</v>
      </c>
      <c r="H2136" t="s">
        <v>660</v>
      </c>
      <c r="I2136" t="s">
        <v>273</v>
      </c>
      <c r="J2136" t="s">
        <v>661</v>
      </c>
      <c r="K2136" t="s">
        <v>67</v>
      </c>
      <c r="L2136">
        <v>36</v>
      </c>
      <c r="M2136">
        <v>1</v>
      </c>
      <c r="N2136" t="s">
        <v>68</v>
      </c>
      <c r="O2136" t="s">
        <v>476</v>
      </c>
      <c r="P2136" t="s">
        <v>134</v>
      </c>
      <c r="Q2136" t="s">
        <v>71</v>
      </c>
      <c r="R2136">
        <v>2012</v>
      </c>
      <c r="S2136" s="1">
        <v>150</v>
      </c>
      <c r="T2136" t="s">
        <v>31</v>
      </c>
      <c r="U2136" s="2">
        <v>41030</v>
      </c>
      <c r="V2136" s="2">
        <v>41060</v>
      </c>
      <c r="W2136" s="2">
        <v>41059</v>
      </c>
      <c r="X2136" t="s">
        <v>72</v>
      </c>
      <c r="Y2136" t="s">
        <v>5729</v>
      </c>
      <c r="Z2136" t="s">
        <v>663</v>
      </c>
      <c r="AA2136" t="s">
        <v>664</v>
      </c>
      <c r="AB2136" t="s">
        <v>35</v>
      </c>
      <c r="AC2136" t="s">
        <v>36</v>
      </c>
      <c r="AD2136">
        <v>98119</v>
      </c>
      <c r="AE2136" t="s">
        <v>5430</v>
      </c>
      <c r="AF2136" t="str">
        <f t="shared" si="99"/>
        <v>Yes</v>
      </c>
      <c r="AG2136" s="9" t="str">
        <f t="shared" si="100"/>
        <v>STATE REPRESENTATIVE361DEMOCRATLEG DISTRICT 36 - HOUSEKINGLegislative2012150DEBT410304106041059Operation and OverheadREIMB. CELL &amp; DATA (AT&amp;T)CARLYLE REUVEN608 W KINNEAR PLACE SEATTLEWA</v>
      </c>
      <c r="AH2136">
        <v>100475517</v>
      </c>
      <c r="AI2136" s="9" t="str">
        <f t="shared" si="101"/>
        <v>STATE REPRESENTATIVE361DEMOCRATLEG DISTRICT 36 - HOUSEKINGLegislative</v>
      </c>
    </row>
    <row r="2137" spans="1:35" x14ac:dyDescent="0.25">
      <c r="A2137" s="15">
        <v>2516</v>
      </c>
      <c r="B2137" t="s">
        <v>5429</v>
      </c>
      <c r="C2137">
        <v>100475517</v>
      </c>
      <c r="D2137" t="s">
        <v>30</v>
      </c>
      <c r="E2137" t="s">
        <v>658</v>
      </c>
      <c r="F2137" t="s">
        <v>44</v>
      </c>
      <c r="G2137" t="s">
        <v>659</v>
      </c>
      <c r="H2137" t="s">
        <v>660</v>
      </c>
      <c r="I2137" t="s">
        <v>273</v>
      </c>
      <c r="J2137" t="s">
        <v>661</v>
      </c>
      <c r="K2137" t="s">
        <v>67</v>
      </c>
      <c r="L2137">
        <v>36</v>
      </c>
      <c r="M2137">
        <v>1</v>
      </c>
      <c r="N2137" t="s">
        <v>68</v>
      </c>
      <c r="O2137" t="s">
        <v>476</v>
      </c>
      <c r="P2137" t="s">
        <v>134</v>
      </c>
      <c r="Q2137" t="s">
        <v>71</v>
      </c>
      <c r="R2137">
        <v>2012</v>
      </c>
      <c r="S2137" s="1">
        <v>400</v>
      </c>
      <c r="T2137" t="s">
        <v>31</v>
      </c>
      <c r="U2137" s="2">
        <v>41030</v>
      </c>
      <c r="V2137" s="2">
        <v>41060</v>
      </c>
      <c r="W2137" s="2">
        <v>41060</v>
      </c>
      <c r="X2137" t="s">
        <v>72</v>
      </c>
      <c r="Y2137" t="s">
        <v>2637</v>
      </c>
      <c r="Z2137" t="s">
        <v>167</v>
      </c>
      <c r="AA2137" t="s">
        <v>168</v>
      </c>
      <c r="AB2137" t="s">
        <v>35</v>
      </c>
      <c r="AC2137" t="s">
        <v>36</v>
      </c>
      <c r="AD2137">
        <v>98109</v>
      </c>
      <c r="AE2137" t="s">
        <v>5430</v>
      </c>
      <c r="AF2137" t="str">
        <f t="shared" si="99"/>
        <v>Yes</v>
      </c>
      <c r="AG2137" s="9" t="str">
        <f t="shared" si="100"/>
        <v>STATE REPRESENTATIVE361DEMOCRATLEG DISTRICT 36 - HOUSEKINGLegislative2012400DEBT410304106041060Operation and OverheadMAY TREASURYARGO STRATEGIESPO BOX 9100 SEATTLEWA</v>
      </c>
      <c r="AH2137">
        <v>100475517</v>
      </c>
      <c r="AI2137" s="9" t="str">
        <f t="shared" si="101"/>
        <v>STATE REPRESENTATIVE361DEMOCRATLEG DISTRICT 36 - HOUSEKINGLegislative</v>
      </c>
    </row>
    <row r="2138" spans="1:35" x14ac:dyDescent="0.25">
      <c r="A2138" s="15">
        <v>2691</v>
      </c>
      <c r="B2138" t="s">
        <v>5738</v>
      </c>
      <c r="C2138">
        <v>100475517</v>
      </c>
      <c r="D2138" t="s">
        <v>30</v>
      </c>
      <c r="E2138" t="s">
        <v>658</v>
      </c>
      <c r="F2138" t="s">
        <v>44</v>
      </c>
      <c r="G2138" t="s">
        <v>659</v>
      </c>
      <c r="H2138" t="s">
        <v>660</v>
      </c>
      <c r="I2138" t="s">
        <v>273</v>
      </c>
      <c r="J2138" t="s">
        <v>661</v>
      </c>
      <c r="K2138" t="s">
        <v>67</v>
      </c>
      <c r="L2138">
        <v>36</v>
      </c>
      <c r="M2138">
        <v>1</v>
      </c>
      <c r="N2138" t="s">
        <v>68</v>
      </c>
      <c r="O2138" t="s">
        <v>476</v>
      </c>
      <c r="P2138" t="s">
        <v>134</v>
      </c>
      <c r="Q2138" t="s">
        <v>71</v>
      </c>
      <c r="R2138">
        <v>2012</v>
      </c>
      <c r="S2138" s="1">
        <v>200</v>
      </c>
      <c r="T2138" t="s">
        <v>31</v>
      </c>
      <c r="U2138" s="2">
        <v>41030</v>
      </c>
      <c r="V2138" s="2">
        <v>41060</v>
      </c>
      <c r="W2138" s="2">
        <v>41060</v>
      </c>
      <c r="X2138" t="s">
        <v>72</v>
      </c>
      <c r="Y2138" t="s">
        <v>5739</v>
      </c>
      <c r="Z2138" t="s">
        <v>663</v>
      </c>
      <c r="AA2138" t="s">
        <v>664</v>
      </c>
      <c r="AB2138" t="s">
        <v>35</v>
      </c>
      <c r="AC2138" t="s">
        <v>36</v>
      </c>
      <c r="AD2138">
        <v>98119</v>
      </c>
      <c r="AE2138" t="s">
        <v>5430</v>
      </c>
      <c r="AF2138" t="str">
        <f t="shared" si="99"/>
        <v>Yes</v>
      </c>
      <c r="AG2138" s="9" t="str">
        <f t="shared" si="100"/>
        <v>STATE REPRESENTATIVE361DEMOCRATLEG DISTRICT 36 - HOUSEKINGLegislative2012200DEBT410304106041060Operation and OverheadREIMB. MAY PARKING &amp; MILEAGECARLYLE REUVEN608 W KINNEAR PLACE SEATTLEWA</v>
      </c>
      <c r="AH2138">
        <v>100475517</v>
      </c>
      <c r="AI2138" s="9" t="str">
        <f t="shared" si="101"/>
        <v>STATE REPRESENTATIVE361DEMOCRATLEG DISTRICT 36 - HOUSEKINGLegislative</v>
      </c>
    </row>
    <row r="2139" spans="1:35" x14ac:dyDescent="0.25">
      <c r="A2139" s="15">
        <v>3589</v>
      </c>
      <c r="B2139" t="s">
        <v>7265</v>
      </c>
      <c r="C2139">
        <v>100487199</v>
      </c>
      <c r="D2139" t="s">
        <v>30</v>
      </c>
      <c r="E2139" t="s">
        <v>658</v>
      </c>
      <c r="F2139" t="s">
        <v>44</v>
      </c>
      <c r="G2139" t="s">
        <v>659</v>
      </c>
      <c r="H2139" t="s">
        <v>660</v>
      </c>
      <c r="I2139" t="s">
        <v>273</v>
      </c>
      <c r="J2139" t="s">
        <v>661</v>
      </c>
      <c r="K2139" t="s">
        <v>67</v>
      </c>
      <c r="L2139">
        <v>36</v>
      </c>
      <c r="M2139">
        <v>1</v>
      </c>
      <c r="N2139" t="s">
        <v>68</v>
      </c>
      <c r="O2139" t="s">
        <v>476</v>
      </c>
      <c r="P2139" t="s">
        <v>134</v>
      </c>
      <c r="Q2139" t="s">
        <v>71</v>
      </c>
      <c r="R2139">
        <v>2012</v>
      </c>
      <c r="S2139" s="1">
        <v>2630</v>
      </c>
      <c r="T2139" t="s">
        <v>31</v>
      </c>
      <c r="U2139" s="2">
        <v>41107</v>
      </c>
      <c r="V2139" s="2">
        <v>41120</v>
      </c>
      <c r="W2139" s="2">
        <v>41115</v>
      </c>
      <c r="X2139" t="s">
        <v>72</v>
      </c>
      <c r="Y2139" t="s">
        <v>7266</v>
      </c>
      <c r="Z2139" t="s">
        <v>114</v>
      </c>
      <c r="AA2139" t="s">
        <v>291</v>
      </c>
      <c r="AB2139" t="s">
        <v>35</v>
      </c>
      <c r="AC2139" t="s">
        <v>36</v>
      </c>
      <c r="AD2139">
        <v>98103</v>
      </c>
      <c r="AE2139" t="s">
        <v>7267</v>
      </c>
      <c r="AF2139" t="str">
        <f t="shared" si="99"/>
        <v>Yes</v>
      </c>
      <c r="AG2139" s="9" t="str">
        <f t="shared" si="100"/>
        <v>STATE REPRESENTATIVE361DEMOCRATLEG DISTRICT 36 - HOUSEKINGLegislative20122630DEBT411074112041115Operation and OverheadAD PLACEMENT &amp; DESIGN (NEXT DOOR MEDIA ,JENNERGY)NORTHWEST PASSAGE CONSULTING146 N CANAL STREET SUITE 303SEATTLEWA</v>
      </c>
      <c r="AH2139">
        <v>100487199</v>
      </c>
      <c r="AI2139" s="9" t="str">
        <f t="shared" si="101"/>
        <v>STATE REPRESENTATIVE361DEMOCRATLEG DISTRICT 36 - HOUSEKINGLegislative</v>
      </c>
    </row>
    <row r="2140" spans="1:35" x14ac:dyDescent="0.25">
      <c r="A2140" s="15">
        <v>3590</v>
      </c>
      <c r="B2140" t="s">
        <v>7268</v>
      </c>
      <c r="C2140">
        <v>100487199</v>
      </c>
      <c r="D2140" t="s">
        <v>30</v>
      </c>
      <c r="E2140" t="s">
        <v>658</v>
      </c>
      <c r="F2140" t="s">
        <v>44</v>
      </c>
      <c r="G2140" t="s">
        <v>659</v>
      </c>
      <c r="H2140" t="s">
        <v>660</v>
      </c>
      <c r="I2140" t="s">
        <v>273</v>
      </c>
      <c r="J2140" t="s">
        <v>661</v>
      </c>
      <c r="K2140" t="s">
        <v>67</v>
      </c>
      <c r="L2140">
        <v>36</v>
      </c>
      <c r="M2140">
        <v>1</v>
      </c>
      <c r="N2140" t="s">
        <v>68</v>
      </c>
      <c r="O2140" t="s">
        <v>476</v>
      </c>
      <c r="P2140" t="s">
        <v>134</v>
      </c>
      <c r="Q2140" t="s">
        <v>71</v>
      </c>
      <c r="R2140">
        <v>2012</v>
      </c>
      <c r="S2140" s="1">
        <v>240</v>
      </c>
      <c r="T2140" t="s">
        <v>31</v>
      </c>
      <c r="U2140" s="2">
        <v>41107</v>
      </c>
      <c r="V2140" s="2">
        <v>41120</v>
      </c>
      <c r="W2140" s="2">
        <v>41115</v>
      </c>
      <c r="X2140" t="s">
        <v>72</v>
      </c>
      <c r="Y2140" t="s">
        <v>7269</v>
      </c>
      <c r="Z2140" t="s">
        <v>114</v>
      </c>
      <c r="AA2140" t="s">
        <v>291</v>
      </c>
      <c r="AB2140" t="s">
        <v>35</v>
      </c>
      <c r="AC2140" t="s">
        <v>36</v>
      </c>
      <c r="AD2140">
        <v>98103</v>
      </c>
      <c r="AE2140" t="s">
        <v>7267</v>
      </c>
      <c r="AF2140" t="str">
        <f t="shared" si="99"/>
        <v>Yes</v>
      </c>
      <c r="AG2140" s="9" t="str">
        <f t="shared" si="100"/>
        <v>STATE REPRESENTATIVE361DEMOCRATLEG DISTRICT 36 - HOUSEKINGLegislative2012240DEBT411074112041115Operation and OverheadLOGO DESIGN (JENNERGY)NORTHWEST PASSAGE CONSULTING146 N CANAL STREET SUITE 303SEATTLEWA</v>
      </c>
      <c r="AH2140">
        <v>100487199</v>
      </c>
      <c r="AI2140" s="9" t="str">
        <f t="shared" si="101"/>
        <v>STATE REPRESENTATIVE361DEMOCRATLEG DISTRICT 36 - HOUSEKINGLegislative</v>
      </c>
    </row>
    <row r="2141" spans="1:35" x14ac:dyDescent="0.25">
      <c r="A2141" s="15">
        <v>3591</v>
      </c>
      <c r="B2141" t="s">
        <v>7270</v>
      </c>
      <c r="C2141">
        <v>100487199</v>
      </c>
      <c r="D2141" t="s">
        <v>30</v>
      </c>
      <c r="E2141" t="s">
        <v>658</v>
      </c>
      <c r="F2141" t="s">
        <v>44</v>
      </c>
      <c r="G2141" t="s">
        <v>659</v>
      </c>
      <c r="H2141" t="s">
        <v>660</v>
      </c>
      <c r="I2141" t="s">
        <v>273</v>
      </c>
      <c r="J2141" t="s">
        <v>661</v>
      </c>
      <c r="K2141" t="s">
        <v>67</v>
      </c>
      <c r="L2141">
        <v>36</v>
      </c>
      <c r="M2141">
        <v>1</v>
      </c>
      <c r="N2141" t="s">
        <v>68</v>
      </c>
      <c r="O2141" t="s">
        <v>476</v>
      </c>
      <c r="P2141" t="s">
        <v>134</v>
      </c>
      <c r="Q2141" t="s">
        <v>71</v>
      </c>
      <c r="R2141">
        <v>2012</v>
      </c>
      <c r="S2141" s="1">
        <v>1300</v>
      </c>
      <c r="T2141" t="s">
        <v>31</v>
      </c>
      <c r="U2141" s="2">
        <v>41107</v>
      </c>
      <c r="V2141" s="2">
        <v>41120</v>
      </c>
      <c r="W2141" s="2">
        <v>41115</v>
      </c>
      <c r="X2141" t="s">
        <v>72</v>
      </c>
      <c r="Y2141" t="s">
        <v>7271</v>
      </c>
      <c r="Z2141" t="s">
        <v>114</v>
      </c>
      <c r="AA2141" t="s">
        <v>291</v>
      </c>
      <c r="AB2141" t="s">
        <v>35</v>
      </c>
      <c r="AC2141" t="s">
        <v>36</v>
      </c>
      <c r="AD2141">
        <v>98103</v>
      </c>
      <c r="AE2141" t="s">
        <v>7267</v>
      </c>
      <c r="AF2141" t="str">
        <f t="shared" si="99"/>
        <v>Yes</v>
      </c>
      <c r="AG2141" s="9" t="str">
        <f t="shared" si="100"/>
        <v>STATE REPRESENTATIVE361DEMOCRATLEG DISTRICT 36 - HOUSEKINGLegislative20121300DEBT411074112041115Operation and OverheadFLYERS PRINT &amp; DESIGN (TRADE PRINTERY, JENNERGY)NORTHWEST PASSAGE CONSULTING146 N CANAL STREET SUITE 303SEATTLEWA</v>
      </c>
      <c r="AH2141">
        <v>100487199</v>
      </c>
      <c r="AI2141" s="9" t="str">
        <f t="shared" si="101"/>
        <v>STATE REPRESENTATIVE361DEMOCRATLEG DISTRICT 36 - HOUSEKINGLegislative</v>
      </c>
    </row>
    <row r="2142" spans="1:35" x14ac:dyDescent="0.25">
      <c r="A2142" s="15">
        <v>3592</v>
      </c>
      <c r="B2142" t="s">
        <v>7272</v>
      </c>
      <c r="C2142">
        <v>100487199</v>
      </c>
      <c r="D2142" t="s">
        <v>30</v>
      </c>
      <c r="E2142" t="s">
        <v>658</v>
      </c>
      <c r="F2142" t="s">
        <v>44</v>
      </c>
      <c r="G2142" t="s">
        <v>659</v>
      </c>
      <c r="H2142" t="s">
        <v>660</v>
      </c>
      <c r="I2142" t="s">
        <v>273</v>
      </c>
      <c r="J2142" t="s">
        <v>661</v>
      </c>
      <c r="K2142" t="s">
        <v>67</v>
      </c>
      <c r="L2142">
        <v>36</v>
      </c>
      <c r="M2142">
        <v>1</v>
      </c>
      <c r="N2142" t="s">
        <v>68</v>
      </c>
      <c r="O2142" t="s">
        <v>476</v>
      </c>
      <c r="P2142" t="s">
        <v>134</v>
      </c>
      <c r="Q2142" t="s">
        <v>71</v>
      </c>
      <c r="R2142">
        <v>2012</v>
      </c>
      <c r="S2142" s="1">
        <v>150</v>
      </c>
      <c r="T2142" t="s">
        <v>31</v>
      </c>
      <c r="U2142" s="2">
        <v>41107</v>
      </c>
      <c r="V2142" s="2">
        <v>41120</v>
      </c>
      <c r="W2142" s="2">
        <v>41120</v>
      </c>
      <c r="X2142" t="s">
        <v>72</v>
      </c>
      <c r="Y2142" t="s">
        <v>7273</v>
      </c>
      <c r="Z2142" t="s">
        <v>663</v>
      </c>
      <c r="AA2142" t="s">
        <v>664</v>
      </c>
      <c r="AB2142" t="s">
        <v>35</v>
      </c>
      <c r="AC2142" t="s">
        <v>36</v>
      </c>
      <c r="AD2142">
        <v>98119</v>
      </c>
      <c r="AE2142" t="s">
        <v>7267</v>
      </c>
      <c r="AF2142" t="str">
        <f t="shared" si="99"/>
        <v>Yes</v>
      </c>
      <c r="AG2142" s="9" t="str">
        <f t="shared" si="100"/>
        <v>STATE REPRESENTATIVE361DEMOCRATLEG DISTRICT 36 - HOUSEKINGLegislative2012150DEBT411074112041120Operation and OverheadREIMB. JULY CELL &amp; DATA (AT&amp;T)CARLYLE REUVEN608 W KINNEAR PLACE SEATTLEWA</v>
      </c>
      <c r="AH2142">
        <v>100487199</v>
      </c>
      <c r="AI2142" s="9" t="str">
        <f t="shared" si="101"/>
        <v>STATE REPRESENTATIVE361DEMOCRATLEG DISTRICT 36 - HOUSEKINGLegislative</v>
      </c>
    </row>
    <row r="2143" spans="1:35" x14ac:dyDescent="0.25">
      <c r="A2143" s="15">
        <v>3594</v>
      </c>
      <c r="B2143" t="s">
        <v>7276</v>
      </c>
      <c r="C2143">
        <v>100487200</v>
      </c>
      <c r="D2143" t="s">
        <v>30</v>
      </c>
      <c r="E2143" t="s">
        <v>658</v>
      </c>
      <c r="F2143" t="s">
        <v>44</v>
      </c>
      <c r="G2143" t="s">
        <v>659</v>
      </c>
      <c r="H2143" t="s">
        <v>660</v>
      </c>
      <c r="I2143" t="s">
        <v>273</v>
      </c>
      <c r="J2143" t="s">
        <v>661</v>
      </c>
      <c r="K2143" t="s">
        <v>67</v>
      </c>
      <c r="L2143">
        <v>36</v>
      </c>
      <c r="M2143">
        <v>1</v>
      </c>
      <c r="N2143" t="s">
        <v>68</v>
      </c>
      <c r="O2143" t="s">
        <v>476</v>
      </c>
      <c r="P2143" t="s">
        <v>134</v>
      </c>
      <c r="Q2143" t="s">
        <v>71</v>
      </c>
      <c r="R2143">
        <v>2012</v>
      </c>
      <c r="S2143" s="1">
        <v>150</v>
      </c>
      <c r="T2143" t="s">
        <v>31</v>
      </c>
      <c r="U2143" s="2">
        <v>41121</v>
      </c>
      <c r="V2143" s="2">
        <v>41152</v>
      </c>
      <c r="W2143" s="2">
        <v>41120</v>
      </c>
      <c r="X2143" t="s">
        <v>72</v>
      </c>
      <c r="Y2143" t="s">
        <v>7273</v>
      </c>
      <c r="Z2143" t="s">
        <v>663</v>
      </c>
      <c r="AA2143" t="s">
        <v>664</v>
      </c>
      <c r="AB2143" t="s">
        <v>35</v>
      </c>
      <c r="AC2143" t="s">
        <v>36</v>
      </c>
      <c r="AD2143">
        <v>98119</v>
      </c>
      <c r="AE2143" t="s">
        <v>7275</v>
      </c>
      <c r="AF2143" t="str">
        <f t="shared" si="99"/>
        <v>Yes</v>
      </c>
      <c r="AG2143" s="9" t="str">
        <f t="shared" si="100"/>
        <v>STATE REPRESENTATIVE361DEMOCRATLEG DISTRICT 36 - HOUSEKINGLegislative2012150DEBT411214115241120Operation and OverheadREIMB. JULY CELL &amp; DATA (AT&amp;T)CARLYLE REUVEN608 W KINNEAR PLACE SEATTLEWA</v>
      </c>
      <c r="AH2143">
        <v>100487200</v>
      </c>
      <c r="AI2143" s="9" t="str">
        <f t="shared" si="101"/>
        <v>STATE REPRESENTATIVE361DEMOCRATLEG DISTRICT 36 - HOUSEKINGLegislative</v>
      </c>
    </row>
    <row r="2144" spans="1:35" x14ac:dyDescent="0.25">
      <c r="A2144" s="15">
        <v>3593</v>
      </c>
      <c r="B2144" t="s">
        <v>7274</v>
      </c>
      <c r="C2144">
        <v>100487200</v>
      </c>
      <c r="D2144" t="s">
        <v>30</v>
      </c>
      <c r="E2144" t="s">
        <v>658</v>
      </c>
      <c r="F2144" t="s">
        <v>44</v>
      </c>
      <c r="G2144" t="s">
        <v>659</v>
      </c>
      <c r="H2144" t="s">
        <v>660</v>
      </c>
      <c r="I2144" t="s">
        <v>273</v>
      </c>
      <c r="J2144" t="s">
        <v>661</v>
      </c>
      <c r="K2144" t="s">
        <v>67</v>
      </c>
      <c r="L2144">
        <v>36</v>
      </c>
      <c r="M2144">
        <v>1</v>
      </c>
      <c r="N2144" t="s">
        <v>68</v>
      </c>
      <c r="O2144" t="s">
        <v>476</v>
      </c>
      <c r="P2144" t="s">
        <v>134</v>
      </c>
      <c r="Q2144" t="s">
        <v>71</v>
      </c>
      <c r="R2144">
        <v>2012</v>
      </c>
      <c r="S2144" s="1">
        <v>750</v>
      </c>
      <c r="T2144" t="s">
        <v>31</v>
      </c>
      <c r="U2144" s="2">
        <v>41121</v>
      </c>
      <c r="V2144" s="2">
        <v>41152</v>
      </c>
      <c r="W2144" s="2">
        <v>41150</v>
      </c>
      <c r="X2144" t="s">
        <v>72</v>
      </c>
      <c r="Y2144" t="s">
        <v>490</v>
      </c>
      <c r="Z2144" t="s">
        <v>167</v>
      </c>
      <c r="AA2144" t="s">
        <v>168</v>
      </c>
      <c r="AB2144" t="s">
        <v>35</v>
      </c>
      <c r="AC2144" t="s">
        <v>36</v>
      </c>
      <c r="AD2144">
        <v>98109</v>
      </c>
      <c r="AE2144" t="s">
        <v>7275</v>
      </c>
      <c r="AF2144" t="str">
        <f t="shared" si="99"/>
        <v>Yes</v>
      </c>
      <c r="AG2144" s="9" t="str">
        <f t="shared" si="100"/>
        <v>STATE REPRESENTATIVE361DEMOCRATLEG DISTRICT 36 - HOUSEKINGLegislative2012750DEBT411214115241150Operation and OverheadAUGUST TREASURYARGO STRATEGIESPO BOX 9100 SEATTLEWA</v>
      </c>
      <c r="AH2144">
        <v>100487200</v>
      </c>
      <c r="AI2144" s="9" t="str">
        <f t="shared" si="101"/>
        <v>STATE REPRESENTATIVE361DEMOCRATLEG DISTRICT 36 - HOUSEKINGLegislative</v>
      </c>
    </row>
    <row r="2145" spans="1:35" x14ac:dyDescent="0.25">
      <c r="A2145" s="15">
        <v>3595</v>
      </c>
      <c r="B2145" t="s">
        <v>7277</v>
      </c>
      <c r="C2145">
        <v>100487200</v>
      </c>
      <c r="D2145" t="s">
        <v>30</v>
      </c>
      <c r="E2145" t="s">
        <v>658</v>
      </c>
      <c r="F2145" t="s">
        <v>44</v>
      </c>
      <c r="G2145" t="s">
        <v>659</v>
      </c>
      <c r="H2145" t="s">
        <v>660</v>
      </c>
      <c r="I2145" t="s">
        <v>273</v>
      </c>
      <c r="J2145" t="s">
        <v>661</v>
      </c>
      <c r="K2145" t="s">
        <v>67</v>
      </c>
      <c r="L2145">
        <v>36</v>
      </c>
      <c r="M2145">
        <v>1</v>
      </c>
      <c r="N2145" t="s">
        <v>68</v>
      </c>
      <c r="O2145" t="s">
        <v>476</v>
      </c>
      <c r="P2145" t="s">
        <v>134</v>
      </c>
      <c r="Q2145" t="s">
        <v>71</v>
      </c>
      <c r="R2145">
        <v>2012</v>
      </c>
      <c r="S2145" s="1">
        <v>150</v>
      </c>
      <c r="T2145" t="s">
        <v>31</v>
      </c>
      <c r="U2145" s="2">
        <v>41121</v>
      </c>
      <c r="V2145" s="2">
        <v>41152</v>
      </c>
      <c r="W2145" s="2">
        <v>41151</v>
      </c>
      <c r="X2145" t="s">
        <v>72</v>
      </c>
      <c r="Y2145" t="s">
        <v>7278</v>
      </c>
      <c r="Z2145" t="s">
        <v>663</v>
      </c>
      <c r="AA2145" t="s">
        <v>664</v>
      </c>
      <c r="AB2145" t="s">
        <v>35</v>
      </c>
      <c r="AC2145" t="s">
        <v>36</v>
      </c>
      <c r="AD2145">
        <v>98119</v>
      </c>
      <c r="AE2145" t="s">
        <v>7275</v>
      </c>
      <c r="AF2145" t="str">
        <f t="shared" si="99"/>
        <v>Yes</v>
      </c>
      <c r="AG2145" s="9" t="str">
        <f t="shared" si="100"/>
        <v>STATE REPRESENTATIVE361DEMOCRATLEG DISTRICT 36 - HOUSEKINGLegislative2012150DEBT411214115241151Operation and OverheadREIMB. AUGUST CELL &amp; DATA (AT&amp;T)CARLYLE REUVEN608 W KINNEAR PLACE SEATTLEWA</v>
      </c>
      <c r="AH2145">
        <v>100487200</v>
      </c>
      <c r="AI2145" s="9" t="str">
        <f t="shared" si="101"/>
        <v>STATE REPRESENTATIVE361DEMOCRATLEG DISTRICT 36 - HOUSEKINGLegislative</v>
      </c>
    </row>
    <row r="2146" spans="1:35" x14ac:dyDescent="0.25">
      <c r="A2146" s="15">
        <v>492</v>
      </c>
      <c r="B2146" t="s">
        <v>1757</v>
      </c>
      <c r="C2146">
        <v>100495619</v>
      </c>
      <c r="D2146" t="s">
        <v>30</v>
      </c>
      <c r="E2146" t="s">
        <v>658</v>
      </c>
      <c r="F2146" t="s">
        <v>44</v>
      </c>
      <c r="G2146" t="s">
        <v>659</v>
      </c>
      <c r="H2146" t="s">
        <v>660</v>
      </c>
      <c r="I2146" t="s">
        <v>273</v>
      </c>
      <c r="J2146" t="s">
        <v>661</v>
      </c>
      <c r="K2146" t="s">
        <v>67</v>
      </c>
      <c r="L2146">
        <v>36</v>
      </c>
      <c r="M2146">
        <v>1</v>
      </c>
      <c r="N2146" t="s">
        <v>68</v>
      </c>
      <c r="O2146" t="s">
        <v>476</v>
      </c>
      <c r="P2146" t="s">
        <v>134</v>
      </c>
      <c r="Q2146" t="s">
        <v>71</v>
      </c>
      <c r="R2146">
        <v>2012</v>
      </c>
      <c r="S2146" s="1">
        <v>150</v>
      </c>
      <c r="T2146" t="s">
        <v>31</v>
      </c>
      <c r="U2146" s="2">
        <v>41153</v>
      </c>
      <c r="V2146" s="2">
        <v>41197</v>
      </c>
      <c r="W2146" s="2">
        <v>41182</v>
      </c>
      <c r="X2146" t="s">
        <v>72</v>
      </c>
      <c r="Y2146" t="s">
        <v>662</v>
      </c>
      <c r="Z2146" t="s">
        <v>663</v>
      </c>
      <c r="AA2146" t="s">
        <v>664</v>
      </c>
      <c r="AB2146" t="s">
        <v>35</v>
      </c>
      <c r="AC2146" t="s">
        <v>36</v>
      </c>
      <c r="AD2146">
        <v>98119</v>
      </c>
      <c r="AE2146" t="s">
        <v>1758</v>
      </c>
      <c r="AF2146" t="str">
        <f t="shared" si="99"/>
        <v>Yes</v>
      </c>
      <c r="AG2146" s="9" t="str">
        <f t="shared" si="100"/>
        <v>STATE REPRESENTATIVE361DEMOCRATLEG DISTRICT 36 - HOUSEKINGLegislative2012150DEBT411534119741182Operation and OverheadREIMB. SEPT CELL &amp; DATA (AT&amp;T)CARLYLE REUVEN608 W KINNEAR PLACE SEATTLEWA</v>
      </c>
      <c r="AH2146">
        <v>100495619</v>
      </c>
      <c r="AI2146" s="9" t="str">
        <f t="shared" si="101"/>
        <v>STATE REPRESENTATIVE361DEMOCRATLEG DISTRICT 36 - HOUSEKINGLegislative</v>
      </c>
    </row>
    <row r="2147" spans="1:35" x14ac:dyDescent="0.25">
      <c r="A2147" s="15">
        <v>114</v>
      </c>
      <c r="B2147" t="s">
        <v>657</v>
      </c>
      <c r="C2147">
        <v>100499029</v>
      </c>
      <c r="D2147" t="s">
        <v>30</v>
      </c>
      <c r="E2147" t="s">
        <v>658</v>
      </c>
      <c r="F2147" t="s">
        <v>44</v>
      </c>
      <c r="G2147" t="s">
        <v>659</v>
      </c>
      <c r="H2147" t="s">
        <v>660</v>
      </c>
      <c r="I2147" t="s">
        <v>273</v>
      </c>
      <c r="J2147" t="s">
        <v>661</v>
      </c>
      <c r="K2147" t="s">
        <v>67</v>
      </c>
      <c r="L2147">
        <v>36</v>
      </c>
      <c r="M2147">
        <v>1</v>
      </c>
      <c r="N2147" t="s">
        <v>68</v>
      </c>
      <c r="O2147" t="s">
        <v>476</v>
      </c>
      <c r="P2147" t="s">
        <v>134</v>
      </c>
      <c r="Q2147" t="s">
        <v>71</v>
      </c>
      <c r="R2147">
        <v>2012</v>
      </c>
      <c r="S2147" s="1">
        <v>150</v>
      </c>
      <c r="T2147" t="s">
        <v>31</v>
      </c>
      <c r="U2147" s="2">
        <v>41198</v>
      </c>
      <c r="V2147" s="2">
        <v>41211</v>
      </c>
      <c r="W2147" s="2">
        <v>41182</v>
      </c>
      <c r="X2147" t="s">
        <v>72</v>
      </c>
      <c r="Y2147" t="s">
        <v>662</v>
      </c>
      <c r="Z2147" t="s">
        <v>663</v>
      </c>
      <c r="AA2147" t="s">
        <v>664</v>
      </c>
      <c r="AB2147" t="s">
        <v>35</v>
      </c>
      <c r="AC2147" t="s">
        <v>36</v>
      </c>
      <c r="AD2147">
        <v>98119</v>
      </c>
      <c r="AE2147" t="s">
        <v>665</v>
      </c>
      <c r="AF2147" t="str">
        <f t="shared" si="99"/>
        <v>Yes</v>
      </c>
      <c r="AG2147" s="9" t="str">
        <f t="shared" si="100"/>
        <v>STATE REPRESENTATIVE361DEMOCRATLEG DISTRICT 36 - HOUSEKINGLegislative2012150DEBT411984121141182Operation and OverheadREIMB. SEPT CELL &amp; DATA (AT&amp;T)CARLYLE REUVEN608 W KINNEAR PLACE SEATTLEWA</v>
      </c>
      <c r="AH2147">
        <v>100499029</v>
      </c>
      <c r="AI2147" s="9" t="str">
        <f t="shared" si="101"/>
        <v>STATE REPRESENTATIVE361DEMOCRATLEG DISTRICT 36 - HOUSEKINGLegislative</v>
      </c>
    </row>
    <row r="2148" spans="1:35" x14ac:dyDescent="0.25">
      <c r="A2148" s="15">
        <v>115</v>
      </c>
      <c r="B2148" t="s">
        <v>666</v>
      </c>
      <c r="C2148">
        <v>100499029</v>
      </c>
      <c r="D2148" t="s">
        <v>30</v>
      </c>
      <c r="E2148" t="s">
        <v>658</v>
      </c>
      <c r="F2148" t="s">
        <v>44</v>
      </c>
      <c r="G2148" t="s">
        <v>659</v>
      </c>
      <c r="H2148" t="s">
        <v>660</v>
      </c>
      <c r="I2148" t="s">
        <v>273</v>
      </c>
      <c r="J2148" t="s">
        <v>661</v>
      </c>
      <c r="K2148" t="s">
        <v>67</v>
      </c>
      <c r="L2148">
        <v>36</v>
      </c>
      <c r="M2148">
        <v>1</v>
      </c>
      <c r="N2148" t="s">
        <v>68</v>
      </c>
      <c r="O2148" t="s">
        <v>476</v>
      </c>
      <c r="P2148" t="s">
        <v>134</v>
      </c>
      <c r="Q2148" t="s">
        <v>71</v>
      </c>
      <c r="R2148">
        <v>2012</v>
      </c>
      <c r="S2148" s="1">
        <v>150</v>
      </c>
      <c r="T2148" t="s">
        <v>31</v>
      </c>
      <c r="U2148" s="2">
        <v>41198</v>
      </c>
      <c r="V2148" s="2">
        <v>41211</v>
      </c>
      <c r="W2148" s="2">
        <v>41211</v>
      </c>
      <c r="X2148" t="s">
        <v>72</v>
      </c>
      <c r="Y2148" t="s">
        <v>667</v>
      </c>
      <c r="Z2148" t="s">
        <v>663</v>
      </c>
      <c r="AA2148" t="s">
        <v>664</v>
      </c>
      <c r="AB2148" t="s">
        <v>35</v>
      </c>
      <c r="AC2148" t="s">
        <v>36</v>
      </c>
      <c r="AD2148">
        <v>98119</v>
      </c>
      <c r="AE2148" t="s">
        <v>665</v>
      </c>
      <c r="AF2148" t="str">
        <f t="shared" si="99"/>
        <v>Yes</v>
      </c>
      <c r="AG2148" s="9" t="str">
        <f t="shared" si="100"/>
        <v>STATE REPRESENTATIVE361DEMOCRATLEG DISTRICT 36 - HOUSEKINGLegislative2012150DEBT411984121141211Operation and OverheadREIMB. OCT CELL &amp; DATA (AT&amp;T)CARLYLE REUVEN608 W KINNEAR PLACE SEATTLEWA</v>
      </c>
      <c r="AH2148">
        <v>100499029</v>
      </c>
      <c r="AI2148" s="9" t="str">
        <f t="shared" si="101"/>
        <v>STATE REPRESENTATIVE361DEMOCRATLEG DISTRICT 36 - HOUSEKINGLegislative</v>
      </c>
    </row>
    <row r="2149" spans="1:35" x14ac:dyDescent="0.25">
      <c r="A2149" s="15">
        <v>116</v>
      </c>
      <c r="B2149" t="s">
        <v>668</v>
      </c>
      <c r="C2149">
        <v>100499029</v>
      </c>
      <c r="D2149" t="s">
        <v>30</v>
      </c>
      <c r="E2149" t="s">
        <v>658</v>
      </c>
      <c r="F2149" t="s">
        <v>44</v>
      </c>
      <c r="G2149" t="s">
        <v>659</v>
      </c>
      <c r="H2149" t="s">
        <v>660</v>
      </c>
      <c r="I2149" t="s">
        <v>273</v>
      </c>
      <c r="J2149" t="s">
        <v>661</v>
      </c>
      <c r="K2149" t="s">
        <v>67</v>
      </c>
      <c r="L2149">
        <v>36</v>
      </c>
      <c r="M2149">
        <v>1</v>
      </c>
      <c r="N2149" t="s">
        <v>68</v>
      </c>
      <c r="O2149" t="s">
        <v>476</v>
      </c>
      <c r="P2149" t="s">
        <v>134</v>
      </c>
      <c r="Q2149" t="s">
        <v>71</v>
      </c>
      <c r="R2149">
        <v>2012</v>
      </c>
      <c r="S2149" s="1">
        <v>150</v>
      </c>
      <c r="T2149" t="s">
        <v>31</v>
      </c>
      <c r="U2149" s="2">
        <v>41198</v>
      </c>
      <c r="V2149" s="2">
        <v>41211</v>
      </c>
      <c r="W2149" s="2">
        <v>41211</v>
      </c>
      <c r="X2149" t="s">
        <v>72</v>
      </c>
      <c r="Y2149" t="s">
        <v>669</v>
      </c>
      <c r="Z2149" t="s">
        <v>114</v>
      </c>
      <c r="AA2149" t="s">
        <v>291</v>
      </c>
      <c r="AB2149" t="s">
        <v>35</v>
      </c>
      <c r="AC2149" t="s">
        <v>36</v>
      </c>
      <c r="AD2149">
        <v>98103</v>
      </c>
      <c r="AE2149" t="s">
        <v>665</v>
      </c>
      <c r="AF2149" t="str">
        <f t="shared" si="99"/>
        <v>Yes</v>
      </c>
      <c r="AG2149" s="9" t="str">
        <f t="shared" si="100"/>
        <v>STATE REPRESENTATIVE361DEMOCRATLEG DISTRICT 36 - HOUSEKINGLegislative2012150DEBT411984121141211Operation and OverheadNEWSLETTER AD DESIGN (JENNERGY)NORTHWEST PASSAGE CONSULTING146 N CANAL STREET SUITE 303SEATTLEWA</v>
      </c>
      <c r="AH2149">
        <v>100499029</v>
      </c>
      <c r="AI2149" s="9" t="str">
        <f t="shared" si="101"/>
        <v>STATE REPRESENTATIVE361DEMOCRATLEG DISTRICT 36 - HOUSEKINGLegislative</v>
      </c>
    </row>
    <row r="2150" spans="1:35" x14ac:dyDescent="0.25">
      <c r="A2150" s="15">
        <v>305</v>
      </c>
      <c r="B2150" t="s">
        <v>1298</v>
      </c>
      <c r="C2150">
        <v>100503399</v>
      </c>
      <c r="D2150" t="s">
        <v>30</v>
      </c>
      <c r="E2150" t="s">
        <v>658</v>
      </c>
      <c r="F2150" t="s">
        <v>44</v>
      </c>
      <c r="G2150" t="s">
        <v>659</v>
      </c>
      <c r="H2150" t="s">
        <v>660</v>
      </c>
      <c r="I2150" t="s">
        <v>273</v>
      </c>
      <c r="J2150" t="s">
        <v>661</v>
      </c>
      <c r="K2150" t="s">
        <v>67</v>
      </c>
      <c r="L2150">
        <v>36</v>
      </c>
      <c r="M2150">
        <v>1</v>
      </c>
      <c r="N2150" t="s">
        <v>68</v>
      </c>
      <c r="O2150" t="s">
        <v>476</v>
      </c>
      <c r="P2150" t="s">
        <v>134</v>
      </c>
      <c r="Q2150" t="s">
        <v>71</v>
      </c>
      <c r="R2150">
        <v>2012</v>
      </c>
      <c r="S2150" s="1">
        <v>150</v>
      </c>
      <c r="T2150" t="s">
        <v>31</v>
      </c>
      <c r="U2150" s="2">
        <v>41212</v>
      </c>
      <c r="V2150" s="2">
        <v>41243</v>
      </c>
      <c r="W2150" s="2">
        <v>41182</v>
      </c>
      <c r="X2150" t="s">
        <v>72</v>
      </c>
      <c r="Y2150" t="s">
        <v>662</v>
      </c>
      <c r="Z2150" t="s">
        <v>663</v>
      </c>
      <c r="AA2150" t="s">
        <v>664</v>
      </c>
      <c r="AB2150" t="s">
        <v>35</v>
      </c>
      <c r="AC2150" t="s">
        <v>36</v>
      </c>
      <c r="AD2150">
        <v>98119</v>
      </c>
      <c r="AE2150" t="s">
        <v>1299</v>
      </c>
      <c r="AF2150" t="str">
        <f t="shared" si="99"/>
        <v>Yes</v>
      </c>
      <c r="AG2150" s="9" t="str">
        <f t="shared" si="100"/>
        <v>STATE REPRESENTATIVE361DEMOCRATLEG DISTRICT 36 - HOUSEKINGLegislative2012150DEBT412124124341182Operation and OverheadREIMB. SEPT CELL &amp; DATA (AT&amp;T)CARLYLE REUVEN608 W KINNEAR PLACE SEATTLEWA</v>
      </c>
      <c r="AH2150">
        <v>100503399</v>
      </c>
      <c r="AI2150" s="9" t="str">
        <f t="shared" si="101"/>
        <v>STATE REPRESENTATIVE361DEMOCRATLEG DISTRICT 36 - HOUSEKINGLegislative</v>
      </c>
    </row>
    <row r="2151" spans="1:35" x14ac:dyDescent="0.25">
      <c r="A2151" s="15">
        <v>306</v>
      </c>
      <c r="B2151" t="s">
        <v>1300</v>
      </c>
      <c r="C2151">
        <v>100503399</v>
      </c>
      <c r="D2151" t="s">
        <v>30</v>
      </c>
      <c r="E2151" t="s">
        <v>658</v>
      </c>
      <c r="F2151" t="s">
        <v>44</v>
      </c>
      <c r="G2151" t="s">
        <v>659</v>
      </c>
      <c r="H2151" t="s">
        <v>660</v>
      </c>
      <c r="I2151" t="s">
        <v>273</v>
      </c>
      <c r="J2151" t="s">
        <v>661</v>
      </c>
      <c r="K2151" t="s">
        <v>67</v>
      </c>
      <c r="L2151">
        <v>36</v>
      </c>
      <c r="M2151">
        <v>1</v>
      </c>
      <c r="N2151" t="s">
        <v>68</v>
      </c>
      <c r="O2151" t="s">
        <v>476</v>
      </c>
      <c r="P2151" t="s">
        <v>134</v>
      </c>
      <c r="Q2151" t="s">
        <v>71</v>
      </c>
      <c r="R2151">
        <v>2012</v>
      </c>
      <c r="S2151" s="1">
        <v>150</v>
      </c>
      <c r="T2151" t="s">
        <v>31</v>
      </c>
      <c r="U2151" s="2">
        <v>41212</v>
      </c>
      <c r="V2151" s="2">
        <v>41243</v>
      </c>
      <c r="W2151" s="2">
        <v>41211</v>
      </c>
      <c r="X2151" t="s">
        <v>72</v>
      </c>
      <c r="Y2151" t="s">
        <v>667</v>
      </c>
      <c r="Z2151" t="s">
        <v>663</v>
      </c>
      <c r="AA2151" t="s">
        <v>664</v>
      </c>
      <c r="AB2151" t="s">
        <v>35</v>
      </c>
      <c r="AC2151" t="s">
        <v>36</v>
      </c>
      <c r="AD2151">
        <v>98119</v>
      </c>
      <c r="AE2151" t="s">
        <v>1299</v>
      </c>
      <c r="AF2151" t="str">
        <f t="shared" si="99"/>
        <v>Yes</v>
      </c>
      <c r="AG2151" s="9" t="str">
        <f t="shared" si="100"/>
        <v>STATE REPRESENTATIVE361DEMOCRATLEG DISTRICT 36 - HOUSEKINGLegislative2012150DEBT412124124341211Operation and OverheadREIMB. OCT CELL &amp; DATA (AT&amp;T)CARLYLE REUVEN608 W KINNEAR PLACE SEATTLEWA</v>
      </c>
      <c r="AH2151">
        <v>100503399</v>
      </c>
      <c r="AI2151" s="9" t="str">
        <f t="shared" si="101"/>
        <v>STATE REPRESENTATIVE361DEMOCRATLEG DISTRICT 36 - HOUSEKINGLegislative</v>
      </c>
    </row>
    <row r="2152" spans="1:35" x14ac:dyDescent="0.25">
      <c r="A2152" s="15">
        <v>308</v>
      </c>
      <c r="B2152" t="s">
        <v>1302</v>
      </c>
      <c r="C2152">
        <v>100503399</v>
      </c>
      <c r="D2152" t="s">
        <v>30</v>
      </c>
      <c r="E2152" t="s">
        <v>658</v>
      </c>
      <c r="F2152" t="s">
        <v>44</v>
      </c>
      <c r="G2152" t="s">
        <v>659</v>
      </c>
      <c r="H2152" t="s">
        <v>660</v>
      </c>
      <c r="I2152" t="s">
        <v>273</v>
      </c>
      <c r="J2152" t="s">
        <v>661</v>
      </c>
      <c r="K2152" t="s">
        <v>67</v>
      </c>
      <c r="L2152">
        <v>36</v>
      </c>
      <c r="M2152">
        <v>1</v>
      </c>
      <c r="N2152" t="s">
        <v>68</v>
      </c>
      <c r="O2152" t="s">
        <v>476</v>
      </c>
      <c r="P2152" t="s">
        <v>134</v>
      </c>
      <c r="Q2152" t="s">
        <v>71</v>
      </c>
      <c r="R2152">
        <v>2012</v>
      </c>
      <c r="S2152" s="1">
        <v>600</v>
      </c>
      <c r="T2152" t="s">
        <v>31</v>
      </c>
      <c r="U2152" s="2">
        <v>41212</v>
      </c>
      <c r="V2152" s="2">
        <v>41243</v>
      </c>
      <c r="W2152" s="2">
        <v>41213</v>
      </c>
      <c r="X2152" t="s">
        <v>72</v>
      </c>
      <c r="Y2152" t="s">
        <v>1196</v>
      </c>
      <c r="Z2152" t="s">
        <v>1303</v>
      </c>
      <c r="AA2152" t="s">
        <v>1304</v>
      </c>
      <c r="AB2152" t="s">
        <v>35</v>
      </c>
      <c r="AC2152" t="s">
        <v>36</v>
      </c>
      <c r="AD2152">
        <v>98109</v>
      </c>
      <c r="AE2152" t="s">
        <v>1299</v>
      </c>
      <c r="AF2152" t="str">
        <f t="shared" si="99"/>
        <v>Yes</v>
      </c>
      <c r="AG2152" s="9" t="str">
        <f t="shared" si="100"/>
        <v>STATE REPRESENTATIVE361DEMOCRATLEG DISTRICT 36 - HOUSEKINGLegislative2012600DEBT412124124341213Operation and OverheadADVERTISEMENT36TH DISTRICT DEMOCRATSPO BOX 19476 SEATTLEWA</v>
      </c>
      <c r="AH2152">
        <v>100503399</v>
      </c>
      <c r="AI2152" s="9" t="str">
        <f t="shared" si="101"/>
        <v>STATE REPRESENTATIVE361DEMOCRATLEG DISTRICT 36 - HOUSEKINGLegislative</v>
      </c>
    </row>
    <row r="2153" spans="1:35" x14ac:dyDescent="0.25">
      <c r="A2153" s="15">
        <v>307</v>
      </c>
      <c r="B2153" t="s">
        <v>1301</v>
      </c>
      <c r="C2153">
        <v>100503399</v>
      </c>
      <c r="D2153" t="s">
        <v>30</v>
      </c>
      <c r="E2153" t="s">
        <v>658</v>
      </c>
      <c r="F2153" t="s">
        <v>44</v>
      </c>
      <c r="G2153" t="s">
        <v>659</v>
      </c>
      <c r="H2153" t="s">
        <v>660</v>
      </c>
      <c r="I2153" t="s">
        <v>273</v>
      </c>
      <c r="J2153" t="s">
        <v>661</v>
      </c>
      <c r="K2153" t="s">
        <v>67</v>
      </c>
      <c r="L2153">
        <v>36</v>
      </c>
      <c r="M2153">
        <v>1</v>
      </c>
      <c r="N2153" t="s">
        <v>68</v>
      </c>
      <c r="O2153" t="s">
        <v>476</v>
      </c>
      <c r="P2153" t="s">
        <v>134</v>
      </c>
      <c r="Q2153" t="s">
        <v>71</v>
      </c>
      <c r="R2153">
        <v>2012</v>
      </c>
      <c r="S2153" s="1">
        <v>750</v>
      </c>
      <c r="T2153" t="s">
        <v>31</v>
      </c>
      <c r="U2153" s="2">
        <v>41212</v>
      </c>
      <c r="V2153" s="2">
        <v>41243</v>
      </c>
      <c r="W2153" s="2">
        <v>41243</v>
      </c>
      <c r="X2153" t="s">
        <v>72</v>
      </c>
      <c r="Y2153" t="s">
        <v>1208</v>
      </c>
      <c r="Z2153" t="s">
        <v>167</v>
      </c>
      <c r="AA2153" t="s">
        <v>168</v>
      </c>
      <c r="AB2153" t="s">
        <v>35</v>
      </c>
      <c r="AC2153" t="s">
        <v>36</v>
      </c>
      <c r="AD2153">
        <v>98109</v>
      </c>
      <c r="AE2153" t="s">
        <v>1299</v>
      </c>
      <c r="AF2153" t="str">
        <f t="shared" si="99"/>
        <v>Yes</v>
      </c>
      <c r="AG2153" s="9" t="str">
        <f t="shared" si="100"/>
        <v>STATE REPRESENTATIVE361DEMOCRATLEG DISTRICT 36 - HOUSEKINGLegislative2012750DEBT412124124341243Operation and OverheadNOVEMBER TREASURYARGO STRATEGIESPO BOX 9100 SEATTLEWA</v>
      </c>
      <c r="AH2153">
        <v>100503399</v>
      </c>
      <c r="AI2153" s="9" t="str">
        <f t="shared" si="101"/>
        <v>STATE REPRESENTATIVE361DEMOCRATLEG DISTRICT 36 - HOUSEKINGLegislative</v>
      </c>
    </row>
    <row r="2154" spans="1:35" x14ac:dyDescent="0.25">
      <c r="A2154" s="15">
        <v>909</v>
      </c>
      <c r="B2154" t="s">
        <v>2552</v>
      </c>
      <c r="C2154">
        <v>100509172</v>
      </c>
      <c r="D2154" t="s">
        <v>30</v>
      </c>
      <c r="E2154" t="s">
        <v>658</v>
      </c>
      <c r="F2154" t="s">
        <v>44</v>
      </c>
      <c r="G2154" t="s">
        <v>659</v>
      </c>
      <c r="H2154" t="s">
        <v>660</v>
      </c>
      <c r="I2154" t="s">
        <v>273</v>
      </c>
      <c r="J2154" t="s">
        <v>661</v>
      </c>
      <c r="K2154" t="s">
        <v>67</v>
      </c>
      <c r="L2154">
        <v>36</v>
      </c>
      <c r="M2154">
        <v>1</v>
      </c>
      <c r="N2154" t="s">
        <v>68</v>
      </c>
      <c r="O2154" t="s">
        <v>476</v>
      </c>
      <c r="P2154" t="s">
        <v>134</v>
      </c>
      <c r="Q2154" t="s">
        <v>71</v>
      </c>
      <c r="R2154">
        <v>2012</v>
      </c>
      <c r="S2154" s="1">
        <v>150</v>
      </c>
      <c r="T2154" t="s">
        <v>31</v>
      </c>
      <c r="U2154" s="2">
        <v>41244</v>
      </c>
      <c r="V2154" s="2">
        <v>41274</v>
      </c>
      <c r="W2154" s="2">
        <v>41182</v>
      </c>
      <c r="X2154" t="s">
        <v>72</v>
      </c>
      <c r="Y2154" t="s">
        <v>662</v>
      </c>
      <c r="Z2154" t="s">
        <v>663</v>
      </c>
      <c r="AA2154" t="s">
        <v>664</v>
      </c>
      <c r="AB2154" t="s">
        <v>35</v>
      </c>
      <c r="AC2154" t="s">
        <v>36</v>
      </c>
      <c r="AD2154">
        <v>98119</v>
      </c>
      <c r="AE2154" t="s">
        <v>2553</v>
      </c>
      <c r="AF2154" t="str">
        <f t="shared" si="99"/>
        <v>Yes</v>
      </c>
      <c r="AG2154" s="9" t="str">
        <f t="shared" si="100"/>
        <v>STATE REPRESENTATIVE361DEMOCRATLEG DISTRICT 36 - HOUSEKINGLegislative2012150DEBT412444127441182Operation and OverheadREIMB. SEPT CELL &amp; DATA (AT&amp;T)CARLYLE REUVEN608 W KINNEAR PLACE SEATTLEWA</v>
      </c>
      <c r="AH2154">
        <v>100509172</v>
      </c>
      <c r="AI2154" s="9" t="str">
        <f t="shared" si="101"/>
        <v>STATE REPRESENTATIVE361DEMOCRATLEG DISTRICT 36 - HOUSEKINGLegislative</v>
      </c>
    </row>
    <row r="2155" spans="1:35" x14ac:dyDescent="0.25">
      <c r="A2155" s="15">
        <v>910</v>
      </c>
      <c r="B2155" t="s">
        <v>2554</v>
      </c>
      <c r="C2155">
        <v>100509172</v>
      </c>
      <c r="D2155" t="s">
        <v>30</v>
      </c>
      <c r="E2155" t="s">
        <v>658</v>
      </c>
      <c r="F2155" t="s">
        <v>44</v>
      </c>
      <c r="G2155" t="s">
        <v>659</v>
      </c>
      <c r="H2155" t="s">
        <v>660</v>
      </c>
      <c r="I2155" t="s">
        <v>273</v>
      </c>
      <c r="J2155" t="s">
        <v>661</v>
      </c>
      <c r="K2155" t="s">
        <v>67</v>
      </c>
      <c r="L2155">
        <v>36</v>
      </c>
      <c r="M2155">
        <v>1</v>
      </c>
      <c r="N2155" t="s">
        <v>68</v>
      </c>
      <c r="O2155" t="s">
        <v>476</v>
      </c>
      <c r="P2155" t="s">
        <v>134</v>
      </c>
      <c r="Q2155" t="s">
        <v>71</v>
      </c>
      <c r="R2155">
        <v>2012</v>
      </c>
      <c r="S2155" s="1">
        <v>150</v>
      </c>
      <c r="T2155" t="s">
        <v>31</v>
      </c>
      <c r="U2155" s="2">
        <v>41244</v>
      </c>
      <c r="V2155" s="2">
        <v>41274</v>
      </c>
      <c r="W2155" s="2">
        <v>41211</v>
      </c>
      <c r="X2155" t="s">
        <v>72</v>
      </c>
      <c r="Y2155" t="s">
        <v>667</v>
      </c>
      <c r="Z2155" t="s">
        <v>663</v>
      </c>
      <c r="AA2155" t="s">
        <v>664</v>
      </c>
      <c r="AB2155" t="s">
        <v>35</v>
      </c>
      <c r="AC2155" t="s">
        <v>36</v>
      </c>
      <c r="AD2155">
        <v>98119</v>
      </c>
      <c r="AE2155" t="s">
        <v>2553</v>
      </c>
      <c r="AF2155" t="str">
        <f t="shared" si="99"/>
        <v>Yes</v>
      </c>
      <c r="AG2155" s="9" t="str">
        <f t="shared" si="100"/>
        <v>STATE REPRESENTATIVE361DEMOCRATLEG DISTRICT 36 - HOUSEKINGLegislative2012150DEBT412444127441211Operation and OverheadREIMB. OCT CELL &amp; DATA (AT&amp;T)CARLYLE REUVEN608 W KINNEAR PLACE SEATTLEWA</v>
      </c>
      <c r="AH2155">
        <v>100509172</v>
      </c>
      <c r="AI2155" s="9" t="str">
        <f t="shared" si="101"/>
        <v>STATE REPRESENTATIVE361DEMOCRATLEG DISTRICT 36 - HOUSEKINGLegislative</v>
      </c>
    </row>
    <row r="2156" spans="1:35" x14ac:dyDescent="0.25">
      <c r="A2156" s="15">
        <v>2190</v>
      </c>
      <c r="B2156" t="s">
        <v>4886</v>
      </c>
      <c r="C2156">
        <v>100458738</v>
      </c>
      <c r="D2156" t="s">
        <v>30</v>
      </c>
      <c r="E2156" t="s">
        <v>831</v>
      </c>
      <c r="F2156" t="s">
        <v>44</v>
      </c>
      <c r="G2156" t="s">
        <v>832</v>
      </c>
      <c r="H2156" t="s">
        <v>833</v>
      </c>
      <c r="I2156" t="s">
        <v>65</v>
      </c>
      <c r="J2156" t="s">
        <v>834</v>
      </c>
      <c r="K2156" t="s">
        <v>67</v>
      </c>
      <c r="L2156">
        <v>36</v>
      </c>
      <c r="M2156">
        <v>2</v>
      </c>
      <c r="N2156" t="s">
        <v>68</v>
      </c>
      <c r="O2156" t="s">
        <v>476</v>
      </c>
      <c r="P2156" t="s">
        <v>134</v>
      </c>
      <c r="Q2156" t="s">
        <v>71</v>
      </c>
      <c r="R2156">
        <v>2012</v>
      </c>
      <c r="S2156" s="1">
        <v>5000</v>
      </c>
      <c r="T2156" t="s">
        <v>31</v>
      </c>
      <c r="U2156" s="2">
        <v>40969</v>
      </c>
      <c r="V2156" s="2">
        <v>40999</v>
      </c>
      <c r="W2156" s="2">
        <v>40988</v>
      </c>
      <c r="Y2156" t="s">
        <v>156</v>
      </c>
      <c r="Z2156" t="s">
        <v>835</v>
      </c>
      <c r="AA2156" t="s">
        <v>735</v>
      </c>
      <c r="AB2156" t="s">
        <v>35</v>
      </c>
      <c r="AC2156" t="s">
        <v>36</v>
      </c>
      <c r="AD2156">
        <v>98113</v>
      </c>
      <c r="AE2156" t="s">
        <v>4887</v>
      </c>
      <c r="AF2156" t="str">
        <f t="shared" si="99"/>
        <v>Yes</v>
      </c>
      <c r="AG2156" s="9" t="str">
        <f t="shared" si="100"/>
        <v>STATE REPRESENTATIVE362DEMOCRATLEG DISTRICT 36 - HOUSEKINGLegislative20125000DEBT409694099940988CONSULTING (CONTINGENT)MOXIE MEDIA INC.PO BOX 30084SEATTLEWA</v>
      </c>
      <c r="AH2156">
        <v>100458738</v>
      </c>
      <c r="AI2156" s="9" t="str">
        <f t="shared" si="101"/>
        <v>STATE REPRESENTATIVE362DEMOCRATLEG DISTRICT 36 - HOUSEKINGLegislative</v>
      </c>
    </row>
    <row r="2157" spans="1:35" x14ac:dyDescent="0.25">
      <c r="A2157" s="15">
        <v>2191</v>
      </c>
      <c r="B2157" t="s">
        <v>4888</v>
      </c>
      <c r="C2157">
        <v>100458738</v>
      </c>
      <c r="D2157" t="s">
        <v>30</v>
      </c>
      <c r="E2157" t="s">
        <v>831</v>
      </c>
      <c r="F2157" t="s">
        <v>44</v>
      </c>
      <c r="G2157" t="s">
        <v>832</v>
      </c>
      <c r="H2157" t="s">
        <v>833</v>
      </c>
      <c r="I2157" t="s">
        <v>65</v>
      </c>
      <c r="J2157" t="s">
        <v>834</v>
      </c>
      <c r="K2157" t="s">
        <v>67</v>
      </c>
      <c r="L2157">
        <v>36</v>
      </c>
      <c r="M2157">
        <v>2</v>
      </c>
      <c r="N2157" t="s">
        <v>68</v>
      </c>
      <c r="O2157" t="s">
        <v>476</v>
      </c>
      <c r="P2157" t="s">
        <v>134</v>
      </c>
      <c r="Q2157" t="s">
        <v>71</v>
      </c>
      <c r="R2157">
        <v>2012</v>
      </c>
      <c r="S2157" s="1">
        <v>2000</v>
      </c>
      <c r="T2157" t="s">
        <v>31</v>
      </c>
      <c r="U2157" s="2">
        <v>40969</v>
      </c>
      <c r="V2157" s="2">
        <v>40999</v>
      </c>
      <c r="W2157" s="2">
        <v>40989</v>
      </c>
      <c r="Y2157" t="s">
        <v>37</v>
      </c>
      <c r="Z2157" t="s">
        <v>835</v>
      </c>
      <c r="AA2157" t="s">
        <v>735</v>
      </c>
      <c r="AB2157" t="s">
        <v>35</v>
      </c>
      <c r="AC2157" t="s">
        <v>36</v>
      </c>
      <c r="AD2157">
        <v>98113</v>
      </c>
      <c r="AE2157" t="s">
        <v>4887</v>
      </c>
      <c r="AF2157" t="str">
        <f t="shared" si="99"/>
        <v>Yes</v>
      </c>
      <c r="AG2157" s="9" t="str">
        <f t="shared" si="100"/>
        <v>STATE REPRESENTATIVE362DEMOCRATLEG DISTRICT 36 - HOUSEKINGLegislative20122000DEBT409694099940989CONSULTINGMOXIE MEDIA INC.PO BOX 30084SEATTLEWA</v>
      </c>
      <c r="AH2157">
        <v>100458738</v>
      </c>
      <c r="AI2157" s="9" t="str">
        <f t="shared" si="101"/>
        <v>STATE REPRESENTATIVE362DEMOCRATLEG DISTRICT 36 - HOUSEKINGLegislative</v>
      </c>
    </row>
    <row r="2158" spans="1:35" x14ac:dyDescent="0.25">
      <c r="A2158" s="15">
        <v>2536</v>
      </c>
      <c r="B2158" t="s">
        <v>5472</v>
      </c>
      <c r="C2158">
        <v>100458522</v>
      </c>
      <c r="D2158" t="s">
        <v>30</v>
      </c>
      <c r="E2158" t="s">
        <v>472</v>
      </c>
      <c r="F2158" t="s">
        <v>44</v>
      </c>
      <c r="G2158" t="s">
        <v>473</v>
      </c>
      <c r="H2158" t="s">
        <v>474</v>
      </c>
      <c r="I2158" t="s">
        <v>191</v>
      </c>
      <c r="J2158" t="s">
        <v>475</v>
      </c>
      <c r="K2158" t="s">
        <v>67</v>
      </c>
      <c r="L2158">
        <v>36</v>
      </c>
      <c r="M2158">
        <v>2</v>
      </c>
      <c r="N2158" t="s">
        <v>68</v>
      </c>
      <c r="O2158" t="s">
        <v>476</v>
      </c>
      <c r="P2158" t="s">
        <v>134</v>
      </c>
      <c r="Q2158" t="s">
        <v>71</v>
      </c>
      <c r="R2158">
        <v>2012</v>
      </c>
      <c r="S2158" s="1">
        <v>300</v>
      </c>
      <c r="T2158" t="s">
        <v>31</v>
      </c>
      <c r="U2158" s="2">
        <v>40993</v>
      </c>
      <c r="V2158" s="2">
        <v>40999</v>
      </c>
      <c r="W2158" s="2">
        <v>40998</v>
      </c>
      <c r="X2158" t="s">
        <v>72</v>
      </c>
      <c r="Y2158" t="s">
        <v>2577</v>
      </c>
      <c r="Z2158" t="s">
        <v>167</v>
      </c>
      <c r="AA2158" t="s">
        <v>168</v>
      </c>
      <c r="AB2158" t="s">
        <v>35</v>
      </c>
      <c r="AC2158" t="s">
        <v>36</v>
      </c>
      <c r="AD2158">
        <v>98109</v>
      </c>
      <c r="AE2158" t="s">
        <v>5457</v>
      </c>
      <c r="AF2158" t="str">
        <f t="shared" si="99"/>
        <v>Yes</v>
      </c>
      <c r="AG2158" s="9" t="str">
        <f t="shared" si="100"/>
        <v>STATE REPRESENTATIVE362DEMOCRATLEG DISTRICT 36 - HOUSEKINGLegislative2012300DEBT409934099940998Operation and OverheadMARCH TREASURYARGO STRATEGIESPO BOX 9100 SEATTLEWA</v>
      </c>
      <c r="AH2158">
        <v>100458522</v>
      </c>
      <c r="AI2158" s="9" t="str">
        <f t="shared" si="101"/>
        <v>STATE REPRESENTATIVE362DEMOCRATLEG DISTRICT 36 - HOUSEKINGLegislative</v>
      </c>
    </row>
    <row r="2159" spans="1:35" x14ac:dyDescent="0.25">
      <c r="A2159" s="15">
        <v>2537</v>
      </c>
      <c r="B2159" t="s">
        <v>5473</v>
      </c>
      <c r="C2159">
        <v>100458522</v>
      </c>
      <c r="D2159" t="s">
        <v>30</v>
      </c>
      <c r="E2159" t="s">
        <v>472</v>
      </c>
      <c r="F2159" t="s">
        <v>44</v>
      </c>
      <c r="G2159" t="s">
        <v>473</v>
      </c>
      <c r="H2159" t="s">
        <v>474</v>
      </c>
      <c r="I2159" t="s">
        <v>191</v>
      </c>
      <c r="J2159" t="s">
        <v>475</v>
      </c>
      <c r="K2159" t="s">
        <v>67</v>
      </c>
      <c r="L2159">
        <v>36</v>
      </c>
      <c r="M2159">
        <v>2</v>
      </c>
      <c r="N2159" t="s">
        <v>68</v>
      </c>
      <c r="O2159" t="s">
        <v>476</v>
      </c>
      <c r="P2159" t="s">
        <v>134</v>
      </c>
      <c r="Q2159" t="s">
        <v>71</v>
      </c>
      <c r="R2159">
        <v>2012</v>
      </c>
      <c r="S2159" s="1">
        <v>400</v>
      </c>
      <c r="T2159" t="s">
        <v>31</v>
      </c>
      <c r="U2159" s="2">
        <v>40993</v>
      </c>
      <c r="V2159" s="2">
        <v>40999</v>
      </c>
      <c r="W2159" s="2">
        <v>40998</v>
      </c>
      <c r="X2159" t="s">
        <v>72</v>
      </c>
      <c r="Y2159" t="s">
        <v>5474</v>
      </c>
      <c r="Z2159" t="s">
        <v>167</v>
      </c>
      <c r="AA2159" t="s">
        <v>168</v>
      </c>
      <c r="AB2159" t="s">
        <v>35</v>
      </c>
      <c r="AC2159" t="s">
        <v>36</v>
      </c>
      <c r="AD2159">
        <v>98109</v>
      </c>
      <c r="AE2159" t="s">
        <v>5457</v>
      </c>
      <c r="AF2159" t="str">
        <f t="shared" si="99"/>
        <v>Yes</v>
      </c>
      <c r="AG2159" s="9" t="str">
        <f t="shared" si="100"/>
        <v>STATE REPRESENTATIVE362DEMOCRATLEG DISTRICT 36 - HOUSEKINGLegislative2012400DEBT409934099940998Operation and OverheadLOGO, COLLAERAL DESIGN (KAYLORMADE)ARGO STRATEGIESPO BOX 9100 SEATTLEWA</v>
      </c>
      <c r="AH2159">
        <v>100458522</v>
      </c>
      <c r="AI2159" s="9" t="str">
        <f t="shared" si="101"/>
        <v>STATE REPRESENTATIVE362DEMOCRATLEG DISTRICT 36 - HOUSEKINGLegislative</v>
      </c>
    </row>
    <row r="2160" spans="1:35" x14ac:dyDescent="0.25">
      <c r="A2160" s="15">
        <v>2525</v>
      </c>
      <c r="B2160" t="s">
        <v>5455</v>
      </c>
      <c r="C2160">
        <v>100458522</v>
      </c>
      <c r="D2160" t="s">
        <v>30</v>
      </c>
      <c r="E2160" t="s">
        <v>472</v>
      </c>
      <c r="F2160" t="s">
        <v>44</v>
      </c>
      <c r="G2160" t="s">
        <v>473</v>
      </c>
      <c r="H2160" t="s">
        <v>474</v>
      </c>
      <c r="I2160" t="s">
        <v>191</v>
      </c>
      <c r="J2160" t="s">
        <v>475</v>
      </c>
      <c r="K2160" t="s">
        <v>67</v>
      </c>
      <c r="L2160">
        <v>36</v>
      </c>
      <c r="M2160">
        <v>2</v>
      </c>
      <c r="N2160" t="s">
        <v>68</v>
      </c>
      <c r="O2160" t="s">
        <v>476</v>
      </c>
      <c r="P2160" t="s">
        <v>134</v>
      </c>
      <c r="Q2160" t="s">
        <v>71</v>
      </c>
      <c r="R2160">
        <v>2012</v>
      </c>
      <c r="S2160" s="1">
        <v>50</v>
      </c>
      <c r="T2160" t="s">
        <v>31</v>
      </c>
      <c r="U2160" s="2">
        <v>40993</v>
      </c>
      <c r="V2160" s="2">
        <v>40999</v>
      </c>
      <c r="W2160" s="2">
        <v>40998</v>
      </c>
      <c r="X2160" t="s">
        <v>72</v>
      </c>
      <c r="Y2160" t="s">
        <v>5456</v>
      </c>
      <c r="Z2160" t="s">
        <v>167</v>
      </c>
      <c r="AA2160" t="s">
        <v>168</v>
      </c>
      <c r="AB2160" t="s">
        <v>35</v>
      </c>
      <c r="AC2160" t="s">
        <v>36</v>
      </c>
      <c r="AD2160">
        <v>98109</v>
      </c>
      <c r="AE2160" t="s">
        <v>5457</v>
      </c>
      <c r="AF2160" t="str">
        <f t="shared" si="99"/>
        <v>Yes</v>
      </c>
      <c r="AG2160" s="9" t="str">
        <f t="shared" si="100"/>
        <v>STATE REPRESENTATIVE362DEMOCRATLEG DISTRICT 36 - HOUSEKINGLegislative201250DEBT409934099940998Operation and OverheadWEBSITE UPDATES (WATCH STREET)ARGO STRATEGIESPO BOX 9100 SEATTLEWA</v>
      </c>
      <c r="AH2160">
        <v>100458522</v>
      </c>
      <c r="AI2160" s="9" t="str">
        <f t="shared" si="101"/>
        <v>STATE REPRESENTATIVE362DEMOCRATLEG DISTRICT 36 - HOUSEKINGLegislative</v>
      </c>
    </row>
    <row r="2161" spans="1:35" x14ac:dyDescent="0.25">
      <c r="A2161" s="15">
        <v>2526</v>
      </c>
      <c r="B2161" t="s">
        <v>5458</v>
      </c>
      <c r="C2161">
        <v>100458522</v>
      </c>
      <c r="D2161" t="s">
        <v>30</v>
      </c>
      <c r="E2161" t="s">
        <v>472</v>
      </c>
      <c r="F2161" t="s">
        <v>44</v>
      </c>
      <c r="G2161" t="s">
        <v>473</v>
      </c>
      <c r="H2161" t="s">
        <v>474</v>
      </c>
      <c r="I2161" t="s">
        <v>191</v>
      </c>
      <c r="J2161" t="s">
        <v>475</v>
      </c>
      <c r="K2161" t="s">
        <v>67</v>
      </c>
      <c r="L2161">
        <v>36</v>
      </c>
      <c r="M2161">
        <v>2</v>
      </c>
      <c r="N2161" t="s">
        <v>68</v>
      </c>
      <c r="O2161" t="s">
        <v>476</v>
      </c>
      <c r="P2161" t="s">
        <v>134</v>
      </c>
      <c r="Q2161" t="s">
        <v>71</v>
      </c>
      <c r="R2161">
        <v>2012</v>
      </c>
      <c r="S2161" s="1">
        <v>1000</v>
      </c>
      <c r="T2161" t="s">
        <v>31</v>
      </c>
      <c r="U2161" s="2">
        <v>40993</v>
      </c>
      <c r="V2161" s="2">
        <v>40999</v>
      </c>
      <c r="W2161" s="2">
        <v>40998</v>
      </c>
      <c r="X2161" t="s">
        <v>72</v>
      </c>
      <c r="Y2161" t="s">
        <v>289</v>
      </c>
      <c r="Z2161" t="s">
        <v>167</v>
      </c>
      <c r="AA2161" t="s">
        <v>168</v>
      </c>
      <c r="AB2161" t="s">
        <v>35</v>
      </c>
      <c r="AC2161" t="s">
        <v>36</v>
      </c>
      <c r="AD2161">
        <v>98109</v>
      </c>
      <c r="AE2161" t="s">
        <v>5457</v>
      </c>
      <c r="AF2161" t="str">
        <f t="shared" si="99"/>
        <v>Yes</v>
      </c>
      <c r="AG2161" s="9" t="str">
        <f t="shared" si="100"/>
        <v>STATE REPRESENTATIVE362DEMOCRATLEG DISTRICT 36 - HOUSEKINGLegislative20121000DEBT409934099940998Operation and OverheadRETAINERARGO STRATEGIESPO BOX 9100 SEATTLEWA</v>
      </c>
      <c r="AH2161">
        <v>100458522</v>
      </c>
      <c r="AI2161" s="9" t="str">
        <f t="shared" si="101"/>
        <v>STATE REPRESENTATIVE362DEMOCRATLEG DISTRICT 36 - HOUSEKINGLegislative</v>
      </c>
    </row>
    <row r="2162" spans="1:35" x14ac:dyDescent="0.25">
      <c r="A2162" s="15">
        <v>2524</v>
      </c>
      <c r="B2162" t="s">
        <v>5449</v>
      </c>
      <c r="C2162">
        <v>100458416</v>
      </c>
      <c r="D2162" t="s">
        <v>30</v>
      </c>
      <c r="E2162" t="s">
        <v>5450</v>
      </c>
      <c r="F2162" t="s">
        <v>44</v>
      </c>
      <c r="G2162" t="s">
        <v>5451</v>
      </c>
      <c r="H2162" t="s">
        <v>5452</v>
      </c>
      <c r="I2162" t="s">
        <v>1114</v>
      </c>
      <c r="J2162" t="s">
        <v>5453</v>
      </c>
      <c r="K2162" t="s">
        <v>67</v>
      </c>
      <c r="L2162">
        <v>36</v>
      </c>
      <c r="M2162">
        <v>2</v>
      </c>
      <c r="N2162" t="s">
        <v>68</v>
      </c>
      <c r="O2162" t="s">
        <v>476</v>
      </c>
      <c r="P2162" t="s">
        <v>134</v>
      </c>
      <c r="Q2162" t="s">
        <v>71</v>
      </c>
      <c r="R2162">
        <v>2012</v>
      </c>
      <c r="S2162" s="1">
        <v>252.08</v>
      </c>
      <c r="T2162" t="s">
        <v>31</v>
      </c>
      <c r="U2162" s="2">
        <v>40985</v>
      </c>
      <c r="V2162" s="2">
        <v>40999</v>
      </c>
      <c r="W2162" s="2">
        <v>40999</v>
      </c>
      <c r="Y2162" t="s">
        <v>1030</v>
      </c>
      <c r="Z2162" t="s">
        <v>1031</v>
      </c>
      <c r="AA2162" t="s">
        <v>1032</v>
      </c>
      <c r="AB2162" t="s">
        <v>35</v>
      </c>
      <c r="AC2162" t="s">
        <v>36</v>
      </c>
      <c r="AD2162">
        <v>98112</v>
      </c>
      <c r="AE2162" t="s">
        <v>5454</v>
      </c>
      <c r="AF2162" t="str">
        <f t="shared" si="99"/>
        <v>Yes</v>
      </c>
      <c r="AG2162" s="9" t="str">
        <f t="shared" si="100"/>
        <v>STATE REPRESENTATIVE362DEMOCRATLEG DISTRICT 36 - HOUSEKINGLegislative2012252.08DEBT409854099940999TREASURY SERVICESABBOT TAYLOR349 16TH AVE E #30SEATTLEWA</v>
      </c>
      <c r="AH2162">
        <v>100458416</v>
      </c>
      <c r="AI2162" s="9" t="str">
        <f t="shared" si="101"/>
        <v>STATE REPRESENTATIVE362DEMOCRATLEG DISTRICT 36 - HOUSEKINGLegislative</v>
      </c>
    </row>
    <row r="2163" spans="1:35" x14ac:dyDescent="0.25">
      <c r="A2163" s="15">
        <v>2527</v>
      </c>
      <c r="B2163" t="s">
        <v>5459</v>
      </c>
      <c r="C2163">
        <v>100458522</v>
      </c>
      <c r="D2163" t="s">
        <v>30</v>
      </c>
      <c r="E2163" t="s">
        <v>472</v>
      </c>
      <c r="F2163" t="s">
        <v>44</v>
      </c>
      <c r="G2163" t="s">
        <v>473</v>
      </c>
      <c r="H2163" t="s">
        <v>474</v>
      </c>
      <c r="I2163" t="s">
        <v>191</v>
      </c>
      <c r="J2163" t="s">
        <v>475</v>
      </c>
      <c r="K2163" t="s">
        <v>67</v>
      </c>
      <c r="L2163">
        <v>36</v>
      </c>
      <c r="M2163">
        <v>2</v>
      </c>
      <c r="N2163" t="s">
        <v>68</v>
      </c>
      <c r="O2163" t="s">
        <v>476</v>
      </c>
      <c r="P2163" t="s">
        <v>134</v>
      </c>
      <c r="Q2163" t="s">
        <v>71</v>
      </c>
      <c r="R2163">
        <v>2012</v>
      </c>
      <c r="S2163" s="1">
        <v>1612.5</v>
      </c>
      <c r="T2163" t="s">
        <v>31</v>
      </c>
      <c r="U2163" s="2">
        <v>40993</v>
      </c>
      <c r="V2163" s="2">
        <v>40999</v>
      </c>
      <c r="W2163" s="2">
        <v>40999</v>
      </c>
      <c r="X2163" t="s">
        <v>72</v>
      </c>
      <c r="Y2163" t="s">
        <v>3808</v>
      </c>
      <c r="Z2163" t="s">
        <v>2047</v>
      </c>
      <c r="AA2163" t="s">
        <v>2048</v>
      </c>
      <c r="AB2163" t="s">
        <v>196</v>
      </c>
      <c r="AC2163" t="s">
        <v>36</v>
      </c>
      <c r="AD2163">
        <v>98373</v>
      </c>
      <c r="AE2163" t="s">
        <v>5457</v>
      </c>
      <c r="AF2163" t="str">
        <f t="shared" si="99"/>
        <v>Yes</v>
      </c>
      <c r="AG2163" s="9" t="str">
        <f t="shared" si="100"/>
        <v>STATE REPRESENTATIVE362DEMOCRATLEG DISTRICT 36 - HOUSEKINGLegislative20121612.5DEBT409934099940999Operation and OverheadMARCH CONSULTINGNORTHWEST MEDIA ALLIES10002   64TH AVENUE COURT E PUYALLUPWA</v>
      </c>
      <c r="AH2163">
        <v>100458522</v>
      </c>
      <c r="AI2163" s="9" t="str">
        <f t="shared" si="101"/>
        <v>STATE REPRESENTATIVE362DEMOCRATLEG DISTRICT 36 - HOUSEKINGLegislative</v>
      </c>
    </row>
    <row r="2164" spans="1:35" x14ac:dyDescent="0.25">
      <c r="A2164" s="15">
        <v>2192</v>
      </c>
      <c r="B2164" t="s">
        <v>4889</v>
      </c>
      <c r="C2164">
        <v>100458738</v>
      </c>
      <c r="D2164" t="s">
        <v>30</v>
      </c>
      <c r="E2164" t="s">
        <v>831</v>
      </c>
      <c r="F2164" t="s">
        <v>44</v>
      </c>
      <c r="G2164" t="s">
        <v>832</v>
      </c>
      <c r="H2164" t="s">
        <v>833</v>
      </c>
      <c r="I2164" t="s">
        <v>65</v>
      </c>
      <c r="J2164" t="s">
        <v>834</v>
      </c>
      <c r="K2164" t="s">
        <v>67</v>
      </c>
      <c r="L2164">
        <v>36</v>
      </c>
      <c r="M2164">
        <v>2</v>
      </c>
      <c r="N2164" t="s">
        <v>68</v>
      </c>
      <c r="O2164" t="s">
        <v>476</v>
      </c>
      <c r="P2164" t="s">
        <v>134</v>
      </c>
      <c r="Q2164" t="s">
        <v>71</v>
      </c>
      <c r="R2164">
        <v>2012</v>
      </c>
      <c r="S2164" s="1">
        <v>1098.26</v>
      </c>
      <c r="T2164" t="s">
        <v>31</v>
      </c>
      <c r="U2164" s="2">
        <v>40969</v>
      </c>
      <c r="V2164" s="2">
        <v>40999</v>
      </c>
      <c r="W2164" s="2">
        <v>40999</v>
      </c>
      <c r="Y2164" t="s">
        <v>330</v>
      </c>
      <c r="Z2164" t="s">
        <v>33</v>
      </c>
      <c r="AA2164" t="s">
        <v>34</v>
      </c>
      <c r="AB2164" t="s">
        <v>35</v>
      </c>
      <c r="AC2164" t="s">
        <v>36</v>
      </c>
      <c r="AD2164">
        <v>98101</v>
      </c>
      <c r="AE2164" t="s">
        <v>4887</v>
      </c>
      <c r="AF2164" t="str">
        <f t="shared" si="99"/>
        <v>Yes</v>
      </c>
      <c r="AG2164" s="9" t="str">
        <f t="shared" si="100"/>
        <v>STATE REPRESENTATIVE362DEMOCRATLEG DISTRICT 36 - HOUSEKINGLegislative20121098.26DEBT409694099940999ACCOUNTING/COMPLIANCEPROJECT ACCOUNTING SERVICES603 STEWART ST STE 819SEATTLEWA</v>
      </c>
      <c r="AH2164">
        <v>100458738</v>
      </c>
      <c r="AI2164" s="9" t="str">
        <f t="shared" si="101"/>
        <v>STATE REPRESENTATIVE362DEMOCRATLEG DISTRICT 36 - HOUSEKINGLegislative</v>
      </c>
    </row>
    <row r="2165" spans="1:35" x14ac:dyDescent="0.25">
      <c r="A2165" s="15">
        <v>2357</v>
      </c>
      <c r="B2165" t="s">
        <v>5145</v>
      </c>
      <c r="C2165">
        <v>100458738</v>
      </c>
      <c r="D2165" t="s">
        <v>30</v>
      </c>
      <c r="E2165" t="s">
        <v>831</v>
      </c>
      <c r="F2165" t="s">
        <v>44</v>
      </c>
      <c r="G2165" t="s">
        <v>832</v>
      </c>
      <c r="H2165" t="s">
        <v>833</v>
      </c>
      <c r="I2165" t="s">
        <v>65</v>
      </c>
      <c r="J2165" t="s">
        <v>834</v>
      </c>
      <c r="K2165" t="s">
        <v>67</v>
      </c>
      <c r="L2165">
        <v>36</v>
      </c>
      <c r="M2165">
        <v>2</v>
      </c>
      <c r="N2165" t="s">
        <v>68</v>
      </c>
      <c r="O2165" t="s">
        <v>476</v>
      </c>
      <c r="P2165" t="s">
        <v>134</v>
      </c>
      <c r="Q2165" t="s">
        <v>71</v>
      </c>
      <c r="R2165">
        <v>2012</v>
      </c>
      <c r="S2165" s="1">
        <v>420</v>
      </c>
      <c r="T2165" t="s">
        <v>31</v>
      </c>
      <c r="U2165" s="2">
        <v>40969</v>
      </c>
      <c r="V2165" s="2">
        <v>40999</v>
      </c>
      <c r="W2165" s="2">
        <v>40999</v>
      </c>
      <c r="Y2165" t="s">
        <v>987</v>
      </c>
      <c r="Z2165" t="s">
        <v>988</v>
      </c>
      <c r="AA2165" t="s">
        <v>34</v>
      </c>
      <c r="AB2165" t="s">
        <v>35</v>
      </c>
      <c r="AC2165" t="s">
        <v>36</v>
      </c>
      <c r="AD2165">
        <v>98101</v>
      </c>
      <c r="AE2165" t="s">
        <v>4887</v>
      </c>
      <c r="AF2165" t="str">
        <f t="shared" si="99"/>
        <v>Yes</v>
      </c>
      <c r="AG2165" s="9" t="str">
        <f t="shared" si="100"/>
        <v>STATE REPRESENTATIVE362DEMOCRATLEG DISTRICT 36 - HOUSEKINGLegislative2012420DEBT409694099940999WEB SITE DEVELOPMENTUPWARDS TECHNOLOGIES603 STEWART ST STE 819SEATTLEWA</v>
      </c>
      <c r="AH2165">
        <v>100458738</v>
      </c>
      <c r="AI2165" s="9" t="str">
        <f t="shared" si="101"/>
        <v>STATE REPRESENTATIVE362DEMOCRATLEG DISTRICT 36 - HOUSEKINGLegislative</v>
      </c>
    </row>
    <row r="2166" spans="1:35" x14ac:dyDescent="0.25">
      <c r="A2166" s="15">
        <v>2358</v>
      </c>
      <c r="B2166" t="s">
        <v>5146</v>
      </c>
      <c r="C2166">
        <v>100458738</v>
      </c>
      <c r="D2166" t="s">
        <v>30</v>
      </c>
      <c r="E2166" t="s">
        <v>831</v>
      </c>
      <c r="F2166" t="s">
        <v>44</v>
      </c>
      <c r="G2166" t="s">
        <v>832</v>
      </c>
      <c r="H2166" t="s">
        <v>833</v>
      </c>
      <c r="I2166" t="s">
        <v>65</v>
      </c>
      <c r="J2166" t="s">
        <v>834</v>
      </c>
      <c r="K2166" t="s">
        <v>67</v>
      </c>
      <c r="L2166">
        <v>36</v>
      </c>
      <c r="M2166">
        <v>2</v>
      </c>
      <c r="N2166" t="s">
        <v>68</v>
      </c>
      <c r="O2166" t="s">
        <v>476</v>
      </c>
      <c r="P2166" t="s">
        <v>134</v>
      </c>
      <c r="Q2166" t="s">
        <v>71</v>
      </c>
      <c r="R2166">
        <v>2012</v>
      </c>
      <c r="S2166" s="1">
        <v>1175</v>
      </c>
      <c r="T2166" t="s">
        <v>31</v>
      </c>
      <c r="U2166" s="2">
        <v>40969</v>
      </c>
      <c r="V2166" s="2">
        <v>40999</v>
      </c>
      <c r="W2166" s="2">
        <v>40999</v>
      </c>
      <c r="Y2166" t="s">
        <v>987</v>
      </c>
      <c r="Z2166" t="s">
        <v>5147</v>
      </c>
      <c r="AA2166" t="s">
        <v>4023</v>
      </c>
      <c r="AB2166" t="s">
        <v>152</v>
      </c>
      <c r="AC2166" t="s">
        <v>153</v>
      </c>
      <c r="AD2166">
        <v>20001</v>
      </c>
      <c r="AE2166" t="s">
        <v>4887</v>
      </c>
      <c r="AF2166" t="str">
        <f t="shared" si="99"/>
        <v>Yes</v>
      </c>
      <c r="AG2166" s="9" t="str">
        <f t="shared" si="100"/>
        <v>STATE REPRESENTATIVE362DEMOCRATLEG DISTRICT 36 - HOUSEKINGLegislative20121175DEBT409694099940999WEB SITE DEVELOPMENTOLDMIXON HILL LLC777 6TH ST NW #200WASHINGTONDC</v>
      </c>
      <c r="AH2166">
        <v>100458738</v>
      </c>
      <c r="AI2166" s="9" t="str">
        <f t="shared" si="101"/>
        <v>STATE REPRESENTATIVE362DEMOCRATLEG DISTRICT 36 - HOUSEKINGLegislative</v>
      </c>
    </row>
    <row r="2167" spans="1:35" x14ac:dyDescent="0.25">
      <c r="A2167" s="15">
        <v>2737</v>
      </c>
      <c r="B2167" t="s">
        <v>5816</v>
      </c>
      <c r="C2167">
        <v>100458897</v>
      </c>
      <c r="D2167" t="s">
        <v>30</v>
      </c>
      <c r="E2167" t="s">
        <v>1132</v>
      </c>
      <c r="F2167" t="s">
        <v>44</v>
      </c>
      <c r="G2167" t="s">
        <v>1133</v>
      </c>
      <c r="H2167" t="s">
        <v>1134</v>
      </c>
      <c r="J2167" t="s">
        <v>1135</v>
      </c>
      <c r="K2167" t="s">
        <v>67</v>
      </c>
      <c r="L2167">
        <v>36</v>
      </c>
      <c r="M2167">
        <v>2</v>
      </c>
      <c r="N2167" t="s">
        <v>68</v>
      </c>
      <c r="O2167" t="s">
        <v>476</v>
      </c>
      <c r="P2167" t="s">
        <v>134</v>
      </c>
      <c r="Q2167" t="s">
        <v>71</v>
      </c>
      <c r="R2167">
        <v>2012</v>
      </c>
      <c r="S2167" s="1">
        <v>386.25</v>
      </c>
      <c r="T2167" t="s">
        <v>31</v>
      </c>
      <c r="U2167" s="2">
        <v>40969</v>
      </c>
      <c r="V2167" s="2">
        <v>40999</v>
      </c>
      <c r="W2167" s="2">
        <v>40999</v>
      </c>
      <c r="Y2167" t="s">
        <v>330</v>
      </c>
      <c r="Z2167" t="s">
        <v>33</v>
      </c>
      <c r="AA2167" t="s">
        <v>34</v>
      </c>
      <c r="AB2167" t="s">
        <v>35</v>
      </c>
      <c r="AC2167" t="s">
        <v>36</v>
      </c>
      <c r="AD2167">
        <v>98101</v>
      </c>
      <c r="AE2167" t="s">
        <v>5817</v>
      </c>
      <c r="AF2167" t="str">
        <f t="shared" si="99"/>
        <v>Yes</v>
      </c>
      <c r="AG2167" s="9" t="str">
        <f t="shared" si="100"/>
        <v>STATE REPRESENTATIVE362DEMOCRATLEG DISTRICT 36 - HOUSEKINGLegislative2012386.25DEBT409694099940999ACCOUNTING/COMPLIANCEPROJECT ACCOUNTING SERVICES603 STEWART ST STE 819SEATTLEWA</v>
      </c>
      <c r="AH2167">
        <v>100458897</v>
      </c>
      <c r="AI2167" s="9" t="str">
        <f t="shared" si="101"/>
        <v>STATE REPRESENTATIVE362DEMOCRATLEG DISTRICT 36 - HOUSEKINGLegislative</v>
      </c>
    </row>
    <row r="2168" spans="1:35" x14ac:dyDescent="0.25">
      <c r="A2168" s="15">
        <v>2738</v>
      </c>
      <c r="B2168" t="s">
        <v>5818</v>
      </c>
      <c r="C2168">
        <v>100458897</v>
      </c>
      <c r="D2168" t="s">
        <v>30</v>
      </c>
      <c r="E2168" t="s">
        <v>1132</v>
      </c>
      <c r="F2168" t="s">
        <v>44</v>
      </c>
      <c r="G2168" t="s">
        <v>1133</v>
      </c>
      <c r="H2168" t="s">
        <v>1134</v>
      </c>
      <c r="J2168" t="s">
        <v>1135</v>
      </c>
      <c r="K2168" t="s">
        <v>67</v>
      </c>
      <c r="L2168">
        <v>36</v>
      </c>
      <c r="M2168">
        <v>2</v>
      </c>
      <c r="N2168" t="s">
        <v>68</v>
      </c>
      <c r="O2168" t="s">
        <v>476</v>
      </c>
      <c r="P2168" t="s">
        <v>134</v>
      </c>
      <c r="Q2168" t="s">
        <v>71</v>
      </c>
      <c r="R2168">
        <v>2012</v>
      </c>
      <c r="S2168" s="1">
        <v>420</v>
      </c>
      <c r="T2168" t="s">
        <v>31</v>
      </c>
      <c r="U2168" s="2">
        <v>40969</v>
      </c>
      <c r="V2168" s="2">
        <v>40999</v>
      </c>
      <c r="W2168" s="2">
        <v>40999</v>
      </c>
      <c r="Y2168" t="s">
        <v>5819</v>
      </c>
      <c r="Z2168" t="s">
        <v>988</v>
      </c>
      <c r="AA2168" t="s">
        <v>1659</v>
      </c>
      <c r="AB2168" t="s">
        <v>35</v>
      </c>
      <c r="AC2168" t="s">
        <v>36</v>
      </c>
      <c r="AD2168">
        <v>98101</v>
      </c>
      <c r="AE2168" t="s">
        <v>5817</v>
      </c>
      <c r="AF2168" t="str">
        <f t="shared" si="99"/>
        <v>Yes</v>
      </c>
      <c r="AG2168" s="9" t="str">
        <f t="shared" si="100"/>
        <v>STATE REPRESENTATIVE362DEMOCRATLEG DISTRICT 36 - HOUSEKINGLegislative2012420DEBT409694099940999WEBSITE SETUP/HOSTINGUPWARDS TECHNOLOGIES603 STEWART ST, STE 819SEATTLEWA</v>
      </c>
      <c r="AH2168">
        <v>100458897</v>
      </c>
      <c r="AI2168" s="9" t="str">
        <f t="shared" si="101"/>
        <v>STATE REPRESENTATIVE362DEMOCRATLEG DISTRICT 36 - HOUSEKINGLegislative</v>
      </c>
    </row>
    <row r="2169" spans="1:35" x14ac:dyDescent="0.25">
      <c r="A2169" s="15">
        <v>2739</v>
      </c>
      <c r="B2169" t="s">
        <v>5820</v>
      </c>
      <c r="C2169">
        <v>100458897</v>
      </c>
      <c r="D2169" t="s">
        <v>30</v>
      </c>
      <c r="E2169" t="s">
        <v>1132</v>
      </c>
      <c r="F2169" t="s">
        <v>44</v>
      </c>
      <c r="G2169" t="s">
        <v>1133</v>
      </c>
      <c r="H2169" t="s">
        <v>1134</v>
      </c>
      <c r="J2169" t="s">
        <v>1135</v>
      </c>
      <c r="K2169" t="s">
        <v>67</v>
      </c>
      <c r="L2169">
        <v>36</v>
      </c>
      <c r="M2169">
        <v>2</v>
      </c>
      <c r="N2169" t="s">
        <v>68</v>
      </c>
      <c r="O2169" t="s">
        <v>476</v>
      </c>
      <c r="P2169" t="s">
        <v>134</v>
      </c>
      <c r="Q2169" t="s">
        <v>71</v>
      </c>
      <c r="R2169">
        <v>2012</v>
      </c>
      <c r="S2169" s="1">
        <v>653.33000000000004</v>
      </c>
      <c r="T2169" t="s">
        <v>31</v>
      </c>
      <c r="U2169" s="2">
        <v>40969</v>
      </c>
      <c r="V2169" s="2">
        <v>40999</v>
      </c>
      <c r="W2169" s="2">
        <v>40999</v>
      </c>
      <c r="Y2169" t="s">
        <v>37</v>
      </c>
      <c r="Z2169" t="s">
        <v>2745</v>
      </c>
      <c r="AA2169" t="s">
        <v>2828</v>
      </c>
      <c r="AB2169" t="s">
        <v>35</v>
      </c>
      <c r="AC2169" t="s">
        <v>36</v>
      </c>
      <c r="AD2169">
        <v>98107</v>
      </c>
      <c r="AE2169" t="s">
        <v>5817</v>
      </c>
      <c r="AF2169" t="str">
        <f t="shared" si="99"/>
        <v>Yes</v>
      </c>
      <c r="AG2169" s="9" t="str">
        <f t="shared" si="100"/>
        <v>STATE REPRESENTATIVE362DEMOCRATLEG DISTRICT 36 - HOUSEKINGLegislative2012653.33DEBT409694099940999CONSULTINGCOLBY UNDERWOOD CONSULTING LLC6242 2ND AVE NWSEATTLEWA</v>
      </c>
      <c r="AH2169">
        <v>100458897</v>
      </c>
      <c r="AI2169" s="9" t="str">
        <f t="shared" si="101"/>
        <v>STATE REPRESENTATIVE362DEMOCRATLEG DISTRICT 36 - HOUSEKINGLegislative</v>
      </c>
    </row>
    <row r="2170" spans="1:35" x14ac:dyDescent="0.25">
      <c r="A2170" s="15">
        <v>2740</v>
      </c>
      <c r="B2170" t="s">
        <v>5821</v>
      </c>
      <c r="C2170">
        <v>100458897</v>
      </c>
      <c r="D2170" t="s">
        <v>30</v>
      </c>
      <c r="E2170" t="s">
        <v>1132</v>
      </c>
      <c r="F2170" t="s">
        <v>44</v>
      </c>
      <c r="G2170" t="s">
        <v>1133</v>
      </c>
      <c r="H2170" t="s">
        <v>1134</v>
      </c>
      <c r="J2170" t="s">
        <v>1135</v>
      </c>
      <c r="K2170" t="s">
        <v>67</v>
      </c>
      <c r="L2170">
        <v>36</v>
      </c>
      <c r="M2170">
        <v>2</v>
      </c>
      <c r="N2170" t="s">
        <v>68</v>
      </c>
      <c r="O2170" t="s">
        <v>476</v>
      </c>
      <c r="P2170" t="s">
        <v>134</v>
      </c>
      <c r="Q2170" t="s">
        <v>71</v>
      </c>
      <c r="R2170">
        <v>2012</v>
      </c>
      <c r="S2170" s="1">
        <v>5000</v>
      </c>
      <c r="T2170" t="s">
        <v>31</v>
      </c>
      <c r="U2170" s="2">
        <v>40969</v>
      </c>
      <c r="V2170" s="2">
        <v>40999</v>
      </c>
      <c r="W2170" s="2">
        <v>40999</v>
      </c>
      <c r="Y2170" t="s">
        <v>37</v>
      </c>
      <c r="Z2170" t="s">
        <v>114</v>
      </c>
      <c r="AA2170" t="s">
        <v>1141</v>
      </c>
      <c r="AB2170" t="s">
        <v>35</v>
      </c>
      <c r="AC2170" t="s">
        <v>36</v>
      </c>
      <c r="AD2170">
        <v>98103</v>
      </c>
      <c r="AE2170" t="s">
        <v>5817</v>
      </c>
      <c r="AF2170" t="str">
        <f t="shared" si="99"/>
        <v>Yes</v>
      </c>
      <c r="AG2170" s="9" t="str">
        <f t="shared" si="100"/>
        <v>STATE REPRESENTATIVE362DEMOCRATLEG DISTRICT 36 - HOUSEKINGLegislative20125000DEBT409694099940999CONSULTINGNORTHWEST PASSAGE CONSULTING146 N CANAL ST, STE 303SEATTLEWA</v>
      </c>
      <c r="AH2170">
        <v>100458897</v>
      </c>
      <c r="AI2170" s="9" t="str">
        <f t="shared" si="101"/>
        <v>STATE REPRESENTATIVE362DEMOCRATLEG DISTRICT 36 - HOUSEKINGLegislative</v>
      </c>
    </row>
    <row r="2171" spans="1:35" x14ac:dyDescent="0.25">
      <c r="A2171" s="15">
        <v>2741</v>
      </c>
      <c r="B2171" t="s">
        <v>5822</v>
      </c>
      <c r="C2171">
        <v>100458897</v>
      </c>
      <c r="D2171" t="s">
        <v>30</v>
      </c>
      <c r="E2171" t="s">
        <v>1132</v>
      </c>
      <c r="F2171" t="s">
        <v>44</v>
      </c>
      <c r="G2171" t="s">
        <v>1133</v>
      </c>
      <c r="H2171" t="s">
        <v>1134</v>
      </c>
      <c r="J2171" t="s">
        <v>1135</v>
      </c>
      <c r="K2171" t="s">
        <v>67</v>
      </c>
      <c r="L2171">
        <v>36</v>
      </c>
      <c r="M2171">
        <v>2</v>
      </c>
      <c r="N2171" t="s">
        <v>68</v>
      </c>
      <c r="O2171" t="s">
        <v>476</v>
      </c>
      <c r="P2171" t="s">
        <v>134</v>
      </c>
      <c r="Q2171" t="s">
        <v>71</v>
      </c>
      <c r="R2171">
        <v>2012</v>
      </c>
      <c r="S2171" s="1">
        <v>4000</v>
      </c>
      <c r="T2171" t="s">
        <v>31</v>
      </c>
      <c r="U2171" s="2">
        <v>40969</v>
      </c>
      <c r="V2171" s="2">
        <v>40999</v>
      </c>
      <c r="W2171" s="2">
        <v>40999</v>
      </c>
      <c r="Y2171" t="s">
        <v>156</v>
      </c>
      <c r="Z2171" t="s">
        <v>114</v>
      </c>
      <c r="AA2171" t="s">
        <v>1141</v>
      </c>
      <c r="AB2171" t="s">
        <v>35</v>
      </c>
      <c r="AC2171" t="s">
        <v>36</v>
      </c>
      <c r="AD2171">
        <v>98103</v>
      </c>
      <c r="AE2171" t="s">
        <v>5817</v>
      </c>
      <c r="AF2171" t="str">
        <f t="shared" si="99"/>
        <v>Yes</v>
      </c>
      <c r="AG2171" s="9" t="str">
        <f t="shared" si="100"/>
        <v>STATE REPRESENTATIVE362DEMOCRATLEG DISTRICT 36 - HOUSEKINGLegislative20124000DEBT409694099940999CONSULTING (CONTINGENT)NORTHWEST PASSAGE CONSULTING146 N CANAL ST, STE 303SEATTLEWA</v>
      </c>
      <c r="AH2171">
        <v>100458897</v>
      </c>
      <c r="AI2171" s="9" t="str">
        <f t="shared" si="101"/>
        <v>STATE REPRESENTATIVE362DEMOCRATLEG DISTRICT 36 - HOUSEKINGLegislative</v>
      </c>
    </row>
    <row r="2172" spans="1:35" x14ac:dyDescent="0.25">
      <c r="A2172" s="15">
        <v>2435</v>
      </c>
      <c r="B2172" t="s">
        <v>5287</v>
      </c>
      <c r="C2172">
        <v>100463037</v>
      </c>
      <c r="D2172" t="s">
        <v>30</v>
      </c>
      <c r="E2172" t="s">
        <v>831</v>
      </c>
      <c r="F2172" t="s">
        <v>44</v>
      </c>
      <c r="G2172" t="s">
        <v>832</v>
      </c>
      <c r="H2172" t="s">
        <v>833</v>
      </c>
      <c r="I2172" t="s">
        <v>65</v>
      </c>
      <c r="J2172" t="s">
        <v>834</v>
      </c>
      <c r="K2172" t="s">
        <v>67</v>
      </c>
      <c r="L2172">
        <v>36</v>
      </c>
      <c r="M2172">
        <v>2</v>
      </c>
      <c r="N2172" t="s">
        <v>68</v>
      </c>
      <c r="O2172" t="s">
        <v>476</v>
      </c>
      <c r="P2172" t="s">
        <v>134</v>
      </c>
      <c r="Q2172" t="s">
        <v>71</v>
      </c>
      <c r="R2172">
        <v>2012</v>
      </c>
      <c r="S2172" s="1">
        <v>5000</v>
      </c>
      <c r="T2172" t="s">
        <v>31</v>
      </c>
      <c r="U2172" s="2">
        <v>41000</v>
      </c>
      <c r="V2172" s="2">
        <v>41029</v>
      </c>
      <c r="W2172" s="2">
        <v>40988</v>
      </c>
      <c r="Y2172" t="s">
        <v>156</v>
      </c>
      <c r="Z2172" t="s">
        <v>835</v>
      </c>
      <c r="AA2172" t="s">
        <v>735</v>
      </c>
      <c r="AB2172" t="s">
        <v>35</v>
      </c>
      <c r="AC2172" t="s">
        <v>36</v>
      </c>
      <c r="AD2172">
        <v>98113</v>
      </c>
      <c r="AE2172" t="s">
        <v>5283</v>
      </c>
      <c r="AF2172" t="str">
        <f t="shared" si="99"/>
        <v>Yes</v>
      </c>
      <c r="AG2172" s="9" t="str">
        <f t="shared" si="100"/>
        <v>STATE REPRESENTATIVE362DEMOCRATLEG DISTRICT 36 - HOUSEKINGLegislative20125000DEBT410004102940988CONSULTING (CONTINGENT)MOXIE MEDIA INC.PO BOX 30084SEATTLEWA</v>
      </c>
      <c r="AH2172">
        <v>100463037</v>
      </c>
      <c r="AI2172" s="9" t="str">
        <f t="shared" si="101"/>
        <v>STATE REPRESENTATIVE362DEMOCRATLEG DISTRICT 36 - HOUSEKINGLegislative</v>
      </c>
    </row>
    <row r="2173" spans="1:35" x14ac:dyDescent="0.25">
      <c r="A2173" s="15">
        <v>2503</v>
      </c>
      <c r="B2173" t="s">
        <v>5397</v>
      </c>
      <c r="C2173">
        <v>100463037</v>
      </c>
      <c r="D2173" t="s">
        <v>30</v>
      </c>
      <c r="E2173" t="s">
        <v>831</v>
      </c>
      <c r="F2173" t="s">
        <v>44</v>
      </c>
      <c r="G2173" t="s">
        <v>832</v>
      </c>
      <c r="H2173" t="s">
        <v>833</v>
      </c>
      <c r="I2173" t="s">
        <v>65</v>
      </c>
      <c r="J2173" t="s">
        <v>834</v>
      </c>
      <c r="K2173" t="s">
        <v>67</v>
      </c>
      <c r="L2173">
        <v>36</v>
      </c>
      <c r="M2173">
        <v>2</v>
      </c>
      <c r="N2173" t="s">
        <v>68</v>
      </c>
      <c r="O2173" t="s">
        <v>476</v>
      </c>
      <c r="P2173" t="s">
        <v>134</v>
      </c>
      <c r="Q2173" t="s">
        <v>71</v>
      </c>
      <c r="R2173">
        <v>2012</v>
      </c>
      <c r="S2173" s="1">
        <v>2000</v>
      </c>
      <c r="T2173" t="s">
        <v>31</v>
      </c>
      <c r="U2173" s="2">
        <v>41000</v>
      </c>
      <c r="V2173" s="2">
        <v>41029</v>
      </c>
      <c r="W2173" s="2">
        <v>40989</v>
      </c>
      <c r="Y2173" t="s">
        <v>5398</v>
      </c>
      <c r="Z2173" t="s">
        <v>835</v>
      </c>
      <c r="AA2173" t="s">
        <v>735</v>
      </c>
      <c r="AB2173" t="s">
        <v>35</v>
      </c>
      <c r="AC2173" t="s">
        <v>36</v>
      </c>
      <c r="AD2173">
        <v>98113</v>
      </c>
      <c r="AE2173" t="s">
        <v>5283</v>
      </c>
      <c r="AF2173" t="str">
        <f t="shared" si="99"/>
        <v>Yes</v>
      </c>
      <c r="AG2173" s="9" t="str">
        <f t="shared" si="100"/>
        <v>STATE REPRESENTATIVE362DEMOCRATLEG DISTRICT 36 - HOUSEKINGLegislative20122000DEBT410004102940989OPINION RESEARCH/ADVERTISINGMOXIE MEDIA INC.PO BOX 30084SEATTLEWA</v>
      </c>
      <c r="AH2173">
        <v>100463037</v>
      </c>
      <c r="AI2173" s="9" t="str">
        <f t="shared" si="101"/>
        <v>STATE REPRESENTATIVE362DEMOCRATLEG DISTRICT 36 - HOUSEKINGLegislative</v>
      </c>
    </row>
    <row r="2174" spans="1:35" x14ac:dyDescent="0.25">
      <c r="A2174" s="15">
        <v>2431</v>
      </c>
      <c r="B2174" t="s">
        <v>5282</v>
      </c>
      <c r="C2174">
        <v>100463037</v>
      </c>
      <c r="D2174" t="s">
        <v>30</v>
      </c>
      <c r="E2174" t="s">
        <v>831</v>
      </c>
      <c r="F2174" t="s">
        <v>44</v>
      </c>
      <c r="G2174" t="s">
        <v>832</v>
      </c>
      <c r="H2174" t="s">
        <v>833</v>
      </c>
      <c r="I2174" t="s">
        <v>65</v>
      </c>
      <c r="J2174" t="s">
        <v>834</v>
      </c>
      <c r="K2174" t="s">
        <v>67</v>
      </c>
      <c r="L2174">
        <v>36</v>
      </c>
      <c r="M2174">
        <v>2</v>
      </c>
      <c r="N2174" t="s">
        <v>68</v>
      </c>
      <c r="O2174" t="s">
        <v>476</v>
      </c>
      <c r="P2174" t="s">
        <v>134</v>
      </c>
      <c r="Q2174" t="s">
        <v>71</v>
      </c>
      <c r="R2174">
        <v>2012</v>
      </c>
      <c r="S2174" s="1">
        <v>587.5</v>
      </c>
      <c r="T2174" t="s">
        <v>31</v>
      </c>
      <c r="U2174" s="2">
        <v>41000</v>
      </c>
      <c r="V2174" s="2">
        <v>41029</v>
      </c>
      <c r="W2174" s="2">
        <v>40999</v>
      </c>
      <c r="Y2174" t="s">
        <v>987</v>
      </c>
      <c r="Z2174" t="s">
        <v>5147</v>
      </c>
      <c r="AA2174" t="s">
        <v>4023</v>
      </c>
      <c r="AB2174" t="s">
        <v>152</v>
      </c>
      <c r="AC2174" t="s">
        <v>153</v>
      </c>
      <c r="AD2174">
        <v>20001</v>
      </c>
      <c r="AE2174" t="s">
        <v>5283</v>
      </c>
      <c r="AF2174" t="str">
        <f t="shared" si="99"/>
        <v>Yes</v>
      </c>
      <c r="AG2174" s="9" t="str">
        <f t="shared" si="100"/>
        <v>STATE REPRESENTATIVE362DEMOCRATLEG DISTRICT 36 - HOUSEKINGLegislative2012587.5DEBT410004102940999WEB SITE DEVELOPMENTOLDMIXON HILL LLC777 6TH ST NW #200WASHINGTONDC</v>
      </c>
      <c r="AH2174">
        <v>100463037</v>
      </c>
      <c r="AI2174" s="9" t="str">
        <f t="shared" si="101"/>
        <v>STATE REPRESENTATIVE362DEMOCRATLEG DISTRICT 36 - HOUSEKINGLegislative</v>
      </c>
    </row>
    <row r="2175" spans="1:35" x14ac:dyDescent="0.25">
      <c r="A2175" s="15">
        <v>2376</v>
      </c>
      <c r="B2175" t="s">
        <v>5183</v>
      </c>
      <c r="C2175">
        <v>100463381</v>
      </c>
      <c r="D2175" t="s">
        <v>30</v>
      </c>
      <c r="E2175" t="s">
        <v>1132</v>
      </c>
      <c r="F2175" t="s">
        <v>44</v>
      </c>
      <c r="G2175" t="s">
        <v>1133</v>
      </c>
      <c r="H2175" t="s">
        <v>1134</v>
      </c>
      <c r="J2175" t="s">
        <v>1135</v>
      </c>
      <c r="K2175" t="s">
        <v>67</v>
      </c>
      <c r="L2175">
        <v>36</v>
      </c>
      <c r="M2175">
        <v>2</v>
      </c>
      <c r="N2175" t="s">
        <v>68</v>
      </c>
      <c r="O2175" t="s">
        <v>476</v>
      </c>
      <c r="P2175" t="s">
        <v>134</v>
      </c>
      <c r="Q2175" t="s">
        <v>71</v>
      </c>
      <c r="R2175">
        <v>2012</v>
      </c>
      <c r="S2175" s="1">
        <v>4000</v>
      </c>
      <c r="T2175" t="s">
        <v>31</v>
      </c>
      <c r="U2175" s="2">
        <v>41000</v>
      </c>
      <c r="V2175" s="2">
        <v>41029</v>
      </c>
      <c r="W2175" s="2">
        <v>40999</v>
      </c>
      <c r="Y2175" t="s">
        <v>156</v>
      </c>
      <c r="Z2175" t="s">
        <v>114</v>
      </c>
      <c r="AA2175" t="s">
        <v>1141</v>
      </c>
      <c r="AB2175" t="s">
        <v>35</v>
      </c>
      <c r="AC2175" t="s">
        <v>36</v>
      </c>
      <c r="AD2175">
        <v>98103</v>
      </c>
      <c r="AE2175" t="s">
        <v>5182</v>
      </c>
      <c r="AF2175" t="str">
        <f t="shared" si="99"/>
        <v>Yes</v>
      </c>
      <c r="AG2175" s="9" t="str">
        <f t="shared" si="100"/>
        <v>STATE REPRESENTATIVE362DEMOCRATLEG DISTRICT 36 - HOUSEKINGLegislative20124000DEBT410004102940999CONSULTING (CONTINGENT)NORTHWEST PASSAGE CONSULTING146 N CANAL ST, STE 303SEATTLEWA</v>
      </c>
      <c r="AH2175">
        <v>100463381</v>
      </c>
      <c r="AI2175" s="9" t="str">
        <f t="shared" si="101"/>
        <v>STATE REPRESENTATIVE362DEMOCRATLEG DISTRICT 36 - HOUSEKINGLegislative</v>
      </c>
    </row>
    <row r="2176" spans="1:35" x14ac:dyDescent="0.25">
      <c r="A2176" s="15">
        <v>2580</v>
      </c>
      <c r="B2176" t="s">
        <v>5557</v>
      </c>
      <c r="C2176">
        <v>100461972</v>
      </c>
      <c r="D2176" t="s">
        <v>30</v>
      </c>
      <c r="E2176" t="s">
        <v>5450</v>
      </c>
      <c r="F2176" t="s">
        <v>44</v>
      </c>
      <c r="G2176" t="s">
        <v>5451</v>
      </c>
      <c r="H2176" t="s">
        <v>5452</v>
      </c>
      <c r="I2176" t="s">
        <v>1114</v>
      </c>
      <c r="J2176" t="s">
        <v>5453</v>
      </c>
      <c r="K2176" t="s">
        <v>67</v>
      </c>
      <c r="L2176">
        <v>36</v>
      </c>
      <c r="M2176">
        <v>2</v>
      </c>
      <c r="N2176" t="s">
        <v>68</v>
      </c>
      <c r="O2176" t="s">
        <v>476</v>
      </c>
      <c r="P2176" t="s">
        <v>134</v>
      </c>
      <c r="Q2176" t="s">
        <v>71</v>
      </c>
      <c r="R2176">
        <v>2012</v>
      </c>
      <c r="S2176" s="1">
        <v>2500</v>
      </c>
      <c r="T2176" t="s">
        <v>31</v>
      </c>
      <c r="U2176" s="2">
        <v>41000</v>
      </c>
      <c r="V2176" s="2">
        <v>41029</v>
      </c>
      <c r="W2176" s="2">
        <v>41000</v>
      </c>
      <c r="Y2176" t="s">
        <v>2643</v>
      </c>
      <c r="Z2176" t="s">
        <v>641</v>
      </c>
      <c r="AA2176" t="s">
        <v>727</v>
      </c>
      <c r="AB2176" t="s">
        <v>180</v>
      </c>
      <c r="AC2176" t="s">
        <v>36</v>
      </c>
      <c r="AD2176">
        <v>98506</v>
      </c>
      <c r="AE2176" t="s">
        <v>5558</v>
      </c>
      <c r="AF2176" t="str">
        <f t="shared" si="99"/>
        <v>Yes</v>
      </c>
      <c r="AG2176" s="9" t="str">
        <f t="shared" si="100"/>
        <v>STATE REPRESENTATIVE362DEMOCRATLEG DISTRICT 36 - HOUSEKINGLegislative20122500DEBT410004102941000CAMPAIGN CONSULTINGTR STRATEGIES1612 SPRINGWOOD AVE NEOLYMPIAWA</v>
      </c>
      <c r="AH2176">
        <v>100461972</v>
      </c>
      <c r="AI2176" s="9" t="str">
        <f t="shared" si="101"/>
        <v>STATE REPRESENTATIVE362DEMOCRATLEG DISTRICT 36 - HOUSEKINGLegislative</v>
      </c>
    </row>
    <row r="2177" spans="1:35" x14ac:dyDescent="0.25">
      <c r="A2177" s="15">
        <v>2581</v>
      </c>
      <c r="B2177" t="s">
        <v>5559</v>
      </c>
      <c r="C2177">
        <v>100461972</v>
      </c>
      <c r="D2177" t="s">
        <v>30</v>
      </c>
      <c r="E2177" t="s">
        <v>5450</v>
      </c>
      <c r="F2177" t="s">
        <v>44</v>
      </c>
      <c r="G2177" t="s">
        <v>5451</v>
      </c>
      <c r="H2177" t="s">
        <v>5452</v>
      </c>
      <c r="I2177" t="s">
        <v>1114</v>
      </c>
      <c r="J2177" t="s">
        <v>5453</v>
      </c>
      <c r="K2177" t="s">
        <v>67</v>
      </c>
      <c r="L2177">
        <v>36</v>
      </c>
      <c r="M2177">
        <v>2</v>
      </c>
      <c r="N2177" t="s">
        <v>68</v>
      </c>
      <c r="O2177" t="s">
        <v>476</v>
      </c>
      <c r="P2177" t="s">
        <v>134</v>
      </c>
      <c r="Q2177" t="s">
        <v>71</v>
      </c>
      <c r="R2177">
        <v>2012</v>
      </c>
      <c r="S2177" s="1">
        <v>720</v>
      </c>
      <c r="T2177" t="s">
        <v>31</v>
      </c>
      <c r="U2177" s="2">
        <v>41000</v>
      </c>
      <c r="V2177" s="2">
        <v>41029</v>
      </c>
      <c r="W2177" s="2">
        <v>41008</v>
      </c>
      <c r="Y2177" t="s">
        <v>617</v>
      </c>
      <c r="Z2177" t="s">
        <v>641</v>
      </c>
      <c r="AA2177" t="s">
        <v>727</v>
      </c>
      <c r="AB2177" t="s">
        <v>180</v>
      </c>
      <c r="AC2177" t="s">
        <v>36</v>
      </c>
      <c r="AD2177">
        <v>98506</v>
      </c>
      <c r="AE2177" t="s">
        <v>5558</v>
      </c>
      <c r="AF2177" t="str">
        <f t="shared" si="99"/>
        <v>Yes</v>
      </c>
      <c r="AG2177" s="9" t="str">
        <f t="shared" si="100"/>
        <v>STATE REPRESENTATIVE362DEMOCRATLEG DISTRICT 36 - HOUSEKINGLegislative2012720DEBT410004102941008PHOTO SHOOTTR STRATEGIES1612 SPRINGWOOD AVE NEOLYMPIAWA</v>
      </c>
      <c r="AH2177">
        <v>100461972</v>
      </c>
      <c r="AI2177" s="9" t="str">
        <f t="shared" si="101"/>
        <v>STATE REPRESENTATIVE362DEMOCRATLEG DISTRICT 36 - HOUSEKINGLegislative</v>
      </c>
    </row>
    <row r="2178" spans="1:35" x14ac:dyDescent="0.25">
      <c r="A2178" s="15">
        <v>2433</v>
      </c>
      <c r="B2178" t="s">
        <v>5285</v>
      </c>
      <c r="C2178">
        <v>100463037</v>
      </c>
      <c r="D2178" t="s">
        <v>30</v>
      </c>
      <c r="E2178" t="s">
        <v>831</v>
      </c>
      <c r="F2178" t="s">
        <v>44</v>
      </c>
      <c r="G2178" t="s">
        <v>832</v>
      </c>
      <c r="H2178" t="s">
        <v>833</v>
      </c>
      <c r="I2178" t="s">
        <v>65</v>
      </c>
      <c r="J2178" t="s">
        <v>834</v>
      </c>
      <c r="K2178" t="s">
        <v>67</v>
      </c>
      <c r="L2178">
        <v>36</v>
      </c>
      <c r="M2178">
        <v>2</v>
      </c>
      <c r="N2178" t="s">
        <v>68</v>
      </c>
      <c r="O2178" t="s">
        <v>476</v>
      </c>
      <c r="P2178" t="s">
        <v>134</v>
      </c>
      <c r="Q2178" t="s">
        <v>71</v>
      </c>
      <c r="R2178">
        <v>2012</v>
      </c>
      <c r="S2178" s="1">
        <v>514.19000000000005</v>
      </c>
      <c r="T2178" t="s">
        <v>31</v>
      </c>
      <c r="U2178" s="2">
        <v>41000</v>
      </c>
      <c r="V2178" s="2">
        <v>41029</v>
      </c>
      <c r="W2178" s="2">
        <v>41018</v>
      </c>
      <c r="Y2178" t="s">
        <v>118</v>
      </c>
      <c r="Z2178" t="s">
        <v>39</v>
      </c>
      <c r="AA2178" t="s">
        <v>40</v>
      </c>
      <c r="AB2178" t="s">
        <v>180</v>
      </c>
      <c r="AC2178" t="s">
        <v>36</v>
      </c>
      <c r="AD2178">
        <v>98512</v>
      </c>
      <c r="AE2178" t="s">
        <v>5283</v>
      </c>
      <c r="AF2178" t="str">
        <f t="shared" ref="AF2178:AF2241" si="102">IF(ISNA(VLOOKUP($C2178,schooldata,1,FALSE)),"NO","Yes")</f>
        <v>Yes</v>
      </c>
      <c r="AG2178" s="9" t="str">
        <f t="shared" ref="AG2178:AG2241" si="103">CONCATENATE(K2178,L2178,M2178,N2178,O2178,P2178,Q2178,R2178,S2178,T2178,U2178,V2178,W2178,X2178,Y2178,Z2178,AA2178,AB2178,AC2178)</f>
        <v>STATE REPRESENTATIVE362DEMOCRATLEG DISTRICT 36 - HOUSEKINGLegislative2012514.19DEBT410004102941018PRINTINGCAPITOL CITY PRESS2975 37TH AVE SWOLYMPIAWA</v>
      </c>
      <c r="AH2178">
        <v>100463037</v>
      </c>
      <c r="AI2178" s="9" t="str">
        <f t="shared" ref="AI2178:AI2241" si="104">CONCATENATE(K2178,L2178,M2178,N2178,O2178,P2178,Q2178)</f>
        <v>STATE REPRESENTATIVE362DEMOCRATLEG DISTRICT 36 - HOUSEKINGLegislative</v>
      </c>
    </row>
    <row r="2179" spans="1:35" x14ac:dyDescent="0.25">
      <c r="A2179" s="15">
        <v>2582</v>
      </c>
      <c r="B2179" t="s">
        <v>5560</v>
      </c>
      <c r="C2179">
        <v>100461972</v>
      </c>
      <c r="D2179" t="s">
        <v>30</v>
      </c>
      <c r="E2179" t="s">
        <v>5450</v>
      </c>
      <c r="F2179" t="s">
        <v>44</v>
      </c>
      <c r="G2179" t="s">
        <v>5451</v>
      </c>
      <c r="H2179" t="s">
        <v>5452</v>
      </c>
      <c r="I2179" t="s">
        <v>1114</v>
      </c>
      <c r="J2179" t="s">
        <v>5453</v>
      </c>
      <c r="K2179" t="s">
        <v>67</v>
      </c>
      <c r="L2179">
        <v>36</v>
      </c>
      <c r="M2179">
        <v>2</v>
      </c>
      <c r="N2179" t="s">
        <v>68</v>
      </c>
      <c r="O2179" t="s">
        <v>476</v>
      </c>
      <c r="P2179" t="s">
        <v>134</v>
      </c>
      <c r="Q2179" t="s">
        <v>71</v>
      </c>
      <c r="R2179">
        <v>2012</v>
      </c>
      <c r="S2179" s="1">
        <v>495</v>
      </c>
      <c r="T2179" t="s">
        <v>31</v>
      </c>
      <c r="U2179" s="2">
        <v>41000</v>
      </c>
      <c r="V2179" s="2">
        <v>41029</v>
      </c>
      <c r="W2179" s="2">
        <v>41029</v>
      </c>
      <c r="Y2179" t="s">
        <v>1030</v>
      </c>
      <c r="Z2179" t="s">
        <v>1031</v>
      </c>
      <c r="AA2179" t="s">
        <v>1032</v>
      </c>
      <c r="AB2179" t="s">
        <v>35</v>
      </c>
      <c r="AC2179" t="s">
        <v>36</v>
      </c>
      <c r="AD2179">
        <v>98112</v>
      </c>
      <c r="AE2179" t="s">
        <v>5558</v>
      </c>
      <c r="AF2179" t="str">
        <f t="shared" si="102"/>
        <v>Yes</v>
      </c>
      <c r="AG2179" s="9" t="str">
        <f t="shared" si="103"/>
        <v>STATE REPRESENTATIVE362DEMOCRATLEG DISTRICT 36 - HOUSEKINGLegislative2012495DEBT410004102941029TREASURY SERVICESABBOT TAYLOR349 16TH AVE E #30SEATTLEWA</v>
      </c>
      <c r="AH2179">
        <v>100461972</v>
      </c>
      <c r="AI2179" s="9" t="str">
        <f t="shared" si="104"/>
        <v>STATE REPRESENTATIVE362DEMOCRATLEG DISTRICT 36 - HOUSEKINGLegislative</v>
      </c>
    </row>
    <row r="2180" spans="1:35" x14ac:dyDescent="0.25">
      <c r="A2180" s="15">
        <v>2432</v>
      </c>
      <c r="B2180" t="s">
        <v>5284</v>
      </c>
      <c r="C2180">
        <v>100463037</v>
      </c>
      <c r="D2180" t="s">
        <v>30</v>
      </c>
      <c r="E2180" t="s">
        <v>831</v>
      </c>
      <c r="F2180" t="s">
        <v>44</v>
      </c>
      <c r="G2180" t="s">
        <v>832</v>
      </c>
      <c r="H2180" t="s">
        <v>833</v>
      </c>
      <c r="I2180" t="s">
        <v>65</v>
      </c>
      <c r="J2180" t="s">
        <v>834</v>
      </c>
      <c r="K2180" t="s">
        <v>67</v>
      </c>
      <c r="L2180">
        <v>36</v>
      </c>
      <c r="M2180">
        <v>2</v>
      </c>
      <c r="N2180" t="s">
        <v>68</v>
      </c>
      <c r="O2180" t="s">
        <v>476</v>
      </c>
      <c r="P2180" t="s">
        <v>134</v>
      </c>
      <c r="Q2180" t="s">
        <v>71</v>
      </c>
      <c r="R2180">
        <v>2012</v>
      </c>
      <c r="S2180" s="1">
        <v>729.75</v>
      </c>
      <c r="T2180" t="s">
        <v>31</v>
      </c>
      <c r="U2180" s="2">
        <v>41000</v>
      </c>
      <c r="V2180" s="2">
        <v>41029</v>
      </c>
      <c r="W2180" s="2">
        <v>41029</v>
      </c>
      <c r="Y2180" t="s">
        <v>330</v>
      </c>
      <c r="Z2180" t="s">
        <v>33</v>
      </c>
      <c r="AA2180" t="s">
        <v>34</v>
      </c>
      <c r="AB2180" t="s">
        <v>35</v>
      </c>
      <c r="AC2180" t="s">
        <v>36</v>
      </c>
      <c r="AD2180">
        <v>98101</v>
      </c>
      <c r="AE2180" t="s">
        <v>5283</v>
      </c>
      <c r="AF2180" t="str">
        <f t="shared" si="102"/>
        <v>Yes</v>
      </c>
      <c r="AG2180" s="9" t="str">
        <f t="shared" si="103"/>
        <v>STATE REPRESENTATIVE362DEMOCRATLEG DISTRICT 36 - HOUSEKINGLegislative2012729.75DEBT410004102941029ACCOUNTING/COMPLIANCEPROJECT ACCOUNTING SERVICES603 STEWART ST STE 819SEATTLEWA</v>
      </c>
      <c r="AH2180">
        <v>100463037</v>
      </c>
      <c r="AI2180" s="9" t="str">
        <f t="shared" si="104"/>
        <v>STATE REPRESENTATIVE362DEMOCRATLEG DISTRICT 36 - HOUSEKINGLegislative</v>
      </c>
    </row>
    <row r="2181" spans="1:35" x14ac:dyDescent="0.25">
      <c r="A2181" s="15">
        <v>2434</v>
      </c>
      <c r="B2181" t="s">
        <v>5286</v>
      </c>
      <c r="C2181">
        <v>100463037</v>
      </c>
      <c r="D2181" t="s">
        <v>30</v>
      </c>
      <c r="E2181" t="s">
        <v>831</v>
      </c>
      <c r="F2181" t="s">
        <v>44</v>
      </c>
      <c r="G2181" t="s">
        <v>832</v>
      </c>
      <c r="H2181" t="s">
        <v>833</v>
      </c>
      <c r="I2181" t="s">
        <v>65</v>
      </c>
      <c r="J2181" t="s">
        <v>834</v>
      </c>
      <c r="K2181" t="s">
        <v>67</v>
      </c>
      <c r="L2181">
        <v>36</v>
      </c>
      <c r="M2181">
        <v>2</v>
      </c>
      <c r="N2181" t="s">
        <v>68</v>
      </c>
      <c r="O2181" t="s">
        <v>476</v>
      </c>
      <c r="P2181" t="s">
        <v>134</v>
      </c>
      <c r="Q2181" t="s">
        <v>71</v>
      </c>
      <c r="R2181">
        <v>2012</v>
      </c>
      <c r="S2181" s="1">
        <v>5000</v>
      </c>
      <c r="T2181" t="s">
        <v>31</v>
      </c>
      <c r="U2181" s="2">
        <v>41000</v>
      </c>
      <c r="V2181" s="2">
        <v>41029</v>
      </c>
      <c r="W2181" s="2">
        <v>41029</v>
      </c>
      <c r="Y2181" t="s">
        <v>37</v>
      </c>
      <c r="Z2181" t="s">
        <v>2708</v>
      </c>
      <c r="AA2181" t="s">
        <v>3224</v>
      </c>
      <c r="AB2181" t="s">
        <v>35</v>
      </c>
      <c r="AC2181" t="s">
        <v>36</v>
      </c>
      <c r="AD2181">
        <v>98121</v>
      </c>
      <c r="AE2181" t="s">
        <v>5283</v>
      </c>
      <c r="AF2181" t="str">
        <f t="shared" si="102"/>
        <v>Yes</v>
      </c>
      <c r="AG2181" s="9" t="str">
        <f t="shared" si="103"/>
        <v>STATE REPRESENTATIVE362DEMOCRATLEG DISTRICT 36 - HOUSEKINGLegislative20125000DEBT410004102941029CONSULTINGMCKENNA HARTMAN CONSULTING LLC2440 WESTERN AVESEATTLEWA</v>
      </c>
      <c r="AH2181">
        <v>100463037</v>
      </c>
      <c r="AI2181" s="9" t="str">
        <f t="shared" si="104"/>
        <v>STATE REPRESENTATIVE362DEMOCRATLEG DISTRICT 36 - HOUSEKINGLegislative</v>
      </c>
    </row>
    <row r="2182" spans="1:35" x14ac:dyDescent="0.25">
      <c r="A2182" s="15">
        <v>2375</v>
      </c>
      <c r="B2182" t="s">
        <v>5181</v>
      </c>
      <c r="C2182">
        <v>100463381</v>
      </c>
      <c r="D2182" t="s">
        <v>30</v>
      </c>
      <c r="E2182" t="s">
        <v>1132</v>
      </c>
      <c r="F2182" t="s">
        <v>44</v>
      </c>
      <c r="G2182" t="s">
        <v>1133</v>
      </c>
      <c r="H2182" t="s">
        <v>1134</v>
      </c>
      <c r="J2182" t="s">
        <v>1135</v>
      </c>
      <c r="K2182" t="s">
        <v>67</v>
      </c>
      <c r="L2182">
        <v>36</v>
      </c>
      <c r="M2182">
        <v>2</v>
      </c>
      <c r="N2182" t="s">
        <v>68</v>
      </c>
      <c r="O2182" t="s">
        <v>476</v>
      </c>
      <c r="P2182" t="s">
        <v>134</v>
      </c>
      <c r="Q2182" t="s">
        <v>71</v>
      </c>
      <c r="R2182">
        <v>2012</v>
      </c>
      <c r="S2182" s="1">
        <v>2500</v>
      </c>
      <c r="T2182" t="s">
        <v>31</v>
      </c>
      <c r="U2182" s="2">
        <v>41000</v>
      </c>
      <c r="V2182" s="2">
        <v>41029</v>
      </c>
      <c r="W2182" s="2">
        <v>41029</v>
      </c>
      <c r="Y2182" t="s">
        <v>37</v>
      </c>
      <c r="Z2182" t="s">
        <v>114</v>
      </c>
      <c r="AA2182" t="s">
        <v>1141</v>
      </c>
      <c r="AB2182" t="s">
        <v>35</v>
      </c>
      <c r="AC2182" t="s">
        <v>36</v>
      </c>
      <c r="AD2182">
        <v>98103</v>
      </c>
      <c r="AE2182" t="s">
        <v>5182</v>
      </c>
      <c r="AF2182" t="str">
        <f t="shared" si="102"/>
        <v>Yes</v>
      </c>
      <c r="AG2182" s="9" t="str">
        <f t="shared" si="103"/>
        <v>STATE REPRESENTATIVE362DEMOCRATLEG DISTRICT 36 - HOUSEKINGLegislative20122500DEBT410004102941029CONSULTINGNORTHWEST PASSAGE CONSULTING146 N CANAL ST, STE 303SEATTLEWA</v>
      </c>
      <c r="AH2182">
        <v>100463381</v>
      </c>
      <c r="AI2182" s="9" t="str">
        <f t="shared" si="104"/>
        <v>STATE REPRESENTATIVE362DEMOCRATLEG DISTRICT 36 - HOUSEKINGLegislative</v>
      </c>
    </row>
    <row r="2183" spans="1:35" x14ac:dyDescent="0.25">
      <c r="A2183" s="15">
        <v>2377</v>
      </c>
      <c r="B2183" t="s">
        <v>5184</v>
      </c>
      <c r="C2183">
        <v>100463381</v>
      </c>
      <c r="D2183" t="s">
        <v>30</v>
      </c>
      <c r="E2183" t="s">
        <v>1132</v>
      </c>
      <c r="F2183" t="s">
        <v>44</v>
      </c>
      <c r="G2183" t="s">
        <v>1133</v>
      </c>
      <c r="H2183" t="s">
        <v>1134</v>
      </c>
      <c r="J2183" t="s">
        <v>1135</v>
      </c>
      <c r="K2183" t="s">
        <v>67</v>
      </c>
      <c r="L2183">
        <v>36</v>
      </c>
      <c r="M2183">
        <v>2</v>
      </c>
      <c r="N2183" t="s">
        <v>68</v>
      </c>
      <c r="O2183" t="s">
        <v>476</v>
      </c>
      <c r="P2183" t="s">
        <v>134</v>
      </c>
      <c r="Q2183" t="s">
        <v>71</v>
      </c>
      <c r="R2183">
        <v>2012</v>
      </c>
      <c r="S2183" s="1">
        <v>2000</v>
      </c>
      <c r="T2183" t="s">
        <v>31</v>
      </c>
      <c r="U2183" s="2">
        <v>41000</v>
      </c>
      <c r="V2183" s="2">
        <v>41029</v>
      </c>
      <c r="W2183" s="2">
        <v>41029</v>
      </c>
      <c r="Y2183" t="s">
        <v>5185</v>
      </c>
      <c r="Z2183" t="s">
        <v>2745</v>
      </c>
      <c r="AA2183" t="s">
        <v>2828</v>
      </c>
      <c r="AB2183" t="s">
        <v>35</v>
      </c>
      <c r="AC2183" t="s">
        <v>36</v>
      </c>
      <c r="AD2183">
        <v>98107</v>
      </c>
      <c r="AE2183" t="s">
        <v>5182</v>
      </c>
      <c r="AF2183" t="str">
        <f t="shared" si="102"/>
        <v>Yes</v>
      </c>
      <c r="AG2183" s="9" t="str">
        <f t="shared" si="103"/>
        <v>STATE REPRESENTATIVE362DEMOCRATLEG DISTRICT 36 - HOUSEKINGLegislative20122000DEBT410004102941029EST CONSULTINGCOLBY UNDERWOOD CONSULTING LLC6242 2ND AVE NWSEATTLEWA</v>
      </c>
      <c r="AH2183">
        <v>100463381</v>
      </c>
      <c r="AI2183" s="9" t="str">
        <f t="shared" si="104"/>
        <v>STATE REPRESENTATIVE362DEMOCRATLEG DISTRICT 36 - HOUSEKINGLegislative</v>
      </c>
    </row>
    <row r="2184" spans="1:35" x14ac:dyDescent="0.25">
      <c r="A2184" s="15">
        <v>2378</v>
      </c>
      <c r="B2184" t="s">
        <v>5186</v>
      </c>
      <c r="C2184">
        <v>100463381</v>
      </c>
      <c r="D2184" t="s">
        <v>30</v>
      </c>
      <c r="E2184" t="s">
        <v>1132</v>
      </c>
      <c r="F2184" t="s">
        <v>44</v>
      </c>
      <c r="G2184" t="s">
        <v>1133</v>
      </c>
      <c r="H2184" t="s">
        <v>1134</v>
      </c>
      <c r="J2184" t="s">
        <v>1135</v>
      </c>
      <c r="K2184" t="s">
        <v>67</v>
      </c>
      <c r="L2184">
        <v>36</v>
      </c>
      <c r="M2184">
        <v>2</v>
      </c>
      <c r="N2184" t="s">
        <v>68</v>
      </c>
      <c r="O2184" t="s">
        <v>476</v>
      </c>
      <c r="P2184" t="s">
        <v>134</v>
      </c>
      <c r="Q2184" t="s">
        <v>71</v>
      </c>
      <c r="R2184">
        <v>2012</v>
      </c>
      <c r="S2184" s="1">
        <v>797.25</v>
      </c>
      <c r="T2184" t="s">
        <v>31</v>
      </c>
      <c r="U2184" s="2">
        <v>41000</v>
      </c>
      <c r="V2184" s="2">
        <v>41029</v>
      </c>
      <c r="W2184" s="2">
        <v>41029</v>
      </c>
      <c r="Y2184" t="s">
        <v>330</v>
      </c>
      <c r="Z2184" t="s">
        <v>33</v>
      </c>
      <c r="AA2184" t="s">
        <v>34</v>
      </c>
      <c r="AB2184" t="s">
        <v>35</v>
      </c>
      <c r="AC2184" t="s">
        <v>36</v>
      </c>
      <c r="AD2184">
        <v>98101</v>
      </c>
      <c r="AE2184" t="s">
        <v>5182</v>
      </c>
      <c r="AF2184" t="str">
        <f t="shared" si="102"/>
        <v>Yes</v>
      </c>
      <c r="AG2184" s="9" t="str">
        <f t="shared" si="103"/>
        <v>STATE REPRESENTATIVE362DEMOCRATLEG DISTRICT 36 - HOUSEKINGLegislative2012797.25DEBT410004102941029ACCOUNTING/COMPLIANCEPROJECT ACCOUNTING SERVICES603 STEWART ST STE 819SEATTLEWA</v>
      </c>
      <c r="AH2184">
        <v>100463381</v>
      </c>
      <c r="AI2184" s="9" t="str">
        <f t="shared" si="104"/>
        <v>STATE REPRESENTATIVE362DEMOCRATLEG DISTRICT 36 - HOUSEKINGLegislative</v>
      </c>
    </row>
    <row r="2185" spans="1:35" x14ac:dyDescent="0.25">
      <c r="A2185" s="15">
        <v>2379</v>
      </c>
      <c r="B2185" t="s">
        <v>5187</v>
      </c>
      <c r="C2185">
        <v>100463381</v>
      </c>
      <c r="D2185" t="s">
        <v>30</v>
      </c>
      <c r="E2185" t="s">
        <v>1132</v>
      </c>
      <c r="F2185" t="s">
        <v>44</v>
      </c>
      <c r="G2185" t="s">
        <v>1133</v>
      </c>
      <c r="H2185" t="s">
        <v>1134</v>
      </c>
      <c r="J2185" t="s">
        <v>1135</v>
      </c>
      <c r="K2185" t="s">
        <v>67</v>
      </c>
      <c r="L2185">
        <v>36</v>
      </c>
      <c r="M2185">
        <v>2</v>
      </c>
      <c r="N2185" t="s">
        <v>68</v>
      </c>
      <c r="O2185" t="s">
        <v>476</v>
      </c>
      <c r="P2185" t="s">
        <v>134</v>
      </c>
      <c r="Q2185" t="s">
        <v>71</v>
      </c>
      <c r="R2185">
        <v>2012</v>
      </c>
      <c r="S2185" s="1">
        <v>2000</v>
      </c>
      <c r="T2185" t="s">
        <v>31</v>
      </c>
      <c r="U2185" s="2">
        <v>41000</v>
      </c>
      <c r="V2185" s="2">
        <v>41029</v>
      </c>
      <c r="W2185" s="2">
        <v>41029</v>
      </c>
      <c r="Y2185" t="s">
        <v>2670</v>
      </c>
      <c r="Z2185" t="s">
        <v>1144</v>
      </c>
      <c r="AA2185" t="s">
        <v>1145</v>
      </c>
      <c r="AB2185" t="s">
        <v>35</v>
      </c>
      <c r="AC2185" t="s">
        <v>36</v>
      </c>
      <c r="AD2185">
        <v>98105</v>
      </c>
      <c r="AE2185" t="s">
        <v>5182</v>
      </c>
      <c r="AF2185" t="str">
        <f t="shared" si="102"/>
        <v>Yes</v>
      </c>
      <c r="AG2185" s="9" t="str">
        <f t="shared" si="103"/>
        <v>STATE REPRESENTATIVE362DEMOCRATLEG DISTRICT 36 - HOUSEKINGLegislative20122000DEBT410004102941029WAGES (CONTINGENT)BURTIS LILY M.151 NE 53RD STSEATTLEWA</v>
      </c>
      <c r="AH2185">
        <v>100463381</v>
      </c>
      <c r="AI2185" s="9" t="str">
        <f t="shared" si="104"/>
        <v>STATE REPRESENTATIVE362DEMOCRATLEG DISTRICT 36 - HOUSEKINGLegislative</v>
      </c>
    </row>
    <row r="2186" spans="1:35" x14ac:dyDescent="0.25">
      <c r="A2186" s="15">
        <v>2391</v>
      </c>
      <c r="B2186" t="s">
        <v>5211</v>
      </c>
      <c r="C2186">
        <v>100463480</v>
      </c>
      <c r="D2186" t="s">
        <v>30</v>
      </c>
      <c r="E2186" t="s">
        <v>472</v>
      </c>
      <c r="F2186" t="s">
        <v>44</v>
      </c>
      <c r="G2186" t="s">
        <v>473</v>
      </c>
      <c r="H2186" t="s">
        <v>474</v>
      </c>
      <c r="I2186" t="s">
        <v>191</v>
      </c>
      <c r="J2186" t="s">
        <v>475</v>
      </c>
      <c r="K2186" t="s">
        <v>67</v>
      </c>
      <c r="L2186">
        <v>36</v>
      </c>
      <c r="M2186">
        <v>2</v>
      </c>
      <c r="N2186" t="s">
        <v>68</v>
      </c>
      <c r="O2186" t="s">
        <v>476</v>
      </c>
      <c r="P2186" t="s">
        <v>134</v>
      </c>
      <c r="Q2186" t="s">
        <v>71</v>
      </c>
      <c r="R2186">
        <v>2012</v>
      </c>
      <c r="S2186" s="1">
        <v>106.97</v>
      </c>
      <c r="T2186" t="s">
        <v>31</v>
      </c>
      <c r="U2186" s="2">
        <v>41000</v>
      </c>
      <c r="V2186" s="2">
        <v>41029</v>
      </c>
      <c r="W2186" s="2">
        <v>41029</v>
      </c>
      <c r="X2186" t="s">
        <v>72</v>
      </c>
      <c r="Y2186" t="s">
        <v>5212</v>
      </c>
      <c r="Z2186" t="s">
        <v>5213</v>
      </c>
      <c r="AA2186" t="s">
        <v>5214</v>
      </c>
      <c r="AB2186" t="s">
        <v>35</v>
      </c>
      <c r="AC2186" t="s">
        <v>36</v>
      </c>
      <c r="AD2186">
        <v>98122</v>
      </c>
      <c r="AE2186" t="s">
        <v>5215</v>
      </c>
      <c r="AF2186" t="str">
        <f t="shared" si="102"/>
        <v>Yes</v>
      </c>
      <c r="AG2186" s="9" t="str">
        <f t="shared" si="103"/>
        <v>STATE REPRESENTATIVE362DEMOCRATLEG DISTRICT 36 - HOUSEKINGLegislative2012106.97DEBT410004102941029Operation and OverheadREIMB. PHONE (T MOBILE)FORBES BRAD1514  BELLEVUE AVENUE # 516SEATTLEWA</v>
      </c>
      <c r="AH2186">
        <v>100463480</v>
      </c>
      <c r="AI2186" s="9" t="str">
        <f t="shared" si="104"/>
        <v>STATE REPRESENTATIVE362DEMOCRATLEG DISTRICT 36 - HOUSEKINGLegislative</v>
      </c>
    </row>
    <row r="2187" spans="1:35" x14ac:dyDescent="0.25">
      <c r="A2187" s="15">
        <v>2393</v>
      </c>
      <c r="B2187" t="s">
        <v>5217</v>
      </c>
      <c r="C2187">
        <v>100463480</v>
      </c>
      <c r="D2187" t="s">
        <v>30</v>
      </c>
      <c r="E2187" t="s">
        <v>472</v>
      </c>
      <c r="F2187" t="s">
        <v>44</v>
      </c>
      <c r="G2187" t="s">
        <v>473</v>
      </c>
      <c r="H2187" t="s">
        <v>474</v>
      </c>
      <c r="I2187" t="s">
        <v>191</v>
      </c>
      <c r="J2187" t="s">
        <v>475</v>
      </c>
      <c r="K2187" t="s">
        <v>67</v>
      </c>
      <c r="L2187">
        <v>36</v>
      </c>
      <c r="M2187">
        <v>2</v>
      </c>
      <c r="N2187" t="s">
        <v>68</v>
      </c>
      <c r="O2187" t="s">
        <v>476</v>
      </c>
      <c r="P2187" t="s">
        <v>134</v>
      </c>
      <c r="Q2187" t="s">
        <v>71</v>
      </c>
      <c r="R2187">
        <v>2012</v>
      </c>
      <c r="S2187" s="1">
        <v>1600</v>
      </c>
      <c r="T2187" t="s">
        <v>31</v>
      </c>
      <c r="U2187" s="2">
        <v>41000</v>
      </c>
      <c r="V2187" s="2">
        <v>41029</v>
      </c>
      <c r="W2187" s="2">
        <v>41029</v>
      </c>
      <c r="X2187" t="s">
        <v>72</v>
      </c>
      <c r="Y2187" t="s">
        <v>5218</v>
      </c>
      <c r="Z2187" t="s">
        <v>167</v>
      </c>
      <c r="AA2187" t="s">
        <v>168</v>
      </c>
      <c r="AB2187" t="s">
        <v>35</v>
      </c>
      <c r="AC2187" t="s">
        <v>36</v>
      </c>
      <c r="AD2187">
        <v>98109</v>
      </c>
      <c r="AE2187" t="s">
        <v>5215</v>
      </c>
      <c r="AF2187" t="str">
        <f t="shared" si="102"/>
        <v>Yes</v>
      </c>
      <c r="AG2187" s="9" t="str">
        <f t="shared" si="103"/>
        <v>STATE REPRESENTATIVE362DEMOCRATLEG DISTRICT 36 - HOUSEKINGLegislative20121600DEBT410004102941029Operation and OverheadADS (PUBLICOLA)ARGO STRATEGIESPO BOX 9100 SEATTLEWA</v>
      </c>
      <c r="AH2187">
        <v>100463480</v>
      </c>
      <c r="AI2187" s="9" t="str">
        <f t="shared" si="104"/>
        <v>STATE REPRESENTATIVE362DEMOCRATLEG DISTRICT 36 - HOUSEKINGLegislative</v>
      </c>
    </row>
    <row r="2188" spans="1:35" x14ac:dyDescent="0.25">
      <c r="A2188" s="15">
        <v>2410</v>
      </c>
      <c r="B2188" t="s">
        <v>5246</v>
      </c>
      <c r="C2188">
        <v>100463480</v>
      </c>
      <c r="D2188" t="s">
        <v>30</v>
      </c>
      <c r="E2188" t="s">
        <v>472</v>
      </c>
      <c r="F2188" t="s">
        <v>44</v>
      </c>
      <c r="G2188" t="s">
        <v>473</v>
      </c>
      <c r="H2188" t="s">
        <v>474</v>
      </c>
      <c r="I2188" t="s">
        <v>191</v>
      </c>
      <c r="J2188" t="s">
        <v>475</v>
      </c>
      <c r="K2188" t="s">
        <v>67</v>
      </c>
      <c r="L2188">
        <v>36</v>
      </c>
      <c r="M2188">
        <v>2</v>
      </c>
      <c r="N2188" t="s">
        <v>68</v>
      </c>
      <c r="O2188" t="s">
        <v>476</v>
      </c>
      <c r="P2188" t="s">
        <v>134</v>
      </c>
      <c r="Q2188" t="s">
        <v>71</v>
      </c>
      <c r="R2188">
        <v>2012</v>
      </c>
      <c r="S2188" s="1">
        <v>100</v>
      </c>
      <c r="T2188" t="s">
        <v>31</v>
      </c>
      <c r="U2188" s="2">
        <v>41000</v>
      </c>
      <c r="V2188" s="2">
        <v>41029</v>
      </c>
      <c r="W2188" s="2">
        <v>41029</v>
      </c>
      <c r="X2188" t="s">
        <v>72</v>
      </c>
      <c r="Y2188" t="s">
        <v>5247</v>
      </c>
      <c r="Z2188" t="s">
        <v>167</v>
      </c>
      <c r="AA2188" t="s">
        <v>168</v>
      </c>
      <c r="AB2188" t="s">
        <v>35</v>
      </c>
      <c r="AC2188" t="s">
        <v>36</v>
      </c>
      <c r="AD2188">
        <v>98109</v>
      </c>
      <c r="AE2188" t="s">
        <v>5215</v>
      </c>
      <c r="AF2188" t="str">
        <f t="shared" si="102"/>
        <v>Yes</v>
      </c>
      <c r="AG2188" s="9" t="str">
        <f t="shared" si="103"/>
        <v>STATE REPRESENTATIVE362DEMOCRATLEG DISTRICT 36 - HOUSEKINGLegislative2012100DEBT410004102941029Operation and OverheadGRAPHIC DESIGN (KAYLORMADE)ARGO STRATEGIESPO BOX 9100 SEATTLEWA</v>
      </c>
      <c r="AH2188">
        <v>100463480</v>
      </c>
      <c r="AI2188" s="9" t="str">
        <f t="shared" si="104"/>
        <v>STATE REPRESENTATIVE362DEMOCRATLEG DISTRICT 36 - HOUSEKINGLegislative</v>
      </c>
    </row>
    <row r="2189" spans="1:35" x14ac:dyDescent="0.25">
      <c r="A2189" s="15">
        <v>2411</v>
      </c>
      <c r="B2189" t="s">
        <v>5248</v>
      </c>
      <c r="C2189">
        <v>100463480</v>
      </c>
      <c r="D2189" t="s">
        <v>30</v>
      </c>
      <c r="E2189" t="s">
        <v>472</v>
      </c>
      <c r="F2189" t="s">
        <v>44</v>
      </c>
      <c r="G2189" t="s">
        <v>473</v>
      </c>
      <c r="H2189" t="s">
        <v>474</v>
      </c>
      <c r="I2189" t="s">
        <v>191</v>
      </c>
      <c r="J2189" t="s">
        <v>475</v>
      </c>
      <c r="K2189" t="s">
        <v>67</v>
      </c>
      <c r="L2189">
        <v>36</v>
      </c>
      <c r="M2189">
        <v>2</v>
      </c>
      <c r="N2189" t="s">
        <v>68</v>
      </c>
      <c r="O2189" t="s">
        <v>476</v>
      </c>
      <c r="P2189" t="s">
        <v>134</v>
      </c>
      <c r="Q2189" t="s">
        <v>71</v>
      </c>
      <c r="R2189">
        <v>2012</v>
      </c>
      <c r="S2189" s="1">
        <v>1499.99</v>
      </c>
      <c r="T2189" t="s">
        <v>31</v>
      </c>
      <c r="U2189" s="2">
        <v>41000</v>
      </c>
      <c r="V2189" s="2">
        <v>41029</v>
      </c>
      <c r="W2189" s="2">
        <v>41029</v>
      </c>
      <c r="X2189" t="s">
        <v>72</v>
      </c>
      <c r="Y2189" t="s">
        <v>5249</v>
      </c>
      <c r="Z2189" t="s">
        <v>167</v>
      </c>
      <c r="AA2189" t="s">
        <v>168</v>
      </c>
      <c r="AB2189" t="s">
        <v>35</v>
      </c>
      <c r="AC2189" t="s">
        <v>36</v>
      </c>
      <c r="AD2189">
        <v>98109</v>
      </c>
      <c r="AE2189" t="s">
        <v>5215</v>
      </c>
      <c r="AF2189" t="str">
        <f t="shared" si="102"/>
        <v>Yes</v>
      </c>
      <c r="AG2189" s="9" t="str">
        <f t="shared" si="103"/>
        <v>STATE REPRESENTATIVE362DEMOCRATLEG DISTRICT 36 - HOUSEKINGLegislative20121499.99DEBT410004102941029Operation and OverheadREMITS, LETTERHEAD, ENVELOPES PRINTING (CAPCITY)ARGO STRATEGIESPO BOX 9100 SEATTLEWA</v>
      </c>
      <c r="AH2189">
        <v>100463480</v>
      </c>
      <c r="AI2189" s="9" t="str">
        <f t="shared" si="104"/>
        <v>STATE REPRESENTATIVE362DEMOCRATLEG DISTRICT 36 - HOUSEKINGLegislative</v>
      </c>
    </row>
    <row r="2190" spans="1:35" x14ac:dyDescent="0.25">
      <c r="A2190" s="15">
        <v>2436</v>
      </c>
      <c r="B2190" t="s">
        <v>5288</v>
      </c>
      <c r="C2190">
        <v>100463480</v>
      </c>
      <c r="D2190" t="s">
        <v>30</v>
      </c>
      <c r="E2190" t="s">
        <v>472</v>
      </c>
      <c r="F2190" t="s">
        <v>44</v>
      </c>
      <c r="G2190" t="s">
        <v>473</v>
      </c>
      <c r="H2190" t="s">
        <v>474</v>
      </c>
      <c r="I2190" t="s">
        <v>191</v>
      </c>
      <c r="J2190" t="s">
        <v>475</v>
      </c>
      <c r="K2190" t="s">
        <v>67</v>
      </c>
      <c r="L2190">
        <v>36</v>
      </c>
      <c r="M2190">
        <v>2</v>
      </c>
      <c r="N2190" t="s">
        <v>68</v>
      </c>
      <c r="O2190" t="s">
        <v>476</v>
      </c>
      <c r="P2190" t="s">
        <v>134</v>
      </c>
      <c r="Q2190" t="s">
        <v>71</v>
      </c>
      <c r="R2190">
        <v>2012</v>
      </c>
      <c r="S2190" s="1">
        <v>1500</v>
      </c>
      <c r="T2190" t="s">
        <v>31</v>
      </c>
      <c r="U2190" s="2">
        <v>41000</v>
      </c>
      <c r="V2190" s="2">
        <v>41029</v>
      </c>
      <c r="W2190" s="2">
        <v>41029</v>
      </c>
      <c r="X2190" t="s">
        <v>72</v>
      </c>
      <c r="Y2190" t="s">
        <v>5289</v>
      </c>
      <c r="Z2190" t="s">
        <v>167</v>
      </c>
      <c r="AA2190" t="s">
        <v>168</v>
      </c>
      <c r="AB2190" t="s">
        <v>35</v>
      </c>
      <c r="AC2190" t="s">
        <v>36</v>
      </c>
      <c r="AD2190">
        <v>98109</v>
      </c>
      <c r="AE2190" t="s">
        <v>5215</v>
      </c>
      <c r="AF2190" t="str">
        <f t="shared" si="102"/>
        <v>Yes</v>
      </c>
      <c r="AG2190" s="9" t="str">
        <f t="shared" si="103"/>
        <v>STATE REPRESENTATIVE362DEMOCRATLEG DISTRICT 36 - HOUSEKINGLegislative20121500DEBT410004102941029Operation and OverheadCAMPAIGN MANAGEMENT (BRAD)ARGO STRATEGIESPO BOX 9100 SEATTLEWA</v>
      </c>
      <c r="AH2190">
        <v>100463480</v>
      </c>
      <c r="AI2190" s="9" t="str">
        <f t="shared" si="104"/>
        <v>STATE REPRESENTATIVE362DEMOCRATLEG DISTRICT 36 - HOUSEKINGLegislative</v>
      </c>
    </row>
    <row r="2191" spans="1:35" x14ac:dyDescent="0.25">
      <c r="A2191" s="15">
        <v>2437</v>
      </c>
      <c r="B2191" t="s">
        <v>5290</v>
      </c>
      <c r="C2191">
        <v>100463480</v>
      </c>
      <c r="D2191" t="s">
        <v>30</v>
      </c>
      <c r="E2191" t="s">
        <v>472</v>
      </c>
      <c r="F2191" t="s">
        <v>44</v>
      </c>
      <c r="G2191" t="s">
        <v>473</v>
      </c>
      <c r="H2191" t="s">
        <v>474</v>
      </c>
      <c r="I2191" t="s">
        <v>191</v>
      </c>
      <c r="J2191" t="s">
        <v>475</v>
      </c>
      <c r="K2191" t="s">
        <v>67</v>
      </c>
      <c r="L2191">
        <v>36</v>
      </c>
      <c r="M2191">
        <v>2</v>
      </c>
      <c r="N2191" t="s">
        <v>68</v>
      </c>
      <c r="O2191" t="s">
        <v>476</v>
      </c>
      <c r="P2191" t="s">
        <v>134</v>
      </c>
      <c r="Q2191" t="s">
        <v>71</v>
      </c>
      <c r="R2191">
        <v>2012</v>
      </c>
      <c r="S2191" s="1">
        <v>300</v>
      </c>
      <c r="T2191" t="s">
        <v>31</v>
      </c>
      <c r="U2191" s="2">
        <v>41000</v>
      </c>
      <c r="V2191" s="2">
        <v>41029</v>
      </c>
      <c r="W2191" s="2">
        <v>41029</v>
      </c>
      <c r="X2191" t="s">
        <v>72</v>
      </c>
      <c r="Y2191" t="s">
        <v>2661</v>
      </c>
      <c r="Z2191" t="s">
        <v>167</v>
      </c>
      <c r="AA2191" t="s">
        <v>168</v>
      </c>
      <c r="AB2191" t="s">
        <v>35</v>
      </c>
      <c r="AC2191" t="s">
        <v>36</v>
      </c>
      <c r="AD2191">
        <v>98109</v>
      </c>
      <c r="AE2191" t="s">
        <v>5215</v>
      </c>
      <c r="AF2191" t="str">
        <f t="shared" si="102"/>
        <v>Yes</v>
      </c>
      <c r="AG2191" s="9" t="str">
        <f t="shared" si="103"/>
        <v>STATE REPRESENTATIVE362DEMOCRATLEG DISTRICT 36 - HOUSEKINGLegislative2012300DEBT410004102941029Operation and OverheadAPRIL TREASURYARGO STRATEGIESPO BOX 9100 SEATTLEWA</v>
      </c>
      <c r="AH2191">
        <v>100463480</v>
      </c>
      <c r="AI2191" s="9" t="str">
        <f t="shared" si="104"/>
        <v>STATE REPRESENTATIVE362DEMOCRATLEG DISTRICT 36 - HOUSEKINGLegislative</v>
      </c>
    </row>
    <row r="2192" spans="1:35" x14ac:dyDescent="0.25">
      <c r="A2192" s="15">
        <v>2438</v>
      </c>
      <c r="B2192" t="s">
        <v>5291</v>
      </c>
      <c r="C2192">
        <v>100463480</v>
      </c>
      <c r="D2192" t="s">
        <v>30</v>
      </c>
      <c r="E2192" t="s">
        <v>472</v>
      </c>
      <c r="F2192" t="s">
        <v>44</v>
      </c>
      <c r="G2192" t="s">
        <v>473</v>
      </c>
      <c r="H2192" t="s">
        <v>474</v>
      </c>
      <c r="I2192" t="s">
        <v>191</v>
      </c>
      <c r="J2192" t="s">
        <v>475</v>
      </c>
      <c r="K2192" t="s">
        <v>67</v>
      </c>
      <c r="L2192">
        <v>36</v>
      </c>
      <c r="M2192">
        <v>2</v>
      </c>
      <c r="N2192" t="s">
        <v>68</v>
      </c>
      <c r="O2192" t="s">
        <v>476</v>
      </c>
      <c r="P2192" t="s">
        <v>134</v>
      </c>
      <c r="Q2192" t="s">
        <v>71</v>
      </c>
      <c r="R2192">
        <v>2012</v>
      </c>
      <c r="S2192" s="1">
        <v>1000</v>
      </c>
      <c r="T2192" t="s">
        <v>31</v>
      </c>
      <c r="U2192" s="2">
        <v>41000</v>
      </c>
      <c r="V2192" s="2">
        <v>41029</v>
      </c>
      <c r="W2192" s="2">
        <v>41029</v>
      </c>
      <c r="X2192" t="s">
        <v>72</v>
      </c>
      <c r="Y2192" t="s">
        <v>289</v>
      </c>
      <c r="Z2192" t="s">
        <v>167</v>
      </c>
      <c r="AA2192" t="s">
        <v>168</v>
      </c>
      <c r="AB2192" t="s">
        <v>35</v>
      </c>
      <c r="AC2192" t="s">
        <v>36</v>
      </c>
      <c r="AD2192">
        <v>98109</v>
      </c>
      <c r="AE2192" t="s">
        <v>5215</v>
      </c>
      <c r="AF2192" t="str">
        <f t="shared" si="102"/>
        <v>Yes</v>
      </c>
      <c r="AG2192" s="9" t="str">
        <f t="shared" si="103"/>
        <v>STATE REPRESENTATIVE362DEMOCRATLEG DISTRICT 36 - HOUSEKINGLegislative20121000DEBT410004102941029Operation and OverheadRETAINERARGO STRATEGIESPO BOX 9100 SEATTLEWA</v>
      </c>
      <c r="AH2192">
        <v>100463480</v>
      </c>
      <c r="AI2192" s="9" t="str">
        <f t="shared" si="104"/>
        <v>STATE REPRESENTATIVE362DEMOCRATLEG DISTRICT 36 - HOUSEKINGLegislative</v>
      </c>
    </row>
    <row r="2193" spans="1:35" x14ac:dyDescent="0.25">
      <c r="A2193" s="15">
        <v>2392</v>
      </c>
      <c r="B2193" t="s">
        <v>5216</v>
      </c>
      <c r="C2193">
        <v>100463480</v>
      </c>
      <c r="D2193" t="s">
        <v>30</v>
      </c>
      <c r="E2193" t="s">
        <v>472</v>
      </c>
      <c r="F2193" t="s">
        <v>44</v>
      </c>
      <c r="G2193" t="s">
        <v>473</v>
      </c>
      <c r="H2193" t="s">
        <v>474</v>
      </c>
      <c r="I2193" t="s">
        <v>191</v>
      </c>
      <c r="J2193" t="s">
        <v>475</v>
      </c>
      <c r="K2193" t="s">
        <v>67</v>
      </c>
      <c r="L2193">
        <v>36</v>
      </c>
      <c r="M2193">
        <v>2</v>
      </c>
      <c r="N2193" t="s">
        <v>68</v>
      </c>
      <c r="O2193" t="s">
        <v>476</v>
      </c>
      <c r="P2193" t="s">
        <v>134</v>
      </c>
      <c r="Q2193" t="s">
        <v>71</v>
      </c>
      <c r="R2193">
        <v>2012</v>
      </c>
      <c r="S2193" s="1">
        <v>1750</v>
      </c>
      <c r="T2193" t="s">
        <v>31</v>
      </c>
      <c r="U2193" s="2">
        <v>41000</v>
      </c>
      <c r="V2193" s="2">
        <v>41029</v>
      </c>
      <c r="W2193" s="2">
        <v>41029</v>
      </c>
      <c r="X2193" t="s">
        <v>72</v>
      </c>
      <c r="Y2193" t="s">
        <v>2713</v>
      </c>
      <c r="Z2193" t="s">
        <v>2047</v>
      </c>
      <c r="AA2193" t="s">
        <v>2048</v>
      </c>
      <c r="AB2193" t="s">
        <v>196</v>
      </c>
      <c r="AC2193" t="s">
        <v>36</v>
      </c>
      <c r="AD2193">
        <v>98373</v>
      </c>
      <c r="AE2193" t="s">
        <v>5215</v>
      </c>
      <c r="AF2193" t="str">
        <f t="shared" si="102"/>
        <v>Yes</v>
      </c>
      <c r="AG2193" s="9" t="str">
        <f t="shared" si="103"/>
        <v>STATE REPRESENTATIVE362DEMOCRATLEG DISTRICT 36 - HOUSEKINGLegislative20121750DEBT410004102941029Operation and OverheadAPRIL CONSULTINGNORTHWEST MEDIA ALLIES10002   64TH AVENUE COURT E PUYALLUPWA</v>
      </c>
      <c r="AH2193">
        <v>100463480</v>
      </c>
      <c r="AI2193" s="9" t="str">
        <f t="shared" si="104"/>
        <v>STATE REPRESENTATIVE362DEMOCRATLEG DISTRICT 36 - HOUSEKINGLegislative</v>
      </c>
    </row>
    <row r="2194" spans="1:35" x14ac:dyDescent="0.25">
      <c r="A2194" s="15">
        <v>2366</v>
      </c>
      <c r="B2194" t="s">
        <v>5163</v>
      </c>
      <c r="C2194">
        <v>100467857</v>
      </c>
      <c r="D2194" t="s">
        <v>30</v>
      </c>
      <c r="E2194" t="s">
        <v>831</v>
      </c>
      <c r="F2194" t="s">
        <v>44</v>
      </c>
      <c r="G2194" t="s">
        <v>832</v>
      </c>
      <c r="H2194" t="s">
        <v>833</v>
      </c>
      <c r="I2194" t="s">
        <v>65</v>
      </c>
      <c r="J2194" t="s">
        <v>834</v>
      </c>
      <c r="K2194" t="s">
        <v>67</v>
      </c>
      <c r="L2194">
        <v>36</v>
      </c>
      <c r="M2194">
        <v>2</v>
      </c>
      <c r="N2194" t="s">
        <v>68</v>
      </c>
      <c r="O2194" t="s">
        <v>476</v>
      </c>
      <c r="P2194" t="s">
        <v>134</v>
      </c>
      <c r="Q2194" t="s">
        <v>71</v>
      </c>
      <c r="R2194">
        <v>2012</v>
      </c>
      <c r="S2194" s="1">
        <v>5000</v>
      </c>
      <c r="T2194" t="s">
        <v>31</v>
      </c>
      <c r="U2194" s="2">
        <v>41030</v>
      </c>
      <c r="V2194" s="2">
        <v>41060</v>
      </c>
      <c r="W2194" s="2">
        <v>40988</v>
      </c>
      <c r="Y2194" t="s">
        <v>156</v>
      </c>
      <c r="Z2194" t="s">
        <v>835</v>
      </c>
      <c r="AA2194" t="s">
        <v>735</v>
      </c>
      <c r="AB2194" t="s">
        <v>35</v>
      </c>
      <c r="AC2194" t="s">
        <v>36</v>
      </c>
      <c r="AD2194">
        <v>98113</v>
      </c>
      <c r="AE2194" t="s">
        <v>5158</v>
      </c>
      <c r="AF2194" t="str">
        <f t="shared" si="102"/>
        <v>Yes</v>
      </c>
      <c r="AG2194" s="9" t="str">
        <f t="shared" si="103"/>
        <v>STATE REPRESENTATIVE362DEMOCRATLEG DISTRICT 36 - HOUSEKINGLegislative20125000DEBT410304106040988CONSULTING (CONTINGENT)MOXIE MEDIA INC.PO BOX 30084SEATTLEWA</v>
      </c>
      <c r="AH2194">
        <v>100467857</v>
      </c>
      <c r="AI2194" s="9" t="str">
        <f t="shared" si="104"/>
        <v>STATE REPRESENTATIVE362DEMOCRATLEG DISTRICT 36 - HOUSEKINGLegislative</v>
      </c>
    </row>
    <row r="2195" spans="1:35" x14ac:dyDescent="0.25">
      <c r="A2195" s="15">
        <v>2429</v>
      </c>
      <c r="B2195" t="s">
        <v>5279</v>
      </c>
      <c r="C2195">
        <v>100467857</v>
      </c>
      <c r="D2195" t="s">
        <v>30</v>
      </c>
      <c r="E2195" t="s">
        <v>831</v>
      </c>
      <c r="F2195" t="s">
        <v>44</v>
      </c>
      <c r="G2195" t="s">
        <v>832</v>
      </c>
      <c r="H2195" t="s">
        <v>833</v>
      </c>
      <c r="I2195" t="s">
        <v>65</v>
      </c>
      <c r="J2195" t="s">
        <v>834</v>
      </c>
      <c r="K2195" t="s">
        <v>67</v>
      </c>
      <c r="L2195">
        <v>36</v>
      </c>
      <c r="M2195">
        <v>2</v>
      </c>
      <c r="N2195" t="s">
        <v>68</v>
      </c>
      <c r="O2195" t="s">
        <v>476</v>
      </c>
      <c r="P2195" t="s">
        <v>134</v>
      </c>
      <c r="Q2195" t="s">
        <v>71</v>
      </c>
      <c r="R2195">
        <v>2012</v>
      </c>
      <c r="S2195" s="1">
        <v>587.5</v>
      </c>
      <c r="T2195" t="s">
        <v>31</v>
      </c>
      <c r="U2195" s="2">
        <v>41030</v>
      </c>
      <c r="V2195" s="2">
        <v>41060</v>
      </c>
      <c r="W2195" s="2">
        <v>40999</v>
      </c>
      <c r="Y2195" t="s">
        <v>987</v>
      </c>
      <c r="Z2195" t="s">
        <v>5147</v>
      </c>
      <c r="AA2195" t="s">
        <v>4023</v>
      </c>
      <c r="AB2195" t="s">
        <v>152</v>
      </c>
      <c r="AC2195" t="s">
        <v>153</v>
      </c>
      <c r="AD2195">
        <v>20001</v>
      </c>
      <c r="AE2195" t="s">
        <v>5158</v>
      </c>
      <c r="AF2195" t="str">
        <f t="shared" si="102"/>
        <v>Yes</v>
      </c>
      <c r="AG2195" s="9" t="str">
        <f t="shared" si="103"/>
        <v>STATE REPRESENTATIVE362DEMOCRATLEG DISTRICT 36 - HOUSEKINGLegislative2012587.5DEBT410304106040999WEB SITE DEVELOPMENTOLDMIXON HILL LLC777 6TH ST NW #200WASHINGTONDC</v>
      </c>
      <c r="AH2195">
        <v>100467857</v>
      </c>
      <c r="AI2195" s="9" t="str">
        <f t="shared" si="104"/>
        <v>STATE REPRESENTATIVE362DEMOCRATLEG DISTRICT 36 - HOUSEKINGLegislative</v>
      </c>
    </row>
    <row r="2196" spans="1:35" x14ac:dyDescent="0.25">
      <c r="A2196" s="15">
        <v>2952</v>
      </c>
      <c r="B2196" t="s">
        <v>6200</v>
      </c>
      <c r="C2196">
        <v>100469468</v>
      </c>
      <c r="D2196" t="s">
        <v>30</v>
      </c>
      <c r="E2196" t="s">
        <v>1132</v>
      </c>
      <c r="F2196" t="s">
        <v>44</v>
      </c>
      <c r="G2196" t="s">
        <v>1133</v>
      </c>
      <c r="H2196" t="s">
        <v>1134</v>
      </c>
      <c r="J2196" t="s">
        <v>1135</v>
      </c>
      <c r="K2196" t="s">
        <v>67</v>
      </c>
      <c r="L2196">
        <v>36</v>
      </c>
      <c r="M2196">
        <v>2</v>
      </c>
      <c r="N2196" t="s">
        <v>68</v>
      </c>
      <c r="O2196" t="s">
        <v>476</v>
      </c>
      <c r="P2196" t="s">
        <v>134</v>
      </c>
      <c r="Q2196" t="s">
        <v>71</v>
      </c>
      <c r="R2196">
        <v>2012</v>
      </c>
      <c r="S2196" s="1">
        <v>4000</v>
      </c>
      <c r="T2196" t="s">
        <v>31</v>
      </c>
      <c r="U2196" s="2">
        <v>41030</v>
      </c>
      <c r="V2196" s="2">
        <v>41060</v>
      </c>
      <c r="W2196" s="2">
        <v>40999</v>
      </c>
      <c r="Y2196" t="s">
        <v>156</v>
      </c>
      <c r="Z2196" t="s">
        <v>114</v>
      </c>
      <c r="AA2196" t="s">
        <v>1141</v>
      </c>
      <c r="AB2196" t="s">
        <v>35</v>
      </c>
      <c r="AC2196" t="s">
        <v>36</v>
      </c>
      <c r="AD2196">
        <v>98103</v>
      </c>
      <c r="AE2196" t="s">
        <v>6201</v>
      </c>
      <c r="AF2196" t="str">
        <f t="shared" si="102"/>
        <v>Yes</v>
      </c>
      <c r="AG2196" s="9" t="str">
        <f t="shared" si="103"/>
        <v>STATE REPRESENTATIVE362DEMOCRATLEG DISTRICT 36 - HOUSEKINGLegislative20124000DEBT410304106040999CONSULTING (CONTINGENT)NORTHWEST PASSAGE CONSULTING146 N CANAL ST, STE 303SEATTLEWA</v>
      </c>
      <c r="AH2196">
        <v>100469468</v>
      </c>
      <c r="AI2196" s="9" t="str">
        <f t="shared" si="104"/>
        <v>STATE REPRESENTATIVE362DEMOCRATLEG DISTRICT 36 - HOUSEKINGLegislative</v>
      </c>
    </row>
    <row r="2197" spans="1:35" x14ac:dyDescent="0.25">
      <c r="A2197" s="15">
        <v>2993</v>
      </c>
      <c r="B2197" t="s">
        <v>6269</v>
      </c>
      <c r="C2197">
        <v>100469579</v>
      </c>
      <c r="D2197" t="s">
        <v>30</v>
      </c>
      <c r="E2197" t="s">
        <v>5450</v>
      </c>
      <c r="F2197" t="s">
        <v>44</v>
      </c>
      <c r="G2197" t="s">
        <v>5451</v>
      </c>
      <c r="H2197" t="s">
        <v>5452</v>
      </c>
      <c r="I2197" t="s">
        <v>1114</v>
      </c>
      <c r="J2197" t="s">
        <v>5453</v>
      </c>
      <c r="K2197" t="s">
        <v>67</v>
      </c>
      <c r="L2197">
        <v>36</v>
      </c>
      <c r="M2197">
        <v>2</v>
      </c>
      <c r="N2197" t="s">
        <v>68</v>
      </c>
      <c r="O2197" t="s">
        <v>476</v>
      </c>
      <c r="P2197" t="s">
        <v>134</v>
      </c>
      <c r="Q2197" t="s">
        <v>71</v>
      </c>
      <c r="R2197">
        <v>2012</v>
      </c>
      <c r="S2197" s="1">
        <v>2500</v>
      </c>
      <c r="T2197" t="s">
        <v>31</v>
      </c>
      <c r="U2197" s="2">
        <v>41030</v>
      </c>
      <c r="V2197" s="2">
        <v>41060</v>
      </c>
      <c r="W2197" s="2">
        <v>41000</v>
      </c>
      <c r="Y2197" t="s">
        <v>2643</v>
      </c>
      <c r="Z2197" t="s">
        <v>641</v>
      </c>
      <c r="AA2197" t="s">
        <v>727</v>
      </c>
      <c r="AB2197" t="s">
        <v>180</v>
      </c>
      <c r="AC2197" t="s">
        <v>36</v>
      </c>
      <c r="AD2197">
        <v>98506</v>
      </c>
      <c r="AE2197" t="s">
        <v>6270</v>
      </c>
      <c r="AF2197" t="str">
        <f t="shared" si="102"/>
        <v>Yes</v>
      </c>
      <c r="AG2197" s="9" t="str">
        <f t="shared" si="103"/>
        <v>STATE REPRESENTATIVE362DEMOCRATLEG DISTRICT 36 - HOUSEKINGLegislative20122500DEBT410304106041000CAMPAIGN CONSULTINGTR STRATEGIES1612 SPRINGWOOD AVE NEOLYMPIAWA</v>
      </c>
      <c r="AH2197">
        <v>100469579</v>
      </c>
      <c r="AI2197" s="9" t="str">
        <f t="shared" si="104"/>
        <v>STATE REPRESENTATIVE362DEMOCRATLEG DISTRICT 36 - HOUSEKINGLegislative</v>
      </c>
    </row>
    <row r="2198" spans="1:35" x14ac:dyDescent="0.25">
      <c r="A2198" s="15">
        <v>3005</v>
      </c>
      <c r="B2198" t="s">
        <v>6291</v>
      </c>
      <c r="C2198">
        <v>100469468</v>
      </c>
      <c r="D2198" t="s">
        <v>30</v>
      </c>
      <c r="E2198" t="s">
        <v>1132</v>
      </c>
      <c r="F2198" t="s">
        <v>44</v>
      </c>
      <c r="G2198" t="s">
        <v>1133</v>
      </c>
      <c r="H2198" t="s">
        <v>1134</v>
      </c>
      <c r="J2198" t="s">
        <v>1135</v>
      </c>
      <c r="K2198" t="s">
        <v>67</v>
      </c>
      <c r="L2198">
        <v>36</v>
      </c>
      <c r="M2198">
        <v>2</v>
      </c>
      <c r="N2198" t="s">
        <v>68</v>
      </c>
      <c r="O2198" t="s">
        <v>476</v>
      </c>
      <c r="P2198" t="s">
        <v>134</v>
      </c>
      <c r="Q2198" t="s">
        <v>71</v>
      </c>
      <c r="R2198">
        <v>2012</v>
      </c>
      <c r="S2198" s="1">
        <v>2000</v>
      </c>
      <c r="T2198" t="s">
        <v>31</v>
      </c>
      <c r="U2198" s="2">
        <v>41030</v>
      </c>
      <c r="V2198" s="2">
        <v>41060</v>
      </c>
      <c r="W2198" s="2">
        <v>41029</v>
      </c>
      <c r="Y2198" t="s">
        <v>2670</v>
      </c>
      <c r="Z2198" t="s">
        <v>1144</v>
      </c>
      <c r="AA2198" t="s">
        <v>1145</v>
      </c>
      <c r="AB2198" t="s">
        <v>35</v>
      </c>
      <c r="AC2198" t="s">
        <v>36</v>
      </c>
      <c r="AD2198">
        <v>98105</v>
      </c>
      <c r="AE2198" t="s">
        <v>6201</v>
      </c>
      <c r="AF2198" t="str">
        <f t="shared" si="102"/>
        <v>Yes</v>
      </c>
      <c r="AG2198" s="9" t="str">
        <f t="shared" si="103"/>
        <v>STATE REPRESENTATIVE362DEMOCRATLEG DISTRICT 36 - HOUSEKINGLegislative20122000DEBT410304106041029WAGES (CONTINGENT)BURTIS LILY M.151 NE 53RD STSEATTLEWA</v>
      </c>
      <c r="AH2198">
        <v>100469468</v>
      </c>
      <c r="AI2198" s="9" t="str">
        <f t="shared" si="104"/>
        <v>STATE REPRESENTATIVE362DEMOCRATLEG DISTRICT 36 - HOUSEKINGLegislative</v>
      </c>
    </row>
    <row r="2199" spans="1:35" x14ac:dyDescent="0.25">
      <c r="A2199" s="15">
        <v>2362</v>
      </c>
      <c r="B2199" t="s">
        <v>5159</v>
      </c>
      <c r="C2199">
        <v>100467857</v>
      </c>
      <c r="D2199" t="s">
        <v>30</v>
      </c>
      <c r="E2199" t="s">
        <v>831</v>
      </c>
      <c r="F2199" t="s">
        <v>44</v>
      </c>
      <c r="G2199" t="s">
        <v>832</v>
      </c>
      <c r="H2199" t="s">
        <v>833</v>
      </c>
      <c r="I2199" t="s">
        <v>65</v>
      </c>
      <c r="J2199" t="s">
        <v>834</v>
      </c>
      <c r="K2199" t="s">
        <v>67</v>
      </c>
      <c r="L2199">
        <v>36</v>
      </c>
      <c r="M2199">
        <v>2</v>
      </c>
      <c r="N2199" t="s">
        <v>68</v>
      </c>
      <c r="O2199" t="s">
        <v>476</v>
      </c>
      <c r="P2199" t="s">
        <v>134</v>
      </c>
      <c r="Q2199" t="s">
        <v>71</v>
      </c>
      <c r="R2199">
        <v>2012</v>
      </c>
      <c r="S2199" s="1">
        <v>1000</v>
      </c>
      <c r="T2199" t="s">
        <v>31</v>
      </c>
      <c r="U2199" s="2">
        <v>41030</v>
      </c>
      <c r="V2199" s="2">
        <v>41060</v>
      </c>
      <c r="W2199" s="2">
        <v>41033</v>
      </c>
      <c r="Y2199" t="s">
        <v>37</v>
      </c>
      <c r="Z2199" t="s">
        <v>835</v>
      </c>
      <c r="AA2199" t="s">
        <v>735</v>
      </c>
      <c r="AB2199" t="s">
        <v>35</v>
      </c>
      <c r="AC2199" t="s">
        <v>36</v>
      </c>
      <c r="AD2199">
        <v>98113</v>
      </c>
      <c r="AE2199" t="s">
        <v>5158</v>
      </c>
      <c r="AF2199" t="str">
        <f t="shared" si="102"/>
        <v>Yes</v>
      </c>
      <c r="AG2199" s="9" t="str">
        <f t="shared" si="103"/>
        <v>STATE REPRESENTATIVE362DEMOCRATLEG DISTRICT 36 - HOUSEKINGLegislative20121000DEBT410304106041033CONSULTINGMOXIE MEDIA INC.PO BOX 30084SEATTLEWA</v>
      </c>
      <c r="AH2199">
        <v>100467857</v>
      </c>
      <c r="AI2199" s="9" t="str">
        <f t="shared" si="104"/>
        <v>STATE REPRESENTATIVE362DEMOCRATLEG DISTRICT 36 - HOUSEKINGLegislative</v>
      </c>
    </row>
    <row r="2200" spans="1:35" x14ac:dyDescent="0.25">
      <c r="A2200" s="15">
        <v>2977</v>
      </c>
      <c r="B2200" t="s">
        <v>6249</v>
      </c>
      <c r="C2200">
        <v>100469232</v>
      </c>
      <c r="D2200" t="s">
        <v>30</v>
      </c>
      <c r="E2200" t="s">
        <v>472</v>
      </c>
      <c r="F2200" t="s">
        <v>44</v>
      </c>
      <c r="G2200" t="s">
        <v>473</v>
      </c>
      <c r="H2200" t="s">
        <v>474</v>
      </c>
      <c r="I2200" t="s">
        <v>191</v>
      </c>
      <c r="J2200" t="s">
        <v>475</v>
      </c>
      <c r="K2200" t="s">
        <v>67</v>
      </c>
      <c r="L2200">
        <v>36</v>
      </c>
      <c r="M2200">
        <v>2</v>
      </c>
      <c r="N2200" t="s">
        <v>68</v>
      </c>
      <c r="O2200" t="s">
        <v>476</v>
      </c>
      <c r="P2200" t="s">
        <v>134</v>
      </c>
      <c r="Q2200" t="s">
        <v>71</v>
      </c>
      <c r="R2200">
        <v>2012</v>
      </c>
      <c r="S2200" s="1">
        <v>2500</v>
      </c>
      <c r="T2200" t="s">
        <v>31</v>
      </c>
      <c r="U2200" s="2">
        <v>41030</v>
      </c>
      <c r="V2200" s="2">
        <v>41060</v>
      </c>
      <c r="W2200" s="2">
        <v>41038</v>
      </c>
      <c r="X2200" t="s">
        <v>72</v>
      </c>
      <c r="Y2200" t="s">
        <v>327</v>
      </c>
      <c r="Z2200" t="s">
        <v>1800</v>
      </c>
      <c r="AA2200" t="s">
        <v>4016</v>
      </c>
      <c r="AB2200" t="s">
        <v>35</v>
      </c>
      <c r="AC2200" t="s">
        <v>36</v>
      </c>
      <c r="AD2200">
        <v>98101</v>
      </c>
      <c r="AE2200" t="s">
        <v>6250</v>
      </c>
      <c r="AF2200" t="str">
        <f t="shared" si="102"/>
        <v>Yes</v>
      </c>
      <c r="AG2200" s="9" t="str">
        <f t="shared" si="103"/>
        <v>STATE REPRESENTATIVE362DEMOCRATLEG DISTRICT 36 - HOUSEKINGLegislative20122500DEBT410304106041038Operation and OverheadAD PRODUCTIONGUENTHER MEDIA1402    3RD AVENUE SUITE 310SEATTLEWA</v>
      </c>
      <c r="AH2200">
        <v>100469232</v>
      </c>
      <c r="AI2200" s="9" t="str">
        <f t="shared" si="104"/>
        <v>STATE REPRESENTATIVE362DEMOCRATLEG DISTRICT 36 - HOUSEKINGLegislative</v>
      </c>
    </row>
    <row r="2201" spans="1:35" x14ac:dyDescent="0.25">
      <c r="A2201" s="15">
        <v>2363</v>
      </c>
      <c r="B2201" t="s">
        <v>5160</v>
      </c>
      <c r="C2201">
        <v>100467857</v>
      </c>
      <c r="D2201" t="s">
        <v>30</v>
      </c>
      <c r="E2201" t="s">
        <v>831</v>
      </c>
      <c r="F2201" t="s">
        <v>44</v>
      </c>
      <c r="G2201" t="s">
        <v>832</v>
      </c>
      <c r="H2201" t="s">
        <v>833</v>
      </c>
      <c r="I2201" t="s">
        <v>65</v>
      </c>
      <c r="J2201" t="s">
        <v>834</v>
      </c>
      <c r="K2201" t="s">
        <v>67</v>
      </c>
      <c r="L2201">
        <v>36</v>
      </c>
      <c r="M2201">
        <v>2</v>
      </c>
      <c r="N2201" t="s">
        <v>68</v>
      </c>
      <c r="O2201" t="s">
        <v>476</v>
      </c>
      <c r="P2201" t="s">
        <v>134</v>
      </c>
      <c r="Q2201" t="s">
        <v>71</v>
      </c>
      <c r="R2201">
        <v>2012</v>
      </c>
      <c r="S2201" s="1">
        <v>1000</v>
      </c>
      <c r="T2201" t="s">
        <v>31</v>
      </c>
      <c r="U2201" s="2">
        <v>41030</v>
      </c>
      <c r="V2201" s="2">
        <v>41060</v>
      </c>
      <c r="W2201" s="2">
        <v>41047</v>
      </c>
      <c r="Y2201" t="s">
        <v>164</v>
      </c>
      <c r="Z2201" t="s">
        <v>835</v>
      </c>
      <c r="AA2201" t="s">
        <v>735</v>
      </c>
      <c r="AB2201" t="s">
        <v>35</v>
      </c>
      <c r="AC2201" t="s">
        <v>36</v>
      </c>
      <c r="AD2201">
        <v>98113</v>
      </c>
      <c r="AE2201" t="s">
        <v>5158</v>
      </c>
      <c r="AF2201" t="str">
        <f t="shared" si="102"/>
        <v>Yes</v>
      </c>
      <c r="AG2201" s="9" t="str">
        <f t="shared" si="103"/>
        <v>STATE REPRESENTATIVE362DEMOCRATLEG DISTRICT 36 - HOUSEKINGLegislative20121000DEBT410304106041047OPINION RESEARCHMOXIE MEDIA INC.PO BOX 30084SEATTLEWA</v>
      </c>
      <c r="AH2201">
        <v>100467857</v>
      </c>
      <c r="AI2201" s="9" t="str">
        <f t="shared" si="104"/>
        <v>STATE REPRESENTATIVE362DEMOCRATLEG DISTRICT 36 - HOUSEKINGLegislative</v>
      </c>
    </row>
    <row r="2202" spans="1:35" x14ac:dyDescent="0.25">
      <c r="A2202" s="15">
        <v>2364</v>
      </c>
      <c r="B2202" t="s">
        <v>5161</v>
      </c>
      <c r="C2202">
        <v>100467857</v>
      </c>
      <c r="D2202" t="s">
        <v>30</v>
      </c>
      <c r="E2202" t="s">
        <v>831</v>
      </c>
      <c r="F2202" t="s">
        <v>44</v>
      </c>
      <c r="G2202" t="s">
        <v>832</v>
      </c>
      <c r="H2202" t="s">
        <v>833</v>
      </c>
      <c r="I2202" t="s">
        <v>65</v>
      </c>
      <c r="J2202" t="s">
        <v>834</v>
      </c>
      <c r="K2202" t="s">
        <v>67</v>
      </c>
      <c r="L2202">
        <v>36</v>
      </c>
      <c r="M2202">
        <v>2</v>
      </c>
      <c r="N2202" t="s">
        <v>68</v>
      </c>
      <c r="O2202" t="s">
        <v>476</v>
      </c>
      <c r="P2202" t="s">
        <v>134</v>
      </c>
      <c r="Q2202" t="s">
        <v>71</v>
      </c>
      <c r="R2202">
        <v>2012</v>
      </c>
      <c r="S2202" s="1">
        <v>330.7</v>
      </c>
      <c r="T2202" t="s">
        <v>31</v>
      </c>
      <c r="U2202" s="2">
        <v>41030</v>
      </c>
      <c r="V2202" s="2">
        <v>41060</v>
      </c>
      <c r="W2202" s="2">
        <v>41047</v>
      </c>
      <c r="Y2202" t="s">
        <v>3352</v>
      </c>
      <c r="Z2202" t="s">
        <v>839</v>
      </c>
      <c r="AA2202" t="s">
        <v>840</v>
      </c>
      <c r="AB2202" t="s">
        <v>841</v>
      </c>
      <c r="AC2202" t="s">
        <v>147</v>
      </c>
      <c r="AD2202">
        <v>97130</v>
      </c>
      <c r="AE2202" t="s">
        <v>5158</v>
      </c>
      <c r="AF2202" t="str">
        <f t="shared" si="102"/>
        <v>Yes</v>
      </c>
      <c r="AG2202" s="9" t="str">
        <f t="shared" si="103"/>
        <v>STATE REPRESENTATIVE362DEMOCRATLEG DISTRICT 36 - HOUSEKINGLegislative2012330.7DEBT410304106041047OFFICE SUPPLIES/PRINTINGNEWCOMBE PALOMAPO BOX 660MANZANITAOR</v>
      </c>
      <c r="AH2202">
        <v>100467857</v>
      </c>
      <c r="AI2202" s="9" t="str">
        <f t="shared" si="104"/>
        <v>STATE REPRESENTATIVE362DEMOCRATLEG DISTRICT 36 - HOUSEKINGLegislative</v>
      </c>
    </row>
    <row r="2203" spans="1:35" x14ac:dyDescent="0.25">
      <c r="A2203" s="15">
        <v>2978</v>
      </c>
      <c r="B2203" t="s">
        <v>6251</v>
      </c>
      <c r="C2203">
        <v>100469232</v>
      </c>
      <c r="D2203" t="s">
        <v>30</v>
      </c>
      <c r="E2203" t="s">
        <v>472</v>
      </c>
      <c r="F2203" t="s">
        <v>44</v>
      </c>
      <c r="G2203" t="s">
        <v>473</v>
      </c>
      <c r="H2203" t="s">
        <v>474</v>
      </c>
      <c r="I2203" t="s">
        <v>191</v>
      </c>
      <c r="J2203" t="s">
        <v>475</v>
      </c>
      <c r="K2203" t="s">
        <v>67</v>
      </c>
      <c r="L2203">
        <v>36</v>
      </c>
      <c r="M2203">
        <v>2</v>
      </c>
      <c r="N2203" t="s">
        <v>68</v>
      </c>
      <c r="O2203" t="s">
        <v>476</v>
      </c>
      <c r="P2203" t="s">
        <v>134</v>
      </c>
      <c r="Q2203" t="s">
        <v>71</v>
      </c>
      <c r="R2203">
        <v>2012</v>
      </c>
      <c r="S2203" s="1">
        <v>2500</v>
      </c>
      <c r="T2203" t="s">
        <v>31</v>
      </c>
      <c r="U2203" s="2">
        <v>41030</v>
      </c>
      <c r="V2203" s="2">
        <v>41060</v>
      </c>
      <c r="W2203" s="2">
        <v>41047</v>
      </c>
      <c r="X2203" t="s">
        <v>72</v>
      </c>
      <c r="Y2203" t="s">
        <v>327</v>
      </c>
      <c r="Z2203" t="s">
        <v>1800</v>
      </c>
      <c r="AA2203" t="s">
        <v>4016</v>
      </c>
      <c r="AB2203" t="s">
        <v>35</v>
      </c>
      <c r="AC2203" t="s">
        <v>36</v>
      </c>
      <c r="AD2203">
        <v>98101</v>
      </c>
      <c r="AE2203" t="s">
        <v>6250</v>
      </c>
      <c r="AF2203" t="str">
        <f t="shared" si="102"/>
        <v>Yes</v>
      </c>
      <c r="AG2203" s="9" t="str">
        <f t="shared" si="103"/>
        <v>STATE REPRESENTATIVE362DEMOCRATLEG DISTRICT 36 - HOUSEKINGLegislative20122500DEBT410304106041047Operation and OverheadAD PRODUCTIONGUENTHER MEDIA1402    3RD AVENUE SUITE 310SEATTLEWA</v>
      </c>
      <c r="AH2203">
        <v>100469232</v>
      </c>
      <c r="AI2203" s="9" t="str">
        <f t="shared" si="104"/>
        <v>STATE REPRESENTATIVE362DEMOCRATLEG DISTRICT 36 - HOUSEKINGLegislative</v>
      </c>
    </row>
    <row r="2204" spans="1:35" x14ac:dyDescent="0.25">
      <c r="A2204" s="15">
        <v>2361</v>
      </c>
      <c r="B2204" t="s">
        <v>5157</v>
      </c>
      <c r="C2204">
        <v>100467857</v>
      </c>
      <c r="D2204" t="s">
        <v>30</v>
      </c>
      <c r="E2204" t="s">
        <v>831</v>
      </c>
      <c r="F2204" t="s">
        <v>44</v>
      </c>
      <c r="G2204" t="s">
        <v>832</v>
      </c>
      <c r="H2204" t="s">
        <v>833</v>
      </c>
      <c r="I2204" t="s">
        <v>65</v>
      </c>
      <c r="J2204" t="s">
        <v>834</v>
      </c>
      <c r="K2204" t="s">
        <v>67</v>
      </c>
      <c r="L2204">
        <v>36</v>
      </c>
      <c r="M2204">
        <v>2</v>
      </c>
      <c r="N2204" t="s">
        <v>68</v>
      </c>
      <c r="O2204" t="s">
        <v>476</v>
      </c>
      <c r="P2204" t="s">
        <v>134</v>
      </c>
      <c r="Q2204" t="s">
        <v>71</v>
      </c>
      <c r="R2204">
        <v>2012</v>
      </c>
      <c r="S2204" s="1">
        <v>781.5</v>
      </c>
      <c r="T2204" t="s">
        <v>31</v>
      </c>
      <c r="U2204" s="2">
        <v>41030</v>
      </c>
      <c r="V2204" s="2">
        <v>41060</v>
      </c>
      <c r="W2204" s="2">
        <v>41060</v>
      </c>
      <c r="Y2204" t="s">
        <v>330</v>
      </c>
      <c r="Z2204" t="s">
        <v>33</v>
      </c>
      <c r="AA2204" t="s">
        <v>34</v>
      </c>
      <c r="AB2204" t="s">
        <v>35</v>
      </c>
      <c r="AC2204" t="s">
        <v>36</v>
      </c>
      <c r="AD2204">
        <v>98101</v>
      </c>
      <c r="AE2204" t="s">
        <v>5158</v>
      </c>
      <c r="AF2204" t="str">
        <f t="shared" si="102"/>
        <v>Yes</v>
      </c>
      <c r="AG2204" s="9" t="str">
        <f t="shared" si="103"/>
        <v>STATE REPRESENTATIVE362DEMOCRATLEG DISTRICT 36 - HOUSEKINGLegislative2012781.5DEBT410304106041060ACCOUNTING/COMPLIANCEPROJECT ACCOUNTING SERVICES603 STEWART ST STE 819SEATTLEWA</v>
      </c>
      <c r="AH2204">
        <v>100467857</v>
      </c>
      <c r="AI2204" s="9" t="str">
        <f t="shared" si="104"/>
        <v>STATE REPRESENTATIVE362DEMOCRATLEG DISTRICT 36 - HOUSEKINGLegislative</v>
      </c>
    </row>
    <row r="2205" spans="1:35" x14ac:dyDescent="0.25">
      <c r="A2205" s="15">
        <v>2365</v>
      </c>
      <c r="B2205" t="s">
        <v>5162</v>
      </c>
      <c r="C2205">
        <v>100467857</v>
      </c>
      <c r="D2205" t="s">
        <v>30</v>
      </c>
      <c r="E2205" t="s">
        <v>831</v>
      </c>
      <c r="F2205" t="s">
        <v>44</v>
      </c>
      <c r="G2205" t="s">
        <v>832</v>
      </c>
      <c r="H2205" t="s">
        <v>833</v>
      </c>
      <c r="I2205" t="s">
        <v>65</v>
      </c>
      <c r="J2205" t="s">
        <v>834</v>
      </c>
      <c r="K2205" t="s">
        <v>67</v>
      </c>
      <c r="L2205">
        <v>36</v>
      </c>
      <c r="M2205">
        <v>2</v>
      </c>
      <c r="N2205" t="s">
        <v>68</v>
      </c>
      <c r="O2205" t="s">
        <v>476</v>
      </c>
      <c r="P2205" t="s">
        <v>134</v>
      </c>
      <c r="Q2205" t="s">
        <v>71</v>
      </c>
      <c r="R2205">
        <v>2012</v>
      </c>
      <c r="S2205" s="1">
        <v>2500</v>
      </c>
      <c r="T2205" t="s">
        <v>31</v>
      </c>
      <c r="U2205" s="2">
        <v>41030</v>
      </c>
      <c r="V2205" s="2">
        <v>41060</v>
      </c>
      <c r="W2205" s="2">
        <v>41060</v>
      </c>
      <c r="Y2205" t="s">
        <v>37</v>
      </c>
      <c r="Z2205" t="s">
        <v>2708</v>
      </c>
      <c r="AA2205" t="s">
        <v>3224</v>
      </c>
      <c r="AB2205" t="s">
        <v>35</v>
      </c>
      <c r="AC2205" t="s">
        <v>36</v>
      </c>
      <c r="AD2205">
        <v>98121</v>
      </c>
      <c r="AE2205" t="s">
        <v>5158</v>
      </c>
      <c r="AF2205" t="str">
        <f t="shared" si="102"/>
        <v>Yes</v>
      </c>
      <c r="AG2205" s="9" t="str">
        <f t="shared" si="103"/>
        <v>STATE REPRESENTATIVE362DEMOCRATLEG DISTRICT 36 - HOUSEKINGLegislative20122500DEBT410304106041060CONSULTINGMCKENNA HARTMAN CONSULTING LLC2440 WESTERN AVESEATTLEWA</v>
      </c>
      <c r="AH2205">
        <v>100467857</v>
      </c>
      <c r="AI2205" s="9" t="str">
        <f t="shared" si="104"/>
        <v>STATE REPRESENTATIVE362DEMOCRATLEG DISTRICT 36 - HOUSEKINGLegislative</v>
      </c>
    </row>
    <row r="2206" spans="1:35" x14ac:dyDescent="0.25">
      <c r="A2206" s="15">
        <v>2979</v>
      </c>
      <c r="B2206" t="s">
        <v>6252</v>
      </c>
      <c r="C2206">
        <v>100469232</v>
      </c>
      <c r="D2206" t="s">
        <v>30</v>
      </c>
      <c r="E2206" t="s">
        <v>472</v>
      </c>
      <c r="F2206" t="s">
        <v>44</v>
      </c>
      <c r="G2206" t="s">
        <v>473</v>
      </c>
      <c r="H2206" t="s">
        <v>474</v>
      </c>
      <c r="I2206" t="s">
        <v>191</v>
      </c>
      <c r="J2206" t="s">
        <v>475</v>
      </c>
      <c r="K2206" t="s">
        <v>67</v>
      </c>
      <c r="L2206">
        <v>36</v>
      </c>
      <c r="M2206">
        <v>2</v>
      </c>
      <c r="N2206" t="s">
        <v>68</v>
      </c>
      <c r="O2206" t="s">
        <v>476</v>
      </c>
      <c r="P2206" t="s">
        <v>134</v>
      </c>
      <c r="Q2206" t="s">
        <v>71</v>
      </c>
      <c r="R2206">
        <v>2012</v>
      </c>
      <c r="S2206" s="1">
        <v>750</v>
      </c>
      <c r="T2206" t="s">
        <v>31</v>
      </c>
      <c r="U2206" s="2">
        <v>41030</v>
      </c>
      <c r="V2206" s="2">
        <v>41060</v>
      </c>
      <c r="W2206" s="2">
        <v>41060</v>
      </c>
      <c r="X2206" t="s">
        <v>72</v>
      </c>
      <c r="Y2206" t="s">
        <v>5289</v>
      </c>
      <c r="Z2206" t="s">
        <v>167</v>
      </c>
      <c r="AA2206" t="s">
        <v>168</v>
      </c>
      <c r="AB2206" t="s">
        <v>35</v>
      </c>
      <c r="AC2206" t="s">
        <v>36</v>
      </c>
      <c r="AD2206">
        <v>98109</v>
      </c>
      <c r="AE2206" t="s">
        <v>6250</v>
      </c>
      <c r="AF2206" t="str">
        <f t="shared" si="102"/>
        <v>Yes</v>
      </c>
      <c r="AG2206" s="9" t="str">
        <f t="shared" si="103"/>
        <v>STATE REPRESENTATIVE362DEMOCRATLEG DISTRICT 36 - HOUSEKINGLegislative2012750DEBT410304106041060Operation and OverheadCAMPAIGN MANAGEMENT (BRAD)ARGO STRATEGIESPO BOX 9100 SEATTLEWA</v>
      </c>
      <c r="AH2206">
        <v>100469232</v>
      </c>
      <c r="AI2206" s="9" t="str">
        <f t="shared" si="104"/>
        <v>STATE REPRESENTATIVE362DEMOCRATLEG DISTRICT 36 - HOUSEKINGLegislative</v>
      </c>
    </row>
    <row r="2207" spans="1:35" x14ac:dyDescent="0.25">
      <c r="A2207" s="15">
        <v>2980</v>
      </c>
      <c r="B2207" t="s">
        <v>6253</v>
      </c>
      <c r="C2207">
        <v>100469232</v>
      </c>
      <c r="D2207" t="s">
        <v>30</v>
      </c>
      <c r="E2207" t="s">
        <v>472</v>
      </c>
      <c r="F2207" t="s">
        <v>44</v>
      </c>
      <c r="G2207" t="s">
        <v>473</v>
      </c>
      <c r="H2207" t="s">
        <v>474</v>
      </c>
      <c r="I2207" t="s">
        <v>191</v>
      </c>
      <c r="J2207" t="s">
        <v>475</v>
      </c>
      <c r="K2207" t="s">
        <v>67</v>
      </c>
      <c r="L2207">
        <v>36</v>
      </c>
      <c r="M2207">
        <v>2</v>
      </c>
      <c r="N2207" t="s">
        <v>68</v>
      </c>
      <c r="O2207" t="s">
        <v>476</v>
      </c>
      <c r="P2207" t="s">
        <v>134</v>
      </c>
      <c r="Q2207" t="s">
        <v>71</v>
      </c>
      <c r="R2207">
        <v>2012</v>
      </c>
      <c r="S2207" s="1">
        <v>1000</v>
      </c>
      <c r="T2207" t="s">
        <v>31</v>
      </c>
      <c r="U2207" s="2">
        <v>41030</v>
      </c>
      <c r="V2207" s="2">
        <v>41060</v>
      </c>
      <c r="W2207" s="2">
        <v>41060</v>
      </c>
      <c r="X2207" t="s">
        <v>72</v>
      </c>
      <c r="Y2207" t="s">
        <v>289</v>
      </c>
      <c r="Z2207" t="s">
        <v>167</v>
      </c>
      <c r="AA2207" t="s">
        <v>168</v>
      </c>
      <c r="AB2207" t="s">
        <v>35</v>
      </c>
      <c r="AC2207" t="s">
        <v>36</v>
      </c>
      <c r="AD2207">
        <v>98109</v>
      </c>
      <c r="AE2207" t="s">
        <v>6250</v>
      </c>
      <c r="AF2207" t="str">
        <f t="shared" si="102"/>
        <v>Yes</v>
      </c>
      <c r="AG2207" s="9" t="str">
        <f t="shared" si="103"/>
        <v>STATE REPRESENTATIVE362DEMOCRATLEG DISTRICT 36 - HOUSEKINGLegislative20121000DEBT410304106041060Operation and OverheadRETAINERARGO STRATEGIESPO BOX 9100 SEATTLEWA</v>
      </c>
      <c r="AH2207">
        <v>100469232</v>
      </c>
      <c r="AI2207" s="9" t="str">
        <f t="shared" si="104"/>
        <v>STATE REPRESENTATIVE362DEMOCRATLEG DISTRICT 36 - HOUSEKINGLegislative</v>
      </c>
    </row>
    <row r="2208" spans="1:35" x14ac:dyDescent="0.25">
      <c r="A2208" s="15">
        <v>2981</v>
      </c>
      <c r="B2208" t="s">
        <v>6254</v>
      </c>
      <c r="C2208">
        <v>100469232</v>
      </c>
      <c r="D2208" t="s">
        <v>30</v>
      </c>
      <c r="E2208" t="s">
        <v>472</v>
      </c>
      <c r="F2208" t="s">
        <v>44</v>
      </c>
      <c r="G2208" t="s">
        <v>473</v>
      </c>
      <c r="H2208" t="s">
        <v>474</v>
      </c>
      <c r="I2208" t="s">
        <v>191</v>
      </c>
      <c r="J2208" t="s">
        <v>475</v>
      </c>
      <c r="K2208" t="s">
        <v>67</v>
      </c>
      <c r="L2208">
        <v>36</v>
      </c>
      <c r="M2208">
        <v>2</v>
      </c>
      <c r="N2208" t="s">
        <v>68</v>
      </c>
      <c r="O2208" t="s">
        <v>476</v>
      </c>
      <c r="P2208" t="s">
        <v>134</v>
      </c>
      <c r="Q2208" t="s">
        <v>71</v>
      </c>
      <c r="R2208">
        <v>2012</v>
      </c>
      <c r="S2208" s="1">
        <v>400</v>
      </c>
      <c r="T2208" t="s">
        <v>31</v>
      </c>
      <c r="U2208" s="2">
        <v>41030</v>
      </c>
      <c r="V2208" s="2">
        <v>41060</v>
      </c>
      <c r="W2208" s="2">
        <v>41060</v>
      </c>
      <c r="X2208" t="s">
        <v>72</v>
      </c>
      <c r="Y2208" t="s">
        <v>2637</v>
      </c>
      <c r="Z2208" t="s">
        <v>167</v>
      </c>
      <c r="AA2208" t="s">
        <v>168</v>
      </c>
      <c r="AB2208" t="s">
        <v>35</v>
      </c>
      <c r="AC2208" t="s">
        <v>36</v>
      </c>
      <c r="AD2208">
        <v>98109</v>
      </c>
      <c r="AE2208" t="s">
        <v>6250</v>
      </c>
      <c r="AF2208" t="str">
        <f t="shared" si="102"/>
        <v>Yes</v>
      </c>
      <c r="AG2208" s="9" t="str">
        <f t="shared" si="103"/>
        <v>STATE REPRESENTATIVE362DEMOCRATLEG DISTRICT 36 - HOUSEKINGLegislative2012400DEBT410304106041060Operation and OverheadMAY TREASURYARGO STRATEGIESPO BOX 9100 SEATTLEWA</v>
      </c>
      <c r="AH2208">
        <v>100469232</v>
      </c>
      <c r="AI2208" s="9" t="str">
        <f t="shared" si="104"/>
        <v>STATE REPRESENTATIVE362DEMOCRATLEG DISTRICT 36 - HOUSEKINGLegislative</v>
      </c>
    </row>
    <row r="2209" spans="1:35" x14ac:dyDescent="0.25">
      <c r="A2209" s="15">
        <v>2982</v>
      </c>
      <c r="B2209" t="s">
        <v>6255</v>
      </c>
      <c r="C2209">
        <v>100469232</v>
      </c>
      <c r="D2209" t="s">
        <v>30</v>
      </c>
      <c r="E2209" t="s">
        <v>472</v>
      </c>
      <c r="F2209" t="s">
        <v>44</v>
      </c>
      <c r="G2209" t="s">
        <v>473</v>
      </c>
      <c r="H2209" t="s">
        <v>474</v>
      </c>
      <c r="I2209" t="s">
        <v>191</v>
      </c>
      <c r="J2209" t="s">
        <v>475</v>
      </c>
      <c r="K2209" t="s">
        <v>67</v>
      </c>
      <c r="L2209">
        <v>36</v>
      </c>
      <c r="M2209">
        <v>2</v>
      </c>
      <c r="N2209" t="s">
        <v>68</v>
      </c>
      <c r="O2209" t="s">
        <v>476</v>
      </c>
      <c r="P2209" t="s">
        <v>134</v>
      </c>
      <c r="Q2209" t="s">
        <v>71</v>
      </c>
      <c r="R2209">
        <v>2012</v>
      </c>
      <c r="S2209" s="1">
        <v>740.22</v>
      </c>
      <c r="T2209" t="s">
        <v>31</v>
      </c>
      <c r="U2209" s="2">
        <v>41030</v>
      </c>
      <c r="V2209" s="2">
        <v>41060</v>
      </c>
      <c r="W2209" s="2">
        <v>41060</v>
      </c>
      <c r="X2209" t="s">
        <v>72</v>
      </c>
      <c r="Y2209" t="s">
        <v>6256</v>
      </c>
      <c r="Z2209" t="s">
        <v>167</v>
      </c>
      <c r="AA2209" t="s">
        <v>168</v>
      </c>
      <c r="AB2209" t="s">
        <v>35</v>
      </c>
      <c r="AC2209" t="s">
        <v>36</v>
      </c>
      <c r="AD2209">
        <v>98109</v>
      </c>
      <c r="AE2209" t="s">
        <v>6250</v>
      </c>
      <c r="AF2209" t="str">
        <f t="shared" si="102"/>
        <v>Yes</v>
      </c>
      <c r="AG2209" s="9" t="str">
        <f t="shared" si="103"/>
        <v>STATE REPRESENTATIVE362DEMOCRATLEG DISTRICT 36 - HOUSEKINGLegislative2012740.22DEBT410304106041060Operation and OverheadREIMB. DOORBELLING IPODS (APPLE)ARGO STRATEGIESPO BOX 9100 SEATTLEWA</v>
      </c>
      <c r="AH2209">
        <v>100469232</v>
      </c>
      <c r="AI2209" s="9" t="str">
        <f t="shared" si="104"/>
        <v>STATE REPRESENTATIVE362DEMOCRATLEG DISTRICT 36 - HOUSEKINGLegislative</v>
      </c>
    </row>
    <row r="2210" spans="1:35" x14ac:dyDescent="0.25">
      <c r="A2210" s="15">
        <v>2983</v>
      </c>
      <c r="B2210" t="s">
        <v>6257</v>
      </c>
      <c r="C2210">
        <v>100469232</v>
      </c>
      <c r="D2210" t="s">
        <v>30</v>
      </c>
      <c r="E2210" t="s">
        <v>472</v>
      </c>
      <c r="F2210" t="s">
        <v>44</v>
      </c>
      <c r="G2210" t="s">
        <v>473</v>
      </c>
      <c r="H2210" t="s">
        <v>474</v>
      </c>
      <c r="I2210" t="s">
        <v>191</v>
      </c>
      <c r="J2210" t="s">
        <v>475</v>
      </c>
      <c r="K2210" t="s">
        <v>67</v>
      </c>
      <c r="L2210">
        <v>36</v>
      </c>
      <c r="M2210">
        <v>2</v>
      </c>
      <c r="N2210" t="s">
        <v>68</v>
      </c>
      <c r="O2210" t="s">
        <v>476</v>
      </c>
      <c r="P2210" t="s">
        <v>134</v>
      </c>
      <c r="Q2210" t="s">
        <v>71</v>
      </c>
      <c r="R2210">
        <v>2012</v>
      </c>
      <c r="S2210" s="1">
        <v>89.99</v>
      </c>
      <c r="T2210" t="s">
        <v>31</v>
      </c>
      <c r="U2210" s="2">
        <v>41030</v>
      </c>
      <c r="V2210" s="2">
        <v>41060</v>
      </c>
      <c r="W2210" s="2">
        <v>41060</v>
      </c>
      <c r="X2210" t="s">
        <v>72</v>
      </c>
      <c r="Y2210" t="s">
        <v>6258</v>
      </c>
      <c r="Z2210" t="s">
        <v>167</v>
      </c>
      <c r="AA2210" t="s">
        <v>168</v>
      </c>
      <c r="AB2210" t="s">
        <v>35</v>
      </c>
      <c r="AC2210" t="s">
        <v>36</v>
      </c>
      <c r="AD2210">
        <v>98109</v>
      </c>
      <c r="AE2210" t="s">
        <v>6250</v>
      </c>
      <c r="AF2210" t="str">
        <f t="shared" si="102"/>
        <v>Yes</v>
      </c>
      <c r="AG2210" s="9" t="str">
        <f t="shared" si="103"/>
        <v>STATE REPRESENTATIVE362DEMOCRATLEG DISTRICT 36 - HOUSEKINGLegislative201289.99DEBT410304106041060Operation and OverheadREIMB. SSL LICENSE (WATCH STREET)ARGO STRATEGIESPO BOX 9100 SEATTLEWA</v>
      </c>
      <c r="AH2210">
        <v>100469232</v>
      </c>
      <c r="AI2210" s="9" t="str">
        <f t="shared" si="104"/>
        <v>STATE REPRESENTATIVE362DEMOCRATLEG DISTRICT 36 - HOUSEKINGLegislative</v>
      </c>
    </row>
    <row r="2211" spans="1:35" x14ac:dyDescent="0.25">
      <c r="A2211" s="15">
        <v>2984</v>
      </c>
      <c r="B2211" t="s">
        <v>6259</v>
      </c>
      <c r="C2211">
        <v>100469232</v>
      </c>
      <c r="D2211" t="s">
        <v>30</v>
      </c>
      <c r="E2211" t="s">
        <v>472</v>
      </c>
      <c r="F2211" t="s">
        <v>44</v>
      </c>
      <c r="G2211" t="s">
        <v>473</v>
      </c>
      <c r="H2211" t="s">
        <v>474</v>
      </c>
      <c r="I2211" t="s">
        <v>191</v>
      </c>
      <c r="J2211" t="s">
        <v>475</v>
      </c>
      <c r="K2211" t="s">
        <v>67</v>
      </c>
      <c r="L2211">
        <v>36</v>
      </c>
      <c r="M2211">
        <v>2</v>
      </c>
      <c r="N2211" t="s">
        <v>68</v>
      </c>
      <c r="O2211" t="s">
        <v>476</v>
      </c>
      <c r="P2211" t="s">
        <v>134</v>
      </c>
      <c r="Q2211" t="s">
        <v>71</v>
      </c>
      <c r="R2211">
        <v>2012</v>
      </c>
      <c r="S2211" s="1">
        <v>4075</v>
      </c>
      <c r="T2211" t="s">
        <v>31</v>
      </c>
      <c r="U2211" s="2">
        <v>41030</v>
      </c>
      <c r="V2211" s="2">
        <v>41060</v>
      </c>
      <c r="W2211" s="2">
        <v>41060</v>
      </c>
      <c r="X2211" t="s">
        <v>72</v>
      </c>
      <c r="Y2211" t="s">
        <v>3904</v>
      </c>
      <c r="Z2211" t="s">
        <v>2047</v>
      </c>
      <c r="AA2211" t="s">
        <v>2048</v>
      </c>
      <c r="AB2211" t="s">
        <v>196</v>
      </c>
      <c r="AC2211" t="s">
        <v>36</v>
      </c>
      <c r="AD2211">
        <v>98373</v>
      </c>
      <c r="AE2211" t="s">
        <v>6250</v>
      </c>
      <c r="AF2211" t="str">
        <f t="shared" si="102"/>
        <v>Yes</v>
      </c>
      <c r="AG2211" s="9" t="str">
        <f t="shared" si="103"/>
        <v>STATE REPRESENTATIVE362DEMOCRATLEG DISTRICT 36 - HOUSEKINGLegislative20124075DEBT410304106041060Operation and OverheadMAY CONSULTINGNORTHWEST MEDIA ALLIES10002   64TH AVENUE COURT E PUYALLUPWA</v>
      </c>
      <c r="AH2211">
        <v>100469232</v>
      </c>
      <c r="AI2211" s="9" t="str">
        <f t="shared" si="104"/>
        <v>STATE REPRESENTATIVE362DEMOCRATLEG DISTRICT 36 - HOUSEKINGLegislative</v>
      </c>
    </row>
    <row r="2212" spans="1:35" x14ac:dyDescent="0.25">
      <c r="A2212" s="15">
        <v>2953</v>
      </c>
      <c r="B2212" t="s">
        <v>6202</v>
      </c>
      <c r="C2212">
        <v>100469468</v>
      </c>
      <c r="D2212" t="s">
        <v>30</v>
      </c>
      <c r="E2212" t="s">
        <v>1132</v>
      </c>
      <c r="F2212" t="s">
        <v>44</v>
      </c>
      <c r="G2212" t="s">
        <v>1133</v>
      </c>
      <c r="H2212" t="s">
        <v>1134</v>
      </c>
      <c r="J2212" t="s">
        <v>1135</v>
      </c>
      <c r="K2212" t="s">
        <v>67</v>
      </c>
      <c r="L2212">
        <v>36</v>
      </c>
      <c r="M2212">
        <v>2</v>
      </c>
      <c r="N2212" t="s">
        <v>68</v>
      </c>
      <c r="O2212" t="s">
        <v>476</v>
      </c>
      <c r="P2212" t="s">
        <v>134</v>
      </c>
      <c r="Q2212" t="s">
        <v>71</v>
      </c>
      <c r="R2212">
        <v>2012</v>
      </c>
      <c r="S2212" s="1">
        <v>2000</v>
      </c>
      <c r="T2212" t="s">
        <v>31</v>
      </c>
      <c r="U2212" s="2">
        <v>41030</v>
      </c>
      <c r="V2212" s="2">
        <v>41060</v>
      </c>
      <c r="W2212" s="2">
        <v>41060</v>
      </c>
      <c r="Y2212" t="s">
        <v>1682</v>
      </c>
      <c r="Z2212" t="s">
        <v>2745</v>
      </c>
      <c r="AA2212" t="s">
        <v>2828</v>
      </c>
      <c r="AB2212" t="s">
        <v>35</v>
      </c>
      <c r="AC2212" t="s">
        <v>36</v>
      </c>
      <c r="AD2212">
        <v>98107</v>
      </c>
      <c r="AE2212" t="s">
        <v>6201</v>
      </c>
      <c r="AF2212" t="str">
        <f t="shared" si="102"/>
        <v>Yes</v>
      </c>
      <c r="AG2212" s="9" t="str">
        <f t="shared" si="103"/>
        <v>STATE REPRESENTATIVE362DEMOCRATLEG DISTRICT 36 - HOUSEKINGLegislative20122000DEBT410304106041060CONSULTING ESTIMATECOLBY UNDERWOOD CONSULTING LLC6242 2ND AVE NWSEATTLEWA</v>
      </c>
      <c r="AH2212">
        <v>100469468</v>
      </c>
      <c r="AI2212" s="9" t="str">
        <f t="shared" si="104"/>
        <v>STATE REPRESENTATIVE362DEMOCRATLEG DISTRICT 36 - HOUSEKINGLegislative</v>
      </c>
    </row>
    <row r="2213" spans="1:35" x14ac:dyDescent="0.25">
      <c r="A2213" s="15">
        <v>3006</v>
      </c>
      <c r="B2213" t="s">
        <v>6292</v>
      </c>
      <c r="C2213">
        <v>100469468</v>
      </c>
      <c r="D2213" t="s">
        <v>30</v>
      </c>
      <c r="E2213" t="s">
        <v>1132</v>
      </c>
      <c r="F2213" t="s">
        <v>44</v>
      </c>
      <c r="G2213" t="s">
        <v>1133</v>
      </c>
      <c r="H2213" t="s">
        <v>1134</v>
      </c>
      <c r="J2213" t="s">
        <v>1135</v>
      </c>
      <c r="K2213" t="s">
        <v>67</v>
      </c>
      <c r="L2213">
        <v>36</v>
      </c>
      <c r="M2213">
        <v>2</v>
      </c>
      <c r="N2213" t="s">
        <v>68</v>
      </c>
      <c r="O2213" t="s">
        <v>476</v>
      </c>
      <c r="P2213" t="s">
        <v>134</v>
      </c>
      <c r="Q2213" t="s">
        <v>71</v>
      </c>
      <c r="R2213">
        <v>2012</v>
      </c>
      <c r="S2213" s="1">
        <v>7816.82</v>
      </c>
      <c r="T2213" t="s">
        <v>31</v>
      </c>
      <c r="U2213" s="2">
        <v>41030</v>
      </c>
      <c r="V2213" s="2">
        <v>41060</v>
      </c>
      <c r="W2213" s="2">
        <v>41060</v>
      </c>
      <c r="Y2213" t="s">
        <v>6293</v>
      </c>
      <c r="Z2213" t="s">
        <v>114</v>
      </c>
      <c r="AA2213" t="s">
        <v>1141</v>
      </c>
      <c r="AB2213" t="s">
        <v>35</v>
      </c>
      <c r="AC2213" t="s">
        <v>36</v>
      </c>
      <c r="AD2213">
        <v>98103</v>
      </c>
      <c r="AE2213" t="s">
        <v>6201</v>
      </c>
      <c r="AF2213" t="str">
        <f t="shared" si="102"/>
        <v>Yes</v>
      </c>
      <c r="AG2213" s="9" t="str">
        <f t="shared" si="103"/>
        <v>STATE REPRESENTATIVE362DEMOCRATLEG DISTRICT 36 - HOUSEKINGLegislative20127816.82DEBT410304106041060CONSULTING/LITERATURE/WEBSITENORTHWEST PASSAGE CONSULTING146 N CANAL ST, STE 303SEATTLEWA</v>
      </c>
      <c r="AH2213">
        <v>100469468</v>
      </c>
      <c r="AI2213" s="9" t="str">
        <f t="shared" si="104"/>
        <v>STATE REPRESENTATIVE362DEMOCRATLEG DISTRICT 36 - HOUSEKINGLegislative</v>
      </c>
    </row>
    <row r="2214" spans="1:35" x14ac:dyDescent="0.25">
      <c r="A2214" s="15">
        <v>3007</v>
      </c>
      <c r="B2214" t="s">
        <v>6294</v>
      </c>
      <c r="C2214">
        <v>100469468</v>
      </c>
      <c r="D2214" t="s">
        <v>30</v>
      </c>
      <c r="E2214" t="s">
        <v>1132</v>
      </c>
      <c r="F2214" t="s">
        <v>44</v>
      </c>
      <c r="G2214" t="s">
        <v>1133</v>
      </c>
      <c r="H2214" t="s">
        <v>1134</v>
      </c>
      <c r="J2214" t="s">
        <v>1135</v>
      </c>
      <c r="K2214" t="s">
        <v>67</v>
      </c>
      <c r="L2214">
        <v>36</v>
      </c>
      <c r="M2214">
        <v>2</v>
      </c>
      <c r="N2214" t="s">
        <v>68</v>
      </c>
      <c r="O2214" t="s">
        <v>476</v>
      </c>
      <c r="P2214" t="s">
        <v>134</v>
      </c>
      <c r="Q2214" t="s">
        <v>71</v>
      </c>
      <c r="R2214">
        <v>2012</v>
      </c>
      <c r="S2214" s="1">
        <v>722.25</v>
      </c>
      <c r="T2214" t="s">
        <v>31</v>
      </c>
      <c r="U2214" s="2">
        <v>41030</v>
      </c>
      <c r="V2214" s="2">
        <v>41060</v>
      </c>
      <c r="W2214" s="2">
        <v>41060</v>
      </c>
      <c r="Y2214" t="s">
        <v>330</v>
      </c>
      <c r="Z2214" t="s">
        <v>33</v>
      </c>
      <c r="AA2214" t="s">
        <v>34</v>
      </c>
      <c r="AB2214" t="s">
        <v>35</v>
      </c>
      <c r="AC2214" t="s">
        <v>36</v>
      </c>
      <c r="AD2214">
        <v>98101</v>
      </c>
      <c r="AE2214" t="s">
        <v>6201</v>
      </c>
      <c r="AF2214" t="str">
        <f t="shared" si="102"/>
        <v>Yes</v>
      </c>
      <c r="AG2214" s="9" t="str">
        <f t="shared" si="103"/>
        <v>STATE REPRESENTATIVE362DEMOCRATLEG DISTRICT 36 - HOUSEKINGLegislative2012722.25DEBT410304106041060ACCOUNTING/COMPLIANCEPROJECT ACCOUNTING SERVICES603 STEWART ST STE 819SEATTLEWA</v>
      </c>
      <c r="AH2214">
        <v>100469468</v>
      </c>
      <c r="AI2214" s="9" t="str">
        <f t="shared" si="104"/>
        <v>STATE REPRESENTATIVE362DEMOCRATLEG DISTRICT 36 - HOUSEKINGLegislative</v>
      </c>
    </row>
    <row r="2215" spans="1:35" x14ac:dyDescent="0.25">
      <c r="A2215" s="15">
        <v>3008</v>
      </c>
      <c r="B2215" t="s">
        <v>6295</v>
      </c>
      <c r="C2215">
        <v>100469468</v>
      </c>
      <c r="D2215" t="s">
        <v>30</v>
      </c>
      <c r="E2215" t="s">
        <v>1132</v>
      </c>
      <c r="F2215" t="s">
        <v>44</v>
      </c>
      <c r="G2215" t="s">
        <v>1133</v>
      </c>
      <c r="H2215" t="s">
        <v>1134</v>
      </c>
      <c r="J2215" t="s">
        <v>1135</v>
      </c>
      <c r="K2215" t="s">
        <v>67</v>
      </c>
      <c r="L2215">
        <v>36</v>
      </c>
      <c r="M2215">
        <v>2</v>
      </c>
      <c r="N2215" t="s">
        <v>68</v>
      </c>
      <c r="O2215" t="s">
        <v>476</v>
      </c>
      <c r="P2215" t="s">
        <v>134</v>
      </c>
      <c r="Q2215" t="s">
        <v>71</v>
      </c>
      <c r="R2215">
        <v>2012</v>
      </c>
      <c r="S2215" s="1">
        <v>513.33000000000004</v>
      </c>
      <c r="T2215" t="s">
        <v>31</v>
      </c>
      <c r="U2215" s="2">
        <v>41030</v>
      </c>
      <c r="V2215" s="2">
        <v>41060</v>
      </c>
      <c r="W2215" s="2">
        <v>41060</v>
      </c>
      <c r="Y2215" t="s">
        <v>159</v>
      </c>
      <c r="Z2215" t="s">
        <v>265</v>
      </c>
      <c r="AA2215" t="s">
        <v>266</v>
      </c>
      <c r="AB2215" t="s">
        <v>267</v>
      </c>
      <c r="AC2215" t="s">
        <v>268</v>
      </c>
      <c r="AD2215">
        <v>19886</v>
      </c>
      <c r="AE2215" t="s">
        <v>6201</v>
      </c>
      <c r="AF2215" t="str">
        <f t="shared" si="102"/>
        <v>Yes</v>
      </c>
      <c r="AG2215" s="9" t="str">
        <f t="shared" si="103"/>
        <v>STATE REPRESENTATIVE362DEMOCRATLEG DISTRICT 36 - HOUSEKINGLegislative2012513.33DEBT410304106041060CREDIT CARD PAYMENTBANK OF AMERICA BUSINESS CARDPO BOX 15731WILMINGTONDE</v>
      </c>
      <c r="AH2215">
        <v>100469468</v>
      </c>
      <c r="AI2215" s="9" t="str">
        <f t="shared" si="104"/>
        <v>STATE REPRESENTATIVE362DEMOCRATLEG DISTRICT 36 - HOUSEKINGLegislative</v>
      </c>
    </row>
    <row r="2216" spans="1:35" x14ac:dyDescent="0.25">
      <c r="A2216" s="15">
        <v>3024</v>
      </c>
      <c r="B2216" t="s">
        <v>6324</v>
      </c>
      <c r="C2216">
        <v>100469579</v>
      </c>
      <c r="D2216" t="s">
        <v>30</v>
      </c>
      <c r="E2216" t="s">
        <v>5450</v>
      </c>
      <c r="F2216" t="s">
        <v>44</v>
      </c>
      <c r="G2216" t="s">
        <v>5451</v>
      </c>
      <c r="H2216" t="s">
        <v>5452</v>
      </c>
      <c r="I2216" t="s">
        <v>1114</v>
      </c>
      <c r="J2216" t="s">
        <v>5453</v>
      </c>
      <c r="K2216" t="s">
        <v>67</v>
      </c>
      <c r="L2216">
        <v>36</v>
      </c>
      <c r="M2216">
        <v>2</v>
      </c>
      <c r="N2216" t="s">
        <v>68</v>
      </c>
      <c r="O2216" t="s">
        <v>476</v>
      </c>
      <c r="P2216" t="s">
        <v>134</v>
      </c>
      <c r="Q2216" t="s">
        <v>71</v>
      </c>
      <c r="R2216">
        <v>2012</v>
      </c>
      <c r="S2216" s="1">
        <v>265.83</v>
      </c>
      <c r="T2216" t="s">
        <v>31</v>
      </c>
      <c r="U2216" s="2">
        <v>41030</v>
      </c>
      <c r="V2216" s="2">
        <v>41060</v>
      </c>
      <c r="W2216" s="2">
        <v>41060</v>
      </c>
      <c r="Y2216" t="s">
        <v>1030</v>
      </c>
      <c r="Z2216" t="s">
        <v>1031</v>
      </c>
      <c r="AA2216" t="s">
        <v>1032</v>
      </c>
      <c r="AB2216" t="s">
        <v>35</v>
      </c>
      <c r="AC2216" t="s">
        <v>36</v>
      </c>
      <c r="AD2216">
        <v>98112</v>
      </c>
      <c r="AE2216" t="s">
        <v>6270</v>
      </c>
      <c r="AF2216" t="str">
        <f t="shared" si="102"/>
        <v>Yes</v>
      </c>
      <c r="AG2216" s="9" t="str">
        <f t="shared" si="103"/>
        <v>STATE REPRESENTATIVE362DEMOCRATLEG DISTRICT 36 - HOUSEKINGLegislative2012265.83DEBT410304106041060TREASURY SERVICESABBOT TAYLOR349 16TH AVE E #30SEATTLEWA</v>
      </c>
      <c r="AH2216">
        <v>100469579</v>
      </c>
      <c r="AI2216" s="9" t="str">
        <f t="shared" si="104"/>
        <v>STATE REPRESENTATIVE362DEMOCRATLEG DISTRICT 36 - HOUSEKINGLegislative</v>
      </c>
    </row>
    <row r="2217" spans="1:35" x14ac:dyDescent="0.25">
      <c r="A2217" s="15">
        <v>2911</v>
      </c>
      <c r="B2217" t="s">
        <v>6130</v>
      </c>
      <c r="C2217">
        <v>100476772</v>
      </c>
      <c r="D2217" t="s">
        <v>30</v>
      </c>
      <c r="E2217" t="s">
        <v>831</v>
      </c>
      <c r="F2217" t="s">
        <v>44</v>
      </c>
      <c r="G2217" t="s">
        <v>832</v>
      </c>
      <c r="H2217" t="s">
        <v>833</v>
      </c>
      <c r="I2217" t="s">
        <v>65</v>
      </c>
      <c r="J2217" t="s">
        <v>834</v>
      </c>
      <c r="K2217" t="s">
        <v>67</v>
      </c>
      <c r="L2217">
        <v>36</v>
      </c>
      <c r="M2217">
        <v>2</v>
      </c>
      <c r="N2217" t="s">
        <v>68</v>
      </c>
      <c r="O2217" t="s">
        <v>476</v>
      </c>
      <c r="P2217" t="s">
        <v>134</v>
      </c>
      <c r="Q2217" t="s">
        <v>71</v>
      </c>
      <c r="R2217">
        <v>2012</v>
      </c>
      <c r="S2217" s="1">
        <v>5000</v>
      </c>
      <c r="T2217" t="s">
        <v>31</v>
      </c>
      <c r="U2217" s="2">
        <v>41061</v>
      </c>
      <c r="V2217" s="2">
        <v>41106</v>
      </c>
      <c r="W2217" s="2">
        <v>40988</v>
      </c>
      <c r="Y2217" t="s">
        <v>156</v>
      </c>
      <c r="Z2217" t="s">
        <v>835</v>
      </c>
      <c r="AA2217" t="s">
        <v>735</v>
      </c>
      <c r="AB2217" t="s">
        <v>35</v>
      </c>
      <c r="AC2217" t="s">
        <v>36</v>
      </c>
      <c r="AD2217">
        <v>98113</v>
      </c>
      <c r="AE2217" t="s">
        <v>6131</v>
      </c>
      <c r="AF2217" t="str">
        <f t="shared" si="102"/>
        <v>Yes</v>
      </c>
      <c r="AG2217" s="9" t="str">
        <f t="shared" si="103"/>
        <v>STATE REPRESENTATIVE362DEMOCRATLEG DISTRICT 36 - HOUSEKINGLegislative20125000DEBT410614110640988CONSULTING (CONTINGENT)MOXIE MEDIA INC.PO BOX 30084SEATTLEWA</v>
      </c>
      <c r="AH2217">
        <v>100476772</v>
      </c>
      <c r="AI2217" s="9" t="str">
        <f t="shared" si="104"/>
        <v>STATE REPRESENTATIVE362DEMOCRATLEG DISTRICT 36 - HOUSEKINGLegislative</v>
      </c>
    </row>
    <row r="2218" spans="1:35" x14ac:dyDescent="0.25">
      <c r="A2218" s="15">
        <v>2946</v>
      </c>
      <c r="B2218" t="s">
        <v>6192</v>
      </c>
      <c r="C2218">
        <v>100477085</v>
      </c>
      <c r="D2218" t="s">
        <v>30</v>
      </c>
      <c r="E2218" t="s">
        <v>1132</v>
      </c>
      <c r="F2218" t="s">
        <v>44</v>
      </c>
      <c r="G2218" t="s">
        <v>1133</v>
      </c>
      <c r="H2218" t="s">
        <v>1134</v>
      </c>
      <c r="J2218" t="s">
        <v>1135</v>
      </c>
      <c r="K2218" t="s">
        <v>67</v>
      </c>
      <c r="L2218">
        <v>36</v>
      </c>
      <c r="M2218">
        <v>2</v>
      </c>
      <c r="N2218" t="s">
        <v>68</v>
      </c>
      <c r="O2218" t="s">
        <v>476</v>
      </c>
      <c r="P2218" t="s">
        <v>134</v>
      </c>
      <c r="Q2218" t="s">
        <v>71</v>
      </c>
      <c r="R2218">
        <v>2012</v>
      </c>
      <c r="S2218" s="1">
        <v>4000</v>
      </c>
      <c r="T2218" t="s">
        <v>31</v>
      </c>
      <c r="U2218" s="2">
        <v>41061</v>
      </c>
      <c r="V2218" s="2">
        <v>41106</v>
      </c>
      <c r="W2218" s="2">
        <v>40999</v>
      </c>
      <c r="Y2218" t="s">
        <v>156</v>
      </c>
      <c r="Z2218" t="s">
        <v>114</v>
      </c>
      <c r="AA2218" t="s">
        <v>1141</v>
      </c>
      <c r="AB2218" t="s">
        <v>35</v>
      </c>
      <c r="AC2218" t="s">
        <v>36</v>
      </c>
      <c r="AD2218">
        <v>98103</v>
      </c>
      <c r="AE2218" t="s">
        <v>6193</v>
      </c>
      <c r="AF2218" t="str">
        <f t="shared" si="102"/>
        <v>Yes</v>
      </c>
      <c r="AG2218" s="9" t="str">
        <f t="shared" si="103"/>
        <v>STATE REPRESENTATIVE362DEMOCRATLEG DISTRICT 36 - HOUSEKINGLegislative20124000DEBT410614110640999CONSULTING (CONTINGENT)NORTHWEST PASSAGE CONSULTING146 N CANAL ST, STE 303SEATTLEWA</v>
      </c>
      <c r="AH2218">
        <v>100477085</v>
      </c>
      <c r="AI2218" s="9" t="str">
        <f t="shared" si="104"/>
        <v>STATE REPRESENTATIVE362DEMOCRATLEG DISTRICT 36 - HOUSEKINGLegislative</v>
      </c>
    </row>
    <row r="2219" spans="1:35" x14ac:dyDescent="0.25">
      <c r="A2219" s="15">
        <v>3071</v>
      </c>
      <c r="B2219" t="s">
        <v>6416</v>
      </c>
      <c r="C2219">
        <v>100477375</v>
      </c>
      <c r="D2219" t="s">
        <v>30</v>
      </c>
      <c r="E2219" t="s">
        <v>5450</v>
      </c>
      <c r="F2219" t="s">
        <v>44</v>
      </c>
      <c r="G2219" t="s">
        <v>5451</v>
      </c>
      <c r="H2219" t="s">
        <v>5452</v>
      </c>
      <c r="I2219" t="s">
        <v>1114</v>
      </c>
      <c r="J2219" t="s">
        <v>5453</v>
      </c>
      <c r="K2219" t="s">
        <v>67</v>
      </c>
      <c r="L2219">
        <v>36</v>
      </c>
      <c r="M2219">
        <v>2</v>
      </c>
      <c r="N2219" t="s">
        <v>68</v>
      </c>
      <c r="O2219" t="s">
        <v>476</v>
      </c>
      <c r="P2219" t="s">
        <v>134</v>
      </c>
      <c r="Q2219" t="s">
        <v>71</v>
      </c>
      <c r="R2219">
        <v>2012</v>
      </c>
      <c r="S2219" s="1">
        <v>2500</v>
      </c>
      <c r="T2219" t="s">
        <v>31</v>
      </c>
      <c r="U2219" s="2">
        <v>41061</v>
      </c>
      <c r="V2219" s="2">
        <v>41106</v>
      </c>
      <c r="W2219" s="2">
        <v>41000</v>
      </c>
      <c r="Y2219" t="s">
        <v>2643</v>
      </c>
      <c r="Z2219" t="s">
        <v>641</v>
      </c>
      <c r="AA2219" t="s">
        <v>727</v>
      </c>
      <c r="AB2219" t="s">
        <v>180</v>
      </c>
      <c r="AC2219" t="s">
        <v>36</v>
      </c>
      <c r="AD2219">
        <v>98506</v>
      </c>
      <c r="AE2219" t="s">
        <v>6417</v>
      </c>
      <c r="AF2219" t="str">
        <f t="shared" si="102"/>
        <v>Yes</v>
      </c>
      <c r="AG2219" s="9" t="str">
        <f t="shared" si="103"/>
        <v>STATE REPRESENTATIVE362DEMOCRATLEG DISTRICT 36 - HOUSEKINGLegislative20122500DEBT410614110641000CAMPAIGN CONSULTINGTR STRATEGIES1612 SPRINGWOOD AVE NEOLYMPIAWA</v>
      </c>
      <c r="AH2219">
        <v>100477375</v>
      </c>
      <c r="AI2219" s="9" t="str">
        <f t="shared" si="104"/>
        <v>STATE REPRESENTATIVE362DEMOCRATLEG DISTRICT 36 - HOUSEKINGLegislative</v>
      </c>
    </row>
    <row r="2220" spans="1:35" x14ac:dyDescent="0.25">
      <c r="A2220" s="15">
        <v>2947</v>
      </c>
      <c r="B2220" t="s">
        <v>6194</v>
      </c>
      <c r="C2220">
        <v>100477085</v>
      </c>
      <c r="D2220" t="s">
        <v>30</v>
      </c>
      <c r="E2220" t="s">
        <v>1132</v>
      </c>
      <c r="F2220" t="s">
        <v>44</v>
      </c>
      <c r="G2220" t="s">
        <v>1133</v>
      </c>
      <c r="H2220" t="s">
        <v>1134</v>
      </c>
      <c r="J2220" t="s">
        <v>1135</v>
      </c>
      <c r="K2220" t="s">
        <v>67</v>
      </c>
      <c r="L2220">
        <v>36</v>
      </c>
      <c r="M2220">
        <v>2</v>
      </c>
      <c r="N2220" t="s">
        <v>68</v>
      </c>
      <c r="O2220" t="s">
        <v>476</v>
      </c>
      <c r="P2220" t="s">
        <v>134</v>
      </c>
      <c r="Q2220" t="s">
        <v>71</v>
      </c>
      <c r="R2220">
        <v>2012</v>
      </c>
      <c r="S2220" s="1">
        <v>2000</v>
      </c>
      <c r="T2220" t="s">
        <v>31</v>
      </c>
      <c r="U2220" s="2">
        <v>41061</v>
      </c>
      <c r="V2220" s="2">
        <v>41106</v>
      </c>
      <c r="W2220" s="2">
        <v>41029</v>
      </c>
      <c r="Y2220" t="s">
        <v>2670</v>
      </c>
      <c r="Z2220" t="s">
        <v>1144</v>
      </c>
      <c r="AA2220" t="s">
        <v>1145</v>
      </c>
      <c r="AB2220" t="s">
        <v>35</v>
      </c>
      <c r="AC2220" t="s">
        <v>36</v>
      </c>
      <c r="AD2220">
        <v>98105</v>
      </c>
      <c r="AE2220" t="s">
        <v>6193</v>
      </c>
      <c r="AF2220" t="str">
        <f t="shared" si="102"/>
        <v>Yes</v>
      </c>
      <c r="AG2220" s="9" t="str">
        <f t="shared" si="103"/>
        <v>STATE REPRESENTATIVE362DEMOCRATLEG DISTRICT 36 - HOUSEKINGLegislative20122000DEBT410614110641029WAGES (CONTINGENT)BURTIS LILY M.151 NE 53RD STSEATTLEWA</v>
      </c>
      <c r="AH2220">
        <v>100477085</v>
      </c>
      <c r="AI2220" s="9" t="str">
        <f t="shared" si="104"/>
        <v>STATE REPRESENTATIVE362DEMOCRATLEG DISTRICT 36 - HOUSEKINGLegislative</v>
      </c>
    </row>
    <row r="2221" spans="1:35" x14ac:dyDescent="0.25">
      <c r="A2221" s="15">
        <v>2912</v>
      </c>
      <c r="B2221" t="s">
        <v>6132</v>
      </c>
      <c r="C2221">
        <v>100476772</v>
      </c>
      <c r="D2221" t="s">
        <v>30</v>
      </c>
      <c r="E2221" t="s">
        <v>831</v>
      </c>
      <c r="F2221" t="s">
        <v>44</v>
      </c>
      <c r="G2221" t="s">
        <v>832</v>
      </c>
      <c r="H2221" t="s">
        <v>833</v>
      </c>
      <c r="I2221" t="s">
        <v>65</v>
      </c>
      <c r="J2221" t="s">
        <v>834</v>
      </c>
      <c r="K2221" t="s">
        <v>67</v>
      </c>
      <c r="L2221">
        <v>36</v>
      </c>
      <c r="M2221">
        <v>2</v>
      </c>
      <c r="N2221" t="s">
        <v>68</v>
      </c>
      <c r="O2221" t="s">
        <v>476</v>
      </c>
      <c r="P2221" t="s">
        <v>134</v>
      </c>
      <c r="Q2221" t="s">
        <v>71</v>
      </c>
      <c r="R2221">
        <v>2012</v>
      </c>
      <c r="S2221" s="1">
        <v>1000</v>
      </c>
      <c r="T2221" t="s">
        <v>31</v>
      </c>
      <c r="U2221" s="2">
        <v>41061</v>
      </c>
      <c r="V2221" s="2">
        <v>41106</v>
      </c>
      <c r="W2221" s="2">
        <v>41033</v>
      </c>
      <c r="Y2221" t="s">
        <v>37</v>
      </c>
      <c r="Z2221" t="s">
        <v>835</v>
      </c>
      <c r="AA2221" t="s">
        <v>735</v>
      </c>
      <c r="AB2221" t="s">
        <v>35</v>
      </c>
      <c r="AC2221" t="s">
        <v>36</v>
      </c>
      <c r="AD2221">
        <v>98113</v>
      </c>
      <c r="AE2221" t="s">
        <v>6131</v>
      </c>
      <c r="AF2221" t="str">
        <f t="shared" si="102"/>
        <v>Yes</v>
      </c>
      <c r="AG2221" s="9" t="str">
        <f t="shared" si="103"/>
        <v>STATE REPRESENTATIVE362DEMOCRATLEG DISTRICT 36 - HOUSEKINGLegislative20121000DEBT410614110641033CONSULTINGMOXIE MEDIA INC.PO BOX 30084SEATTLEWA</v>
      </c>
      <c r="AH2221">
        <v>100476772</v>
      </c>
      <c r="AI2221" s="9" t="str">
        <f t="shared" si="104"/>
        <v>STATE REPRESENTATIVE362DEMOCRATLEG DISTRICT 36 - HOUSEKINGLegislative</v>
      </c>
    </row>
    <row r="2222" spans="1:35" x14ac:dyDescent="0.25">
      <c r="A2222" s="15">
        <v>2929</v>
      </c>
      <c r="B2222" t="s">
        <v>6164</v>
      </c>
      <c r="C2222">
        <v>100476772</v>
      </c>
      <c r="D2222" t="s">
        <v>30</v>
      </c>
      <c r="E2222" t="s">
        <v>831</v>
      </c>
      <c r="F2222" t="s">
        <v>44</v>
      </c>
      <c r="G2222" t="s">
        <v>832</v>
      </c>
      <c r="H2222" t="s">
        <v>833</v>
      </c>
      <c r="I2222" t="s">
        <v>65</v>
      </c>
      <c r="J2222" t="s">
        <v>834</v>
      </c>
      <c r="K2222" t="s">
        <v>67</v>
      </c>
      <c r="L2222">
        <v>36</v>
      </c>
      <c r="M2222">
        <v>2</v>
      </c>
      <c r="N2222" t="s">
        <v>68</v>
      </c>
      <c r="O2222" t="s">
        <v>476</v>
      </c>
      <c r="P2222" t="s">
        <v>134</v>
      </c>
      <c r="Q2222" t="s">
        <v>71</v>
      </c>
      <c r="R2222">
        <v>2012</v>
      </c>
      <c r="S2222" s="1">
        <v>1000</v>
      </c>
      <c r="T2222" t="s">
        <v>31</v>
      </c>
      <c r="U2222" s="2">
        <v>41061</v>
      </c>
      <c r="V2222" s="2">
        <v>41106</v>
      </c>
      <c r="W2222" s="2">
        <v>41047</v>
      </c>
      <c r="Y2222" t="s">
        <v>164</v>
      </c>
      <c r="Z2222" t="s">
        <v>835</v>
      </c>
      <c r="AA2222" t="s">
        <v>735</v>
      </c>
      <c r="AB2222" t="s">
        <v>35</v>
      </c>
      <c r="AC2222" t="s">
        <v>36</v>
      </c>
      <c r="AD2222">
        <v>98113</v>
      </c>
      <c r="AE2222" t="s">
        <v>6131</v>
      </c>
      <c r="AF2222" t="str">
        <f t="shared" si="102"/>
        <v>Yes</v>
      </c>
      <c r="AG2222" s="9" t="str">
        <f t="shared" si="103"/>
        <v>STATE REPRESENTATIVE362DEMOCRATLEG DISTRICT 36 - HOUSEKINGLegislative20121000DEBT410614110641047OPINION RESEARCHMOXIE MEDIA INC.PO BOX 30084SEATTLEWA</v>
      </c>
      <c r="AH2222">
        <v>100476772</v>
      </c>
      <c r="AI2222" s="9" t="str">
        <f t="shared" si="104"/>
        <v>STATE REPRESENTATIVE362DEMOCRATLEG DISTRICT 36 - HOUSEKINGLegislative</v>
      </c>
    </row>
    <row r="2223" spans="1:35" x14ac:dyDescent="0.25">
      <c r="A2223" s="15">
        <v>3172</v>
      </c>
      <c r="B2223" t="s">
        <v>6585</v>
      </c>
      <c r="C2223">
        <v>100476772</v>
      </c>
      <c r="D2223" t="s">
        <v>30</v>
      </c>
      <c r="E2223" t="s">
        <v>831</v>
      </c>
      <c r="F2223" t="s">
        <v>44</v>
      </c>
      <c r="G2223" t="s">
        <v>832</v>
      </c>
      <c r="H2223" t="s">
        <v>833</v>
      </c>
      <c r="I2223" t="s">
        <v>65</v>
      </c>
      <c r="J2223" t="s">
        <v>834</v>
      </c>
      <c r="K2223" t="s">
        <v>67</v>
      </c>
      <c r="L2223">
        <v>36</v>
      </c>
      <c r="M2223">
        <v>2</v>
      </c>
      <c r="N2223" t="s">
        <v>68</v>
      </c>
      <c r="O2223" t="s">
        <v>476</v>
      </c>
      <c r="P2223" t="s">
        <v>134</v>
      </c>
      <c r="Q2223" t="s">
        <v>71</v>
      </c>
      <c r="R2223">
        <v>2012</v>
      </c>
      <c r="S2223" s="1">
        <v>1000</v>
      </c>
      <c r="T2223" t="s">
        <v>31</v>
      </c>
      <c r="U2223" s="2">
        <v>41061</v>
      </c>
      <c r="V2223" s="2">
        <v>41106</v>
      </c>
      <c r="W2223" s="2">
        <v>41061</v>
      </c>
      <c r="Y2223" t="s">
        <v>37</v>
      </c>
      <c r="Z2223" t="s">
        <v>835</v>
      </c>
      <c r="AA2223" t="s">
        <v>735</v>
      </c>
      <c r="AB2223" t="s">
        <v>35</v>
      </c>
      <c r="AC2223" t="s">
        <v>36</v>
      </c>
      <c r="AD2223">
        <v>98113</v>
      </c>
      <c r="AE2223" t="s">
        <v>6131</v>
      </c>
      <c r="AF2223" t="str">
        <f t="shared" si="102"/>
        <v>Yes</v>
      </c>
      <c r="AG2223" s="9" t="str">
        <f t="shared" si="103"/>
        <v>STATE REPRESENTATIVE362DEMOCRATLEG DISTRICT 36 - HOUSEKINGLegislative20121000DEBT410614110641061CONSULTINGMOXIE MEDIA INC.PO BOX 30084SEATTLEWA</v>
      </c>
      <c r="AH2223">
        <v>100476772</v>
      </c>
      <c r="AI2223" s="9" t="str">
        <f t="shared" si="104"/>
        <v>STATE REPRESENTATIVE362DEMOCRATLEG DISTRICT 36 - HOUSEKINGLegislative</v>
      </c>
    </row>
    <row r="2224" spans="1:35" x14ac:dyDescent="0.25">
      <c r="A2224" s="15">
        <v>2930</v>
      </c>
      <c r="B2224" t="s">
        <v>6165</v>
      </c>
      <c r="C2224">
        <v>100476772</v>
      </c>
      <c r="D2224" t="s">
        <v>30</v>
      </c>
      <c r="E2224" t="s">
        <v>831</v>
      </c>
      <c r="F2224" t="s">
        <v>44</v>
      </c>
      <c r="G2224" t="s">
        <v>832</v>
      </c>
      <c r="H2224" t="s">
        <v>833</v>
      </c>
      <c r="I2224" t="s">
        <v>65</v>
      </c>
      <c r="J2224" t="s">
        <v>834</v>
      </c>
      <c r="K2224" t="s">
        <v>67</v>
      </c>
      <c r="L2224">
        <v>36</v>
      </c>
      <c r="M2224">
        <v>2</v>
      </c>
      <c r="N2224" t="s">
        <v>68</v>
      </c>
      <c r="O2224" t="s">
        <v>476</v>
      </c>
      <c r="P2224" t="s">
        <v>134</v>
      </c>
      <c r="Q2224" t="s">
        <v>71</v>
      </c>
      <c r="R2224">
        <v>2012</v>
      </c>
      <c r="S2224" s="1">
        <v>11734</v>
      </c>
      <c r="T2224" t="s">
        <v>31</v>
      </c>
      <c r="U2224" s="2">
        <v>41061</v>
      </c>
      <c r="V2224" s="2">
        <v>41106</v>
      </c>
      <c r="W2224" s="2">
        <v>41095</v>
      </c>
      <c r="Y2224" t="s">
        <v>2861</v>
      </c>
      <c r="Z2224" t="s">
        <v>835</v>
      </c>
      <c r="AA2224" t="s">
        <v>735</v>
      </c>
      <c r="AB2224" t="s">
        <v>35</v>
      </c>
      <c r="AC2224" t="s">
        <v>36</v>
      </c>
      <c r="AD2224">
        <v>98113</v>
      </c>
      <c r="AE2224" t="s">
        <v>6131</v>
      </c>
      <c r="AF2224" t="str">
        <f t="shared" si="102"/>
        <v>Yes</v>
      </c>
      <c r="AG2224" s="9" t="str">
        <f t="shared" si="103"/>
        <v>STATE REPRESENTATIVE362DEMOCRATLEG DISTRICT 36 - HOUSEKINGLegislative201211734DEBT410614110641095CONSULTING/PRINTINGMOXIE MEDIA INC.PO BOX 30084SEATTLEWA</v>
      </c>
      <c r="AH2224">
        <v>100476772</v>
      </c>
      <c r="AI2224" s="9" t="str">
        <f t="shared" si="104"/>
        <v>STATE REPRESENTATIVE362DEMOCRATLEG DISTRICT 36 - HOUSEKINGLegislative</v>
      </c>
    </row>
    <row r="2225" spans="1:35" x14ac:dyDescent="0.25">
      <c r="A2225" s="15">
        <v>3089</v>
      </c>
      <c r="B2225" t="s">
        <v>6445</v>
      </c>
      <c r="C2225">
        <v>100477270</v>
      </c>
      <c r="D2225" t="s">
        <v>30</v>
      </c>
      <c r="E2225" t="s">
        <v>472</v>
      </c>
      <c r="F2225" t="s">
        <v>44</v>
      </c>
      <c r="G2225" t="s">
        <v>473</v>
      </c>
      <c r="H2225" t="s">
        <v>474</v>
      </c>
      <c r="I2225" t="s">
        <v>191</v>
      </c>
      <c r="J2225" t="s">
        <v>475</v>
      </c>
      <c r="K2225" t="s">
        <v>67</v>
      </c>
      <c r="L2225">
        <v>36</v>
      </c>
      <c r="M2225">
        <v>2</v>
      </c>
      <c r="N2225" t="s">
        <v>68</v>
      </c>
      <c r="O2225" t="s">
        <v>476</v>
      </c>
      <c r="P2225" t="s">
        <v>134</v>
      </c>
      <c r="Q2225" t="s">
        <v>71</v>
      </c>
      <c r="R2225">
        <v>2012</v>
      </c>
      <c r="S2225" s="1">
        <v>53</v>
      </c>
      <c r="T2225" t="s">
        <v>31</v>
      </c>
      <c r="U2225" s="2">
        <v>41061</v>
      </c>
      <c r="V2225" s="2">
        <v>41106</v>
      </c>
      <c r="W2225" s="2">
        <v>41103</v>
      </c>
      <c r="X2225" t="s">
        <v>72</v>
      </c>
      <c r="Y2225" t="s">
        <v>143</v>
      </c>
      <c r="Z2225" t="s">
        <v>144</v>
      </c>
      <c r="AA2225" t="s">
        <v>145</v>
      </c>
      <c r="AB2225" t="s">
        <v>146</v>
      </c>
      <c r="AC2225" t="s">
        <v>147</v>
      </c>
      <c r="AD2225">
        <v>97015</v>
      </c>
      <c r="AE2225" t="s">
        <v>6446</v>
      </c>
      <c r="AF2225" t="str">
        <f t="shared" si="102"/>
        <v>Yes</v>
      </c>
      <c r="AG2225" s="9" t="str">
        <f t="shared" si="103"/>
        <v>STATE REPRESENTATIVE362DEMOCRATLEG DISTRICT 36 - HOUSEKINGLegislative201253DEBT410614110641103Operation and OverheadPAYROLL PROCESSINGADP10155 SE SUNNYSIDE ROAD CLACKAMASOR</v>
      </c>
      <c r="AH2225">
        <v>100477270</v>
      </c>
      <c r="AI2225" s="9" t="str">
        <f t="shared" si="104"/>
        <v>STATE REPRESENTATIVE362DEMOCRATLEG DISTRICT 36 - HOUSEKINGLegislative</v>
      </c>
    </row>
    <row r="2226" spans="1:35" x14ac:dyDescent="0.25">
      <c r="A2226" s="15">
        <v>2948</v>
      </c>
      <c r="B2226" t="s">
        <v>6195</v>
      </c>
      <c r="C2226">
        <v>100477085</v>
      </c>
      <c r="D2226" t="s">
        <v>30</v>
      </c>
      <c r="E2226" t="s">
        <v>1132</v>
      </c>
      <c r="F2226" t="s">
        <v>44</v>
      </c>
      <c r="G2226" t="s">
        <v>1133</v>
      </c>
      <c r="H2226" t="s">
        <v>1134</v>
      </c>
      <c r="J2226" t="s">
        <v>1135</v>
      </c>
      <c r="K2226" t="s">
        <v>67</v>
      </c>
      <c r="L2226">
        <v>36</v>
      </c>
      <c r="M2226">
        <v>2</v>
      </c>
      <c r="N2226" t="s">
        <v>68</v>
      </c>
      <c r="O2226" t="s">
        <v>476</v>
      </c>
      <c r="P2226" t="s">
        <v>134</v>
      </c>
      <c r="Q2226" t="s">
        <v>71</v>
      </c>
      <c r="R2226">
        <v>2012</v>
      </c>
      <c r="S2226" s="1">
        <v>300</v>
      </c>
      <c r="T2226" t="s">
        <v>31</v>
      </c>
      <c r="U2226" s="2">
        <v>41061</v>
      </c>
      <c r="V2226" s="2">
        <v>41106</v>
      </c>
      <c r="W2226" s="2">
        <v>41106</v>
      </c>
      <c r="Y2226" t="s">
        <v>128</v>
      </c>
      <c r="Z2226" t="s">
        <v>33</v>
      </c>
      <c r="AA2226" t="s">
        <v>34</v>
      </c>
      <c r="AB2226" t="s">
        <v>35</v>
      </c>
      <c r="AC2226" t="s">
        <v>36</v>
      </c>
      <c r="AD2226">
        <v>98101</v>
      </c>
      <c r="AE2226" t="s">
        <v>6193</v>
      </c>
      <c r="AF2226" t="str">
        <f t="shared" si="102"/>
        <v>Yes</v>
      </c>
      <c r="AG2226" s="9" t="str">
        <f t="shared" si="103"/>
        <v>STATE REPRESENTATIVE362DEMOCRATLEG DISTRICT 36 - HOUSEKINGLegislative2012300DEBT410614110641106ACCOUNTING/COMPLIANCE ESTIMATEPROJECT ACCOUNTING SERVICES603 STEWART ST STE 819SEATTLEWA</v>
      </c>
      <c r="AH2226">
        <v>100477085</v>
      </c>
      <c r="AI2226" s="9" t="str">
        <f t="shared" si="104"/>
        <v>STATE REPRESENTATIVE362DEMOCRATLEG DISTRICT 36 - HOUSEKINGLegislative</v>
      </c>
    </row>
    <row r="2227" spans="1:35" x14ac:dyDescent="0.25">
      <c r="A2227" s="15">
        <v>2949</v>
      </c>
      <c r="B2227" t="s">
        <v>6196</v>
      </c>
      <c r="C2227">
        <v>100477085</v>
      </c>
      <c r="D2227" t="s">
        <v>30</v>
      </c>
      <c r="E2227" t="s">
        <v>1132</v>
      </c>
      <c r="F2227" t="s">
        <v>44</v>
      </c>
      <c r="G2227" t="s">
        <v>1133</v>
      </c>
      <c r="H2227" t="s">
        <v>1134</v>
      </c>
      <c r="J2227" t="s">
        <v>1135</v>
      </c>
      <c r="K2227" t="s">
        <v>67</v>
      </c>
      <c r="L2227">
        <v>36</v>
      </c>
      <c r="M2227">
        <v>2</v>
      </c>
      <c r="N2227" t="s">
        <v>68</v>
      </c>
      <c r="O2227" t="s">
        <v>476</v>
      </c>
      <c r="P2227" t="s">
        <v>134</v>
      </c>
      <c r="Q2227" t="s">
        <v>71</v>
      </c>
      <c r="R2227">
        <v>2012</v>
      </c>
      <c r="S2227" s="1">
        <v>5000</v>
      </c>
      <c r="T2227" t="s">
        <v>31</v>
      </c>
      <c r="U2227" s="2">
        <v>41061</v>
      </c>
      <c r="V2227" s="2">
        <v>41106</v>
      </c>
      <c r="W2227" s="2">
        <v>41106</v>
      </c>
      <c r="Y2227" t="s">
        <v>6197</v>
      </c>
      <c r="Z2227" t="s">
        <v>461</v>
      </c>
      <c r="AA2227" t="s">
        <v>1137</v>
      </c>
      <c r="AB2227" t="s">
        <v>35</v>
      </c>
      <c r="AC2227" t="s">
        <v>36</v>
      </c>
      <c r="AD2227">
        <v>98134</v>
      </c>
      <c r="AE2227" t="s">
        <v>6193</v>
      </c>
      <c r="AF2227" t="str">
        <f t="shared" si="102"/>
        <v>Yes</v>
      </c>
      <c r="AG2227" s="9" t="str">
        <f t="shared" si="103"/>
        <v>STATE REPRESENTATIVE362DEMOCRATLEG DISTRICT 36 - HOUSEKINGLegislative20125000DEBT410614110641106VIDEO PRODUCTION ESTIMATEMCCOMB SOUND2230 1ST AVE SSEATTLEWA</v>
      </c>
      <c r="AH2227">
        <v>100477085</v>
      </c>
      <c r="AI2227" s="9" t="str">
        <f t="shared" si="104"/>
        <v>STATE REPRESENTATIVE362DEMOCRATLEG DISTRICT 36 - HOUSEKINGLegislative</v>
      </c>
    </row>
    <row r="2228" spans="1:35" x14ac:dyDescent="0.25">
      <c r="A2228" s="15">
        <v>2950</v>
      </c>
      <c r="B2228" t="s">
        <v>6198</v>
      </c>
      <c r="C2228">
        <v>100477085</v>
      </c>
      <c r="D2228" t="s">
        <v>30</v>
      </c>
      <c r="E2228" t="s">
        <v>1132</v>
      </c>
      <c r="F2228" t="s">
        <v>44</v>
      </c>
      <c r="G2228" t="s">
        <v>1133</v>
      </c>
      <c r="H2228" t="s">
        <v>1134</v>
      </c>
      <c r="J2228" t="s">
        <v>1135</v>
      </c>
      <c r="K2228" t="s">
        <v>67</v>
      </c>
      <c r="L2228">
        <v>36</v>
      </c>
      <c r="M2228">
        <v>2</v>
      </c>
      <c r="N2228" t="s">
        <v>68</v>
      </c>
      <c r="O2228" t="s">
        <v>476</v>
      </c>
      <c r="P2228" t="s">
        <v>134</v>
      </c>
      <c r="Q2228" t="s">
        <v>71</v>
      </c>
      <c r="R2228">
        <v>2012</v>
      </c>
      <c r="S2228" s="1">
        <v>2500</v>
      </c>
      <c r="T2228" t="s">
        <v>31</v>
      </c>
      <c r="U2228" s="2">
        <v>41061</v>
      </c>
      <c r="V2228" s="2">
        <v>41106</v>
      </c>
      <c r="W2228" s="2">
        <v>41106</v>
      </c>
      <c r="Y2228" t="s">
        <v>37</v>
      </c>
      <c r="Z2228" t="s">
        <v>114</v>
      </c>
      <c r="AA2228" t="s">
        <v>1141</v>
      </c>
      <c r="AB2228" t="s">
        <v>35</v>
      </c>
      <c r="AC2228" t="s">
        <v>36</v>
      </c>
      <c r="AD2228">
        <v>98103</v>
      </c>
      <c r="AE2228" t="s">
        <v>6193</v>
      </c>
      <c r="AF2228" t="str">
        <f t="shared" si="102"/>
        <v>Yes</v>
      </c>
      <c r="AG2228" s="9" t="str">
        <f t="shared" si="103"/>
        <v>STATE REPRESENTATIVE362DEMOCRATLEG DISTRICT 36 - HOUSEKINGLegislative20122500DEBT410614110641106CONSULTINGNORTHWEST PASSAGE CONSULTING146 N CANAL ST, STE 303SEATTLEWA</v>
      </c>
      <c r="AH2228">
        <v>100477085</v>
      </c>
      <c r="AI2228" s="9" t="str">
        <f t="shared" si="104"/>
        <v>STATE REPRESENTATIVE362DEMOCRATLEG DISTRICT 36 - HOUSEKINGLegislative</v>
      </c>
    </row>
    <row r="2229" spans="1:35" x14ac:dyDescent="0.25">
      <c r="A2229" s="15">
        <v>2951</v>
      </c>
      <c r="B2229" t="s">
        <v>6199</v>
      </c>
      <c r="C2229">
        <v>100477085</v>
      </c>
      <c r="D2229" t="s">
        <v>30</v>
      </c>
      <c r="E2229" t="s">
        <v>1132</v>
      </c>
      <c r="F2229" t="s">
        <v>44</v>
      </c>
      <c r="G2229" t="s">
        <v>1133</v>
      </c>
      <c r="H2229" t="s">
        <v>1134</v>
      </c>
      <c r="J2229" t="s">
        <v>1135</v>
      </c>
      <c r="K2229" t="s">
        <v>67</v>
      </c>
      <c r="L2229">
        <v>36</v>
      </c>
      <c r="M2229">
        <v>2</v>
      </c>
      <c r="N2229" t="s">
        <v>68</v>
      </c>
      <c r="O2229" t="s">
        <v>476</v>
      </c>
      <c r="P2229" t="s">
        <v>134</v>
      </c>
      <c r="Q2229" t="s">
        <v>71</v>
      </c>
      <c r="R2229">
        <v>2012</v>
      </c>
      <c r="S2229" s="1">
        <v>1000</v>
      </c>
      <c r="T2229" t="s">
        <v>31</v>
      </c>
      <c r="U2229" s="2">
        <v>41061</v>
      </c>
      <c r="V2229" s="2">
        <v>41106</v>
      </c>
      <c r="W2229" s="2">
        <v>41106</v>
      </c>
      <c r="Y2229" t="s">
        <v>1682</v>
      </c>
      <c r="Z2229" t="s">
        <v>2745</v>
      </c>
      <c r="AA2229" t="s">
        <v>2828</v>
      </c>
      <c r="AB2229" t="s">
        <v>35</v>
      </c>
      <c r="AC2229" t="s">
        <v>36</v>
      </c>
      <c r="AD2229">
        <v>98107</v>
      </c>
      <c r="AE2229" t="s">
        <v>6193</v>
      </c>
      <c r="AF2229" t="str">
        <f t="shared" si="102"/>
        <v>Yes</v>
      </c>
      <c r="AG2229" s="9" t="str">
        <f t="shared" si="103"/>
        <v>STATE REPRESENTATIVE362DEMOCRATLEG DISTRICT 36 - HOUSEKINGLegislative20121000DEBT410614110641106CONSULTING ESTIMATECOLBY UNDERWOOD CONSULTING LLC6242 2ND AVE NWSEATTLEWA</v>
      </c>
      <c r="AH2229">
        <v>100477085</v>
      </c>
      <c r="AI2229" s="9" t="str">
        <f t="shared" si="104"/>
        <v>STATE REPRESENTATIVE362DEMOCRATLEG DISTRICT 36 - HOUSEKINGLegislative</v>
      </c>
    </row>
    <row r="2230" spans="1:35" x14ac:dyDescent="0.25">
      <c r="A2230" s="15">
        <v>3090</v>
      </c>
      <c r="B2230" t="s">
        <v>6447</v>
      </c>
      <c r="C2230">
        <v>100477270</v>
      </c>
      <c r="D2230" t="s">
        <v>30</v>
      </c>
      <c r="E2230" t="s">
        <v>472</v>
      </c>
      <c r="F2230" t="s">
        <v>44</v>
      </c>
      <c r="G2230" t="s">
        <v>473</v>
      </c>
      <c r="H2230" t="s">
        <v>474</v>
      </c>
      <c r="I2230" t="s">
        <v>191</v>
      </c>
      <c r="J2230" t="s">
        <v>475</v>
      </c>
      <c r="K2230" t="s">
        <v>67</v>
      </c>
      <c r="L2230">
        <v>36</v>
      </c>
      <c r="M2230">
        <v>2</v>
      </c>
      <c r="N2230" t="s">
        <v>68</v>
      </c>
      <c r="O2230" t="s">
        <v>476</v>
      </c>
      <c r="P2230" t="s">
        <v>134</v>
      </c>
      <c r="Q2230" t="s">
        <v>71</v>
      </c>
      <c r="R2230">
        <v>2012</v>
      </c>
      <c r="S2230" s="1">
        <v>7219.03</v>
      </c>
      <c r="T2230" t="s">
        <v>31</v>
      </c>
      <c r="U2230" s="2">
        <v>41061</v>
      </c>
      <c r="V2230" s="2">
        <v>41106</v>
      </c>
      <c r="W2230" s="2">
        <v>41106</v>
      </c>
      <c r="X2230" t="s">
        <v>72</v>
      </c>
      <c r="Y2230" t="s">
        <v>1538</v>
      </c>
      <c r="Z2230" t="s">
        <v>167</v>
      </c>
      <c r="AA2230" t="s">
        <v>168</v>
      </c>
      <c r="AB2230" t="s">
        <v>35</v>
      </c>
      <c r="AC2230" t="s">
        <v>36</v>
      </c>
      <c r="AD2230">
        <v>98109</v>
      </c>
      <c r="AE2230" t="s">
        <v>6446</v>
      </c>
      <c r="AF2230" t="str">
        <f t="shared" si="102"/>
        <v>Yes</v>
      </c>
      <c r="AG2230" s="9" t="str">
        <f t="shared" si="103"/>
        <v>STATE REPRESENTATIVE362DEMOCRATLEG DISTRICT 36 - HOUSEKINGLegislative20127219.03DEBT410614110641106Operation and OverheadMAILER PRINT &amp; DESIGN (CAPCITY, KAYLORMADE)ARGO STRATEGIESPO BOX 9100 SEATTLEWA</v>
      </c>
      <c r="AH2230">
        <v>100477270</v>
      </c>
      <c r="AI2230" s="9" t="str">
        <f t="shared" si="104"/>
        <v>STATE REPRESENTATIVE362DEMOCRATLEG DISTRICT 36 - HOUSEKINGLegislative</v>
      </c>
    </row>
    <row r="2231" spans="1:35" x14ac:dyDescent="0.25">
      <c r="A2231" s="15">
        <v>3482</v>
      </c>
      <c r="B2231" t="s">
        <v>7082</v>
      </c>
      <c r="C2231">
        <v>100481271</v>
      </c>
      <c r="D2231" t="s">
        <v>30</v>
      </c>
      <c r="E2231" t="s">
        <v>831</v>
      </c>
      <c r="F2231" t="s">
        <v>44</v>
      </c>
      <c r="G2231" t="s">
        <v>832</v>
      </c>
      <c r="H2231" t="s">
        <v>833</v>
      </c>
      <c r="I2231" t="s">
        <v>65</v>
      </c>
      <c r="J2231" t="s">
        <v>834</v>
      </c>
      <c r="K2231" t="s">
        <v>67</v>
      </c>
      <c r="L2231">
        <v>36</v>
      </c>
      <c r="M2231">
        <v>2</v>
      </c>
      <c r="N2231" t="s">
        <v>68</v>
      </c>
      <c r="O2231" t="s">
        <v>476</v>
      </c>
      <c r="P2231" t="s">
        <v>134</v>
      </c>
      <c r="Q2231" t="s">
        <v>71</v>
      </c>
      <c r="R2231">
        <v>2012</v>
      </c>
      <c r="S2231" s="1">
        <v>5000</v>
      </c>
      <c r="T2231" t="s">
        <v>31</v>
      </c>
      <c r="U2231" s="2">
        <v>41107</v>
      </c>
      <c r="V2231" s="2">
        <v>41120</v>
      </c>
      <c r="W2231" s="2">
        <v>40988</v>
      </c>
      <c r="Y2231" t="s">
        <v>156</v>
      </c>
      <c r="Z2231" t="s">
        <v>835</v>
      </c>
      <c r="AA2231" t="s">
        <v>735</v>
      </c>
      <c r="AB2231" t="s">
        <v>35</v>
      </c>
      <c r="AC2231" t="s">
        <v>36</v>
      </c>
      <c r="AD2231">
        <v>98113</v>
      </c>
      <c r="AE2231" t="s">
        <v>7083</v>
      </c>
      <c r="AF2231" t="str">
        <f t="shared" si="102"/>
        <v>Yes</v>
      </c>
      <c r="AG2231" s="9" t="str">
        <f t="shared" si="103"/>
        <v>STATE REPRESENTATIVE362DEMOCRATLEG DISTRICT 36 - HOUSEKINGLegislative20125000DEBT411074112040988CONSULTING (CONTINGENT)MOXIE MEDIA INC.PO BOX 30084SEATTLEWA</v>
      </c>
      <c r="AH2231">
        <v>100481271</v>
      </c>
      <c r="AI2231" s="9" t="str">
        <f t="shared" si="104"/>
        <v>STATE REPRESENTATIVE362DEMOCRATLEG DISTRICT 36 - HOUSEKINGLegislative</v>
      </c>
    </row>
    <row r="2232" spans="1:35" x14ac:dyDescent="0.25">
      <c r="A2232" s="15">
        <v>3343</v>
      </c>
      <c r="B2232" t="s">
        <v>6874</v>
      </c>
      <c r="C2232">
        <v>100482048</v>
      </c>
      <c r="D2232" t="s">
        <v>30</v>
      </c>
      <c r="E2232" t="s">
        <v>1132</v>
      </c>
      <c r="F2232" t="s">
        <v>44</v>
      </c>
      <c r="G2232" t="s">
        <v>1133</v>
      </c>
      <c r="H2232" t="s">
        <v>1134</v>
      </c>
      <c r="J2232" t="s">
        <v>1135</v>
      </c>
      <c r="K2232" t="s">
        <v>67</v>
      </c>
      <c r="L2232">
        <v>36</v>
      </c>
      <c r="M2232">
        <v>2</v>
      </c>
      <c r="N2232" t="s">
        <v>68</v>
      </c>
      <c r="O2232" t="s">
        <v>476</v>
      </c>
      <c r="P2232" t="s">
        <v>134</v>
      </c>
      <c r="Q2232" t="s">
        <v>71</v>
      </c>
      <c r="R2232">
        <v>2012</v>
      </c>
      <c r="S2232" s="1">
        <v>4000</v>
      </c>
      <c r="T2232" t="s">
        <v>31</v>
      </c>
      <c r="U2232" s="2">
        <v>41107</v>
      </c>
      <c r="V2232" s="2">
        <v>41120</v>
      </c>
      <c r="W2232" s="2">
        <v>40999</v>
      </c>
      <c r="Y2232" t="s">
        <v>156</v>
      </c>
      <c r="Z2232" t="s">
        <v>114</v>
      </c>
      <c r="AA2232" t="s">
        <v>1141</v>
      </c>
      <c r="AB2232" t="s">
        <v>35</v>
      </c>
      <c r="AC2232" t="s">
        <v>36</v>
      </c>
      <c r="AD2232">
        <v>98103</v>
      </c>
      <c r="AE2232" t="s">
        <v>6875</v>
      </c>
      <c r="AF2232" t="str">
        <f t="shared" si="102"/>
        <v>Yes</v>
      </c>
      <c r="AG2232" s="9" t="str">
        <f t="shared" si="103"/>
        <v>STATE REPRESENTATIVE362DEMOCRATLEG DISTRICT 36 - HOUSEKINGLegislative20124000DEBT411074112040999CONSULTING (CONTINGENT)NORTHWEST PASSAGE CONSULTING146 N CANAL ST, STE 303SEATTLEWA</v>
      </c>
      <c r="AH2232">
        <v>100482048</v>
      </c>
      <c r="AI2232" s="9" t="str">
        <f t="shared" si="104"/>
        <v>STATE REPRESENTATIVE362DEMOCRATLEG DISTRICT 36 - HOUSEKINGLegislative</v>
      </c>
    </row>
    <row r="2233" spans="1:35" x14ac:dyDescent="0.25">
      <c r="A2233" s="15">
        <v>3330</v>
      </c>
      <c r="B2233" t="s">
        <v>6850</v>
      </c>
      <c r="C2233">
        <v>100480808</v>
      </c>
      <c r="D2233" t="s">
        <v>30</v>
      </c>
      <c r="E2233" t="s">
        <v>5450</v>
      </c>
      <c r="F2233" t="s">
        <v>44</v>
      </c>
      <c r="G2233" t="s">
        <v>5451</v>
      </c>
      <c r="H2233" t="s">
        <v>5452</v>
      </c>
      <c r="I2233" t="s">
        <v>1114</v>
      </c>
      <c r="J2233" t="s">
        <v>5453</v>
      </c>
      <c r="K2233" t="s">
        <v>67</v>
      </c>
      <c r="L2233">
        <v>36</v>
      </c>
      <c r="M2233">
        <v>2</v>
      </c>
      <c r="N2233" t="s">
        <v>68</v>
      </c>
      <c r="O2233" t="s">
        <v>476</v>
      </c>
      <c r="P2233" t="s">
        <v>134</v>
      </c>
      <c r="Q2233" t="s">
        <v>71</v>
      </c>
      <c r="R2233">
        <v>2012</v>
      </c>
      <c r="S2233" s="1">
        <v>2500</v>
      </c>
      <c r="T2233" t="s">
        <v>31</v>
      </c>
      <c r="U2233" s="2">
        <v>41107</v>
      </c>
      <c r="V2233" s="2">
        <v>41120</v>
      </c>
      <c r="W2233" s="2">
        <v>41000</v>
      </c>
      <c r="Y2233" t="s">
        <v>2643</v>
      </c>
      <c r="Z2233" t="s">
        <v>641</v>
      </c>
      <c r="AA2233" t="s">
        <v>727</v>
      </c>
      <c r="AB2233" t="s">
        <v>180</v>
      </c>
      <c r="AC2233" t="s">
        <v>36</v>
      </c>
      <c r="AD2233">
        <v>98506</v>
      </c>
      <c r="AE2233" t="s">
        <v>6851</v>
      </c>
      <c r="AF2233" t="str">
        <f t="shared" si="102"/>
        <v>Yes</v>
      </c>
      <c r="AG2233" s="9" t="str">
        <f t="shared" si="103"/>
        <v>STATE REPRESENTATIVE362DEMOCRATLEG DISTRICT 36 - HOUSEKINGLegislative20122500DEBT411074112041000CAMPAIGN CONSULTINGTR STRATEGIES1612 SPRINGWOOD AVE NEOLYMPIAWA</v>
      </c>
      <c r="AH2233">
        <v>100480808</v>
      </c>
      <c r="AI2233" s="9" t="str">
        <f t="shared" si="104"/>
        <v>STATE REPRESENTATIVE362DEMOCRATLEG DISTRICT 36 - HOUSEKINGLegislative</v>
      </c>
    </row>
    <row r="2234" spans="1:35" x14ac:dyDescent="0.25">
      <c r="A2234" s="15">
        <v>3344</v>
      </c>
      <c r="B2234" t="s">
        <v>6876</v>
      </c>
      <c r="C2234">
        <v>100482048</v>
      </c>
      <c r="D2234" t="s">
        <v>30</v>
      </c>
      <c r="E2234" t="s">
        <v>1132</v>
      </c>
      <c r="F2234" t="s">
        <v>44</v>
      </c>
      <c r="G2234" t="s">
        <v>1133</v>
      </c>
      <c r="H2234" t="s">
        <v>1134</v>
      </c>
      <c r="J2234" t="s">
        <v>1135</v>
      </c>
      <c r="K2234" t="s">
        <v>67</v>
      </c>
      <c r="L2234">
        <v>36</v>
      </c>
      <c r="M2234">
        <v>2</v>
      </c>
      <c r="N2234" t="s">
        <v>68</v>
      </c>
      <c r="O2234" t="s">
        <v>476</v>
      </c>
      <c r="P2234" t="s">
        <v>134</v>
      </c>
      <c r="Q2234" t="s">
        <v>71</v>
      </c>
      <c r="R2234">
        <v>2012</v>
      </c>
      <c r="S2234" s="1">
        <v>2000</v>
      </c>
      <c r="T2234" t="s">
        <v>31</v>
      </c>
      <c r="U2234" s="2">
        <v>41107</v>
      </c>
      <c r="V2234" s="2">
        <v>41120</v>
      </c>
      <c r="W2234" s="2">
        <v>41029</v>
      </c>
      <c r="Y2234" t="s">
        <v>2670</v>
      </c>
      <c r="Z2234" t="s">
        <v>1144</v>
      </c>
      <c r="AA2234" t="s">
        <v>1145</v>
      </c>
      <c r="AB2234" t="s">
        <v>35</v>
      </c>
      <c r="AC2234" t="s">
        <v>36</v>
      </c>
      <c r="AD2234">
        <v>98105</v>
      </c>
      <c r="AE2234" t="s">
        <v>6875</v>
      </c>
      <c r="AF2234" t="str">
        <f t="shared" si="102"/>
        <v>Yes</v>
      </c>
      <c r="AG2234" s="9" t="str">
        <f t="shared" si="103"/>
        <v>STATE REPRESENTATIVE362DEMOCRATLEG DISTRICT 36 - HOUSEKINGLegislative20122000DEBT411074112041029WAGES (CONTINGENT)BURTIS LILY M.151 NE 53RD STSEATTLEWA</v>
      </c>
      <c r="AH2234">
        <v>100482048</v>
      </c>
      <c r="AI2234" s="9" t="str">
        <f t="shared" si="104"/>
        <v>STATE REPRESENTATIVE362DEMOCRATLEG DISTRICT 36 - HOUSEKINGLegislative</v>
      </c>
    </row>
    <row r="2235" spans="1:35" x14ac:dyDescent="0.25">
      <c r="A2235" s="15">
        <v>3483</v>
      </c>
      <c r="B2235" t="s">
        <v>7084</v>
      </c>
      <c r="C2235">
        <v>100481271</v>
      </c>
      <c r="D2235" t="s">
        <v>30</v>
      </c>
      <c r="E2235" t="s">
        <v>831</v>
      </c>
      <c r="F2235" t="s">
        <v>44</v>
      </c>
      <c r="G2235" t="s">
        <v>832</v>
      </c>
      <c r="H2235" t="s">
        <v>833</v>
      </c>
      <c r="I2235" t="s">
        <v>65</v>
      </c>
      <c r="J2235" t="s">
        <v>834</v>
      </c>
      <c r="K2235" t="s">
        <v>67</v>
      </c>
      <c r="L2235">
        <v>36</v>
      </c>
      <c r="M2235">
        <v>2</v>
      </c>
      <c r="N2235" t="s">
        <v>68</v>
      </c>
      <c r="O2235" t="s">
        <v>476</v>
      </c>
      <c r="P2235" t="s">
        <v>134</v>
      </c>
      <c r="Q2235" t="s">
        <v>71</v>
      </c>
      <c r="R2235">
        <v>2012</v>
      </c>
      <c r="S2235" s="1">
        <v>1000</v>
      </c>
      <c r="T2235" t="s">
        <v>31</v>
      </c>
      <c r="U2235" s="2">
        <v>41107</v>
      </c>
      <c r="V2235" s="2">
        <v>41120</v>
      </c>
      <c r="W2235" s="2">
        <v>41033</v>
      </c>
      <c r="Y2235" t="s">
        <v>37</v>
      </c>
      <c r="Z2235" t="s">
        <v>835</v>
      </c>
      <c r="AA2235" t="s">
        <v>735</v>
      </c>
      <c r="AB2235" t="s">
        <v>35</v>
      </c>
      <c r="AC2235" t="s">
        <v>36</v>
      </c>
      <c r="AD2235">
        <v>98113</v>
      </c>
      <c r="AE2235" t="s">
        <v>7083</v>
      </c>
      <c r="AF2235" t="str">
        <f t="shared" si="102"/>
        <v>Yes</v>
      </c>
      <c r="AG2235" s="9" t="str">
        <f t="shared" si="103"/>
        <v>STATE REPRESENTATIVE362DEMOCRATLEG DISTRICT 36 - HOUSEKINGLegislative20121000DEBT411074112041033CONSULTINGMOXIE MEDIA INC.PO BOX 30084SEATTLEWA</v>
      </c>
      <c r="AH2235">
        <v>100481271</v>
      </c>
      <c r="AI2235" s="9" t="str">
        <f t="shared" si="104"/>
        <v>STATE REPRESENTATIVE362DEMOCRATLEG DISTRICT 36 - HOUSEKINGLegislative</v>
      </c>
    </row>
    <row r="2236" spans="1:35" x14ac:dyDescent="0.25">
      <c r="A2236" s="15">
        <v>3484</v>
      </c>
      <c r="B2236" t="s">
        <v>7085</v>
      </c>
      <c r="C2236">
        <v>100481271</v>
      </c>
      <c r="D2236" t="s">
        <v>30</v>
      </c>
      <c r="E2236" t="s">
        <v>831</v>
      </c>
      <c r="F2236" t="s">
        <v>44</v>
      </c>
      <c r="G2236" t="s">
        <v>832</v>
      </c>
      <c r="H2236" t="s">
        <v>833</v>
      </c>
      <c r="I2236" t="s">
        <v>65</v>
      </c>
      <c r="J2236" t="s">
        <v>834</v>
      </c>
      <c r="K2236" t="s">
        <v>67</v>
      </c>
      <c r="L2236">
        <v>36</v>
      </c>
      <c r="M2236">
        <v>2</v>
      </c>
      <c r="N2236" t="s">
        <v>68</v>
      </c>
      <c r="O2236" t="s">
        <v>476</v>
      </c>
      <c r="P2236" t="s">
        <v>134</v>
      </c>
      <c r="Q2236" t="s">
        <v>71</v>
      </c>
      <c r="R2236">
        <v>2012</v>
      </c>
      <c r="S2236" s="1">
        <v>1000</v>
      </c>
      <c r="T2236" t="s">
        <v>31</v>
      </c>
      <c r="U2236" s="2">
        <v>41107</v>
      </c>
      <c r="V2236" s="2">
        <v>41120</v>
      </c>
      <c r="W2236" s="2">
        <v>41047</v>
      </c>
      <c r="Y2236" t="s">
        <v>164</v>
      </c>
      <c r="Z2236" t="s">
        <v>835</v>
      </c>
      <c r="AA2236" t="s">
        <v>735</v>
      </c>
      <c r="AB2236" t="s">
        <v>35</v>
      </c>
      <c r="AC2236" t="s">
        <v>36</v>
      </c>
      <c r="AD2236">
        <v>98113</v>
      </c>
      <c r="AE2236" t="s">
        <v>7083</v>
      </c>
      <c r="AF2236" t="str">
        <f t="shared" si="102"/>
        <v>Yes</v>
      </c>
      <c r="AG2236" s="9" t="str">
        <f t="shared" si="103"/>
        <v>STATE REPRESENTATIVE362DEMOCRATLEG DISTRICT 36 - HOUSEKINGLegislative20121000DEBT411074112041047OPINION RESEARCHMOXIE MEDIA INC.PO BOX 30084SEATTLEWA</v>
      </c>
      <c r="AH2236">
        <v>100481271</v>
      </c>
      <c r="AI2236" s="9" t="str">
        <f t="shared" si="104"/>
        <v>STATE REPRESENTATIVE362DEMOCRATLEG DISTRICT 36 - HOUSEKINGLegislative</v>
      </c>
    </row>
    <row r="2237" spans="1:35" x14ac:dyDescent="0.25">
      <c r="A2237" s="15">
        <v>3486</v>
      </c>
      <c r="B2237" t="s">
        <v>7087</v>
      </c>
      <c r="C2237">
        <v>100481271</v>
      </c>
      <c r="D2237" t="s">
        <v>30</v>
      </c>
      <c r="E2237" t="s">
        <v>831</v>
      </c>
      <c r="F2237" t="s">
        <v>44</v>
      </c>
      <c r="G2237" t="s">
        <v>832</v>
      </c>
      <c r="H2237" t="s">
        <v>833</v>
      </c>
      <c r="I2237" t="s">
        <v>65</v>
      </c>
      <c r="J2237" t="s">
        <v>834</v>
      </c>
      <c r="K2237" t="s">
        <v>67</v>
      </c>
      <c r="L2237">
        <v>36</v>
      </c>
      <c r="M2237">
        <v>2</v>
      </c>
      <c r="N2237" t="s">
        <v>68</v>
      </c>
      <c r="O2237" t="s">
        <v>476</v>
      </c>
      <c r="P2237" t="s">
        <v>134</v>
      </c>
      <c r="Q2237" t="s">
        <v>71</v>
      </c>
      <c r="R2237">
        <v>2012</v>
      </c>
      <c r="S2237" s="1">
        <v>1000</v>
      </c>
      <c r="T2237" t="s">
        <v>31</v>
      </c>
      <c r="U2237" s="2">
        <v>41107</v>
      </c>
      <c r="V2237" s="2">
        <v>41120</v>
      </c>
      <c r="W2237" s="2">
        <v>41061</v>
      </c>
      <c r="Y2237" t="s">
        <v>37</v>
      </c>
      <c r="Z2237" t="s">
        <v>835</v>
      </c>
      <c r="AA2237" t="s">
        <v>735</v>
      </c>
      <c r="AB2237" t="s">
        <v>35</v>
      </c>
      <c r="AC2237" t="s">
        <v>36</v>
      </c>
      <c r="AD2237">
        <v>98113</v>
      </c>
      <c r="AE2237" t="s">
        <v>7083</v>
      </c>
      <c r="AF2237" t="str">
        <f t="shared" si="102"/>
        <v>Yes</v>
      </c>
      <c r="AG2237" s="9" t="str">
        <f t="shared" si="103"/>
        <v>STATE REPRESENTATIVE362DEMOCRATLEG DISTRICT 36 - HOUSEKINGLegislative20121000DEBT411074112041061CONSULTINGMOXIE MEDIA INC.PO BOX 30084SEATTLEWA</v>
      </c>
      <c r="AH2237">
        <v>100481271</v>
      </c>
      <c r="AI2237" s="9" t="str">
        <f t="shared" si="104"/>
        <v>STATE REPRESENTATIVE362DEMOCRATLEG DISTRICT 36 - HOUSEKINGLegislative</v>
      </c>
    </row>
    <row r="2238" spans="1:35" x14ac:dyDescent="0.25">
      <c r="A2238" s="15">
        <v>3485</v>
      </c>
      <c r="B2238" t="s">
        <v>7086</v>
      </c>
      <c r="C2238">
        <v>100481271</v>
      </c>
      <c r="D2238" t="s">
        <v>30</v>
      </c>
      <c r="E2238" t="s">
        <v>831</v>
      </c>
      <c r="F2238" t="s">
        <v>44</v>
      </c>
      <c r="G2238" t="s">
        <v>832</v>
      </c>
      <c r="H2238" t="s">
        <v>833</v>
      </c>
      <c r="I2238" t="s">
        <v>65</v>
      </c>
      <c r="J2238" t="s">
        <v>834</v>
      </c>
      <c r="K2238" t="s">
        <v>67</v>
      </c>
      <c r="L2238">
        <v>36</v>
      </c>
      <c r="M2238">
        <v>2</v>
      </c>
      <c r="N2238" t="s">
        <v>68</v>
      </c>
      <c r="O2238" t="s">
        <v>476</v>
      </c>
      <c r="P2238" t="s">
        <v>134</v>
      </c>
      <c r="Q2238" t="s">
        <v>71</v>
      </c>
      <c r="R2238">
        <v>2012</v>
      </c>
      <c r="S2238" s="1">
        <v>11734</v>
      </c>
      <c r="T2238" t="s">
        <v>31</v>
      </c>
      <c r="U2238" s="2">
        <v>41107</v>
      </c>
      <c r="V2238" s="2">
        <v>41120</v>
      </c>
      <c r="W2238" s="2">
        <v>41095</v>
      </c>
      <c r="Y2238" t="s">
        <v>2861</v>
      </c>
      <c r="Z2238" t="s">
        <v>835</v>
      </c>
      <c r="AA2238" t="s">
        <v>735</v>
      </c>
      <c r="AB2238" t="s">
        <v>35</v>
      </c>
      <c r="AC2238" t="s">
        <v>36</v>
      </c>
      <c r="AD2238">
        <v>98113</v>
      </c>
      <c r="AE2238" t="s">
        <v>7083</v>
      </c>
      <c r="AF2238" t="str">
        <f t="shared" si="102"/>
        <v>Yes</v>
      </c>
      <c r="AG2238" s="9" t="str">
        <f t="shared" si="103"/>
        <v>STATE REPRESENTATIVE362DEMOCRATLEG DISTRICT 36 - HOUSEKINGLegislative201211734DEBT411074112041095CONSULTING/PRINTINGMOXIE MEDIA INC.PO BOX 30084SEATTLEWA</v>
      </c>
      <c r="AH2238">
        <v>100481271</v>
      </c>
      <c r="AI2238" s="9" t="str">
        <f t="shared" si="104"/>
        <v>STATE REPRESENTATIVE362DEMOCRATLEG DISTRICT 36 - HOUSEKINGLegislative</v>
      </c>
    </row>
    <row r="2239" spans="1:35" x14ac:dyDescent="0.25">
      <c r="A2239" s="15">
        <v>3346</v>
      </c>
      <c r="B2239" t="s">
        <v>6878</v>
      </c>
      <c r="C2239">
        <v>100482048</v>
      </c>
      <c r="D2239" t="s">
        <v>30</v>
      </c>
      <c r="E2239" t="s">
        <v>1132</v>
      </c>
      <c r="F2239" t="s">
        <v>44</v>
      </c>
      <c r="G2239" t="s">
        <v>1133</v>
      </c>
      <c r="H2239" t="s">
        <v>1134</v>
      </c>
      <c r="J2239" t="s">
        <v>1135</v>
      </c>
      <c r="K2239" t="s">
        <v>67</v>
      </c>
      <c r="L2239">
        <v>36</v>
      </c>
      <c r="M2239">
        <v>2</v>
      </c>
      <c r="N2239" t="s">
        <v>68</v>
      </c>
      <c r="O2239" t="s">
        <v>476</v>
      </c>
      <c r="P2239" t="s">
        <v>134</v>
      </c>
      <c r="Q2239" t="s">
        <v>71</v>
      </c>
      <c r="R2239">
        <v>2012</v>
      </c>
      <c r="S2239" s="1">
        <v>5000</v>
      </c>
      <c r="T2239" t="s">
        <v>31</v>
      </c>
      <c r="U2239" s="2">
        <v>41107</v>
      </c>
      <c r="V2239" s="2">
        <v>41120</v>
      </c>
      <c r="W2239" s="2">
        <v>41106</v>
      </c>
      <c r="Y2239" t="s">
        <v>6197</v>
      </c>
      <c r="Z2239" t="s">
        <v>461</v>
      </c>
      <c r="AA2239" t="s">
        <v>1137</v>
      </c>
      <c r="AB2239" t="s">
        <v>35</v>
      </c>
      <c r="AC2239" t="s">
        <v>36</v>
      </c>
      <c r="AD2239">
        <v>98134</v>
      </c>
      <c r="AE2239" t="s">
        <v>6875</v>
      </c>
      <c r="AF2239" t="str">
        <f t="shared" si="102"/>
        <v>Yes</v>
      </c>
      <c r="AG2239" s="9" t="str">
        <f t="shared" si="103"/>
        <v>STATE REPRESENTATIVE362DEMOCRATLEG DISTRICT 36 - HOUSEKINGLegislative20125000DEBT411074112041106VIDEO PRODUCTION ESTIMATEMCCOMB SOUND2230 1ST AVE SSEATTLEWA</v>
      </c>
      <c r="AH2239">
        <v>100482048</v>
      </c>
      <c r="AI2239" s="9" t="str">
        <f t="shared" si="104"/>
        <v>STATE REPRESENTATIVE362DEMOCRATLEG DISTRICT 36 - HOUSEKINGLegislative</v>
      </c>
    </row>
    <row r="2240" spans="1:35" x14ac:dyDescent="0.25">
      <c r="A2240" s="15">
        <v>3488</v>
      </c>
      <c r="B2240" t="s">
        <v>7089</v>
      </c>
      <c r="C2240">
        <v>100481271</v>
      </c>
      <c r="D2240" t="s">
        <v>30</v>
      </c>
      <c r="E2240" t="s">
        <v>831</v>
      </c>
      <c r="F2240" t="s">
        <v>44</v>
      </c>
      <c r="G2240" t="s">
        <v>832</v>
      </c>
      <c r="H2240" t="s">
        <v>833</v>
      </c>
      <c r="I2240" t="s">
        <v>65</v>
      </c>
      <c r="J2240" t="s">
        <v>834</v>
      </c>
      <c r="K2240" t="s">
        <v>67</v>
      </c>
      <c r="L2240">
        <v>36</v>
      </c>
      <c r="M2240">
        <v>2</v>
      </c>
      <c r="N2240" t="s">
        <v>68</v>
      </c>
      <c r="O2240" t="s">
        <v>476</v>
      </c>
      <c r="P2240" t="s">
        <v>134</v>
      </c>
      <c r="Q2240" t="s">
        <v>71</v>
      </c>
      <c r="R2240">
        <v>2012</v>
      </c>
      <c r="S2240" s="1">
        <v>3212</v>
      </c>
      <c r="T2240" t="s">
        <v>31</v>
      </c>
      <c r="U2240" s="2">
        <v>41107</v>
      </c>
      <c r="V2240" s="2">
        <v>41120</v>
      </c>
      <c r="W2240" s="2">
        <v>41116</v>
      </c>
      <c r="Y2240" t="s">
        <v>2861</v>
      </c>
      <c r="Z2240" t="s">
        <v>835</v>
      </c>
      <c r="AA2240" t="s">
        <v>735</v>
      </c>
      <c r="AB2240" t="s">
        <v>35</v>
      </c>
      <c r="AC2240" t="s">
        <v>36</v>
      </c>
      <c r="AD2240">
        <v>98113</v>
      </c>
      <c r="AE2240" t="s">
        <v>7083</v>
      </c>
      <c r="AF2240" t="str">
        <f t="shared" si="102"/>
        <v>Yes</v>
      </c>
      <c r="AG2240" s="9" t="str">
        <f t="shared" si="103"/>
        <v>STATE REPRESENTATIVE362DEMOCRATLEG DISTRICT 36 - HOUSEKINGLegislative20123212DEBT411074112041116CONSULTING/PRINTINGMOXIE MEDIA INC.PO BOX 30084SEATTLEWA</v>
      </c>
      <c r="AH2240">
        <v>100481271</v>
      </c>
      <c r="AI2240" s="9" t="str">
        <f t="shared" si="104"/>
        <v>STATE REPRESENTATIVE362DEMOCRATLEG DISTRICT 36 - HOUSEKINGLegislative</v>
      </c>
    </row>
    <row r="2241" spans="1:35" x14ac:dyDescent="0.25">
      <c r="A2241" s="15">
        <v>2816</v>
      </c>
      <c r="B2241" t="s">
        <v>5951</v>
      </c>
      <c r="C2241">
        <v>100481008</v>
      </c>
      <c r="D2241" t="s">
        <v>30</v>
      </c>
      <c r="E2241" t="s">
        <v>472</v>
      </c>
      <c r="F2241" t="s">
        <v>44</v>
      </c>
      <c r="G2241" t="s">
        <v>473</v>
      </c>
      <c r="H2241" t="s">
        <v>474</v>
      </c>
      <c r="I2241" t="s">
        <v>191</v>
      </c>
      <c r="J2241" t="s">
        <v>475</v>
      </c>
      <c r="K2241" t="s">
        <v>67</v>
      </c>
      <c r="L2241">
        <v>36</v>
      </c>
      <c r="M2241">
        <v>2</v>
      </c>
      <c r="N2241" t="s">
        <v>68</v>
      </c>
      <c r="O2241" t="s">
        <v>476</v>
      </c>
      <c r="P2241" t="s">
        <v>134</v>
      </c>
      <c r="Q2241" t="s">
        <v>71</v>
      </c>
      <c r="R2241">
        <v>2012</v>
      </c>
      <c r="S2241" s="1">
        <v>5378.3</v>
      </c>
      <c r="T2241" t="s">
        <v>31</v>
      </c>
      <c r="U2241" s="2">
        <v>41107</v>
      </c>
      <c r="V2241" s="2">
        <v>41120</v>
      </c>
      <c r="W2241" s="2">
        <v>41119</v>
      </c>
      <c r="X2241" t="s">
        <v>72</v>
      </c>
      <c r="Y2241" t="s">
        <v>166</v>
      </c>
      <c r="Z2241" t="s">
        <v>167</v>
      </c>
      <c r="AA2241" t="s">
        <v>168</v>
      </c>
      <c r="AB2241" t="s">
        <v>35</v>
      </c>
      <c r="AC2241" t="s">
        <v>36</v>
      </c>
      <c r="AD2241">
        <v>98109</v>
      </c>
      <c r="AE2241" t="s">
        <v>5892</v>
      </c>
      <c r="AF2241" t="str">
        <f t="shared" si="102"/>
        <v>Yes</v>
      </c>
      <c r="AG2241" s="9" t="str">
        <f t="shared" si="103"/>
        <v>STATE REPRESENTATIVE362DEMOCRATLEG DISTRICT 36 - HOUSEKINGLegislative20125378.3DEBT411074112041119Operation and OverheadEST. MAILER PRINT &amp; DESIGN (CAPCITY, KAYLORMADE)ARGO STRATEGIESPO BOX 9100 SEATTLEWA</v>
      </c>
      <c r="AH2241">
        <v>100481008</v>
      </c>
      <c r="AI2241" s="9" t="str">
        <f t="shared" si="104"/>
        <v>STATE REPRESENTATIVE362DEMOCRATLEG DISTRICT 36 - HOUSEKINGLegislative</v>
      </c>
    </row>
    <row r="2242" spans="1:35" x14ac:dyDescent="0.25">
      <c r="A2242" s="15">
        <v>2817</v>
      </c>
      <c r="B2242" t="s">
        <v>5952</v>
      </c>
      <c r="C2242">
        <v>100481008</v>
      </c>
      <c r="D2242" t="s">
        <v>30</v>
      </c>
      <c r="E2242" t="s">
        <v>472</v>
      </c>
      <c r="F2242" t="s">
        <v>44</v>
      </c>
      <c r="G2242" t="s">
        <v>473</v>
      </c>
      <c r="H2242" t="s">
        <v>474</v>
      </c>
      <c r="I2242" t="s">
        <v>191</v>
      </c>
      <c r="J2242" t="s">
        <v>475</v>
      </c>
      <c r="K2242" t="s">
        <v>67</v>
      </c>
      <c r="L2242">
        <v>36</v>
      </c>
      <c r="M2242">
        <v>2</v>
      </c>
      <c r="N2242" t="s">
        <v>68</v>
      </c>
      <c r="O2242" t="s">
        <v>476</v>
      </c>
      <c r="P2242" t="s">
        <v>134</v>
      </c>
      <c r="Q2242" t="s">
        <v>71</v>
      </c>
      <c r="R2242">
        <v>2012</v>
      </c>
      <c r="S2242" s="1">
        <v>500</v>
      </c>
      <c r="T2242" t="s">
        <v>31</v>
      </c>
      <c r="U2242" s="2">
        <v>41107</v>
      </c>
      <c r="V2242" s="2">
        <v>41120</v>
      </c>
      <c r="W2242" s="2">
        <v>41120</v>
      </c>
      <c r="X2242" t="s">
        <v>72</v>
      </c>
      <c r="Y2242" t="s">
        <v>5953</v>
      </c>
      <c r="Z2242" t="s">
        <v>167</v>
      </c>
      <c r="AA2242" t="s">
        <v>168</v>
      </c>
      <c r="AB2242" t="s">
        <v>35</v>
      </c>
      <c r="AC2242" t="s">
        <v>36</v>
      </c>
      <c r="AD2242">
        <v>98109</v>
      </c>
      <c r="AE2242" t="s">
        <v>5892</v>
      </c>
      <c r="AF2242" t="str">
        <f t="shared" ref="AF2242:AF2305" si="105">IF(ISNA(VLOOKUP($C2242,schooldata,1,FALSE)),"NO","Yes")</f>
        <v>Yes</v>
      </c>
      <c r="AG2242" s="9" t="str">
        <f t="shared" ref="AG2242:AG2305" si="106">CONCATENATE(K2242,L2242,M2242,N2242,O2242,P2242,Q2242,R2242,S2242,T2242,U2242,V2242,W2242,X2242,Y2242,Z2242,AA2242,AB2242,AC2242)</f>
        <v>STATE REPRESENTATIVE362DEMOCRATLEG DISTRICT 36 - HOUSEKINGLegislative2012500DEBT411074112041120Operation and OverheadADVERTISING (GOOGLE)ARGO STRATEGIESPO BOX 9100 SEATTLEWA</v>
      </c>
      <c r="AH2242">
        <v>100481008</v>
      </c>
      <c r="AI2242" s="9" t="str">
        <f t="shared" ref="AI2242:AI2305" si="107">CONCATENATE(K2242,L2242,M2242,N2242,O2242,P2242,Q2242)</f>
        <v>STATE REPRESENTATIVE362DEMOCRATLEG DISTRICT 36 - HOUSEKINGLegislative</v>
      </c>
    </row>
    <row r="2243" spans="1:35" x14ac:dyDescent="0.25">
      <c r="A2243" s="15">
        <v>2818</v>
      </c>
      <c r="B2243" t="s">
        <v>5954</v>
      </c>
      <c r="C2243">
        <v>100481008</v>
      </c>
      <c r="D2243" t="s">
        <v>30</v>
      </c>
      <c r="E2243" t="s">
        <v>472</v>
      </c>
      <c r="F2243" t="s">
        <v>44</v>
      </c>
      <c r="G2243" t="s">
        <v>473</v>
      </c>
      <c r="H2243" t="s">
        <v>474</v>
      </c>
      <c r="I2243" t="s">
        <v>191</v>
      </c>
      <c r="J2243" t="s">
        <v>475</v>
      </c>
      <c r="K2243" t="s">
        <v>67</v>
      </c>
      <c r="L2243">
        <v>36</v>
      </c>
      <c r="M2243">
        <v>2</v>
      </c>
      <c r="N2243" t="s">
        <v>68</v>
      </c>
      <c r="O2243" t="s">
        <v>476</v>
      </c>
      <c r="P2243" t="s">
        <v>134</v>
      </c>
      <c r="Q2243" t="s">
        <v>71</v>
      </c>
      <c r="R2243">
        <v>2012</v>
      </c>
      <c r="S2243" s="1">
        <v>237</v>
      </c>
      <c r="T2243" t="s">
        <v>31</v>
      </c>
      <c r="U2243" s="2">
        <v>41107</v>
      </c>
      <c r="V2243" s="2">
        <v>41120</v>
      </c>
      <c r="W2243" s="2">
        <v>41120</v>
      </c>
      <c r="X2243" t="s">
        <v>72</v>
      </c>
      <c r="Y2243" t="s">
        <v>5955</v>
      </c>
      <c r="Z2243" t="s">
        <v>5213</v>
      </c>
      <c r="AA2243" t="s">
        <v>5214</v>
      </c>
      <c r="AB2243" t="s">
        <v>35</v>
      </c>
      <c r="AC2243" t="s">
        <v>36</v>
      </c>
      <c r="AD2243">
        <v>98122</v>
      </c>
      <c r="AE2243" t="s">
        <v>5892</v>
      </c>
      <c r="AF2243" t="str">
        <f t="shared" si="105"/>
        <v>Yes</v>
      </c>
      <c r="AG2243" s="9" t="str">
        <f t="shared" si="106"/>
        <v>STATE REPRESENTATIVE362DEMOCRATLEG DISTRICT 36 - HOUSEKINGLegislative2012237DEBT411074112041120Operation and OverheadREIMB. HEALTHCARE (REGENCE)FORBES BRAD1514  BELLEVUE AVENUE # 516SEATTLEWA</v>
      </c>
      <c r="AH2243">
        <v>100481008</v>
      </c>
      <c r="AI2243" s="9" t="str">
        <f t="shared" si="107"/>
        <v>STATE REPRESENTATIVE362DEMOCRATLEG DISTRICT 36 - HOUSEKINGLegislative</v>
      </c>
    </row>
    <row r="2244" spans="1:35" x14ac:dyDescent="0.25">
      <c r="A2244" s="15">
        <v>2779</v>
      </c>
      <c r="B2244" t="s">
        <v>5893</v>
      </c>
      <c r="C2244">
        <v>100481008</v>
      </c>
      <c r="D2244" t="s">
        <v>30</v>
      </c>
      <c r="E2244" t="s">
        <v>472</v>
      </c>
      <c r="F2244" t="s">
        <v>44</v>
      </c>
      <c r="G2244" t="s">
        <v>473</v>
      </c>
      <c r="H2244" t="s">
        <v>474</v>
      </c>
      <c r="I2244" t="s">
        <v>191</v>
      </c>
      <c r="J2244" t="s">
        <v>475</v>
      </c>
      <c r="K2244" t="s">
        <v>67</v>
      </c>
      <c r="L2244">
        <v>36</v>
      </c>
      <c r="M2244">
        <v>2</v>
      </c>
      <c r="N2244" t="s">
        <v>68</v>
      </c>
      <c r="O2244" t="s">
        <v>476</v>
      </c>
      <c r="P2244" t="s">
        <v>134</v>
      </c>
      <c r="Q2244" t="s">
        <v>71</v>
      </c>
      <c r="R2244">
        <v>2012</v>
      </c>
      <c r="S2244" s="1">
        <v>108.85</v>
      </c>
      <c r="T2244" t="s">
        <v>31</v>
      </c>
      <c r="U2244" s="2">
        <v>41107</v>
      </c>
      <c r="V2244" s="2">
        <v>41120</v>
      </c>
      <c r="W2244" s="2">
        <v>41120</v>
      </c>
      <c r="X2244" t="s">
        <v>72</v>
      </c>
      <c r="Y2244" t="s">
        <v>5894</v>
      </c>
      <c r="Z2244" t="s">
        <v>5213</v>
      </c>
      <c r="AA2244" t="s">
        <v>5214</v>
      </c>
      <c r="AB2244" t="s">
        <v>35</v>
      </c>
      <c r="AC2244" t="s">
        <v>36</v>
      </c>
      <c r="AD2244">
        <v>98122</v>
      </c>
      <c r="AE2244" t="s">
        <v>5892</v>
      </c>
      <c r="AF2244" t="str">
        <f t="shared" si="105"/>
        <v>Yes</v>
      </c>
      <c r="AG2244" s="9" t="str">
        <f t="shared" si="106"/>
        <v>STATE REPRESENTATIVE362DEMOCRATLEG DISTRICT 36 - HOUSEKINGLegislative2012108.85DEBT411074112041120Operation and OverheadREIMB. PHONE (T-MOBILE)FORBES BRAD1514  BELLEVUE AVENUE # 516SEATTLEWA</v>
      </c>
      <c r="AH2244">
        <v>100481008</v>
      </c>
      <c r="AI2244" s="9" t="str">
        <f t="shared" si="107"/>
        <v>STATE REPRESENTATIVE362DEMOCRATLEG DISTRICT 36 - HOUSEKINGLegislative</v>
      </c>
    </row>
    <row r="2245" spans="1:35" x14ac:dyDescent="0.25">
      <c r="A2245" s="15">
        <v>2780</v>
      </c>
      <c r="B2245" t="s">
        <v>5895</v>
      </c>
      <c r="C2245">
        <v>100481008</v>
      </c>
      <c r="D2245" t="s">
        <v>30</v>
      </c>
      <c r="E2245" t="s">
        <v>472</v>
      </c>
      <c r="F2245" t="s">
        <v>44</v>
      </c>
      <c r="G2245" t="s">
        <v>473</v>
      </c>
      <c r="H2245" t="s">
        <v>474</v>
      </c>
      <c r="I2245" t="s">
        <v>191</v>
      </c>
      <c r="J2245" t="s">
        <v>475</v>
      </c>
      <c r="K2245" t="s">
        <v>67</v>
      </c>
      <c r="L2245">
        <v>36</v>
      </c>
      <c r="M2245">
        <v>2</v>
      </c>
      <c r="N2245" t="s">
        <v>68</v>
      </c>
      <c r="O2245" t="s">
        <v>476</v>
      </c>
      <c r="P2245" t="s">
        <v>134</v>
      </c>
      <c r="Q2245" t="s">
        <v>71</v>
      </c>
      <c r="R2245">
        <v>2012</v>
      </c>
      <c r="S2245" s="1">
        <v>129.24</v>
      </c>
      <c r="T2245" t="s">
        <v>31</v>
      </c>
      <c r="U2245" s="2">
        <v>41107</v>
      </c>
      <c r="V2245" s="2">
        <v>41120</v>
      </c>
      <c r="W2245" s="2">
        <v>41120</v>
      </c>
      <c r="X2245" t="s">
        <v>72</v>
      </c>
      <c r="Y2245" t="s">
        <v>3444</v>
      </c>
      <c r="Z2245" t="s">
        <v>5213</v>
      </c>
      <c r="AA2245" t="s">
        <v>5214</v>
      </c>
      <c r="AB2245" t="s">
        <v>35</v>
      </c>
      <c r="AC2245" t="s">
        <v>36</v>
      </c>
      <c r="AD2245">
        <v>98122</v>
      </c>
      <c r="AE2245" t="s">
        <v>5892</v>
      </c>
      <c r="AF2245" t="str">
        <f t="shared" si="105"/>
        <v>Yes</v>
      </c>
      <c r="AG2245" s="9" t="str">
        <f t="shared" si="106"/>
        <v>STATE REPRESENTATIVE362DEMOCRATLEG DISTRICT 36 - HOUSEKINGLegislative2012129.24DEBT411074112041120Operation and OverheadREIMB. OFFICE SUPPLIES (OFFICE MAX)FORBES BRAD1514  BELLEVUE AVENUE # 516SEATTLEWA</v>
      </c>
      <c r="AH2245">
        <v>100481008</v>
      </c>
      <c r="AI2245" s="9" t="str">
        <f t="shared" si="107"/>
        <v>STATE REPRESENTATIVE362DEMOCRATLEG DISTRICT 36 - HOUSEKINGLegislative</v>
      </c>
    </row>
    <row r="2246" spans="1:35" x14ac:dyDescent="0.25">
      <c r="A2246" s="15">
        <v>2813</v>
      </c>
      <c r="B2246" t="s">
        <v>5946</v>
      </c>
      <c r="C2246">
        <v>100481008</v>
      </c>
      <c r="D2246" t="s">
        <v>30</v>
      </c>
      <c r="E2246" t="s">
        <v>472</v>
      </c>
      <c r="F2246" t="s">
        <v>44</v>
      </c>
      <c r="G2246" t="s">
        <v>473</v>
      </c>
      <c r="H2246" t="s">
        <v>474</v>
      </c>
      <c r="I2246" t="s">
        <v>191</v>
      </c>
      <c r="J2246" t="s">
        <v>475</v>
      </c>
      <c r="K2246" t="s">
        <v>67</v>
      </c>
      <c r="L2246">
        <v>36</v>
      </c>
      <c r="M2246">
        <v>2</v>
      </c>
      <c r="N2246" t="s">
        <v>68</v>
      </c>
      <c r="O2246" t="s">
        <v>476</v>
      </c>
      <c r="P2246" t="s">
        <v>134</v>
      </c>
      <c r="Q2246" t="s">
        <v>71</v>
      </c>
      <c r="R2246">
        <v>2012</v>
      </c>
      <c r="S2246" s="1">
        <v>180.64</v>
      </c>
      <c r="T2246" t="s">
        <v>31</v>
      </c>
      <c r="U2246" s="2">
        <v>41107</v>
      </c>
      <c r="V2246" s="2">
        <v>41120</v>
      </c>
      <c r="W2246" s="2">
        <v>41120</v>
      </c>
      <c r="X2246" t="s">
        <v>72</v>
      </c>
      <c r="Y2246" t="s">
        <v>5947</v>
      </c>
      <c r="Z2246" t="s">
        <v>5213</v>
      </c>
      <c r="AA2246" t="s">
        <v>5214</v>
      </c>
      <c r="AB2246" t="s">
        <v>35</v>
      </c>
      <c r="AC2246" t="s">
        <v>36</v>
      </c>
      <c r="AD2246">
        <v>98122</v>
      </c>
      <c r="AE2246" t="s">
        <v>5892</v>
      </c>
      <c r="AF2246" t="str">
        <f t="shared" si="105"/>
        <v>Yes</v>
      </c>
      <c r="AG2246" s="9" t="str">
        <f t="shared" si="106"/>
        <v>STATE REPRESENTATIVE362DEMOCRATLEG DISTRICT 36 - HOUSEKINGLegislative2012180.64DEBT411074112041120Operation and OverheadREIMB. VOL FOOD (PAGLIACCI, SAFEWAY, FMEYER)FORBES BRAD1514  BELLEVUE AVENUE # 516SEATTLEWA</v>
      </c>
      <c r="AH2246">
        <v>100481008</v>
      </c>
      <c r="AI2246" s="9" t="str">
        <f t="shared" si="107"/>
        <v>STATE REPRESENTATIVE362DEMOCRATLEG DISTRICT 36 - HOUSEKINGLegislative</v>
      </c>
    </row>
    <row r="2247" spans="1:35" x14ac:dyDescent="0.25">
      <c r="A2247" s="15">
        <v>2814</v>
      </c>
      <c r="B2247" t="s">
        <v>5948</v>
      </c>
      <c r="C2247">
        <v>100481008</v>
      </c>
      <c r="D2247" t="s">
        <v>30</v>
      </c>
      <c r="E2247" t="s">
        <v>472</v>
      </c>
      <c r="F2247" t="s">
        <v>44</v>
      </c>
      <c r="G2247" t="s">
        <v>473</v>
      </c>
      <c r="H2247" t="s">
        <v>474</v>
      </c>
      <c r="I2247" t="s">
        <v>191</v>
      </c>
      <c r="J2247" t="s">
        <v>475</v>
      </c>
      <c r="K2247" t="s">
        <v>67</v>
      </c>
      <c r="L2247">
        <v>36</v>
      </c>
      <c r="M2247">
        <v>2</v>
      </c>
      <c r="N2247" t="s">
        <v>68</v>
      </c>
      <c r="O2247" t="s">
        <v>476</v>
      </c>
      <c r="P2247" t="s">
        <v>134</v>
      </c>
      <c r="Q2247" t="s">
        <v>71</v>
      </c>
      <c r="R2247">
        <v>2012</v>
      </c>
      <c r="S2247" s="1">
        <v>125</v>
      </c>
      <c r="T2247" t="s">
        <v>31</v>
      </c>
      <c r="U2247" s="2">
        <v>41107</v>
      </c>
      <c r="V2247" s="2">
        <v>41120</v>
      </c>
      <c r="W2247" s="2">
        <v>41120</v>
      </c>
      <c r="X2247" t="s">
        <v>72</v>
      </c>
      <c r="Y2247" t="s">
        <v>5949</v>
      </c>
      <c r="Z2247" t="s">
        <v>167</v>
      </c>
      <c r="AA2247" t="s">
        <v>168</v>
      </c>
      <c r="AB2247" t="s">
        <v>35</v>
      </c>
      <c r="AC2247" t="s">
        <v>36</v>
      </c>
      <c r="AD2247">
        <v>98109</v>
      </c>
      <c r="AE2247" t="s">
        <v>5892</v>
      </c>
      <c r="AF2247" t="str">
        <f t="shared" si="105"/>
        <v>Yes</v>
      </c>
      <c r="AG2247" s="9" t="str">
        <f t="shared" si="106"/>
        <v>STATE REPRESENTATIVE362DEMOCRATLEG DISTRICT 36 - HOUSEKINGLegislative2012125DEBT411074112041120Operation and OverheadGRAPHIC DESIGN (KIMCHEEGIRL)ARGO STRATEGIESPO BOX 9100 SEATTLEWA</v>
      </c>
      <c r="AH2247">
        <v>100481008</v>
      </c>
      <c r="AI2247" s="9" t="str">
        <f t="shared" si="107"/>
        <v>STATE REPRESENTATIVE362DEMOCRATLEG DISTRICT 36 - HOUSEKINGLegislative</v>
      </c>
    </row>
    <row r="2248" spans="1:35" x14ac:dyDescent="0.25">
      <c r="A2248" s="15">
        <v>2815</v>
      </c>
      <c r="B2248" t="s">
        <v>5950</v>
      </c>
      <c r="C2248">
        <v>100481008</v>
      </c>
      <c r="D2248" t="s">
        <v>30</v>
      </c>
      <c r="E2248" t="s">
        <v>472</v>
      </c>
      <c r="F2248" t="s">
        <v>44</v>
      </c>
      <c r="G2248" t="s">
        <v>473</v>
      </c>
      <c r="H2248" t="s">
        <v>474</v>
      </c>
      <c r="I2248" t="s">
        <v>191</v>
      </c>
      <c r="J2248" t="s">
        <v>475</v>
      </c>
      <c r="K2248" t="s">
        <v>67</v>
      </c>
      <c r="L2248">
        <v>36</v>
      </c>
      <c r="M2248">
        <v>2</v>
      </c>
      <c r="N2248" t="s">
        <v>68</v>
      </c>
      <c r="O2248" t="s">
        <v>476</v>
      </c>
      <c r="P2248" t="s">
        <v>134</v>
      </c>
      <c r="Q2248" t="s">
        <v>71</v>
      </c>
      <c r="R2248">
        <v>2012</v>
      </c>
      <c r="S2248" s="1">
        <v>1388.1</v>
      </c>
      <c r="T2248" t="s">
        <v>31</v>
      </c>
      <c r="U2248" s="2">
        <v>41107</v>
      </c>
      <c r="V2248" s="2">
        <v>41120</v>
      </c>
      <c r="W2248" s="2">
        <v>41120</v>
      </c>
      <c r="X2248" t="s">
        <v>72</v>
      </c>
      <c r="Y2248" t="s">
        <v>2765</v>
      </c>
      <c r="Z2248" t="s">
        <v>167</v>
      </c>
      <c r="AA2248" t="s">
        <v>168</v>
      </c>
      <c r="AB2248" t="s">
        <v>35</v>
      </c>
      <c r="AC2248" t="s">
        <v>36</v>
      </c>
      <c r="AD2248">
        <v>98109</v>
      </c>
      <c r="AE2248" t="s">
        <v>5892</v>
      </c>
      <c r="AF2248" t="str">
        <f t="shared" si="105"/>
        <v>Yes</v>
      </c>
      <c r="AG2248" s="9" t="str">
        <f t="shared" si="106"/>
        <v>STATE REPRESENTATIVE362DEMOCRATLEG DISTRICT 36 - HOUSEKINGLegislative20121388.1DEBT411074112041120Operation and OverheadROBOCALLS (WINDING CREEK)ARGO STRATEGIESPO BOX 9100 SEATTLEWA</v>
      </c>
      <c r="AH2248">
        <v>100481008</v>
      </c>
      <c r="AI2248" s="9" t="str">
        <f t="shared" si="107"/>
        <v>STATE REPRESENTATIVE362DEMOCRATLEG DISTRICT 36 - HOUSEKINGLegislative</v>
      </c>
    </row>
    <row r="2249" spans="1:35" x14ac:dyDescent="0.25">
      <c r="A2249" s="15">
        <v>2778</v>
      </c>
      <c r="B2249" t="s">
        <v>5891</v>
      </c>
      <c r="C2249">
        <v>100481008</v>
      </c>
      <c r="D2249" t="s">
        <v>30</v>
      </c>
      <c r="E2249" t="s">
        <v>472</v>
      </c>
      <c r="F2249" t="s">
        <v>44</v>
      </c>
      <c r="G2249" t="s">
        <v>473</v>
      </c>
      <c r="H2249" t="s">
        <v>474</v>
      </c>
      <c r="I2249" t="s">
        <v>191</v>
      </c>
      <c r="J2249" t="s">
        <v>475</v>
      </c>
      <c r="K2249" t="s">
        <v>67</v>
      </c>
      <c r="L2249">
        <v>36</v>
      </c>
      <c r="M2249">
        <v>2</v>
      </c>
      <c r="N2249" t="s">
        <v>68</v>
      </c>
      <c r="O2249" t="s">
        <v>476</v>
      </c>
      <c r="P2249" t="s">
        <v>134</v>
      </c>
      <c r="Q2249" t="s">
        <v>71</v>
      </c>
      <c r="R2249">
        <v>2012</v>
      </c>
      <c r="S2249" s="1">
        <v>5378.4</v>
      </c>
      <c r="T2249" t="s">
        <v>31</v>
      </c>
      <c r="U2249" s="2">
        <v>41107</v>
      </c>
      <c r="V2249" s="2">
        <v>41120</v>
      </c>
      <c r="W2249" s="2">
        <v>41120</v>
      </c>
      <c r="X2249" t="s">
        <v>72</v>
      </c>
      <c r="Y2249" t="s">
        <v>166</v>
      </c>
      <c r="Z2249" t="s">
        <v>167</v>
      </c>
      <c r="AA2249" t="s">
        <v>168</v>
      </c>
      <c r="AB2249" t="s">
        <v>35</v>
      </c>
      <c r="AC2249" t="s">
        <v>36</v>
      </c>
      <c r="AD2249">
        <v>98109</v>
      </c>
      <c r="AE2249" t="s">
        <v>5892</v>
      </c>
      <c r="AF2249" t="str">
        <f t="shared" si="105"/>
        <v>Yes</v>
      </c>
      <c r="AG2249" s="9" t="str">
        <f t="shared" si="106"/>
        <v>STATE REPRESENTATIVE362DEMOCRATLEG DISTRICT 36 - HOUSEKINGLegislative20125378.4DEBT411074112041120Operation and OverheadEST. MAILER PRINT &amp; DESIGN (CAPCITY, KAYLORMADE)ARGO STRATEGIESPO BOX 9100 SEATTLEWA</v>
      </c>
      <c r="AH2249">
        <v>100481008</v>
      </c>
      <c r="AI2249" s="9" t="str">
        <f t="shared" si="107"/>
        <v>STATE REPRESENTATIVE362DEMOCRATLEG DISTRICT 36 - HOUSEKINGLegislative</v>
      </c>
    </row>
    <row r="2250" spans="1:35" x14ac:dyDescent="0.25">
      <c r="A2250" s="15">
        <v>3487</v>
      </c>
      <c r="B2250" t="s">
        <v>7088</v>
      </c>
      <c r="C2250">
        <v>100481271</v>
      </c>
      <c r="D2250" t="s">
        <v>30</v>
      </c>
      <c r="E2250" t="s">
        <v>831</v>
      </c>
      <c r="F2250" t="s">
        <v>44</v>
      </c>
      <c r="G2250" t="s">
        <v>832</v>
      </c>
      <c r="H2250" t="s">
        <v>833</v>
      </c>
      <c r="I2250" t="s">
        <v>65</v>
      </c>
      <c r="J2250" t="s">
        <v>834</v>
      </c>
      <c r="K2250" t="s">
        <v>67</v>
      </c>
      <c r="L2250">
        <v>36</v>
      </c>
      <c r="M2250">
        <v>2</v>
      </c>
      <c r="N2250" t="s">
        <v>68</v>
      </c>
      <c r="O2250" t="s">
        <v>476</v>
      </c>
      <c r="P2250" t="s">
        <v>134</v>
      </c>
      <c r="Q2250" t="s">
        <v>71</v>
      </c>
      <c r="R2250">
        <v>2012</v>
      </c>
      <c r="S2250" s="1">
        <v>2500</v>
      </c>
      <c r="T2250" t="s">
        <v>31</v>
      </c>
      <c r="U2250" s="2">
        <v>41107</v>
      </c>
      <c r="V2250" s="2">
        <v>41120</v>
      </c>
      <c r="W2250" s="2">
        <v>41120</v>
      </c>
      <c r="Y2250" t="s">
        <v>37</v>
      </c>
      <c r="Z2250" t="s">
        <v>2708</v>
      </c>
      <c r="AA2250" t="s">
        <v>3224</v>
      </c>
      <c r="AB2250" t="s">
        <v>35</v>
      </c>
      <c r="AC2250" t="s">
        <v>36</v>
      </c>
      <c r="AD2250">
        <v>98121</v>
      </c>
      <c r="AE2250" t="s">
        <v>7083</v>
      </c>
      <c r="AF2250" t="str">
        <f t="shared" si="105"/>
        <v>Yes</v>
      </c>
      <c r="AG2250" s="9" t="str">
        <f t="shared" si="106"/>
        <v>STATE REPRESENTATIVE362DEMOCRATLEG DISTRICT 36 - HOUSEKINGLegislative20122500DEBT411074112041120CONSULTINGMCKENNA HARTMAN CONSULTING LLC2440 WESTERN AVESEATTLEWA</v>
      </c>
      <c r="AH2250">
        <v>100481271</v>
      </c>
      <c r="AI2250" s="9" t="str">
        <f t="shared" si="107"/>
        <v>STATE REPRESENTATIVE362DEMOCRATLEG DISTRICT 36 - HOUSEKINGLegislative</v>
      </c>
    </row>
    <row r="2251" spans="1:35" x14ac:dyDescent="0.25">
      <c r="A2251" s="15">
        <v>3498</v>
      </c>
      <c r="B2251" t="s">
        <v>7104</v>
      </c>
      <c r="C2251">
        <v>100481271</v>
      </c>
      <c r="D2251" t="s">
        <v>30</v>
      </c>
      <c r="E2251" t="s">
        <v>831</v>
      </c>
      <c r="F2251" t="s">
        <v>44</v>
      </c>
      <c r="G2251" t="s">
        <v>832</v>
      </c>
      <c r="H2251" t="s">
        <v>833</v>
      </c>
      <c r="I2251" t="s">
        <v>65</v>
      </c>
      <c r="J2251" t="s">
        <v>834</v>
      </c>
      <c r="K2251" t="s">
        <v>67</v>
      </c>
      <c r="L2251">
        <v>36</v>
      </c>
      <c r="M2251">
        <v>2</v>
      </c>
      <c r="N2251" t="s">
        <v>68</v>
      </c>
      <c r="O2251" t="s">
        <v>476</v>
      </c>
      <c r="P2251" t="s">
        <v>134</v>
      </c>
      <c r="Q2251" t="s">
        <v>71</v>
      </c>
      <c r="R2251">
        <v>2012</v>
      </c>
      <c r="S2251" s="1">
        <v>800</v>
      </c>
      <c r="T2251" t="s">
        <v>31</v>
      </c>
      <c r="U2251" s="2">
        <v>41107</v>
      </c>
      <c r="V2251" s="2">
        <v>41120</v>
      </c>
      <c r="W2251" s="2">
        <v>41120</v>
      </c>
      <c r="Y2251" t="s">
        <v>32</v>
      </c>
      <c r="Z2251" t="s">
        <v>33</v>
      </c>
      <c r="AA2251" t="s">
        <v>34</v>
      </c>
      <c r="AB2251" t="s">
        <v>35</v>
      </c>
      <c r="AC2251" t="s">
        <v>36</v>
      </c>
      <c r="AD2251">
        <v>98101</v>
      </c>
      <c r="AE2251" t="s">
        <v>7083</v>
      </c>
      <c r="AF2251" t="str">
        <f t="shared" si="105"/>
        <v>Yes</v>
      </c>
      <c r="AG2251" s="9" t="str">
        <f t="shared" si="106"/>
        <v>STATE REPRESENTATIVE362DEMOCRATLEG DISTRICT 36 - HOUSEKINGLegislative2012800DEBT411074112041120ACCOUNTING/COMPLIANCE (EST.)PROJECT ACCOUNTING SERVICES603 STEWART ST STE 819SEATTLEWA</v>
      </c>
      <c r="AH2251">
        <v>100481271</v>
      </c>
      <c r="AI2251" s="9" t="str">
        <f t="shared" si="107"/>
        <v>STATE REPRESENTATIVE362DEMOCRATLEG DISTRICT 36 - HOUSEKINGLegislative</v>
      </c>
    </row>
    <row r="2252" spans="1:35" x14ac:dyDescent="0.25">
      <c r="A2252" s="15">
        <v>3345</v>
      </c>
      <c r="B2252" t="s">
        <v>6877</v>
      </c>
      <c r="C2252">
        <v>100482048</v>
      </c>
      <c r="D2252" t="s">
        <v>30</v>
      </c>
      <c r="E2252" t="s">
        <v>1132</v>
      </c>
      <c r="F2252" t="s">
        <v>44</v>
      </c>
      <c r="G2252" t="s">
        <v>1133</v>
      </c>
      <c r="H2252" t="s">
        <v>1134</v>
      </c>
      <c r="J2252" t="s">
        <v>1135</v>
      </c>
      <c r="K2252" t="s">
        <v>67</v>
      </c>
      <c r="L2252">
        <v>36</v>
      </c>
      <c r="M2252">
        <v>2</v>
      </c>
      <c r="N2252" t="s">
        <v>68</v>
      </c>
      <c r="O2252" t="s">
        <v>476</v>
      </c>
      <c r="P2252" t="s">
        <v>134</v>
      </c>
      <c r="Q2252" t="s">
        <v>71</v>
      </c>
      <c r="R2252">
        <v>2012</v>
      </c>
      <c r="S2252" s="1">
        <v>350</v>
      </c>
      <c r="T2252" t="s">
        <v>31</v>
      </c>
      <c r="U2252" s="2">
        <v>41107</v>
      </c>
      <c r="V2252" s="2">
        <v>41120</v>
      </c>
      <c r="W2252" s="2">
        <v>41120</v>
      </c>
      <c r="Y2252" t="s">
        <v>128</v>
      </c>
      <c r="Z2252" t="s">
        <v>33</v>
      </c>
      <c r="AA2252" t="s">
        <v>34</v>
      </c>
      <c r="AB2252" t="s">
        <v>35</v>
      </c>
      <c r="AC2252" t="s">
        <v>36</v>
      </c>
      <c r="AD2252">
        <v>98101</v>
      </c>
      <c r="AE2252" t="s">
        <v>6875</v>
      </c>
      <c r="AF2252" t="str">
        <f t="shared" si="105"/>
        <v>Yes</v>
      </c>
      <c r="AG2252" s="9" t="str">
        <f t="shared" si="106"/>
        <v>STATE REPRESENTATIVE362DEMOCRATLEG DISTRICT 36 - HOUSEKINGLegislative2012350DEBT411074112041120ACCOUNTING/COMPLIANCE ESTIMATEPROJECT ACCOUNTING SERVICES603 STEWART ST STE 819SEATTLEWA</v>
      </c>
      <c r="AH2252">
        <v>100482048</v>
      </c>
      <c r="AI2252" s="9" t="str">
        <f t="shared" si="107"/>
        <v>STATE REPRESENTATIVE362DEMOCRATLEG DISTRICT 36 - HOUSEKINGLegislative</v>
      </c>
    </row>
    <row r="2253" spans="1:35" x14ac:dyDescent="0.25">
      <c r="A2253" s="15">
        <v>3347</v>
      </c>
      <c r="B2253" t="s">
        <v>6879</v>
      </c>
      <c r="C2253">
        <v>100482048</v>
      </c>
      <c r="D2253" t="s">
        <v>30</v>
      </c>
      <c r="E2253" t="s">
        <v>1132</v>
      </c>
      <c r="F2253" t="s">
        <v>44</v>
      </c>
      <c r="G2253" t="s">
        <v>1133</v>
      </c>
      <c r="H2253" t="s">
        <v>1134</v>
      </c>
      <c r="J2253" t="s">
        <v>1135</v>
      </c>
      <c r="K2253" t="s">
        <v>67</v>
      </c>
      <c r="L2253">
        <v>36</v>
      </c>
      <c r="M2253">
        <v>2</v>
      </c>
      <c r="N2253" t="s">
        <v>68</v>
      </c>
      <c r="O2253" t="s">
        <v>476</v>
      </c>
      <c r="P2253" t="s">
        <v>134</v>
      </c>
      <c r="Q2253" t="s">
        <v>71</v>
      </c>
      <c r="R2253">
        <v>2012</v>
      </c>
      <c r="S2253" s="1">
        <v>5000</v>
      </c>
      <c r="T2253" t="s">
        <v>31</v>
      </c>
      <c r="U2253" s="2">
        <v>41107</v>
      </c>
      <c r="V2253" s="2">
        <v>41120</v>
      </c>
      <c r="W2253" s="2">
        <v>41120</v>
      </c>
      <c r="Y2253" t="s">
        <v>37</v>
      </c>
      <c r="Z2253" t="s">
        <v>114</v>
      </c>
      <c r="AA2253" t="s">
        <v>1141</v>
      </c>
      <c r="AB2253" t="s">
        <v>35</v>
      </c>
      <c r="AC2253" t="s">
        <v>36</v>
      </c>
      <c r="AD2253">
        <v>98103</v>
      </c>
      <c r="AE2253" t="s">
        <v>6875</v>
      </c>
      <c r="AF2253" t="str">
        <f t="shared" si="105"/>
        <v>Yes</v>
      </c>
      <c r="AG2253" s="9" t="str">
        <f t="shared" si="106"/>
        <v>STATE REPRESENTATIVE362DEMOCRATLEG DISTRICT 36 - HOUSEKINGLegislative20125000DEBT411074112041120CONSULTINGNORTHWEST PASSAGE CONSULTING146 N CANAL ST, STE 303SEATTLEWA</v>
      </c>
      <c r="AH2253">
        <v>100482048</v>
      </c>
      <c r="AI2253" s="9" t="str">
        <f t="shared" si="107"/>
        <v>STATE REPRESENTATIVE362DEMOCRATLEG DISTRICT 36 - HOUSEKINGLegislative</v>
      </c>
    </row>
    <row r="2254" spans="1:35" x14ac:dyDescent="0.25">
      <c r="A2254" s="15">
        <v>3348</v>
      </c>
      <c r="B2254" t="s">
        <v>6880</v>
      </c>
      <c r="C2254">
        <v>100482048</v>
      </c>
      <c r="D2254" t="s">
        <v>30</v>
      </c>
      <c r="E2254" t="s">
        <v>1132</v>
      </c>
      <c r="F2254" t="s">
        <v>44</v>
      </c>
      <c r="G2254" t="s">
        <v>1133</v>
      </c>
      <c r="H2254" t="s">
        <v>1134</v>
      </c>
      <c r="J2254" t="s">
        <v>1135</v>
      </c>
      <c r="K2254" t="s">
        <v>67</v>
      </c>
      <c r="L2254">
        <v>36</v>
      </c>
      <c r="M2254">
        <v>2</v>
      </c>
      <c r="N2254" t="s">
        <v>68</v>
      </c>
      <c r="O2254" t="s">
        <v>476</v>
      </c>
      <c r="P2254" t="s">
        <v>134</v>
      </c>
      <c r="Q2254" t="s">
        <v>71</v>
      </c>
      <c r="R2254">
        <v>2012</v>
      </c>
      <c r="S2254" s="1">
        <v>2000</v>
      </c>
      <c r="T2254" t="s">
        <v>31</v>
      </c>
      <c r="U2254" s="2">
        <v>41107</v>
      </c>
      <c r="V2254" s="2">
        <v>41120</v>
      </c>
      <c r="W2254" s="2">
        <v>41120</v>
      </c>
      <c r="Y2254" t="s">
        <v>1682</v>
      </c>
      <c r="Z2254" t="s">
        <v>2745</v>
      </c>
      <c r="AA2254" t="s">
        <v>2828</v>
      </c>
      <c r="AB2254" t="s">
        <v>35</v>
      </c>
      <c r="AC2254" t="s">
        <v>36</v>
      </c>
      <c r="AD2254">
        <v>98107</v>
      </c>
      <c r="AE2254" t="s">
        <v>6875</v>
      </c>
      <c r="AF2254" t="str">
        <f t="shared" si="105"/>
        <v>Yes</v>
      </c>
      <c r="AG2254" s="9" t="str">
        <f t="shared" si="106"/>
        <v>STATE REPRESENTATIVE362DEMOCRATLEG DISTRICT 36 - HOUSEKINGLegislative20122000DEBT411074112041120CONSULTING ESTIMATECOLBY UNDERWOOD CONSULTING LLC6242 2ND AVE NWSEATTLEWA</v>
      </c>
      <c r="AH2254">
        <v>100482048</v>
      </c>
      <c r="AI2254" s="9" t="str">
        <f t="shared" si="107"/>
        <v>STATE REPRESENTATIVE362DEMOCRATLEG DISTRICT 36 - HOUSEKINGLegislative</v>
      </c>
    </row>
    <row r="2255" spans="1:35" x14ac:dyDescent="0.25">
      <c r="A2255" s="15">
        <v>3502</v>
      </c>
      <c r="B2255" t="s">
        <v>7109</v>
      </c>
      <c r="C2255">
        <v>100488640</v>
      </c>
      <c r="D2255" t="s">
        <v>30</v>
      </c>
      <c r="E2255" t="s">
        <v>831</v>
      </c>
      <c r="F2255" t="s">
        <v>44</v>
      </c>
      <c r="G2255" t="s">
        <v>832</v>
      </c>
      <c r="H2255" t="s">
        <v>833</v>
      </c>
      <c r="I2255" t="s">
        <v>65</v>
      </c>
      <c r="J2255" t="s">
        <v>834</v>
      </c>
      <c r="K2255" t="s">
        <v>67</v>
      </c>
      <c r="L2255">
        <v>36</v>
      </c>
      <c r="M2255">
        <v>2</v>
      </c>
      <c r="N2255" t="s">
        <v>68</v>
      </c>
      <c r="O2255" t="s">
        <v>476</v>
      </c>
      <c r="P2255" t="s">
        <v>134</v>
      </c>
      <c r="Q2255" t="s">
        <v>71</v>
      </c>
      <c r="R2255">
        <v>2012</v>
      </c>
      <c r="S2255" s="1">
        <v>5000</v>
      </c>
      <c r="T2255" t="s">
        <v>31</v>
      </c>
      <c r="U2255" s="2">
        <v>41121</v>
      </c>
      <c r="V2255" s="2">
        <v>41152</v>
      </c>
      <c r="W2255" s="2">
        <v>40988</v>
      </c>
      <c r="Y2255" t="s">
        <v>156</v>
      </c>
      <c r="Z2255" t="s">
        <v>835</v>
      </c>
      <c r="AA2255" t="s">
        <v>735</v>
      </c>
      <c r="AB2255" t="s">
        <v>35</v>
      </c>
      <c r="AC2255" t="s">
        <v>36</v>
      </c>
      <c r="AD2255">
        <v>98113</v>
      </c>
      <c r="AE2255" t="s">
        <v>7110</v>
      </c>
      <c r="AF2255" t="str">
        <f t="shared" si="105"/>
        <v>Yes</v>
      </c>
      <c r="AG2255" s="9" t="str">
        <f t="shared" si="106"/>
        <v>STATE REPRESENTATIVE362DEMOCRATLEG DISTRICT 36 - HOUSEKINGLegislative20125000DEBT411214115240988CONSULTING (CONTINGENT)MOXIE MEDIA INC.PO BOX 30084SEATTLEWA</v>
      </c>
      <c r="AH2255">
        <v>100488640</v>
      </c>
      <c r="AI2255" s="9" t="str">
        <f t="shared" si="107"/>
        <v>STATE REPRESENTATIVE362DEMOCRATLEG DISTRICT 36 - HOUSEKINGLegislative</v>
      </c>
    </row>
    <row r="2256" spans="1:35" x14ac:dyDescent="0.25">
      <c r="A2256" s="15">
        <v>3505</v>
      </c>
      <c r="B2256" t="s">
        <v>7113</v>
      </c>
      <c r="C2256">
        <v>100488640</v>
      </c>
      <c r="D2256" t="s">
        <v>30</v>
      </c>
      <c r="E2256" t="s">
        <v>831</v>
      </c>
      <c r="F2256" t="s">
        <v>44</v>
      </c>
      <c r="G2256" t="s">
        <v>832</v>
      </c>
      <c r="H2256" t="s">
        <v>833</v>
      </c>
      <c r="I2256" t="s">
        <v>65</v>
      </c>
      <c r="J2256" t="s">
        <v>834</v>
      </c>
      <c r="K2256" t="s">
        <v>67</v>
      </c>
      <c r="L2256">
        <v>36</v>
      </c>
      <c r="M2256">
        <v>2</v>
      </c>
      <c r="N2256" t="s">
        <v>68</v>
      </c>
      <c r="O2256" t="s">
        <v>476</v>
      </c>
      <c r="P2256" t="s">
        <v>134</v>
      </c>
      <c r="Q2256" t="s">
        <v>71</v>
      </c>
      <c r="R2256">
        <v>2012</v>
      </c>
      <c r="S2256" s="1">
        <v>1000</v>
      </c>
      <c r="T2256" t="s">
        <v>31</v>
      </c>
      <c r="U2256" s="2">
        <v>41121</v>
      </c>
      <c r="V2256" s="2">
        <v>41152</v>
      </c>
      <c r="W2256" s="2">
        <v>41120</v>
      </c>
      <c r="Y2256" t="s">
        <v>7114</v>
      </c>
      <c r="Z2256" t="s">
        <v>835</v>
      </c>
      <c r="AA2256" t="s">
        <v>735</v>
      </c>
      <c r="AB2256" t="s">
        <v>35</v>
      </c>
      <c r="AC2256" t="s">
        <v>36</v>
      </c>
      <c r="AD2256">
        <v>98113</v>
      </c>
      <c r="AE2256" t="s">
        <v>7110</v>
      </c>
      <c r="AF2256" t="str">
        <f t="shared" si="105"/>
        <v>Yes</v>
      </c>
      <c r="AG2256" s="9" t="str">
        <f t="shared" si="106"/>
        <v>STATE REPRESENTATIVE362DEMOCRATLEG DISTRICT 36 - HOUSEKINGLegislative20121000DEBT411214115241120CAPITOL CITY PRESS: PRINTINGMOXIE MEDIA INC.PO BOX 30084SEATTLEWA</v>
      </c>
      <c r="AH2256">
        <v>100488640</v>
      </c>
      <c r="AI2256" s="9" t="str">
        <f t="shared" si="107"/>
        <v>STATE REPRESENTATIVE362DEMOCRATLEG DISTRICT 36 - HOUSEKINGLegislative</v>
      </c>
    </row>
    <row r="2257" spans="1:35" x14ac:dyDescent="0.25">
      <c r="A2257" s="15">
        <v>3662</v>
      </c>
      <c r="B2257" t="s">
        <v>7388</v>
      </c>
      <c r="C2257">
        <v>100487637</v>
      </c>
      <c r="D2257" t="s">
        <v>30</v>
      </c>
      <c r="E2257" t="s">
        <v>1132</v>
      </c>
      <c r="F2257" t="s">
        <v>44</v>
      </c>
      <c r="G2257" t="s">
        <v>1133</v>
      </c>
      <c r="H2257" t="s">
        <v>1134</v>
      </c>
      <c r="J2257" t="s">
        <v>1135</v>
      </c>
      <c r="K2257" t="s">
        <v>67</v>
      </c>
      <c r="L2257">
        <v>36</v>
      </c>
      <c r="M2257">
        <v>2</v>
      </c>
      <c r="N2257" t="s">
        <v>68</v>
      </c>
      <c r="O2257" t="s">
        <v>476</v>
      </c>
      <c r="P2257" t="s">
        <v>134</v>
      </c>
      <c r="Q2257" t="s">
        <v>71</v>
      </c>
      <c r="R2257">
        <v>2012</v>
      </c>
      <c r="S2257" s="1">
        <v>4198.95</v>
      </c>
      <c r="T2257" t="s">
        <v>31</v>
      </c>
      <c r="U2257" s="2">
        <v>41121</v>
      </c>
      <c r="V2257" s="2">
        <v>41152</v>
      </c>
      <c r="W2257" s="2">
        <v>41128</v>
      </c>
      <c r="Y2257" t="s">
        <v>1136</v>
      </c>
      <c r="Z2257" t="s">
        <v>461</v>
      </c>
      <c r="AA2257" t="s">
        <v>1137</v>
      </c>
      <c r="AB2257" t="s">
        <v>35</v>
      </c>
      <c r="AC2257" t="s">
        <v>36</v>
      </c>
      <c r="AD2257">
        <v>98134</v>
      </c>
      <c r="AE2257" t="s">
        <v>7389</v>
      </c>
      <c r="AF2257" t="str">
        <f t="shared" si="105"/>
        <v>Yes</v>
      </c>
      <c r="AG2257" s="9" t="str">
        <f t="shared" si="106"/>
        <v>STATE REPRESENTATIVE362DEMOCRATLEG DISTRICT 36 - HOUSEKINGLegislative20124198.95DEBT411214115241128VIDEO PRODUCTIONMCCOMB SOUND2230 1ST AVE SSEATTLEWA</v>
      </c>
      <c r="AH2257">
        <v>100487637</v>
      </c>
      <c r="AI2257" s="9" t="str">
        <f t="shared" si="107"/>
        <v>STATE REPRESENTATIVE362DEMOCRATLEG DISTRICT 36 - HOUSEKINGLegislative</v>
      </c>
    </row>
    <row r="2258" spans="1:35" x14ac:dyDescent="0.25">
      <c r="A2258" s="15">
        <v>3663</v>
      </c>
      <c r="B2258" t="s">
        <v>7390</v>
      </c>
      <c r="C2258">
        <v>100487637</v>
      </c>
      <c r="D2258" t="s">
        <v>30</v>
      </c>
      <c r="E2258" t="s">
        <v>1132</v>
      </c>
      <c r="F2258" t="s">
        <v>44</v>
      </c>
      <c r="G2258" t="s">
        <v>1133</v>
      </c>
      <c r="H2258" t="s">
        <v>1134</v>
      </c>
      <c r="J2258" t="s">
        <v>1135</v>
      </c>
      <c r="K2258" t="s">
        <v>67</v>
      </c>
      <c r="L2258">
        <v>36</v>
      </c>
      <c r="M2258">
        <v>2</v>
      </c>
      <c r="N2258" t="s">
        <v>68</v>
      </c>
      <c r="O2258" t="s">
        <v>476</v>
      </c>
      <c r="P2258" t="s">
        <v>134</v>
      </c>
      <c r="Q2258" t="s">
        <v>71</v>
      </c>
      <c r="R2258">
        <v>2012</v>
      </c>
      <c r="S2258" s="1">
        <v>9679.7900000000009</v>
      </c>
      <c r="T2258" t="s">
        <v>31</v>
      </c>
      <c r="U2258" s="2">
        <v>41121</v>
      </c>
      <c r="V2258" s="2">
        <v>41152</v>
      </c>
      <c r="W2258" s="2">
        <v>41128</v>
      </c>
      <c r="Y2258" t="s">
        <v>1140</v>
      </c>
      <c r="Z2258" t="s">
        <v>114</v>
      </c>
      <c r="AA2258" t="s">
        <v>1141</v>
      </c>
      <c r="AB2258" t="s">
        <v>35</v>
      </c>
      <c r="AC2258" t="s">
        <v>36</v>
      </c>
      <c r="AD2258">
        <v>98103</v>
      </c>
      <c r="AE2258" t="s">
        <v>7389</v>
      </c>
      <c r="AF2258" t="str">
        <f t="shared" si="105"/>
        <v>Yes</v>
      </c>
      <c r="AG2258" s="9" t="str">
        <f t="shared" si="106"/>
        <v>STATE REPRESENTATIVE362DEMOCRATLEG DISTRICT 36 - HOUSEKINGLegislative20129679.79DEBT411214115241128CONSULTING/LITERATURENORTHWEST PASSAGE CONSULTING146 N CANAL ST, STE 303SEATTLEWA</v>
      </c>
      <c r="AH2258">
        <v>100487637</v>
      </c>
      <c r="AI2258" s="9" t="str">
        <f t="shared" si="107"/>
        <v>STATE REPRESENTATIVE362DEMOCRATLEG DISTRICT 36 - HOUSEKINGLegislative</v>
      </c>
    </row>
    <row r="2259" spans="1:35" x14ac:dyDescent="0.25">
      <c r="A2259" s="15">
        <v>3665</v>
      </c>
      <c r="B2259" t="s">
        <v>7392</v>
      </c>
      <c r="C2259">
        <v>100487637</v>
      </c>
      <c r="D2259" t="s">
        <v>30</v>
      </c>
      <c r="E2259" t="s">
        <v>1132</v>
      </c>
      <c r="F2259" t="s">
        <v>44</v>
      </c>
      <c r="G2259" t="s">
        <v>1133</v>
      </c>
      <c r="H2259" t="s">
        <v>1134</v>
      </c>
      <c r="J2259" t="s">
        <v>1135</v>
      </c>
      <c r="K2259" t="s">
        <v>67</v>
      </c>
      <c r="L2259">
        <v>36</v>
      </c>
      <c r="M2259">
        <v>2</v>
      </c>
      <c r="N2259" t="s">
        <v>68</v>
      </c>
      <c r="O2259" t="s">
        <v>476</v>
      </c>
      <c r="P2259" t="s">
        <v>134</v>
      </c>
      <c r="Q2259" t="s">
        <v>71</v>
      </c>
      <c r="R2259">
        <v>2012</v>
      </c>
      <c r="S2259" s="1">
        <v>2000.6</v>
      </c>
      <c r="T2259" t="s">
        <v>31</v>
      </c>
      <c r="U2259" s="2">
        <v>41121</v>
      </c>
      <c r="V2259" s="2">
        <v>41152</v>
      </c>
      <c r="W2259" s="2">
        <v>41128</v>
      </c>
      <c r="Y2259" t="s">
        <v>1147</v>
      </c>
      <c r="Z2259" t="s">
        <v>185</v>
      </c>
      <c r="AA2259" t="s">
        <v>186</v>
      </c>
      <c r="AB2259" t="s">
        <v>35</v>
      </c>
      <c r="AC2259" t="s">
        <v>36</v>
      </c>
      <c r="AD2259">
        <v>98109</v>
      </c>
      <c r="AE2259" t="s">
        <v>7389</v>
      </c>
      <c r="AF2259" t="str">
        <f t="shared" si="105"/>
        <v>Yes</v>
      </c>
      <c r="AG2259" s="9" t="str">
        <f t="shared" si="106"/>
        <v>STATE REPRESENTATIVE362DEMOCRATLEG DISTRICT 36 - HOUSEKINGLegislative20122000.6DEBT411214115241128PRINTING/MAILING SERVICEPUBLISHER'S MAILING SERVICE232 AURORA AVE NSEATTLEWA</v>
      </c>
      <c r="AH2259">
        <v>100487637</v>
      </c>
      <c r="AI2259" s="9" t="str">
        <f t="shared" si="107"/>
        <v>STATE REPRESENTATIVE362DEMOCRATLEG DISTRICT 36 - HOUSEKINGLegislative</v>
      </c>
    </row>
    <row r="2260" spans="1:35" x14ac:dyDescent="0.25">
      <c r="A2260" s="15">
        <v>3664</v>
      </c>
      <c r="B2260" t="s">
        <v>7391</v>
      </c>
      <c r="C2260">
        <v>100487637</v>
      </c>
      <c r="D2260" t="s">
        <v>30</v>
      </c>
      <c r="E2260" t="s">
        <v>1132</v>
      </c>
      <c r="F2260" t="s">
        <v>44</v>
      </c>
      <c r="G2260" t="s">
        <v>1133</v>
      </c>
      <c r="H2260" t="s">
        <v>1134</v>
      </c>
      <c r="J2260" t="s">
        <v>1135</v>
      </c>
      <c r="K2260" t="s">
        <v>67</v>
      </c>
      <c r="L2260">
        <v>36</v>
      </c>
      <c r="M2260">
        <v>2</v>
      </c>
      <c r="N2260" t="s">
        <v>68</v>
      </c>
      <c r="O2260" t="s">
        <v>476</v>
      </c>
      <c r="P2260" t="s">
        <v>134</v>
      </c>
      <c r="Q2260" t="s">
        <v>71</v>
      </c>
      <c r="R2260">
        <v>2012</v>
      </c>
      <c r="S2260" s="1">
        <v>310.5</v>
      </c>
      <c r="T2260" t="s">
        <v>31</v>
      </c>
      <c r="U2260" s="2">
        <v>41121</v>
      </c>
      <c r="V2260" s="2">
        <v>41152</v>
      </c>
      <c r="W2260" s="2">
        <v>41152</v>
      </c>
      <c r="Y2260" t="s">
        <v>1143</v>
      </c>
      <c r="Z2260" t="s">
        <v>1144</v>
      </c>
      <c r="AA2260" t="s">
        <v>1145</v>
      </c>
      <c r="AB2260" t="s">
        <v>35</v>
      </c>
      <c r="AC2260" t="s">
        <v>36</v>
      </c>
      <c r="AD2260">
        <v>98105</v>
      </c>
      <c r="AE2260" t="s">
        <v>7389</v>
      </c>
      <c r="AF2260" t="str">
        <f t="shared" si="105"/>
        <v>Yes</v>
      </c>
      <c r="AG2260" s="9" t="str">
        <f t="shared" si="106"/>
        <v>STATE REPRESENTATIVE362DEMOCRATLEG DISTRICT 36 - HOUSEKINGLegislative2012310.5DEBT411214115241152MILEAGE REIMBURSEMENTBURTIS LILY M.151 NE 53RD STSEATTLEWA</v>
      </c>
      <c r="AH2260">
        <v>100487637</v>
      </c>
      <c r="AI2260" s="9" t="str">
        <f t="shared" si="107"/>
        <v>STATE REPRESENTATIVE362DEMOCRATLEG DISTRICT 36 - HOUSEKINGLegislative</v>
      </c>
    </row>
    <row r="2261" spans="1:35" x14ac:dyDescent="0.25">
      <c r="A2261" s="15">
        <v>3666</v>
      </c>
      <c r="B2261" t="s">
        <v>7393</v>
      </c>
      <c r="C2261">
        <v>100487637</v>
      </c>
      <c r="D2261" t="s">
        <v>30</v>
      </c>
      <c r="E2261" t="s">
        <v>1132</v>
      </c>
      <c r="F2261" t="s">
        <v>44</v>
      </c>
      <c r="G2261" t="s">
        <v>1133</v>
      </c>
      <c r="H2261" t="s">
        <v>1134</v>
      </c>
      <c r="J2261" t="s">
        <v>1135</v>
      </c>
      <c r="K2261" t="s">
        <v>67</v>
      </c>
      <c r="L2261">
        <v>36</v>
      </c>
      <c r="M2261">
        <v>2</v>
      </c>
      <c r="N2261" t="s">
        <v>68</v>
      </c>
      <c r="O2261" t="s">
        <v>476</v>
      </c>
      <c r="P2261" t="s">
        <v>134</v>
      </c>
      <c r="Q2261" t="s">
        <v>71</v>
      </c>
      <c r="R2261">
        <v>2012</v>
      </c>
      <c r="S2261" s="1">
        <v>400</v>
      </c>
      <c r="T2261" t="s">
        <v>31</v>
      </c>
      <c r="U2261" s="2">
        <v>41121</v>
      </c>
      <c r="V2261" s="2">
        <v>41152</v>
      </c>
      <c r="W2261" s="2">
        <v>41152</v>
      </c>
      <c r="Y2261" t="s">
        <v>1149</v>
      </c>
      <c r="Z2261" t="s">
        <v>33</v>
      </c>
      <c r="AA2261" t="s">
        <v>34</v>
      </c>
      <c r="AB2261" t="s">
        <v>35</v>
      </c>
      <c r="AC2261" t="s">
        <v>36</v>
      </c>
      <c r="AD2261">
        <v>98101</v>
      </c>
      <c r="AE2261" t="s">
        <v>7389</v>
      </c>
      <c r="AF2261" t="str">
        <f t="shared" si="105"/>
        <v>Yes</v>
      </c>
      <c r="AG2261" s="9" t="str">
        <f t="shared" si="106"/>
        <v>STATE REPRESENTATIVE362DEMOCRATLEG DISTRICT 36 - HOUSEKINGLegislative2012400DEBT411214115241152ACCOUNTING/COMPLIANCE ESTPROJECT ACCOUNTING SERVICES603 STEWART ST STE 819SEATTLEWA</v>
      </c>
      <c r="AH2261">
        <v>100487637</v>
      </c>
      <c r="AI2261" s="9" t="str">
        <f t="shared" si="107"/>
        <v>STATE REPRESENTATIVE362DEMOCRATLEG DISTRICT 36 - HOUSEKINGLegislative</v>
      </c>
    </row>
    <row r="2262" spans="1:35" x14ac:dyDescent="0.25">
      <c r="A2262" s="15">
        <v>2994</v>
      </c>
      <c r="B2262" t="s">
        <v>6271</v>
      </c>
      <c r="C2262">
        <v>100488202</v>
      </c>
      <c r="D2262" t="s">
        <v>30</v>
      </c>
      <c r="E2262" t="s">
        <v>472</v>
      </c>
      <c r="F2262" t="s">
        <v>44</v>
      </c>
      <c r="G2262" t="s">
        <v>473</v>
      </c>
      <c r="H2262" t="s">
        <v>474</v>
      </c>
      <c r="I2262" t="s">
        <v>191</v>
      </c>
      <c r="J2262" t="s">
        <v>475</v>
      </c>
      <c r="K2262" t="s">
        <v>67</v>
      </c>
      <c r="L2262">
        <v>36</v>
      </c>
      <c r="M2262">
        <v>2</v>
      </c>
      <c r="N2262" t="s">
        <v>68</v>
      </c>
      <c r="O2262" t="s">
        <v>476</v>
      </c>
      <c r="P2262" t="s">
        <v>134</v>
      </c>
      <c r="Q2262" t="s">
        <v>71</v>
      </c>
      <c r="R2262">
        <v>2012</v>
      </c>
      <c r="S2262" s="1">
        <v>1500</v>
      </c>
      <c r="T2262" t="s">
        <v>31</v>
      </c>
      <c r="U2262" s="2">
        <v>41121</v>
      </c>
      <c r="V2262" s="2">
        <v>41152</v>
      </c>
      <c r="W2262" s="2">
        <v>41152</v>
      </c>
      <c r="X2262" t="s">
        <v>72</v>
      </c>
      <c r="Y2262" t="s">
        <v>2869</v>
      </c>
      <c r="Z2262" t="s">
        <v>2047</v>
      </c>
      <c r="AA2262" t="s">
        <v>2048</v>
      </c>
      <c r="AB2262" t="s">
        <v>196</v>
      </c>
      <c r="AC2262" t="s">
        <v>36</v>
      </c>
      <c r="AD2262">
        <v>98373</v>
      </c>
      <c r="AE2262" t="s">
        <v>6272</v>
      </c>
      <c r="AF2262" t="str">
        <f t="shared" si="105"/>
        <v>Yes</v>
      </c>
      <c r="AG2262" s="9" t="str">
        <f t="shared" si="106"/>
        <v>STATE REPRESENTATIVE362DEMOCRATLEG DISTRICT 36 - HOUSEKINGLegislative20121500DEBT411214115241152Operation and OverheadAUGUST CONSULTINGNORTHWEST MEDIA ALLIES10002   64TH AVENUE COURT E PUYALLUPWA</v>
      </c>
      <c r="AH2262">
        <v>100488202</v>
      </c>
      <c r="AI2262" s="9" t="str">
        <f t="shared" si="107"/>
        <v>STATE REPRESENTATIVE362DEMOCRATLEG DISTRICT 36 - HOUSEKINGLegislative</v>
      </c>
    </row>
    <row r="2263" spans="1:35" x14ac:dyDescent="0.25">
      <c r="A2263" s="15">
        <v>3503</v>
      </c>
      <c r="B2263" t="s">
        <v>7111</v>
      </c>
      <c r="C2263">
        <v>100488640</v>
      </c>
      <c r="D2263" t="s">
        <v>30</v>
      </c>
      <c r="E2263" t="s">
        <v>831</v>
      </c>
      <c r="F2263" t="s">
        <v>44</v>
      </c>
      <c r="G2263" t="s">
        <v>832</v>
      </c>
      <c r="H2263" t="s">
        <v>833</v>
      </c>
      <c r="I2263" t="s">
        <v>65</v>
      </c>
      <c r="J2263" t="s">
        <v>834</v>
      </c>
      <c r="K2263" t="s">
        <v>67</v>
      </c>
      <c r="L2263">
        <v>36</v>
      </c>
      <c r="M2263">
        <v>2</v>
      </c>
      <c r="N2263" t="s">
        <v>68</v>
      </c>
      <c r="O2263" t="s">
        <v>476</v>
      </c>
      <c r="P2263" t="s">
        <v>134</v>
      </c>
      <c r="Q2263" t="s">
        <v>71</v>
      </c>
      <c r="R2263">
        <v>2012</v>
      </c>
      <c r="S2263" s="1">
        <v>2500</v>
      </c>
      <c r="T2263" t="s">
        <v>31</v>
      </c>
      <c r="U2263" s="2">
        <v>41121</v>
      </c>
      <c r="V2263" s="2">
        <v>41152</v>
      </c>
      <c r="W2263" s="2">
        <v>41152</v>
      </c>
      <c r="Y2263" t="s">
        <v>37</v>
      </c>
      <c r="Z2263" t="s">
        <v>2708</v>
      </c>
      <c r="AA2263" t="s">
        <v>3224</v>
      </c>
      <c r="AB2263" t="s">
        <v>35</v>
      </c>
      <c r="AC2263" t="s">
        <v>36</v>
      </c>
      <c r="AD2263">
        <v>98121</v>
      </c>
      <c r="AE2263" t="s">
        <v>7110</v>
      </c>
      <c r="AF2263" t="str">
        <f t="shared" si="105"/>
        <v>Yes</v>
      </c>
      <c r="AG2263" s="9" t="str">
        <f t="shared" si="106"/>
        <v>STATE REPRESENTATIVE362DEMOCRATLEG DISTRICT 36 - HOUSEKINGLegislative20122500DEBT411214115241152CONSULTINGMCKENNA HARTMAN CONSULTING LLC2440 WESTERN AVESEATTLEWA</v>
      </c>
      <c r="AH2263">
        <v>100488640</v>
      </c>
      <c r="AI2263" s="9" t="str">
        <f t="shared" si="107"/>
        <v>STATE REPRESENTATIVE362DEMOCRATLEG DISTRICT 36 - HOUSEKINGLegislative</v>
      </c>
    </row>
    <row r="2264" spans="1:35" x14ac:dyDescent="0.25">
      <c r="A2264" s="15">
        <v>3504</v>
      </c>
      <c r="B2264" t="s">
        <v>7112</v>
      </c>
      <c r="C2264">
        <v>100488640</v>
      </c>
      <c r="D2264" t="s">
        <v>30</v>
      </c>
      <c r="E2264" t="s">
        <v>831</v>
      </c>
      <c r="F2264" t="s">
        <v>44</v>
      </c>
      <c r="G2264" t="s">
        <v>832</v>
      </c>
      <c r="H2264" t="s">
        <v>833</v>
      </c>
      <c r="I2264" t="s">
        <v>65</v>
      </c>
      <c r="J2264" t="s">
        <v>834</v>
      </c>
      <c r="K2264" t="s">
        <v>67</v>
      </c>
      <c r="L2264">
        <v>36</v>
      </c>
      <c r="M2264">
        <v>2</v>
      </c>
      <c r="N2264" t="s">
        <v>68</v>
      </c>
      <c r="O2264" t="s">
        <v>476</v>
      </c>
      <c r="P2264" t="s">
        <v>134</v>
      </c>
      <c r="Q2264" t="s">
        <v>71</v>
      </c>
      <c r="R2264">
        <v>2012</v>
      </c>
      <c r="S2264" s="1">
        <v>693.75</v>
      </c>
      <c r="T2264" t="s">
        <v>31</v>
      </c>
      <c r="U2264" s="2">
        <v>41121</v>
      </c>
      <c r="V2264" s="2">
        <v>41152</v>
      </c>
      <c r="W2264" s="2">
        <v>41152</v>
      </c>
      <c r="Y2264" t="s">
        <v>330</v>
      </c>
      <c r="Z2264" t="s">
        <v>33</v>
      </c>
      <c r="AA2264" t="s">
        <v>34</v>
      </c>
      <c r="AB2264" t="s">
        <v>35</v>
      </c>
      <c r="AC2264" t="s">
        <v>36</v>
      </c>
      <c r="AD2264">
        <v>98101</v>
      </c>
      <c r="AE2264" t="s">
        <v>7110</v>
      </c>
      <c r="AF2264" t="str">
        <f t="shared" si="105"/>
        <v>Yes</v>
      </c>
      <c r="AG2264" s="9" t="str">
        <f t="shared" si="106"/>
        <v>STATE REPRESENTATIVE362DEMOCRATLEG DISTRICT 36 - HOUSEKINGLegislative2012693.75DEBT411214115241152ACCOUNTING/COMPLIANCEPROJECT ACCOUNTING SERVICES603 STEWART ST STE 819SEATTLEWA</v>
      </c>
      <c r="AH2264">
        <v>100488640</v>
      </c>
      <c r="AI2264" s="9" t="str">
        <f t="shared" si="107"/>
        <v>STATE REPRESENTATIVE362DEMOCRATLEG DISTRICT 36 - HOUSEKINGLegislative</v>
      </c>
    </row>
    <row r="2265" spans="1:35" x14ac:dyDescent="0.25">
      <c r="A2265" s="15">
        <v>3506</v>
      </c>
      <c r="B2265" t="s">
        <v>7115</v>
      </c>
      <c r="C2265">
        <v>100488640</v>
      </c>
      <c r="D2265" t="s">
        <v>30</v>
      </c>
      <c r="E2265" t="s">
        <v>831</v>
      </c>
      <c r="F2265" t="s">
        <v>44</v>
      </c>
      <c r="G2265" t="s">
        <v>832</v>
      </c>
      <c r="H2265" t="s">
        <v>833</v>
      </c>
      <c r="I2265" t="s">
        <v>65</v>
      </c>
      <c r="J2265" t="s">
        <v>834</v>
      </c>
      <c r="K2265" t="s">
        <v>67</v>
      </c>
      <c r="L2265">
        <v>36</v>
      </c>
      <c r="M2265">
        <v>2</v>
      </c>
      <c r="N2265" t="s">
        <v>68</v>
      </c>
      <c r="O2265" t="s">
        <v>476</v>
      </c>
      <c r="P2265" t="s">
        <v>134</v>
      </c>
      <c r="Q2265" t="s">
        <v>71</v>
      </c>
      <c r="R2265">
        <v>2012</v>
      </c>
      <c r="S2265" s="1">
        <v>1000</v>
      </c>
      <c r="T2265" t="s">
        <v>31</v>
      </c>
      <c r="U2265" s="2">
        <v>41121</v>
      </c>
      <c r="V2265" s="2">
        <v>41152</v>
      </c>
      <c r="W2265" s="2">
        <v>41152</v>
      </c>
      <c r="Y2265" t="s">
        <v>37</v>
      </c>
      <c r="Z2265" t="s">
        <v>835</v>
      </c>
      <c r="AA2265" t="s">
        <v>735</v>
      </c>
      <c r="AB2265" t="s">
        <v>35</v>
      </c>
      <c r="AC2265" t="s">
        <v>36</v>
      </c>
      <c r="AD2265">
        <v>98113</v>
      </c>
      <c r="AE2265" t="s">
        <v>7110</v>
      </c>
      <c r="AF2265" t="str">
        <f t="shared" si="105"/>
        <v>Yes</v>
      </c>
      <c r="AG2265" s="9" t="str">
        <f t="shared" si="106"/>
        <v>STATE REPRESENTATIVE362DEMOCRATLEG DISTRICT 36 - HOUSEKINGLegislative20121000DEBT411214115241152CONSULTINGMOXIE MEDIA INC.PO BOX 30084SEATTLEWA</v>
      </c>
      <c r="AH2265">
        <v>100488640</v>
      </c>
      <c r="AI2265" s="9" t="str">
        <f t="shared" si="107"/>
        <v>STATE REPRESENTATIVE362DEMOCRATLEG DISTRICT 36 - HOUSEKINGLegislative</v>
      </c>
    </row>
    <row r="2266" spans="1:35" x14ac:dyDescent="0.25">
      <c r="A2266" s="15">
        <v>257</v>
      </c>
      <c r="B2266" t="s">
        <v>1131</v>
      </c>
      <c r="C2266">
        <v>100493913</v>
      </c>
      <c r="D2266" t="s">
        <v>30</v>
      </c>
      <c r="E2266" t="s">
        <v>1132</v>
      </c>
      <c r="F2266" t="s">
        <v>44</v>
      </c>
      <c r="G2266" t="s">
        <v>1133</v>
      </c>
      <c r="H2266" t="s">
        <v>1134</v>
      </c>
      <c r="J2266" t="s">
        <v>1135</v>
      </c>
      <c r="K2266" t="s">
        <v>67</v>
      </c>
      <c r="L2266">
        <v>36</v>
      </c>
      <c r="M2266">
        <v>2</v>
      </c>
      <c r="N2266" t="s">
        <v>68</v>
      </c>
      <c r="O2266" t="s">
        <v>476</v>
      </c>
      <c r="P2266" t="s">
        <v>134</v>
      </c>
      <c r="Q2266" t="s">
        <v>71</v>
      </c>
      <c r="R2266">
        <v>2012</v>
      </c>
      <c r="S2266" s="1">
        <v>4198.95</v>
      </c>
      <c r="T2266" t="s">
        <v>31</v>
      </c>
      <c r="U2266" s="2">
        <v>41153</v>
      </c>
      <c r="V2266" s="2">
        <v>41182</v>
      </c>
      <c r="W2266" s="2">
        <v>41128</v>
      </c>
      <c r="Y2266" t="s">
        <v>1136</v>
      </c>
      <c r="Z2266" t="s">
        <v>461</v>
      </c>
      <c r="AA2266" t="s">
        <v>1137</v>
      </c>
      <c r="AB2266" t="s">
        <v>35</v>
      </c>
      <c r="AC2266" t="s">
        <v>36</v>
      </c>
      <c r="AD2266">
        <v>98134</v>
      </c>
      <c r="AE2266" t="s">
        <v>1138</v>
      </c>
      <c r="AF2266" t="str">
        <f t="shared" si="105"/>
        <v>Yes</v>
      </c>
      <c r="AG2266" s="9" t="str">
        <f t="shared" si="106"/>
        <v>STATE REPRESENTATIVE362DEMOCRATLEG DISTRICT 36 - HOUSEKINGLegislative20124198.95DEBT411534118241128VIDEO PRODUCTIONMCCOMB SOUND2230 1ST AVE SSEATTLEWA</v>
      </c>
      <c r="AH2266">
        <v>100493913</v>
      </c>
      <c r="AI2266" s="9" t="str">
        <f t="shared" si="107"/>
        <v>STATE REPRESENTATIVE362DEMOCRATLEG DISTRICT 36 - HOUSEKINGLegislative</v>
      </c>
    </row>
    <row r="2267" spans="1:35" x14ac:dyDescent="0.25">
      <c r="A2267" s="15">
        <v>258</v>
      </c>
      <c r="B2267" t="s">
        <v>1139</v>
      </c>
      <c r="C2267">
        <v>100493913</v>
      </c>
      <c r="D2267" t="s">
        <v>30</v>
      </c>
      <c r="E2267" t="s">
        <v>1132</v>
      </c>
      <c r="F2267" t="s">
        <v>44</v>
      </c>
      <c r="G2267" t="s">
        <v>1133</v>
      </c>
      <c r="H2267" t="s">
        <v>1134</v>
      </c>
      <c r="J2267" t="s">
        <v>1135</v>
      </c>
      <c r="K2267" t="s">
        <v>67</v>
      </c>
      <c r="L2267">
        <v>36</v>
      </c>
      <c r="M2267">
        <v>2</v>
      </c>
      <c r="N2267" t="s">
        <v>68</v>
      </c>
      <c r="O2267" t="s">
        <v>476</v>
      </c>
      <c r="P2267" t="s">
        <v>134</v>
      </c>
      <c r="Q2267" t="s">
        <v>71</v>
      </c>
      <c r="R2267">
        <v>2012</v>
      </c>
      <c r="S2267" s="1">
        <v>9679.7900000000009</v>
      </c>
      <c r="T2267" t="s">
        <v>31</v>
      </c>
      <c r="U2267" s="2">
        <v>41153</v>
      </c>
      <c r="V2267" s="2">
        <v>41182</v>
      </c>
      <c r="W2267" s="2">
        <v>41128</v>
      </c>
      <c r="Y2267" t="s">
        <v>1140</v>
      </c>
      <c r="Z2267" t="s">
        <v>114</v>
      </c>
      <c r="AA2267" t="s">
        <v>1141</v>
      </c>
      <c r="AB2267" t="s">
        <v>35</v>
      </c>
      <c r="AC2267" t="s">
        <v>36</v>
      </c>
      <c r="AD2267">
        <v>98103</v>
      </c>
      <c r="AE2267" t="s">
        <v>1138</v>
      </c>
      <c r="AF2267" t="str">
        <f t="shared" si="105"/>
        <v>Yes</v>
      </c>
      <c r="AG2267" s="9" t="str">
        <f t="shared" si="106"/>
        <v>STATE REPRESENTATIVE362DEMOCRATLEG DISTRICT 36 - HOUSEKINGLegislative20129679.79DEBT411534118241128CONSULTING/LITERATURENORTHWEST PASSAGE CONSULTING146 N CANAL ST, STE 303SEATTLEWA</v>
      </c>
      <c r="AH2267">
        <v>100493913</v>
      </c>
      <c r="AI2267" s="9" t="str">
        <f t="shared" si="107"/>
        <v>STATE REPRESENTATIVE362DEMOCRATLEG DISTRICT 36 - HOUSEKINGLegislative</v>
      </c>
    </row>
    <row r="2268" spans="1:35" x14ac:dyDescent="0.25">
      <c r="A2268" s="15">
        <v>260</v>
      </c>
      <c r="B2268" t="s">
        <v>1146</v>
      </c>
      <c r="C2268">
        <v>100493913</v>
      </c>
      <c r="D2268" t="s">
        <v>30</v>
      </c>
      <c r="E2268" t="s">
        <v>1132</v>
      </c>
      <c r="F2268" t="s">
        <v>44</v>
      </c>
      <c r="G2268" t="s">
        <v>1133</v>
      </c>
      <c r="H2268" t="s">
        <v>1134</v>
      </c>
      <c r="J2268" t="s">
        <v>1135</v>
      </c>
      <c r="K2268" t="s">
        <v>67</v>
      </c>
      <c r="L2268">
        <v>36</v>
      </c>
      <c r="M2268">
        <v>2</v>
      </c>
      <c r="N2268" t="s">
        <v>68</v>
      </c>
      <c r="O2268" t="s">
        <v>476</v>
      </c>
      <c r="P2268" t="s">
        <v>134</v>
      </c>
      <c r="Q2268" t="s">
        <v>71</v>
      </c>
      <c r="R2268">
        <v>2012</v>
      </c>
      <c r="S2268" s="1">
        <v>2000.6</v>
      </c>
      <c r="T2268" t="s">
        <v>31</v>
      </c>
      <c r="U2268" s="2">
        <v>41153</v>
      </c>
      <c r="V2268" s="2">
        <v>41182</v>
      </c>
      <c r="W2268" s="2">
        <v>41128</v>
      </c>
      <c r="Y2268" t="s">
        <v>1147</v>
      </c>
      <c r="Z2268" t="s">
        <v>185</v>
      </c>
      <c r="AA2268" t="s">
        <v>186</v>
      </c>
      <c r="AB2268" t="s">
        <v>35</v>
      </c>
      <c r="AC2268" t="s">
        <v>36</v>
      </c>
      <c r="AD2268">
        <v>98109</v>
      </c>
      <c r="AE2268" t="s">
        <v>1138</v>
      </c>
      <c r="AF2268" t="str">
        <f t="shared" si="105"/>
        <v>Yes</v>
      </c>
      <c r="AG2268" s="9" t="str">
        <f t="shared" si="106"/>
        <v>STATE REPRESENTATIVE362DEMOCRATLEG DISTRICT 36 - HOUSEKINGLegislative20122000.6DEBT411534118241128PRINTING/MAILING SERVICEPUBLISHER'S MAILING SERVICE232 AURORA AVE NSEATTLEWA</v>
      </c>
      <c r="AH2268">
        <v>100493913</v>
      </c>
      <c r="AI2268" s="9" t="str">
        <f t="shared" si="107"/>
        <v>STATE REPRESENTATIVE362DEMOCRATLEG DISTRICT 36 - HOUSEKINGLegislative</v>
      </c>
    </row>
    <row r="2269" spans="1:35" x14ac:dyDescent="0.25">
      <c r="A2269" s="15">
        <v>259</v>
      </c>
      <c r="B2269" t="s">
        <v>1142</v>
      </c>
      <c r="C2269">
        <v>100493913</v>
      </c>
      <c r="D2269" t="s">
        <v>30</v>
      </c>
      <c r="E2269" t="s">
        <v>1132</v>
      </c>
      <c r="F2269" t="s">
        <v>44</v>
      </c>
      <c r="G2269" t="s">
        <v>1133</v>
      </c>
      <c r="H2269" t="s">
        <v>1134</v>
      </c>
      <c r="J2269" t="s">
        <v>1135</v>
      </c>
      <c r="K2269" t="s">
        <v>67</v>
      </c>
      <c r="L2269">
        <v>36</v>
      </c>
      <c r="M2269">
        <v>2</v>
      </c>
      <c r="N2269" t="s">
        <v>68</v>
      </c>
      <c r="O2269" t="s">
        <v>476</v>
      </c>
      <c r="P2269" t="s">
        <v>134</v>
      </c>
      <c r="Q2269" t="s">
        <v>71</v>
      </c>
      <c r="R2269">
        <v>2012</v>
      </c>
      <c r="S2269" s="1">
        <v>310.5</v>
      </c>
      <c r="T2269" t="s">
        <v>31</v>
      </c>
      <c r="U2269" s="2">
        <v>41153</v>
      </c>
      <c r="V2269" s="2">
        <v>41182</v>
      </c>
      <c r="W2269" s="2">
        <v>41152</v>
      </c>
      <c r="Y2269" t="s">
        <v>1143</v>
      </c>
      <c r="Z2269" t="s">
        <v>1144</v>
      </c>
      <c r="AA2269" t="s">
        <v>1145</v>
      </c>
      <c r="AB2269" t="s">
        <v>35</v>
      </c>
      <c r="AC2269" t="s">
        <v>36</v>
      </c>
      <c r="AD2269">
        <v>98105</v>
      </c>
      <c r="AE2269" t="s">
        <v>1138</v>
      </c>
      <c r="AF2269" t="str">
        <f t="shared" si="105"/>
        <v>Yes</v>
      </c>
      <c r="AG2269" s="9" t="str">
        <f t="shared" si="106"/>
        <v>STATE REPRESENTATIVE362DEMOCRATLEG DISTRICT 36 - HOUSEKINGLegislative2012310.5DEBT411534118241152MILEAGE REIMBURSEMENTBURTIS LILY M.151 NE 53RD STSEATTLEWA</v>
      </c>
      <c r="AH2269">
        <v>100493913</v>
      </c>
      <c r="AI2269" s="9" t="str">
        <f t="shared" si="107"/>
        <v>STATE REPRESENTATIVE362DEMOCRATLEG DISTRICT 36 - HOUSEKINGLegislative</v>
      </c>
    </row>
    <row r="2270" spans="1:35" x14ac:dyDescent="0.25">
      <c r="A2270" s="15">
        <v>261</v>
      </c>
      <c r="B2270" t="s">
        <v>1148</v>
      </c>
      <c r="C2270">
        <v>100493913</v>
      </c>
      <c r="D2270" t="s">
        <v>30</v>
      </c>
      <c r="E2270" t="s">
        <v>1132</v>
      </c>
      <c r="F2270" t="s">
        <v>44</v>
      </c>
      <c r="G2270" t="s">
        <v>1133</v>
      </c>
      <c r="H2270" t="s">
        <v>1134</v>
      </c>
      <c r="J2270" t="s">
        <v>1135</v>
      </c>
      <c r="K2270" t="s">
        <v>67</v>
      </c>
      <c r="L2270">
        <v>36</v>
      </c>
      <c r="M2270">
        <v>2</v>
      </c>
      <c r="N2270" t="s">
        <v>68</v>
      </c>
      <c r="O2270" t="s">
        <v>476</v>
      </c>
      <c r="P2270" t="s">
        <v>134</v>
      </c>
      <c r="Q2270" t="s">
        <v>71</v>
      </c>
      <c r="R2270">
        <v>2012</v>
      </c>
      <c r="S2270" s="1">
        <v>400</v>
      </c>
      <c r="T2270" t="s">
        <v>31</v>
      </c>
      <c r="U2270" s="2">
        <v>41153</v>
      </c>
      <c r="V2270" s="2">
        <v>41182</v>
      </c>
      <c r="W2270" s="2">
        <v>41152</v>
      </c>
      <c r="Y2270" t="s">
        <v>1149</v>
      </c>
      <c r="Z2270" t="s">
        <v>33</v>
      </c>
      <c r="AA2270" t="s">
        <v>34</v>
      </c>
      <c r="AB2270" t="s">
        <v>35</v>
      </c>
      <c r="AC2270" t="s">
        <v>36</v>
      </c>
      <c r="AD2270">
        <v>98101</v>
      </c>
      <c r="AE2270" t="s">
        <v>1138</v>
      </c>
      <c r="AF2270" t="str">
        <f t="shared" si="105"/>
        <v>Yes</v>
      </c>
      <c r="AG2270" s="9" t="str">
        <f t="shared" si="106"/>
        <v>STATE REPRESENTATIVE362DEMOCRATLEG DISTRICT 36 - HOUSEKINGLegislative2012400DEBT411534118241152ACCOUNTING/COMPLIANCE ESTPROJECT ACCOUNTING SERVICES603 STEWART ST STE 819SEATTLEWA</v>
      </c>
      <c r="AH2270">
        <v>100493913</v>
      </c>
      <c r="AI2270" s="9" t="str">
        <f t="shared" si="107"/>
        <v>STATE REPRESENTATIVE362DEMOCRATLEG DISTRICT 36 - HOUSEKINGLegislative</v>
      </c>
    </row>
    <row r="2271" spans="1:35" x14ac:dyDescent="0.25">
      <c r="A2271" s="15">
        <v>153</v>
      </c>
      <c r="B2271" t="s">
        <v>842</v>
      </c>
      <c r="C2271">
        <v>100495981</v>
      </c>
      <c r="D2271" t="s">
        <v>30</v>
      </c>
      <c r="E2271" t="s">
        <v>831</v>
      </c>
      <c r="F2271" t="s">
        <v>44</v>
      </c>
      <c r="G2271" t="s">
        <v>832</v>
      </c>
      <c r="H2271" t="s">
        <v>833</v>
      </c>
      <c r="I2271" t="s">
        <v>65</v>
      </c>
      <c r="J2271" t="s">
        <v>834</v>
      </c>
      <c r="K2271" t="s">
        <v>67</v>
      </c>
      <c r="L2271">
        <v>36</v>
      </c>
      <c r="M2271">
        <v>2</v>
      </c>
      <c r="N2271" t="s">
        <v>68</v>
      </c>
      <c r="O2271" t="s">
        <v>476</v>
      </c>
      <c r="P2271" t="s">
        <v>134</v>
      </c>
      <c r="Q2271" t="s">
        <v>71</v>
      </c>
      <c r="R2271">
        <v>2012</v>
      </c>
      <c r="S2271" s="1">
        <v>5000</v>
      </c>
      <c r="T2271" t="s">
        <v>31</v>
      </c>
      <c r="U2271" s="2">
        <v>41153</v>
      </c>
      <c r="V2271" s="2">
        <v>41197</v>
      </c>
      <c r="W2271" s="2">
        <v>40988</v>
      </c>
      <c r="Y2271" t="s">
        <v>156</v>
      </c>
      <c r="Z2271" t="s">
        <v>835</v>
      </c>
      <c r="AA2271" t="s">
        <v>735</v>
      </c>
      <c r="AB2271" t="s">
        <v>35</v>
      </c>
      <c r="AC2271" t="s">
        <v>36</v>
      </c>
      <c r="AD2271">
        <v>98113</v>
      </c>
      <c r="AE2271" t="s">
        <v>843</v>
      </c>
      <c r="AF2271" t="str">
        <f t="shared" si="105"/>
        <v>Yes</v>
      </c>
      <c r="AG2271" s="9" t="str">
        <f t="shared" si="106"/>
        <v>STATE REPRESENTATIVE362DEMOCRATLEG DISTRICT 36 - HOUSEKINGLegislative20125000DEBT411534119740988CONSULTING (CONTINGENT)MOXIE MEDIA INC.PO BOX 30084SEATTLEWA</v>
      </c>
      <c r="AH2271">
        <v>100495981</v>
      </c>
      <c r="AI2271" s="9" t="str">
        <f t="shared" si="107"/>
        <v>STATE REPRESENTATIVE362DEMOCRATLEG DISTRICT 36 - HOUSEKINGLegislative</v>
      </c>
    </row>
    <row r="2272" spans="1:35" x14ac:dyDescent="0.25">
      <c r="A2272" s="15">
        <v>155</v>
      </c>
      <c r="B2272" t="s">
        <v>845</v>
      </c>
      <c r="C2272">
        <v>100495981</v>
      </c>
      <c r="D2272" t="s">
        <v>30</v>
      </c>
      <c r="E2272" t="s">
        <v>831</v>
      </c>
      <c r="F2272" t="s">
        <v>44</v>
      </c>
      <c r="G2272" t="s">
        <v>832</v>
      </c>
      <c r="H2272" t="s">
        <v>833</v>
      </c>
      <c r="I2272" t="s">
        <v>65</v>
      </c>
      <c r="J2272" t="s">
        <v>834</v>
      </c>
      <c r="K2272" t="s">
        <v>67</v>
      </c>
      <c r="L2272">
        <v>36</v>
      </c>
      <c r="M2272">
        <v>2</v>
      </c>
      <c r="N2272" t="s">
        <v>68</v>
      </c>
      <c r="O2272" t="s">
        <v>476</v>
      </c>
      <c r="P2272" t="s">
        <v>134</v>
      </c>
      <c r="Q2272" t="s">
        <v>71</v>
      </c>
      <c r="R2272">
        <v>2012</v>
      </c>
      <c r="S2272" s="1">
        <v>15324</v>
      </c>
      <c r="T2272" t="s">
        <v>31</v>
      </c>
      <c r="U2272" s="2">
        <v>41153</v>
      </c>
      <c r="V2272" s="2">
        <v>41197</v>
      </c>
      <c r="W2272" s="2">
        <v>41190</v>
      </c>
      <c r="Y2272" t="s">
        <v>846</v>
      </c>
      <c r="Z2272" t="s">
        <v>835</v>
      </c>
      <c r="AA2272" t="s">
        <v>735</v>
      </c>
      <c r="AB2272" t="s">
        <v>35</v>
      </c>
      <c r="AC2272" t="s">
        <v>36</v>
      </c>
      <c r="AD2272">
        <v>98113</v>
      </c>
      <c r="AE2272" t="s">
        <v>843</v>
      </c>
      <c r="AF2272" t="str">
        <f t="shared" si="105"/>
        <v>Yes</v>
      </c>
      <c r="AG2272" s="9" t="str">
        <f t="shared" si="106"/>
        <v>STATE REPRESENTATIVE362DEMOCRATLEG DISTRICT 36 - HOUSEKINGLegislative201215324DEBT411534119741190DIRECT MAIL PRODUCTIONMOXIE MEDIA INC.PO BOX 30084SEATTLEWA</v>
      </c>
      <c r="AH2272">
        <v>100495981</v>
      </c>
      <c r="AI2272" s="9" t="str">
        <f t="shared" si="107"/>
        <v>STATE REPRESENTATIVE362DEMOCRATLEG DISTRICT 36 - HOUSEKINGLegislative</v>
      </c>
    </row>
    <row r="2273" spans="1:35" x14ac:dyDescent="0.25">
      <c r="A2273" s="15">
        <v>82</v>
      </c>
      <c r="B2273" t="s">
        <v>471</v>
      </c>
      <c r="C2273">
        <v>100496216</v>
      </c>
      <c r="D2273" t="s">
        <v>30</v>
      </c>
      <c r="E2273" t="s">
        <v>472</v>
      </c>
      <c r="F2273" t="s">
        <v>44</v>
      </c>
      <c r="G2273" t="s">
        <v>473</v>
      </c>
      <c r="H2273" t="s">
        <v>474</v>
      </c>
      <c r="I2273" t="s">
        <v>191</v>
      </c>
      <c r="J2273" t="s">
        <v>475</v>
      </c>
      <c r="K2273" t="s">
        <v>67</v>
      </c>
      <c r="L2273">
        <v>36</v>
      </c>
      <c r="M2273">
        <v>2</v>
      </c>
      <c r="N2273" t="s">
        <v>68</v>
      </c>
      <c r="O2273" t="s">
        <v>476</v>
      </c>
      <c r="P2273" t="s">
        <v>134</v>
      </c>
      <c r="Q2273" t="s">
        <v>71</v>
      </c>
      <c r="R2273">
        <v>2012</v>
      </c>
      <c r="S2273" s="1">
        <v>20000</v>
      </c>
      <c r="T2273" t="s">
        <v>31</v>
      </c>
      <c r="U2273" s="2">
        <v>41153</v>
      </c>
      <c r="V2273" s="2">
        <v>41197</v>
      </c>
      <c r="W2273" s="2">
        <v>41194</v>
      </c>
      <c r="X2273" t="s">
        <v>72</v>
      </c>
      <c r="Y2273" t="s">
        <v>477</v>
      </c>
      <c r="Z2273" t="s">
        <v>167</v>
      </c>
      <c r="AA2273" t="s">
        <v>168</v>
      </c>
      <c r="AB2273" t="s">
        <v>35</v>
      </c>
      <c r="AC2273" t="s">
        <v>36</v>
      </c>
      <c r="AD2273">
        <v>98109</v>
      </c>
      <c r="AE2273" t="s">
        <v>478</v>
      </c>
      <c r="AF2273" t="str">
        <f t="shared" si="105"/>
        <v>Yes</v>
      </c>
      <c r="AG2273" s="9" t="str">
        <f t="shared" si="106"/>
        <v>STATE REPRESENTATIVE362DEMOCRATLEG DISTRICT 36 - HOUSEKINGLegislative201220000DEBT411534119741194Operation and OverheadESTIMATED CONSULTINGARGO STRATEGIESPO BOX 9100 SEATTLEWA</v>
      </c>
      <c r="AH2273">
        <v>100496216</v>
      </c>
      <c r="AI2273" s="9" t="str">
        <f t="shared" si="107"/>
        <v>STATE REPRESENTATIVE362DEMOCRATLEG DISTRICT 36 - HOUSEKINGLegislative</v>
      </c>
    </row>
    <row r="2274" spans="1:35" x14ac:dyDescent="0.25">
      <c r="A2274" s="15">
        <v>154</v>
      </c>
      <c r="B2274" t="s">
        <v>844</v>
      </c>
      <c r="C2274">
        <v>100495981</v>
      </c>
      <c r="D2274" t="s">
        <v>30</v>
      </c>
      <c r="E2274" t="s">
        <v>831</v>
      </c>
      <c r="F2274" t="s">
        <v>44</v>
      </c>
      <c r="G2274" t="s">
        <v>832</v>
      </c>
      <c r="H2274" t="s">
        <v>833</v>
      </c>
      <c r="I2274" t="s">
        <v>65</v>
      </c>
      <c r="J2274" t="s">
        <v>834</v>
      </c>
      <c r="K2274" t="s">
        <v>67</v>
      </c>
      <c r="L2274">
        <v>36</v>
      </c>
      <c r="M2274">
        <v>2</v>
      </c>
      <c r="N2274" t="s">
        <v>68</v>
      </c>
      <c r="O2274" t="s">
        <v>476</v>
      </c>
      <c r="P2274" t="s">
        <v>134</v>
      </c>
      <c r="Q2274" t="s">
        <v>71</v>
      </c>
      <c r="R2274">
        <v>2012</v>
      </c>
      <c r="S2274" s="1">
        <v>850</v>
      </c>
      <c r="T2274" t="s">
        <v>31</v>
      </c>
      <c r="U2274" s="2">
        <v>41153</v>
      </c>
      <c r="V2274" s="2">
        <v>41197</v>
      </c>
      <c r="W2274" s="2">
        <v>41197</v>
      </c>
      <c r="Y2274" t="s">
        <v>32</v>
      </c>
      <c r="Z2274" t="s">
        <v>33</v>
      </c>
      <c r="AA2274" t="s">
        <v>34</v>
      </c>
      <c r="AB2274" t="s">
        <v>35</v>
      </c>
      <c r="AC2274" t="s">
        <v>36</v>
      </c>
      <c r="AD2274">
        <v>98101</v>
      </c>
      <c r="AE2274" t="s">
        <v>843</v>
      </c>
      <c r="AF2274" t="str">
        <f t="shared" si="105"/>
        <v>Yes</v>
      </c>
      <c r="AG2274" s="9" t="str">
        <f t="shared" si="106"/>
        <v>STATE REPRESENTATIVE362DEMOCRATLEG DISTRICT 36 - HOUSEKINGLegislative2012850DEBT411534119741197ACCOUNTING/COMPLIANCE (EST.)PROJECT ACCOUNTING SERVICES603 STEWART ST STE 819SEATTLEWA</v>
      </c>
      <c r="AH2274">
        <v>100495981</v>
      </c>
      <c r="AI2274" s="9" t="str">
        <f t="shared" si="107"/>
        <v>STATE REPRESENTATIVE362DEMOCRATLEG DISTRICT 36 - HOUSEKINGLegislative</v>
      </c>
    </row>
    <row r="2275" spans="1:35" x14ac:dyDescent="0.25">
      <c r="A2275" s="15">
        <v>83</v>
      </c>
      <c r="B2275" t="s">
        <v>479</v>
      </c>
      <c r="C2275">
        <v>100496216</v>
      </c>
      <c r="D2275" t="s">
        <v>30</v>
      </c>
      <c r="E2275" t="s">
        <v>472</v>
      </c>
      <c r="F2275" t="s">
        <v>44</v>
      </c>
      <c r="G2275" t="s">
        <v>473</v>
      </c>
      <c r="H2275" t="s">
        <v>474</v>
      </c>
      <c r="I2275" t="s">
        <v>191</v>
      </c>
      <c r="J2275" t="s">
        <v>475</v>
      </c>
      <c r="K2275" t="s">
        <v>67</v>
      </c>
      <c r="L2275">
        <v>36</v>
      </c>
      <c r="M2275">
        <v>2</v>
      </c>
      <c r="N2275" t="s">
        <v>68</v>
      </c>
      <c r="O2275" t="s">
        <v>476</v>
      </c>
      <c r="P2275" t="s">
        <v>134</v>
      </c>
      <c r="Q2275" t="s">
        <v>71</v>
      </c>
      <c r="R2275">
        <v>2012</v>
      </c>
      <c r="S2275" s="1">
        <v>53</v>
      </c>
      <c r="T2275" t="s">
        <v>31</v>
      </c>
      <c r="U2275" s="2">
        <v>41153</v>
      </c>
      <c r="V2275" s="2">
        <v>41197</v>
      </c>
      <c r="W2275" s="2">
        <v>41197</v>
      </c>
      <c r="X2275" t="s">
        <v>72</v>
      </c>
      <c r="Y2275" t="s">
        <v>143</v>
      </c>
      <c r="Z2275" t="s">
        <v>144</v>
      </c>
      <c r="AA2275" t="s">
        <v>145</v>
      </c>
      <c r="AB2275" t="s">
        <v>146</v>
      </c>
      <c r="AC2275" t="s">
        <v>147</v>
      </c>
      <c r="AD2275">
        <v>97015</v>
      </c>
      <c r="AE2275" t="s">
        <v>478</v>
      </c>
      <c r="AF2275" t="str">
        <f t="shared" si="105"/>
        <v>Yes</v>
      </c>
      <c r="AG2275" s="9" t="str">
        <f t="shared" si="106"/>
        <v>STATE REPRESENTATIVE362DEMOCRATLEG DISTRICT 36 - HOUSEKINGLegislative201253DEBT411534119741197Operation and OverheadPAYROLL PROCESSINGADP10155 SE SUNNYSIDE ROAD CLACKAMASOR</v>
      </c>
      <c r="AH2275">
        <v>100496216</v>
      </c>
      <c r="AI2275" s="9" t="str">
        <f t="shared" si="107"/>
        <v>STATE REPRESENTATIVE362DEMOCRATLEG DISTRICT 36 - HOUSEKINGLegislative</v>
      </c>
    </row>
    <row r="2276" spans="1:35" x14ac:dyDescent="0.25">
      <c r="A2276" s="15">
        <v>84</v>
      </c>
      <c r="B2276" t="s">
        <v>480</v>
      </c>
      <c r="C2276">
        <v>100496216</v>
      </c>
      <c r="D2276" t="s">
        <v>30</v>
      </c>
      <c r="E2276" t="s">
        <v>472</v>
      </c>
      <c r="F2276" t="s">
        <v>44</v>
      </c>
      <c r="G2276" t="s">
        <v>473</v>
      </c>
      <c r="H2276" t="s">
        <v>474</v>
      </c>
      <c r="I2276" t="s">
        <v>191</v>
      </c>
      <c r="J2276" t="s">
        <v>475</v>
      </c>
      <c r="K2276" t="s">
        <v>67</v>
      </c>
      <c r="L2276">
        <v>36</v>
      </c>
      <c r="M2276">
        <v>2</v>
      </c>
      <c r="N2276" t="s">
        <v>68</v>
      </c>
      <c r="O2276" t="s">
        <v>476</v>
      </c>
      <c r="P2276" t="s">
        <v>134</v>
      </c>
      <c r="Q2276" t="s">
        <v>71</v>
      </c>
      <c r="R2276">
        <v>2012</v>
      </c>
      <c r="S2276" s="1">
        <v>500</v>
      </c>
      <c r="T2276" t="s">
        <v>31</v>
      </c>
      <c r="U2276" s="2">
        <v>41153</v>
      </c>
      <c r="V2276" s="2">
        <v>41197</v>
      </c>
      <c r="W2276" s="2">
        <v>41197</v>
      </c>
      <c r="X2276" t="s">
        <v>72</v>
      </c>
      <c r="Y2276" t="s">
        <v>481</v>
      </c>
      <c r="Z2276" t="s">
        <v>167</v>
      </c>
      <c r="AA2276" t="s">
        <v>168</v>
      </c>
      <c r="AB2276" t="s">
        <v>35</v>
      </c>
      <c r="AC2276" t="s">
        <v>36</v>
      </c>
      <c r="AD2276">
        <v>98109</v>
      </c>
      <c r="AE2276" t="s">
        <v>478</v>
      </c>
      <c r="AF2276" t="str">
        <f t="shared" si="105"/>
        <v>Yes</v>
      </c>
      <c r="AG2276" s="9" t="str">
        <f t="shared" si="106"/>
        <v>STATE REPRESENTATIVE362DEMOCRATLEG DISTRICT 36 - HOUSEKINGLegislative2012500DEBT411534119741197Operation and OverheadADS (GOOGLE)ARGO STRATEGIESPO BOX 9100 SEATTLEWA</v>
      </c>
      <c r="AH2276">
        <v>100496216</v>
      </c>
      <c r="AI2276" s="9" t="str">
        <f t="shared" si="107"/>
        <v>STATE REPRESENTATIVE362DEMOCRATLEG DISTRICT 36 - HOUSEKINGLegislative</v>
      </c>
    </row>
    <row r="2277" spans="1:35" x14ac:dyDescent="0.25">
      <c r="A2277" s="15">
        <v>85</v>
      </c>
      <c r="B2277" t="s">
        <v>482</v>
      </c>
      <c r="C2277">
        <v>100496216</v>
      </c>
      <c r="D2277" t="s">
        <v>30</v>
      </c>
      <c r="E2277" t="s">
        <v>472</v>
      </c>
      <c r="F2277" t="s">
        <v>44</v>
      </c>
      <c r="G2277" t="s">
        <v>473</v>
      </c>
      <c r="H2277" t="s">
        <v>474</v>
      </c>
      <c r="I2277" t="s">
        <v>191</v>
      </c>
      <c r="J2277" t="s">
        <v>475</v>
      </c>
      <c r="K2277" t="s">
        <v>67</v>
      </c>
      <c r="L2277">
        <v>36</v>
      </c>
      <c r="M2277">
        <v>2</v>
      </c>
      <c r="N2277" t="s">
        <v>68</v>
      </c>
      <c r="O2277" t="s">
        <v>476</v>
      </c>
      <c r="P2277" t="s">
        <v>134</v>
      </c>
      <c r="Q2277" t="s">
        <v>71</v>
      </c>
      <c r="R2277">
        <v>2012</v>
      </c>
      <c r="S2277" s="1">
        <v>8057.66</v>
      </c>
      <c r="T2277" t="s">
        <v>31</v>
      </c>
      <c r="U2277" s="2">
        <v>41153</v>
      </c>
      <c r="V2277" s="2">
        <v>41197</v>
      </c>
      <c r="W2277" s="2">
        <v>41197</v>
      </c>
      <c r="X2277" t="s">
        <v>72</v>
      </c>
      <c r="Y2277" t="s">
        <v>166</v>
      </c>
      <c r="Z2277" t="s">
        <v>167</v>
      </c>
      <c r="AA2277" t="s">
        <v>168</v>
      </c>
      <c r="AB2277" t="s">
        <v>35</v>
      </c>
      <c r="AC2277" t="s">
        <v>36</v>
      </c>
      <c r="AD2277">
        <v>98109</v>
      </c>
      <c r="AE2277" t="s">
        <v>478</v>
      </c>
      <c r="AF2277" t="str">
        <f t="shared" si="105"/>
        <v>Yes</v>
      </c>
      <c r="AG2277" s="9" t="str">
        <f t="shared" si="106"/>
        <v>STATE REPRESENTATIVE362DEMOCRATLEG DISTRICT 36 - HOUSEKINGLegislative20128057.66DEBT411534119741197Operation and OverheadEST. MAILER PRINT &amp; DESIGN (CAPCITY, KAYLORMADE)ARGO STRATEGIESPO BOX 9100 SEATTLEWA</v>
      </c>
      <c r="AH2277">
        <v>100496216</v>
      </c>
      <c r="AI2277" s="9" t="str">
        <f t="shared" si="107"/>
        <v>STATE REPRESENTATIVE362DEMOCRATLEG DISTRICT 36 - HOUSEKINGLegislative</v>
      </c>
    </row>
    <row r="2278" spans="1:35" x14ac:dyDescent="0.25">
      <c r="A2278" s="15">
        <v>150</v>
      </c>
      <c r="B2278" t="s">
        <v>830</v>
      </c>
      <c r="C2278">
        <v>100499202</v>
      </c>
      <c r="D2278" t="s">
        <v>30</v>
      </c>
      <c r="E2278" t="s">
        <v>831</v>
      </c>
      <c r="F2278" t="s">
        <v>44</v>
      </c>
      <c r="G2278" t="s">
        <v>832</v>
      </c>
      <c r="H2278" t="s">
        <v>833</v>
      </c>
      <c r="I2278" t="s">
        <v>65</v>
      </c>
      <c r="J2278" t="s">
        <v>834</v>
      </c>
      <c r="K2278" t="s">
        <v>67</v>
      </c>
      <c r="L2278">
        <v>36</v>
      </c>
      <c r="M2278">
        <v>2</v>
      </c>
      <c r="N2278" t="s">
        <v>68</v>
      </c>
      <c r="O2278" t="s">
        <v>476</v>
      </c>
      <c r="P2278" t="s">
        <v>134</v>
      </c>
      <c r="Q2278" t="s">
        <v>71</v>
      </c>
      <c r="R2278">
        <v>2012</v>
      </c>
      <c r="S2278" s="1">
        <v>5000</v>
      </c>
      <c r="T2278" t="s">
        <v>31</v>
      </c>
      <c r="U2278" s="2">
        <v>41198</v>
      </c>
      <c r="V2278" s="2">
        <v>41211</v>
      </c>
      <c r="W2278" s="2">
        <v>40988</v>
      </c>
      <c r="Y2278" t="s">
        <v>156</v>
      </c>
      <c r="Z2278" t="s">
        <v>835</v>
      </c>
      <c r="AA2278" t="s">
        <v>735</v>
      </c>
      <c r="AB2278" t="s">
        <v>35</v>
      </c>
      <c r="AC2278" t="s">
        <v>36</v>
      </c>
      <c r="AD2278">
        <v>98113</v>
      </c>
      <c r="AE2278" t="s">
        <v>836</v>
      </c>
      <c r="AF2278" t="str">
        <f t="shared" si="105"/>
        <v>Yes</v>
      </c>
      <c r="AG2278" s="9" t="str">
        <f t="shared" si="106"/>
        <v>STATE REPRESENTATIVE362DEMOCRATLEG DISTRICT 36 - HOUSEKINGLegislative20125000DEBT411984121140988CONSULTING (CONTINGENT)MOXIE MEDIA INC.PO BOX 30084SEATTLEWA</v>
      </c>
      <c r="AH2278">
        <v>100499202</v>
      </c>
      <c r="AI2278" s="9" t="str">
        <f t="shared" si="107"/>
        <v>STATE REPRESENTATIVE362DEMOCRATLEG DISTRICT 36 - HOUSEKINGLegislative</v>
      </c>
    </row>
    <row r="2279" spans="1:35" x14ac:dyDescent="0.25">
      <c r="A2279" s="15">
        <v>151</v>
      </c>
      <c r="B2279" t="s">
        <v>837</v>
      </c>
      <c r="C2279">
        <v>100499202</v>
      </c>
      <c r="D2279" t="s">
        <v>30</v>
      </c>
      <c r="E2279" t="s">
        <v>831</v>
      </c>
      <c r="F2279" t="s">
        <v>44</v>
      </c>
      <c r="G2279" t="s">
        <v>832</v>
      </c>
      <c r="H2279" t="s">
        <v>833</v>
      </c>
      <c r="I2279" t="s">
        <v>65</v>
      </c>
      <c r="J2279" t="s">
        <v>834</v>
      </c>
      <c r="K2279" t="s">
        <v>67</v>
      </c>
      <c r="L2279">
        <v>36</v>
      </c>
      <c r="M2279">
        <v>2</v>
      </c>
      <c r="N2279" t="s">
        <v>68</v>
      </c>
      <c r="O2279" t="s">
        <v>476</v>
      </c>
      <c r="P2279" t="s">
        <v>134</v>
      </c>
      <c r="Q2279" t="s">
        <v>71</v>
      </c>
      <c r="R2279">
        <v>2012</v>
      </c>
      <c r="S2279" s="1">
        <v>1500</v>
      </c>
      <c r="T2279" t="s">
        <v>31</v>
      </c>
      <c r="U2279" s="2">
        <v>41198</v>
      </c>
      <c r="V2279" s="2">
        <v>41211</v>
      </c>
      <c r="W2279" s="2">
        <v>41211</v>
      </c>
      <c r="Y2279" t="s">
        <v>32</v>
      </c>
      <c r="Z2279" t="s">
        <v>33</v>
      </c>
      <c r="AA2279" t="s">
        <v>34</v>
      </c>
      <c r="AB2279" t="s">
        <v>35</v>
      </c>
      <c r="AC2279" t="s">
        <v>36</v>
      </c>
      <c r="AD2279">
        <v>98101</v>
      </c>
      <c r="AE2279" t="s">
        <v>836</v>
      </c>
      <c r="AF2279" t="str">
        <f t="shared" si="105"/>
        <v>Yes</v>
      </c>
      <c r="AG2279" s="9" t="str">
        <f t="shared" si="106"/>
        <v>STATE REPRESENTATIVE362DEMOCRATLEG DISTRICT 36 - HOUSEKINGLegislative20121500DEBT411984121141211ACCOUNTING/COMPLIANCE (EST.)PROJECT ACCOUNTING SERVICES603 STEWART ST STE 819SEATTLEWA</v>
      </c>
      <c r="AH2279">
        <v>100499202</v>
      </c>
      <c r="AI2279" s="9" t="str">
        <f t="shared" si="107"/>
        <v>STATE REPRESENTATIVE362DEMOCRATLEG DISTRICT 36 - HOUSEKINGLegislative</v>
      </c>
    </row>
    <row r="2280" spans="1:35" x14ac:dyDescent="0.25">
      <c r="A2280" s="15">
        <v>152</v>
      </c>
      <c r="B2280" t="s">
        <v>838</v>
      </c>
      <c r="C2280">
        <v>100499202</v>
      </c>
      <c r="D2280" t="s">
        <v>30</v>
      </c>
      <c r="E2280" t="s">
        <v>831</v>
      </c>
      <c r="F2280" t="s">
        <v>44</v>
      </c>
      <c r="G2280" t="s">
        <v>832</v>
      </c>
      <c r="H2280" t="s">
        <v>833</v>
      </c>
      <c r="I2280" t="s">
        <v>65</v>
      </c>
      <c r="J2280" t="s">
        <v>834</v>
      </c>
      <c r="K2280" t="s">
        <v>67</v>
      </c>
      <c r="L2280">
        <v>36</v>
      </c>
      <c r="M2280">
        <v>2</v>
      </c>
      <c r="N2280" t="s">
        <v>68</v>
      </c>
      <c r="O2280" t="s">
        <v>476</v>
      </c>
      <c r="P2280" t="s">
        <v>134</v>
      </c>
      <c r="Q2280" t="s">
        <v>71</v>
      </c>
      <c r="R2280">
        <v>2012</v>
      </c>
      <c r="S2280" s="1">
        <v>1222.25</v>
      </c>
      <c r="T2280" t="s">
        <v>31</v>
      </c>
      <c r="U2280" s="2">
        <v>41198</v>
      </c>
      <c r="V2280" s="2">
        <v>41211</v>
      </c>
      <c r="W2280" s="2">
        <v>41211</v>
      </c>
      <c r="Y2280" t="s">
        <v>158</v>
      </c>
      <c r="Z2280" t="s">
        <v>839</v>
      </c>
      <c r="AA2280" t="s">
        <v>840</v>
      </c>
      <c r="AB2280" t="s">
        <v>841</v>
      </c>
      <c r="AC2280" t="s">
        <v>147</v>
      </c>
      <c r="AD2280">
        <v>97130</v>
      </c>
      <c r="AE2280" t="s">
        <v>836</v>
      </c>
      <c r="AF2280" t="str">
        <f t="shared" si="105"/>
        <v>Yes</v>
      </c>
      <c r="AG2280" s="9" t="str">
        <f t="shared" si="106"/>
        <v>STATE REPRESENTATIVE362DEMOCRATLEG DISTRICT 36 - HOUSEKINGLegislative20121222.25DEBT411984121141211WAGESNEWCOMBE PALOMAPO BOX 660MANZANITAOR</v>
      </c>
      <c r="AH2280">
        <v>100499202</v>
      </c>
      <c r="AI2280" s="9" t="str">
        <f t="shared" si="107"/>
        <v>STATE REPRESENTATIVE362DEMOCRATLEG DISTRICT 36 - HOUSEKINGLegislative</v>
      </c>
    </row>
    <row r="2281" spans="1:35" x14ac:dyDescent="0.25">
      <c r="A2281" s="15">
        <v>227</v>
      </c>
      <c r="B2281" t="s">
        <v>1063</v>
      </c>
      <c r="C2281">
        <v>100499787</v>
      </c>
      <c r="D2281" t="s">
        <v>30</v>
      </c>
      <c r="E2281" t="s">
        <v>472</v>
      </c>
      <c r="F2281" t="s">
        <v>44</v>
      </c>
      <c r="G2281" t="s">
        <v>473</v>
      </c>
      <c r="H2281" t="s">
        <v>474</v>
      </c>
      <c r="I2281" t="s">
        <v>191</v>
      </c>
      <c r="J2281" t="s">
        <v>475</v>
      </c>
      <c r="K2281" t="s">
        <v>67</v>
      </c>
      <c r="L2281">
        <v>36</v>
      </c>
      <c r="M2281">
        <v>2</v>
      </c>
      <c r="N2281" t="s">
        <v>68</v>
      </c>
      <c r="O2281" t="s">
        <v>476</v>
      </c>
      <c r="P2281" t="s">
        <v>134</v>
      </c>
      <c r="Q2281" t="s">
        <v>71</v>
      </c>
      <c r="R2281">
        <v>2012</v>
      </c>
      <c r="S2281" s="1">
        <v>5872.01</v>
      </c>
      <c r="T2281" t="s">
        <v>31</v>
      </c>
      <c r="U2281" s="2">
        <v>41198</v>
      </c>
      <c r="V2281" s="2">
        <v>41211</v>
      </c>
      <c r="W2281" s="2">
        <v>41211</v>
      </c>
      <c r="X2281" t="s">
        <v>72</v>
      </c>
      <c r="Y2281" t="s">
        <v>166</v>
      </c>
      <c r="Z2281" t="s">
        <v>167</v>
      </c>
      <c r="AA2281" t="s">
        <v>168</v>
      </c>
      <c r="AB2281" t="s">
        <v>35</v>
      </c>
      <c r="AC2281" t="s">
        <v>36</v>
      </c>
      <c r="AD2281">
        <v>98109</v>
      </c>
      <c r="AE2281" t="s">
        <v>1064</v>
      </c>
      <c r="AF2281" t="str">
        <f t="shared" si="105"/>
        <v>Yes</v>
      </c>
      <c r="AG2281" s="9" t="str">
        <f t="shared" si="106"/>
        <v>STATE REPRESENTATIVE362DEMOCRATLEG DISTRICT 36 - HOUSEKINGLegislative20125872.01DEBT411984121141211Operation and OverheadEST. MAILER PRINT &amp; DESIGN (CAPCITY, KAYLORMADE)ARGO STRATEGIESPO BOX 9100 SEATTLEWA</v>
      </c>
      <c r="AH2281">
        <v>100499787</v>
      </c>
      <c r="AI2281" s="9" t="str">
        <f t="shared" si="107"/>
        <v>STATE REPRESENTATIVE362DEMOCRATLEG DISTRICT 36 - HOUSEKINGLegislative</v>
      </c>
    </row>
    <row r="2282" spans="1:35" x14ac:dyDescent="0.25">
      <c r="A2282" s="15">
        <v>712</v>
      </c>
      <c r="B2282" t="s">
        <v>2167</v>
      </c>
      <c r="C2282">
        <v>100501268</v>
      </c>
      <c r="D2282" t="s">
        <v>30</v>
      </c>
      <c r="E2282" t="s">
        <v>1132</v>
      </c>
      <c r="F2282" t="s">
        <v>44</v>
      </c>
      <c r="G2282" t="s">
        <v>1133</v>
      </c>
      <c r="H2282" t="s">
        <v>1134</v>
      </c>
      <c r="J2282" t="s">
        <v>1135</v>
      </c>
      <c r="K2282" t="s">
        <v>67</v>
      </c>
      <c r="L2282">
        <v>36</v>
      </c>
      <c r="M2282">
        <v>2</v>
      </c>
      <c r="N2282" t="s">
        <v>68</v>
      </c>
      <c r="O2282" t="s">
        <v>476</v>
      </c>
      <c r="P2282" t="s">
        <v>134</v>
      </c>
      <c r="Q2282" t="s">
        <v>71</v>
      </c>
      <c r="R2282">
        <v>2012</v>
      </c>
      <c r="S2282" s="1">
        <v>4198.95</v>
      </c>
      <c r="T2282" t="s">
        <v>31</v>
      </c>
      <c r="U2282" s="2">
        <v>41183</v>
      </c>
      <c r="V2282" s="2">
        <v>41213</v>
      </c>
      <c r="W2282" s="2">
        <v>41213</v>
      </c>
      <c r="Y2282" t="s">
        <v>1136</v>
      </c>
      <c r="Z2282" t="s">
        <v>461</v>
      </c>
      <c r="AA2282" t="s">
        <v>1137</v>
      </c>
      <c r="AB2282" t="s">
        <v>35</v>
      </c>
      <c r="AC2282" t="s">
        <v>36</v>
      </c>
      <c r="AD2282">
        <v>98134</v>
      </c>
      <c r="AE2282" t="s">
        <v>2168</v>
      </c>
      <c r="AF2282" t="str">
        <f t="shared" si="105"/>
        <v>Yes</v>
      </c>
      <c r="AG2282" s="9" t="str">
        <f t="shared" si="106"/>
        <v>STATE REPRESENTATIVE362DEMOCRATLEG DISTRICT 36 - HOUSEKINGLegislative20124198.95DEBT411834121341213VIDEO PRODUCTIONMCCOMB SOUND2230 1ST AVE SSEATTLEWA</v>
      </c>
      <c r="AH2282">
        <v>100501268</v>
      </c>
      <c r="AI2282" s="9" t="str">
        <f t="shared" si="107"/>
        <v>STATE REPRESENTATIVE362DEMOCRATLEG DISTRICT 36 - HOUSEKINGLegislative</v>
      </c>
    </row>
    <row r="2283" spans="1:35" x14ac:dyDescent="0.25">
      <c r="A2283" s="15">
        <v>713</v>
      </c>
      <c r="B2283" t="s">
        <v>2169</v>
      </c>
      <c r="C2283">
        <v>100501268</v>
      </c>
      <c r="D2283" t="s">
        <v>30</v>
      </c>
      <c r="E2283" t="s">
        <v>1132</v>
      </c>
      <c r="F2283" t="s">
        <v>44</v>
      </c>
      <c r="G2283" t="s">
        <v>1133</v>
      </c>
      <c r="H2283" t="s">
        <v>1134</v>
      </c>
      <c r="J2283" t="s">
        <v>1135</v>
      </c>
      <c r="K2283" t="s">
        <v>67</v>
      </c>
      <c r="L2283">
        <v>36</v>
      </c>
      <c r="M2283">
        <v>2</v>
      </c>
      <c r="N2283" t="s">
        <v>68</v>
      </c>
      <c r="O2283" t="s">
        <v>476</v>
      </c>
      <c r="P2283" t="s">
        <v>134</v>
      </c>
      <c r="Q2283" t="s">
        <v>71</v>
      </c>
      <c r="R2283">
        <v>2012</v>
      </c>
      <c r="S2283" s="1">
        <v>500</v>
      </c>
      <c r="T2283" t="s">
        <v>31</v>
      </c>
      <c r="U2283" s="2">
        <v>41183</v>
      </c>
      <c r="V2283" s="2">
        <v>41213</v>
      </c>
      <c r="W2283" s="2">
        <v>41213</v>
      </c>
      <c r="Y2283" t="s">
        <v>1149</v>
      </c>
      <c r="Z2283" t="s">
        <v>33</v>
      </c>
      <c r="AA2283" t="s">
        <v>34</v>
      </c>
      <c r="AB2283" t="s">
        <v>35</v>
      </c>
      <c r="AC2283" t="s">
        <v>36</v>
      </c>
      <c r="AD2283">
        <v>98101</v>
      </c>
      <c r="AE2283" t="s">
        <v>2168</v>
      </c>
      <c r="AF2283" t="str">
        <f t="shared" si="105"/>
        <v>Yes</v>
      </c>
      <c r="AG2283" s="9" t="str">
        <f t="shared" si="106"/>
        <v>STATE REPRESENTATIVE362DEMOCRATLEG DISTRICT 36 - HOUSEKINGLegislative2012500DEBT411834121341213ACCOUNTING/COMPLIANCE ESTPROJECT ACCOUNTING SERVICES603 STEWART ST STE 819SEATTLEWA</v>
      </c>
      <c r="AH2283">
        <v>100501268</v>
      </c>
      <c r="AI2283" s="9" t="str">
        <f t="shared" si="107"/>
        <v>STATE REPRESENTATIVE362DEMOCRATLEG DISTRICT 36 - HOUSEKINGLegislative</v>
      </c>
    </row>
    <row r="2284" spans="1:35" x14ac:dyDescent="0.25">
      <c r="A2284" s="15">
        <v>598</v>
      </c>
      <c r="B2284" t="s">
        <v>1943</v>
      </c>
      <c r="C2284">
        <v>100503601</v>
      </c>
      <c r="D2284" t="s">
        <v>30</v>
      </c>
      <c r="E2284" t="s">
        <v>472</v>
      </c>
      <c r="F2284" t="s">
        <v>44</v>
      </c>
      <c r="G2284" t="s">
        <v>473</v>
      </c>
      <c r="H2284" t="s">
        <v>474</v>
      </c>
      <c r="I2284" t="s">
        <v>191</v>
      </c>
      <c r="J2284" t="s">
        <v>475</v>
      </c>
      <c r="K2284" t="s">
        <v>67</v>
      </c>
      <c r="L2284">
        <v>36</v>
      </c>
      <c r="M2284">
        <v>2</v>
      </c>
      <c r="N2284" t="s">
        <v>68</v>
      </c>
      <c r="O2284" t="s">
        <v>476</v>
      </c>
      <c r="P2284" t="s">
        <v>134</v>
      </c>
      <c r="Q2284" t="s">
        <v>71</v>
      </c>
      <c r="R2284">
        <v>2012</v>
      </c>
      <c r="S2284" s="1">
        <v>5872.01</v>
      </c>
      <c r="T2284" t="s">
        <v>31</v>
      </c>
      <c r="U2284" s="2">
        <v>41212</v>
      </c>
      <c r="V2284" s="2">
        <v>41243</v>
      </c>
      <c r="W2284" s="2">
        <v>41211</v>
      </c>
      <c r="X2284" t="s">
        <v>72</v>
      </c>
      <c r="Y2284" t="s">
        <v>1538</v>
      </c>
      <c r="Z2284" t="s">
        <v>167</v>
      </c>
      <c r="AA2284" t="s">
        <v>168</v>
      </c>
      <c r="AB2284" t="s">
        <v>35</v>
      </c>
      <c r="AC2284" t="s">
        <v>36</v>
      </c>
      <c r="AD2284">
        <v>98109</v>
      </c>
      <c r="AE2284" t="s">
        <v>1944</v>
      </c>
      <c r="AF2284" t="str">
        <f t="shared" si="105"/>
        <v>Yes</v>
      </c>
      <c r="AG2284" s="9" t="str">
        <f t="shared" si="106"/>
        <v>STATE REPRESENTATIVE362DEMOCRATLEG DISTRICT 36 - HOUSEKINGLegislative20125872.01DEBT412124124341211Operation and OverheadMAILER PRINT &amp; DESIGN (CAPCITY, KAYLORMADE)ARGO STRATEGIESPO BOX 9100 SEATTLEWA</v>
      </c>
      <c r="AH2284">
        <v>100503601</v>
      </c>
      <c r="AI2284" s="9" t="str">
        <f t="shared" si="107"/>
        <v>STATE REPRESENTATIVE362DEMOCRATLEG DISTRICT 36 - HOUSEKINGLegislative</v>
      </c>
    </row>
    <row r="2285" spans="1:35" x14ac:dyDescent="0.25">
      <c r="A2285" s="15">
        <v>657</v>
      </c>
      <c r="B2285" t="s">
        <v>2052</v>
      </c>
      <c r="C2285">
        <v>100503601</v>
      </c>
      <c r="D2285" t="s">
        <v>30</v>
      </c>
      <c r="E2285" t="s">
        <v>472</v>
      </c>
      <c r="F2285" t="s">
        <v>44</v>
      </c>
      <c r="G2285" t="s">
        <v>473</v>
      </c>
      <c r="H2285" t="s">
        <v>474</v>
      </c>
      <c r="I2285" t="s">
        <v>191</v>
      </c>
      <c r="J2285" t="s">
        <v>475</v>
      </c>
      <c r="K2285" t="s">
        <v>67</v>
      </c>
      <c r="L2285">
        <v>36</v>
      </c>
      <c r="M2285">
        <v>2</v>
      </c>
      <c r="N2285" t="s">
        <v>68</v>
      </c>
      <c r="O2285" t="s">
        <v>476</v>
      </c>
      <c r="P2285" t="s">
        <v>134</v>
      </c>
      <c r="Q2285" t="s">
        <v>71</v>
      </c>
      <c r="R2285">
        <v>2012</v>
      </c>
      <c r="S2285" s="1">
        <v>1200</v>
      </c>
      <c r="T2285" t="s">
        <v>31</v>
      </c>
      <c r="U2285" s="2">
        <v>41212</v>
      </c>
      <c r="V2285" s="2">
        <v>41243</v>
      </c>
      <c r="W2285" s="2">
        <v>41213</v>
      </c>
      <c r="X2285" t="s">
        <v>72</v>
      </c>
      <c r="Y2285" t="s">
        <v>1196</v>
      </c>
      <c r="Z2285" t="s">
        <v>1303</v>
      </c>
      <c r="AA2285" t="s">
        <v>2053</v>
      </c>
      <c r="AB2285" t="s">
        <v>35</v>
      </c>
      <c r="AC2285" t="s">
        <v>36</v>
      </c>
      <c r="AD2285">
        <v>98127</v>
      </c>
      <c r="AE2285" t="s">
        <v>1944</v>
      </c>
      <c r="AF2285" t="str">
        <f t="shared" si="105"/>
        <v>Yes</v>
      </c>
      <c r="AG2285" s="9" t="str">
        <f t="shared" si="106"/>
        <v>STATE REPRESENTATIVE362DEMOCRATLEG DISTRICT 36 - HOUSEKINGLegislative20121200DEBT412124124341213Operation and OverheadADVERTISEMENT36TH DISTRICT DEMOCRATSPO BOX 17244 SEATTLEWA</v>
      </c>
      <c r="AH2285">
        <v>100503601</v>
      </c>
      <c r="AI2285" s="9" t="str">
        <f t="shared" si="107"/>
        <v>STATE REPRESENTATIVE362DEMOCRATLEG DISTRICT 36 - HOUSEKINGLegislative</v>
      </c>
    </row>
    <row r="2286" spans="1:35" x14ac:dyDescent="0.25">
      <c r="A2286" s="15">
        <v>599</v>
      </c>
      <c r="B2286" t="s">
        <v>1945</v>
      </c>
      <c r="C2286">
        <v>100503601</v>
      </c>
      <c r="D2286" t="s">
        <v>30</v>
      </c>
      <c r="E2286" t="s">
        <v>472</v>
      </c>
      <c r="F2286" t="s">
        <v>44</v>
      </c>
      <c r="G2286" t="s">
        <v>473</v>
      </c>
      <c r="H2286" t="s">
        <v>474</v>
      </c>
      <c r="I2286" t="s">
        <v>191</v>
      </c>
      <c r="J2286" t="s">
        <v>475</v>
      </c>
      <c r="K2286" t="s">
        <v>67</v>
      </c>
      <c r="L2286">
        <v>36</v>
      </c>
      <c r="M2286">
        <v>2</v>
      </c>
      <c r="N2286" t="s">
        <v>68</v>
      </c>
      <c r="O2286" t="s">
        <v>476</v>
      </c>
      <c r="P2286" t="s">
        <v>134</v>
      </c>
      <c r="Q2286" t="s">
        <v>71</v>
      </c>
      <c r="R2286">
        <v>2012</v>
      </c>
      <c r="S2286" s="1">
        <v>5000</v>
      </c>
      <c r="T2286" t="s">
        <v>31</v>
      </c>
      <c r="U2286" s="2">
        <v>41212</v>
      </c>
      <c r="V2286" s="2">
        <v>41243</v>
      </c>
      <c r="W2286" s="2">
        <v>41221</v>
      </c>
      <c r="X2286" t="s">
        <v>72</v>
      </c>
      <c r="Y2286" t="s">
        <v>1211</v>
      </c>
      <c r="Z2286" t="s">
        <v>167</v>
      </c>
      <c r="AA2286" t="s">
        <v>168</v>
      </c>
      <c r="AB2286" t="s">
        <v>35</v>
      </c>
      <c r="AC2286" t="s">
        <v>36</v>
      </c>
      <c r="AD2286">
        <v>98109</v>
      </c>
      <c r="AE2286" t="s">
        <v>1944</v>
      </c>
      <c r="AF2286" t="str">
        <f t="shared" si="105"/>
        <v>Yes</v>
      </c>
      <c r="AG2286" s="9" t="str">
        <f t="shared" si="106"/>
        <v>STATE REPRESENTATIVE362DEMOCRATLEG DISTRICT 36 - HOUSEKINGLegislative20125000DEBT412124124341221Operation and OverheadWIN BONUSARGO STRATEGIESPO BOX 9100 SEATTLEWA</v>
      </c>
      <c r="AH2286">
        <v>100503601</v>
      </c>
      <c r="AI2286" s="9" t="str">
        <f t="shared" si="107"/>
        <v>STATE REPRESENTATIVE362DEMOCRATLEG DISTRICT 36 - HOUSEKINGLegislative</v>
      </c>
    </row>
    <row r="2287" spans="1:35" x14ac:dyDescent="0.25">
      <c r="A2287" s="15">
        <v>600</v>
      </c>
      <c r="B2287" t="s">
        <v>1946</v>
      </c>
      <c r="C2287">
        <v>100503601</v>
      </c>
      <c r="D2287" t="s">
        <v>30</v>
      </c>
      <c r="E2287" t="s">
        <v>472</v>
      </c>
      <c r="F2287" t="s">
        <v>44</v>
      </c>
      <c r="G2287" t="s">
        <v>473</v>
      </c>
      <c r="H2287" t="s">
        <v>474</v>
      </c>
      <c r="I2287" t="s">
        <v>191</v>
      </c>
      <c r="J2287" t="s">
        <v>475</v>
      </c>
      <c r="K2287" t="s">
        <v>67</v>
      </c>
      <c r="L2287">
        <v>36</v>
      </c>
      <c r="M2287">
        <v>2</v>
      </c>
      <c r="N2287" t="s">
        <v>68</v>
      </c>
      <c r="O2287" t="s">
        <v>476</v>
      </c>
      <c r="P2287" t="s">
        <v>134</v>
      </c>
      <c r="Q2287" t="s">
        <v>71</v>
      </c>
      <c r="R2287">
        <v>2012</v>
      </c>
      <c r="S2287" s="1">
        <v>1000</v>
      </c>
      <c r="T2287" t="s">
        <v>31</v>
      </c>
      <c r="U2287" s="2">
        <v>41212</v>
      </c>
      <c r="V2287" s="2">
        <v>41243</v>
      </c>
      <c r="W2287" s="2">
        <v>41221</v>
      </c>
      <c r="X2287" t="s">
        <v>72</v>
      </c>
      <c r="Y2287" t="s">
        <v>1947</v>
      </c>
      <c r="Z2287" t="s">
        <v>167</v>
      </c>
      <c r="AA2287" t="s">
        <v>168</v>
      </c>
      <c r="AB2287" t="s">
        <v>35</v>
      </c>
      <c r="AC2287" t="s">
        <v>36</v>
      </c>
      <c r="AD2287">
        <v>98109</v>
      </c>
      <c r="AE2287" t="s">
        <v>1944</v>
      </c>
      <c r="AF2287" t="str">
        <f t="shared" si="105"/>
        <v>Yes</v>
      </c>
      <c r="AG2287" s="9" t="str">
        <f t="shared" si="106"/>
        <v>STATE REPRESENTATIVE362DEMOCRATLEG DISTRICT 36 - HOUSEKINGLegislative20121000DEBT412124124341221Operation and OverheadREIMB. ADS (GOOGLE)ARGO STRATEGIESPO BOX 9100 SEATTLEWA</v>
      </c>
      <c r="AH2287">
        <v>100503601</v>
      </c>
      <c r="AI2287" s="9" t="str">
        <f t="shared" si="107"/>
        <v>STATE REPRESENTATIVE362DEMOCRATLEG DISTRICT 36 - HOUSEKINGLegislative</v>
      </c>
    </row>
    <row r="2288" spans="1:35" x14ac:dyDescent="0.25">
      <c r="A2288" s="15">
        <v>649</v>
      </c>
      <c r="B2288" t="s">
        <v>2036</v>
      </c>
      <c r="C2288">
        <v>100503601</v>
      </c>
      <c r="D2288" t="s">
        <v>30</v>
      </c>
      <c r="E2288" t="s">
        <v>472</v>
      </c>
      <c r="F2288" t="s">
        <v>44</v>
      </c>
      <c r="G2288" t="s">
        <v>473</v>
      </c>
      <c r="H2288" t="s">
        <v>474</v>
      </c>
      <c r="I2288" t="s">
        <v>191</v>
      </c>
      <c r="J2288" t="s">
        <v>475</v>
      </c>
      <c r="K2288" t="s">
        <v>67</v>
      </c>
      <c r="L2288">
        <v>36</v>
      </c>
      <c r="M2288">
        <v>2</v>
      </c>
      <c r="N2288" t="s">
        <v>68</v>
      </c>
      <c r="O2288" t="s">
        <v>476</v>
      </c>
      <c r="P2288" t="s">
        <v>134</v>
      </c>
      <c r="Q2288" t="s">
        <v>71</v>
      </c>
      <c r="R2288">
        <v>2012</v>
      </c>
      <c r="S2288" s="1">
        <v>10429.530000000001</v>
      </c>
      <c r="T2288" t="s">
        <v>31</v>
      </c>
      <c r="U2288" s="2">
        <v>41212</v>
      </c>
      <c r="V2288" s="2">
        <v>41243</v>
      </c>
      <c r="W2288" s="2">
        <v>41221</v>
      </c>
      <c r="X2288" t="s">
        <v>72</v>
      </c>
      <c r="Y2288" t="s">
        <v>2037</v>
      </c>
      <c r="Z2288" t="s">
        <v>167</v>
      </c>
      <c r="AA2288" t="s">
        <v>168</v>
      </c>
      <c r="AB2288" t="s">
        <v>35</v>
      </c>
      <c r="AC2288" t="s">
        <v>36</v>
      </c>
      <c r="AD2288">
        <v>98109</v>
      </c>
      <c r="AE2288" t="s">
        <v>1944</v>
      </c>
      <c r="AF2288" t="str">
        <f t="shared" si="105"/>
        <v>Yes</v>
      </c>
      <c r="AG2288" s="9" t="str">
        <f t="shared" si="106"/>
        <v>STATE REPRESENTATIVE362DEMOCRATLEG DISTRICT 36 - HOUSEKINGLegislative201210429.53DEBT412124124341221Operation and OverheadFIELD (FIELDWORKS)ARGO STRATEGIESPO BOX 9100 SEATTLEWA</v>
      </c>
      <c r="AH2288">
        <v>100503601</v>
      </c>
      <c r="AI2288" s="9" t="str">
        <f t="shared" si="107"/>
        <v>STATE REPRESENTATIVE362DEMOCRATLEG DISTRICT 36 - HOUSEKINGLegislative</v>
      </c>
    </row>
    <row r="2289" spans="1:35" x14ac:dyDescent="0.25">
      <c r="A2289" s="15">
        <v>650</v>
      </c>
      <c r="B2289" t="s">
        <v>2038</v>
      </c>
      <c r="C2289">
        <v>100503601</v>
      </c>
      <c r="D2289" t="s">
        <v>30</v>
      </c>
      <c r="E2289" t="s">
        <v>472</v>
      </c>
      <c r="F2289" t="s">
        <v>44</v>
      </c>
      <c r="G2289" t="s">
        <v>473</v>
      </c>
      <c r="H2289" t="s">
        <v>474</v>
      </c>
      <c r="I2289" t="s">
        <v>191</v>
      </c>
      <c r="J2289" t="s">
        <v>475</v>
      </c>
      <c r="K2289" t="s">
        <v>67</v>
      </c>
      <c r="L2289">
        <v>36</v>
      </c>
      <c r="M2289">
        <v>2</v>
      </c>
      <c r="N2289" t="s">
        <v>68</v>
      </c>
      <c r="O2289" t="s">
        <v>476</v>
      </c>
      <c r="P2289" t="s">
        <v>134</v>
      </c>
      <c r="Q2289" t="s">
        <v>71</v>
      </c>
      <c r="R2289">
        <v>2012</v>
      </c>
      <c r="S2289" s="1">
        <v>5750</v>
      </c>
      <c r="T2289" t="s">
        <v>31</v>
      </c>
      <c r="U2289" s="2">
        <v>41212</v>
      </c>
      <c r="V2289" s="2">
        <v>41243</v>
      </c>
      <c r="W2289" s="2">
        <v>41221</v>
      </c>
      <c r="X2289" t="s">
        <v>72</v>
      </c>
      <c r="Y2289" t="s">
        <v>2039</v>
      </c>
      <c r="Z2289" t="s">
        <v>167</v>
      </c>
      <c r="AA2289" t="s">
        <v>168</v>
      </c>
      <c r="AB2289" t="s">
        <v>35</v>
      </c>
      <c r="AC2289" t="s">
        <v>36</v>
      </c>
      <c r="AD2289">
        <v>98109</v>
      </c>
      <c r="AE2289" t="s">
        <v>1944</v>
      </c>
      <c r="AF2289" t="str">
        <f t="shared" si="105"/>
        <v>Yes</v>
      </c>
      <c r="AG2289" s="9" t="str">
        <f t="shared" si="106"/>
        <v>STATE REPRESENTATIVE362DEMOCRATLEG DISTRICT 36 - HOUSEKINGLegislative20125750DEBT412124124341221Operation and OverheadPHONES (ZATA3)ARGO STRATEGIESPO BOX 9100 SEATTLEWA</v>
      </c>
      <c r="AH2289">
        <v>100503601</v>
      </c>
      <c r="AI2289" s="9" t="str">
        <f t="shared" si="107"/>
        <v>STATE REPRESENTATIVE362DEMOCRATLEG DISTRICT 36 - HOUSEKINGLegislative</v>
      </c>
    </row>
    <row r="2290" spans="1:35" x14ac:dyDescent="0.25">
      <c r="A2290" s="15">
        <v>651</v>
      </c>
      <c r="B2290" t="s">
        <v>2040</v>
      </c>
      <c r="C2290">
        <v>100503601</v>
      </c>
      <c r="D2290" t="s">
        <v>30</v>
      </c>
      <c r="E2290" t="s">
        <v>472</v>
      </c>
      <c r="F2290" t="s">
        <v>44</v>
      </c>
      <c r="G2290" t="s">
        <v>473</v>
      </c>
      <c r="H2290" t="s">
        <v>474</v>
      </c>
      <c r="I2290" t="s">
        <v>191</v>
      </c>
      <c r="J2290" t="s">
        <v>475</v>
      </c>
      <c r="K2290" t="s">
        <v>67</v>
      </c>
      <c r="L2290">
        <v>36</v>
      </c>
      <c r="M2290">
        <v>2</v>
      </c>
      <c r="N2290" t="s">
        <v>68</v>
      </c>
      <c r="O2290" t="s">
        <v>476</v>
      </c>
      <c r="P2290" t="s">
        <v>134</v>
      </c>
      <c r="Q2290" t="s">
        <v>71</v>
      </c>
      <c r="R2290">
        <v>2012</v>
      </c>
      <c r="S2290" s="1">
        <v>4000</v>
      </c>
      <c r="T2290" t="s">
        <v>31</v>
      </c>
      <c r="U2290" s="2">
        <v>41212</v>
      </c>
      <c r="V2290" s="2">
        <v>41243</v>
      </c>
      <c r="W2290" s="2">
        <v>41221</v>
      </c>
      <c r="X2290" t="s">
        <v>72</v>
      </c>
      <c r="Y2290" t="s">
        <v>2041</v>
      </c>
      <c r="Z2290" t="s">
        <v>167</v>
      </c>
      <c r="AA2290" t="s">
        <v>168</v>
      </c>
      <c r="AB2290" t="s">
        <v>35</v>
      </c>
      <c r="AC2290" t="s">
        <v>36</v>
      </c>
      <c r="AD2290">
        <v>98109</v>
      </c>
      <c r="AE2290" t="s">
        <v>1944</v>
      </c>
      <c r="AF2290" t="str">
        <f t="shared" si="105"/>
        <v>Yes</v>
      </c>
      <c r="AG2290" s="9" t="str">
        <f t="shared" si="106"/>
        <v>STATE REPRESENTATIVE362DEMOCRATLEG DISTRICT 36 - HOUSEKINGLegislative20124000DEBT412124124341221Operation and OverheadPHONES (WINDING CREEK)ARGO STRATEGIESPO BOX 9100 SEATTLEWA</v>
      </c>
      <c r="AH2290">
        <v>100503601</v>
      </c>
      <c r="AI2290" s="9" t="str">
        <f t="shared" si="107"/>
        <v>STATE REPRESENTATIVE362DEMOCRATLEG DISTRICT 36 - HOUSEKINGLegislative</v>
      </c>
    </row>
    <row r="2291" spans="1:35" x14ac:dyDescent="0.25">
      <c r="A2291" s="15">
        <v>652</v>
      </c>
      <c r="B2291" t="s">
        <v>2042</v>
      </c>
      <c r="C2291">
        <v>100503601</v>
      </c>
      <c r="D2291" t="s">
        <v>30</v>
      </c>
      <c r="E2291" t="s">
        <v>472</v>
      </c>
      <c r="F2291" t="s">
        <v>44</v>
      </c>
      <c r="G2291" t="s">
        <v>473</v>
      </c>
      <c r="H2291" t="s">
        <v>474</v>
      </c>
      <c r="I2291" t="s">
        <v>191</v>
      </c>
      <c r="J2291" t="s">
        <v>475</v>
      </c>
      <c r="K2291" t="s">
        <v>67</v>
      </c>
      <c r="L2291">
        <v>36</v>
      </c>
      <c r="M2291">
        <v>2</v>
      </c>
      <c r="N2291" t="s">
        <v>68</v>
      </c>
      <c r="O2291" t="s">
        <v>476</v>
      </c>
      <c r="P2291" t="s">
        <v>134</v>
      </c>
      <c r="Q2291" t="s">
        <v>71</v>
      </c>
      <c r="R2291">
        <v>2012</v>
      </c>
      <c r="S2291" s="1">
        <v>1750</v>
      </c>
      <c r="T2291" t="s">
        <v>31</v>
      </c>
      <c r="U2291" s="2">
        <v>41212</v>
      </c>
      <c r="V2291" s="2">
        <v>41243</v>
      </c>
      <c r="W2291" s="2">
        <v>41221</v>
      </c>
      <c r="X2291" t="s">
        <v>72</v>
      </c>
      <c r="Y2291" t="s">
        <v>2043</v>
      </c>
      <c r="Z2291" t="s">
        <v>167</v>
      </c>
      <c r="AA2291" t="s">
        <v>168</v>
      </c>
      <c r="AB2291" t="s">
        <v>35</v>
      </c>
      <c r="AC2291" t="s">
        <v>36</v>
      </c>
      <c r="AD2291">
        <v>98109</v>
      </c>
      <c r="AE2291" t="s">
        <v>1944</v>
      </c>
      <c r="AF2291" t="str">
        <f t="shared" si="105"/>
        <v>Yes</v>
      </c>
      <c r="AG2291" s="9" t="str">
        <f t="shared" si="106"/>
        <v>STATE REPRESENTATIVE362DEMOCRATLEG DISTRICT 36 - HOUSEKINGLegislative20121750DEBT412124124341221Operation and OverheadSURVEY (PRECISION)ARGO STRATEGIESPO BOX 9100 SEATTLEWA</v>
      </c>
      <c r="AH2291">
        <v>100503601</v>
      </c>
      <c r="AI2291" s="9" t="str">
        <f t="shared" si="107"/>
        <v>STATE REPRESENTATIVE362DEMOCRATLEG DISTRICT 36 - HOUSEKINGLegislative</v>
      </c>
    </row>
    <row r="2292" spans="1:35" x14ac:dyDescent="0.25">
      <c r="A2292" s="15">
        <v>653</v>
      </c>
      <c r="B2292" t="s">
        <v>2044</v>
      </c>
      <c r="C2292">
        <v>100503601</v>
      </c>
      <c r="D2292" t="s">
        <v>30</v>
      </c>
      <c r="E2292" t="s">
        <v>472</v>
      </c>
      <c r="F2292" t="s">
        <v>44</v>
      </c>
      <c r="G2292" t="s">
        <v>473</v>
      </c>
      <c r="H2292" t="s">
        <v>474</v>
      </c>
      <c r="I2292" t="s">
        <v>191</v>
      </c>
      <c r="J2292" t="s">
        <v>475</v>
      </c>
      <c r="K2292" t="s">
        <v>67</v>
      </c>
      <c r="L2292">
        <v>36</v>
      </c>
      <c r="M2292">
        <v>2</v>
      </c>
      <c r="N2292" t="s">
        <v>68</v>
      </c>
      <c r="O2292" t="s">
        <v>476</v>
      </c>
      <c r="P2292" t="s">
        <v>134</v>
      </c>
      <c r="Q2292" t="s">
        <v>71</v>
      </c>
      <c r="R2292">
        <v>2012</v>
      </c>
      <c r="S2292" s="1">
        <v>2482.37</v>
      </c>
      <c r="T2292" t="s">
        <v>31</v>
      </c>
      <c r="U2292" s="2">
        <v>41212</v>
      </c>
      <c r="V2292" s="2">
        <v>41243</v>
      </c>
      <c r="W2292" s="2">
        <v>41221</v>
      </c>
      <c r="X2292" t="s">
        <v>72</v>
      </c>
      <c r="Y2292" t="s">
        <v>2045</v>
      </c>
      <c r="Z2292" t="s">
        <v>167</v>
      </c>
      <c r="AA2292" t="s">
        <v>168</v>
      </c>
      <c r="AB2292" t="s">
        <v>35</v>
      </c>
      <c r="AC2292" t="s">
        <v>36</v>
      </c>
      <c r="AD2292">
        <v>98109</v>
      </c>
      <c r="AE2292" t="s">
        <v>1944</v>
      </c>
      <c r="AF2292" t="str">
        <f t="shared" si="105"/>
        <v>Yes</v>
      </c>
      <c r="AG2292" s="9" t="str">
        <f t="shared" si="106"/>
        <v>STATE REPRESENTATIVE362DEMOCRATLEG DISTRICT 36 - HOUSEKINGLegislative20122482.37DEBT412124124341221Operation and OverheadLIVE CALLS (WINDING CREEK)ARGO STRATEGIESPO BOX 9100 SEATTLEWA</v>
      </c>
      <c r="AH2292">
        <v>100503601</v>
      </c>
      <c r="AI2292" s="9" t="str">
        <f t="shared" si="107"/>
        <v>STATE REPRESENTATIVE362DEMOCRATLEG DISTRICT 36 - HOUSEKINGLegislative</v>
      </c>
    </row>
    <row r="2293" spans="1:35" x14ac:dyDescent="0.25">
      <c r="A2293" s="15">
        <v>654</v>
      </c>
      <c r="B2293" t="s">
        <v>2046</v>
      </c>
      <c r="C2293">
        <v>100503601</v>
      </c>
      <c r="D2293" t="s">
        <v>30</v>
      </c>
      <c r="E2293" t="s">
        <v>472</v>
      </c>
      <c r="F2293" t="s">
        <v>44</v>
      </c>
      <c r="G2293" t="s">
        <v>473</v>
      </c>
      <c r="H2293" t="s">
        <v>474</v>
      </c>
      <c r="I2293" t="s">
        <v>191</v>
      </c>
      <c r="J2293" t="s">
        <v>475</v>
      </c>
      <c r="K2293" t="s">
        <v>67</v>
      </c>
      <c r="L2293">
        <v>36</v>
      </c>
      <c r="M2293">
        <v>2</v>
      </c>
      <c r="N2293" t="s">
        <v>68</v>
      </c>
      <c r="O2293" t="s">
        <v>476</v>
      </c>
      <c r="P2293" t="s">
        <v>134</v>
      </c>
      <c r="Q2293" t="s">
        <v>71</v>
      </c>
      <c r="R2293">
        <v>2012</v>
      </c>
      <c r="S2293" s="1">
        <v>5000</v>
      </c>
      <c r="T2293" t="s">
        <v>31</v>
      </c>
      <c r="U2293" s="2">
        <v>41212</v>
      </c>
      <c r="V2293" s="2">
        <v>41243</v>
      </c>
      <c r="W2293" s="2">
        <v>41221</v>
      </c>
      <c r="X2293" t="s">
        <v>72</v>
      </c>
      <c r="Y2293" t="s">
        <v>1211</v>
      </c>
      <c r="Z2293" t="s">
        <v>2047</v>
      </c>
      <c r="AA2293" t="s">
        <v>2048</v>
      </c>
      <c r="AB2293" t="s">
        <v>196</v>
      </c>
      <c r="AC2293" t="s">
        <v>36</v>
      </c>
      <c r="AD2293">
        <v>98373</v>
      </c>
      <c r="AE2293" t="s">
        <v>1944</v>
      </c>
      <c r="AF2293" t="str">
        <f t="shared" si="105"/>
        <v>Yes</v>
      </c>
      <c r="AG2293" s="9" t="str">
        <f t="shared" si="106"/>
        <v>STATE REPRESENTATIVE362DEMOCRATLEG DISTRICT 36 - HOUSEKINGLegislative20125000DEBT412124124341221Operation and OverheadWIN BONUSNORTHWEST MEDIA ALLIES10002   64TH AVENUE COURT E PUYALLUPWA</v>
      </c>
      <c r="AH2293">
        <v>100503601</v>
      </c>
      <c r="AI2293" s="9" t="str">
        <f t="shared" si="107"/>
        <v>STATE REPRESENTATIVE362DEMOCRATLEG DISTRICT 36 - HOUSEKINGLegislative</v>
      </c>
    </row>
    <row r="2294" spans="1:35" x14ac:dyDescent="0.25">
      <c r="A2294" s="15">
        <v>655</v>
      </c>
      <c r="B2294" t="s">
        <v>2049</v>
      </c>
      <c r="C2294">
        <v>100503601</v>
      </c>
      <c r="D2294" t="s">
        <v>30</v>
      </c>
      <c r="E2294" t="s">
        <v>472</v>
      </c>
      <c r="F2294" t="s">
        <v>44</v>
      </c>
      <c r="G2294" t="s">
        <v>473</v>
      </c>
      <c r="H2294" t="s">
        <v>474</v>
      </c>
      <c r="I2294" t="s">
        <v>191</v>
      </c>
      <c r="J2294" t="s">
        <v>475</v>
      </c>
      <c r="K2294" t="s">
        <v>67</v>
      </c>
      <c r="L2294">
        <v>36</v>
      </c>
      <c r="M2294">
        <v>2</v>
      </c>
      <c r="N2294" t="s">
        <v>68</v>
      </c>
      <c r="O2294" t="s">
        <v>476</v>
      </c>
      <c r="P2294" t="s">
        <v>134</v>
      </c>
      <c r="Q2294" t="s">
        <v>71</v>
      </c>
      <c r="R2294">
        <v>2012</v>
      </c>
      <c r="S2294" s="1">
        <v>135.22</v>
      </c>
      <c r="T2294" t="s">
        <v>31</v>
      </c>
      <c r="U2294" s="2">
        <v>41212</v>
      </c>
      <c r="V2294" s="2">
        <v>41243</v>
      </c>
      <c r="W2294" s="2">
        <v>41241</v>
      </c>
      <c r="X2294" t="s">
        <v>72</v>
      </c>
      <c r="Y2294" t="s">
        <v>2050</v>
      </c>
      <c r="Z2294" t="s">
        <v>167</v>
      </c>
      <c r="AA2294" t="s">
        <v>168</v>
      </c>
      <c r="AB2294" t="s">
        <v>35</v>
      </c>
      <c r="AC2294" t="s">
        <v>36</v>
      </c>
      <c r="AD2294">
        <v>98109</v>
      </c>
      <c r="AE2294" t="s">
        <v>1944</v>
      </c>
      <c r="AF2294" t="str">
        <f t="shared" si="105"/>
        <v>Yes</v>
      </c>
      <c r="AG2294" s="9" t="str">
        <f t="shared" si="106"/>
        <v>STATE REPRESENTATIVE362DEMOCRATLEG DISTRICT 36 - HOUSEKINGLegislative2012135.22DEBT412124124341241Operation and OverheadREIMB. EVENT FOOD (ROCKFISH GRILL)ARGO STRATEGIESPO BOX 9100 SEATTLEWA</v>
      </c>
      <c r="AH2294">
        <v>100503601</v>
      </c>
      <c r="AI2294" s="9" t="str">
        <f t="shared" si="107"/>
        <v>STATE REPRESENTATIVE362DEMOCRATLEG DISTRICT 36 - HOUSEKINGLegislative</v>
      </c>
    </row>
    <row r="2295" spans="1:35" x14ac:dyDescent="0.25">
      <c r="A2295" s="15">
        <v>656</v>
      </c>
      <c r="B2295" t="s">
        <v>2051</v>
      </c>
      <c r="C2295">
        <v>100503601</v>
      </c>
      <c r="D2295" t="s">
        <v>30</v>
      </c>
      <c r="E2295" t="s">
        <v>472</v>
      </c>
      <c r="F2295" t="s">
        <v>44</v>
      </c>
      <c r="G2295" t="s">
        <v>473</v>
      </c>
      <c r="H2295" t="s">
        <v>474</v>
      </c>
      <c r="I2295" t="s">
        <v>191</v>
      </c>
      <c r="J2295" t="s">
        <v>475</v>
      </c>
      <c r="K2295" t="s">
        <v>67</v>
      </c>
      <c r="L2295">
        <v>36</v>
      </c>
      <c r="M2295">
        <v>2</v>
      </c>
      <c r="N2295" t="s">
        <v>68</v>
      </c>
      <c r="O2295" t="s">
        <v>476</v>
      </c>
      <c r="P2295" t="s">
        <v>134</v>
      </c>
      <c r="Q2295" t="s">
        <v>71</v>
      </c>
      <c r="R2295">
        <v>2012</v>
      </c>
      <c r="S2295" s="1">
        <v>750</v>
      </c>
      <c r="T2295" t="s">
        <v>31</v>
      </c>
      <c r="U2295" s="2">
        <v>41212</v>
      </c>
      <c r="V2295" s="2">
        <v>41243</v>
      </c>
      <c r="W2295" s="2">
        <v>41243</v>
      </c>
      <c r="X2295" t="s">
        <v>72</v>
      </c>
      <c r="Y2295" t="s">
        <v>1208</v>
      </c>
      <c r="Z2295" t="s">
        <v>167</v>
      </c>
      <c r="AA2295" t="s">
        <v>168</v>
      </c>
      <c r="AB2295" t="s">
        <v>35</v>
      </c>
      <c r="AC2295" t="s">
        <v>36</v>
      </c>
      <c r="AD2295">
        <v>98109</v>
      </c>
      <c r="AE2295" t="s">
        <v>1944</v>
      </c>
      <c r="AF2295" t="str">
        <f t="shared" si="105"/>
        <v>Yes</v>
      </c>
      <c r="AG2295" s="9" t="str">
        <f t="shared" si="106"/>
        <v>STATE REPRESENTATIVE362DEMOCRATLEG DISTRICT 36 - HOUSEKINGLegislative2012750DEBT412124124341243Operation and OverheadNOVEMBER TREASURYARGO STRATEGIESPO BOX 9100 SEATTLEWA</v>
      </c>
      <c r="AH2295">
        <v>100503601</v>
      </c>
      <c r="AI2295" s="9" t="str">
        <f t="shared" si="107"/>
        <v>STATE REPRESENTATIVE362DEMOCRATLEG DISTRICT 36 - HOUSEKINGLegislative</v>
      </c>
    </row>
    <row r="2296" spans="1:35" x14ac:dyDescent="0.25">
      <c r="A2296" s="15">
        <v>449</v>
      </c>
      <c r="B2296" t="s">
        <v>1656</v>
      </c>
      <c r="C2296">
        <v>100511969</v>
      </c>
      <c r="D2296" t="s">
        <v>30</v>
      </c>
      <c r="E2296" t="s">
        <v>831</v>
      </c>
      <c r="F2296" t="s">
        <v>44</v>
      </c>
      <c r="G2296" t="s">
        <v>832</v>
      </c>
      <c r="H2296" t="s">
        <v>833</v>
      </c>
      <c r="I2296" t="s">
        <v>65</v>
      </c>
      <c r="J2296" t="s">
        <v>834</v>
      </c>
      <c r="K2296" t="s">
        <v>67</v>
      </c>
      <c r="L2296">
        <v>36</v>
      </c>
      <c r="M2296">
        <v>2</v>
      </c>
      <c r="N2296" t="s">
        <v>68</v>
      </c>
      <c r="O2296" t="s">
        <v>476</v>
      </c>
      <c r="P2296" t="s">
        <v>134</v>
      </c>
      <c r="Q2296" t="s">
        <v>71</v>
      </c>
      <c r="R2296">
        <v>2012</v>
      </c>
      <c r="S2296" s="1">
        <v>276.75</v>
      </c>
      <c r="T2296" t="s">
        <v>31</v>
      </c>
      <c r="U2296" s="2">
        <v>41212</v>
      </c>
      <c r="V2296" s="2">
        <v>41243</v>
      </c>
      <c r="W2296" s="2">
        <v>41243</v>
      </c>
      <c r="Y2296" t="s">
        <v>330</v>
      </c>
      <c r="Z2296" t="s">
        <v>33</v>
      </c>
      <c r="AA2296" t="s">
        <v>34</v>
      </c>
      <c r="AB2296" t="s">
        <v>35</v>
      </c>
      <c r="AC2296" t="s">
        <v>36</v>
      </c>
      <c r="AD2296">
        <v>98101</v>
      </c>
      <c r="AE2296" t="s">
        <v>1657</v>
      </c>
      <c r="AF2296" t="str">
        <f t="shared" si="105"/>
        <v>Yes</v>
      </c>
      <c r="AG2296" s="9" t="str">
        <f t="shared" si="106"/>
        <v>STATE REPRESENTATIVE362DEMOCRATLEG DISTRICT 36 - HOUSEKINGLegislative2012276.75DEBT412124124341243ACCOUNTING/COMPLIANCEPROJECT ACCOUNTING SERVICES603 STEWART ST STE 819SEATTLEWA</v>
      </c>
      <c r="AH2296">
        <v>100511969</v>
      </c>
      <c r="AI2296" s="9" t="str">
        <f t="shared" si="107"/>
        <v>STATE REPRESENTATIVE362DEMOCRATLEG DISTRICT 36 - HOUSEKINGLegislative</v>
      </c>
    </row>
    <row r="2297" spans="1:35" x14ac:dyDescent="0.25">
      <c r="A2297" s="15">
        <v>891</v>
      </c>
      <c r="B2297" t="s">
        <v>2523</v>
      </c>
      <c r="C2297">
        <v>100509228</v>
      </c>
      <c r="D2297" t="s">
        <v>30</v>
      </c>
      <c r="E2297" t="s">
        <v>472</v>
      </c>
      <c r="F2297" t="s">
        <v>44</v>
      </c>
      <c r="G2297" t="s">
        <v>473</v>
      </c>
      <c r="H2297" t="s">
        <v>474</v>
      </c>
      <c r="I2297" t="s">
        <v>191</v>
      </c>
      <c r="J2297" t="s">
        <v>475</v>
      </c>
      <c r="K2297" t="s">
        <v>67</v>
      </c>
      <c r="L2297">
        <v>36</v>
      </c>
      <c r="M2297">
        <v>2</v>
      </c>
      <c r="N2297" t="s">
        <v>68</v>
      </c>
      <c r="O2297" t="s">
        <v>476</v>
      </c>
      <c r="P2297" t="s">
        <v>134</v>
      </c>
      <c r="Q2297" t="s">
        <v>71</v>
      </c>
      <c r="R2297">
        <v>2012</v>
      </c>
      <c r="S2297" s="1">
        <v>3872.01</v>
      </c>
      <c r="T2297" t="s">
        <v>31</v>
      </c>
      <c r="U2297" s="2">
        <v>41244</v>
      </c>
      <c r="V2297" s="2">
        <v>41274</v>
      </c>
      <c r="W2297" s="2">
        <v>41221</v>
      </c>
      <c r="X2297" t="s">
        <v>72</v>
      </c>
      <c r="Y2297" t="s">
        <v>1211</v>
      </c>
      <c r="Z2297" t="s">
        <v>167</v>
      </c>
      <c r="AA2297" t="s">
        <v>168</v>
      </c>
      <c r="AB2297" t="s">
        <v>35</v>
      </c>
      <c r="AC2297" t="s">
        <v>36</v>
      </c>
      <c r="AD2297">
        <v>98109</v>
      </c>
      <c r="AE2297" t="s">
        <v>2524</v>
      </c>
      <c r="AF2297" t="str">
        <f t="shared" si="105"/>
        <v>Yes</v>
      </c>
      <c r="AG2297" s="9" t="str">
        <f t="shared" si="106"/>
        <v>STATE REPRESENTATIVE362DEMOCRATLEG DISTRICT 36 - HOUSEKINGLegislative20123872.01DEBT412444127441221Operation and OverheadWIN BONUSARGO STRATEGIESPO BOX 9100 SEATTLEWA</v>
      </c>
      <c r="AH2297">
        <v>100509228</v>
      </c>
      <c r="AI2297" s="9" t="str">
        <f t="shared" si="107"/>
        <v>STATE REPRESENTATIVE362DEMOCRATLEG DISTRICT 36 - HOUSEKINGLegislative</v>
      </c>
    </row>
    <row r="2298" spans="1:35" x14ac:dyDescent="0.25">
      <c r="A2298" s="15">
        <v>892</v>
      </c>
      <c r="B2298" t="s">
        <v>2525</v>
      </c>
      <c r="C2298">
        <v>100509228</v>
      </c>
      <c r="D2298" t="s">
        <v>30</v>
      </c>
      <c r="E2298" t="s">
        <v>472</v>
      </c>
      <c r="F2298" t="s">
        <v>44</v>
      </c>
      <c r="G2298" t="s">
        <v>473</v>
      </c>
      <c r="H2298" t="s">
        <v>474</v>
      </c>
      <c r="I2298" t="s">
        <v>191</v>
      </c>
      <c r="J2298" t="s">
        <v>475</v>
      </c>
      <c r="K2298" t="s">
        <v>67</v>
      </c>
      <c r="L2298">
        <v>36</v>
      </c>
      <c r="M2298">
        <v>2</v>
      </c>
      <c r="N2298" t="s">
        <v>68</v>
      </c>
      <c r="O2298" t="s">
        <v>476</v>
      </c>
      <c r="P2298" t="s">
        <v>134</v>
      </c>
      <c r="Q2298" t="s">
        <v>71</v>
      </c>
      <c r="R2298">
        <v>2012</v>
      </c>
      <c r="S2298" s="1">
        <v>1000</v>
      </c>
      <c r="T2298" t="s">
        <v>31</v>
      </c>
      <c r="U2298" s="2">
        <v>41244</v>
      </c>
      <c r="V2298" s="2">
        <v>41274</v>
      </c>
      <c r="W2298" s="2">
        <v>41221</v>
      </c>
      <c r="X2298" t="s">
        <v>72</v>
      </c>
      <c r="Y2298" t="s">
        <v>1947</v>
      </c>
      <c r="Z2298" t="s">
        <v>167</v>
      </c>
      <c r="AA2298" t="s">
        <v>168</v>
      </c>
      <c r="AB2298" t="s">
        <v>35</v>
      </c>
      <c r="AC2298" t="s">
        <v>36</v>
      </c>
      <c r="AD2298">
        <v>98109</v>
      </c>
      <c r="AE2298" t="s">
        <v>2524</v>
      </c>
      <c r="AF2298" t="str">
        <f t="shared" si="105"/>
        <v>Yes</v>
      </c>
      <c r="AG2298" s="9" t="str">
        <f t="shared" si="106"/>
        <v>STATE REPRESENTATIVE362DEMOCRATLEG DISTRICT 36 - HOUSEKINGLegislative20121000DEBT412444127441221Operation and OverheadREIMB. ADS (GOOGLE)ARGO STRATEGIESPO BOX 9100 SEATTLEWA</v>
      </c>
      <c r="AH2298">
        <v>100509228</v>
      </c>
      <c r="AI2298" s="9" t="str">
        <f t="shared" si="107"/>
        <v>STATE REPRESENTATIVE362DEMOCRATLEG DISTRICT 36 - HOUSEKINGLegislative</v>
      </c>
    </row>
    <row r="2299" spans="1:35" x14ac:dyDescent="0.25">
      <c r="A2299" s="15">
        <v>893</v>
      </c>
      <c r="B2299" t="s">
        <v>2526</v>
      </c>
      <c r="C2299">
        <v>100509228</v>
      </c>
      <c r="D2299" t="s">
        <v>30</v>
      </c>
      <c r="E2299" t="s">
        <v>472</v>
      </c>
      <c r="F2299" t="s">
        <v>44</v>
      </c>
      <c r="G2299" t="s">
        <v>473</v>
      </c>
      <c r="H2299" t="s">
        <v>474</v>
      </c>
      <c r="I2299" t="s">
        <v>191</v>
      </c>
      <c r="J2299" t="s">
        <v>475</v>
      </c>
      <c r="K2299" t="s">
        <v>67</v>
      </c>
      <c r="L2299">
        <v>36</v>
      </c>
      <c r="M2299">
        <v>2</v>
      </c>
      <c r="N2299" t="s">
        <v>68</v>
      </c>
      <c r="O2299" t="s">
        <v>476</v>
      </c>
      <c r="P2299" t="s">
        <v>134</v>
      </c>
      <c r="Q2299" t="s">
        <v>71</v>
      </c>
      <c r="R2299">
        <v>2012</v>
      </c>
      <c r="S2299" s="1">
        <v>10429.530000000001</v>
      </c>
      <c r="T2299" t="s">
        <v>31</v>
      </c>
      <c r="U2299" s="2">
        <v>41244</v>
      </c>
      <c r="V2299" s="2">
        <v>41274</v>
      </c>
      <c r="W2299" s="2">
        <v>41221</v>
      </c>
      <c r="X2299" t="s">
        <v>72</v>
      </c>
      <c r="Y2299" t="s">
        <v>2037</v>
      </c>
      <c r="Z2299" t="s">
        <v>167</v>
      </c>
      <c r="AA2299" t="s">
        <v>168</v>
      </c>
      <c r="AB2299" t="s">
        <v>35</v>
      </c>
      <c r="AC2299" t="s">
        <v>36</v>
      </c>
      <c r="AD2299">
        <v>98109</v>
      </c>
      <c r="AE2299" t="s">
        <v>2524</v>
      </c>
      <c r="AF2299" t="str">
        <f t="shared" si="105"/>
        <v>Yes</v>
      </c>
      <c r="AG2299" s="9" t="str">
        <f t="shared" si="106"/>
        <v>STATE REPRESENTATIVE362DEMOCRATLEG DISTRICT 36 - HOUSEKINGLegislative201210429.53DEBT412444127441221Operation and OverheadFIELD (FIELDWORKS)ARGO STRATEGIESPO BOX 9100 SEATTLEWA</v>
      </c>
      <c r="AH2299">
        <v>100509228</v>
      </c>
      <c r="AI2299" s="9" t="str">
        <f t="shared" si="107"/>
        <v>STATE REPRESENTATIVE362DEMOCRATLEG DISTRICT 36 - HOUSEKINGLegislative</v>
      </c>
    </row>
    <row r="2300" spans="1:35" x14ac:dyDescent="0.25">
      <c r="A2300" s="15">
        <v>894</v>
      </c>
      <c r="B2300" t="s">
        <v>2527</v>
      </c>
      <c r="C2300">
        <v>100509228</v>
      </c>
      <c r="D2300" t="s">
        <v>30</v>
      </c>
      <c r="E2300" t="s">
        <v>472</v>
      </c>
      <c r="F2300" t="s">
        <v>44</v>
      </c>
      <c r="G2300" t="s">
        <v>473</v>
      </c>
      <c r="H2300" t="s">
        <v>474</v>
      </c>
      <c r="I2300" t="s">
        <v>191</v>
      </c>
      <c r="J2300" t="s">
        <v>475</v>
      </c>
      <c r="K2300" t="s">
        <v>67</v>
      </c>
      <c r="L2300">
        <v>36</v>
      </c>
      <c r="M2300">
        <v>2</v>
      </c>
      <c r="N2300" t="s">
        <v>68</v>
      </c>
      <c r="O2300" t="s">
        <v>476</v>
      </c>
      <c r="P2300" t="s">
        <v>134</v>
      </c>
      <c r="Q2300" t="s">
        <v>71</v>
      </c>
      <c r="R2300">
        <v>2012</v>
      </c>
      <c r="S2300" s="1">
        <v>5750</v>
      </c>
      <c r="T2300" t="s">
        <v>31</v>
      </c>
      <c r="U2300" s="2">
        <v>41244</v>
      </c>
      <c r="V2300" s="2">
        <v>41274</v>
      </c>
      <c r="W2300" s="2">
        <v>41221</v>
      </c>
      <c r="X2300" t="s">
        <v>72</v>
      </c>
      <c r="Y2300" t="s">
        <v>2039</v>
      </c>
      <c r="Z2300" t="s">
        <v>167</v>
      </c>
      <c r="AA2300" t="s">
        <v>168</v>
      </c>
      <c r="AB2300" t="s">
        <v>35</v>
      </c>
      <c r="AC2300" t="s">
        <v>36</v>
      </c>
      <c r="AD2300">
        <v>98109</v>
      </c>
      <c r="AE2300" t="s">
        <v>2524</v>
      </c>
      <c r="AF2300" t="str">
        <f t="shared" si="105"/>
        <v>Yes</v>
      </c>
      <c r="AG2300" s="9" t="str">
        <f t="shared" si="106"/>
        <v>STATE REPRESENTATIVE362DEMOCRATLEG DISTRICT 36 - HOUSEKINGLegislative20125750DEBT412444127441221Operation and OverheadPHONES (ZATA3)ARGO STRATEGIESPO BOX 9100 SEATTLEWA</v>
      </c>
      <c r="AH2300">
        <v>100509228</v>
      </c>
      <c r="AI2300" s="9" t="str">
        <f t="shared" si="107"/>
        <v>STATE REPRESENTATIVE362DEMOCRATLEG DISTRICT 36 - HOUSEKINGLegislative</v>
      </c>
    </row>
    <row r="2301" spans="1:35" x14ac:dyDescent="0.25">
      <c r="A2301" s="15">
        <v>900</v>
      </c>
      <c r="B2301" t="s">
        <v>2539</v>
      </c>
      <c r="C2301">
        <v>100509228</v>
      </c>
      <c r="D2301" t="s">
        <v>30</v>
      </c>
      <c r="E2301" t="s">
        <v>472</v>
      </c>
      <c r="F2301" t="s">
        <v>44</v>
      </c>
      <c r="G2301" t="s">
        <v>473</v>
      </c>
      <c r="H2301" t="s">
        <v>474</v>
      </c>
      <c r="I2301" t="s">
        <v>191</v>
      </c>
      <c r="J2301" t="s">
        <v>475</v>
      </c>
      <c r="K2301" t="s">
        <v>67</v>
      </c>
      <c r="L2301">
        <v>36</v>
      </c>
      <c r="M2301">
        <v>2</v>
      </c>
      <c r="N2301" t="s">
        <v>68</v>
      </c>
      <c r="O2301" t="s">
        <v>476</v>
      </c>
      <c r="P2301" t="s">
        <v>134</v>
      </c>
      <c r="Q2301" t="s">
        <v>71</v>
      </c>
      <c r="R2301">
        <v>2012</v>
      </c>
      <c r="S2301" s="1">
        <v>4000</v>
      </c>
      <c r="T2301" t="s">
        <v>31</v>
      </c>
      <c r="U2301" s="2">
        <v>41244</v>
      </c>
      <c r="V2301" s="2">
        <v>41274</v>
      </c>
      <c r="W2301" s="2">
        <v>41221</v>
      </c>
      <c r="X2301" t="s">
        <v>72</v>
      </c>
      <c r="Y2301" t="s">
        <v>2041</v>
      </c>
      <c r="Z2301" t="s">
        <v>167</v>
      </c>
      <c r="AA2301" t="s">
        <v>168</v>
      </c>
      <c r="AB2301" t="s">
        <v>35</v>
      </c>
      <c r="AC2301" t="s">
        <v>36</v>
      </c>
      <c r="AD2301">
        <v>98109</v>
      </c>
      <c r="AE2301" t="s">
        <v>2524</v>
      </c>
      <c r="AF2301" t="str">
        <f t="shared" si="105"/>
        <v>Yes</v>
      </c>
      <c r="AG2301" s="9" t="str">
        <f t="shared" si="106"/>
        <v>STATE REPRESENTATIVE362DEMOCRATLEG DISTRICT 36 - HOUSEKINGLegislative20124000DEBT412444127441221Operation and OverheadPHONES (WINDING CREEK)ARGO STRATEGIESPO BOX 9100 SEATTLEWA</v>
      </c>
      <c r="AH2301">
        <v>100509228</v>
      </c>
      <c r="AI2301" s="9" t="str">
        <f t="shared" si="107"/>
        <v>STATE REPRESENTATIVE362DEMOCRATLEG DISTRICT 36 - HOUSEKINGLegislative</v>
      </c>
    </row>
    <row r="2302" spans="1:35" x14ac:dyDescent="0.25">
      <c r="A2302" s="15">
        <v>901</v>
      </c>
      <c r="B2302" t="s">
        <v>2540</v>
      </c>
      <c r="C2302">
        <v>100509228</v>
      </c>
      <c r="D2302" t="s">
        <v>30</v>
      </c>
      <c r="E2302" t="s">
        <v>472</v>
      </c>
      <c r="F2302" t="s">
        <v>44</v>
      </c>
      <c r="G2302" t="s">
        <v>473</v>
      </c>
      <c r="H2302" t="s">
        <v>474</v>
      </c>
      <c r="I2302" t="s">
        <v>191</v>
      </c>
      <c r="J2302" t="s">
        <v>475</v>
      </c>
      <c r="K2302" t="s">
        <v>67</v>
      </c>
      <c r="L2302">
        <v>36</v>
      </c>
      <c r="M2302">
        <v>2</v>
      </c>
      <c r="N2302" t="s">
        <v>68</v>
      </c>
      <c r="O2302" t="s">
        <v>476</v>
      </c>
      <c r="P2302" t="s">
        <v>134</v>
      </c>
      <c r="Q2302" t="s">
        <v>71</v>
      </c>
      <c r="R2302">
        <v>2012</v>
      </c>
      <c r="S2302" s="1">
        <v>1750</v>
      </c>
      <c r="T2302" t="s">
        <v>31</v>
      </c>
      <c r="U2302" s="2">
        <v>41244</v>
      </c>
      <c r="V2302" s="2">
        <v>41274</v>
      </c>
      <c r="W2302" s="2">
        <v>41221</v>
      </c>
      <c r="X2302" t="s">
        <v>72</v>
      </c>
      <c r="Y2302" t="s">
        <v>2043</v>
      </c>
      <c r="Z2302" t="s">
        <v>167</v>
      </c>
      <c r="AA2302" t="s">
        <v>168</v>
      </c>
      <c r="AB2302" t="s">
        <v>35</v>
      </c>
      <c r="AC2302" t="s">
        <v>36</v>
      </c>
      <c r="AD2302">
        <v>98109</v>
      </c>
      <c r="AE2302" t="s">
        <v>2524</v>
      </c>
      <c r="AF2302" t="str">
        <f t="shared" si="105"/>
        <v>Yes</v>
      </c>
      <c r="AG2302" s="9" t="str">
        <f t="shared" si="106"/>
        <v>STATE REPRESENTATIVE362DEMOCRATLEG DISTRICT 36 - HOUSEKINGLegislative20121750DEBT412444127441221Operation and OverheadSURVEY (PRECISION)ARGO STRATEGIESPO BOX 9100 SEATTLEWA</v>
      </c>
      <c r="AH2302">
        <v>100509228</v>
      </c>
      <c r="AI2302" s="9" t="str">
        <f t="shared" si="107"/>
        <v>STATE REPRESENTATIVE362DEMOCRATLEG DISTRICT 36 - HOUSEKINGLegislative</v>
      </c>
    </row>
    <row r="2303" spans="1:35" x14ac:dyDescent="0.25">
      <c r="A2303" s="15">
        <v>902</v>
      </c>
      <c r="B2303" t="s">
        <v>2541</v>
      </c>
      <c r="C2303">
        <v>100509228</v>
      </c>
      <c r="D2303" t="s">
        <v>30</v>
      </c>
      <c r="E2303" t="s">
        <v>472</v>
      </c>
      <c r="F2303" t="s">
        <v>44</v>
      </c>
      <c r="G2303" t="s">
        <v>473</v>
      </c>
      <c r="H2303" t="s">
        <v>474</v>
      </c>
      <c r="I2303" t="s">
        <v>191</v>
      </c>
      <c r="J2303" t="s">
        <v>475</v>
      </c>
      <c r="K2303" t="s">
        <v>67</v>
      </c>
      <c r="L2303">
        <v>36</v>
      </c>
      <c r="M2303">
        <v>2</v>
      </c>
      <c r="N2303" t="s">
        <v>68</v>
      </c>
      <c r="O2303" t="s">
        <v>476</v>
      </c>
      <c r="P2303" t="s">
        <v>134</v>
      </c>
      <c r="Q2303" t="s">
        <v>71</v>
      </c>
      <c r="R2303">
        <v>2012</v>
      </c>
      <c r="S2303" s="1">
        <v>2482.37</v>
      </c>
      <c r="T2303" t="s">
        <v>31</v>
      </c>
      <c r="U2303" s="2">
        <v>41244</v>
      </c>
      <c r="V2303" s="2">
        <v>41274</v>
      </c>
      <c r="W2303" s="2">
        <v>41221</v>
      </c>
      <c r="X2303" t="s">
        <v>72</v>
      </c>
      <c r="Y2303" t="s">
        <v>2045</v>
      </c>
      <c r="Z2303" t="s">
        <v>167</v>
      </c>
      <c r="AA2303" t="s">
        <v>168</v>
      </c>
      <c r="AB2303" t="s">
        <v>35</v>
      </c>
      <c r="AC2303" t="s">
        <v>36</v>
      </c>
      <c r="AD2303">
        <v>98109</v>
      </c>
      <c r="AE2303" t="s">
        <v>2524</v>
      </c>
      <c r="AF2303" t="str">
        <f t="shared" si="105"/>
        <v>Yes</v>
      </c>
      <c r="AG2303" s="9" t="str">
        <f t="shared" si="106"/>
        <v>STATE REPRESENTATIVE362DEMOCRATLEG DISTRICT 36 - HOUSEKINGLegislative20122482.37DEBT412444127441221Operation and OverheadLIVE CALLS (WINDING CREEK)ARGO STRATEGIESPO BOX 9100 SEATTLEWA</v>
      </c>
      <c r="AH2303">
        <v>100509228</v>
      </c>
      <c r="AI2303" s="9" t="str">
        <f t="shared" si="107"/>
        <v>STATE REPRESENTATIVE362DEMOCRATLEG DISTRICT 36 - HOUSEKINGLegislative</v>
      </c>
    </row>
    <row r="2304" spans="1:35" x14ac:dyDescent="0.25">
      <c r="A2304" s="15">
        <v>903</v>
      </c>
      <c r="B2304" t="s">
        <v>2542</v>
      </c>
      <c r="C2304">
        <v>100509228</v>
      </c>
      <c r="D2304" t="s">
        <v>30</v>
      </c>
      <c r="E2304" t="s">
        <v>472</v>
      </c>
      <c r="F2304" t="s">
        <v>44</v>
      </c>
      <c r="G2304" t="s">
        <v>473</v>
      </c>
      <c r="H2304" t="s">
        <v>474</v>
      </c>
      <c r="I2304" t="s">
        <v>191</v>
      </c>
      <c r="J2304" t="s">
        <v>475</v>
      </c>
      <c r="K2304" t="s">
        <v>67</v>
      </c>
      <c r="L2304">
        <v>36</v>
      </c>
      <c r="M2304">
        <v>2</v>
      </c>
      <c r="N2304" t="s">
        <v>68</v>
      </c>
      <c r="O2304" t="s">
        <v>476</v>
      </c>
      <c r="P2304" t="s">
        <v>134</v>
      </c>
      <c r="Q2304" t="s">
        <v>71</v>
      </c>
      <c r="R2304">
        <v>2012</v>
      </c>
      <c r="S2304" s="1">
        <v>135.22</v>
      </c>
      <c r="T2304" t="s">
        <v>31</v>
      </c>
      <c r="U2304" s="2">
        <v>41244</v>
      </c>
      <c r="V2304" s="2">
        <v>41274</v>
      </c>
      <c r="W2304" s="2">
        <v>41241</v>
      </c>
      <c r="X2304" t="s">
        <v>72</v>
      </c>
      <c r="Y2304" t="s">
        <v>2050</v>
      </c>
      <c r="Z2304" t="s">
        <v>167</v>
      </c>
      <c r="AA2304" t="s">
        <v>168</v>
      </c>
      <c r="AB2304" t="s">
        <v>35</v>
      </c>
      <c r="AC2304" t="s">
        <v>36</v>
      </c>
      <c r="AD2304">
        <v>98109</v>
      </c>
      <c r="AE2304" t="s">
        <v>2524</v>
      </c>
      <c r="AF2304" t="str">
        <f t="shared" si="105"/>
        <v>Yes</v>
      </c>
      <c r="AG2304" s="9" t="str">
        <f t="shared" si="106"/>
        <v>STATE REPRESENTATIVE362DEMOCRATLEG DISTRICT 36 - HOUSEKINGLegislative2012135.22DEBT412444127441241Operation and OverheadREIMB. EVENT FOOD (ROCKFISH GRILL)ARGO STRATEGIESPO BOX 9100 SEATTLEWA</v>
      </c>
      <c r="AH2304">
        <v>100509228</v>
      </c>
      <c r="AI2304" s="9" t="str">
        <f t="shared" si="107"/>
        <v>STATE REPRESENTATIVE362DEMOCRATLEG DISTRICT 36 - HOUSEKINGLegislative</v>
      </c>
    </row>
    <row r="2305" spans="1:35" x14ac:dyDescent="0.25">
      <c r="A2305" s="15">
        <v>904</v>
      </c>
      <c r="B2305" t="s">
        <v>2543</v>
      </c>
      <c r="C2305">
        <v>100509228</v>
      </c>
      <c r="D2305" t="s">
        <v>30</v>
      </c>
      <c r="E2305" t="s">
        <v>472</v>
      </c>
      <c r="F2305" t="s">
        <v>44</v>
      </c>
      <c r="G2305" t="s">
        <v>473</v>
      </c>
      <c r="H2305" t="s">
        <v>474</v>
      </c>
      <c r="I2305" t="s">
        <v>191</v>
      </c>
      <c r="J2305" t="s">
        <v>475</v>
      </c>
      <c r="K2305" t="s">
        <v>67</v>
      </c>
      <c r="L2305">
        <v>36</v>
      </c>
      <c r="M2305">
        <v>2</v>
      </c>
      <c r="N2305" t="s">
        <v>68</v>
      </c>
      <c r="O2305" t="s">
        <v>476</v>
      </c>
      <c r="P2305" t="s">
        <v>134</v>
      </c>
      <c r="Q2305" t="s">
        <v>71</v>
      </c>
      <c r="R2305">
        <v>2012</v>
      </c>
      <c r="S2305" s="1">
        <v>750</v>
      </c>
      <c r="T2305" t="s">
        <v>31</v>
      </c>
      <c r="U2305" s="2">
        <v>41244</v>
      </c>
      <c r="V2305" s="2">
        <v>41274</v>
      </c>
      <c r="W2305" s="2">
        <v>41243</v>
      </c>
      <c r="X2305" t="s">
        <v>72</v>
      </c>
      <c r="Y2305" t="s">
        <v>1208</v>
      </c>
      <c r="Z2305" t="s">
        <v>167</v>
      </c>
      <c r="AA2305" t="s">
        <v>168</v>
      </c>
      <c r="AB2305" t="s">
        <v>35</v>
      </c>
      <c r="AC2305" t="s">
        <v>36</v>
      </c>
      <c r="AD2305">
        <v>98109</v>
      </c>
      <c r="AE2305" t="s">
        <v>2524</v>
      </c>
      <c r="AF2305" t="str">
        <f t="shared" si="105"/>
        <v>Yes</v>
      </c>
      <c r="AG2305" s="9" t="str">
        <f t="shared" si="106"/>
        <v>STATE REPRESENTATIVE362DEMOCRATLEG DISTRICT 36 - HOUSEKINGLegislative2012750DEBT412444127441243Operation and OverheadNOVEMBER TREASURYARGO STRATEGIESPO BOX 9100 SEATTLEWA</v>
      </c>
      <c r="AH2305">
        <v>100509228</v>
      </c>
      <c r="AI2305" s="9" t="str">
        <f t="shared" si="107"/>
        <v>STATE REPRESENTATIVE362DEMOCRATLEG DISTRICT 36 - HOUSEKINGLegislative</v>
      </c>
    </row>
    <row r="2306" spans="1:35" x14ac:dyDescent="0.25">
      <c r="A2306" s="15">
        <v>905</v>
      </c>
      <c r="B2306" t="s">
        <v>2544</v>
      </c>
      <c r="C2306">
        <v>100509228</v>
      </c>
      <c r="D2306" t="s">
        <v>30</v>
      </c>
      <c r="E2306" t="s">
        <v>472</v>
      </c>
      <c r="F2306" t="s">
        <v>44</v>
      </c>
      <c r="G2306" t="s">
        <v>473</v>
      </c>
      <c r="H2306" t="s">
        <v>474</v>
      </c>
      <c r="I2306" t="s">
        <v>191</v>
      </c>
      <c r="J2306" t="s">
        <v>475</v>
      </c>
      <c r="K2306" t="s">
        <v>67</v>
      </c>
      <c r="L2306">
        <v>36</v>
      </c>
      <c r="M2306">
        <v>2</v>
      </c>
      <c r="N2306" t="s">
        <v>68</v>
      </c>
      <c r="O2306" t="s">
        <v>476</v>
      </c>
      <c r="P2306" t="s">
        <v>134</v>
      </c>
      <c r="Q2306" t="s">
        <v>71</v>
      </c>
      <c r="R2306">
        <v>2012</v>
      </c>
      <c r="S2306" s="1">
        <v>500</v>
      </c>
      <c r="T2306" t="s">
        <v>31</v>
      </c>
      <c r="U2306" s="2">
        <v>41244</v>
      </c>
      <c r="V2306" s="2">
        <v>41274</v>
      </c>
      <c r="W2306" s="2">
        <v>41274</v>
      </c>
      <c r="X2306" t="s">
        <v>72</v>
      </c>
      <c r="Y2306" t="s">
        <v>1792</v>
      </c>
      <c r="Z2306" t="s">
        <v>167</v>
      </c>
      <c r="AA2306" t="s">
        <v>168</v>
      </c>
      <c r="AB2306" t="s">
        <v>35</v>
      </c>
      <c r="AC2306" t="s">
        <v>36</v>
      </c>
      <c r="AD2306">
        <v>98109</v>
      </c>
      <c r="AE2306" t="s">
        <v>2524</v>
      </c>
      <c r="AF2306" t="str">
        <f t="shared" ref="AF2306:AF2369" si="108">IF(ISNA(VLOOKUP($C2306,schooldata,1,FALSE)),"NO","Yes")</f>
        <v>Yes</v>
      </c>
      <c r="AG2306" s="9" t="str">
        <f t="shared" ref="AG2306:AG2369" si="109">CONCATENATE(K2306,L2306,M2306,N2306,O2306,P2306,Q2306,R2306,S2306,T2306,U2306,V2306,W2306,X2306,Y2306,Z2306,AA2306,AB2306,AC2306)</f>
        <v>STATE REPRESENTATIVE362DEMOCRATLEG DISTRICT 36 - HOUSEKINGLegislative2012500DEBT412444127441274Operation and OverheadDECEMBER TREASURYARGO STRATEGIESPO BOX 9100 SEATTLEWA</v>
      </c>
      <c r="AH2306">
        <v>100509228</v>
      </c>
      <c r="AI2306" s="9" t="str">
        <f t="shared" ref="AI2306:AI2369" si="110">CONCATENATE(K2306,L2306,M2306,N2306,O2306,P2306,Q2306)</f>
        <v>STATE REPRESENTATIVE362DEMOCRATLEG DISTRICT 36 - HOUSEKINGLegislative</v>
      </c>
    </row>
    <row r="2307" spans="1:35" x14ac:dyDescent="0.25">
      <c r="A2307" s="15">
        <v>924</v>
      </c>
      <c r="B2307" t="s">
        <v>2586</v>
      </c>
      <c r="C2307">
        <v>100516042</v>
      </c>
      <c r="D2307" t="s">
        <v>30</v>
      </c>
      <c r="E2307" t="s">
        <v>831</v>
      </c>
      <c r="F2307" t="s">
        <v>44</v>
      </c>
      <c r="G2307" t="s">
        <v>832</v>
      </c>
      <c r="H2307" t="s">
        <v>833</v>
      </c>
      <c r="I2307" t="s">
        <v>65</v>
      </c>
      <c r="J2307" t="s">
        <v>834</v>
      </c>
      <c r="K2307" t="s">
        <v>67</v>
      </c>
      <c r="L2307">
        <v>36</v>
      </c>
      <c r="M2307">
        <v>2</v>
      </c>
      <c r="N2307" t="s">
        <v>68</v>
      </c>
      <c r="O2307" t="s">
        <v>476</v>
      </c>
      <c r="P2307" t="s">
        <v>134</v>
      </c>
      <c r="Q2307" t="s">
        <v>71</v>
      </c>
      <c r="R2307">
        <v>2012</v>
      </c>
      <c r="S2307" s="1">
        <v>276.75</v>
      </c>
      <c r="T2307" t="s">
        <v>31</v>
      </c>
      <c r="U2307" s="2">
        <v>41275</v>
      </c>
      <c r="V2307" s="2">
        <v>41333</v>
      </c>
      <c r="W2307" s="2">
        <v>41243</v>
      </c>
      <c r="Y2307" t="s">
        <v>330</v>
      </c>
      <c r="Z2307" t="s">
        <v>33</v>
      </c>
      <c r="AA2307" t="s">
        <v>34</v>
      </c>
      <c r="AB2307" t="s">
        <v>35</v>
      </c>
      <c r="AC2307" t="s">
        <v>36</v>
      </c>
      <c r="AD2307">
        <v>98101</v>
      </c>
      <c r="AE2307" t="s">
        <v>2587</v>
      </c>
      <c r="AF2307" t="str">
        <f t="shared" si="108"/>
        <v>Yes</v>
      </c>
      <c r="AG2307" s="9" t="str">
        <f t="shared" si="109"/>
        <v>STATE REPRESENTATIVE362DEMOCRATLEG DISTRICT 36 - HOUSEKINGLegislative2012276.75DEBT412754133341243ACCOUNTING/COMPLIANCEPROJECT ACCOUNTING SERVICES603 STEWART ST STE 819SEATTLEWA</v>
      </c>
      <c r="AH2307">
        <v>100516042</v>
      </c>
      <c r="AI2307" s="9" t="str">
        <f t="shared" si="110"/>
        <v>STATE REPRESENTATIVE362DEMOCRATLEG DISTRICT 36 - HOUSEKINGLegislative</v>
      </c>
    </row>
    <row r="2308" spans="1:35" x14ac:dyDescent="0.25">
      <c r="A2308" s="15">
        <v>992</v>
      </c>
      <c r="B2308" t="s">
        <v>2739</v>
      </c>
      <c r="C2308">
        <v>100538262</v>
      </c>
      <c r="D2308" t="s">
        <v>30</v>
      </c>
      <c r="E2308" t="s">
        <v>831</v>
      </c>
      <c r="F2308" t="s">
        <v>44</v>
      </c>
      <c r="G2308" t="s">
        <v>832</v>
      </c>
      <c r="H2308" t="s">
        <v>833</v>
      </c>
      <c r="I2308" t="s">
        <v>65</v>
      </c>
      <c r="J2308" t="s">
        <v>834</v>
      </c>
      <c r="K2308" t="s">
        <v>67</v>
      </c>
      <c r="L2308">
        <v>36</v>
      </c>
      <c r="M2308">
        <v>2</v>
      </c>
      <c r="N2308" t="s">
        <v>68</v>
      </c>
      <c r="O2308" t="s">
        <v>476</v>
      </c>
      <c r="P2308" t="s">
        <v>134</v>
      </c>
      <c r="Q2308" t="s">
        <v>71</v>
      </c>
      <c r="R2308">
        <v>2012</v>
      </c>
      <c r="S2308" s="1">
        <v>483.45</v>
      </c>
      <c r="T2308" t="s">
        <v>31</v>
      </c>
      <c r="U2308" s="2">
        <v>41334</v>
      </c>
      <c r="V2308" s="2">
        <v>41486</v>
      </c>
      <c r="W2308" s="2">
        <v>41486</v>
      </c>
      <c r="Y2308" t="s">
        <v>330</v>
      </c>
      <c r="Z2308" t="s">
        <v>33</v>
      </c>
      <c r="AA2308" t="s">
        <v>34</v>
      </c>
      <c r="AB2308" t="s">
        <v>35</v>
      </c>
      <c r="AC2308" t="s">
        <v>36</v>
      </c>
      <c r="AD2308">
        <v>98101</v>
      </c>
      <c r="AE2308" t="s">
        <v>2740</v>
      </c>
      <c r="AF2308" t="str">
        <f t="shared" si="108"/>
        <v>Yes</v>
      </c>
      <c r="AG2308" s="9" t="str">
        <f t="shared" si="109"/>
        <v>STATE REPRESENTATIVE362DEMOCRATLEG DISTRICT 36 - HOUSEKINGLegislative2012483.45DEBT413344148641486ACCOUNTING/COMPLIANCEPROJECT ACCOUNTING SERVICES603 STEWART ST STE 819SEATTLEWA</v>
      </c>
      <c r="AH2308">
        <v>100538262</v>
      </c>
      <c r="AI2308" s="9" t="str">
        <f t="shared" si="110"/>
        <v>STATE REPRESENTATIVE362DEMOCRATLEG DISTRICT 36 - HOUSEKINGLegislative</v>
      </c>
    </row>
    <row r="2309" spans="1:35" x14ac:dyDescent="0.25">
      <c r="A2309" s="15">
        <v>1053</v>
      </c>
      <c r="B2309" t="s">
        <v>3023</v>
      </c>
      <c r="C2309">
        <v>100401205</v>
      </c>
      <c r="D2309" t="s">
        <v>30</v>
      </c>
      <c r="E2309" t="s">
        <v>1219</v>
      </c>
      <c r="F2309" t="s">
        <v>44</v>
      </c>
      <c r="G2309" t="s">
        <v>1220</v>
      </c>
      <c r="H2309" t="s">
        <v>1221</v>
      </c>
      <c r="J2309" t="s">
        <v>1222</v>
      </c>
      <c r="K2309" t="s">
        <v>67</v>
      </c>
      <c r="L2309">
        <v>37</v>
      </c>
      <c r="M2309">
        <v>2</v>
      </c>
      <c r="N2309" t="s">
        <v>68</v>
      </c>
      <c r="O2309" t="s">
        <v>1223</v>
      </c>
      <c r="P2309" t="s">
        <v>134</v>
      </c>
      <c r="Q2309" t="s">
        <v>71</v>
      </c>
      <c r="R2309">
        <v>2012</v>
      </c>
      <c r="S2309" s="1">
        <v>750</v>
      </c>
      <c r="T2309" t="s">
        <v>31</v>
      </c>
      <c r="U2309" s="2">
        <v>40544</v>
      </c>
      <c r="V2309" s="2">
        <v>40574</v>
      </c>
      <c r="W2309" s="2">
        <v>40512</v>
      </c>
      <c r="X2309" t="s">
        <v>72</v>
      </c>
      <c r="Y2309" t="s">
        <v>1208</v>
      </c>
      <c r="Z2309" t="s">
        <v>167</v>
      </c>
      <c r="AA2309" t="s">
        <v>168</v>
      </c>
      <c r="AB2309" t="s">
        <v>35</v>
      </c>
      <c r="AC2309" t="s">
        <v>36</v>
      </c>
      <c r="AD2309">
        <v>98109</v>
      </c>
      <c r="AE2309" t="s">
        <v>3024</v>
      </c>
      <c r="AF2309" t="str">
        <f t="shared" si="108"/>
        <v>Yes</v>
      </c>
      <c r="AG2309" s="9" t="str">
        <f t="shared" si="109"/>
        <v>STATE REPRESENTATIVE372DEMOCRATLEG DISTRICT 37 - HOUSEKINGLegislative2012750DEBT405444057440512Operation and OverheadNOVEMBER TREASURYARGO STRATEGIESPO BOX 9100 SEATTLEWA</v>
      </c>
      <c r="AH2309">
        <v>100401205</v>
      </c>
      <c r="AI2309" s="9" t="str">
        <f t="shared" si="110"/>
        <v>STATE REPRESENTATIVE372DEMOCRATLEG DISTRICT 37 - HOUSEKINGLegislative</v>
      </c>
    </row>
    <row r="2310" spans="1:35" x14ac:dyDescent="0.25">
      <c r="A2310" s="15">
        <v>1054</v>
      </c>
      <c r="B2310" t="s">
        <v>3025</v>
      </c>
      <c r="C2310">
        <v>100401205</v>
      </c>
      <c r="D2310" t="s">
        <v>30</v>
      </c>
      <c r="E2310" t="s">
        <v>1219</v>
      </c>
      <c r="F2310" t="s">
        <v>44</v>
      </c>
      <c r="G2310" t="s">
        <v>1220</v>
      </c>
      <c r="H2310" t="s">
        <v>1221</v>
      </c>
      <c r="J2310" t="s">
        <v>1222</v>
      </c>
      <c r="K2310" t="s">
        <v>67</v>
      </c>
      <c r="L2310">
        <v>37</v>
      </c>
      <c r="M2310">
        <v>2</v>
      </c>
      <c r="N2310" t="s">
        <v>68</v>
      </c>
      <c r="O2310" t="s">
        <v>1223</v>
      </c>
      <c r="P2310" t="s">
        <v>134</v>
      </c>
      <c r="Q2310" t="s">
        <v>71</v>
      </c>
      <c r="R2310">
        <v>2012</v>
      </c>
      <c r="S2310" s="1">
        <v>500</v>
      </c>
      <c r="T2310" t="s">
        <v>31</v>
      </c>
      <c r="U2310" s="2">
        <v>40544</v>
      </c>
      <c r="V2310" s="2">
        <v>40574</v>
      </c>
      <c r="W2310" s="2">
        <v>40543</v>
      </c>
      <c r="X2310" t="s">
        <v>72</v>
      </c>
      <c r="Y2310" t="s">
        <v>1792</v>
      </c>
      <c r="Z2310" t="s">
        <v>167</v>
      </c>
      <c r="AA2310" t="s">
        <v>168</v>
      </c>
      <c r="AB2310" t="s">
        <v>35</v>
      </c>
      <c r="AC2310" t="s">
        <v>36</v>
      </c>
      <c r="AD2310">
        <v>98109</v>
      </c>
      <c r="AE2310" t="s">
        <v>3024</v>
      </c>
      <c r="AF2310" t="str">
        <f t="shared" si="108"/>
        <v>Yes</v>
      </c>
      <c r="AG2310" s="9" t="str">
        <f t="shared" si="109"/>
        <v>STATE REPRESENTATIVE372DEMOCRATLEG DISTRICT 37 - HOUSEKINGLegislative2012500DEBT405444057440543Operation and OverheadDECEMBER TREASURYARGO STRATEGIESPO BOX 9100 SEATTLEWA</v>
      </c>
      <c r="AH2310">
        <v>100401205</v>
      </c>
      <c r="AI2310" s="9" t="str">
        <f t="shared" si="110"/>
        <v>STATE REPRESENTATIVE372DEMOCRATLEG DISTRICT 37 - HOUSEKINGLegislative</v>
      </c>
    </row>
    <row r="2311" spans="1:35" x14ac:dyDescent="0.25">
      <c r="A2311" s="15">
        <v>1055</v>
      </c>
      <c r="B2311" t="s">
        <v>3026</v>
      </c>
      <c r="C2311">
        <v>100401205</v>
      </c>
      <c r="D2311" t="s">
        <v>30</v>
      </c>
      <c r="E2311" t="s">
        <v>1219</v>
      </c>
      <c r="F2311" t="s">
        <v>44</v>
      </c>
      <c r="G2311" t="s">
        <v>1220</v>
      </c>
      <c r="H2311" t="s">
        <v>1221</v>
      </c>
      <c r="J2311" t="s">
        <v>1222</v>
      </c>
      <c r="K2311" t="s">
        <v>67</v>
      </c>
      <c r="L2311">
        <v>37</v>
      </c>
      <c r="M2311">
        <v>2</v>
      </c>
      <c r="N2311" t="s">
        <v>68</v>
      </c>
      <c r="O2311" t="s">
        <v>1223</v>
      </c>
      <c r="P2311" t="s">
        <v>134</v>
      </c>
      <c r="Q2311" t="s">
        <v>71</v>
      </c>
      <c r="R2311">
        <v>2012</v>
      </c>
      <c r="S2311" s="1">
        <v>300</v>
      </c>
      <c r="T2311" t="s">
        <v>31</v>
      </c>
      <c r="U2311" s="2">
        <v>40544</v>
      </c>
      <c r="V2311" s="2">
        <v>40574</v>
      </c>
      <c r="W2311" s="2">
        <v>40574</v>
      </c>
      <c r="X2311" t="s">
        <v>72</v>
      </c>
      <c r="Y2311" t="s">
        <v>2477</v>
      </c>
      <c r="Z2311" t="s">
        <v>167</v>
      </c>
      <c r="AA2311" t="s">
        <v>168</v>
      </c>
      <c r="AB2311" t="s">
        <v>35</v>
      </c>
      <c r="AC2311" t="s">
        <v>36</v>
      </c>
      <c r="AD2311">
        <v>98109</v>
      </c>
      <c r="AE2311" t="s">
        <v>3024</v>
      </c>
      <c r="AF2311" t="str">
        <f t="shared" si="108"/>
        <v>Yes</v>
      </c>
      <c r="AG2311" s="9" t="str">
        <f t="shared" si="109"/>
        <v>STATE REPRESENTATIVE372DEMOCRATLEG DISTRICT 37 - HOUSEKINGLegislative2012300DEBT405444057440574Operation and OverheadJANUARY TREASURYARGO STRATEGIESPO BOX 9100 SEATTLEWA</v>
      </c>
      <c r="AH2311">
        <v>100401205</v>
      </c>
      <c r="AI2311" s="9" t="str">
        <f t="shared" si="110"/>
        <v>STATE REPRESENTATIVE372DEMOCRATLEG DISTRICT 37 - HOUSEKINGLegislative</v>
      </c>
    </row>
    <row r="2312" spans="1:35" x14ac:dyDescent="0.25">
      <c r="A2312" s="15">
        <v>1654</v>
      </c>
      <c r="B2312" t="s">
        <v>4045</v>
      </c>
      <c r="C2312">
        <v>100408063</v>
      </c>
      <c r="D2312" t="s">
        <v>30</v>
      </c>
      <c r="E2312" t="s">
        <v>1219</v>
      </c>
      <c r="F2312" t="s">
        <v>44</v>
      </c>
      <c r="G2312" t="s">
        <v>1220</v>
      </c>
      <c r="H2312" t="s">
        <v>1221</v>
      </c>
      <c r="J2312" t="s">
        <v>1222</v>
      </c>
      <c r="K2312" t="s">
        <v>67</v>
      </c>
      <c r="L2312">
        <v>37</v>
      </c>
      <c r="M2312">
        <v>2</v>
      </c>
      <c r="N2312" t="s">
        <v>68</v>
      </c>
      <c r="O2312" t="s">
        <v>1223</v>
      </c>
      <c r="P2312" t="s">
        <v>134</v>
      </c>
      <c r="Q2312" t="s">
        <v>71</v>
      </c>
      <c r="R2312">
        <v>2012</v>
      </c>
      <c r="S2312" s="1">
        <v>150</v>
      </c>
      <c r="T2312" t="s">
        <v>31</v>
      </c>
      <c r="U2312" s="2">
        <v>40603</v>
      </c>
      <c r="V2312" s="2">
        <v>40633</v>
      </c>
      <c r="W2312" s="2">
        <v>40633</v>
      </c>
      <c r="X2312" t="s">
        <v>72</v>
      </c>
      <c r="Y2312" t="s">
        <v>2577</v>
      </c>
      <c r="Z2312" t="s">
        <v>167</v>
      </c>
      <c r="AA2312" t="s">
        <v>168</v>
      </c>
      <c r="AB2312" t="s">
        <v>35</v>
      </c>
      <c r="AC2312" t="s">
        <v>36</v>
      </c>
      <c r="AD2312">
        <v>98109</v>
      </c>
      <c r="AE2312" t="s">
        <v>4046</v>
      </c>
      <c r="AF2312" t="str">
        <f t="shared" si="108"/>
        <v>Yes</v>
      </c>
      <c r="AG2312" s="9" t="str">
        <f t="shared" si="109"/>
        <v>STATE REPRESENTATIVE372DEMOCRATLEG DISTRICT 37 - HOUSEKINGLegislative2012150DEBT406034063340633Operation and OverheadMARCH TREASURYARGO STRATEGIESPO BOX 9100 SEATTLEWA</v>
      </c>
      <c r="AH2312">
        <v>100408063</v>
      </c>
      <c r="AI2312" s="9" t="str">
        <f t="shared" si="110"/>
        <v>STATE REPRESENTATIVE372DEMOCRATLEG DISTRICT 37 - HOUSEKINGLegislative</v>
      </c>
    </row>
    <row r="2313" spans="1:35" x14ac:dyDescent="0.25">
      <c r="A2313" s="15">
        <v>1449</v>
      </c>
      <c r="B2313" t="s">
        <v>3714</v>
      </c>
      <c r="C2313">
        <v>100423846</v>
      </c>
      <c r="D2313" t="s">
        <v>30</v>
      </c>
      <c r="E2313" t="s">
        <v>1219</v>
      </c>
      <c r="F2313" t="s">
        <v>44</v>
      </c>
      <c r="G2313" t="s">
        <v>1220</v>
      </c>
      <c r="H2313" t="s">
        <v>1221</v>
      </c>
      <c r="J2313" t="s">
        <v>1222</v>
      </c>
      <c r="K2313" t="s">
        <v>67</v>
      </c>
      <c r="L2313">
        <v>37</v>
      </c>
      <c r="M2313">
        <v>2</v>
      </c>
      <c r="N2313" t="s">
        <v>68</v>
      </c>
      <c r="O2313" t="s">
        <v>1223</v>
      </c>
      <c r="P2313" t="s">
        <v>134</v>
      </c>
      <c r="Q2313" t="s">
        <v>71</v>
      </c>
      <c r="R2313">
        <v>2012</v>
      </c>
      <c r="S2313" s="1">
        <v>300</v>
      </c>
      <c r="T2313" t="s">
        <v>31</v>
      </c>
      <c r="U2313" s="2">
        <v>40725</v>
      </c>
      <c r="V2313" s="2">
        <v>40755</v>
      </c>
      <c r="W2313" s="2">
        <v>40753</v>
      </c>
      <c r="X2313" t="s">
        <v>72</v>
      </c>
      <c r="Y2313" t="s">
        <v>339</v>
      </c>
      <c r="Z2313" t="s">
        <v>167</v>
      </c>
      <c r="AA2313" t="s">
        <v>168</v>
      </c>
      <c r="AB2313" t="s">
        <v>35</v>
      </c>
      <c r="AC2313" t="s">
        <v>36</v>
      </c>
      <c r="AD2313">
        <v>98109</v>
      </c>
      <c r="AE2313" t="s">
        <v>3715</v>
      </c>
      <c r="AF2313" t="str">
        <f t="shared" si="108"/>
        <v>Yes</v>
      </c>
      <c r="AG2313" s="9" t="str">
        <f t="shared" si="109"/>
        <v>STATE REPRESENTATIVE372DEMOCRATLEG DISTRICT 37 - HOUSEKINGLegislative2012300DEBT407254075540753Operation and OverheadJULY TREASURYARGO STRATEGIESPO BOX 9100 SEATTLEWA</v>
      </c>
      <c r="AH2313">
        <v>100423846</v>
      </c>
      <c r="AI2313" s="9" t="str">
        <f t="shared" si="110"/>
        <v>STATE REPRESENTATIVE372DEMOCRATLEG DISTRICT 37 - HOUSEKINGLegislative</v>
      </c>
    </row>
    <row r="2314" spans="1:35" x14ac:dyDescent="0.25">
      <c r="A2314" s="15">
        <v>1789</v>
      </c>
      <c r="B2314" t="s">
        <v>4263</v>
      </c>
      <c r="C2314">
        <v>100434267</v>
      </c>
      <c r="D2314" t="s">
        <v>30</v>
      </c>
      <c r="E2314" t="s">
        <v>1219</v>
      </c>
      <c r="F2314" t="s">
        <v>44</v>
      </c>
      <c r="G2314" t="s">
        <v>1220</v>
      </c>
      <c r="H2314" t="s">
        <v>1221</v>
      </c>
      <c r="J2314" t="s">
        <v>1222</v>
      </c>
      <c r="K2314" t="s">
        <v>67</v>
      </c>
      <c r="L2314">
        <v>37</v>
      </c>
      <c r="M2314">
        <v>2</v>
      </c>
      <c r="N2314" t="s">
        <v>68</v>
      </c>
      <c r="O2314" t="s">
        <v>1223</v>
      </c>
      <c r="P2314" t="s">
        <v>134</v>
      </c>
      <c r="Q2314" t="s">
        <v>71</v>
      </c>
      <c r="R2314">
        <v>2012</v>
      </c>
      <c r="S2314" s="1">
        <v>300</v>
      </c>
      <c r="T2314" t="s">
        <v>31</v>
      </c>
      <c r="U2314" s="2">
        <v>40756</v>
      </c>
      <c r="V2314" s="2">
        <v>40786</v>
      </c>
      <c r="W2314" s="2">
        <v>40780</v>
      </c>
      <c r="X2314" t="s">
        <v>72</v>
      </c>
      <c r="Y2314" t="s">
        <v>490</v>
      </c>
      <c r="Z2314" t="s">
        <v>167</v>
      </c>
      <c r="AA2314" t="s">
        <v>168</v>
      </c>
      <c r="AB2314" t="s">
        <v>35</v>
      </c>
      <c r="AC2314" t="s">
        <v>36</v>
      </c>
      <c r="AD2314">
        <v>98109</v>
      </c>
      <c r="AE2314" t="s">
        <v>4264</v>
      </c>
      <c r="AF2314" t="str">
        <f t="shared" si="108"/>
        <v>Yes</v>
      </c>
      <c r="AG2314" s="9" t="str">
        <f t="shared" si="109"/>
        <v>STATE REPRESENTATIVE372DEMOCRATLEG DISTRICT 37 - HOUSEKINGLegislative2012300DEBT407564078640780Operation and OverheadAUGUST TREASURYARGO STRATEGIESPO BOX 9100 SEATTLEWA</v>
      </c>
      <c r="AH2314">
        <v>100434267</v>
      </c>
      <c r="AI2314" s="9" t="str">
        <f t="shared" si="110"/>
        <v>STATE REPRESENTATIVE372DEMOCRATLEG DISTRICT 37 - HOUSEKINGLegislative</v>
      </c>
    </row>
    <row r="2315" spans="1:35" x14ac:dyDescent="0.25">
      <c r="A2315" s="15">
        <v>1790</v>
      </c>
      <c r="B2315" t="s">
        <v>4265</v>
      </c>
      <c r="C2315">
        <v>100434267</v>
      </c>
      <c r="D2315" t="s">
        <v>30</v>
      </c>
      <c r="E2315" t="s">
        <v>1219</v>
      </c>
      <c r="F2315" t="s">
        <v>44</v>
      </c>
      <c r="G2315" t="s">
        <v>1220</v>
      </c>
      <c r="H2315" t="s">
        <v>1221</v>
      </c>
      <c r="J2315" t="s">
        <v>1222</v>
      </c>
      <c r="K2315" t="s">
        <v>67</v>
      </c>
      <c r="L2315">
        <v>37</v>
      </c>
      <c r="M2315">
        <v>2</v>
      </c>
      <c r="N2315" t="s">
        <v>68</v>
      </c>
      <c r="O2315" t="s">
        <v>1223</v>
      </c>
      <c r="P2315" t="s">
        <v>134</v>
      </c>
      <c r="Q2315" t="s">
        <v>71</v>
      </c>
      <c r="R2315">
        <v>2012</v>
      </c>
      <c r="S2315" s="1">
        <v>200</v>
      </c>
      <c r="T2315" t="s">
        <v>31</v>
      </c>
      <c r="U2315" s="2">
        <v>40756</v>
      </c>
      <c r="V2315" s="2">
        <v>40786</v>
      </c>
      <c r="W2315" s="2">
        <v>40786</v>
      </c>
      <c r="X2315" t="s">
        <v>72</v>
      </c>
      <c r="Y2315" t="s">
        <v>4266</v>
      </c>
      <c r="Z2315" t="s">
        <v>1220</v>
      </c>
      <c r="AA2315" t="s">
        <v>4267</v>
      </c>
      <c r="AB2315" t="s">
        <v>35</v>
      </c>
      <c r="AC2315" t="s">
        <v>36</v>
      </c>
      <c r="AD2315">
        <v>98118</v>
      </c>
      <c r="AE2315" t="s">
        <v>4264</v>
      </c>
      <c r="AF2315" t="str">
        <f t="shared" si="108"/>
        <v>Yes</v>
      </c>
      <c r="AG2315" s="9" t="str">
        <f t="shared" si="109"/>
        <v>STATE REPRESENTATIVE372DEMOCRATLEG DISTRICT 37 - HOUSEKINGLegislative2012200DEBT407564078640786Operation and OverheadOFFICE SPACEPETTIGREW ERICPO BOX 28660 SEATTLEWA</v>
      </c>
      <c r="AH2315">
        <v>100434267</v>
      </c>
      <c r="AI2315" s="9" t="str">
        <f t="shared" si="110"/>
        <v>STATE REPRESENTATIVE372DEMOCRATLEG DISTRICT 37 - HOUSEKINGLegislative</v>
      </c>
    </row>
    <row r="2316" spans="1:35" x14ac:dyDescent="0.25">
      <c r="A2316" s="15">
        <v>1791</v>
      </c>
      <c r="B2316" t="s">
        <v>4268</v>
      </c>
      <c r="C2316">
        <v>100434271</v>
      </c>
      <c r="D2316" t="s">
        <v>30</v>
      </c>
      <c r="E2316" t="s">
        <v>1219</v>
      </c>
      <c r="F2316" t="s">
        <v>44</v>
      </c>
      <c r="G2316" t="s">
        <v>1220</v>
      </c>
      <c r="H2316" t="s">
        <v>1221</v>
      </c>
      <c r="J2316" t="s">
        <v>1222</v>
      </c>
      <c r="K2316" t="s">
        <v>67</v>
      </c>
      <c r="L2316">
        <v>37</v>
      </c>
      <c r="M2316">
        <v>2</v>
      </c>
      <c r="N2316" t="s">
        <v>68</v>
      </c>
      <c r="O2316" t="s">
        <v>1223</v>
      </c>
      <c r="P2316" t="s">
        <v>134</v>
      </c>
      <c r="Q2316" t="s">
        <v>71</v>
      </c>
      <c r="R2316">
        <v>2012</v>
      </c>
      <c r="S2316" s="1">
        <v>200</v>
      </c>
      <c r="T2316" t="s">
        <v>31</v>
      </c>
      <c r="U2316" s="2">
        <v>40787</v>
      </c>
      <c r="V2316" s="2">
        <v>40816</v>
      </c>
      <c r="W2316" s="2">
        <v>40786</v>
      </c>
      <c r="X2316" t="s">
        <v>72</v>
      </c>
      <c r="Y2316" t="s">
        <v>4266</v>
      </c>
      <c r="Z2316" t="s">
        <v>1220</v>
      </c>
      <c r="AA2316" t="s">
        <v>4267</v>
      </c>
      <c r="AB2316" t="s">
        <v>35</v>
      </c>
      <c r="AC2316" t="s">
        <v>36</v>
      </c>
      <c r="AD2316">
        <v>98118</v>
      </c>
      <c r="AE2316" t="s">
        <v>4269</v>
      </c>
      <c r="AF2316" t="str">
        <f t="shared" si="108"/>
        <v>Yes</v>
      </c>
      <c r="AG2316" s="9" t="str">
        <f t="shared" si="109"/>
        <v>STATE REPRESENTATIVE372DEMOCRATLEG DISTRICT 37 - HOUSEKINGLegislative2012200DEBT407874081640786Operation and OverheadOFFICE SPACEPETTIGREW ERICPO BOX 28660 SEATTLEWA</v>
      </c>
      <c r="AH2316">
        <v>100434271</v>
      </c>
      <c r="AI2316" s="9" t="str">
        <f t="shared" si="110"/>
        <v>STATE REPRESENTATIVE372DEMOCRATLEG DISTRICT 37 - HOUSEKINGLegislative</v>
      </c>
    </row>
    <row r="2317" spans="1:35" x14ac:dyDescent="0.25">
      <c r="A2317" s="15">
        <v>1792</v>
      </c>
      <c r="B2317" t="s">
        <v>4270</v>
      </c>
      <c r="C2317">
        <v>100434271</v>
      </c>
      <c r="D2317" t="s">
        <v>30</v>
      </c>
      <c r="E2317" t="s">
        <v>1219</v>
      </c>
      <c r="F2317" t="s">
        <v>44</v>
      </c>
      <c r="G2317" t="s">
        <v>1220</v>
      </c>
      <c r="H2317" t="s">
        <v>1221</v>
      </c>
      <c r="J2317" t="s">
        <v>1222</v>
      </c>
      <c r="K2317" t="s">
        <v>67</v>
      </c>
      <c r="L2317">
        <v>37</v>
      </c>
      <c r="M2317">
        <v>2</v>
      </c>
      <c r="N2317" t="s">
        <v>68</v>
      </c>
      <c r="O2317" t="s">
        <v>1223</v>
      </c>
      <c r="P2317" t="s">
        <v>134</v>
      </c>
      <c r="Q2317" t="s">
        <v>71</v>
      </c>
      <c r="R2317">
        <v>2012</v>
      </c>
      <c r="S2317" s="1">
        <v>200</v>
      </c>
      <c r="T2317" t="s">
        <v>31</v>
      </c>
      <c r="U2317" s="2">
        <v>40787</v>
      </c>
      <c r="V2317" s="2">
        <v>40816</v>
      </c>
      <c r="W2317" s="2">
        <v>40816</v>
      </c>
      <c r="X2317" t="s">
        <v>72</v>
      </c>
      <c r="Y2317" t="s">
        <v>4266</v>
      </c>
      <c r="Z2317" t="s">
        <v>1220</v>
      </c>
      <c r="AA2317" t="s">
        <v>4267</v>
      </c>
      <c r="AB2317" t="s">
        <v>35</v>
      </c>
      <c r="AC2317" t="s">
        <v>36</v>
      </c>
      <c r="AD2317">
        <v>98118</v>
      </c>
      <c r="AE2317" t="s">
        <v>4269</v>
      </c>
      <c r="AF2317" t="str">
        <f t="shared" si="108"/>
        <v>Yes</v>
      </c>
      <c r="AG2317" s="9" t="str">
        <f t="shared" si="109"/>
        <v>STATE REPRESENTATIVE372DEMOCRATLEG DISTRICT 37 - HOUSEKINGLegislative2012200DEBT407874081640816Operation and OverheadOFFICE SPACEPETTIGREW ERICPO BOX 28660 SEATTLEWA</v>
      </c>
      <c r="AH2317">
        <v>100434271</v>
      </c>
      <c r="AI2317" s="9" t="str">
        <f t="shared" si="110"/>
        <v>STATE REPRESENTATIVE372DEMOCRATLEG DISTRICT 37 - HOUSEKINGLegislative</v>
      </c>
    </row>
    <row r="2318" spans="1:35" x14ac:dyDescent="0.25">
      <c r="A2318" s="15">
        <v>1787</v>
      </c>
      <c r="B2318" t="s">
        <v>4259</v>
      </c>
      <c r="C2318">
        <v>100437965</v>
      </c>
      <c r="D2318" t="s">
        <v>30</v>
      </c>
      <c r="E2318" t="s">
        <v>1219</v>
      </c>
      <c r="F2318" t="s">
        <v>44</v>
      </c>
      <c r="G2318" t="s">
        <v>1220</v>
      </c>
      <c r="H2318" t="s">
        <v>1221</v>
      </c>
      <c r="J2318" t="s">
        <v>1222</v>
      </c>
      <c r="K2318" t="s">
        <v>67</v>
      </c>
      <c r="L2318">
        <v>37</v>
      </c>
      <c r="M2318">
        <v>2</v>
      </c>
      <c r="N2318" t="s">
        <v>68</v>
      </c>
      <c r="O2318" t="s">
        <v>1223</v>
      </c>
      <c r="P2318" t="s">
        <v>134</v>
      </c>
      <c r="Q2318" t="s">
        <v>71</v>
      </c>
      <c r="R2318">
        <v>2012</v>
      </c>
      <c r="S2318" s="1">
        <v>300</v>
      </c>
      <c r="T2318" t="s">
        <v>31</v>
      </c>
      <c r="U2318" s="2">
        <v>40817</v>
      </c>
      <c r="V2318" s="2">
        <v>40847</v>
      </c>
      <c r="W2318" s="2">
        <v>40847</v>
      </c>
      <c r="X2318" t="s">
        <v>72</v>
      </c>
      <c r="Y2318" t="s">
        <v>1006</v>
      </c>
      <c r="Z2318" t="s">
        <v>167</v>
      </c>
      <c r="AA2318" t="s">
        <v>168</v>
      </c>
      <c r="AB2318" t="s">
        <v>35</v>
      </c>
      <c r="AC2318" t="s">
        <v>36</v>
      </c>
      <c r="AD2318">
        <v>98109</v>
      </c>
      <c r="AE2318" t="s">
        <v>4260</v>
      </c>
      <c r="AF2318" t="str">
        <f t="shared" si="108"/>
        <v>Yes</v>
      </c>
      <c r="AG2318" s="9" t="str">
        <f t="shared" si="109"/>
        <v>STATE REPRESENTATIVE372DEMOCRATLEG DISTRICT 37 - HOUSEKINGLegislative2012300DEBT408174084740847Operation and OverheadOCTOBER TREASURYARGO STRATEGIESPO BOX 9100 SEATTLEWA</v>
      </c>
      <c r="AH2318">
        <v>100437965</v>
      </c>
      <c r="AI2318" s="9" t="str">
        <f t="shared" si="110"/>
        <v>STATE REPRESENTATIVE372DEMOCRATLEG DISTRICT 37 - HOUSEKINGLegislative</v>
      </c>
    </row>
    <row r="2319" spans="1:35" x14ac:dyDescent="0.25">
      <c r="A2319" s="15">
        <v>2321</v>
      </c>
      <c r="B2319" t="s">
        <v>5078</v>
      </c>
      <c r="C2319">
        <v>100440889</v>
      </c>
      <c r="D2319" t="s">
        <v>30</v>
      </c>
      <c r="E2319" t="s">
        <v>1219</v>
      </c>
      <c r="F2319" t="s">
        <v>44</v>
      </c>
      <c r="G2319" t="s">
        <v>1220</v>
      </c>
      <c r="H2319" t="s">
        <v>1221</v>
      </c>
      <c r="J2319" t="s">
        <v>1222</v>
      </c>
      <c r="K2319" t="s">
        <v>67</v>
      </c>
      <c r="L2319">
        <v>37</v>
      </c>
      <c r="M2319">
        <v>2</v>
      </c>
      <c r="N2319" t="s">
        <v>68</v>
      </c>
      <c r="O2319" t="s">
        <v>1223</v>
      </c>
      <c r="P2319" t="s">
        <v>134</v>
      </c>
      <c r="Q2319" t="s">
        <v>71</v>
      </c>
      <c r="R2319">
        <v>2012</v>
      </c>
      <c r="S2319" s="1">
        <v>300</v>
      </c>
      <c r="T2319" t="s">
        <v>31</v>
      </c>
      <c r="U2319" s="2">
        <v>40848</v>
      </c>
      <c r="V2319" s="2">
        <v>40877</v>
      </c>
      <c r="W2319" s="2">
        <v>40877</v>
      </c>
      <c r="X2319" t="s">
        <v>72</v>
      </c>
      <c r="Y2319" t="s">
        <v>1208</v>
      </c>
      <c r="Z2319" t="s">
        <v>167</v>
      </c>
      <c r="AA2319" t="s">
        <v>168</v>
      </c>
      <c r="AB2319" t="s">
        <v>35</v>
      </c>
      <c r="AC2319" t="s">
        <v>36</v>
      </c>
      <c r="AD2319">
        <v>98109</v>
      </c>
      <c r="AE2319" t="s">
        <v>5079</v>
      </c>
      <c r="AF2319" t="str">
        <f t="shared" si="108"/>
        <v>Yes</v>
      </c>
      <c r="AG2319" s="9" t="str">
        <f t="shared" si="109"/>
        <v>STATE REPRESENTATIVE372DEMOCRATLEG DISTRICT 37 - HOUSEKINGLegislative2012300DEBT408484087740877Operation and OverheadNOVEMBER TREASURYARGO STRATEGIESPO BOX 9100 SEATTLEWA</v>
      </c>
      <c r="AH2319">
        <v>100440889</v>
      </c>
      <c r="AI2319" s="9" t="str">
        <f t="shared" si="110"/>
        <v>STATE REPRESENTATIVE372DEMOCRATLEG DISTRICT 37 - HOUSEKINGLegislative</v>
      </c>
    </row>
    <row r="2320" spans="1:35" x14ac:dyDescent="0.25">
      <c r="A2320" s="15">
        <v>2017</v>
      </c>
      <c r="B2320" t="s">
        <v>4609</v>
      </c>
      <c r="C2320">
        <v>100446291</v>
      </c>
      <c r="D2320" t="s">
        <v>30</v>
      </c>
      <c r="E2320" t="s">
        <v>1219</v>
      </c>
      <c r="F2320" t="s">
        <v>44</v>
      </c>
      <c r="G2320" t="s">
        <v>1220</v>
      </c>
      <c r="H2320" t="s">
        <v>1221</v>
      </c>
      <c r="J2320" t="s">
        <v>1222</v>
      </c>
      <c r="K2320" t="s">
        <v>67</v>
      </c>
      <c r="L2320">
        <v>37</v>
      </c>
      <c r="M2320">
        <v>2</v>
      </c>
      <c r="N2320" t="s">
        <v>68</v>
      </c>
      <c r="O2320" t="s">
        <v>1223</v>
      </c>
      <c r="P2320" t="s">
        <v>134</v>
      </c>
      <c r="Q2320" t="s">
        <v>71</v>
      </c>
      <c r="R2320">
        <v>2012</v>
      </c>
      <c r="S2320" s="1">
        <v>300</v>
      </c>
      <c r="T2320" t="s">
        <v>31</v>
      </c>
      <c r="U2320" s="2">
        <v>40878</v>
      </c>
      <c r="V2320" s="2">
        <v>40908</v>
      </c>
      <c r="W2320" s="2">
        <v>40877</v>
      </c>
      <c r="X2320" t="s">
        <v>72</v>
      </c>
      <c r="Y2320" t="s">
        <v>1208</v>
      </c>
      <c r="Z2320" t="s">
        <v>167</v>
      </c>
      <c r="AA2320" t="s">
        <v>168</v>
      </c>
      <c r="AB2320" t="s">
        <v>35</v>
      </c>
      <c r="AC2320" t="s">
        <v>36</v>
      </c>
      <c r="AD2320">
        <v>98109</v>
      </c>
      <c r="AE2320" t="s">
        <v>4610</v>
      </c>
      <c r="AF2320" t="str">
        <f t="shared" si="108"/>
        <v>Yes</v>
      </c>
      <c r="AG2320" s="9" t="str">
        <f t="shared" si="109"/>
        <v>STATE REPRESENTATIVE372DEMOCRATLEG DISTRICT 37 - HOUSEKINGLegislative2012300DEBT408784090840877Operation and OverheadNOVEMBER TREASURYARGO STRATEGIESPO BOX 9100 SEATTLEWA</v>
      </c>
      <c r="AH2320">
        <v>100446291</v>
      </c>
      <c r="AI2320" s="9" t="str">
        <f t="shared" si="110"/>
        <v>STATE REPRESENTATIVE372DEMOCRATLEG DISTRICT 37 - HOUSEKINGLegislative</v>
      </c>
    </row>
    <row r="2321" spans="1:35" x14ac:dyDescent="0.25">
      <c r="A2321" s="15">
        <v>2018</v>
      </c>
      <c r="B2321" t="s">
        <v>4611</v>
      </c>
      <c r="C2321">
        <v>100446291</v>
      </c>
      <c r="D2321" t="s">
        <v>30</v>
      </c>
      <c r="E2321" t="s">
        <v>1219</v>
      </c>
      <c r="F2321" t="s">
        <v>44</v>
      </c>
      <c r="G2321" t="s">
        <v>1220</v>
      </c>
      <c r="H2321" t="s">
        <v>1221</v>
      </c>
      <c r="J2321" t="s">
        <v>1222</v>
      </c>
      <c r="K2321" t="s">
        <v>67</v>
      </c>
      <c r="L2321">
        <v>37</v>
      </c>
      <c r="M2321">
        <v>2</v>
      </c>
      <c r="N2321" t="s">
        <v>68</v>
      </c>
      <c r="O2321" t="s">
        <v>1223</v>
      </c>
      <c r="P2321" t="s">
        <v>134</v>
      </c>
      <c r="Q2321" t="s">
        <v>71</v>
      </c>
      <c r="R2321">
        <v>2012</v>
      </c>
      <c r="S2321" s="1">
        <v>300</v>
      </c>
      <c r="T2321" t="s">
        <v>31</v>
      </c>
      <c r="U2321" s="2">
        <v>40878</v>
      </c>
      <c r="V2321" s="2">
        <v>40908</v>
      </c>
      <c r="W2321" s="2">
        <v>40908</v>
      </c>
      <c r="X2321" t="s">
        <v>72</v>
      </c>
      <c r="Y2321" t="s">
        <v>1792</v>
      </c>
      <c r="Z2321" t="s">
        <v>167</v>
      </c>
      <c r="AA2321" t="s">
        <v>168</v>
      </c>
      <c r="AB2321" t="s">
        <v>35</v>
      </c>
      <c r="AC2321" t="s">
        <v>36</v>
      </c>
      <c r="AD2321">
        <v>98109</v>
      </c>
      <c r="AE2321" t="s">
        <v>4610</v>
      </c>
      <c r="AF2321" t="str">
        <f t="shared" si="108"/>
        <v>Yes</v>
      </c>
      <c r="AG2321" s="9" t="str">
        <f t="shared" si="109"/>
        <v>STATE REPRESENTATIVE372DEMOCRATLEG DISTRICT 37 - HOUSEKINGLegislative2012300DEBT408784090840908Operation and OverheadDECEMBER TREASURYARGO STRATEGIESPO BOX 9100 SEATTLEWA</v>
      </c>
      <c r="AH2321">
        <v>100446291</v>
      </c>
      <c r="AI2321" s="9" t="str">
        <f t="shared" si="110"/>
        <v>STATE REPRESENTATIVE372DEMOCRATLEG DISTRICT 37 - HOUSEKINGLegislative</v>
      </c>
    </row>
    <row r="2322" spans="1:35" x14ac:dyDescent="0.25">
      <c r="A2322" s="15">
        <v>2320</v>
      </c>
      <c r="B2322" t="s">
        <v>5076</v>
      </c>
      <c r="C2322">
        <v>100449615</v>
      </c>
      <c r="D2322" t="s">
        <v>30</v>
      </c>
      <c r="E2322" t="s">
        <v>1219</v>
      </c>
      <c r="F2322" t="s">
        <v>44</v>
      </c>
      <c r="G2322" t="s">
        <v>1220</v>
      </c>
      <c r="H2322" t="s">
        <v>1221</v>
      </c>
      <c r="J2322" t="s">
        <v>1222</v>
      </c>
      <c r="K2322" t="s">
        <v>67</v>
      </c>
      <c r="L2322">
        <v>37</v>
      </c>
      <c r="M2322">
        <v>2</v>
      </c>
      <c r="N2322" t="s">
        <v>68</v>
      </c>
      <c r="O2322" t="s">
        <v>1223</v>
      </c>
      <c r="P2322" t="s">
        <v>134</v>
      </c>
      <c r="Q2322" t="s">
        <v>71</v>
      </c>
      <c r="R2322">
        <v>2012</v>
      </c>
      <c r="S2322" s="1">
        <v>225</v>
      </c>
      <c r="T2322" t="s">
        <v>31</v>
      </c>
      <c r="U2322" s="2">
        <v>40909</v>
      </c>
      <c r="V2322" s="2">
        <v>40939</v>
      </c>
      <c r="W2322" s="2">
        <v>40939</v>
      </c>
      <c r="X2322" t="s">
        <v>72</v>
      </c>
      <c r="Y2322" t="s">
        <v>2477</v>
      </c>
      <c r="Z2322" t="s">
        <v>167</v>
      </c>
      <c r="AA2322" t="s">
        <v>168</v>
      </c>
      <c r="AB2322" t="s">
        <v>35</v>
      </c>
      <c r="AC2322" t="s">
        <v>36</v>
      </c>
      <c r="AD2322">
        <v>98109</v>
      </c>
      <c r="AE2322" t="s">
        <v>5077</v>
      </c>
      <c r="AF2322" t="str">
        <f t="shared" si="108"/>
        <v>Yes</v>
      </c>
      <c r="AG2322" s="9" t="str">
        <f t="shared" si="109"/>
        <v>STATE REPRESENTATIVE372DEMOCRATLEG DISTRICT 37 - HOUSEKINGLegislative2012225DEBT409094093940939Operation and OverheadJANUARY TREASURYARGO STRATEGIESPO BOX 9100 SEATTLEWA</v>
      </c>
      <c r="AH2322">
        <v>100449615</v>
      </c>
      <c r="AI2322" s="9" t="str">
        <f t="shared" si="110"/>
        <v>STATE REPRESENTATIVE372DEMOCRATLEG DISTRICT 37 - HOUSEKINGLegislative</v>
      </c>
    </row>
    <row r="2323" spans="1:35" x14ac:dyDescent="0.25">
      <c r="A2323" s="15">
        <v>2348</v>
      </c>
      <c r="B2323" t="s">
        <v>5129</v>
      </c>
      <c r="C2323">
        <v>100457829</v>
      </c>
      <c r="D2323" t="s">
        <v>30</v>
      </c>
      <c r="E2323" t="s">
        <v>1219</v>
      </c>
      <c r="F2323" t="s">
        <v>44</v>
      </c>
      <c r="G2323" t="s">
        <v>1220</v>
      </c>
      <c r="H2323" t="s">
        <v>1221</v>
      </c>
      <c r="J2323" t="s">
        <v>1222</v>
      </c>
      <c r="K2323" t="s">
        <v>67</v>
      </c>
      <c r="L2323">
        <v>37</v>
      </c>
      <c r="M2323">
        <v>2</v>
      </c>
      <c r="N2323" t="s">
        <v>68</v>
      </c>
      <c r="O2323" t="s">
        <v>1223</v>
      </c>
      <c r="P2323" t="s">
        <v>134</v>
      </c>
      <c r="Q2323" t="s">
        <v>71</v>
      </c>
      <c r="R2323">
        <v>2012</v>
      </c>
      <c r="S2323" s="1">
        <v>150</v>
      </c>
      <c r="T2323" t="s">
        <v>31</v>
      </c>
      <c r="U2323" s="2">
        <v>40969</v>
      </c>
      <c r="V2323" s="2">
        <v>40999</v>
      </c>
      <c r="W2323" s="2">
        <v>40998</v>
      </c>
      <c r="X2323" t="s">
        <v>72</v>
      </c>
      <c r="Y2323" t="s">
        <v>2577</v>
      </c>
      <c r="Z2323" t="s">
        <v>167</v>
      </c>
      <c r="AA2323" t="s">
        <v>168</v>
      </c>
      <c r="AB2323" t="s">
        <v>35</v>
      </c>
      <c r="AC2323" t="s">
        <v>36</v>
      </c>
      <c r="AD2323">
        <v>98109</v>
      </c>
      <c r="AE2323" t="s">
        <v>5130</v>
      </c>
      <c r="AF2323" t="str">
        <f t="shared" si="108"/>
        <v>Yes</v>
      </c>
      <c r="AG2323" s="9" t="str">
        <f t="shared" si="109"/>
        <v>STATE REPRESENTATIVE372DEMOCRATLEG DISTRICT 37 - HOUSEKINGLegislative2012150DEBT409694099940998Operation and OverheadMARCH TREASURYARGO STRATEGIESPO BOX 9100 SEATTLEWA</v>
      </c>
      <c r="AH2323">
        <v>100457829</v>
      </c>
      <c r="AI2323" s="9" t="str">
        <f t="shared" si="110"/>
        <v>STATE REPRESENTATIVE372DEMOCRATLEG DISTRICT 37 - HOUSEKINGLegislative</v>
      </c>
    </row>
    <row r="2324" spans="1:35" x14ac:dyDescent="0.25">
      <c r="A2324" s="15">
        <v>2322</v>
      </c>
      <c r="B2324" t="s">
        <v>5080</v>
      </c>
      <c r="C2324">
        <v>100462298</v>
      </c>
      <c r="D2324" t="s">
        <v>30</v>
      </c>
      <c r="E2324" t="s">
        <v>1219</v>
      </c>
      <c r="F2324" t="s">
        <v>44</v>
      </c>
      <c r="G2324" t="s">
        <v>1220</v>
      </c>
      <c r="H2324" t="s">
        <v>1221</v>
      </c>
      <c r="J2324" t="s">
        <v>1222</v>
      </c>
      <c r="K2324" t="s">
        <v>67</v>
      </c>
      <c r="L2324">
        <v>37</v>
      </c>
      <c r="M2324">
        <v>2</v>
      </c>
      <c r="N2324" t="s">
        <v>68</v>
      </c>
      <c r="O2324" t="s">
        <v>1223</v>
      </c>
      <c r="P2324" t="s">
        <v>134</v>
      </c>
      <c r="Q2324" t="s">
        <v>71</v>
      </c>
      <c r="R2324">
        <v>2012</v>
      </c>
      <c r="S2324" s="1">
        <v>300</v>
      </c>
      <c r="T2324" t="s">
        <v>31</v>
      </c>
      <c r="U2324" s="2">
        <v>41000</v>
      </c>
      <c r="V2324" s="2">
        <v>41029</v>
      </c>
      <c r="W2324" s="2">
        <v>41029</v>
      </c>
      <c r="X2324" t="s">
        <v>72</v>
      </c>
      <c r="Y2324" t="s">
        <v>2661</v>
      </c>
      <c r="Z2324" t="s">
        <v>167</v>
      </c>
      <c r="AA2324" t="s">
        <v>168</v>
      </c>
      <c r="AB2324" t="s">
        <v>35</v>
      </c>
      <c r="AC2324" t="s">
        <v>36</v>
      </c>
      <c r="AD2324">
        <v>98109</v>
      </c>
      <c r="AE2324" t="s">
        <v>5081</v>
      </c>
      <c r="AF2324" t="str">
        <f t="shared" si="108"/>
        <v>Yes</v>
      </c>
      <c r="AG2324" s="9" t="str">
        <f t="shared" si="109"/>
        <v>STATE REPRESENTATIVE372DEMOCRATLEG DISTRICT 37 - HOUSEKINGLegislative2012300DEBT410004102941029Operation and OverheadAPRIL TREASURYARGO STRATEGIESPO BOX 9100 SEATTLEWA</v>
      </c>
      <c r="AH2324">
        <v>100462298</v>
      </c>
      <c r="AI2324" s="9" t="str">
        <f t="shared" si="110"/>
        <v>STATE REPRESENTATIVE372DEMOCRATLEG DISTRICT 37 - HOUSEKINGLegislative</v>
      </c>
    </row>
    <row r="2325" spans="1:35" x14ac:dyDescent="0.25">
      <c r="A2325" s="15">
        <v>2801</v>
      </c>
      <c r="B2325" t="s">
        <v>5925</v>
      </c>
      <c r="C2325">
        <v>100476052</v>
      </c>
      <c r="D2325" t="s">
        <v>30</v>
      </c>
      <c r="E2325" t="s">
        <v>1219</v>
      </c>
      <c r="F2325" t="s">
        <v>44</v>
      </c>
      <c r="G2325" t="s">
        <v>1220</v>
      </c>
      <c r="H2325" t="s">
        <v>1221</v>
      </c>
      <c r="J2325" t="s">
        <v>1222</v>
      </c>
      <c r="K2325" t="s">
        <v>67</v>
      </c>
      <c r="L2325">
        <v>37</v>
      </c>
      <c r="M2325">
        <v>2</v>
      </c>
      <c r="N2325" t="s">
        <v>68</v>
      </c>
      <c r="O2325" t="s">
        <v>1223</v>
      </c>
      <c r="P2325" t="s">
        <v>134</v>
      </c>
      <c r="Q2325" t="s">
        <v>71</v>
      </c>
      <c r="R2325">
        <v>2012</v>
      </c>
      <c r="S2325" s="1">
        <v>300</v>
      </c>
      <c r="T2325" t="s">
        <v>31</v>
      </c>
      <c r="U2325" s="2">
        <v>41030</v>
      </c>
      <c r="V2325" s="2">
        <v>41060</v>
      </c>
      <c r="W2325" s="2">
        <v>41029</v>
      </c>
      <c r="X2325" t="s">
        <v>72</v>
      </c>
      <c r="Y2325" t="s">
        <v>2661</v>
      </c>
      <c r="Z2325" t="s">
        <v>167</v>
      </c>
      <c r="AA2325" t="s">
        <v>168</v>
      </c>
      <c r="AB2325" t="s">
        <v>35</v>
      </c>
      <c r="AC2325" t="s">
        <v>36</v>
      </c>
      <c r="AD2325">
        <v>98109</v>
      </c>
      <c r="AE2325" t="s">
        <v>5926</v>
      </c>
      <c r="AF2325" t="str">
        <f t="shared" si="108"/>
        <v>Yes</v>
      </c>
      <c r="AG2325" s="9" t="str">
        <f t="shared" si="109"/>
        <v>STATE REPRESENTATIVE372DEMOCRATLEG DISTRICT 37 - HOUSEKINGLegislative2012300DEBT410304106041029Operation and OverheadAPRIL TREASURYARGO STRATEGIESPO BOX 9100 SEATTLEWA</v>
      </c>
      <c r="AH2325">
        <v>100476052</v>
      </c>
      <c r="AI2325" s="9" t="str">
        <f t="shared" si="110"/>
        <v>STATE REPRESENTATIVE372DEMOCRATLEG DISTRICT 37 - HOUSEKINGLegislative</v>
      </c>
    </row>
    <row r="2326" spans="1:35" x14ac:dyDescent="0.25">
      <c r="A2326" s="15">
        <v>2802</v>
      </c>
      <c r="B2326" t="s">
        <v>5927</v>
      </c>
      <c r="C2326">
        <v>100476052</v>
      </c>
      <c r="D2326" t="s">
        <v>30</v>
      </c>
      <c r="E2326" t="s">
        <v>1219</v>
      </c>
      <c r="F2326" t="s">
        <v>44</v>
      </c>
      <c r="G2326" t="s">
        <v>1220</v>
      </c>
      <c r="H2326" t="s">
        <v>1221</v>
      </c>
      <c r="J2326" t="s">
        <v>1222</v>
      </c>
      <c r="K2326" t="s">
        <v>67</v>
      </c>
      <c r="L2326">
        <v>37</v>
      </c>
      <c r="M2326">
        <v>2</v>
      </c>
      <c r="N2326" t="s">
        <v>68</v>
      </c>
      <c r="O2326" t="s">
        <v>1223</v>
      </c>
      <c r="P2326" t="s">
        <v>134</v>
      </c>
      <c r="Q2326" t="s">
        <v>71</v>
      </c>
      <c r="R2326">
        <v>2012</v>
      </c>
      <c r="S2326" s="1">
        <v>400</v>
      </c>
      <c r="T2326" t="s">
        <v>31</v>
      </c>
      <c r="U2326" s="2">
        <v>41030</v>
      </c>
      <c r="V2326" s="2">
        <v>41060</v>
      </c>
      <c r="W2326" s="2">
        <v>41060</v>
      </c>
      <c r="X2326" t="s">
        <v>72</v>
      </c>
      <c r="Y2326" t="s">
        <v>2637</v>
      </c>
      <c r="Z2326" t="s">
        <v>167</v>
      </c>
      <c r="AA2326" t="s">
        <v>168</v>
      </c>
      <c r="AB2326" t="s">
        <v>35</v>
      </c>
      <c r="AC2326" t="s">
        <v>36</v>
      </c>
      <c r="AD2326">
        <v>98109</v>
      </c>
      <c r="AE2326" t="s">
        <v>5926</v>
      </c>
      <c r="AF2326" t="str">
        <f t="shared" si="108"/>
        <v>Yes</v>
      </c>
      <c r="AG2326" s="9" t="str">
        <f t="shared" si="109"/>
        <v>STATE REPRESENTATIVE372DEMOCRATLEG DISTRICT 37 - HOUSEKINGLegislative2012400DEBT410304106041060Operation and OverheadMAY TREASURYARGO STRATEGIESPO BOX 9100 SEATTLEWA</v>
      </c>
      <c r="AH2326">
        <v>100476052</v>
      </c>
      <c r="AI2326" s="9" t="str">
        <f t="shared" si="110"/>
        <v>STATE REPRESENTATIVE372DEMOCRATLEG DISTRICT 37 - HOUSEKINGLegislative</v>
      </c>
    </row>
    <row r="2327" spans="1:35" x14ac:dyDescent="0.25">
      <c r="A2327" s="15">
        <v>2803</v>
      </c>
      <c r="B2327" t="s">
        <v>5928</v>
      </c>
      <c r="C2327">
        <v>100476052</v>
      </c>
      <c r="D2327" t="s">
        <v>30</v>
      </c>
      <c r="E2327" t="s">
        <v>1219</v>
      </c>
      <c r="F2327" t="s">
        <v>44</v>
      </c>
      <c r="G2327" t="s">
        <v>1220</v>
      </c>
      <c r="H2327" t="s">
        <v>1221</v>
      </c>
      <c r="J2327" t="s">
        <v>1222</v>
      </c>
      <c r="K2327" t="s">
        <v>67</v>
      </c>
      <c r="L2327">
        <v>37</v>
      </c>
      <c r="M2327">
        <v>2</v>
      </c>
      <c r="N2327" t="s">
        <v>68</v>
      </c>
      <c r="O2327" t="s">
        <v>1223</v>
      </c>
      <c r="P2327" t="s">
        <v>134</v>
      </c>
      <c r="Q2327" t="s">
        <v>71</v>
      </c>
      <c r="R2327">
        <v>2012</v>
      </c>
      <c r="S2327" s="1">
        <v>200</v>
      </c>
      <c r="T2327" t="s">
        <v>31</v>
      </c>
      <c r="U2327" s="2">
        <v>41030</v>
      </c>
      <c r="V2327" s="2">
        <v>41060</v>
      </c>
      <c r="W2327" s="2">
        <v>41060</v>
      </c>
      <c r="X2327" t="s">
        <v>72</v>
      </c>
      <c r="Y2327" t="s">
        <v>5929</v>
      </c>
      <c r="Z2327" t="s">
        <v>1220</v>
      </c>
      <c r="AA2327" t="s">
        <v>4267</v>
      </c>
      <c r="AB2327" t="s">
        <v>35</v>
      </c>
      <c r="AC2327" t="s">
        <v>36</v>
      </c>
      <c r="AD2327">
        <v>98118</v>
      </c>
      <c r="AE2327" t="s">
        <v>5926</v>
      </c>
      <c r="AF2327" t="str">
        <f t="shared" si="108"/>
        <v>Yes</v>
      </c>
      <c r="AG2327" s="9" t="str">
        <f t="shared" si="109"/>
        <v>STATE REPRESENTATIVE372DEMOCRATLEG DISTRICT 37 - HOUSEKINGLegislative2012200DEBT410304106041060Operation and OverheadMAY OFFICE SPACEPETTIGREW ERICPO BOX 28660 SEATTLEWA</v>
      </c>
      <c r="AH2327">
        <v>100476052</v>
      </c>
      <c r="AI2327" s="9" t="str">
        <f t="shared" si="110"/>
        <v>STATE REPRESENTATIVE372DEMOCRATLEG DISTRICT 37 - HOUSEKINGLegislative</v>
      </c>
    </row>
    <row r="2328" spans="1:35" x14ac:dyDescent="0.25">
      <c r="A2328" s="15">
        <v>3511</v>
      </c>
      <c r="B2328" t="s">
        <v>7128</v>
      </c>
      <c r="C2328">
        <v>100483303</v>
      </c>
      <c r="D2328" t="s">
        <v>30</v>
      </c>
      <c r="E2328" t="s">
        <v>1219</v>
      </c>
      <c r="F2328" t="s">
        <v>44</v>
      </c>
      <c r="G2328" t="s">
        <v>1220</v>
      </c>
      <c r="H2328" t="s">
        <v>1221</v>
      </c>
      <c r="J2328" t="s">
        <v>1222</v>
      </c>
      <c r="K2328" t="s">
        <v>67</v>
      </c>
      <c r="L2328">
        <v>37</v>
      </c>
      <c r="M2328">
        <v>2</v>
      </c>
      <c r="N2328" t="s">
        <v>68</v>
      </c>
      <c r="O2328" t="s">
        <v>1223</v>
      </c>
      <c r="P2328" t="s">
        <v>134</v>
      </c>
      <c r="Q2328" t="s">
        <v>71</v>
      </c>
      <c r="R2328">
        <v>2012</v>
      </c>
      <c r="S2328" s="1">
        <v>200</v>
      </c>
      <c r="T2328" t="s">
        <v>31</v>
      </c>
      <c r="U2328" s="2">
        <v>41107</v>
      </c>
      <c r="V2328" s="2">
        <v>41120</v>
      </c>
      <c r="W2328" s="2">
        <v>41120</v>
      </c>
      <c r="X2328" t="s">
        <v>72</v>
      </c>
      <c r="Y2328" t="s">
        <v>7129</v>
      </c>
      <c r="Z2328" t="s">
        <v>1220</v>
      </c>
      <c r="AA2328" t="s">
        <v>4267</v>
      </c>
      <c r="AB2328" t="s">
        <v>35</v>
      </c>
      <c r="AC2328" t="s">
        <v>36</v>
      </c>
      <c r="AD2328">
        <v>98118</v>
      </c>
      <c r="AE2328" t="s">
        <v>7130</v>
      </c>
      <c r="AF2328" t="str">
        <f t="shared" si="108"/>
        <v>Yes</v>
      </c>
      <c r="AG2328" s="9" t="str">
        <f t="shared" si="109"/>
        <v>STATE REPRESENTATIVE372DEMOCRATLEG DISTRICT 37 - HOUSEKINGLegislative2012200DEBT411074112041120Operation and OverheadJULY OFFICE SPACEPETTIGREW ERICPO BOX 28660 SEATTLEWA</v>
      </c>
      <c r="AH2328">
        <v>100483303</v>
      </c>
      <c r="AI2328" s="9" t="str">
        <f t="shared" si="110"/>
        <v>STATE REPRESENTATIVE372DEMOCRATLEG DISTRICT 37 - HOUSEKINGLegislative</v>
      </c>
    </row>
    <row r="2329" spans="1:35" x14ac:dyDescent="0.25">
      <c r="A2329" s="15">
        <v>3512</v>
      </c>
      <c r="B2329" t="s">
        <v>7131</v>
      </c>
      <c r="C2329">
        <v>100483303</v>
      </c>
      <c r="D2329" t="s">
        <v>30</v>
      </c>
      <c r="E2329" t="s">
        <v>1219</v>
      </c>
      <c r="F2329" t="s">
        <v>44</v>
      </c>
      <c r="G2329" t="s">
        <v>1220</v>
      </c>
      <c r="H2329" t="s">
        <v>1221</v>
      </c>
      <c r="J2329" t="s">
        <v>1222</v>
      </c>
      <c r="K2329" t="s">
        <v>67</v>
      </c>
      <c r="L2329">
        <v>37</v>
      </c>
      <c r="M2329">
        <v>2</v>
      </c>
      <c r="N2329" t="s">
        <v>68</v>
      </c>
      <c r="O2329" t="s">
        <v>1223</v>
      </c>
      <c r="P2329" t="s">
        <v>134</v>
      </c>
      <c r="Q2329" t="s">
        <v>71</v>
      </c>
      <c r="R2329">
        <v>2012</v>
      </c>
      <c r="S2329" s="1">
        <v>2300</v>
      </c>
      <c r="T2329" t="s">
        <v>31</v>
      </c>
      <c r="U2329" s="2">
        <v>41107</v>
      </c>
      <c r="V2329" s="2">
        <v>41120</v>
      </c>
      <c r="W2329" s="2">
        <v>41120</v>
      </c>
      <c r="X2329" t="s">
        <v>72</v>
      </c>
      <c r="Y2329" t="s">
        <v>2815</v>
      </c>
      <c r="Z2329" t="s">
        <v>7132</v>
      </c>
      <c r="AA2329" t="s">
        <v>7133</v>
      </c>
      <c r="AB2329" t="s">
        <v>35</v>
      </c>
      <c r="AC2329" t="s">
        <v>36</v>
      </c>
      <c r="AD2329">
        <v>98144</v>
      </c>
      <c r="AE2329" t="s">
        <v>7130</v>
      </c>
      <c r="AF2329" t="str">
        <f t="shared" si="108"/>
        <v>Yes</v>
      </c>
      <c r="AG2329" s="9" t="str">
        <f t="shared" si="109"/>
        <v>STATE REPRESENTATIVE372DEMOCRATLEG DISTRICT 37 - HOUSEKINGLegislative20122300DEBT411074112041120Operation and OverheadCAMPAIGN MANAGEMENTTERRANCE BOULDIN-JOHNSON3002  21ST AVENUE S SEATTLEWA</v>
      </c>
      <c r="AH2329">
        <v>100483303</v>
      </c>
      <c r="AI2329" s="9" t="str">
        <f t="shared" si="110"/>
        <v>STATE REPRESENTATIVE372DEMOCRATLEG DISTRICT 37 - HOUSEKINGLegislative</v>
      </c>
    </row>
    <row r="2330" spans="1:35" x14ac:dyDescent="0.25">
      <c r="A2330" s="15">
        <v>3513</v>
      </c>
      <c r="B2330" t="s">
        <v>7134</v>
      </c>
      <c r="C2330">
        <v>100483303</v>
      </c>
      <c r="D2330" t="s">
        <v>30</v>
      </c>
      <c r="E2330" t="s">
        <v>1219</v>
      </c>
      <c r="F2330" t="s">
        <v>44</v>
      </c>
      <c r="G2330" t="s">
        <v>1220</v>
      </c>
      <c r="H2330" t="s">
        <v>1221</v>
      </c>
      <c r="J2330" t="s">
        <v>1222</v>
      </c>
      <c r="K2330" t="s">
        <v>67</v>
      </c>
      <c r="L2330">
        <v>37</v>
      </c>
      <c r="M2330">
        <v>2</v>
      </c>
      <c r="N2330" t="s">
        <v>68</v>
      </c>
      <c r="O2330" t="s">
        <v>1223</v>
      </c>
      <c r="P2330" t="s">
        <v>134</v>
      </c>
      <c r="Q2330" t="s">
        <v>71</v>
      </c>
      <c r="R2330">
        <v>2012</v>
      </c>
      <c r="S2330" s="1">
        <v>3000</v>
      </c>
      <c r="T2330" t="s">
        <v>31</v>
      </c>
      <c r="U2330" s="2">
        <v>41107</v>
      </c>
      <c r="V2330" s="2">
        <v>41120</v>
      </c>
      <c r="W2330" s="2">
        <v>41120</v>
      </c>
      <c r="X2330" t="s">
        <v>72</v>
      </c>
      <c r="Y2330" t="s">
        <v>7135</v>
      </c>
      <c r="Z2330" t="s">
        <v>3520</v>
      </c>
      <c r="AA2330" t="s">
        <v>2030</v>
      </c>
      <c r="AB2330" t="s">
        <v>687</v>
      </c>
      <c r="AC2330" t="s">
        <v>36</v>
      </c>
      <c r="AD2330">
        <v>98032</v>
      </c>
      <c r="AE2330" t="s">
        <v>7130</v>
      </c>
      <c r="AF2330" t="str">
        <f t="shared" si="108"/>
        <v>Yes</v>
      </c>
      <c r="AG2330" s="9" t="str">
        <f t="shared" si="109"/>
        <v>STATE REPRESENTATIVE372DEMOCRATLEG DISTRICT 37 - HOUSEKINGLegislative20123000DEBT411074112041120Operation and OverheadFUNDRAISING &amp; EVENT PLANNINGFINCHER CONSULTING24620 RUSSELL ROAD APT. N204KENTWA</v>
      </c>
      <c r="AH2330">
        <v>100483303</v>
      </c>
      <c r="AI2330" s="9" t="str">
        <f t="shared" si="110"/>
        <v>STATE REPRESENTATIVE372DEMOCRATLEG DISTRICT 37 - HOUSEKINGLegislative</v>
      </c>
    </row>
    <row r="2331" spans="1:35" x14ac:dyDescent="0.25">
      <c r="A2331" s="15">
        <v>646</v>
      </c>
      <c r="B2331" t="s">
        <v>2027</v>
      </c>
      <c r="C2331">
        <v>100503560</v>
      </c>
      <c r="D2331" t="s">
        <v>30</v>
      </c>
      <c r="E2331" t="s">
        <v>1219</v>
      </c>
      <c r="F2331" t="s">
        <v>44</v>
      </c>
      <c r="G2331" t="s">
        <v>1220</v>
      </c>
      <c r="H2331" t="s">
        <v>1221</v>
      </c>
      <c r="J2331" t="s">
        <v>1222</v>
      </c>
      <c r="K2331" t="s">
        <v>67</v>
      </c>
      <c r="L2331">
        <v>37</v>
      </c>
      <c r="M2331">
        <v>2</v>
      </c>
      <c r="N2331" t="s">
        <v>68</v>
      </c>
      <c r="O2331" t="s">
        <v>1223</v>
      </c>
      <c r="P2331" t="s">
        <v>134</v>
      </c>
      <c r="Q2331" t="s">
        <v>71</v>
      </c>
      <c r="R2331">
        <v>2012</v>
      </c>
      <c r="S2331" s="1">
        <v>1368.75</v>
      </c>
      <c r="T2331" t="s">
        <v>31</v>
      </c>
      <c r="U2331" s="2">
        <v>41212</v>
      </c>
      <c r="V2331" s="2">
        <v>41243</v>
      </c>
      <c r="W2331" s="2">
        <v>41218</v>
      </c>
      <c r="X2331" t="s">
        <v>72</v>
      </c>
      <c r="Y2331" t="s">
        <v>2028</v>
      </c>
      <c r="Z2331" t="s">
        <v>2029</v>
      </c>
      <c r="AA2331" t="s">
        <v>2030</v>
      </c>
      <c r="AB2331" t="s">
        <v>687</v>
      </c>
      <c r="AC2331" t="s">
        <v>36</v>
      </c>
      <c r="AD2331">
        <v>98032</v>
      </c>
      <c r="AE2331" t="s">
        <v>2026</v>
      </c>
      <c r="AF2331" t="str">
        <f t="shared" si="108"/>
        <v>Yes</v>
      </c>
      <c r="AG2331" s="9" t="str">
        <f t="shared" si="109"/>
        <v>STATE REPRESENTATIVE372DEMOCRATLEG DISTRICT 37 - HOUSEKINGLegislative20121368.75DEBT412124124341218Operation and OverheadREIMB. SIGNS (BORUCK)FINCHER CRYSTAL24620 RUSSELL ROAD APT. N204KENTWA</v>
      </c>
      <c r="AH2331">
        <v>100503560</v>
      </c>
      <c r="AI2331" s="9" t="str">
        <f t="shared" si="110"/>
        <v>STATE REPRESENTATIVE372DEMOCRATLEG DISTRICT 37 - HOUSEKINGLegislative</v>
      </c>
    </row>
    <row r="2332" spans="1:35" x14ac:dyDescent="0.25">
      <c r="A2332" s="15">
        <v>645</v>
      </c>
      <c r="B2332" t="s">
        <v>2025</v>
      </c>
      <c r="C2332">
        <v>100503560</v>
      </c>
      <c r="D2332" t="s">
        <v>30</v>
      </c>
      <c r="E2332" t="s">
        <v>1219</v>
      </c>
      <c r="F2332" t="s">
        <v>44</v>
      </c>
      <c r="G2332" t="s">
        <v>1220</v>
      </c>
      <c r="H2332" t="s">
        <v>1221</v>
      </c>
      <c r="J2332" t="s">
        <v>1222</v>
      </c>
      <c r="K2332" t="s">
        <v>67</v>
      </c>
      <c r="L2332">
        <v>37</v>
      </c>
      <c r="M2332">
        <v>2</v>
      </c>
      <c r="N2332" t="s">
        <v>68</v>
      </c>
      <c r="O2332" t="s">
        <v>1223</v>
      </c>
      <c r="P2332" t="s">
        <v>134</v>
      </c>
      <c r="Q2332" t="s">
        <v>71</v>
      </c>
      <c r="R2332">
        <v>2012</v>
      </c>
      <c r="S2332" s="1">
        <v>375</v>
      </c>
      <c r="T2332" t="s">
        <v>31</v>
      </c>
      <c r="U2332" s="2">
        <v>41212</v>
      </c>
      <c r="V2332" s="2">
        <v>41243</v>
      </c>
      <c r="W2332" s="2">
        <v>41243</v>
      </c>
      <c r="X2332" t="s">
        <v>72</v>
      </c>
      <c r="Y2332" t="s">
        <v>1208</v>
      </c>
      <c r="Z2332" t="s">
        <v>167</v>
      </c>
      <c r="AA2332" t="s">
        <v>168</v>
      </c>
      <c r="AB2332" t="s">
        <v>35</v>
      </c>
      <c r="AC2332" t="s">
        <v>36</v>
      </c>
      <c r="AD2332">
        <v>98109</v>
      </c>
      <c r="AE2332" t="s">
        <v>2026</v>
      </c>
      <c r="AF2332" t="str">
        <f t="shared" si="108"/>
        <v>Yes</v>
      </c>
      <c r="AG2332" s="9" t="str">
        <f t="shared" si="109"/>
        <v>STATE REPRESENTATIVE372DEMOCRATLEG DISTRICT 37 - HOUSEKINGLegislative2012375DEBT412124124341243Operation and OverheadNOVEMBER TREASURYARGO STRATEGIESPO BOX 9100 SEATTLEWA</v>
      </c>
      <c r="AH2332">
        <v>100503560</v>
      </c>
      <c r="AI2332" s="9" t="str">
        <f t="shared" si="110"/>
        <v>STATE REPRESENTATIVE372DEMOCRATLEG DISTRICT 37 - HOUSEKINGLegislative</v>
      </c>
    </row>
    <row r="2333" spans="1:35" x14ac:dyDescent="0.25">
      <c r="A2333" s="15">
        <v>602</v>
      </c>
      <c r="B2333" t="s">
        <v>1950</v>
      </c>
      <c r="C2333">
        <v>100510091</v>
      </c>
      <c r="D2333" t="s">
        <v>30</v>
      </c>
      <c r="E2333" t="s">
        <v>1219</v>
      </c>
      <c r="F2333" t="s">
        <v>44</v>
      </c>
      <c r="G2333" t="s">
        <v>1220</v>
      </c>
      <c r="H2333" t="s">
        <v>1221</v>
      </c>
      <c r="J2333" t="s">
        <v>1222</v>
      </c>
      <c r="K2333" t="s">
        <v>67</v>
      </c>
      <c r="L2333">
        <v>37</v>
      </c>
      <c r="M2333">
        <v>2</v>
      </c>
      <c r="N2333" t="s">
        <v>68</v>
      </c>
      <c r="O2333" t="s">
        <v>1223</v>
      </c>
      <c r="P2333" t="s">
        <v>134</v>
      </c>
      <c r="Q2333" t="s">
        <v>71</v>
      </c>
      <c r="R2333">
        <v>2012</v>
      </c>
      <c r="S2333" s="1">
        <v>337.5</v>
      </c>
      <c r="T2333" t="s">
        <v>31</v>
      </c>
      <c r="U2333" s="2">
        <v>41244</v>
      </c>
      <c r="V2333" s="2">
        <v>41274</v>
      </c>
      <c r="W2333" s="2">
        <v>41274</v>
      </c>
      <c r="X2333" t="s">
        <v>72</v>
      </c>
      <c r="Y2333" t="s">
        <v>1792</v>
      </c>
      <c r="Z2333" t="s">
        <v>167</v>
      </c>
      <c r="AA2333" t="s">
        <v>168</v>
      </c>
      <c r="AB2333" t="s">
        <v>35</v>
      </c>
      <c r="AC2333" t="s">
        <v>36</v>
      </c>
      <c r="AD2333">
        <v>98109</v>
      </c>
      <c r="AE2333" t="s">
        <v>1951</v>
      </c>
      <c r="AF2333" t="str">
        <f t="shared" si="108"/>
        <v>Yes</v>
      </c>
      <c r="AG2333" s="9" t="str">
        <f t="shared" si="109"/>
        <v>STATE REPRESENTATIVE372DEMOCRATLEG DISTRICT 37 - HOUSEKINGLegislative2012337.5DEBT412444127441274Operation and OverheadDECEMBER TREASURYARGO STRATEGIESPO BOX 9100 SEATTLEWA</v>
      </c>
      <c r="AH2333">
        <v>100510091</v>
      </c>
      <c r="AI2333" s="9" t="str">
        <f t="shared" si="110"/>
        <v>STATE REPRESENTATIVE372DEMOCRATLEG DISTRICT 37 - HOUSEKINGLegislative</v>
      </c>
    </row>
    <row r="2334" spans="1:35" x14ac:dyDescent="0.25">
      <c r="A2334" s="15">
        <v>694</v>
      </c>
      <c r="B2334" t="s">
        <v>2123</v>
      </c>
      <c r="C2334">
        <v>100511951</v>
      </c>
      <c r="D2334" t="s">
        <v>30</v>
      </c>
      <c r="E2334" t="s">
        <v>2124</v>
      </c>
      <c r="F2334" t="s">
        <v>44</v>
      </c>
      <c r="G2334" t="s">
        <v>2125</v>
      </c>
      <c r="H2334" t="s">
        <v>2126</v>
      </c>
      <c r="I2334" t="s">
        <v>212</v>
      </c>
      <c r="J2334" t="s">
        <v>2127</v>
      </c>
      <c r="K2334" t="s">
        <v>67</v>
      </c>
      <c r="L2334">
        <v>39</v>
      </c>
      <c r="M2334">
        <v>2</v>
      </c>
      <c r="N2334" t="s">
        <v>68</v>
      </c>
      <c r="O2334" t="s">
        <v>2128</v>
      </c>
      <c r="P2334" t="s">
        <v>749</v>
      </c>
      <c r="Q2334" t="s">
        <v>71</v>
      </c>
      <c r="R2334">
        <v>2012</v>
      </c>
      <c r="S2334" s="1">
        <v>295.64999999999998</v>
      </c>
      <c r="T2334" t="s">
        <v>31</v>
      </c>
      <c r="U2334" s="2">
        <v>41212</v>
      </c>
      <c r="V2334" s="2">
        <v>41243</v>
      </c>
      <c r="W2334" s="2">
        <v>41186</v>
      </c>
      <c r="Y2334" t="s">
        <v>2129</v>
      </c>
      <c r="Z2334" t="s">
        <v>464</v>
      </c>
      <c r="AA2334" t="s">
        <v>2130</v>
      </c>
      <c r="AB2334" t="s">
        <v>35</v>
      </c>
      <c r="AC2334" t="s">
        <v>36</v>
      </c>
      <c r="AD2334">
        <v>98125</v>
      </c>
      <c r="AE2334" t="s">
        <v>2131</v>
      </c>
      <c r="AF2334" t="str">
        <f t="shared" si="108"/>
        <v>Yes</v>
      </c>
      <c r="AG2334" s="9" t="str">
        <f t="shared" si="109"/>
        <v>STATE REPRESENTATIVE392DEMOCRATLEG DISTRICT 39 - HOUSESNOHOMISHLegislative2012295.65DEBT412124124341186WALKING PIECESBORUCK PRINTING11552 15TH AVENUE NORTHEAST  SEATTLEWA</v>
      </c>
      <c r="AH2334">
        <v>100511951</v>
      </c>
      <c r="AI2334" s="9" t="str">
        <f t="shared" si="110"/>
        <v>STATE REPRESENTATIVE392DEMOCRATLEG DISTRICT 39 - HOUSESNOHOMISHLegislative</v>
      </c>
    </row>
    <row r="2335" spans="1:35" x14ac:dyDescent="0.25">
      <c r="A2335" s="15">
        <v>3146</v>
      </c>
      <c r="B2335" t="s">
        <v>6532</v>
      </c>
      <c r="C2335">
        <v>100477034</v>
      </c>
      <c r="D2335" t="s">
        <v>30</v>
      </c>
      <c r="E2335" t="s">
        <v>6533</v>
      </c>
      <c r="F2335" t="s">
        <v>44</v>
      </c>
      <c r="G2335" t="s">
        <v>6534</v>
      </c>
      <c r="H2335" t="s">
        <v>108</v>
      </c>
      <c r="I2335" t="s">
        <v>430</v>
      </c>
      <c r="J2335" t="s">
        <v>2892</v>
      </c>
      <c r="K2335" t="s">
        <v>67</v>
      </c>
      <c r="L2335">
        <v>39</v>
      </c>
      <c r="M2335">
        <v>2</v>
      </c>
      <c r="N2335" t="s">
        <v>50</v>
      </c>
      <c r="O2335" t="s">
        <v>2128</v>
      </c>
      <c r="P2335" t="s">
        <v>749</v>
      </c>
      <c r="Q2335" t="s">
        <v>71</v>
      </c>
      <c r="R2335">
        <v>2012</v>
      </c>
      <c r="S2335" s="1">
        <v>1462.58</v>
      </c>
      <c r="T2335" t="s">
        <v>31</v>
      </c>
      <c r="U2335" s="2">
        <v>41061</v>
      </c>
      <c r="V2335" s="2">
        <v>41106</v>
      </c>
      <c r="W2335" s="2">
        <v>41004</v>
      </c>
      <c r="Y2335" t="s">
        <v>135</v>
      </c>
      <c r="Z2335" t="s">
        <v>6535</v>
      </c>
      <c r="AA2335" t="s">
        <v>6536</v>
      </c>
      <c r="AB2335" t="s">
        <v>531</v>
      </c>
      <c r="AC2335" t="s">
        <v>36</v>
      </c>
      <c r="AD2335">
        <v>98272</v>
      </c>
      <c r="AE2335" t="s">
        <v>6537</v>
      </c>
      <c r="AF2335" t="str">
        <f t="shared" si="108"/>
        <v>Yes</v>
      </c>
      <c r="AG2335" s="9" t="str">
        <f t="shared" si="109"/>
        <v>STATE REPRESENTATIVE392REPUBLICANLEG DISTRICT 39 - HOUSESNOHOMISHLegislative20121462.58DEBT410614110641004CARRY FORWARD DEBTMINNICK &amp; MINNICK INC.14751 N KELSEY BLVD. STE 105 #616MONROEWA</v>
      </c>
      <c r="AH2335">
        <v>100477034</v>
      </c>
      <c r="AI2335" s="9" t="str">
        <f t="shared" si="110"/>
        <v>STATE REPRESENTATIVE392REPUBLICANLEG DISTRICT 39 - HOUSESNOHOMISHLegislative</v>
      </c>
    </row>
    <row r="2336" spans="1:35" x14ac:dyDescent="0.25">
      <c r="A2336" s="15">
        <v>2412</v>
      </c>
      <c r="B2336" t="s">
        <v>5250</v>
      </c>
      <c r="C2336">
        <v>100462963</v>
      </c>
      <c r="D2336" t="s">
        <v>30</v>
      </c>
      <c r="E2336" t="s">
        <v>200</v>
      </c>
      <c r="F2336" t="s">
        <v>44</v>
      </c>
      <c r="G2336" t="s">
        <v>201</v>
      </c>
      <c r="H2336" t="s">
        <v>202</v>
      </c>
      <c r="I2336" t="s">
        <v>65</v>
      </c>
      <c r="J2336" t="s">
        <v>203</v>
      </c>
      <c r="K2336" t="s">
        <v>67</v>
      </c>
      <c r="L2336">
        <v>40</v>
      </c>
      <c r="M2336">
        <v>1</v>
      </c>
      <c r="N2336" t="s">
        <v>68</v>
      </c>
      <c r="O2336" t="s">
        <v>204</v>
      </c>
      <c r="P2336" t="s">
        <v>205</v>
      </c>
      <c r="Q2336" t="s">
        <v>71</v>
      </c>
      <c r="R2336">
        <v>2012</v>
      </c>
      <c r="S2336" s="1">
        <v>337.09</v>
      </c>
      <c r="T2336" t="s">
        <v>31</v>
      </c>
      <c r="U2336" s="2">
        <v>41000</v>
      </c>
      <c r="V2336" s="2">
        <v>41029</v>
      </c>
      <c r="W2336" s="2">
        <v>41029</v>
      </c>
      <c r="Y2336" t="s">
        <v>5251</v>
      </c>
      <c r="Z2336" t="s">
        <v>201</v>
      </c>
      <c r="AA2336" t="s">
        <v>5252</v>
      </c>
      <c r="AB2336" t="s">
        <v>965</v>
      </c>
      <c r="AC2336" t="s">
        <v>36</v>
      </c>
      <c r="AD2336">
        <v>98221</v>
      </c>
      <c r="AE2336" t="s">
        <v>5253</v>
      </c>
      <c r="AF2336" t="str">
        <f t="shared" si="108"/>
        <v>Yes</v>
      </c>
      <c r="AG2336" s="9" t="str">
        <f t="shared" si="109"/>
        <v>STATE REPRESENTATIVE401DEMOCRATLEG DISTRICT 40 - HOUSESKAGITLegislative2012337.09DEBT410004102941029PO BOX FEE/EVENT FOODLYTTON KRISTINE C4004 ASTREA PLANACORTESWA</v>
      </c>
      <c r="AH2336">
        <v>100462963</v>
      </c>
      <c r="AI2336" s="9" t="str">
        <f t="shared" si="110"/>
        <v>STATE REPRESENTATIVE401DEMOCRATLEG DISTRICT 40 - HOUSESKAGITLegislative</v>
      </c>
    </row>
    <row r="2337" spans="1:35" x14ac:dyDescent="0.25">
      <c r="A2337" s="15">
        <v>2413</v>
      </c>
      <c r="B2337" t="s">
        <v>5254</v>
      </c>
      <c r="C2337">
        <v>100462963</v>
      </c>
      <c r="D2337" t="s">
        <v>30</v>
      </c>
      <c r="E2337" t="s">
        <v>200</v>
      </c>
      <c r="F2337" t="s">
        <v>44</v>
      </c>
      <c r="G2337" t="s">
        <v>201</v>
      </c>
      <c r="H2337" t="s">
        <v>202</v>
      </c>
      <c r="I2337" t="s">
        <v>65</v>
      </c>
      <c r="J2337" t="s">
        <v>203</v>
      </c>
      <c r="K2337" t="s">
        <v>67</v>
      </c>
      <c r="L2337">
        <v>40</v>
      </c>
      <c r="M2337">
        <v>1</v>
      </c>
      <c r="N2337" t="s">
        <v>68</v>
      </c>
      <c r="O2337" t="s">
        <v>204</v>
      </c>
      <c r="P2337" t="s">
        <v>205</v>
      </c>
      <c r="Q2337" t="s">
        <v>71</v>
      </c>
      <c r="R2337">
        <v>2012</v>
      </c>
      <c r="S2337" s="1">
        <v>543.16</v>
      </c>
      <c r="T2337" t="s">
        <v>31</v>
      </c>
      <c r="U2337" s="2">
        <v>41000</v>
      </c>
      <c r="V2337" s="2">
        <v>41029</v>
      </c>
      <c r="W2337" s="2">
        <v>41029</v>
      </c>
      <c r="Y2337" t="s">
        <v>118</v>
      </c>
      <c r="Z2337" t="s">
        <v>756</v>
      </c>
      <c r="AA2337" t="s">
        <v>2752</v>
      </c>
      <c r="AB2337" t="s">
        <v>35</v>
      </c>
      <c r="AC2337" t="s">
        <v>36</v>
      </c>
      <c r="AD2337">
        <v>98101</v>
      </c>
      <c r="AE2337" t="s">
        <v>5253</v>
      </c>
      <c r="AF2337" t="str">
        <f t="shared" si="108"/>
        <v>Yes</v>
      </c>
      <c r="AG2337" s="9" t="str">
        <f t="shared" si="109"/>
        <v>STATE REPRESENTATIVE401DEMOCRATLEG DISTRICT 40 - HOUSESKAGITLegislative2012543.16DEBT410004102941029PRINTINGTHE CONNECTIONS GROUP600 STEWART ST #1316SEATTLEWA</v>
      </c>
      <c r="AH2337">
        <v>100462963</v>
      </c>
      <c r="AI2337" s="9" t="str">
        <f t="shared" si="110"/>
        <v>STATE REPRESENTATIVE401DEMOCRATLEG DISTRICT 40 - HOUSESKAGITLegislative</v>
      </c>
    </row>
    <row r="2338" spans="1:35" x14ac:dyDescent="0.25">
      <c r="A2338" s="15">
        <v>3009</v>
      </c>
      <c r="B2338" t="s">
        <v>6296</v>
      </c>
      <c r="C2338">
        <v>100469566</v>
      </c>
      <c r="D2338" t="s">
        <v>30</v>
      </c>
      <c r="E2338" t="s">
        <v>200</v>
      </c>
      <c r="F2338" t="s">
        <v>44</v>
      </c>
      <c r="G2338" t="s">
        <v>201</v>
      </c>
      <c r="H2338" t="s">
        <v>202</v>
      </c>
      <c r="I2338" t="s">
        <v>65</v>
      </c>
      <c r="J2338" t="s">
        <v>203</v>
      </c>
      <c r="K2338" t="s">
        <v>67</v>
      </c>
      <c r="L2338">
        <v>40</v>
      </c>
      <c r="M2338">
        <v>1</v>
      </c>
      <c r="N2338" t="s">
        <v>68</v>
      </c>
      <c r="O2338" t="s">
        <v>204</v>
      </c>
      <c r="P2338" t="s">
        <v>205</v>
      </c>
      <c r="Q2338" t="s">
        <v>71</v>
      </c>
      <c r="R2338">
        <v>2012</v>
      </c>
      <c r="S2338" s="1">
        <v>873.75</v>
      </c>
      <c r="T2338" t="s">
        <v>31</v>
      </c>
      <c r="U2338" s="2">
        <v>41030</v>
      </c>
      <c r="V2338" s="2">
        <v>41060</v>
      </c>
      <c r="W2338" s="2">
        <v>41060</v>
      </c>
      <c r="Y2338" t="s">
        <v>330</v>
      </c>
      <c r="Z2338" t="s">
        <v>33</v>
      </c>
      <c r="AA2338" t="s">
        <v>103</v>
      </c>
      <c r="AB2338" t="s">
        <v>35</v>
      </c>
      <c r="AC2338" t="s">
        <v>36</v>
      </c>
      <c r="AD2338">
        <v>98101</v>
      </c>
      <c r="AE2338" t="s">
        <v>6297</v>
      </c>
      <c r="AF2338" t="str">
        <f t="shared" si="108"/>
        <v>Yes</v>
      </c>
      <c r="AG2338" s="9" t="str">
        <f t="shared" si="109"/>
        <v>STATE REPRESENTATIVE401DEMOCRATLEG DISTRICT 40 - HOUSESKAGITLegislative2012873.75DEBT410304106041060ACCOUNTING/COMPLIANCEPROJECT ACCOUNTING SERVICES603 STEWART ST #819SEATTLEWA</v>
      </c>
      <c r="AH2338">
        <v>100469566</v>
      </c>
      <c r="AI2338" s="9" t="str">
        <f t="shared" si="110"/>
        <v>STATE REPRESENTATIVE401DEMOCRATLEG DISTRICT 40 - HOUSESKAGITLegislative</v>
      </c>
    </row>
    <row r="2339" spans="1:35" x14ac:dyDescent="0.25">
      <c r="A2339" s="15">
        <v>3400</v>
      </c>
      <c r="B2339" t="s">
        <v>6966</v>
      </c>
      <c r="C2339">
        <v>100480819</v>
      </c>
      <c r="D2339" t="s">
        <v>30</v>
      </c>
      <c r="E2339" t="s">
        <v>200</v>
      </c>
      <c r="F2339" t="s">
        <v>44</v>
      </c>
      <c r="G2339" t="s">
        <v>201</v>
      </c>
      <c r="H2339" t="s">
        <v>202</v>
      </c>
      <c r="I2339" t="s">
        <v>65</v>
      </c>
      <c r="J2339" t="s">
        <v>203</v>
      </c>
      <c r="K2339" t="s">
        <v>67</v>
      </c>
      <c r="L2339">
        <v>40</v>
      </c>
      <c r="M2339">
        <v>1</v>
      </c>
      <c r="N2339" t="s">
        <v>68</v>
      </c>
      <c r="O2339" t="s">
        <v>204</v>
      </c>
      <c r="P2339" t="s">
        <v>205</v>
      </c>
      <c r="Q2339" t="s">
        <v>71</v>
      </c>
      <c r="R2339">
        <v>2012</v>
      </c>
      <c r="S2339" s="1">
        <v>250</v>
      </c>
      <c r="T2339" t="s">
        <v>31</v>
      </c>
      <c r="U2339" s="2">
        <v>41107</v>
      </c>
      <c r="V2339" s="2">
        <v>41120</v>
      </c>
      <c r="W2339" s="2">
        <v>41120</v>
      </c>
      <c r="Y2339" t="s">
        <v>32</v>
      </c>
      <c r="Z2339" t="s">
        <v>33</v>
      </c>
      <c r="AA2339" t="s">
        <v>103</v>
      </c>
      <c r="AB2339" t="s">
        <v>35</v>
      </c>
      <c r="AC2339" t="s">
        <v>36</v>
      </c>
      <c r="AD2339">
        <v>98101</v>
      </c>
      <c r="AE2339" t="s">
        <v>6967</v>
      </c>
      <c r="AF2339" t="str">
        <f t="shared" si="108"/>
        <v>Yes</v>
      </c>
      <c r="AG2339" s="9" t="str">
        <f t="shared" si="109"/>
        <v>STATE REPRESENTATIVE401DEMOCRATLEG DISTRICT 40 - HOUSESKAGITLegislative2012250DEBT411074112041120ACCOUNTING/COMPLIANCE (EST.)PROJECT ACCOUNTING SERVICES603 STEWART ST #819SEATTLEWA</v>
      </c>
      <c r="AH2339">
        <v>100480819</v>
      </c>
      <c r="AI2339" s="9" t="str">
        <f t="shared" si="110"/>
        <v>STATE REPRESENTATIVE401DEMOCRATLEG DISTRICT 40 - HOUSESKAGITLegislative</v>
      </c>
    </row>
    <row r="2340" spans="1:35" x14ac:dyDescent="0.25">
      <c r="A2340" s="15">
        <v>24</v>
      </c>
      <c r="B2340" t="s">
        <v>199</v>
      </c>
      <c r="C2340">
        <v>100496190</v>
      </c>
      <c r="D2340" t="s">
        <v>30</v>
      </c>
      <c r="E2340" t="s">
        <v>200</v>
      </c>
      <c r="F2340" t="s">
        <v>44</v>
      </c>
      <c r="G2340" t="s">
        <v>201</v>
      </c>
      <c r="H2340" t="s">
        <v>202</v>
      </c>
      <c r="I2340" t="s">
        <v>65</v>
      </c>
      <c r="J2340" t="s">
        <v>203</v>
      </c>
      <c r="K2340" t="s">
        <v>67</v>
      </c>
      <c r="L2340">
        <v>40</v>
      </c>
      <c r="M2340">
        <v>1</v>
      </c>
      <c r="N2340" t="s">
        <v>68</v>
      </c>
      <c r="O2340" t="s">
        <v>204</v>
      </c>
      <c r="P2340" t="s">
        <v>205</v>
      </c>
      <c r="Q2340" t="s">
        <v>71</v>
      </c>
      <c r="R2340">
        <v>2012</v>
      </c>
      <c r="S2340" s="1">
        <v>435</v>
      </c>
      <c r="T2340" t="s">
        <v>31</v>
      </c>
      <c r="U2340" s="2">
        <v>41153</v>
      </c>
      <c r="V2340" s="2">
        <v>41197</v>
      </c>
      <c r="W2340" s="2">
        <v>41197</v>
      </c>
      <c r="Y2340" t="s">
        <v>32</v>
      </c>
      <c r="Z2340" t="s">
        <v>33</v>
      </c>
      <c r="AA2340" t="s">
        <v>103</v>
      </c>
      <c r="AB2340" t="s">
        <v>35</v>
      </c>
      <c r="AC2340" t="s">
        <v>36</v>
      </c>
      <c r="AD2340">
        <v>98101</v>
      </c>
      <c r="AE2340" t="s">
        <v>206</v>
      </c>
      <c r="AF2340" t="str">
        <f t="shared" si="108"/>
        <v>Yes</v>
      </c>
      <c r="AG2340" s="9" t="str">
        <f t="shared" si="109"/>
        <v>STATE REPRESENTATIVE401DEMOCRATLEG DISTRICT 40 - HOUSESKAGITLegislative2012435DEBT411534119741197ACCOUNTING/COMPLIANCE (EST.)PROJECT ACCOUNTING SERVICES603 STEWART ST #819SEATTLEWA</v>
      </c>
      <c r="AH2340">
        <v>100496190</v>
      </c>
      <c r="AI2340" s="9" t="str">
        <f t="shared" si="110"/>
        <v>STATE REPRESENTATIVE401DEMOCRATLEG DISTRICT 40 - HOUSESKAGITLegislative</v>
      </c>
    </row>
    <row r="2341" spans="1:35" x14ac:dyDescent="0.25">
      <c r="A2341" s="15">
        <v>318</v>
      </c>
      <c r="B2341" t="s">
        <v>1339</v>
      </c>
      <c r="C2341">
        <v>100499398</v>
      </c>
      <c r="D2341" t="s">
        <v>30</v>
      </c>
      <c r="E2341" t="s">
        <v>200</v>
      </c>
      <c r="F2341" t="s">
        <v>44</v>
      </c>
      <c r="G2341" t="s">
        <v>201</v>
      </c>
      <c r="H2341" t="s">
        <v>202</v>
      </c>
      <c r="I2341" t="s">
        <v>65</v>
      </c>
      <c r="J2341" t="s">
        <v>203</v>
      </c>
      <c r="K2341" t="s">
        <v>67</v>
      </c>
      <c r="L2341">
        <v>40</v>
      </c>
      <c r="M2341">
        <v>1</v>
      </c>
      <c r="N2341" t="s">
        <v>68</v>
      </c>
      <c r="O2341" t="s">
        <v>204</v>
      </c>
      <c r="P2341" t="s">
        <v>205</v>
      </c>
      <c r="Q2341" t="s">
        <v>71</v>
      </c>
      <c r="R2341">
        <v>2012</v>
      </c>
      <c r="S2341" s="1">
        <v>539.25</v>
      </c>
      <c r="T2341" t="s">
        <v>31</v>
      </c>
      <c r="U2341" s="2">
        <v>41198</v>
      </c>
      <c r="V2341" s="2">
        <v>41211</v>
      </c>
      <c r="W2341" s="2">
        <v>41211</v>
      </c>
      <c r="Y2341" t="s">
        <v>32</v>
      </c>
      <c r="Z2341" t="s">
        <v>33</v>
      </c>
      <c r="AA2341" t="s">
        <v>103</v>
      </c>
      <c r="AB2341" t="s">
        <v>35</v>
      </c>
      <c r="AC2341" t="s">
        <v>36</v>
      </c>
      <c r="AD2341">
        <v>98101</v>
      </c>
      <c r="AE2341" t="s">
        <v>1340</v>
      </c>
      <c r="AF2341" t="str">
        <f t="shared" si="108"/>
        <v>Yes</v>
      </c>
      <c r="AG2341" s="9" t="str">
        <f t="shared" si="109"/>
        <v>STATE REPRESENTATIVE401DEMOCRATLEG DISTRICT 40 - HOUSESKAGITLegislative2012539.25DEBT411984121141211ACCOUNTING/COMPLIANCE (EST.)PROJECT ACCOUNTING SERVICES603 STEWART ST #819SEATTLEWA</v>
      </c>
      <c r="AH2341">
        <v>100499398</v>
      </c>
      <c r="AI2341" s="9" t="str">
        <f t="shared" si="110"/>
        <v>STATE REPRESENTATIVE401DEMOCRATLEG DISTRICT 40 - HOUSESKAGITLegislative</v>
      </c>
    </row>
    <row r="2342" spans="1:35" x14ac:dyDescent="0.25">
      <c r="A2342" s="15">
        <v>1529</v>
      </c>
      <c r="B2342" t="s">
        <v>3830</v>
      </c>
      <c r="C2342">
        <v>100408062</v>
      </c>
      <c r="D2342" t="s">
        <v>30</v>
      </c>
      <c r="E2342" t="s">
        <v>956</v>
      </c>
      <c r="F2342" t="s">
        <v>44</v>
      </c>
      <c r="G2342" t="s">
        <v>957</v>
      </c>
      <c r="H2342" t="s">
        <v>958</v>
      </c>
      <c r="I2342" t="s">
        <v>238</v>
      </c>
      <c r="J2342" t="s">
        <v>959</v>
      </c>
      <c r="K2342" t="s">
        <v>67</v>
      </c>
      <c r="L2342">
        <v>40</v>
      </c>
      <c r="M2342">
        <v>2</v>
      </c>
      <c r="N2342" t="s">
        <v>68</v>
      </c>
      <c r="O2342" t="s">
        <v>204</v>
      </c>
      <c r="P2342" t="s">
        <v>205</v>
      </c>
      <c r="Q2342" t="s">
        <v>71</v>
      </c>
      <c r="R2342">
        <v>2012</v>
      </c>
      <c r="S2342" s="1">
        <v>150</v>
      </c>
      <c r="T2342" t="s">
        <v>31</v>
      </c>
      <c r="U2342" s="2">
        <v>40603</v>
      </c>
      <c r="V2342" s="2">
        <v>40633</v>
      </c>
      <c r="W2342" s="2">
        <v>40633</v>
      </c>
      <c r="X2342" t="s">
        <v>72</v>
      </c>
      <c r="Y2342" t="s">
        <v>2577</v>
      </c>
      <c r="Z2342" t="s">
        <v>167</v>
      </c>
      <c r="AA2342" t="s">
        <v>168</v>
      </c>
      <c r="AB2342" t="s">
        <v>35</v>
      </c>
      <c r="AC2342" t="s">
        <v>36</v>
      </c>
      <c r="AD2342">
        <v>98109</v>
      </c>
      <c r="AE2342" t="s">
        <v>3831</v>
      </c>
      <c r="AF2342" t="str">
        <f t="shared" si="108"/>
        <v>Yes</v>
      </c>
      <c r="AG2342" s="9" t="str">
        <f t="shared" si="109"/>
        <v>STATE REPRESENTATIVE402DEMOCRATLEG DISTRICT 40 - HOUSESKAGITLegislative2012150DEBT406034063340633Operation and OverheadMARCH TREASURYARGO STRATEGIESPO BOX 9100 SEATTLEWA</v>
      </c>
      <c r="AH2342">
        <v>100408062</v>
      </c>
      <c r="AI2342" s="9" t="str">
        <f t="shared" si="110"/>
        <v>STATE REPRESENTATIVE402DEMOCRATLEG DISTRICT 40 - HOUSESKAGITLegislative</v>
      </c>
    </row>
    <row r="2343" spans="1:35" x14ac:dyDescent="0.25">
      <c r="A2343" s="15">
        <v>1490</v>
      </c>
      <c r="B2343" t="s">
        <v>3779</v>
      </c>
      <c r="C2343">
        <v>100419010</v>
      </c>
      <c r="D2343" t="s">
        <v>30</v>
      </c>
      <c r="E2343" t="s">
        <v>956</v>
      </c>
      <c r="F2343" t="s">
        <v>44</v>
      </c>
      <c r="G2343" t="s">
        <v>957</v>
      </c>
      <c r="H2343" t="s">
        <v>958</v>
      </c>
      <c r="I2343" t="s">
        <v>238</v>
      </c>
      <c r="J2343" t="s">
        <v>959</v>
      </c>
      <c r="K2343" t="s">
        <v>67</v>
      </c>
      <c r="L2343">
        <v>40</v>
      </c>
      <c r="M2343">
        <v>2</v>
      </c>
      <c r="N2343" t="s">
        <v>68</v>
      </c>
      <c r="O2343" t="s">
        <v>204</v>
      </c>
      <c r="P2343" t="s">
        <v>205</v>
      </c>
      <c r="Q2343" t="s">
        <v>71</v>
      </c>
      <c r="R2343">
        <v>2012</v>
      </c>
      <c r="S2343" s="1">
        <v>300</v>
      </c>
      <c r="T2343" t="s">
        <v>31</v>
      </c>
      <c r="U2343" s="2">
        <v>40695</v>
      </c>
      <c r="V2343" s="2">
        <v>40724</v>
      </c>
      <c r="W2343" s="2">
        <v>40721</v>
      </c>
      <c r="X2343" t="s">
        <v>72</v>
      </c>
      <c r="Y2343" t="s">
        <v>338</v>
      </c>
      <c r="Z2343" t="s">
        <v>167</v>
      </c>
      <c r="AA2343" t="s">
        <v>168</v>
      </c>
      <c r="AB2343" t="s">
        <v>35</v>
      </c>
      <c r="AC2343" t="s">
        <v>36</v>
      </c>
      <c r="AD2343">
        <v>98109</v>
      </c>
      <c r="AE2343" t="s">
        <v>3780</v>
      </c>
      <c r="AF2343" t="str">
        <f t="shared" si="108"/>
        <v>Yes</v>
      </c>
      <c r="AG2343" s="9" t="str">
        <f t="shared" si="109"/>
        <v>STATE REPRESENTATIVE402DEMOCRATLEG DISTRICT 40 - HOUSESKAGITLegislative2012300DEBT406954072440721Operation and OverheadJUNE TREASURYARGO STRATEGIESPO BOX 9100 SEATTLEWA</v>
      </c>
      <c r="AH2343">
        <v>100419010</v>
      </c>
      <c r="AI2343" s="9" t="str">
        <f t="shared" si="110"/>
        <v>STATE REPRESENTATIVE402DEMOCRATLEG DISTRICT 40 - HOUSESKAGITLegislative</v>
      </c>
    </row>
    <row r="2344" spans="1:35" x14ac:dyDescent="0.25">
      <c r="A2344" s="15">
        <v>1526</v>
      </c>
      <c r="B2344" t="s">
        <v>3825</v>
      </c>
      <c r="C2344">
        <v>100425079</v>
      </c>
      <c r="D2344" t="s">
        <v>30</v>
      </c>
      <c r="E2344" t="s">
        <v>956</v>
      </c>
      <c r="F2344" t="s">
        <v>44</v>
      </c>
      <c r="G2344" t="s">
        <v>957</v>
      </c>
      <c r="H2344" t="s">
        <v>958</v>
      </c>
      <c r="I2344" t="s">
        <v>238</v>
      </c>
      <c r="J2344" t="s">
        <v>959</v>
      </c>
      <c r="K2344" t="s">
        <v>67</v>
      </c>
      <c r="L2344">
        <v>40</v>
      </c>
      <c r="M2344">
        <v>2</v>
      </c>
      <c r="N2344" t="s">
        <v>68</v>
      </c>
      <c r="O2344" t="s">
        <v>204</v>
      </c>
      <c r="P2344" t="s">
        <v>205</v>
      </c>
      <c r="Q2344" t="s">
        <v>71</v>
      </c>
      <c r="R2344">
        <v>2012</v>
      </c>
      <c r="S2344" s="1">
        <v>300</v>
      </c>
      <c r="T2344" t="s">
        <v>31</v>
      </c>
      <c r="U2344" s="2">
        <v>40725</v>
      </c>
      <c r="V2344" s="2">
        <v>40755</v>
      </c>
      <c r="W2344" s="2">
        <v>40721</v>
      </c>
      <c r="X2344" t="s">
        <v>72</v>
      </c>
      <c r="Y2344" t="s">
        <v>338</v>
      </c>
      <c r="Z2344" t="s">
        <v>167</v>
      </c>
      <c r="AA2344" t="s">
        <v>168</v>
      </c>
      <c r="AB2344" t="s">
        <v>35</v>
      </c>
      <c r="AC2344" t="s">
        <v>36</v>
      </c>
      <c r="AD2344">
        <v>98109</v>
      </c>
      <c r="AE2344" t="s">
        <v>3826</v>
      </c>
      <c r="AF2344" t="str">
        <f t="shared" si="108"/>
        <v>Yes</v>
      </c>
      <c r="AG2344" s="9" t="str">
        <f t="shared" si="109"/>
        <v>STATE REPRESENTATIVE402DEMOCRATLEG DISTRICT 40 - HOUSESKAGITLegislative2012300DEBT407254075540721Operation and OverheadJUNE TREASURYARGO STRATEGIESPO BOX 9100 SEATTLEWA</v>
      </c>
      <c r="AH2344">
        <v>100425079</v>
      </c>
      <c r="AI2344" s="9" t="str">
        <f t="shared" si="110"/>
        <v>STATE REPRESENTATIVE402DEMOCRATLEG DISTRICT 40 - HOUSESKAGITLegislative</v>
      </c>
    </row>
    <row r="2345" spans="1:35" x14ac:dyDescent="0.25">
      <c r="A2345" s="15">
        <v>1527</v>
      </c>
      <c r="B2345" t="s">
        <v>3827</v>
      </c>
      <c r="C2345">
        <v>100425079</v>
      </c>
      <c r="D2345" t="s">
        <v>30</v>
      </c>
      <c r="E2345" t="s">
        <v>956</v>
      </c>
      <c r="F2345" t="s">
        <v>44</v>
      </c>
      <c r="G2345" t="s">
        <v>957</v>
      </c>
      <c r="H2345" t="s">
        <v>958</v>
      </c>
      <c r="I2345" t="s">
        <v>238</v>
      </c>
      <c r="J2345" t="s">
        <v>959</v>
      </c>
      <c r="K2345" t="s">
        <v>67</v>
      </c>
      <c r="L2345">
        <v>40</v>
      </c>
      <c r="M2345">
        <v>2</v>
      </c>
      <c r="N2345" t="s">
        <v>68</v>
      </c>
      <c r="O2345" t="s">
        <v>204</v>
      </c>
      <c r="P2345" t="s">
        <v>205</v>
      </c>
      <c r="Q2345" t="s">
        <v>71</v>
      </c>
      <c r="R2345">
        <v>2012</v>
      </c>
      <c r="S2345" s="1">
        <v>372</v>
      </c>
      <c r="T2345" t="s">
        <v>31</v>
      </c>
      <c r="U2345" s="2">
        <v>40725</v>
      </c>
      <c r="V2345" s="2">
        <v>40755</v>
      </c>
      <c r="W2345" s="2">
        <v>40751</v>
      </c>
      <c r="X2345" t="s">
        <v>72</v>
      </c>
      <c r="Y2345" t="s">
        <v>1697</v>
      </c>
      <c r="Z2345" t="s">
        <v>1698</v>
      </c>
      <c r="AA2345" t="s">
        <v>3828</v>
      </c>
      <c r="AB2345" t="s">
        <v>1700</v>
      </c>
      <c r="AC2345" t="s">
        <v>36</v>
      </c>
      <c r="AD2345">
        <v>98273</v>
      </c>
      <c r="AE2345" t="s">
        <v>3826</v>
      </c>
      <c r="AF2345" t="str">
        <f t="shared" si="108"/>
        <v>Yes</v>
      </c>
      <c r="AG2345" s="9" t="str">
        <f t="shared" si="109"/>
        <v>STATE REPRESENTATIVE402DEMOCRATLEG DISTRICT 40 - HOUSESKAGITLegislative2012372DEBT407254075540751Operation and OverheadSTORAGECOLLEGE WAY SELF STORAGE3120 E COLLEGE WAY MOUNT VERNONWA</v>
      </c>
      <c r="AH2345">
        <v>100425079</v>
      </c>
      <c r="AI2345" s="9" t="str">
        <f t="shared" si="110"/>
        <v>STATE REPRESENTATIVE402DEMOCRATLEG DISTRICT 40 - HOUSESKAGITLegislative</v>
      </c>
    </row>
    <row r="2346" spans="1:35" x14ac:dyDescent="0.25">
      <c r="A2346" s="15">
        <v>1528</v>
      </c>
      <c r="B2346" t="s">
        <v>3829</v>
      </c>
      <c r="C2346">
        <v>100425079</v>
      </c>
      <c r="D2346" t="s">
        <v>30</v>
      </c>
      <c r="E2346" t="s">
        <v>956</v>
      </c>
      <c r="F2346" t="s">
        <v>44</v>
      </c>
      <c r="G2346" t="s">
        <v>957</v>
      </c>
      <c r="H2346" t="s">
        <v>958</v>
      </c>
      <c r="I2346" t="s">
        <v>238</v>
      </c>
      <c r="J2346" t="s">
        <v>959</v>
      </c>
      <c r="K2346" t="s">
        <v>67</v>
      </c>
      <c r="L2346">
        <v>40</v>
      </c>
      <c r="M2346">
        <v>2</v>
      </c>
      <c r="N2346" t="s">
        <v>68</v>
      </c>
      <c r="O2346" t="s">
        <v>204</v>
      </c>
      <c r="P2346" t="s">
        <v>205</v>
      </c>
      <c r="Q2346" t="s">
        <v>71</v>
      </c>
      <c r="R2346">
        <v>2012</v>
      </c>
      <c r="S2346" s="1">
        <v>300</v>
      </c>
      <c r="T2346" t="s">
        <v>31</v>
      </c>
      <c r="U2346" s="2">
        <v>40725</v>
      </c>
      <c r="V2346" s="2">
        <v>40755</v>
      </c>
      <c r="W2346" s="2">
        <v>40751</v>
      </c>
      <c r="X2346" t="s">
        <v>72</v>
      </c>
      <c r="Y2346" t="s">
        <v>339</v>
      </c>
      <c r="Z2346" t="s">
        <v>167</v>
      </c>
      <c r="AA2346" t="s">
        <v>168</v>
      </c>
      <c r="AB2346" t="s">
        <v>35</v>
      </c>
      <c r="AC2346" t="s">
        <v>36</v>
      </c>
      <c r="AD2346">
        <v>98109</v>
      </c>
      <c r="AE2346" t="s">
        <v>3826</v>
      </c>
      <c r="AF2346" t="str">
        <f t="shared" si="108"/>
        <v>Yes</v>
      </c>
      <c r="AG2346" s="9" t="str">
        <f t="shared" si="109"/>
        <v>STATE REPRESENTATIVE402DEMOCRATLEG DISTRICT 40 - HOUSESKAGITLegislative2012300DEBT407254075540751Operation and OverheadJULY TREASURYARGO STRATEGIESPO BOX 9100 SEATTLEWA</v>
      </c>
      <c r="AH2346">
        <v>100425079</v>
      </c>
      <c r="AI2346" s="9" t="str">
        <f t="shared" si="110"/>
        <v>STATE REPRESENTATIVE402DEMOCRATLEG DISTRICT 40 - HOUSESKAGITLegislative</v>
      </c>
    </row>
    <row r="2347" spans="1:35" x14ac:dyDescent="0.25">
      <c r="A2347" s="15">
        <v>1661</v>
      </c>
      <c r="B2347" t="s">
        <v>4060</v>
      </c>
      <c r="C2347">
        <v>100428273</v>
      </c>
      <c r="D2347" t="s">
        <v>30</v>
      </c>
      <c r="E2347" t="s">
        <v>956</v>
      </c>
      <c r="F2347" t="s">
        <v>44</v>
      </c>
      <c r="G2347" t="s">
        <v>957</v>
      </c>
      <c r="H2347" t="s">
        <v>958</v>
      </c>
      <c r="I2347" t="s">
        <v>238</v>
      </c>
      <c r="J2347" t="s">
        <v>959</v>
      </c>
      <c r="K2347" t="s">
        <v>67</v>
      </c>
      <c r="L2347">
        <v>40</v>
      </c>
      <c r="M2347">
        <v>2</v>
      </c>
      <c r="N2347" t="s">
        <v>68</v>
      </c>
      <c r="O2347" t="s">
        <v>204</v>
      </c>
      <c r="P2347" t="s">
        <v>205</v>
      </c>
      <c r="Q2347" t="s">
        <v>71</v>
      </c>
      <c r="R2347">
        <v>2012</v>
      </c>
      <c r="S2347" s="1">
        <v>300</v>
      </c>
      <c r="T2347" t="s">
        <v>31</v>
      </c>
      <c r="U2347" s="2">
        <v>40756</v>
      </c>
      <c r="V2347" s="2">
        <v>40786</v>
      </c>
      <c r="W2347" s="2">
        <v>40721</v>
      </c>
      <c r="X2347" t="s">
        <v>72</v>
      </c>
      <c r="Y2347" t="s">
        <v>338</v>
      </c>
      <c r="Z2347" t="s">
        <v>167</v>
      </c>
      <c r="AA2347" t="s">
        <v>168</v>
      </c>
      <c r="AB2347" t="s">
        <v>35</v>
      </c>
      <c r="AC2347" t="s">
        <v>36</v>
      </c>
      <c r="AD2347">
        <v>98109</v>
      </c>
      <c r="AE2347" t="s">
        <v>4061</v>
      </c>
      <c r="AF2347" t="str">
        <f t="shared" si="108"/>
        <v>Yes</v>
      </c>
      <c r="AG2347" s="9" t="str">
        <f t="shared" si="109"/>
        <v>STATE REPRESENTATIVE402DEMOCRATLEG DISTRICT 40 - HOUSESKAGITLegislative2012300DEBT407564078640721Operation and OverheadJUNE TREASURYARGO STRATEGIESPO BOX 9100 SEATTLEWA</v>
      </c>
      <c r="AH2347">
        <v>100428273</v>
      </c>
      <c r="AI2347" s="9" t="str">
        <f t="shared" si="110"/>
        <v>STATE REPRESENTATIVE402DEMOCRATLEG DISTRICT 40 - HOUSESKAGITLegislative</v>
      </c>
    </row>
    <row r="2348" spans="1:35" x14ac:dyDescent="0.25">
      <c r="A2348" s="15">
        <v>1662</v>
      </c>
      <c r="B2348" t="s">
        <v>4062</v>
      </c>
      <c r="C2348">
        <v>100428273</v>
      </c>
      <c r="D2348" t="s">
        <v>30</v>
      </c>
      <c r="E2348" t="s">
        <v>956</v>
      </c>
      <c r="F2348" t="s">
        <v>44</v>
      </c>
      <c r="G2348" t="s">
        <v>957</v>
      </c>
      <c r="H2348" t="s">
        <v>958</v>
      </c>
      <c r="I2348" t="s">
        <v>238</v>
      </c>
      <c r="J2348" t="s">
        <v>959</v>
      </c>
      <c r="K2348" t="s">
        <v>67</v>
      </c>
      <c r="L2348">
        <v>40</v>
      </c>
      <c r="M2348">
        <v>2</v>
      </c>
      <c r="N2348" t="s">
        <v>68</v>
      </c>
      <c r="O2348" t="s">
        <v>204</v>
      </c>
      <c r="P2348" t="s">
        <v>205</v>
      </c>
      <c r="Q2348" t="s">
        <v>71</v>
      </c>
      <c r="R2348">
        <v>2012</v>
      </c>
      <c r="S2348" s="1">
        <v>300</v>
      </c>
      <c r="T2348" t="s">
        <v>31</v>
      </c>
      <c r="U2348" s="2">
        <v>40756</v>
      </c>
      <c r="V2348" s="2">
        <v>40786</v>
      </c>
      <c r="W2348" s="2">
        <v>40751</v>
      </c>
      <c r="X2348" t="s">
        <v>72</v>
      </c>
      <c r="Y2348" t="s">
        <v>339</v>
      </c>
      <c r="Z2348" t="s">
        <v>167</v>
      </c>
      <c r="AA2348" t="s">
        <v>168</v>
      </c>
      <c r="AB2348" t="s">
        <v>35</v>
      </c>
      <c r="AC2348" t="s">
        <v>36</v>
      </c>
      <c r="AD2348">
        <v>98109</v>
      </c>
      <c r="AE2348" t="s">
        <v>4061</v>
      </c>
      <c r="AF2348" t="str">
        <f t="shared" si="108"/>
        <v>Yes</v>
      </c>
      <c r="AG2348" s="9" t="str">
        <f t="shared" si="109"/>
        <v>STATE REPRESENTATIVE402DEMOCRATLEG DISTRICT 40 - HOUSESKAGITLegislative2012300DEBT407564078640751Operation and OverheadJULY TREASURYARGO STRATEGIESPO BOX 9100 SEATTLEWA</v>
      </c>
      <c r="AH2348">
        <v>100428273</v>
      </c>
      <c r="AI2348" s="9" t="str">
        <f t="shared" si="110"/>
        <v>STATE REPRESENTATIVE402DEMOCRATLEG DISTRICT 40 - HOUSESKAGITLegislative</v>
      </c>
    </row>
    <row r="2349" spans="1:35" x14ac:dyDescent="0.25">
      <c r="A2349" s="15">
        <v>1698</v>
      </c>
      <c r="B2349" t="s">
        <v>4126</v>
      </c>
      <c r="C2349">
        <v>100428273</v>
      </c>
      <c r="D2349" t="s">
        <v>30</v>
      </c>
      <c r="E2349" t="s">
        <v>956</v>
      </c>
      <c r="F2349" t="s">
        <v>44</v>
      </c>
      <c r="G2349" t="s">
        <v>957</v>
      </c>
      <c r="H2349" t="s">
        <v>958</v>
      </c>
      <c r="I2349" t="s">
        <v>238</v>
      </c>
      <c r="J2349" t="s">
        <v>959</v>
      </c>
      <c r="K2349" t="s">
        <v>67</v>
      </c>
      <c r="L2349">
        <v>40</v>
      </c>
      <c r="M2349">
        <v>2</v>
      </c>
      <c r="N2349" t="s">
        <v>68</v>
      </c>
      <c r="O2349" t="s">
        <v>204</v>
      </c>
      <c r="P2349" t="s">
        <v>205</v>
      </c>
      <c r="Q2349" t="s">
        <v>71</v>
      </c>
      <c r="R2349">
        <v>2012</v>
      </c>
      <c r="S2349" s="1">
        <v>300</v>
      </c>
      <c r="T2349" t="s">
        <v>31</v>
      </c>
      <c r="U2349" s="2">
        <v>40756</v>
      </c>
      <c r="V2349" s="2">
        <v>40786</v>
      </c>
      <c r="W2349" s="2">
        <v>40780</v>
      </c>
      <c r="X2349" t="s">
        <v>72</v>
      </c>
      <c r="Y2349" t="s">
        <v>490</v>
      </c>
      <c r="Z2349" t="s">
        <v>167</v>
      </c>
      <c r="AA2349" t="s">
        <v>168</v>
      </c>
      <c r="AB2349" t="s">
        <v>35</v>
      </c>
      <c r="AC2349" t="s">
        <v>36</v>
      </c>
      <c r="AD2349">
        <v>98109</v>
      </c>
      <c r="AE2349" t="s">
        <v>4061</v>
      </c>
      <c r="AF2349" t="str">
        <f t="shared" si="108"/>
        <v>Yes</v>
      </c>
      <c r="AG2349" s="9" t="str">
        <f t="shared" si="109"/>
        <v>STATE REPRESENTATIVE402DEMOCRATLEG DISTRICT 40 - HOUSESKAGITLegislative2012300DEBT407564078640780Operation and OverheadAUGUST TREASURYARGO STRATEGIESPO BOX 9100 SEATTLEWA</v>
      </c>
      <c r="AH2349">
        <v>100428273</v>
      </c>
      <c r="AI2349" s="9" t="str">
        <f t="shared" si="110"/>
        <v>STATE REPRESENTATIVE402DEMOCRATLEG DISTRICT 40 - HOUSESKAGITLegislative</v>
      </c>
    </row>
    <row r="2350" spans="1:35" x14ac:dyDescent="0.25">
      <c r="A2350" s="15">
        <v>1731</v>
      </c>
      <c r="B2350" t="s">
        <v>4170</v>
      </c>
      <c r="C2350">
        <v>100431145</v>
      </c>
      <c r="D2350" t="s">
        <v>30</v>
      </c>
      <c r="E2350" t="s">
        <v>956</v>
      </c>
      <c r="F2350" t="s">
        <v>44</v>
      </c>
      <c r="G2350" t="s">
        <v>957</v>
      </c>
      <c r="H2350" t="s">
        <v>958</v>
      </c>
      <c r="I2350" t="s">
        <v>238</v>
      </c>
      <c r="J2350" t="s">
        <v>959</v>
      </c>
      <c r="K2350" t="s">
        <v>67</v>
      </c>
      <c r="L2350">
        <v>40</v>
      </c>
      <c r="M2350">
        <v>2</v>
      </c>
      <c r="N2350" t="s">
        <v>68</v>
      </c>
      <c r="O2350" t="s">
        <v>204</v>
      </c>
      <c r="P2350" t="s">
        <v>205</v>
      </c>
      <c r="Q2350" t="s">
        <v>71</v>
      </c>
      <c r="R2350">
        <v>2012</v>
      </c>
      <c r="S2350" s="1">
        <v>75</v>
      </c>
      <c r="T2350" t="s">
        <v>31</v>
      </c>
      <c r="U2350" s="2">
        <v>40787</v>
      </c>
      <c r="V2350" s="2">
        <v>40816</v>
      </c>
      <c r="W2350" s="2">
        <v>40816</v>
      </c>
      <c r="X2350" t="s">
        <v>72</v>
      </c>
      <c r="Y2350" t="s">
        <v>553</v>
      </c>
      <c r="Z2350" t="s">
        <v>554</v>
      </c>
      <c r="AA2350" t="s">
        <v>2889</v>
      </c>
      <c r="AB2350" t="s">
        <v>556</v>
      </c>
      <c r="AC2350" t="s">
        <v>155</v>
      </c>
      <c r="AD2350">
        <v>92102</v>
      </c>
      <c r="AE2350" t="s">
        <v>4171</v>
      </c>
      <c r="AF2350" t="str">
        <f t="shared" si="108"/>
        <v>Yes</v>
      </c>
      <c r="AG2350" s="9" t="str">
        <f t="shared" si="109"/>
        <v>STATE REPRESENTATIVE402DEMOCRATLEG DISTRICT 40 - HOUSESKAGITLegislative201275DEBT407874081640816Operation and OverheadDATABASE FEECOMPLETE CAMPAIGNS610 GATEWAY CENTER WAY SUITE KSAN DIEGOCA</v>
      </c>
      <c r="AH2350">
        <v>100431145</v>
      </c>
      <c r="AI2350" s="9" t="str">
        <f t="shared" si="110"/>
        <v>STATE REPRESENTATIVE402DEMOCRATLEG DISTRICT 40 - HOUSESKAGITLegislative</v>
      </c>
    </row>
    <row r="2351" spans="1:35" x14ac:dyDescent="0.25">
      <c r="A2351" s="15">
        <v>1732</v>
      </c>
      <c r="B2351" t="s">
        <v>4172</v>
      </c>
      <c r="C2351">
        <v>100431145</v>
      </c>
      <c r="D2351" t="s">
        <v>30</v>
      </c>
      <c r="E2351" t="s">
        <v>956</v>
      </c>
      <c r="F2351" t="s">
        <v>44</v>
      </c>
      <c r="G2351" t="s">
        <v>957</v>
      </c>
      <c r="H2351" t="s">
        <v>958</v>
      </c>
      <c r="I2351" t="s">
        <v>238</v>
      </c>
      <c r="J2351" t="s">
        <v>959</v>
      </c>
      <c r="K2351" t="s">
        <v>67</v>
      </c>
      <c r="L2351">
        <v>40</v>
      </c>
      <c r="M2351">
        <v>2</v>
      </c>
      <c r="N2351" t="s">
        <v>68</v>
      </c>
      <c r="O2351" t="s">
        <v>204</v>
      </c>
      <c r="P2351" t="s">
        <v>205</v>
      </c>
      <c r="Q2351" t="s">
        <v>71</v>
      </c>
      <c r="R2351">
        <v>2012</v>
      </c>
      <c r="S2351" s="1">
        <v>300</v>
      </c>
      <c r="T2351" t="s">
        <v>31</v>
      </c>
      <c r="U2351" s="2">
        <v>40787</v>
      </c>
      <c r="V2351" s="2">
        <v>40816</v>
      </c>
      <c r="W2351" s="2">
        <v>40816</v>
      </c>
      <c r="X2351" t="s">
        <v>72</v>
      </c>
      <c r="Y2351" t="s">
        <v>337</v>
      </c>
      <c r="Z2351" t="s">
        <v>167</v>
      </c>
      <c r="AA2351" t="s">
        <v>168</v>
      </c>
      <c r="AB2351" t="s">
        <v>35</v>
      </c>
      <c r="AC2351" t="s">
        <v>36</v>
      </c>
      <c r="AD2351">
        <v>98109</v>
      </c>
      <c r="AE2351" t="s">
        <v>4171</v>
      </c>
      <c r="AF2351" t="str">
        <f t="shared" si="108"/>
        <v>Yes</v>
      </c>
      <c r="AG2351" s="9" t="str">
        <f t="shared" si="109"/>
        <v>STATE REPRESENTATIVE402DEMOCRATLEG DISTRICT 40 - HOUSESKAGITLegislative2012300DEBT407874081640816Operation and OverheadSEPTEMBER TREASURYARGO STRATEGIESPO BOX 9100 SEATTLEWA</v>
      </c>
      <c r="AH2351">
        <v>100431145</v>
      </c>
      <c r="AI2351" s="9" t="str">
        <f t="shared" si="110"/>
        <v>STATE REPRESENTATIVE402DEMOCRATLEG DISTRICT 40 - HOUSESKAGITLegislative</v>
      </c>
    </row>
    <row r="2352" spans="1:35" x14ac:dyDescent="0.25">
      <c r="A2352" s="15">
        <v>1762</v>
      </c>
      <c r="B2352" t="s">
        <v>4217</v>
      </c>
      <c r="C2352">
        <v>100437948</v>
      </c>
      <c r="D2352" t="s">
        <v>30</v>
      </c>
      <c r="E2352" t="s">
        <v>956</v>
      </c>
      <c r="F2352" t="s">
        <v>44</v>
      </c>
      <c r="G2352" t="s">
        <v>957</v>
      </c>
      <c r="H2352" t="s">
        <v>958</v>
      </c>
      <c r="I2352" t="s">
        <v>238</v>
      </c>
      <c r="J2352" t="s">
        <v>959</v>
      </c>
      <c r="K2352" t="s">
        <v>67</v>
      </c>
      <c r="L2352">
        <v>40</v>
      </c>
      <c r="M2352">
        <v>2</v>
      </c>
      <c r="N2352" t="s">
        <v>68</v>
      </c>
      <c r="O2352" t="s">
        <v>204</v>
      </c>
      <c r="P2352" t="s">
        <v>205</v>
      </c>
      <c r="Q2352" t="s">
        <v>71</v>
      </c>
      <c r="R2352">
        <v>2012</v>
      </c>
      <c r="S2352" s="1">
        <v>300</v>
      </c>
      <c r="T2352" t="s">
        <v>31</v>
      </c>
      <c r="U2352" s="2">
        <v>40817</v>
      </c>
      <c r="V2352" s="2">
        <v>40847</v>
      </c>
      <c r="W2352" s="2">
        <v>40847</v>
      </c>
      <c r="X2352" t="s">
        <v>72</v>
      </c>
      <c r="Y2352" t="s">
        <v>1006</v>
      </c>
      <c r="Z2352" t="s">
        <v>167</v>
      </c>
      <c r="AA2352" t="s">
        <v>168</v>
      </c>
      <c r="AB2352" t="s">
        <v>35</v>
      </c>
      <c r="AC2352" t="s">
        <v>36</v>
      </c>
      <c r="AD2352">
        <v>98109</v>
      </c>
      <c r="AE2352" t="s">
        <v>4218</v>
      </c>
      <c r="AF2352" t="str">
        <f t="shared" si="108"/>
        <v>Yes</v>
      </c>
      <c r="AG2352" s="9" t="str">
        <f t="shared" si="109"/>
        <v>STATE REPRESENTATIVE402DEMOCRATLEG DISTRICT 40 - HOUSESKAGITLegislative2012300DEBT408174084740847Operation and OverheadOCTOBER TREASURYARGO STRATEGIESPO BOX 9100 SEATTLEWA</v>
      </c>
      <c r="AH2352">
        <v>100437948</v>
      </c>
      <c r="AI2352" s="9" t="str">
        <f t="shared" si="110"/>
        <v>STATE REPRESENTATIVE402DEMOCRATLEG DISTRICT 40 - HOUSESKAGITLegislative</v>
      </c>
    </row>
    <row r="2353" spans="1:35" x14ac:dyDescent="0.25">
      <c r="A2353" s="15">
        <v>2088</v>
      </c>
      <c r="B2353" t="s">
        <v>4718</v>
      </c>
      <c r="C2353">
        <v>100440856</v>
      </c>
      <c r="D2353" t="s">
        <v>30</v>
      </c>
      <c r="E2353" t="s">
        <v>956</v>
      </c>
      <c r="F2353" t="s">
        <v>44</v>
      </c>
      <c r="G2353" t="s">
        <v>957</v>
      </c>
      <c r="H2353" t="s">
        <v>958</v>
      </c>
      <c r="I2353" t="s">
        <v>238</v>
      </c>
      <c r="J2353" t="s">
        <v>959</v>
      </c>
      <c r="K2353" t="s">
        <v>67</v>
      </c>
      <c r="L2353">
        <v>40</v>
      </c>
      <c r="M2353">
        <v>2</v>
      </c>
      <c r="N2353" t="s">
        <v>68</v>
      </c>
      <c r="O2353" t="s">
        <v>204</v>
      </c>
      <c r="P2353" t="s">
        <v>205</v>
      </c>
      <c r="Q2353" t="s">
        <v>71</v>
      </c>
      <c r="R2353">
        <v>2012</v>
      </c>
      <c r="S2353" s="1">
        <v>300</v>
      </c>
      <c r="T2353" t="s">
        <v>31</v>
      </c>
      <c r="U2353" s="2">
        <v>40848</v>
      </c>
      <c r="V2353" s="2">
        <v>40877</v>
      </c>
      <c r="W2353" s="2">
        <v>40877</v>
      </c>
      <c r="X2353" t="s">
        <v>72</v>
      </c>
      <c r="Y2353" t="s">
        <v>1208</v>
      </c>
      <c r="Z2353" t="s">
        <v>167</v>
      </c>
      <c r="AA2353" t="s">
        <v>168</v>
      </c>
      <c r="AB2353" t="s">
        <v>35</v>
      </c>
      <c r="AC2353" t="s">
        <v>36</v>
      </c>
      <c r="AD2353">
        <v>98109</v>
      </c>
      <c r="AE2353" t="s">
        <v>4719</v>
      </c>
      <c r="AF2353" t="str">
        <f t="shared" si="108"/>
        <v>Yes</v>
      </c>
      <c r="AG2353" s="9" t="str">
        <f t="shared" si="109"/>
        <v>STATE REPRESENTATIVE402DEMOCRATLEG DISTRICT 40 - HOUSESKAGITLegislative2012300DEBT408484087740877Operation and OverheadNOVEMBER TREASURYARGO STRATEGIESPO BOX 9100 SEATTLEWA</v>
      </c>
      <c r="AH2353">
        <v>100440856</v>
      </c>
      <c r="AI2353" s="9" t="str">
        <f t="shared" si="110"/>
        <v>STATE REPRESENTATIVE402DEMOCRATLEG DISTRICT 40 - HOUSESKAGITLegislative</v>
      </c>
    </row>
    <row r="2354" spans="1:35" x14ac:dyDescent="0.25">
      <c r="A2354" s="15">
        <v>1883</v>
      </c>
      <c r="B2354" t="s">
        <v>4411</v>
      </c>
      <c r="C2354">
        <v>100446278</v>
      </c>
      <c r="D2354" t="s">
        <v>30</v>
      </c>
      <c r="E2354" t="s">
        <v>956</v>
      </c>
      <c r="F2354" t="s">
        <v>44</v>
      </c>
      <c r="G2354" t="s">
        <v>957</v>
      </c>
      <c r="H2354" t="s">
        <v>958</v>
      </c>
      <c r="I2354" t="s">
        <v>238</v>
      </c>
      <c r="J2354" t="s">
        <v>959</v>
      </c>
      <c r="K2354" t="s">
        <v>67</v>
      </c>
      <c r="L2354">
        <v>40</v>
      </c>
      <c r="M2354">
        <v>2</v>
      </c>
      <c r="N2354" t="s">
        <v>68</v>
      </c>
      <c r="O2354" t="s">
        <v>204</v>
      </c>
      <c r="P2354" t="s">
        <v>205</v>
      </c>
      <c r="Q2354" t="s">
        <v>71</v>
      </c>
      <c r="R2354">
        <v>2012</v>
      </c>
      <c r="S2354" s="1">
        <v>300</v>
      </c>
      <c r="T2354" t="s">
        <v>31</v>
      </c>
      <c r="U2354" s="2">
        <v>40878</v>
      </c>
      <c r="V2354" s="2">
        <v>40908</v>
      </c>
      <c r="W2354" s="2">
        <v>40877</v>
      </c>
      <c r="X2354" t="s">
        <v>72</v>
      </c>
      <c r="Y2354" t="s">
        <v>1208</v>
      </c>
      <c r="Z2354" t="s">
        <v>167</v>
      </c>
      <c r="AA2354" t="s">
        <v>168</v>
      </c>
      <c r="AB2354" t="s">
        <v>35</v>
      </c>
      <c r="AC2354" t="s">
        <v>36</v>
      </c>
      <c r="AD2354">
        <v>98109</v>
      </c>
      <c r="AE2354" t="s">
        <v>4412</v>
      </c>
      <c r="AF2354" t="str">
        <f t="shared" si="108"/>
        <v>Yes</v>
      </c>
      <c r="AG2354" s="9" t="str">
        <f t="shared" si="109"/>
        <v>STATE REPRESENTATIVE402DEMOCRATLEG DISTRICT 40 - HOUSESKAGITLegislative2012300DEBT408784090840877Operation and OverheadNOVEMBER TREASURYARGO STRATEGIESPO BOX 9100 SEATTLEWA</v>
      </c>
      <c r="AH2354">
        <v>100446278</v>
      </c>
      <c r="AI2354" s="9" t="str">
        <f t="shared" si="110"/>
        <v>STATE REPRESENTATIVE402DEMOCRATLEG DISTRICT 40 - HOUSESKAGITLegislative</v>
      </c>
    </row>
    <row r="2355" spans="1:35" x14ac:dyDescent="0.25">
      <c r="A2355" s="15">
        <v>1884</v>
      </c>
      <c r="B2355" t="s">
        <v>4413</v>
      </c>
      <c r="C2355">
        <v>100446278</v>
      </c>
      <c r="D2355" t="s">
        <v>30</v>
      </c>
      <c r="E2355" t="s">
        <v>956</v>
      </c>
      <c r="F2355" t="s">
        <v>44</v>
      </c>
      <c r="G2355" t="s">
        <v>957</v>
      </c>
      <c r="H2355" t="s">
        <v>958</v>
      </c>
      <c r="I2355" t="s">
        <v>238</v>
      </c>
      <c r="J2355" t="s">
        <v>959</v>
      </c>
      <c r="K2355" t="s">
        <v>67</v>
      </c>
      <c r="L2355">
        <v>40</v>
      </c>
      <c r="M2355">
        <v>2</v>
      </c>
      <c r="N2355" t="s">
        <v>68</v>
      </c>
      <c r="O2355" t="s">
        <v>204</v>
      </c>
      <c r="P2355" t="s">
        <v>205</v>
      </c>
      <c r="Q2355" t="s">
        <v>71</v>
      </c>
      <c r="R2355">
        <v>2012</v>
      </c>
      <c r="S2355" s="1">
        <v>300</v>
      </c>
      <c r="T2355" t="s">
        <v>31</v>
      </c>
      <c r="U2355" s="2">
        <v>40878</v>
      </c>
      <c r="V2355" s="2">
        <v>40908</v>
      </c>
      <c r="W2355" s="2">
        <v>40908</v>
      </c>
      <c r="X2355" t="s">
        <v>72</v>
      </c>
      <c r="Y2355" t="s">
        <v>1792</v>
      </c>
      <c r="Z2355" t="s">
        <v>167</v>
      </c>
      <c r="AA2355" t="s">
        <v>168</v>
      </c>
      <c r="AB2355" t="s">
        <v>35</v>
      </c>
      <c r="AC2355" t="s">
        <v>36</v>
      </c>
      <c r="AD2355">
        <v>98109</v>
      </c>
      <c r="AE2355" t="s">
        <v>4412</v>
      </c>
      <c r="AF2355" t="str">
        <f t="shared" si="108"/>
        <v>Yes</v>
      </c>
      <c r="AG2355" s="9" t="str">
        <f t="shared" si="109"/>
        <v>STATE REPRESENTATIVE402DEMOCRATLEG DISTRICT 40 - HOUSESKAGITLegislative2012300DEBT408784090840908Operation and OverheadDECEMBER TREASURYARGO STRATEGIESPO BOX 9100 SEATTLEWA</v>
      </c>
      <c r="AH2355">
        <v>100446278</v>
      </c>
      <c r="AI2355" s="9" t="str">
        <f t="shared" si="110"/>
        <v>STATE REPRESENTATIVE402DEMOCRATLEG DISTRICT 40 - HOUSESKAGITLegislative</v>
      </c>
    </row>
    <row r="2356" spans="1:35" x14ac:dyDescent="0.25">
      <c r="A2356" s="15">
        <v>2052</v>
      </c>
      <c r="B2356" t="s">
        <v>4669</v>
      </c>
      <c r="C2356">
        <v>100449610</v>
      </c>
      <c r="D2356" t="s">
        <v>30</v>
      </c>
      <c r="E2356" t="s">
        <v>956</v>
      </c>
      <c r="F2356" t="s">
        <v>44</v>
      </c>
      <c r="G2356" t="s">
        <v>957</v>
      </c>
      <c r="H2356" t="s">
        <v>958</v>
      </c>
      <c r="I2356" t="s">
        <v>238</v>
      </c>
      <c r="J2356" t="s">
        <v>959</v>
      </c>
      <c r="K2356" t="s">
        <v>67</v>
      </c>
      <c r="L2356">
        <v>40</v>
      </c>
      <c r="M2356">
        <v>2</v>
      </c>
      <c r="N2356" t="s">
        <v>68</v>
      </c>
      <c r="O2356" t="s">
        <v>204</v>
      </c>
      <c r="P2356" t="s">
        <v>205</v>
      </c>
      <c r="Q2356" t="s">
        <v>71</v>
      </c>
      <c r="R2356">
        <v>2012</v>
      </c>
      <c r="S2356" s="1">
        <v>300</v>
      </c>
      <c r="T2356" t="s">
        <v>31</v>
      </c>
      <c r="U2356" s="2">
        <v>40909</v>
      </c>
      <c r="V2356" s="2">
        <v>40939</v>
      </c>
      <c r="W2356" s="2">
        <v>40877</v>
      </c>
      <c r="X2356" t="s">
        <v>72</v>
      </c>
      <c r="Y2356" t="s">
        <v>1208</v>
      </c>
      <c r="Z2356" t="s">
        <v>167</v>
      </c>
      <c r="AA2356" t="s">
        <v>168</v>
      </c>
      <c r="AB2356" t="s">
        <v>35</v>
      </c>
      <c r="AC2356" t="s">
        <v>36</v>
      </c>
      <c r="AD2356">
        <v>98109</v>
      </c>
      <c r="AE2356" t="s">
        <v>4670</v>
      </c>
      <c r="AF2356" t="str">
        <f t="shared" si="108"/>
        <v>Yes</v>
      </c>
      <c r="AG2356" s="9" t="str">
        <f t="shared" si="109"/>
        <v>STATE REPRESENTATIVE402DEMOCRATLEG DISTRICT 40 - HOUSESKAGITLegislative2012300DEBT409094093940877Operation and OverheadNOVEMBER TREASURYARGO STRATEGIESPO BOX 9100 SEATTLEWA</v>
      </c>
      <c r="AH2356">
        <v>100449610</v>
      </c>
      <c r="AI2356" s="9" t="str">
        <f t="shared" si="110"/>
        <v>STATE REPRESENTATIVE402DEMOCRATLEG DISTRICT 40 - HOUSESKAGITLegislative</v>
      </c>
    </row>
    <row r="2357" spans="1:35" x14ac:dyDescent="0.25">
      <c r="A2357" s="15">
        <v>2053</v>
      </c>
      <c r="B2357" t="s">
        <v>4671</v>
      </c>
      <c r="C2357">
        <v>100449610</v>
      </c>
      <c r="D2357" t="s">
        <v>30</v>
      </c>
      <c r="E2357" t="s">
        <v>956</v>
      </c>
      <c r="F2357" t="s">
        <v>44</v>
      </c>
      <c r="G2357" t="s">
        <v>957</v>
      </c>
      <c r="H2357" t="s">
        <v>958</v>
      </c>
      <c r="I2357" t="s">
        <v>238</v>
      </c>
      <c r="J2357" t="s">
        <v>959</v>
      </c>
      <c r="K2357" t="s">
        <v>67</v>
      </c>
      <c r="L2357">
        <v>40</v>
      </c>
      <c r="M2357">
        <v>2</v>
      </c>
      <c r="N2357" t="s">
        <v>68</v>
      </c>
      <c r="O2357" t="s">
        <v>204</v>
      </c>
      <c r="P2357" t="s">
        <v>205</v>
      </c>
      <c r="Q2357" t="s">
        <v>71</v>
      </c>
      <c r="R2357">
        <v>2012</v>
      </c>
      <c r="S2357" s="1">
        <v>300</v>
      </c>
      <c r="T2357" t="s">
        <v>31</v>
      </c>
      <c r="U2357" s="2">
        <v>40909</v>
      </c>
      <c r="V2357" s="2">
        <v>40939</v>
      </c>
      <c r="W2357" s="2">
        <v>40908</v>
      </c>
      <c r="X2357" t="s">
        <v>72</v>
      </c>
      <c r="Y2357" t="s">
        <v>1792</v>
      </c>
      <c r="Z2357" t="s">
        <v>167</v>
      </c>
      <c r="AA2357" t="s">
        <v>168</v>
      </c>
      <c r="AB2357" t="s">
        <v>35</v>
      </c>
      <c r="AC2357" t="s">
        <v>36</v>
      </c>
      <c r="AD2357">
        <v>98109</v>
      </c>
      <c r="AE2357" t="s">
        <v>4670</v>
      </c>
      <c r="AF2357" t="str">
        <f t="shared" si="108"/>
        <v>Yes</v>
      </c>
      <c r="AG2357" s="9" t="str">
        <f t="shared" si="109"/>
        <v>STATE REPRESENTATIVE402DEMOCRATLEG DISTRICT 40 - HOUSESKAGITLegislative2012300DEBT409094093940908Operation and OverheadDECEMBER TREASURYARGO STRATEGIESPO BOX 9100 SEATTLEWA</v>
      </c>
      <c r="AH2357">
        <v>100449610</v>
      </c>
      <c r="AI2357" s="9" t="str">
        <f t="shared" si="110"/>
        <v>STATE REPRESENTATIVE402DEMOCRATLEG DISTRICT 40 - HOUSESKAGITLegislative</v>
      </c>
    </row>
    <row r="2358" spans="1:35" x14ac:dyDescent="0.25">
      <c r="A2358" s="15">
        <v>2054</v>
      </c>
      <c r="B2358" t="s">
        <v>4672</v>
      </c>
      <c r="C2358">
        <v>100449610</v>
      </c>
      <c r="D2358" t="s">
        <v>30</v>
      </c>
      <c r="E2358" t="s">
        <v>956</v>
      </c>
      <c r="F2358" t="s">
        <v>44</v>
      </c>
      <c r="G2358" t="s">
        <v>957</v>
      </c>
      <c r="H2358" t="s">
        <v>958</v>
      </c>
      <c r="I2358" t="s">
        <v>238</v>
      </c>
      <c r="J2358" t="s">
        <v>959</v>
      </c>
      <c r="K2358" t="s">
        <v>67</v>
      </c>
      <c r="L2358">
        <v>40</v>
      </c>
      <c r="M2358">
        <v>2</v>
      </c>
      <c r="N2358" t="s">
        <v>68</v>
      </c>
      <c r="O2358" t="s">
        <v>204</v>
      </c>
      <c r="P2358" t="s">
        <v>205</v>
      </c>
      <c r="Q2358" t="s">
        <v>71</v>
      </c>
      <c r="R2358">
        <v>2012</v>
      </c>
      <c r="S2358" s="1">
        <v>225</v>
      </c>
      <c r="T2358" t="s">
        <v>31</v>
      </c>
      <c r="U2358" s="2">
        <v>40909</v>
      </c>
      <c r="V2358" s="2">
        <v>40939</v>
      </c>
      <c r="W2358" s="2">
        <v>40939</v>
      </c>
      <c r="X2358" t="s">
        <v>72</v>
      </c>
      <c r="Y2358" t="s">
        <v>2477</v>
      </c>
      <c r="Z2358" t="s">
        <v>167</v>
      </c>
      <c r="AA2358" t="s">
        <v>168</v>
      </c>
      <c r="AB2358" t="s">
        <v>35</v>
      </c>
      <c r="AC2358" t="s">
        <v>36</v>
      </c>
      <c r="AD2358">
        <v>98109</v>
      </c>
      <c r="AE2358" t="s">
        <v>4670</v>
      </c>
      <c r="AF2358" t="str">
        <f t="shared" si="108"/>
        <v>Yes</v>
      </c>
      <c r="AG2358" s="9" t="str">
        <f t="shared" si="109"/>
        <v>STATE REPRESENTATIVE402DEMOCRATLEG DISTRICT 40 - HOUSESKAGITLegislative2012225DEBT409094093940939Operation and OverheadJANUARY TREASURYARGO STRATEGIESPO BOX 9100 SEATTLEWA</v>
      </c>
      <c r="AH2358">
        <v>100449610</v>
      </c>
      <c r="AI2358" s="9" t="str">
        <f t="shared" si="110"/>
        <v>STATE REPRESENTATIVE402DEMOCRATLEG DISTRICT 40 - HOUSESKAGITLegislative</v>
      </c>
    </row>
    <row r="2359" spans="1:35" x14ac:dyDescent="0.25">
      <c r="A2359" s="15">
        <v>2046</v>
      </c>
      <c r="B2359" t="s">
        <v>4656</v>
      </c>
      <c r="C2359">
        <v>100457797</v>
      </c>
      <c r="D2359" t="s">
        <v>30</v>
      </c>
      <c r="E2359" t="s">
        <v>956</v>
      </c>
      <c r="F2359" t="s">
        <v>44</v>
      </c>
      <c r="G2359" t="s">
        <v>957</v>
      </c>
      <c r="H2359" t="s">
        <v>958</v>
      </c>
      <c r="I2359" t="s">
        <v>238</v>
      </c>
      <c r="J2359" t="s">
        <v>959</v>
      </c>
      <c r="K2359" t="s">
        <v>67</v>
      </c>
      <c r="L2359">
        <v>40</v>
      </c>
      <c r="M2359">
        <v>2</v>
      </c>
      <c r="N2359" t="s">
        <v>68</v>
      </c>
      <c r="O2359" t="s">
        <v>204</v>
      </c>
      <c r="P2359" t="s">
        <v>205</v>
      </c>
      <c r="Q2359" t="s">
        <v>71</v>
      </c>
      <c r="R2359">
        <v>2012</v>
      </c>
      <c r="S2359" s="1">
        <v>100</v>
      </c>
      <c r="T2359" t="s">
        <v>31</v>
      </c>
      <c r="U2359" s="2">
        <v>40969</v>
      </c>
      <c r="V2359" s="2">
        <v>40999</v>
      </c>
      <c r="W2359" s="2">
        <v>40998</v>
      </c>
      <c r="X2359" t="s">
        <v>72</v>
      </c>
      <c r="Y2359" t="s">
        <v>944</v>
      </c>
      <c r="Z2359" t="s">
        <v>167</v>
      </c>
      <c r="AA2359" t="s">
        <v>168</v>
      </c>
      <c r="AB2359" t="s">
        <v>35</v>
      </c>
      <c r="AC2359" t="s">
        <v>36</v>
      </c>
      <c r="AD2359">
        <v>98109</v>
      </c>
      <c r="AE2359" t="s">
        <v>4657</v>
      </c>
      <c r="AF2359" t="str">
        <f t="shared" si="108"/>
        <v>Yes</v>
      </c>
      <c r="AG2359" s="9" t="str">
        <f t="shared" si="109"/>
        <v>STATE REPRESENTATIVE402DEMOCRATLEG DISTRICT 40 - HOUSESKAGITLegislative2012100DEBT409694099940998Operation and OverheadAD DESIGN (KAYLORMADE)ARGO STRATEGIESPO BOX 9100 SEATTLEWA</v>
      </c>
      <c r="AH2359">
        <v>100457797</v>
      </c>
      <c r="AI2359" s="9" t="str">
        <f t="shared" si="110"/>
        <v>STATE REPRESENTATIVE402DEMOCRATLEG DISTRICT 40 - HOUSESKAGITLegislative</v>
      </c>
    </row>
    <row r="2360" spans="1:35" x14ac:dyDescent="0.25">
      <c r="A2360" s="15">
        <v>2047</v>
      </c>
      <c r="B2360" t="s">
        <v>4658</v>
      </c>
      <c r="C2360">
        <v>100457797</v>
      </c>
      <c r="D2360" t="s">
        <v>30</v>
      </c>
      <c r="E2360" t="s">
        <v>956</v>
      </c>
      <c r="F2360" t="s">
        <v>44</v>
      </c>
      <c r="G2360" t="s">
        <v>957</v>
      </c>
      <c r="H2360" t="s">
        <v>958</v>
      </c>
      <c r="I2360" t="s">
        <v>238</v>
      </c>
      <c r="J2360" t="s">
        <v>959</v>
      </c>
      <c r="K2360" t="s">
        <v>67</v>
      </c>
      <c r="L2360">
        <v>40</v>
      </c>
      <c r="M2360">
        <v>2</v>
      </c>
      <c r="N2360" t="s">
        <v>68</v>
      </c>
      <c r="O2360" t="s">
        <v>204</v>
      </c>
      <c r="P2360" t="s">
        <v>205</v>
      </c>
      <c r="Q2360" t="s">
        <v>71</v>
      </c>
      <c r="R2360">
        <v>2012</v>
      </c>
      <c r="S2360" s="1">
        <v>150</v>
      </c>
      <c r="T2360" t="s">
        <v>31</v>
      </c>
      <c r="U2360" s="2">
        <v>40969</v>
      </c>
      <c r="V2360" s="2">
        <v>40999</v>
      </c>
      <c r="W2360" s="2">
        <v>40998</v>
      </c>
      <c r="X2360" t="s">
        <v>72</v>
      </c>
      <c r="Y2360" t="s">
        <v>2577</v>
      </c>
      <c r="Z2360" t="s">
        <v>167</v>
      </c>
      <c r="AA2360" t="s">
        <v>168</v>
      </c>
      <c r="AB2360" t="s">
        <v>35</v>
      </c>
      <c r="AC2360" t="s">
        <v>36</v>
      </c>
      <c r="AD2360">
        <v>98109</v>
      </c>
      <c r="AE2360" t="s">
        <v>4657</v>
      </c>
      <c r="AF2360" t="str">
        <f t="shared" si="108"/>
        <v>Yes</v>
      </c>
      <c r="AG2360" s="9" t="str">
        <f t="shared" si="109"/>
        <v>STATE REPRESENTATIVE402DEMOCRATLEG DISTRICT 40 - HOUSESKAGITLegislative2012150DEBT409694099940998Operation and OverheadMARCH TREASURYARGO STRATEGIESPO BOX 9100 SEATTLEWA</v>
      </c>
      <c r="AH2360">
        <v>100457797</v>
      </c>
      <c r="AI2360" s="9" t="str">
        <f t="shared" si="110"/>
        <v>STATE REPRESENTATIVE402DEMOCRATLEG DISTRICT 40 - HOUSESKAGITLegislative</v>
      </c>
    </row>
    <row r="2361" spans="1:35" x14ac:dyDescent="0.25">
      <c r="A2361" s="15">
        <v>2275</v>
      </c>
      <c r="B2361" t="s">
        <v>5015</v>
      </c>
      <c r="C2361">
        <v>100462286</v>
      </c>
      <c r="D2361" t="s">
        <v>30</v>
      </c>
      <c r="E2361" t="s">
        <v>956</v>
      </c>
      <c r="F2361" t="s">
        <v>44</v>
      </c>
      <c r="G2361" t="s">
        <v>957</v>
      </c>
      <c r="H2361" t="s">
        <v>958</v>
      </c>
      <c r="I2361" t="s">
        <v>238</v>
      </c>
      <c r="J2361" t="s">
        <v>959</v>
      </c>
      <c r="K2361" t="s">
        <v>67</v>
      </c>
      <c r="L2361">
        <v>40</v>
      </c>
      <c r="M2361">
        <v>2</v>
      </c>
      <c r="N2361" t="s">
        <v>68</v>
      </c>
      <c r="O2361" t="s">
        <v>204</v>
      </c>
      <c r="P2361" t="s">
        <v>205</v>
      </c>
      <c r="Q2361" t="s">
        <v>71</v>
      </c>
      <c r="R2361">
        <v>2012</v>
      </c>
      <c r="S2361" s="1">
        <v>300</v>
      </c>
      <c r="T2361" t="s">
        <v>31</v>
      </c>
      <c r="U2361" s="2">
        <v>41000</v>
      </c>
      <c r="V2361" s="2">
        <v>41029</v>
      </c>
      <c r="W2361" s="2">
        <v>41029</v>
      </c>
      <c r="X2361" t="s">
        <v>72</v>
      </c>
      <c r="Y2361" t="s">
        <v>2661</v>
      </c>
      <c r="Z2361" t="s">
        <v>167</v>
      </c>
      <c r="AA2361" t="s">
        <v>168</v>
      </c>
      <c r="AB2361" t="s">
        <v>35</v>
      </c>
      <c r="AC2361" t="s">
        <v>36</v>
      </c>
      <c r="AD2361">
        <v>98109</v>
      </c>
      <c r="AE2361" t="s">
        <v>5016</v>
      </c>
      <c r="AF2361" t="str">
        <f t="shared" si="108"/>
        <v>Yes</v>
      </c>
      <c r="AG2361" s="9" t="str">
        <f t="shared" si="109"/>
        <v>STATE REPRESENTATIVE402DEMOCRATLEG DISTRICT 40 - HOUSESKAGITLegislative2012300DEBT410004102941029Operation and OverheadAPRIL TREASURYARGO STRATEGIESPO BOX 9100 SEATTLEWA</v>
      </c>
      <c r="AH2361">
        <v>100462286</v>
      </c>
      <c r="AI2361" s="9" t="str">
        <f t="shared" si="110"/>
        <v>STATE REPRESENTATIVE402DEMOCRATLEG DISTRICT 40 - HOUSESKAGITLegislative</v>
      </c>
    </row>
    <row r="2362" spans="1:35" x14ac:dyDescent="0.25">
      <c r="A2362" s="15">
        <v>2820</v>
      </c>
      <c r="B2362" t="s">
        <v>5958</v>
      </c>
      <c r="C2362">
        <v>100468202</v>
      </c>
      <c r="D2362" t="s">
        <v>30</v>
      </c>
      <c r="E2362" t="s">
        <v>956</v>
      </c>
      <c r="F2362" t="s">
        <v>44</v>
      </c>
      <c r="G2362" t="s">
        <v>957</v>
      </c>
      <c r="H2362" t="s">
        <v>958</v>
      </c>
      <c r="I2362" t="s">
        <v>238</v>
      </c>
      <c r="J2362" t="s">
        <v>959</v>
      </c>
      <c r="K2362" t="s">
        <v>67</v>
      </c>
      <c r="L2362">
        <v>40</v>
      </c>
      <c r="M2362">
        <v>2</v>
      </c>
      <c r="N2362" t="s">
        <v>68</v>
      </c>
      <c r="O2362" t="s">
        <v>204</v>
      </c>
      <c r="P2362" t="s">
        <v>205</v>
      </c>
      <c r="Q2362" t="s">
        <v>71</v>
      </c>
      <c r="R2362">
        <v>2012</v>
      </c>
      <c r="S2362" s="1">
        <v>400</v>
      </c>
      <c r="T2362" t="s">
        <v>31</v>
      </c>
      <c r="U2362" s="2">
        <v>41030</v>
      </c>
      <c r="V2362" s="2">
        <v>41060</v>
      </c>
      <c r="W2362" s="2">
        <v>41060</v>
      </c>
      <c r="X2362" t="s">
        <v>72</v>
      </c>
      <c r="Y2362" t="s">
        <v>2637</v>
      </c>
      <c r="Z2362" t="s">
        <v>167</v>
      </c>
      <c r="AA2362" t="s">
        <v>168</v>
      </c>
      <c r="AB2362" t="s">
        <v>35</v>
      </c>
      <c r="AC2362" t="s">
        <v>36</v>
      </c>
      <c r="AD2362">
        <v>98109</v>
      </c>
      <c r="AE2362" t="s">
        <v>5959</v>
      </c>
      <c r="AF2362" t="str">
        <f t="shared" si="108"/>
        <v>Yes</v>
      </c>
      <c r="AG2362" s="9" t="str">
        <f t="shared" si="109"/>
        <v>STATE REPRESENTATIVE402DEMOCRATLEG DISTRICT 40 - HOUSESKAGITLegislative2012400DEBT410304106041060Operation and OverheadMAY TREASURYARGO STRATEGIESPO BOX 9100 SEATTLEWA</v>
      </c>
      <c r="AH2362">
        <v>100468202</v>
      </c>
      <c r="AI2362" s="9" t="str">
        <f t="shared" si="110"/>
        <v>STATE REPRESENTATIVE402DEMOCRATLEG DISTRICT 40 - HOUSESKAGITLegislative</v>
      </c>
    </row>
    <row r="2363" spans="1:35" x14ac:dyDescent="0.25">
      <c r="A2363" s="15">
        <v>3027</v>
      </c>
      <c r="B2363" t="s">
        <v>6332</v>
      </c>
      <c r="C2363">
        <v>100477090</v>
      </c>
      <c r="D2363" t="s">
        <v>30</v>
      </c>
      <c r="E2363" t="s">
        <v>956</v>
      </c>
      <c r="F2363" t="s">
        <v>44</v>
      </c>
      <c r="G2363" t="s">
        <v>957</v>
      </c>
      <c r="H2363" t="s">
        <v>958</v>
      </c>
      <c r="I2363" t="s">
        <v>238</v>
      </c>
      <c r="J2363" t="s">
        <v>959</v>
      </c>
      <c r="K2363" t="s">
        <v>67</v>
      </c>
      <c r="L2363">
        <v>40</v>
      </c>
      <c r="M2363">
        <v>2</v>
      </c>
      <c r="N2363" t="s">
        <v>68</v>
      </c>
      <c r="O2363" t="s">
        <v>204</v>
      </c>
      <c r="P2363" t="s">
        <v>205</v>
      </c>
      <c r="Q2363" t="s">
        <v>71</v>
      </c>
      <c r="R2363">
        <v>2012</v>
      </c>
      <c r="S2363" s="1">
        <v>500</v>
      </c>
      <c r="T2363" t="s">
        <v>31</v>
      </c>
      <c r="U2363" s="2">
        <v>41061</v>
      </c>
      <c r="V2363" s="2">
        <v>41106</v>
      </c>
      <c r="W2363" s="2">
        <v>41089</v>
      </c>
      <c r="X2363" t="s">
        <v>72</v>
      </c>
      <c r="Y2363" t="s">
        <v>338</v>
      </c>
      <c r="Z2363" t="s">
        <v>167</v>
      </c>
      <c r="AA2363" t="s">
        <v>168</v>
      </c>
      <c r="AB2363" t="s">
        <v>35</v>
      </c>
      <c r="AC2363" t="s">
        <v>36</v>
      </c>
      <c r="AD2363">
        <v>98109</v>
      </c>
      <c r="AE2363" t="s">
        <v>6333</v>
      </c>
      <c r="AF2363" t="str">
        <f t="shared" si="108"/>
        <v>Yes</v>
      </c>
      <c r="AG2363" s="9" t="str">
        <f t="shared" si="109"/>
        <v>STATE REPRESENTATIVE402DEMOCRATLEG DISTRICT 40 - HOUSESKAGITLegislative2012500DEBT410614110641089Operation and OverheadJUNE TREASURYARGO STRATEGIESPO BOX 9100 SEATTLEWA</v>
      </c>
      <c r="AH2363">
        <v>100477090</v>
      </c>
      <c r="AI2363" s="9" t="str">
        <f t="shared" si="110"/>
        <v>STATE REPRESENTATIVE402DEMOCRATLEG DISTRICT 40 - HOUSESKAGITLegislative</v>
      </c>
    </row>
    <row r="2364" spans="1:35" x14ac:dyDescent="0.25">
      <c r="A2364" s="15">
        <v>193</v>
      </c>
      <c r="B2364" t="s">
        <v>955</v>
      </c>
      <c r="C2364">
        <v>100496525</v>
      </c>
      <c r="D2364" t="s">
        <v>30</v>
      </c>
      <c r="E2364" t="s">
        <v>956</v>
      </c>
      <c r="F2364" t="s">
        <v>44</v>
      </c>
      <c r="G2364" t="s">
        <v>957</v>
      </c>
      <c r="H2364" t="s">
        <v>958</v>
      </c>
      <c r="I2364" t="s">
        <v>238</v>
      </c>
      <c r="J2364" t="s">
        <v>959</v>
      </c>
      <c r="K2364" t="s">
        <v>67</v>
      </c>
      <c r="L2364">
        <v>40</v>
      </c>
      <c r="M2364">
        <v>2</v>
      </c>
      <c r="N2364" t="s">
        <v>68</v>
      </c>
      <c r="O2364" t="s">
        <v>204</v>
      </c>
      <c r="P2364" t="s">
        <v>205</v>
      </c>
      <c r="Q2364" t="s">
        <v>71</v>
      </c>
      <c r="R2364">
        <v>2012</v>
      </c>
      <c r="S2364" s="1">
        <v>5368.51</v>
      </c>
      <c r="T2364" t="s">
        <v>31</v>
      </c>
      <c r="U2364" s="2">
        <v>41153</v>
      </c>
      <c r="V2364" s="2">
        <v>41197</v>
      </c>
      <c r="W2364" s="2">
        <v>41197</v>
      </c>
      <c r="X2364" t="s">
        <v>72</v>
      </c>
      <c r="Y2364" t="s">
        <v>166</v>
      </c>
      <c r="Z2364" t="s">
        <v>167</v>
      </c>
      <c r="AA2364" t="s">
        <v>168</v>
      </c>
      <c r="AB2364" t="s">
        <v>35</v>
      </c>
      <c r="AC2364" t="s">
        <v>36</v>
      </c>
      <c r="AD2364">
        <v>98109</v>
      </c>
      <c r="AE2364" t="s">
        <v>960</v>
      </c>
      <c r="AF2364" t="str">
        <f t="shared" si="108"/>
        <v>Yes</v>
      </c>
      <c r="AG2364" s="9" t="str">
        <f t="shared" si="109"/>
        <v>STATE REPRESENTATIVE402DEMOCRATLEG DISTRICT 40 - HOUSESKAGITLegislative20125368.51DEBT411534119741197Operation and OverheadEST. MAILER PRINT &amp; DESIGN (CAPCITY, KAYLORMADE)ARGO STRATEGIESPO BOX 9100 SEATTLEWA</v>
      </c>
      <c r="AH2364">
        <v>100496525</v>
      </c>
      <c r="AI2364" s="9" t="str">
        <f t="shared" si="110"/>
        <v>STATE REPRESENTATIVE402DEMOCRATLEG DISTRICT 40 - HOUSESKAGITLegislative</v>
      </c>
    </row>
    <row r="2365" spans="1:35" x14ac:dyDescent="0.25">
      <c r="A2365" s="15">
        <v>194</v>
      </c>
      <c r="B2365" t="s">
        <v>961</v>
      </c>
      <c r="C2365">
        <v>100496525</v>
      </c>
      <c r="D2365" t="s">
        <v>30</v>
      </c>
      <c r="E2365" t="s">
        <v>956</v>
      </c>
      <c r="F2365" t="s">
        <v>44</v>
      </c>
      <c r="G2365" t="s">
        <v>957</v>
      </c>
      <c r="H2365" t="s">
        <v>958</v>
      </c>
      <c r="I2365" t="s">
        <v>238</v>
      </c>
      <c r="J2365" t="s">
        <v>959</v>
      </c>
      <c r="K2365" t="s">
        <v>67</v>
      </c>
      <c r="L2365">
        <v>40</v>
      </c>
      <c r="M2365">
        <v>2</v>
      </c>
      <c r="N2365" t="s">
        <v>68</v>
      </c>
      <c r="O2365" t="s">
        <v>204</v>
      </c>
      <c r="P2365" t="s">
        <v>205</v>
      </c>
      <c r="Q2365" t="s">
        <v>71</v>
      </c>
      <c r="R2365">
        <v>2012</v>
      </c>
      <c r="S2365" s="1">
        <v>411.35</v>
      </c>
      <c r="T2365" t="s">
        <v>31</v>
      </c>
      <c r="U2365" s="2">
        <v>41153</v>
      </c>
      <c r="V2365" s="2">
        <v>41197</v>
      </c>
      <c r="W2365" s="2">
        <v>41197</v>
      </c>
      <c r="X2365" t="s">
        <v>72</v>
      </c>
      <c r="Y2365" t="s">
        <v>962</v>
      </c>
      <c r="Z2365" t="s">
        <v>963</v>
      </c>
      <c r="AA2365" t="s">
        <v>964</v>
      </c>
      <c r="AB2365" t="s">
        <v>965</v>
      </c>
      <c r="AC2365" t="s">
        <v>36</v>
      </c>
      <c r="AD2365">
        <v>98221</v>
      </c>
      <c r="AE2365" t="s">
        <v>960</v>
      </c>
      <c r="AF2365" t="str">
        <f t="shared" si="108"/>
        <v>Yes</v>
      </c>
      <c r="AG2365" s="9" t="str">
        <f t="shared" si="109"/>
        <v>STATE REPRESENTATIVE402DEMOCRATLEG DISTRICT 40 - HOUSESKAGITLegislative2012411.35DEBT411534119741197Operation and OverheadREIMB. OCT MILEAGEMORRIS JEFF1004 COMMERCIAL AVENUE # 303ANACORTESWA</v>
      </c>
      <c r="AH2365">
        <v>100496525</v>
      </c>
      <c r="AI2365" s="9" t="str">
        <f t="shared" si="110"/>
        <v>STATE REPRESENTATIVE402DEMOCRATLEG DISTRICT 40 - HOUSESKAGITLegislative</v>
      </c>
    </row>
    <row r="2366" spans="1:35" x14ac:dyDescent="0.25">
      <c r="A2366" s="15">
        <v>195</v>
      </c>
      <c r="B2366" t="s">
        <v>966</v>
      </c>
      <c r="C2366">
        <v>100496525</v>
      </c>
      <c r="D2366" t="s">
        <v>30</v>
      </c>
      <c r="E2366" t="s">
        <v>956</v>
      </c>
      <c r="F2366" t="s">
        <v>44</v>
      </c>
      <c r="G2366" t="s">
        <v>957</v>
      </c>
      <c r="H2366" t="s">
        <v>958</v>
      </c>
      <c r="I2366" t="s">
        <v>238</v>
      </c>
      <c r="J2366" t="s">
        <v>959</v>
      </c>
      <c r="K2366" t="s">
        <v>67</v>
      </c>
      <c r="L2366">
        <v>40</v>
      </c>
      <c r="M2366">
        <v>2</v>
      </c>
      <c r="N2366" t="s">
        <v>68</v>
      </c>
      <c r="O2366" t="s">
        <v>204</v>
      </c>
      <c r="P2366" t="s">
        <v>205</v>
      </c>
      <c r="Q2366" t="s">
        <v>71</v>
      </c>
      <c r="R2366">
        <v>2012</v>
      </c>
      <c r="S2366" s="1">
        <v>108.7</v>
      </c>
      <c r="T2366" t="s">
        <v>31</v>
      </c>
      <c r="U2366" s="2">
        <v>41153</v>
      </c>
      <c r="V2366" s="2">
        <v>41197</v>
      </c>
      <c r="W2366" s="2">
        <v>41197</v>
      </c>
      <c r="X2366" t="s">
        <v>72</v>
      </c>
      <c r="Y2366" t="s">
        <v>967</v>
      </c>
      <c r="Z2366" t="s">
        <v>963</v>
      </c>
      <c r="AA2366" t="s">
        <v>964</v>
      </c>
      <c r="AB2366" t="s">
        <v>965</v>
      </c>
      <c r="AC2366" t="s">
        <v>36</v>
      </c>
      <c r="AD2366">
        <v>98221</v>
      </c>
      <c r="AE2366" t="s">
        <v>960</v>
      </c>
      <c r="AF2366" t="str">
        <f t="shared" si="108"/>
        <v>Yes</v>
      </c>
      <c r="AG2366" s="9" t="str">
        <f t="shared" si="109"/>
        <v>STATE REPRESENTATIVE402DEMOCRATLEG DISTRICT 40 - HOUSESKAGITLegislative2012108.7DEBT411534119741197Operation and OverheadREIMB. HOTEL (SMUGGLERS VILLA)MORRIS JEFF1004 COMMERCIAL AVENUE # 303ANACORTESWA</v>
      </c>
      <c r="AH2366">
        <v>100496525</v>
      </c>
      <c r="AI2366" s="9" t="str">
        <f t="shared" si="110"/>
        <v>STATE REPRESENTATIVE402DEMOCRATLEG DISTRICT 40 - HOUSESKAGITLegislative</v>
      </c>
    </row>
    <row r="2367" spans="1:35" x14ac:dyDescent="0.25">
      <c r="A2367" s="15">
        <v>196</v>
      </c>
      <c r="B2367" t="s">
        <v>968</v>
      </c>
      <c r="C2367">
        <v>100496525</v>
      </c>
      <c r="D2367" t="s">
        <v>30</v>
      </c>
      <c r="E2367" t="s">
        <v>956</v>
      </c>
      <c r="F2367" t="s">
        <v>44</v>
      </c>
      <c r="G2367" t="s">
        <v>957</v>
      </c>
      <c r="H2367" t="s">
        <v>958</v>
      </c>
      <c r="I2367" t="s">
        <v>238</v>
      </c>
      <c r="J2367" t="s">
        <v>959</v>
      </c>
      <c r="K2367" t="s">
        <v>67</v>
      </c>
      <c r="L2367">
        <v>40</v>
      </c>
      <c r="M2367">
        <v>2</v>
      </c>
      <c r="N2367" t="s">
        <v>68</v>
      </c>
      <c r="O2367" t="s">
        <v>204</v>
      </c>
      <c r="P2367" t="s">
        <v>205</v>
      </c>
      <c r="Q2367" t="s">
        <v>71</v>
      </c>
      <c r="R2367">
        <v>2012</v>
      </c>
      <c r="S2367" s="1">
        <v>82.99</v>
      </c>
      <c r="T2367" t="s">
        <v>31</v>
      </c>
      <c r="U2367" s="2">
        <v>41153</v>
      </c>
      <c r="V2367" s="2">
        <v>41197</v>
      </c>
      <c r="W2367" s="2">
        <v>41197</v>
      </c>
      <c r="X2367" t="s">
        <v>72</v>
      </c>
      <c r="Y2367" t="s">
        <v>969</v>
      </c>
      <c r="Z2367" t="s">
        <v>963</v>
      </c>
      <c r="AA2367" t="s">
        <v>964</v>
      </c>
      <c r="AB2367" t="s">
        <v>965</v>
      </c>
      <c r="AC2367" t="s">
        <v>36</v>
      </c>
      <c r="AD2367">
        <v>98221</v>
      </c>
      <c r="AE2367" t="s">
        <v>960</v>
      </c>
      <c r="AF2367" t="str">
        <f t="shared" si="108"/>
        <v>Yes</v>
      </c>
      <c r="AG2367" s="9" t="str">
        <f t="shared" si="109"/>
        <v>STATE REPRESENTATIVE402DEMOCRATLEG DISTRICT 40 - HOUSESKAGITLegislative201282.99DEBT411534119741197Operation and OverheadREIMB. TRAVEL EXP (CHEVRON, ISLMKT, WSF)MORRIS JEFF1004 COMMERCIAL AVENUE # 303ANACORTESWA</v>
      </c>
      <c r="AH2367">
        <v>100496525</v>
      </c>
      <c r="AI2367" s="9" t="str">
        <f t="shared" si="110"/>
        <v>STATE REPRESENTATIVE402DEMOCRATLEG DISTRICT 40 - HOUSESKAGITLegislative</v>
      </c>
    </row>
    <row r="2368" spans="1:35" x14ac:dyDescent="0.25">
      <c r="A2368" s="15">
        <v>197</v>
      </c>
      <c r="B2368" t="s">
        <v>970</v>
      </c>
      <c r="C2368">
        <v>100496525</v>
      </c>
      <c r="D2368" t="s">
        <v>30</v>
      </c>
      <c r="E2368" t="s">
        <v>956</v>
      </c>
      <c r="F2368" t="s">
        <v>44</v>
      </c>
      <c r="G2368" t="s">
        <v>957</v>
      </c>
      <c r="H2368" t="s">
        <v>958</v>
      </c>
      <c r="I2368" t="s">
        <v>238</v>
      </c>
      <c r="J2368" t="s">
        <v>959</v>
      </c>
      <c r="K2368" t="s">
        <v>67</v>
      </c>
      <c r="L2368">
        <v>40</v>
      </c>
      <c r="M2368">
        <v>2</v>
      </c>
      <c r="N2368" t="s">
        <v>68</v>
      </c>
      <c r="O2368" t="s">
        <v>204</v>
      </c>
      <c r="P2368" t="s">
        <v>205</v>
      </c>
      <c r="Q2368" t="s">
        <v>71</v>
      </c>
      <c r="R2368">
        <v>2012</v>
      </c>
      <c r="S2368" s="1">
        <v>58.3</v>
      </c>
      <c r="T2368" t="s">
        <v>31</v>
      </c>
      <c r="U2368" s="2">
        <v>41153</v>
      </c>
      <c r="V2368" s="2">
        <v>41197</v>
      </c>
      <c r="W2368" s="2">
        <v>41197</v>
      </c>
      <c r="X2368" t="s">
        <v>72</v>
      </c>
      <c r="Y2368" t="s">
        <v>971</v>
      </c>
      <c r="Z2368" t="s">
        <v>963</v>
      </c>
      <c r="AA2368" t="s">
        <v>964</v>
      </c>
      <c r="AB2368" t="s">
        <v>965</v>
      </c>
      <c r="AC2368" t="s">
        <v>36</v>
      </c>
      <c r="AD2368">
        <v>98221</v>
      </c>
      <c r="AE2368" t="s">
        <v>960</v>
      </c>
      <c r="AF2368" t="str">
        <f t="shared" si="108"/>
        <v>Yes</v>
      </c>
      <c r="AG2368" s="9" t="str">
        <f t="shared" si="109"/>
        <v>STATE REPRESENTATIVE402DEMOCRATLEG DISTRICT 40 - HOUSESKAGITLegislative201258.3DEBT411534119741197Operation and OverheadREIMB. TRAVEL (WA FERRIES)MORRIS JEFF1004 COMMERCIAL AVENUE # 303ANACORTESWA</v>
      </c>
      <c r="AH2368">
        <v>100496525</v>
      </c>
      <c r="AI2368" s="9" t="str">
        <f t="shared" si="110"/>
        <v>STATE REPRESENTATIVE402DEMOCRATLEG DISTRICT 40 - HOUSESKAGITLegislative</v>
      </c>
    </row>
    <row r="2369" spans="1:35" x14ac:dyDescent="0.25">
      <c r="A2369" s="15">
        <v>425</v>
      </c>
      <c r="B2369" t="s">
        <v>1617</v>
      </c>
      <c r="C2369">
        <v>100499061</v>
      </c>
      <c r="D2369" t="s">
        <v>30</v>
      </c>
      <c r="E2369" t="s">
        <v>956</v>
      </c>
      <c r="F2369" t="s">
        <v>44</v>
      </c>
      <c r="G2369" t="s">
        <v>957</v>
      </c>
      <c r="H2369" t="s">
        <v>958</v>
      </c>
      <c r="I2369" t="s">
        <v>238</v>
      </c>
      <c r="J2369" t="s">
        <v>959</v>
      </c>
      <c r="K2369" t="s">
        <v>67</v>
      </c>
      <c r="L2369">
        <v>40</v>
      </c>
      <c r="M2369">
        <v>2</v>
      </c>
      <c r="N2369" t="s">
        <v>68</v>
      </c>
      <c r="O2369" t="s">
        <v>204</v>
      </c>
      <c r="P2369" t="s">
        <v>205</v>
      </c>
      <c r="Q2369" t="s">
        <v>71</v>
      </c>
      <c r="R2369">
        <v>2012</v>
      </c>
      <c r="S2369" s="1">
        <v>3808.91</v>
      </c>
      <c r="T2369" t="s">
        <v>31</v>
      </c>
      <c r="U2369" s="2">
        <v>41198</v>
      </c>
      <c r="V2369" s="2">
        <v>41211</v>
      </c>
      <c r="W2369" s="2">
        <v>41211</v>
      </c>
      <c r="X2369" t="s">
        <v>72</v>
      </c>
      <c r="Y2369" t="s">
        <v>166</v>
      </c>
      <c r="Z2369" t="s">
        <v>167</v>
      </c>
      <c r="AA2369" t="s">
        <v>168</v>
      </c>
      <c r="AB2369" t="s">
        <v>35</v>
      </c>
      <c r="AC2369" t="s">
        <v>36</v>
      </c>
      <c r="AD2369">
        <v>98109</v>
      </c>
      <c r="AE2369" t="s">
        <v>1618</v>
      </c>
      <c r="AF2369" t="str">
        <f t="shared" si="108"/>
        <v>Yes</v>
      </c>
      <c r="AG2369" s="9" t="str">
        <f t="shared" si="109"/>
        <v>STATE REPRESENTATIVE402DEMOCRATLEG DISTRICT 40 - HOUSESKAGITLegislative20123808.91DEBT411984121141211Operation and OverheadEST. MAILER PRINT &amp; DESIGN (CAPCITY, KAYLORMADE)ARGO STRATEGIESPO BOX 9100 SEATTLEWA</v>
      </c>
      <c r="AH2369">
        <v>100499061</v>
      </c>
      <c r="AI2369" s="9" t="str">
        <f t="shared" si="110"/>
        <v>STATE REPRESENTATIVE402DEMOCRATLEG DISTRICT 40 - HOUSESKAGITLegislative</v>
      </c>
    </row>
    <row r="2370" spans="1:35" x14ac:dyDescent="0.25">
      <c r="A2370" s="15">
        <v>467</v>
      </c>
      <c r="B2370" t="s">
        <v>1696</v>
      </c>
      <c r="C2370">
        <v>100503897</v>
      </c>
      <c r="D2370" t="s">
        <v>30</v>
      </c>
      <c r="E2370" t="s">
        <v>956</v>
      </c>
      <c r="F2370" t="s">
        <v>44</v>
      </c>
      <c r="G2370" t="s">
        <v>957</v>
      </c>
      <c r="H2370" t="s">
        <v>958</v>
      </c>
      <c r="I2370" t="s">
        <v>238</v>
      </c>
      <c r="J2370" t="s">
        <v>959</v>
      </c>
      <c r="K2370" t="s">
        <v>67</v>
      </c>
      <c r="L2370">
        <v>40</v>
      </c>
      <c r="M2370">
        <v>2</v>
      </c>
      <c r="N2370" t="s">
        <v>68</v>
      </c>
      <c r="O2370" t="s">
        <v>204</v>
      </c>
      <c r="P2370" t="s">
        <v>205</v>
      </c>
      <c r="Q2370" t="s">
        <v>71</v>
      </c>
      <c r="R2370">
        <v>2012</v>
      </c>
      <c r="S2370" s="1">
        <v>330</v>
      </c>
      <c r="T2370" t="s">
        <v>31</v>
      </c>
      <c r="U2370" s="2">
        <v>41212</v>
      </c>
      <c r="V2370" s="2">
        <v>41243</v>
      </c>
      <c r="W2370" s="2">
        <v>41228</v>
      </c>
      <c r="X2370" t="s">
        <v>72</v>
      </c>
      <c r="Y2370" t="s">
        <v>1697</v>
      </c>
      <c r="Z2370" t="s">
        <v>1698</v>
      </c>
      <c r="AA2370" t="s">
        <v>1699</v>
      </c>
      <c r="AB2370" t="s">
        <v>1700</v>
      </c>
      <c r="AC2370" t="s">
        <v>36</v>
      </c>
      <c r="AD2370">
        <v>98273</v>
      </c>
      <c r="AE2370" t="s">
        <v>1695</v>
      </c>
      <c r="AF2370" t="str">
        <f t="shared" ref="AF2370:AF2433" si="111">IF(ISNA(VLOOKUP($C2370,schooldata,1,FALSE)),"NO","Yes")</f>
        <v>Yes</v>
      </c>
      <c r="AG2370" s="9" t="str">
        <f t="shared" ref="AG2370:AG2433" si="112">CONCATENATE(K2370,L2370,M2370,N2370,O2370,P2370,Q2370,R2370,S2370,T2370,U2370,V2370,W2370,X2370,Y2370,Z2370,AA2370,AB2370,AC2370)</f>
        <v>STATE REPRESENTATIVE402DEMOCRATLEG DISTRICT 40 - HOUSESKAGITLegislative2012330DEBT412124124341228Operation and OverheadSTORAGECOLLEGE WAY SELF STORAGE3120 E  COLLEGE WAY MOUNT VERNONWA</v>
      </c>
      <c r="AH2370">
        <v>100503897</v>
      </c>
      <c r="AI2370" s="9" t="str">
        <f t="shared" ref="AI2370:AI2433" si="113">CONCATENATE(K2370,L2370,M2370,N2370,O2370,P2370,Q2370)</f>
        <v>STATE REPRESENTATIVE402DEMOCRATLEG DISTRICT 40 - HOUSESKAGITLegislative</v>
      </c>
    </row>
    <row r="2371" spans="1:35" x14ac:dyDescent="0.25">
      <c r="A2371" s="15">
        <v>466</v>
      </c>
      <c r="B2371" t="s">
        <v>1694</v>
      </c>
      <c r="C2371">
        <v>100503897</v>
      </c>
      <c r="D2371" t="s">
        <v>30</v>
      </c>
      <c r="E2371" t="s">
        <v>956</v>
      </c>
      <c r="F2371" t="s">
        <v>44</v>
      </c>
      <c r="G2371" t="s">
        <v>957</v>
      </c>
      <c r="H2371" t="s">
        <v>958</v>
      </c>
      <c r="I2371" t="s">
        <v>238</v>
      </c>
      <c r="J2371" t="s">
        <v>959</v>
      </c>
      <c r="K2371" t="s">
        <v>67</v>
      </c>
      <c r="L2371">
        <v>40</v>
      </c>
      <c r="M2371">
        <v>2</v>
      </c>
      <c r="N2371" t="s">
        <v>68</v>
      </c>
      <c r="O2371" t="s">
        <v>204</v>
      </c>
      <c r="P2371" t="s">
        <v>205</v>
      </c>
      <c r="Q2371" t="s">
        <v>71</v>
      </c>
      <c r="R2371">
        <v>2012</v>
      </c>
      <c r="S2371" s="1">
        <v>750</v>
      </c>
      <c r="T2371" t="s">
        <v>31</v>
      </c>
      <c r="U2371" s="2">
        <v>41212</v>
      </c>
      <c r="V2371" s="2">
        <v>41243</v>
      </c>
      <c r="W2371" s="2">
        <v>41243</v>
      </c>
      <c r="X2371" t="s">
        <v>72</v>
      </c>
      <c r="Y2371" t="s">
        <v>1208</v>
      </c>
      <c r="Z2371" t="s">
        <v>167</v>
      </c>
      <c r="AA2371" t="s">
        <v>168</v>
      </c>
      <c r="AB2371" t="s">
        <v>35</v>
      </c>
      <c r="AC2371" t="s">
        <v>36</v>
      </c>
      <c r="AD2371">
        <v>98109</v>
      </c>
      <c r="AE2371" t="s">
        <v>1695</v>
      </c>
      <c r="AF2371" t="str">
        <f t="shared" si="111"/>
        <v>Yes</v>
      </c>
      <c r="AG2371" s="9" t="str">
        <f t="shared" si="112"/>
        <v>STATE REPRESENTATIVE402DEMOCRATLEG DISTRICT 40 - HOUSESKAGITLegislative2012750DEBT412124124341243Operation and OverheadNOVEMBER TREASURYARGO STRATEGIESPO BOX 9100 SEATTLEWA</v>
      </c>
      <c r="AH2371">
        <v>100503897</v>
      </c>
      <c r="AI2371" s="9" t="str">
        <f t="shared" si="113"/>
        <v>STATE REPRESENTATIVE402DEMOCRATLEG DISTRICT 40 - HOUSESKAGITLegislative</v>
      </c>
    </row>
    <row r="2372" spans="1:35" x14ac:dyDescent="0.25">
      <c r="A2372" s="15">
        <v>989</v>
      </c>
      <c r="B2372" t="s">
        <v>2730</v>
      </c>
      <c r="C2372">
        <v>100509207</v>
      </c>
      <c r="D2372" t="s">
        <v>30</v>
      </c>
      <c r="E2372" t="s">
        <v>956</v>
      </c>
      <c r="F2372" t="s">
        <v>44</v>
      </c>
      <c r="G2372" t="s">
        <v>957</v>
      </c>
      <c r="H2372" t="s">
        <v>958</v>
      </c>
      <c r="I2372" t="s">
        <v>238</v>
      </c>
      <c r="J2372" t="s">
        <v>959</v>
      </c>
      <c r="K2372" t="s">
        <v>67</v>
      </c>
      <c r="L2372">
        <v>40</v>
      </c>
      <c r="M2372">
        <v>2</v>
      </c>
      <c r="N2372" t="s">
        <v>68</v>
      </c>
      <c r="O2372" t="s">
        <v>204</v>
      </c>
      <c r="P2372" t="s">
        <v>205</v>
      </c>
      <c r="Q2372" t="s">
        <v>71</v>
      </c>
      <c r="R2372">
        <v>2012</v>
      </c>
      <c r="S2372" s="1">
        <v>300</v>
      </c>
      <c r="T2372" t="s">
        <v>31</v>
      </c>
      <c r="U2372" s="2">
        <v>41244</v>
      </c>
      <c r="V2372" s="2">
        <v>41274</v>
      </c>
      <c r="W2372" s="2">
        <v>41274</v>
      </c>
      <c r="X2372" t="s">
        <v>72</v>
      </c>
      <c r="Y2372" t="s">
        <v>1792</v>
      </c>
      <c r="Z2372" t="s">
        <v>167</v>
      </c>
      <c r="AA2372" t="s">
        <v>168</v>
      </c>
      <c r="AB2372" t="s">
        <v>35</v>
      </c>
      <c r="AC2372" t="s">
        <v>36</v>
      </c>
      <c r="AD2372">
        <v>98109</v>
      </c>
      <c r="AE2372" t="s">
        <v>2731</v>
      </c>
      <c r="AF2372" t="str">
        <f t="shared" si="111"/>
        <v>Yes</v>
      </c>
      <c r="AG2372" s="9" t="str">
        <f t="shared" si="112"/>
        <v>STATE REPRESENTATIVE402DEMOCRATLEG DISTRICT 40 - HOUSESKAGITLegislative2012300DEBT412444127441274Operation and OverheadDECEMBER TREASURYARGO STRATEGIESPO BOX 9100 SEATTLEWA</v>
      </c>
      <c r="AH2372">
        <v>100509207</v>
      </c>
      <c r="AI2372" s="9" t="str">
        <f t="shared" si="113"/>
        <v>STATE REPRESENTATIVE402DEMOCRATLEG DISTRICT 40 - HOUSESKAGITLegislative</v>
      </c>
    </row>
    <row r="2373" spans="1:35" x14ac:dyDescent="0.25">
      <c r="A2373" s="15">
        <v>1740</v>
      </c>
      <c r="B2373" t="s">
        <v>4187</v>
      </c>
      <c r="C2373">
        <v>100427379</v>
      </c>
      <c r="D2373" t="s">
        <v>30</v>
      </c>
      <c r="E2373" t="s">
        <v>862</v>
      </c>
      <c r="F2373" t="s">
        <v>44</v>
      </c>
      <c r="G2373" t="s">
        <v>863</v>
      </c>
      <c r="H2373" t="s">
        <v>864</v>
      </c>
      <c r="I2373" t="s">
        <v>602</v>
      </c>
      <c r="J2373" t="s">
        <v>865</v>
      </c>
      <c r="K2373" t="s">
        <v>67</v>
      </c>
      <c r="L2373">
        <v>41</v>
      </c>
      <c r="M2373">
        <v>1</v>
      </c>
      <c r="N2373" t="s">
        <v>68</v>
      </c>
      <c r="O2373" t="s">
        <v>754</v>
      </c>
      <c r="P2373" t="s">
        <v>134</v>
      </c>
      <c r="Q2373" t="s">
        <v>71</v>
      </c>
      <c r="R2373">
        <v>2012</v>
      </c>
      <c r="S2373" s="1">
        <v>575</v>
      </c>
      <c r="T2373" t="s">
        <v>31</v>
      </c>
      <c r="U2373" s="2">
        <v>40756</v>
      </c>
      <c r="V2373" s="2">
        <v>40786</v>
      </c>
      <c r="W2373" s="2">
        <v>40786</v>
      </c>
      <c r="Y2373" t="s">
        <v>32</v>
      </c>
      <c r="Z2373" t="s">
        <v>33</v>
      </c>
      <c r="AA2373" t="s">
        <v>103</v>
      </c>
      <c r="AB2373" t="s">
        <v>35</v>
      </c>
      <c r="AC2373" t="s">
        <v>36</v>
      </c>
      <c r="AD2373">
        <v>98101</v>
      </c>
      <c r="AE2373" t="s">
        <v>4188</v>
      </c>
      <c r="AF2373" t="str">
        <f t="shared" si="111"/>
        <v>Yes</v>
      </c>
      <c r="AG2373" s="9" t="str">
        <f t="shared" si="112"/>
        <v>STATE REPRESENTATIVE411DEMOCRATLEG DISTRICT 41 - HOUSEKINGLegislative2012575DEBT407564078640786ACCOUNTING/COMPLIANCE (EST.)PROJECT ACCOUNTING SERVICES603 STEWART ST #819SEATTLEWA</v>
      </c>
      <c r="AH2373">
        <v>100427379</v>
      </c>
      <c r="AI2373" s="9" t="str">
        <f t="shared" si="113"/>
        <v>STATE REPRESENTATIVE411DEMOCRATLEG DISTRICT 41 - HOUSEKINGLegislative</v>
      </c>
    </row>
    <row r="2374" spans="1:35" x14ac:dyDescent="0.25">
      <c r="A2374" s="15">
        <v>1696</v>
      </c>
      <c r="B2374" t="s">
        <v>4116</v>
      </c>
      <c r="C2374">
        <v>100431708</v>
      </c>
      <c r="D2374" t="s">
        <v>30</v>
      </c>
      <c r="E2374" t="s">
        <v>862</v>
      </c>
      <c r="F2374" t="s">
        <v>44</v>
      </c>
      <c r="G2374" t="s">
        <v>863</v>
      </c>
      <c r="H2374" t="s">
        <v>864</v>
      </c>
      <c r="I2374" t="s">
        <v>602</v>
      </c>
      <c r="J2374" t="s">
        <v>865</v>
      </c>
      <c r="K2374" t="s">
        <v>67</v>
      </c>
      <c r="L2374">
        <v>41</v>
      </c>
      <c r="M2374">
        <v>1</v>
      </c>
      <c r="N2374" t="s">
        <v>68</v>
      </c>
      <c r="O2374" t="s">
        <v>754</v>
      </c>
      <c r="P2374" t="s">
        <v>134</v>
      </c>
      <c r="Q2374" t="s">
        <v>71</v>
      </c>
      <c r="R2374">
        <v>2012</v>
      </c>
      <c r="S2374" s="1">
        <v>910.5</v>
      </c>
      <c r="T2374" t="s">
        <v>31</v>
      </c>
      <c r="U2374" s="2">
        <v>40787</v>
      </c>
      <c r="V2374" s="2">
        <v>40816</v>
      </c>
      <c r="W2374" s="2">
        <v>40816</v>
      </c>
      <c r="Y2374" t="s">
        <v>330</v>
      </c>
      <c r="Z2374" t="s">
        <v>33</v>
      </c>
      <c r="AA2374" t="s">
        <v>103</v>
      </c>
      <c r="AB2374" t="s">
        <v>35</v>
      </c>
      <c r="AC2374" t="s">
        <v>36</v>
      </c>
      <c r="AD2374">
        <v>98101</v>
      </c>
      <c r="AE2374" t="s">
        <v>4117</v>
      </c>
      <c r="AF2374" t="str">
        <f t="shared" si="111"/>
        <v>Yes</v>
      </c>
      <c r="AG2374" s="9" t="str">
        <f t="shared" si="112"/>
        <v>STATE REPRESENTATIVE411DEMOCRATLEG DISTRICT 41 - HOUSEKINGLegislative2012910.5DEBT407874081640816ACCOUNTING/COMPLIANCEPROJECT ACCOUNTING SERVICES603 STEWART ST #819SEATTLEWA</v>
      </c>
      <c r="AH2374">
        <v>100431708</v>
      </c>
      <c r="AI2374" s="9" t="str">
        <f t="shared" si="113"/>
        <v>STATE REPRESENTATIVE411DEMOCRATLEG DISTRICT 41 - HOUSEKINGLegislative</v>
      </c>
    </row>
    <row r="2375" spans="1:35" x14ac:dyDescent="0.25">
      <c r="A2375" s="15">
        <v>2158</v>
      </c>
      <c r="B2375" t="s">
        <v>4821</v>
      </c>
      <c r="C2375">
        <v>100439846</v>
      </c>
      <c r="D2375" t="s">
        <v>30</v>
      </c>
      <c r="E2375" t="s">
        <v>862</v>
      </c>
      <c r="F2375" t="s">
        <v>44</v>
      </c>
      <c r="G2375" t="s">
        <v>863</v>
      </c>
      <c r="H2375" t="s">
        <v>864</v>
      </c>
      <c r="I2375" t="s">
        <v>602</v>
      </c>
      <c r="J2375" t="s">
        <v>865</v>
      </c>
      <c r="K2375" t="s">
        <v>67</v>
      </c>
      <c r="L2375">
        <v>41</v>
      </c>
      <c r="M2375">
        <v>1</v>
      </c>
      <c r="N2375" t="s">
        <v>68</v>
      </c>
      <c r="O2375" t="s">
        <v>754</v>
      </c>
      <c r="P2375" t="s">
        <v>134</v>
      </c>
      <c r="Q2375" t="s">
        <v>71</v>
      </c>
      <c r="R2375">
        <v>2012</v>
      </c>
      <c r="S2375" s="1">
        <v>419.25</v>
      </c>
      <c r="T2375" t="s">
        <v>31</v>
      </c>
      <c r="U2375" s="2">
        <v>40848</v>
      </c>
      <c r="V2375" s="2">
        <v>40877</v>
      </c>
      <c r="W2375" s="2">
        <v>40877</v>
      </c>
      <c r="Y2375" t="s">
        <v>330</v>
      </c>
      <c r="Z2375" t="s">
        <v>33</v>
      </c>
      <c r="AA2375" t="s">
        <v>103</v>
      </c>
      <c r="AB2375" t="s">
        <v>35</v>
      </c>
      <c r="AC2375" t="s">
        <v>36</v>
      </c>
      <c r="AD2375">
        <v>98101</v>
      </c>
      <c r="AE2375" t="s">
        <v>4822</v>
      </c>
      <c r="AF2375" t="str">
        <f t="shared" si="111"/>
        <v>Yes</v>
      </c>
      <c r="AG2375" s="9" t="str">
        <f t="shared" si="112"/>
        <v>STATE REPRESENTATIVE411DEMOCRATLEG DISTRICT 41 - HOUSEKINGLegislative2012419.25DEBT408484087740877ACCOUNTING/COMPLIANCEPROJECT ACCOUNTING SERVICES603 STEWART ST #819SEATTLEWA</v>
      </c>
      <c r="AH2375">
        <v>100439846</v>
      </c>
      <c r="AI2375" s="9" t="str">
        <f t="shared" si="113"/>
        <v>STATE REPRESENTATIVE411DEMOCRATLEG DISTRICT 41 - HOUSEKINGLegislative</v>
      </c>
    </row>
    <row r="2376" spans="1:35" x14ac:dyDescent="0.25">
      <c r="A2376" s="15">
        <v>2330</v>
      </c>
      <c r="B2376" t="s">
        <v>5092</v>
      </c>
      <c r="C2376">
        <v>100462265</v>
      </c>
      <c r="D2376" t="s">
        <v>30</v>
      </c>
      <c r="E2376" t="s">
        <v>862</v>
      </c>
      <c r="F2376" t="s">
        <v>44</v>
      </c>
      <c r="G2376" t="s">
        <v>863</v>
      </c>
      <c r="H2376" t="s">
        <v>864</v>
      </c>
      <c r="I2376" t="s">
        <v>602</v>
      </c>
      <c r="J2376" t="s">
        <v>865</v>
      </c>
      <c r="K2376" t="s">
        <v>67</v>
      </c>
      <c r="L2376">
        <v>41</v>
      </c>
      <c r="M2376">
        <v>1</v>
      </c>
      <c r="N2376" t="s">
        <v>68</v>
      </c>
      <c r="O2376" t="s">
        <v>754</v>
      </c>
      <c r="P2376" t="s">
        <v>134</v>
      </c>
      <c r="Q2376" t="s">
        <v>71</v>
      </c>
      <c r="R2376">
        <v>2012</v>
      </c>
      <c r="S2376" s="1">
        <v>491.25</v>
      </c>
      <c r="T2376" t="s">
        <v>31</v>
      </c>
      <c r="U2376" s="2">
        <v>41000</v>
      </c>
      <c r="V2376" s="2">
        <v>41029</v>
      </c>
      <c r="W2376" s="2">
        <v>41029</v>
      </c>
      <c r="Y2376" t="s">
        <v>330</v>
      </c>
      <c r="Z2376" t="s">
        <v>33</v>
      </c>
      <c r="AA2376" t="s">
        <v>103</v>
      </c>
      <c r="AB2376" t="s">
        <v>35</v>
      </c>
      <c r="AC2376" t="s">
        <v>36</v>
      </c>
      <c r="AD2376">
        <v>98101</v>
      </c>
      <c r="AE2376" t="s">
        <v>5093</v>
      </c>
      <c r="AF2376" t="str">
        <f t="shared" si="111"/>
        <v>Yes</v>
      </c>
      <c r="AG2376" s="9" t="str">
        <f t="shared" si="112"/>
        <v>STATE REPRESENTATIVE411DEMOCRATLEG DISTRICT 41 - HOUSEKINGLegislative2012491.25DEBT410004102941029ACCOUNTING/COMPLIANCEPROJECT ACCOUNTING SERVICES603 STEWART ST #819SEATTLEWA</v>
      </c>
      <c r="AH2376">
        <v>100462265</v>
      </c>
      <c r="AI2376" s="9" t="str">
        <f t="shared" si="113"/>
        <v>STATE REPRESENTATIVE411DEMOCRATLEG DISTRICT 41 - HOUSEKINGLegislative</v>
      </c>
    </row>
    <row r="2377" spans="1:35" x14ac:dyDescent="0.25">
      <c r="A2377" s="15">
        <v>3133</v>
      </c>
      <c r="B2377" t="s">
        <v>6509</v>
      </c>
      <c r="C2377">
        <v>100469745</v>
      </c>
      <c r="D2377" t="s">
        <v>30</v>
      </c>
      <c r="E2377" t="s">
        <v>862</v>
      </c>
      <c r="F2377" t="s">
        <v>44</v>
      </c>
      <c r="G2377" t="s">
        <v>863</v>
      </c>
      <c r="H2377" t="s">
        <v>864</v>
      </c>
      <c r="I2377" t="s">
        <v>602</v>
      </c>
      <c r="J2377" t="s">
        <v>865</v>
      </c>
      <c r="K2377" t="s">
        <v>67</v>
      </c>
      <c r="L2377">
        <v>41</v>
      </c>
      <c r="M2377">
        <v>1</v>
      </c>
      <c r="N2377" t="s">
        <v>68</v>
      </c>
      <c r="O2377" t="s">
        <v>754</v>
      </c>
      <c r="P2377" t="s">
        <v>134</v>
      </c>
      <c r="Q2377" t="s">
        <v>71</v>
      </c>
      <c r="R2377">
        <v>2012</v>
      </c>
      <c r="S2377" s="1">
        <v>335.25</v>
      </c>
      <c r="T2377" t="s">
        <v>31</v>
      </c>
      <c r="U2377" s="2">
        <v>41030</v>
      </c>
      <c r="V2377" s="2">
        <v>41060</v>
      </c>
      <c r="W2377" s="2">
        <v>41060</v>
      </c>
      <c r="Y2377" t="s">
        <v>330</v>
      </c>
      <c r="Z2377" t="s">
        <v>33</v>
      </c>
      <c r="AA2377" t="s">
        <v>103</v>
      </c>
      <c r="AB2377" t="s">
        <v>35</v>
      </c>
      <c r="AC2377" t="s">
        <v>36</v>
      </c>
      <c r="AD2377">
        <v>98101</v>
      </c>
      <c r="AE2377" t="s">
        <v>6510</v>
      </c>
      <c r="AF2377" t="str">
        <f t="shared" si="111"/>
        <v>Yes</v>
      </c>
      <c r="AG2377" s="9" t="str">
        <f t="shared" si="112"/>
        <v>STATE REPRESENTATIVE411DEMOCRATLEG DISTRICT 41 - HOUSEKINGLegislative2012335.25DEBT410304106041060ACCOUNTING/COMPLIANCEPROJECT ACCOUNTING SERVICES603 STEWART ST #819SEATTLEWA</v>
      </c>
      <c r="AH2377">
        <v>100469745</v>
      </c>
      <c r="AI2377" s="9" t="str">
        <f t="shared" si="113"/>
        <v>STATE REPRESENTATIVE411DEMOCRATLEG DISTRICT 41 - HOUSEKINGLegislative</v>
      </c>
    </row>
    <row r="2378" spans="1:35" x14ac:dyDescent="0.25">
      <c r="A2378" s="15">
        <v>2703</v>
      </c>
      <c r="B2378" t="s">
        <v>5757</v>
      </c>
      <c r="C2378">
        <v>100481590</v>
      </c>
      <c r="D2378" t="s">
        <v>30</v>
      </c>
      <c r="E2378" t="s">
        <v>862</v>
      </c>
      <c r="F2378" t="s">
        <v>44</v>
      </c>
      <c r="G2378" t="s">
        <v>863</v>
      </c>
      <c r="H2378" t="s">
        <v>864</v>
      </c>
      <c r="I2378" t="s">
        <v>602</v>
      </c>
      <c r="J2378" t="s">
        <v>865</v>
      </c>
      <c r="K2378" t="s">
        <v>67</v>
      </c>
      <c r="L2378">
        <v>41</v>
      </c>
      <c r="M2378">
        <v>1</v>
      </c>
      <c r="N2378" t="s">
        <v>68</v>
      </c>
      <c r="O2378" t="s">
        <v>754</v>
      </c>
      <c r="P2378" t="s">
        <v>134</v>
      </c>
      <c r="Q2378" t="s">
        <v>71</v>
      </c>
      <c r="R2378">
        <v>2012</v>
      </c>
      <c r="S2378" s="1">
        <v>299.5</v>
      </c>
      <c r="T2378" t="s">
        <v>31</v>
      </c>
      <c r="U2378" s="2">
        <v>41061</v>
      </c>
      <c r="V2378" s="2">
        <v>41106</v>
      </c>
      <c r="W2378" s="2">
        <v>41106</v>
      </c>
      <c r="Y2378" t="s">
        <v>1196</v>
      </c>
      <c r="Z2378" t="s">
        <v>1230</v>
      </c>
      <c r="AA2378" t="s">
        <v>1231</v>
      </c>
      <c r="AB2378" t="s">
        <v>35</v>
      </c>
      <c r="AC2378" t="s">
        <v>36</v>
      </c>
      <c r="AD2378">
        <v>98121</v>
      </c>
      <c r="AE2378" t="s">
        <v>5758</v>
      </c>
      <c r="AF2378" t="str">
        <f t="shared" si="111"/>
        <v>Yes</v>
      </c>
      <c r="AG2378" s="9" t="str">
        <f t="shared" si="112"/>
        <v>STATE REPRESENTATIVE411DEMOCRATLEG DISTRICT 41 - HOUSEKINGLegislative2012299.5DEBT410614110641106ADVERTISEMENTJT NEWS2041 3RD AVESEATTLEWA</v>
      </c>
      <c r="AH2378">
        <v>100481590</v>
      </c>
      <c r="AI2378" s="9" t="str">
        <f t="shared" si="113"/>
        <v>STATE REPRESENTATIVE411DEMOCRATLEG DISTRICT 41 - HOUSEKINGLegislative</v>
      </c>
    </row>
    <row r="2379" spans="1:35" x14ac:dyDescent="0.25">
      <c r="A2379" s="15">
        <v>2704</v>
      </c>
      <c r="B2379" t="s">
        <v>5759</v>
      </c>
      <c r="C2379">
        <v>100481590</v>
      </c>
      <c r="D2379" t="s">
        <v>30</v>
      </c>
      <c r="E2379" t="s">
        <v>862</v>
      </c>
      <c r="F2379" t="s">
        <v>44</v>
      </c>
      <c r="G2379" t="s">
        <v>863</v>
      </c>
      <c r="H2379" t="s">
        <v>864</v>
      </c>
      <c r="I2379" t="s">
        <v>602</v>
      </c>
      <c r="J2379" t="s">
        <v>865</v>
      </c>
      <c r="K2379" t="s">
        <v>67</v>
      </c>
      <c r="L2379">
        <v>41</v>
      </c>
      <c r="M2379">
        <v>1</v>
      </c>
      <c r="N2379" t="s">
        <v>68</v>
      </c>
      <c r="O2379" t="s">
        <v>754</v>
      </c>
      <c r="P2379" t="s">
        <v>134</v>
      </c>
      <c r="Q2379" t="s">
        <v>71</v>
      </c>
      <c r="R2379">
        <v>2012</v>
      </c>
      <c r="S2379" s="1">
        <v>275.25</v>
      </c>
      <c r="T2379" t="s">
        <v>31</v>
      </c>
      <c r="U2379" s="2">
        <v>41061</v>
      </c>
      <c r="V2379" s="2">
        <v>41106</v>
      </c>
      <c r="W2379" s="2">
        <v>41106</v>
      </c>
      <c r="Y2379" t="s">
        <v>330</v>
      </c>
      <c r="Z2379" t="s">
        <v>33</v>
      </c>
      <c r="AA2379" t="s">
        <v>103</v>
      </c>
      <c r="AB2379" t="s">
        <v>35</v>
      </c>
      <c r="AC2379" t="s">
        <v>36</v>
      </c>
      <c r="AD2379">
        <v>98101</v>
      </c>
      <c r="AE2379" t="s">
        <v>5758</v>
      </c>
      <c r="AF2379" t="str">
        <f t="shared" si="111"/>
        <v>Yes</v>
      </c>
      <c r="AG2379" s="9" t="str">
        <f t="shared" si="112"/>
        <v>STATE REPRESENTATIVE411DEMOCRATLEG DISTRICT 41 - HOUSEKINGLegislative2012275.25DEBT410614110641106ACCOUNTING/COMPLIANCEPROJECT ACCOUNTING SERVICES603 STEWART ST #819SEATTLEWA</v>
      </c>
      <c r="AH2379">
        <v>100481590</v>
      </c>
      <c r="AI2379" s="9" t="str">
        <f t="shared" si="113"/>
        <v>STATE REPRESENTATIVE411DEMOCRATLEG DISTRICT 41 - HOUSEKINGLegislative</v>
      </c>
    </row>
    <row r="2380" spans="1:35" x14ac:dyDescent="0.25">
      <c r="A2380" s="15">
        <v>3493</v>
      </c>
      <c r="B2380" t="s">
        <v>7096</v>
      </c>
      <c r="C2380">
        <v>100481591</v>
      </c>
      <c r="D2380" t="s">
        <v>30</v>
      </c>
      <c r="E2380" t="s">
        <v>862</v>
      </c>
      <c r="F2380" t="s">
        <v>44</v>
      </c>
      <c r="G2380" t="s">
        <v>863</v>
      </c>
      <c r="H2380" t="s">
        <v>864</v>
      </c>
      <c r="I2380" t="s">
        <v>602</v>
      </c>
      <c r="J2380" t="s">
        <v>865</v>
      </c>
      <c r="K2380" t="s">
        <v>67</v>
      </c>
      <c r="L2380">
        <v>41</v>
      </c>
      <c r="M2380">
        <v>1</v>
      </c>
      <c r="N2380" t="s">
        <v>68</v>
      </c>
      <c r="O2380" t="s">
        <v>754</v>
      </c>
      <c r="P2380" t="s">
        <v>134</v>
      </c>
      <c r="Q2380" t="s">
        <v>71</v>
      </c>
      <c r="R2380">
        <v>2012</v>
      </c>
      <c r="S2380" s="1">
        <v>550</v>
      </c>
      <c r="T2380" t="s">
        <v>31</v>
      </c>
      <c r="U2380" s="2">
        <v>41107</v>
      </c>
      <c r="V2380" s="2">
        <v>41120</v>
      </c>
      <c r="W2380" s="2">
        <v>41120</v>
      </c>
      <c r="Y2380" t="s">
        <v>128</v>
      </c>
      <c r="Z2380" t="s">
        <v>33</v>
      </c>
      <c r="AA2380" t="s">
        <v>103</v>
      </c>
      <c r="AB2380" t="s">
        <v>35</v>
      </c>
      <c r="AC2380" t="s">
        <v>36</v>
      </c>
      <c r="AD2380">
        <v>98101</v>
      </c>
      <c r="AE2380" t="s">
        <v>7097</v>
      </c>
      <c r="AF2380" t="str">
        <f t="shared" si="111"/>
        <v>Yes</v>
      </c>
      <c r="AG2380" s="9" t="str">
        <f t="shared" si="112"/>
        <v>STATE REPRESENTATIVE411DEMOCRATLEG DISTRICT 41 - HOUSEKINGLegislative2012550DEBT411074112041120ACCOUNTING/COMPLIANCE ESTIMATEPROJECT ACCOUNTING SERVICES603 STEWART ST #819SEATTLEWA</v>
      </c>
      <c r="AH2380">
        <v>100481591</v>
      </c>
      <c r="AI2380" s="9" t="str">
        <f t="shared" si="113"/>
        <v>STATE REPRESENTATIVE411DEMOCRATLEG DISTRICT 41 - HOUSEKINGLegislative</v>
      </c>
    </row>
    <row r="2381" spans="1:35" x14ac:dyDescent="0.25">
      <c r="A2381" s="15">
        <v>3229</v>
      </c>
      <c r="B2381" t="s">
        <v>6687</v>
      </c>
      <c r="C2381">
        <v>100488441</v>
      </c>
      <c r="D2381" t="s">
        <v>30</v>
      </c>
      <c r="E2381" t="s">
        <v>862</v>
      </c>
      <c r="F2381" t="s">
        <v>44</v>
      </c>
      <c r="G2381" t="s">
        <v>863</v>
      </c>
      <c r="H2381" t="s">
        <v>864</v>
      </c>
      <c r="I2381" t="s">
        <v>602</v>
      </c>
      <c r="J2381" t="s">
        <v>865</v>
      </c>
      <c r="K2381" t="s">
        <v>67</v>
      </c>
      <c r="L2381">
        <v>41</v>
      </c>
      <c r="M2381">
        <v>1</v>
      </c>
      <c r="N2381" t="s">
        <v>68</v>
      </c>
      <c r="O2381" t="s">
        <v>754</v>
      </c>
      <c r="P2381" t="s">
        <v>134</v>
      </c>
      <c r="Q2381" t="s">
        <v>71</v>
      </c>
      <c r="R2381">
        <v>2012</v>
      </c>
      <c r="S2381" s="1">
        <v>596.25</v>
      </c>
      <c r="T2381" t="s">
        <v>31</v>
      </c>
      <c r="U2381" s="2">
        <v>41121</v>
      </c>
      <c r="V2381" s="2">
        <v>41152</v>
      </c>
      <c r="W2381" s="2">
        <v>41152</v>
      </c>
      <c r="Y2381" t="s">
        <v>330</v>
      </c>
      <c r="Z2381" t="s">
        <v>33</v>
      </c>
      <c r="AA2381" t="s">
        <v>103</v>
      </c>
      <c r="AB2381" t="s">
        <v>35</v>
      </c>
      <c r="AC2381" t="s">
        <v>36</v>
      </c>
      <c r="AD2381">
        <v>98101</v>
      </c>
      <c r="AE2381" t="s">
        <v>6688</v>
      </c>
      <c r="AF2381" t="str">
        <f t="shared" si="111"/>
        <v>Yes</v>
      </c>
      <c r="AG2381" s="9" t="str">
        <f t="shared" si="112"/>
        <v>STATE REPRESENTATIVE411DEMOCRATLEG DISTRICT 41 - HOUSEKINGLegislative2012596.25DEBT411214115241152ACCOUNTING/COMPLIANCEPROJECT ACCOUNTING SERVICES603 STEWART ST #819SEATTLEWA</v>
      </c>
      <c r="AH2381">
        <v>100488441</v>
      </c>
      <c r="AI2381" s="9" t="str">
        <f t="shared" si="113"/>
        <v>STATE REPRESENTATIVE411DEMOCRATLEG DISTRICT 41 - HOUSEKINGLegislative</v>
      </c>
    </row>
    <row r="2382" spans="1:35" x14ac:dyDescent="0.25">
      <c r="A2382" s="15">
        <v>282</v>
      </c>
      <c r="B2382" t="s">
        <v>1229</v>
      </c>
      <c r="C2382">
        <v>100496096</v>
      </c>
      <c r="D2382" t="s">
        <v>30</v>
      </c>
      <c r="E2382" t="s">
        <v>862</v>
      </c>
      <c r="F2382" t="s">
        <v>44</v>
      </c>
      <c r="G2382" t="s">
        <v>863</v>
      </c>
      <c r="H2382" t="s">
        <v>864</v>
      </c>
      <c r="I2382" t="s">
        <v>602</v>
      </c>
      <c r="J2382" t="s">
        <v>865</v>
      </c>
      <c r="K2382" t="s">
        <v>67</v>
      </c>
      <c r="L2382">
        <v>41</v>
      </c>
      <c r="M2382">
        <v>1</v>
      </c>
      <c r="N2382" t="s">
        <v>68</v>
      </c>
      <c r="O2382" t="s">
        <v>754</v>
      </c>
      <c r="P2382" t="s">
        <v>134</v>
      </c>
      <c r="Q2382" t="s">
        <v>71</v>
      </c>
      <c r="R2382">
        <v>2012</v>
      </c>
      <c r="S2382" s="1">
        <v>284.5</v>
      </c>
      <c r="T2382" t="s">
        <v>31</v>
      </c>
      <c r="U2382" s="2">
        <v>41153</v>
      </c>
      <c r="V2382" s="2">
        <v>41197</v>
      </c>
      <c r="W2382" s="2">
        <v>41197</v>
      </c>
      <c r="Y2382" t="s">
        <v>1196</v>
      </c>
      <c r="Z2382" t="s">
        <v>1230</v>
      </c>
      <c r="AA2382" t="s">
        <v>1231</v>
      </c>
      <c r="AB2382" t="s">
        <v>35</v>
      </c>
      <c r="AC2382" t="s">
        <v>36</v>
      </c>
      <c r="AD2382">
        <v>98121</v>
      </c>
      <c r="AE2382" t="s">
        <v>1232</v>
      </c>
      <c r="AF2382" t="str">
        <f t="shared" si="111"/>
        <v>Yes</v>
      </c>
      <c r="AG2382" s="9" t="str">
        <f t="shared" si="112"/>
        <v>STATE REPRESENTATIVE411DEMOCRATLEG DISTRICT 41 - HOUSEKINGLegislative2012284.5DEBT411534119741197ADVERTISEMENTJT NEWS2041 3RD AVESEATTLEWA</v>
      </c>
      <c r="AH2382">
        <v>100496096</v>
      </c>
      <c r="AI2382" s="9" t="str">
        <f t="shared" si="113"/>
        <v>STATE REPRESENTATIVE411DEMOCRATLEG DISTRICT 41 - HOUSEKINGLegislative</v>
      </c>
    </row>
    <row r="2383" spans="1:35" x14ac:dyDescent="0.25">
      <c r="A2383" s="15">
        <v>283</v>
      </c>
      <c r="B2383" t="s">
        <v>1233</v>
      </c>
      <c r="C2383">
        <v>100496096</v>
      </c>
      <c r="D2383" t="s">
        <v>30</v>
      </c>
      <c r="E2383" t="s">
        <v>862</v>
      </c>
      <c r="F2383" t="s">
        <v>44</v>
      </c>
      <c r="G2383" t="s">
        <v>863</v>
      </c>
      <c r="H2383" t="s">
        <v>864</v>
      </c>
      <c r="I2383" t="s">
        <v>602</v>
      </c>
      <c r="J2383" t="s">
        <v>865</v>
      </c>
      <c r="K2383" t="s">
        <v>67</v>
      </c>
      <c r="L2383">
        <v>41</v>
      </c>
      <c r="M2383">
        <v>1</v>
      </c>
      <c r="N2383" t="s">
        <v>68</v>
      </c>
      <c r="O2383" t="s">
        <v>754</v>
      </c>
      <c r="P2383" t="s">
        <v>134</v>
      </c>
      <c r="Q2383" t="s">
        <v>71</v>
      </c>
      <c r="R2383">
        <v>2012</v>
      </c>
      <c r="S2383" s="1">
        <v>325</v>
      </c>
      <c r="T2383" t="s">
        <v>31</v>
      </c>
      <c r="U2383" s="2">
        <v>41153</v>
      </c>
      <c r="V2383" s="2">
        <v>41197</v>
      </c>
      <c r="W2383" s="2">
        <v>41197</v>
      </c>
      <c r="Y2383" t="s">
        <v>1196</v>
      </c>
      <c r="Z2383" t="s">
        <v>1234</v>
      </c>
      <c r="AA2383" t="s">
        <v>1235</v>
      </c>
      <c r="AB2383" t="s">
        <v>781</v>
      </c>
      <c r="AC2383" t="s">
        <v>36</v>
      </c>
      <c r="AD2383">
        <v>98027</v>
      </c>
      <c r="AE2383" t="s">
        <v>1232</v>
      </c>
      <c r="AF2383" t="str">
        <f t="shared" si="111"/>
        <v>Yes</v>
      </c>
      <c r="AG2383" s="9" t="str">
        <f t="shared" si="112"/>
        <v>STATE REPRESENTATIVE411DEMOCRATLEG DISTRICT 41 - HOUSEKINGLegislative2012325DEBT411534119741197ADVERTISEMENTISSAQUAH PRESS INCPO BOX 1328ISSAQUAHWA</v>
      </c>
      <c r="AH2383">
        <v>100496096</v>
      </c>
      <c r="AI2383" s="9" t="str">
        <f t="shared" si="113"/>
        <v>STATE REPRESENTATIVE411DEMOCRATLEG DISTRICT 41 - HOUSEKINGLegislative</v>
      </c>
    </row>
    <row r="2384" spans="1:35" x14ac:dyDescent="0.25">
      <c r="A2384" s="15">
        <v>535</v>
      </c>
      <c r="B2384" t="s">
        <v>1848</v>
      </c>
      <c r="C2384">
        <v>100499535</v>
      </c>
      <c r="D2384" t="s">
        <v>30</v>
      </c>
      <c r="E2384" t="s">
        <v>862</v>
      </c>
      <c r="F2384" t="s">
        <v>44</v>
      </c>
      <c r="G2384" t="s">
        <v>863</v>
      </c>
      <c r="H2384" t="s">
        <v>864</v>
      </c>
      <c r="I2384" t="s">
        <v>602</v>
      </c>
      <c r="J2384" t="s">
        <v>865</v>
      </c>
      <c r="K2384" t="s">
        <v>67</v>
      </c>
      <c r="L2384">
        <v>41</v>
      </c>
      <c r="M2384">
        <v>1</v>
      </c>
      <c r="N2384" t="s">
        <v>68</v>
      </c>
      <c r="O2384" t="s">
        <v>754</v>
      </c>
      <c r="P2384" t="s">
        <v>134</v>
      </c>
      <c r="Q2384" t="s">
        <v>71</v>
      </c>
      <c r="R2384">
        <v>2012</v>
      </c>
      <c r="S2384" s="1">
        <v>392</v>
      </c>
      <c r="T2384" t="s">
        <v>31</v>
      </c>
      <c r="U2384" s="2">
        <v>41198</v>
      </c>
      <c r="V2384" s="2">
        <v>41211</v>
      </c>
      <c r="W2384" s="2">
        <v>41201</v>
      </c>
      <c r="Y2384" t="s">
        <v>1196</v>
      </c>
      <c r="Z2384" t="s">
        <v>1546</v>
      </c>
      <c r="AA2384" t="s">
        <v>1849</v>
      </c>
      <c r="AB2384" t="s">
        <v>35</v>
      </c>
      <c r="AC2384" t="s">
        <v>36</v>
      </c>
      <c r="AD2384">
        <v>98114</v>
      </c>
      <c r="AE2384" t="s">
        <v>1846</v>
      </c>
      <c r="AF2384" t="str">
        <f t="shared" si="111"/>
        <v>Yes</v>
      </c>
      <c r="AG2384" s="9" t="str">
        <f t="shared" si="112"/>
        <v>STATE REPRESENTATIVE411DEMOCRATLEG DISTRICT 41 - HOUSEKINGLegislative2012392DEBT411984121141201ADVERTISEMENTNORTHWEST ASIAN WEEKLY412 MAYNARD AVE SSEATTLEWA</v>
      </c>
      <c r="AH2384">
        <v>100499535</v>
      </c>
      <c r="AI2384" s="9" t="str">
        <f t="shared" si="113"/>
        <v>STATE REPRESENTATIVE411DEMOCRATLEG DISTRICT 41 - HOUSEKINGLegislative</v>
      </c>
    </row>
    <row r="2385" spans="1:35" x14ac:dyDescent="0.25">
      <c r="A2385" s="15">
        <v>533</v>
      </c>
      <c r="B2385" t="s">
        <v>1843</v>
      </c>
      <c r="C2385">
        <v>100499535</v>
      </c>
      <c r="D2385" t="s">
        <v>30</v>
      </c>
      <c r="E2385" t="s">
        <v>862</v>
      </c>
      <c r="F2385" t="s">
        <v>44</v>
      </c>
      <c r="G2385" t="s">
        <v>863</v>
      </c>
      <c r="H2385" t="s">
        <v>864</v>
      </c>
      <c r="I2385" t="s">
        <v>602</v>
      </c>
      <c r="J2385" t="s">
        <v>865</v>
      </c>
      <c r="K2385" t="s">
        <v>67</v>
      </c>
      <c r="L2385">
        <v>41</v>
      </c>
      <c r="M2385">
        <v>1</v>
      </c>
      <c r="N2385" t="s">
        <v>68</v>
      </c>
      <c r="O2385" t="s">
        <v>754</v>
      </c>
      <c r="P2385" t="s">
        <v>134</v>
      </c>
      <c r="Q2385" t="s">
        <v>71</v>
      </c>
      <c r="R2385">
        <v>2012</v>
      </c>
      <c r="S2385" s="1">
        <v>1245.25</v>
      </c>
      <c r="T2385" t="s">
        <v>31</v>
      </c>
      <c r="U2385" s="2">
        <v>41198</v>
      </c>
      <c r="V2385" s="2">
        <v>41211</v>
      </c>
      <c r="W2385" s="2">
        <v>41211</v>
      </c>
      <c r="Y2385" t="s">
        <v>158</v>
      </c>
      <c r="Z2385" t="s">
        <v>1844</v>
      </c>
      <c r="AA2385" t="s">
        <v>1845</v>
      </c>
      <c r="AB2385" t="s">
        <v>35</v>
      </c>
      <c r="AC2385" t="s">
        <v>36</v>
      </c>
      <c r="AD2385">
        <v>98102</v>
      </c>
      <c r="AE2385" t="s">
        <v>1846</v>
      </c>
      <c r="AF2385" t="str">
        <f t="shared" si="111"/>
        <v>Yes</v>
      </c>
      <c r="AG2385" s="9" t="str">
        <f t="shared" si="112"/>
        <v>STATE REPRESENTATIVE411DEMOCRATLEG DISTRICT 41 - HOUSEKINGLegislative20121245.25DEBT411984121141211WAGESHELMBRECHT ELLIOTT M.1052 E THOMAS ST, #20SEATTLEWA</v>
      </c>
      <c r="AH2385">
        <v>100499535</v>
      </c>
      <c r="AI2385" s="9" t="str">
        <f t="shared" si="113"/>
        <v>STATE REPRESENTATIVE411DEMOCRATLEG DISTRICT 41 - HOUSEKINGLegislative</v>
      </c>
    </row>
    <row r="2386" spans="1:35" x14ac:dyDescent="0.25">
      <c r="A2386" s="15">
        <v>534</v>
      </c>
      <c r="B2386" t="s">
        <v>1847</v>
      </c>
      <c r="C2386">
        <v>100499535</v>
      </c>
      <c r="D2386" t="s">
        <v>30</v>
      </c>
      <c r="E2386" t="s">
        <v>862</v>
      </c>
      <c r="F2386" t="s">
        <v>44</v>
      </c>
      <c r="G2386" t="s">
        <v>863</v>
      </c>
      <c r="H2386" t="s">
        <v>864</v>
      </c>
      <c r="I2386" t="s">
        <v>602</v>
      </c>
      <c r="J2386" t="s">
        <v>865</v>
      </c>
      <c r="K2386" t="s">
        <v>67</v>
      </c>
      <c r="L2386">
        <v>41</v>
      </c>
      <c r="M2386">
        <v>1</v>
      </c>
      <c r="N2386" t="s">
        <v>68</v>
      </c>
      <c r="O2386" t="s">
        <v>754</v>
      </c>
      <c r="P2386" t="s">
        <v>134</v>
      </c>
      <c r="Q2386" t="s">
        <v>71</v>
      </c>
      <c r="R2386">
        <v>2012</v>
      </c>
      <c r="S2386" s="1">
        <v>567.75</v>
      </c>
      <c r="T2386" t="s">
        <v>31</v>
      </c>
      <c r="U2386" s="2">
        <v>41198</v>
      </c>
      <c r="V2386" s="2">
        <v>41211</v>
      </c>
      <c r="W2386" s="2">
        <v>41211</v>
      </c>
      <c r="Y2386" t="s">
        <v>330</v>
      </c>
      <c r="Z2386" t="s">
        <v>33</v>
      </c>
      <c r="AA2386" t="s">
        <v>103</v>
      </c>
      <c r="AB2386" t="s">
        <v>35</v>
      </c>
      <c r="AC2386" t="s">
        <v>36</v>
      </c>
      <c r="AD2386">
        <v>98101</v>
      </c>
      <c r="AE2386" t="s">
        <v>1846</v>
      </c>
      <c r="AF2386" t="str">
        <f t="shared" si="111"/>
        <v>Yes</v>
      </c>
      <c r="AG2386" s="9" t="str">
        <f t="shared" si="112"/>
        <v>STATE REPRESENTATIVE411DEMOCRATLEG DISTRICT 41 - HOUSEKINGLegislative2012567.75DEBT411984121141211ACCOUNTING/COMPLIANCEPROJECT ACCOUNTING SERVICES603 STEWART ST #819SEATTLEWA</v>
      </c>
      <c r="AH2386">
        <v>100499535</v>
      </c>
      <c r="AI2386" s="9" t="str">
        <f t="shared" si="113"/>
        <v>STATE REPRESENTATIVE411DEMOCRATLEG DISTRICT 41 - HOUSEKINGLegislative</v>
      </c>
    </row>
    <row r="2387" spans="1:35" x14ac:dyDescent="0.25">
      <c r="A2387" s="15">
        <v>1022</v>
      </c>
      <c r="B2387" t="s">
        <v>2958</v>
      </c>
      <c r="C2387">
        <v>100401136</v>
      </c>
      <c r="D2387" t="s">
        <v>30</v>
      </c>
      <c r="E2387" t="s">
        <v>750</v>
      </c>
      <c r="F2387" t="s">
        <v>44</v>
      </c>
      <c r="G2387" t="s">
        <v>751</v>
      </c>
      <c r="H2387" t="s">
        <v>752</v>
      </c>
      <c r="I2387" t="s">
        <v>238</v>
      </c>
      <c r="J2387" t="s">
        <v>753</v>
      </c>
      <c r="K2387" t="s">
        <v>67</v>
      </c>
      <c r="L2387">
        <v>41</v>
      </c>
      <c r="M2387">
        <v>2</v>
      </c>
      <c r="N2387" t="s">
        <v>68</v>
      </c>
      <c r="O2387" t="s">
        <v>754</v>
      </c>
      <c r="P2387" t="s">
        <v>134</v>
      </c>
      <c r="Q2387" t="s">
        <v>71</v>
      </c>
      <c r="R2387">
        <v>2012</v>
      </c>
      <c r="S2387" s="1">
        <v>750</v>
      </c>
      <c r="T2387" t="s">
        <v>31</v>
      </c>
      <c r="U2387" s="2">
        <v>40544</v>
      </c>
      <c r="V2387" s="2">
        <v>40574</v>
      </c>
      <c r="W2387" s="2">
        <v>40512</v>
      </c>
      <c r="X2387" t="s">
        <v>72</v>
      </c>
      <c r="Y2387" t="s">
        <v>1208</v>
      </c>
      <c r="Z2387" t="s">
        <v>167</v>
      </c>
      <c r="AA2387" t="s">
        <v>168</v>
      </c>
      <c r="AB2387" t="s">
        <v>35</v>
      </c>
      <c r="AC2387" t="s">
        <v>36</v>
      </c>
      <c r="AD2387">
        <v>98109</v>
      </c>
      <c r="AE2387" t="s">
        <v>2959</v>
      </c>
      <c r="AF2387" t="str">
        <f t="shared" si="111"/>
        <v>Yes</v>
      </c>
      <c r="AG2387" s="9" t="str">
        <f t="shared" si="112"/>
        <v>STATE REPRESENTATIVE412DEMOCRATLEG DISTRICT 41 - HOUSEKINGLegislative2012750DEBT405444057440512Operation and OverheadNOVEMBER TREASURYARGO STRATEGIESPO BOX 9100 SEATTLEWA</v>
      </c>
      <c r="AH2387">
        <v>100401136</v>
      </c>
      <c r="AI2387" s="9" t="str">
        <f t="shared" si="113"/>
        <v>STATE REPRESENTATIVE412DEMOCRATLEG DISTRICT 41 - HOUSEKINGLegislative</v>
      </c>
    </row>
    <row r="2388" spans="1:35" x14ac:dyDescent="0.25">
      <c r="A2388" s="15">
        <v>1023</v>
      </c>
      <c r="B2388" t="s">
        <v>2960</v>
      </c>
      <c r="C2388">
        <v>100401136</v>
      </c>
      <c r="D2388" t="s">
        <v>30</v>
      </c>
      <c r="E2388" t="s">
        <v>750</v>
      </c>
      <c r="F2388" t="s">
        <v>44</v>
      </c>
      <c r="G2388" t="s">
        <v>751</v>
      </c>
      <c r="H2388" t="s">
        <v>752</v>
      </c>
      <c r="I2388" t="s">
        <v>238</v>
      </c>
      <c r="J2388" t="s">
        <v>753</v>
      </c>
      <c r="K2388" t="s">
        <v>67</v>
      </c>
      <c r="L2388">
        <v>41</v>
      </c>
      <c r="M2388">
        <v>2</v>
      </c>
      <c r="N2388" t="s">
        <v>68</v>
      </c>
      <c r="O2388" t="s">
        <v>754</v>
      </c>
      <c r="P2388" t="s">
        <v>134</v>
      </c>
      <c r="Q2388" t="s">
        <v>71</v>
      </c>
      <c r="R2388">
        <v>2012</v>
      </c>
      <c r="S2388" s="1">
        <v>500</v>
      </c>
      <c r="T2388" t="s">
        <v>31</v>
      </c>
      <c r="U2388" s="2">
        <v>40544</v>
      </c>
      <c r="V2388" s="2">
        <v>40574</v>
      </c>
      <c r="W2388" s="2">
        <v>40543</v>
      </c>
      <c r="X2388" t="s">
        <v>72</v>
      </c>
      <c r="Y2388" t="s">
        <v>1792</v>
      </c>
      <c r="Z2388" t="s">
        <v>167</v>
      </c>
      <c r="AA2388" t="s">
        <v>168</v>
      </c>
      <c r="AB2388" t="s">
        <v>35</v>
      </c>
      <c r="AC2388" t="s">
        <v>36</v>
      </c>
      <c r="AD2388">
        <v>98109</v>
      </c>
      <c r="AE2388" t="s">
        <v>2959</v>
      </c>
      <c r="AF2388" t="str">
        <f t="shared" si="111"/>
        <v>Yes</v>
      </c>
      <c r="AG2388" s="9" t="str">
        <f t="shared" si="112"/>
        <v>STATE REPRESENTATIVE412DEMOCRATLEG DISTRICT 41 - HOUSEKINGLegislative2012500DEBT405444057440543Operation and OverheadDECEMBER TREASURYARGO STRATEGIESPO BOX 9100 SEATTLEWA</v>
      </c>
      <c r="AH2388">
        <v>100401136</v>
      </c>
      <c r="AI2388" s="9" t="str">
        <f t="shared" si="113"/>
        <v>STATE REPRESENTATIVE412DEMOCRATLEG DISTRICT 41 - HOUSEKINGLegislative</v>
      </c>
    </row>
    <row r="2389" spans="1:35" x14ac:dyDescent="0.25">
      <c r="A2389" s="15">
        <v>1024</v>
      </c>
      <c r="B2389" t="s">
        <v>2961</v>
      </c>
      <c r="C2389">
        <v>100401136</v>
      </c>
      <c r="D2389" t="s">
        <v>30</v>
      </c>
      <c r="E2389" t="s">
        <v>750</v>
      </c>
      <c r="F2389" t="s">
        <v>44</v>
      </c>
      <c r="G2389" t="s">
        <v>751</v>
      </c>
      <c r="H2389" t="s">
        <v>752</v>
      </c>
      <c r="I2389" t="s">
        <v>238</v>
      </c>
      <c r="J2389" t="s">
        <v>753</v>
      </c>
      <c r="K2389" t="s">
        <v>67</v>
      </c>
      <c r="L2389">
        <v>41</v>
      </c>
      <c r="M2389">
        <v>2</v>
      </c>
      <c r="N2389" t="s">
        <v>68</v>
      </c>
      <c r="O2389" t="s">
        <v>754</v>
      </c>
      <c r="P2389" t="s">
        <v>134</v>
      </c>
      <c r="Q2389" t="s">
        <v>71</v>
      </c>
      <c r="R2389">
        <v>2012</v>
      </c>
      <c r="S2389" s="1">
        <v>300</v>
      </c>
      <c r="T2389" t="s">
        <v>31</v>
      </c>
      <c r="U2389" s="2">
        <v>40544</v>
      </c>
      <c r="V2389" s="2">
        <v>40574</v>
      </c>
      <c r="W2389" s="2">
        <v>40574</v>
      </c>
      <c r="X2389" t="s">
        <v>72</v>
      </c>
      <c r="Y2389" t="s">
        <v>2477</v>
      </c>
      <c r="Z2389" t="s">
        <v>167</v>
      </c>
      <c r="AA2389" t="s">
        <v>168</v>
      </c>
      <c r="AB2389" t="s">
        <v>35</v>
      </c>
      <c r="AC2389" t="s">
        <v>36</v>
      </c>
      <c r="AD2389">
        <v>98109</v>
      </c>
      <c r="AE2389" t="s">
        <v>2959</v>
      </c>
      <c r="AF2389" t="str">
        <f t="shared" si="111"/>
        <v>Yes</v>
      </c>
      <c r="AG2389" s="9" t="str">
        <f t="shared" si="112"/>
        <v>STATE REPRESENTATIVE412DEMOCRATLEG DISTRICT 41 - HOUSEKINGLegislative2012300DEBT405444057440574Operation and OverheadJANUARY TREASURYARGO STRATEGIESPO BOX 9100 SEATTLEWA</v>
      </c>
      <c r="AH2389">
        <v>100401136</v>
      </c>
      <c r="AI2389" s="9" t="str">
        <f t="shared" si="113"/>
        <v>STATE REPRESENTATIVE412DEMOCRATLEG DISTRICT 41 - HOUSEKINGLegislative</v>
      </c>
    </row>
    <row r="2390" spans="1:35" x14ac:dyDescent="0.25">
      <c r="A2390" s="15">
        <v>1640</v>
      </c>
      <c r="B2390" t="s">
        <v>4026</v>
      </c>
      <c r="C2390">
        <v>100408041</v>
      </c>
      <c r="D2390" t="s">
        <v>30</v>
      </c>
      <c r="E2390" t="s">
        <v>750</v>
      </c>
      <c r="F2390" t="s">
        <v>44</v>
      </c>
      <c r="G2390" t="s">
        <v>751</v>
      </c>
      <c r="H2390" t="s">
        <v>752</v>
      </c>
      <c r="I2390" t="s">
        <v>238</v>
      </c>
      <c r="J2390" t="s">
        <v>753</v>
      </c>
      <c r="K2390" t="s">
        <v>67</v>
      </c>
      <c r="L2390">
        <v>41</v>
      </c>
      <c r="M2390">
        <v>2</v>
      </c>
      <c r="N2390" t="s">
        <v>68</v>
      </c>
      <c r="O2390" t="s">
        <v>754</v>
      </c>
      <c r="P2390" t="s">
        <v>134</v>
      </c>
      <c r="Q2390" t="s">
        <v>71</v>
      </c>
      <c r="R2390">
        <v>2012</v>
      </c>
      <c r="S2390" s="1">
        <v>150</v>
      </c>
      <c r="T2390" t="s">
        <v>31</v>
      </c>
      <c r="U2390" s="2">
        <v>40603</v>
      </c>
      <c r="V2390" s="2">
        <v>40633</v>
      </c>
      <c r="W2390" s="2">
        <v>40633</v>
      </c>
      <c r="X2390" t="s">
        <v>72</v>
      </c>
      <c r="Y2390" t="s">
        <v>2577</v>
      </c>
      <c r="Z2390" t="s">
        <v>167</v>
      </c>
      <c r="AA2390" t="s">
        <v>168</v>
      </c>
      <c r="AB2390" t="s">
        <v>35</v>
      </c>
      <c r="AC2390" t="s">
        <v>36</v>
      </c>
      <c r="AD2390">
        <v>98109</v>
      </c>
      <c r="AE2390" t="s">
        <v>4027</v>
      </c>
      <c r="AF2390" t="str">
        <f t="shared" si="111"/>
        <v>Yes</v>
      </c>
      <c r="AG2390" s="9" t="str">
        <f t="shared" si="112"/>
        <v>STATE REPRESENTATIVE412DEMOCRATLEG DISTRICT 41 - HOUSEKINGLegislative2012150DEBT406034063340633Operation and OverheadMARCH TREASURYARGO STRATEGIESPO BOX 9100 SEATTLEWA</v>
      </c>
      <c r="AH2390">
        <v>100408041</v>
      </c>
      <c r="AI2390" s="9" t="str">
        <f t="shared" si="113"/>
        <v>STATE REPRESENTATIVE412DEMOCRATLEG DISTRICT 41 - HOUSEKINGLegislative</v>
      </c>
    </row>
    <row r="2391" spans="1:35" x14ac:dyDescent="0.25">
      <c r="A2391" s="15">
        <v>1375</v>
      </c>
      <c r="B2391" t="s">
        <v>3566</v>
      </c>
      <c r="C2391">
        <v>100419000</v>
      </c>
      <c r="D2391" t="s">
        <v>30</v>
      </c>
      <c r="E2391" t="s">
        <v>750</v>
      </c>
      <c r="F2391" t="s">
        <v>44</v>
      </c>
      <c r="G2391" t="s">
        <v>751</v>
      </c>
      <c r="H2391" t="s">
        <v>752</v>
      </c>
      <c r="I2391" t="s">
        <v>238</v>
      </c>
      <c r="J2391" t="s">
        <v>753</v>
      </c>
      <c r="K2391" t="s">
        <v>67</v>
      </c>
      <c r="L2391">
        <v>41</v>
      </c>
      <c r="M2391">
        <v>2</v>
      </c>
      <c r="N2391" t="s">
        <v>68</v>
      </c>
      <c r="O2391" t="s">
        <v>754</v>
      </c>
      <c r="P2391" t="s">
        <v>134</v>
      </c>
      <c r="Q2391" t="s">
        <v>71</v>
      </c>
      <c r="R2391">
        <v>2012</v>
      </c>
      <c r="S2391" s="1">
        <v>287.89</v>
      </c>
      <c r="T2391" t="s">
        <v>31</v>
      </c>
      <c r="U2391" s="2">
        <v>40695</v>
      </c>
      <c r="V2391" s="2">
        <v>40724</v>
      </c>
      <c r="W2391" s="2">
        <v>40724</v>
      </c>
      <c r="X2391" t="s">
        <v>72</v>
      </c>
      <c r="Y2391" t="s">
        <v>3567</v>
      </c>
      <c r="Z2391" t="s">
        <v>2824</v>
      </c>
      <c r="AA2391" t="s">
        <v>3568</v>
      </c>
      <c r="AB2391" t="s">
        <v>1444</v>
      </c>
      <c r="AC2391" t="s">
        <v>36</v>
      </c>
      <c r="AD2391">
        <v>98040</v>
      </c>
      <c r="AE2391" t="s">
        <v>3569</v>
      </c>
      <c r="AF2391" t="str">
        <f t="shared" si="111"/>
        <v>Yes</v>
      </c>
      <c r="AG2391" s="9" t="str">
        <f t="shared" si="112"/>
        <v>STATE REPRESENTATIVE412DEMOCRATLEG DISTRICT 41 - HOUSEKINGLegislative2012287.89DEBT406954072440724Operation and OverheadREIMB. EVENT COSTS (USPS, OFFICE DEPOT, RITE AID)CLIBBORN JUDY R8140 SE   44TH STREET MERCER ISLANDWA</v>
      </c>
      <c r="AH2391">
        <v>100419000</v>
      </c>
      <c r="AI2391" s="9" t="str">
        <f t="shared" si="113"/>
        <v>STATE REPRESENTATIVE412DEMOCRATLEG DISTRICT 41 - HOUSEKINGLegislative</v>
      </c>
    </row>
    <row r="2392" spans="1:35" x14ac:dyDescent="0.25">
      <c r="A2392" s="15">
        <v>1660</v>
      </c>
      <c r="B2392" t="s">
        <v>4058</v>
      </c>
      <c r="C2392">
        <v>100428205</v>
      </c>
      <c r="D2392" t="s">
        <v>30</v>
      </c>
      <c r="E2392" t="s">
        <v>750</v>
      </c>
      <c r="F2392" t="s">
        <v>44</v>
      </c>
      <c r="G2392" t="s">
        <v>751</v>
      </c>
      <c r="H2392" t="s">
        <v>752</v>
      </c>
      <c r="I2392" t="s">
        <v>238</v>
      </c>
      <c r="J2392" t="s">
        <v>753</v>
      </c>
      <c r="K2392" t="s">
        <v>67</v>
      </c>
      <c r="L2392">
        <v>41</v>
      </c>
      <c r="M2392">
        <v>2</v>
      </c>
      <c r="N2392" t="s">
        <v>68</v>
      </c>
      <c r="O2392" t="s">
        <v>754</v>
      </c>
      <c r="P2392" t="s">
        <v>134</v>
      </c>
      <c r="Q2392" t="s">
        <v>71</v>
      </c>
      <c r="R2392">
        <v>2012</v>
      </c>
      <c r="S2392" s="1">
        <v>300</v>
      </c>
      <c r="T2392" t="s">
        <v>31</v>
      </c>
      <c r="U2392" s="2">
        <v>40756</v>
      </c>
      <c r="V2392" s="2">
        <v>40786</v>
      </c>
      <c r="W2392" s="2">
        <v>40780</v>
      </c>
      <c r="X2392" t="s">
        <v>72</v>
      </c>
      <c r="Y2392" t="s">
        <v>490</v>
      </c>
      <c r="Z2392" t="s">
        <v>167</v>
      </c>
      <c r="AA2392" t="s">
        <v>168</v>
      </c>
      <c r="AB2392" t="s">
        <v>35</v>
      </c>
      <c r="AC2392" t="s">
        <v>36</v>
      </c>
      <c r="AD2392">
        <v>98109</v>
      </c>
      <c r="AE2392" t="s">
        <v>4059</v>
      </c>
      <c r="AF2392" t="str">
        <f t="shared" si="111"/>
        <v>Yes</v>
      </c>
      <c r="AG2392" s="9" t="str">
        <f t="shared" si="112"/>
        <v>STATE REPRESENTATIVE412DEMOCRATLEG DISTRICT 41 - HOUSEKINGLegislative2012300DEBT407564078640780Operation and OverheadAUGUST TREASURYARGO STRATEGIESPO BOX 9100 SEATTLEWA</v>
      </c>
      <c r="AH2392">
        <v>100428205</v>
      </c>
      <c r="AI2392" s="9" t="str">
        <f t="shared" si="113"/>
        <v>STATE REPRESENTATIVE412DEMOCRATLEG DISTRICT 41 - HOUSEKINGLegislative</v>
      </c>
    </row>
    <row r="2393" spans="1:35" x14ac:dyDescent="0.25">
      <c r="A2393" s="15">
        <v>2013</v>
      </c>
      <c r="B2393" t="s">
        <v>4597</v>
      </c>
      <c r="C2393">
        <v>100437889</v>
      </c>
      <c r="D2393" t="s">
        <v>30</v>
      </c>
      <c r="E2393" t="s">
        <v>750</v>
      </c>
      <c r="F2393" t="s">
        <v>44</v>
      </c>
      <c r="G2393" t="s">
        <v>751</v>
      </c>
      <c r="H2393" t="s">
        <v>752</v>
      </c>
      <c r="I2393" t="s">
        <v>238</v>
      </c>
      <c r="J2393" t="s">
        <v>753</v>
      </c>
      <c r="K2393" t="s">
        <v>67</v>
      </c>
      <c r="L2393">
        <v>41</v>
      </c>
      <c r="M2393">
        <v>2</v>
      </c>
      <c r="N2393" t="s">
        <v>68</v>
      </c>
      <c r="O2393" t="s">
        <v>754</v>
      </c>
      <c r="P2393" t="s">
        <v>134</v>
      </c>
      <c r="Q2393" t="s">
        <v>71</v>
      </c>
      <c r="R2393">
        <v>2012</v>
      </c>
      <c r="S2393" s="1">
        <v>300</v>
      </c>
      <c r="T2393" t="s">
        <v>31</v>
      </c>
      <c r="U2393" s="2">
        <v>40817</v>
      </c>
      <c r="V2393" s="2">
        <v>40847</v>
      </c>
      <c r="W2393" s="2">
        <v>40847</v>
      </c>
      <c r="X2393" t="s">
        <v>72</v>
      </c>
      <c r="Y2393" t="s">
        <v>1006</v>
      </c>
      <c r="Z2393" t="s">
        <v>167</v>
      </c>
      <c r="AA2393" t="s">
        <v>168</v>
      </c>
      <c r="AB2393" t="s">
        <v>35</v>
      </c>
      <c r="AC2393" t="s">
        <v>36</v>
      </c>
      <c r="AD2393">
        <v>98109</v>
      </c>
      <c r="AE2393" t="s">
        <v>4598</v>
      </c>
      <c r="AF2393" t="str">
        <f t="shared" si="111"/>
        <v>Yes</v>
      </c>
      <c r="AG2393" s="9" t="str">
        <f t="shared" si="112"/>
        <v>STATE REPRESENTATIVE412DEMOCRATLEG DISTRICT 41 - HOUSEKINGLegislative2012300DEBT408174084740847Operation and OverheadOCTOBER TREASURYARGO STRATEGIESPO BOX 9100 SEATTLEWA</v>
      </c>
      <c r="AH2393">
        <v>100437889</v>
      </c>
      <c r="AI2393" s="9" t="str">
        <f t="shared" si="113"/>
        <v>STATE REPRESENTATIVE412DEMOCRATLEG DISTRICT 41 - HOUSEKINGLegislative</v>
      </c>
    </row>
    <row r="2394" spans="1:35" x14ac:dyDescent="0.25">
      <c r="A2394" s="15">
        <v>2143</v>
      </c>
      <c r="B2394" t="s">
        <v>4799</v>
      </c>
      <c r="C2394">
        <v>100440319</v>
      </c>
      <c r="D2394" t="s">
        <v>30</v>
      </c>
      <c r="E2394" t="s">
        <v>750</v>
      </c>
      <c r="F2394" t="s">
        <v>44</v>
      </c>
      <c r="G2394" t="s">
        <v>751</v>
      </c>
      <c r="H2394" t="s">
        <v>752</v>
      </c>
      <c r="I2394" t="s">
        <v>238</v>
      </c>
      <c r="J2394" t="s">
        <v>753</v>
      </c>
      <c r="K2394" t="s">
        <v>67</v>
      </c>
      <c r="L2394">
        <v>41</v>
      </c>
      <c r="M2394">
        <v>2</v>
      </c>
      <c r="N2394" t="s">
        <v>68</v>
      </c>
      <c r="O2394" t="s">
        <v>754</v>
      </c>
      <c r="P2394" t="s">
        <v>134</v>
      </c>
      <c r="Q2394" t="s">
        <v>71</v>
      </c>
      <c r="R2394">
        <v>2012</v>
      </c>
      <c r="S2394" s="1">
        <v>300</v>
      </c>
      <c r="T2394" t="s">
        <v>31</v>
      </c>
      <c r="U2394" s="2">
        <v>40848</v>
      </c>
      <c r="V2394" s="2">
        <v>40877</v>
      </c>
      <c r="W2394" s="2">
        <v>40877</v>
      </c>
      <c r="X2394" t="s">
        <v>72</v>
      </c>
      <c r="Y2394" t="s">
        <v>1208</v>
      </c>
      <c r="Z2394" t="s">
        <v>167</v>
      </c>
      <c r="AA2394" t="s">
        <v>168</v>
      </c>
      <c r="AB2394" t="s">
        <v>35</v>
      </c>
      <c r="AC2394" t="s">
        <v>36</v>
      </c>
      <c r="AD2394">
        <v>98109</v>
      </c>
      <c r="AE2394" t="s">
        <v>4800</v>
      </c>
      <c r="AF2394" t="str">
        <f t="shared" si="111"/>
        <v>Yes</v>
      </c>
      <c r="AG2394" s="9" t="str">
        <f t="shared" si="112"/>
        <v>STATE REPRESENTATIVE412DEMOCRATLEG DISTRICT 41 - HOUSEKINGLegislative2012300DEBT408484087740877Operation and OverheadNOVEMBER TREASURYARGO STRATEGIESPO BOX 9100 SEATTLEWA</v>
      </c>
      <c r="AH2394">
        <v>100440319</v>
      </c>
      <c r="AI2394" s="9" t="str">
        <f t="shared" si="113"/>
        <v>STATE REPRESENTATIVE412DEMOCRATLEG DISTRICT 41 - HOUSEKINGLegislative</v>
      </c>
    </row>
    <row r="2395" spans="1:35" x14ac:dyDescent="0.25">
      <c r="A2395" s="15">
        <v>1803</v>
      </c>
      <c r="B2395" t="s">
        <v>4290</v>
      </c>
      <c r="C2395">
        <v>100446156</v>
      </c>
      <c r="D2395" t="s">
        <v>30</v>
      </c>
      <c r="E2395" t="s">
        <v>750</v>
      </c>
      <c r="F2395" t="s">
        <v>44</v>
      </c>
      <c r="G2395" t="s">
        <v>751</v>
      </c>
      <c r="H2395" t="s">
        <v>752</v>
      </c>
      <c r="I2395" t="s">
        <v>238</v>
      </c>
      <c r="J2395" t="s">
        <v>753</v>
      </c>
      <c r="K2395" t="s">
        <v>67</v>
      </c>
      <c r="L2395">
        <v>41</v>
      </c>
      <c r="M2395">
        <v>2</v>
      </c>
      <c r="N2395" t="s">
        <v>68</v>
      </c>
      <c r="O2395" t="s">
        <v>754</v>
      </c>
      <c r="P2395" t="s">
        <v>134</v>
      </c>
      <c r="Q2395" t="s">
        <v>71</v>
      </c>
      <c r="R2395">
        <v>2012</v>
      </c>
      <c r="S2395" s="1">
        <v>300</v>
      </c>
      <c r="T2395" t="s">
        <v>31</v>
      </c>
      <c r="U2395" s="2">
        <v>40878</v>
      </c>
      <c r="V2395" s="2">
        <v>40908</v>
      </c>
      <c r="W2395" s="2">
        <v>40908</v>
      </c>
      <c r="X2395" t="s">
        <v>72</v>
      </c>
      <c r="Y2395" t="s">
        <v>1792</v>
      </c>
      <c r="Z2395" t="s">
        <v>167</v>
      </c>
      <c r="AA2395" t="s">
        <v>168</v>
      </c>
      <c r="AB2395" t="s">
        <v>35</v>
      </c>
      <c r="AC2395" t="s">
        <v>36</v>
      </c>
      <c r="AD2395">
        <v>98109</v>
      </c>
      <c r="AE2395" t="s">
        <v>4291</v>
      </c>
      <c r="AF2395" t="str">
        <f t="shared" si="111"/>
        <v>Yes</v>
      </c>
      <c r="AG2395" s="9" t="str">
        <f t="shared" si="112"/>
        <v>STATE REPRESENTATIVE412DEMOCRATLEG DISTRICT 41 - HOUSEKINGLegislative2012300DEBT408784090840908Operation and OverheadDECEMBER TREASURYARGO STRATEGIESPO BOX 9100 SEATTLEWA</v>
      </c>
      <c r="AH2395">
        <v>100446156</v>
      </c>
      <c r="AI2395" s="9" t="str">
        <f t="shared" si="113"/>
        <v>STATE REPRESENTATIVE412DEMOCRATLEG DISTRICT 41 - HOUSEKINGLegislative</v>
      </c>
    </row>
    <row r="2396" spans="1:35" x14ac:dyDescent="0.25">
      <c r="A2396" s="15">
        <v>2029</v>
      </c>
      <c r="B2396" t="s">
        <v>4629</v>
      </c>
      <c r="C2396">
        <v>100449544</v>
      </c>
      <c r="D2396" t="s">
        <v>30</v>
      </c>
      <c r="E2396" t="s">
        <v>750</v>
      </c>
      <c r="F2396" t="s">
        <v>44</v>
      </c>
      <c r="G2396" t="s">
        <v>751</v>
      </c>
      <c r="H2396" t="s">
        <v>752</v>
      </c>
      <c r="I2396" t="s">
        <v>238</v>
      </c>
      <c r="J2396" t="s">
        <v>753</v>
      </c>
      <c r="K2396" t="s">
        <v>67</v>
      </c>
      <c r="L2396">
        <v>41</v>
      </c>
      <c r="M2396">
        <v>2</v>
      </c>
      <c r="N2396" t="s">
        <v>68</v>
      </c>
      <c r="O2396" t="s">
        <v>754</v>
      </c>
      <c r="P2396" t="s">
        <v>134</v>
      </c>
      <c r="Q2396" t="s">
        <v>71</v>
      </c>
      <c r="R2396">
        <v>2012</v>
      </c>
      <c r="S2396" s="1">
        <v>225</v>
      </c>
      <c r="T2396" t="s">
        <v>31</v>
      </c>
      <c r="U2396" s="2">
        <v>40909</v>
      </c>
      <c r="V2396" s="2">
        <v>40939</v>
      </c>
      <c r="W2396" s="2">
        <v>40939</v>
      </c>
      <c r="X2396" t="s">
        <v>72</v>
      </c>
      <c r="Y2396" t="s">
        <v>2477</v>
      </c>
      <c r="Z2396" t="s">
        <v>167</v>
      </c>
      <c r="AA2396" t="s">
        <v>168</v>
      </c>
      <c r="AB2396" t="s">
        <v>35</v>
      </c>
      <c r="AC2396" t="s">
        <v>36</v>
      </c>
      <c r="AD2396">
        <v>98109</v>
      </c>
      <c r="AE2396" t="s">
        <v>4630</v>
      </c>
      <c r="AF2396" t="str">
        <f t="shared" si="111"/>
        <v>Yes</v>
      </c>
      <c r="AG2396" s="9" t="str">
        <f t="shared" si="112"/>
        <v>STATE REPRESENTATIVE412DEMOCRATLEG DISTRICT 41 - HOUSEKINGLegislative2012225DEBT409094093940939Operation and OverheadJANUARY TREASURYARGO STRATEGIESPO BOX 9100 SEATTLEWA</v>
      </c>
      <c r="AH2396">
        <v>100449544</v>
      </c>
      <c r="AI2396" s="9" t="str">
        <f t="shared" si="113"/>
        <v>STATE REPRESENTATIVE412DEMOCRATLEG DISTRICT 41 - HOUSEKINGLegislative</v>
      </c>
    </row>
    <row r="2397" spans="1:35" x14ac:dyDescent="0.25">
      <c r="A2397" s="15">
        <v>2142</v>
      </c>
      <c r="B2397" t="s">
        <v>4797</v>
      </c>
      <c r="C2397">
        <v>100454720</v>
      </c>
      <c r="D2397" t="s">
        <v>30</v>
      </c>
      <c r="E2397" t="s">
        <v>750</v>
      </c>
      <c r="F2397" t="s">
        <v>44</v>
      </c>
      <c r="G2397" t="s">
        <v>751</v>
      </c>
      <c r="H2397" t="s">
        <v>752</v>
      </c>
      <c r="I2397" t="s">
        <v>238</v>
      </c>
      <c r="J2397" t="s">
        <v>753</v>
      </c>
      <c r="K2397" t="s">
        <v>67</v>
      </c>
      <c r="L2397">
        <v>41</v>
      </c>
      <c r="M2397">
        <v>2</v>
      </c>
      <c r="N2397" t="s">
        <v>68</v>
      </c>
      <c r="O2397" t="s">
        <v>754</v>
      </c>
      <c r="P2397" t="s">
        <v>134</v>
      </c>
      <c r="Q2397" t="s">
        <v>71</v>
      </c>
      <c r="R2397">
        <v>2012</v>
      </c>
      <c r="S2397" s="1">
        <v>150</v>
      </c>
      <c r="T2397" t="s">
        <v>31</v>
      </c>
      <c r="U2397" s="2">
        <v>40940</v>
      </c>
      <c r="V2397" s="2">
        <v>40968</v>
      </c>
      <c r="W2397" s="2">
        <v>40968</v>
      </c>
      <c r="X2397" t="s">
        <v>72</v>
      </c>
      <c r="Y2397" t="s">
        <v>1640</v>
      </c>
      <c r="Z2397" t="s">
        <v>167</v>
      </c>
      <c r="AA2397" t="s">
        <v>168</v>
      </c>
      <c r="AB2397" t="s">
        <v>35</v>
      </c>
      <c r="AC2397" t="s">
        <v>36</v>
      </c>
      <c r="AD2397">
        <v>98109</v>
      </c>
      <c r="AE2397" t="s">
        <v>4798</v>
      </c>
      <c r="AF2397" t="str">
        <f t="shared" si="111"/>
        <v>Yes</v>
      </c>
      <c r="AG2397" s="9" t="str">
        <f t="shared" si="112"/>
        <v>STATE REPRESENTATIVE412DEMOCRATLEG DISTRICT 41 - HOUSEKINGLegislative2012150DEBT409404096840968Operation and OverheadFEBRUARY TREASURYARGO STRATEGIESPO BOX 9100 SEATTLEWA</v>
      </c>
      <c r="AH2397">
        <v>100454720</v>
      </c>
      <c r="AI2397" s="9" t="str">
        <f t="shared" si="113"/>
        <v>STATE REPRESENTATIVE412DEMOCRATLEG DISTRICT 41 - HOUSEKINGLegislative</v>
      </c>
    </row>
    <row r="2398" spans="1:35" x14ac:dyDescent="0.25">
      <c r="A2398" s="15">
        <v>2141</v>
      </c>
      <c r="B2398" t="s">
        <v>4795</v>
      </c>
      <c r="C2398">
        <v>100457716</v>
      </c>
      <c r="D2398" t="s">
        <v>30</v>
      </c>
      <c r="E2398" t="s">
        <v>750</v>
      </c>
      <c r="F2398" t="s">
        <v>44</v>
      </c>
      <c r="G2398" t="s">
        <v>751</v>
      </c>
      <c r="H2398" t="s">
        <v>752</v>
      </c>
      <c r="I2398" t="s">
        <v>238</v>
      </c>
      <c r="J2398" t="s">
        <v>753</v>
      </c>
      <c r="K2398" t="s">
        <v>67</v>
      </c>
      <c r="L2398">
        <v>41</v>
      </c>
      <c r="M2398">
        <v>2</v>
      </c>
      <c r="N2398" t="s">
        <v>68</v>
      </c>
      <c r="O2398" t="s">
        <v>754</v>
      </c>
      <c r="P2398" t="s">
        <v>134</v>
      </c>
      <c r="Q2398" t="s">
        <v>71</v>
      </c>
      <c r="R2398">
        <v>2012</v>
      </c>
      <c r="S2398" s="1">
        <v>150</v>
      </c>
      <c r="T2398" t="s">
        <v>31</v>
      </c>
      <c r="U2398" s="2">
        <v>40969</v>
      </c>
      <c r="V2398" s="2">
        <v>40999</v>
      </c>
      <c r="W2398" s="2">
        <v>40998</v>
      </c>
      <c r="X2398" t="s">
        <v>72</v>
      </c>
      <c r="Y2398" t="s">
        <v>2577</v>
      </c>
      <c r="Z2398" t="s">
        <v>167</v>
      </c>
      <c r="AA2398" t="s">
        <v>168</v>
      </c>
      <c r="AB2398" t="s">
        <v>35</v>
      </c>
      <c r="AC2398" t="s">
        <v>36</v>
      </c>
      <c r="AD2398">
        <v>98109</v>
      </c>
      <c r="AE2398" t="s">
        <v>4796</v>
      </c>
      <c r="AF2398" t="str">
        <f t="shared" si="111"/>
        <v>Yes</v>
      </c>
      <c r="AG2398" s="9" t="str">
        <f t="shared" si="112"/>
        <v>STATE REPRESENTATIVE412DEMOCRATLEG DISTRICT 41 - HOUSEKINGLegislative2012150DEBT409694099940998Operation and OverheadMARCH TREASURYARGO STRATEGIESPO BOX 9100 SEATTLEWA</v>
      </c>
      <c r="AH2398">
        <v>100457716</v>
      </c>
      <c r="AI2398" s="9" t="str">
        <f t="shared" si="113"/>
        <v>STATE REPRESENTATIVE412DEMOCRATLEG DISTRICT 41 - HOUSEKINGLegislative</v>
      </c>
    </row>
    <row r="2399" spans="1:35" x14ac:dyDescent="0.25">
      <c r="A2399" s="15">
        <v>2382</v>
      </c>
      <c r="B2399" t="s">
        <v>5194</v>
      </c>
      <c r="C2399">
        <v>100462213</v>
      </c>
      <c r="D2399" t="s">
        <v>30</v>
      </c>
      <c r="E2399" t="s">
        <v>750</v>
      </c>
      <c r="F2399" t="s">
        <v>44</v>
      </c>
      <c r="G2399" t="s">
        <v>751</v>
      </c>
      <c r="H2399" t="s">
        <v>752</v>
      </c>
      <c r="I2399" t="s">
        <v>238</v>
      </c>
      <c r="J2399" t="s">
        <v>753</v>
      </c>
      <c r="K2399" t="s">
        <v>67</v>
      </c>
      <c r="L2399">
        <v>41</v>
      </c>
      <c r="M2399">
        <v>2</v>
      </c>
      <c r="N2399" t="s">
        <v>68</v>
      </c>
      <c r="O2399" t="s">
        <v>754</v>
      </c>
      <c r="P2399" t="s">
        <v>134</v>
      </c>
      <c r="Q2399" t="s">
        <v>71</v>
      </c>
      <c r="R2399">
        <v>2012</v>
      </c>
      <c r="S2399" s="1">
        <v>300</v>
      </c>
      <c r="T2399" t="s">
        <v>31</v>
      </c>
      <c r="U2399" s="2">
        <v>41000</v>
      </c>
      <c r="V2399" s="2">
        <v>41029</v>
      </c>
      <c r="W2399" s="2">
        <v>41029</v>
      </c>
      <c r="X2399" t="s">
        <v>72</v>
      </c>
      <c r="Y2399" t="s">
        <v>2661</v>
      </c>
      <c r="Z2399" t="s">
        <v>167</v>
      </c>
      <c r="AA2399" t="s">
        <v>168</v>
      </c>
      <c r="AB2399" t="s">
        <v>35</v>
      </c>
      <c r="AC2399" t="s">
        <v>36</v>
      </c>
      <c r="AD2399">
        <v>98109</v>
      </c>
      <c r="AE2399" t="s">
        <v>5195</v>
      </c>
      <c r="AF2399" t="str">
        <f t="shared" si="111"/>
        <v>Yes</v>
      </c>
      <c r="AG2399" s="9" t="str">
        <f t="shared" si="112"/>
        <v>STATE REPRESENTATIVE412DEMOCRATLEG DISTRICT 41 - HOUSEKINGLegislative2012300DEBT410004102941029Operation and OverheadAPRIL TREASURYARGO STRATEGIESPO BOX 9100 SEATTLEWA</v>
      </c>
      <c r="AH2399">
        <v>100462213</v>
      </c>
      <c r="AI2399" s="9" t="str">
        <f t="shared" si="113"/>
        <v>STATE REPRESENTATIVE412DEMOCRATLEG DISTRICT 41 - HOUSEKINGLegislative</v>
      </c>
    </row>
    <row r="2400" spans="1:35" x14ac:dyDescent="0.25">
      <c r="A2400" s="15">
        <v>2641</v>
      </c>
      <c r="B2400" t="s">
        <v>5653</v>
      </c>
      <c r="C2400">
        <v>100468142</v>
      </c>
      <c r="D2400" t="s">
        <v>30</v>
      </c>
      <c r="E2400" t="s">
        <v>750</v>
      </c>
      <c r="F2400" t="s">
        <v>44</v>
      </c>
      <c r="G2400" t="s">
        <v>751</v>
      </c>
      <c r="H2400" t="s">
        <v>752</v>
      </c>
      <c r="I2400" t="s">
        <v>238</v>
      </c>
      <c r="J2400" t="s">
        <v>753</v>
      </c>
      <c r="K2400" t="s">
        <v>67</v>
      </c>
      <c r="L2400">
        <v>41</v>
      </c>
      <c r="M2400">
        <v>2</v>
      </c>
      <c r="N2400" t="s">
        <v>68</v>
      </c>
      <c r="O2400" t="s">
        <v>754</v>
      </c>
      <c r="P2400" t="s">
        <v>134</v>
      </c>
      <c r="Q2400" t="s">
        <v>71</v>
      </c>
      <c r="R2400">
        <v>2012</v>
      </c>
      <c r="S2400" s="1">
        <v>400</v>
      </c>
      <c r="T2400" t="s">
        <v>31</v>
      </c>
      <c r="U2400" s="2">
        <v>41030</v>
      </c>
      <c r="V2400" s="2">
        <v>41060</v>
      </c>
      <c r="W2400" s="2">
        <v>41060</v>
      </c>
      <c r="X2400" t="s">
        <v>72</v>
      </c>
      <c r="Y2400" t="s">
        <v>2637</v>
      </c>
      <c r="Z2400" t="s">
        <v>167</v>
      </c>
      <c r="AA2400" t="s">
        <v>168</v>
      </c>
      <c r="AB2400" t="s">
        <v>35</v>
      </c>
      <c r="AC2400" t="s">
        <v>36</v>
      </c>
      <c r="AD2400">
        <v>98109</v>
      </c>
      <c r="AE2400" t="s">
        <v>5654</v>
      </c>
      <c r="AF2400" t="str">
        <f t="shared" si="111"/>
        <v>Yes</v>
      </c>
      <c r="AG2400" s="9" t="str">
        <f t="shared" si="112"/>
        <v>STATE REPRESENTATIVE412DEMOCRATLEG DISTRICT 41 - HOUSEKINGLegislative2012400DEBT410304106041060Operation and OverheadMAY TREASURYARGO STRATEGIESPO BOX 9100 SEATTLEWA</v>
      </c>
      <c r="AH2400">
        <v>100468142</v>
      </c>
      <c r="AI2400" s="9" t="str">
        <f t="shared" si="113"/>
        <v>STATE REPRESENTATIVE412DEMOCRATLEG DISTRICT 41 - HOUSEKINGLegislative</v>
      </c>
    </row>
    <row r="2401" spans="1:35" x14ac:dyDescent="0.25">
      <c r="A2401" s="15">
        <v>3203</v>
      </c>
      <c r="B2401" t="s">
        <v>6646</v>
      </c>
      <c r="C2401">
        <v>100477024</v>
      </c>
      <c r="D2401" t="s">
        <v>30</v>
      </c>
      <c r="E2401" t="s">
        <v>750</v>
      </c>
      <c r="F2401" t="s">
        <v>44</v>
      </c>
      <c r="G2401" t="s">
        <v>751</v>
      </c>
      <c r="H2401" t="s">
        <v>752</v>
      </c>
      <c r="I2401" t="s">
        <v>238</v>
      </c>
      <c r="J2401" t="s">
        <v>753</v>
      </c>
      <c r="K2401" t="s">
        <v>67</v>
      </c>
      <c r="L2401">
        <v>41</v>
      </c>
      <c r="M2401">
        <v>2</v>
      </c>
      <c r="N2401" t="s">
        <v>68</v>
      </c>
      <c r="O2401" t="s">
        <v>754</v>
      </c>
      <c r="P2401" t="s">
        <v>134</v>
      </c>
      <c r="Q2401" t="s">
        <v>71</v>
      </c>
      <c r="R2401">
        <v>2012</v>
      </c>
      <c r="S2401" s="1">
        <v>243.75</v>
      </c>
      <c r="T2401" t="s">
        <v>31</v>
      </c>
      <c r="U2401" s="2">
        <v>41061</v>
      </c>
      <c r="V2401" s="2">
        <v>41106</v>
      </c>
      <c r="W2401" s="2">
        <v>41101</v>
      </c>
      <c r="X2401" t="s">
        <v>72</v>
      </c>
      <c r="Y2401" t="s">
        <v>1196</v>
      </c>
      <c r="Z2401" t="s">
        <v>1197</v>
      </c>
      <c r="AA2401" t="s">
        <v>1198</v>
      </c>
      <c r="AB2401" t="s">
        <v>781</v>
      </c>
      <c r="AC2401" t="s">
        <v>36</v>
      </c>
      <c r="AD2401">
        <v>98027</v>
      </c>
      <c r="AE2401" t="s">
        <v>6647</v>
      </c>
      <c r="AF2401" t="str">
        <f t="shared" si="111"/>
        <v>Yes</v>
      </c>
      <c r="AG2401" s="9" t="str">
        <f t="shared" si="112"/>
        <v>STATE REPRESENTATIVE412DEMOCRATLEG DISTRICT 41 - HOUSEKINGLegislative2012243.75DEBT410614110641101Operation and OverheadADVERTISEMENTISSAQUAH PRESS, INC.PO BOX 1328 ISSAQUAHWA</v>
      </c>
      <c r="AH2401">
        <v>100477024</v>
      </c>
      <c r="AI2401" s="9" t="str">
        <f t="shared" si="113"/>
        <v>STATE REPRESENTATIVE412DEMOCRATLEG DISTRICT 41 - HOUSEKINGLegislative</v>
      </c>
    </row>
    <row r="2402" spans="1:35" x14ac:dyDescent="0.25">
      <c r="A2402" s="15">
        <v>3560</v>
      </c>
      <c r="B2402" t="s">
        <v>7211</v>
      </c>
      <c r="C2402">
        <v>100484504</v>
      </c>
      <c r="D2402" t="s">
        <v>30</v>
      </c>
      <c r="E2402" t="s">
        <v>750</v>
      </c>
      <c r="F2402" t="s">
        <v>44</v>
      </c>
      <c r="G2402" t="s">
        <v>751</v>
      </c>
      <c r="H2402" t="s">
        <v>752</v>
      </c>
      <c r="I2402" t="s">
        <v>238</v>
      </c>
      <c r="J2402" t="s">
        <v>753</v>
      </c>
      <c r="K2402" t="s">
        <v>67</v>
      </c>
      <c r="L2402">
        <v>41</v>
      </c>
      <c r="M2402">
        <v>2</v>
      </c>
      <c r="N2402" t="s">
        <v>68</v>
      </c>
      <c r="O2402" t="s">
        <v>754</v>
      </c>
      <c r="P2402" t="s">
        <v>134</v>
      </c>
      <c r="Q2402" t="s">
        <v>71</v>
      </c>
      <c r="R2402">
        <v>2012</v>
      </c>
      <c r="S2402" s="1">
        <v>400</v>
      </c>
      <c r="T2402" t="s">
        <v>31</v>
      </c>
      <c r="U2402" s="2">
        <v>41107</v>
      </c>
      <c r="V2402" s="2">
        <v>41120</v>
      </c>
      <c r="W2402" s="2">
        <v>41119</v>
      </c>
      <c r="X2402" t="s">
        <v>72</v>
      </c>
      <c r="Y2402" t="s">
        <v>7212</v>
      </c>
      <c r="Z2402" t="s">
        <v>2824</v>
      </c>
      <c r="AA2402" t="s">
        <v>2825</v>
      </c>
      <c r="AB2402" t="s">
        <v>1444</v>
      </c>
      <c r="AC2402" t="s">
        <v>36</v>
      </c>
      <c r="AD2402">
        <v>98040</v>
      </c>
      <c r="AE2402" t="s">
        <v>7213</v>
      </c>
      <c r="AF2402" t="str">
        <f t="shared" si="111"/>
        <v>Yes</v>
      </c>
      <c r="AG2402" s="9" t="str">
        <f t="shared" si="112"/>
        <v>STATE REPRESENTATIVE412DEMOCRATLEG DISTRICT 41 - HOUSEKINGLegislative2012400DEBT411074112041119Operation and OverheadREIMB. EVENT ENTERTAINMENT (JACK BALLARD)CLIBBORN JUDY R8140 SE 44TH STREET MERCER ISLANDWA</v>
      </c>
      <c r="AH2402">
        <v>100484504</v>
      </c>
      <c r="AI2402" s="9" t="str">
        <f t="shared" si="113"/>
        <v>STATE REPRESENTATIVE412DEMOCRATLEG DISTRICT 41 - HOUSEKINGLegislative</v>
      </c>
    </row>
    <row r="2403" spans="1:35" x14ac:dyDescent="0.25">
      <c r="A2403" s="15">
        <v>3561</v>
      </c>
      <c r="B2403" t="s">
        <v>7214</v>
      </c>
      <c r="C2403">
        <v>100484504</v>
      </c>
      <c r="D2403" t="s">
        <v>30</v>
      </c>
      <c r="E2403" t="s">
        <v>750</v>
      </c>
      <c r="F2403" t="s">
        <v>44</v>
      </c>
      <c r="G2403" t="s">
        <v>751</v>
      </c>
      <c r="H2403" t="s">
        <v>752</v>
      </c>
      <c r="I2403" t="s">
        <v>238</v>
      </c>
      <c r="J2403" t="s">
        <v>753</v>
      </c>
      <c r="K2403" t="s">
        <v>67</v>
      </c>
      <c r="L2403">
        <v>41</v>
      </c>
      <c r="M2403">
        <v>2</v>
      </c>
      <c r="N2403" t="s">
        <v>68</v>
      </c>
      <c r="O2403" t="s">
        <v>754</v>
      </c>
      <c r="P2403" t="s">
        <v>134</v>
      </c>
      <c r="Q2403" t="s">
        <v>71</v>
      </c>
      <c r="R2403">
        <v>2012</v>
      </c>
      <c r="S2403" s="1">
        <v>977.3</v>
      </c>
      <c r="T2403" t="s">
        <v>31</v>
      </c>
      <c r="U2403" s="2">
        <v>41107</v>
      </c>
      <c r="V2403" s="2">
        <v>41120</v>
      </c>
      <c r="W2403" s="2">
        <v>41119</v>
      </c>
      <c r="X2403" t="s">
        <v>72</v>
      </c>
      <c r="Y2403" t="s">
        <v>7215</v>
      </c>
      <c r="Z2403" t="s">
        <v>2824</v>
      </c>
      <c r="AA2403" t="s">
        <v>2825</v>
      </c>
      <c r="AB2403" t="s">
        <v>1444</v>
      </c>
      <c r="AC2403" t="s">
        <v>36</v>
      </c>
      <c r="AD2403">
        <v>98040</v>
      </c>
      <c r="AE2403" t="s">
        <v>7213</v>
      </c>
      <c r="AF2403" t="str">
        <f t="shared" si="111"/>
        <v>Yes</v>
      </c>
      <c r="AG2403" s="9" t="str">
        <f t="shared" si="112"/>
        <v>STATE REPRESENTATIVE412DEMOCRATLEG DISTRICT 41 - HOUSEKINGLegislative2012977.3DEBT411074112041119Operation and OverheadREIMB. EVENT EXP (COSTCO, ALBERTSONS, RITE AID)CLIBBORN JUDY R8140 SE 44TH STREET MERCER ISLANDWA</v>
      </c>
      <c r="AH2403">
        <v>100484504</v>
      </c>
      <c r="AI2403" s="9" t="str">
        <f t="shared" si="113"/>
        <v>STATE REPRESENTATIVE412DEMOCRATLEG DISTRICT 41 - HOUSEKINGLegislative</v>
      </c>
    </row>
    <row r="2404" spans="1:35" x14ac:dyDescent="0.25">
      <c r="A2404" s="15">
        <v>3668</v>
      </c>
      <c r="B2404" t="s">
        <v>7396</v>
      </c>
      <c r="C2404">
        <v>100487209</v>
      </c>
      <c r="D2404" t="s">
        <v>30</v>
      </c>
      <c r="E2404" t="s">
        <v>750</v>
      </c>
      <c r="F2404" t="s">
        <v>44</v>
      </c>
      <c r="G2404" t="s">
        <v>751</v>
      </c>
      <c r="H2404" t="s">
        <v>752</v>
      </c>
      <c r="I2404" t="s">
        <v>238</v>
      </c>
      <c r="J2404" t="s">
        <v>753</v>
      </c>
      <c r="K2404" t="s">
        <v>67</v>
      </c>
      <c r="L2404">
        <v>41</v>
      </c>
      <c r="M2404">
        <v>2</v>
      </c>
      <c r="N2404" t="s">
        <v>68</v>
      </c>
      <c r="O2404" t="s">
        <v>754</v>
      </c>
      <c r="P2404" t="s">
        <v>134</v>
      </c>
      <c r="Q2404" t="s">
        <v>71</v>
      </c>
      <c r="R2404">
        <v>2012</v>
      </c>
      <c r="S2404" s="1">
        <v>750</v>
      </c>
      <c r="T2404" t="s">
        <v>31</v>
      </c>
      <c r="U2404" s="2">
        <v>41121</v>
      </c>
      <c r="V2404" s="2">
        <v>41152</v>
      </c>
      <c r="W2404" s="2">
        <v>41150</v>
      </c>
      <c r="X2404" t="s">
        <v>72</v>
      </c>
      <c r="Y2404" t="s">
        <v>490</v>
      </c>
      <c r="Z2404" t="s">
        <v>167</v>
      </c>
      <c r="AA2404" t="s">
        <v>168</v>
      </c>
      <c r="AB2404" t="s">
        <v>35</v>
      </c>
      <c r="AC2404" t="s">
        <v>36</v>
      </c>
      <c r="AD2404">
        <v>98109</v>
      </c>
      <c r="AE2404" t="s">
        <v>7397</v>
      </c>
      <c r="AF2404" t="str">
        <f t="shared" si="111"/>
        <v>Yes</v>
      </c>
      <c r="AG2404" s="9" t="str">
        <f t="shared" si="112"/>
        <v>STATE REPRESENTATIVE412DEMOCRATLEG DISTRICT 41 - HOUSEKINGLegislative2012750DEBT411214115241150Operation and OverheadAUGUST TREASURYARGO STRATEGIESPO BOX 9100 SEATTLEWA</v>
      </c>
      <c r="AH2404">
        <v>100487209</v>
      </c>
      <c r="AI2404" s="9" t="str">
        <f t="shared" si="113"/>
        <v>STATE REPRESENTATIVE412DEMOCRATLEG DISTRICT 41 - HOUSEKINGLegislative</v>
      </c>
    </row>
    <row r="2405" spans="1:35" x14ac:dyDescent="0.25">
      <c r="A2405" s="15">
        <v>274</v>
      </c>
      <c r="B2405" t="s">
        <v>1195</v>
      </c>
      <c r="C2405">
        <v>100496847</v>
      </c>
      <c r="D2405" t="s">
        <v>30</v>
      </c>
      <c r="E2405" t="s">
        <v>750</v>
      </c>
      <c r="F2405" t="s">
        <v>44</v>
      </c>
      <c r="G2405" t="s">
        <v>751</v>
      </c>
      <c r="H2405" t="s">
        <v>752</v>
      </c>
      <c r="I2405" t="s">
        <v>238</v>
      </c>
      <c r="J2405" t="s">
        <v>753</v>
      </c>
      <c r="K2405" t="s">
        <v>67</v>
      </c>
      <c r="L2405">
        <v>41</v>
      </c>
      <c r="M2405">
        <v>2</v>
      </c>
      <c r="N2405" t="s">
        <v>68</v>
      </c>
      <c r="O2405" t="s">
        <v>754</v>
      </c>
      <c r="P2405" t="s">
        <v>134</v>
      </c>
      <c r="Q2405" t="s">
        <v>71</v>
      </c>
      <c r="R2405">
        <v>2012</v>
      </c>
      <c r="S2405" s="1">
        <v>325</v>
      </c>
      <c r="T2405" t="s">
        <v>31</v>
      </c>
      <c r="U2405" s="2">
        <v>41153</v>
      </c>
      <c r="V2405" s="2">
        <v>41197</v>
      </c>
      <c r="W2405" s="2">
        <v>41197</v>
      </c>
      <c r="X2405" t="s">
        <v>72</v>
      </c>
      <c r="Y2405" t="s">
        <v>1196</v>
      </c>
      <c r="Z2405" t="s">
        <v>1197</v>
      </c>
      <c r="AA2405" t="s">
        <v>1198</v>
      </c>
      <c r="AB2405" t="s">
        <v>781</v>
      </c>
      <c r="AC2405" t="s">
        <v>36</v>
      </c>
      <c r="AD2405">
        <v>98027</v>
      </c>
      <c r="AE2405" t="s">
        <v>1194</v>
      </c>
      <c r="AF2405" t="str">
        <f t="shared" si="111"/>
        <v>Yes</v>
      </c>
      <c r="AG2405" s="9" t="str">
        <f t="shared" si="112"/>
        <v>STATE REPRESENTATIVE412DEMOCRATLEG DISTRICT 41 - HOUSEKINGLegislative2012325DEBT411534119741197Operation and OverheadADVERTISEMENTISSAQUAH PRESS, INC.PO BOX 1328 ISSAQUAHWA</v>
      </c>
      <c r="AH2405">
        <v>100496847</v>
      </c>
      <c r="AI2405" s="9" t="str">
        <f t="shared" si="113"/>
        <v>STATE REPRESENTATIVE412DEMOCRATLEG DISTRICT 41 - HOUSEKINGLegislative</v>
      </c>
    </row>
    <row r="2406" spans="1:35" x14ac:dyDescent="0.25">
      <c r="A2406" s="15">
        <v>273</v>
      </c>
      <c r="B2406" t="s">
        <v>1190</v>
      </c>
      <c r="C2406">
        <v>100496847</v>
      </c>
      <c r="D2406" t="s">
        <v>30</v>
      </c>
      <c r="E2406" t="s">
        <v>750</v>
      </c>
      <c r="F2406" t="s">
        <v>44</v>
      </c>
      <c r="G2406" t="s">
        <v>751</v>
      </c>
      <c r="H2406" t="s">
        <v>752</v>
      </c>
      <c r="I2406" t="s">
        <v>238</v>
      </c>
      <c r="J2406" t="s">
        <v>753</v>
      </c>
      <c r="K2406" t="s">
        <v>67</v>
      </c>
      <c r="L2406">
        <v>41</v>
      </c>
      <c r="M2406">
        <v>2</v>
      </c>
      <c r="N2406" t="s">
        <v>68</v>
      </c>
      <c r="O2406" t="s">
        <v>754</v>
      </c>
      <c r="P2406" t="s">
        <v>134</v>
      </c>
      <c r="Q2406" t="s">
        <v>71</v>
      </c>
      <c r="R2406">
        <v>2012</v>
      </c>
      <c r="S2406" s="1">
        <v>1021.34</v>
      </c>
      <c r="T2406" t="s">
        <v>31</v>
      </c>
      <c r="U2406" s="2">
        <v>41153</v>
      </c>
      <c r="V2406" s="2">
        <v>41197</v>
      </c>
      <c r="W2406" s="2">
        <v>41197</v>
      </c>
      <c r="X2406" t="s">
        <v>72</v>
      </c>
      <c r="Y2406" t="s">
        <v>1191</v>
      </c>
      <c r="Z2406" t="s">
        <v>1192</v>
      </c>
      <c r="AA2406" t="s">
        <v>1193</v>
      </c>
      <c r="AB2406" t="s">
        <v>35</v>
      </c>
      <c r="AC2406" t="s">
        <v>36</v>
      </c>
      <c r="AD2406">
        <v>98109</v>
      </c>
      <c r="AE2406" t="s">
        <v>1194</v>
      </c>
      <c r="AF2406" t="str">
        <f t="shared" si="111"/>
        <v>Yes</v>
      </c>
      <c r="AG2406" s="9" t="str">
        <f t="shared" si="112"/>
        <v>STATE REPRESENTATIVE412DEMOCRATLEG DISTRICT 41 - HOUSEKINGLegislative20121021.34DEBT411534119741197Operation and OverheadMAILING POSTAGEPUBLISHERS MAILING SERVICE232 AURORA AVENUE N SEATTLEWA</v>
      </c>
      <c r="AH2406">
        <v>100496847</v>
      </c>
      <c r="AI2406" s="9" t="str">
        <f t="shared" si="113"/>
        <v>STATE REPRESENTATIVE412DEMOCRATLEG DISTRICT 41 - HOUSEKINGLegislative</v>
      </c>
    </row>
    <row r="2407" spans="1:35" x14ac:dyDescent="0.25">
      <c r="A2407" s="15">
        <v>276</v>
      </c>
      <c r="B2407" t="s">
        <v>1207</v>
      </c>
      <c r="C2407">
        <v>100503376</v>
      </c>
      <c r="D2407" t="s">
        <v>30</v>
      </c>
      <c r="E2407" t="s">
        <v>750</v>
      </c>
      <c r="F2407" t="s">
        <v>44</v>
      </c>
      <c r="G2407" t="s">
        <v>751</v>
      </c>
      <c r="H2407" t="s">
        <v>752</v>
      </c>
      <c r="I2407" t="s">
        <v>238</v>
      </c>
      <c r="J2407" t="s">
        <v>753</v>
      </c>
      <c r="K2407" t="s">
        <v>67</v>
      </c>
      <c r="L2407">
        <v>41</v>
      </c>
      <c r="M2407">
        <v>2</v>
      </c>
      <c r="N2407" t="s">
        <v>68</v>
      </c>
      <c r="O2407" t="s">
        <v>754</v>
      </c>
      <c r="P2407" t="s">
        <v>134</v>
      </c>
      <c r="Q2407" t="s">
        <v>71</v>
      </c>
      <c r="R2407">
        <v>2012</v>
      </c>
      <c r="S2407" s="1">
        <v>750</v>
      </c>
      <c r="T2407" t="s">
        <v>31</v>
      </c>
      <c r="U2407" s="2">
        <v>41212</v>
      </c>
      <c r="V2407" s="2">
        <v>41243</v>
      </c>
      <c r="W2407" s="2">
        <v>41243</v>
      </c>
      <c r="X2407" t="s">
        <v>72</v>
      </c>
      <c r="Y2407" t="s">
        <v>1208</v>
      </c>
      <c r="Z2407" t="s">
        <v>167</v>
      </c>
      <c r="AA2407" t="s">
        <v>168</v>
      </c>
      <c r="AB2407" t="s">
        <v>35</v>
      </c>
      <c r="AC2407" t="s">
        <v>36</v>
      </c>
      <c r="AD2407">
        <v>98109</v>
      </c>
      <c r="AE2407" t="s">
        <v>1209</v>
      </c>
      <c r="AF2407" t="str">
        <f t="shared" si="111"/>
        <v>Yes</v>
      </c>
      <c r="AG2407" s="9" t="str">
        <f t="shared" si="112"/>
        <v>STATE REPRESENTATIVE412DEMOCRATLEG DISTRICT 41 - HOUSEKINGLegislative2012750DEBT412124124341243Operation and OverheadNOVEMBER TREASURYARGO STRATEGIESPO BOX 9100 SEATTLEWA</v>
      </c>
      <c r="AH2407">
        <v>100503376</v>
      </c>
      <c r="AI2407" s="9" t="str">
        <f t="shared" si="113"/>
        <v>STATE REPRESENTATIVE412DEMOCRATLEG DISTRICT 41 - HOUSEKINGLegislative</v>
      </c>
    </row>
    <row r="2408" spans="1:35" x14ac:dyDescent="0.25">
      <c r="A2408" s="15">
        <v>1377</v>
      </c>
      <c r="B2408" t="s">
        <v>3580</v>
      </c>
      <c r="C2408">
        <v>100421974</v>
      </c>
      <c r="D2408" t="s">
        <v>30</v>
      </c>
      <c r="E2408" t="s">
        <v>1224</v>
      </c>
      <c r="F2408" t="s">
        <v>44</v>
      </c>
      <c r="G2408" t="s">
        <v>1225</v>
      </c>
      <c r="H2408" t="s">
        <v>1226</v>
      </c>
      <c r="I2408" t="s">
        <v>212</v>
      </c>
      <c r="J2408" t="s">
        <v>1227</v>
      </c>
      <c r="K2408" t="s">
        <v>67</v>
      </c>
      <c r="L2408">
        <v>43</v>
      </c>
      <c r="M2408">
        <v>2</v>
      </c>
      <c r="N2408" t="s">
        <v>68</v>
      </c>
      <c r="O2408" t="s">
        <v>1228</v>
      </c>
      <c r="P2408" t="s">
        <v>134</v>
      </c>
      <c r="Q2408" t="s">
        <v>71</v>
      </c>
      <c r="R2408">
        <v>2012</v>
      </c>
      <c r="S2408" s="1">
        <v>600</v>
      </c>
      <c r="T2408" t="s">
        <v>31</v>
      </c>
      <c r="U2408" s="2">
        <v>40544</v>
      </c>
      <c r="V2408" s="2">
        <v>40574</v>
      </c>
      <c r="W2408" s="2">
        <v>40571</v>
      </c>
      <c r="X2408" t="s">
        <v>72</v>
      </c>
      <c r="Y2408" t="s">
        <v>882</v>
      </c>
      <c r="Z2408" t="s">
        <v>290</v>
      </c>
      <c r="AA2408" t="s">
        <v>291</v>
      </c>
      <c r="AB2408" t="s">
        <v>35</v>
      </c>
      <c r="AC2408" t="s">
        <v>36</v>
      </c>
      <c r="AD2408">
        <v>98103</v>
      </c>
      <c r="AE2408" t="s">
        <v>3579</v>
      </c>
      <c r="AF2408" t="str">
        <f t="shared" si="111"/>
        <v>Yes</v>
      </c>
      <c r="AG2408" s="9" t="str">
        <f t="shared" si="112"/>
        <v>STATE REPRESENTATIVE432DEMOCRATLEG DISTRICT 43 - HOUSEKINGLegislative2012600DEBT405444057440571Operation and OverheadWEBHOSTINGNW PASSAGE CONSULTING146 N CANAL STREET SUITE 303SEATTLEWA</v>
      </c>
      <c r="AH2408">
        <v>100421974</v>
      </c>
      <c r="AI2408" s="9" t="str">
        <f t="shared" si="113"/>
        <v>STATE REPRESENTATIVE432DEMOCRATLEG DISTRICT 43 - HOUSEKINGLegislative</v>
      </c>
    </row>
    <row r="2409" spans="1:35" x14ac:dyDescent="0.25">
      <c r="A2409" s="15">
        <v>1376</v>
      </c>
      <c r="B2409" t="s">
        <v>3578</v>
      </c>
      <c r="C2409">
        <v>100421974</v>
      </c>
      <c r="D2409" t="s">
        <v>30</v>
      </c>
      <c r="E2409" t="s">
        <v>1224</v>
      </c>
      <c r="F2409" t="s">
        <v>44</v>
      </c>
      <c r="G2409" t="s">
        <v>1225</v>
      </c>
      <c r="H2409" t="s">
        <v>1226</v>
      </c>
      <c r="I2409" t="s">
        <v>212</v>
      </c>
      <c r="J2409" t="s">
        <v>1227</v>
      </c>
      <c r="K2409" t="s">
        <v>67</v>
      </c>
      <c r="L2409">
        <v>43</v>
      </c>
      <c r="M2409">
        <v>2</v>
      </c>
      <c r="N2409" t="s">
        <v>68</v>
      </c>
      <c r="O2409" t="s">
        <v>1228</v>
      </c>
      <c r="P2409" t="s">
        <v>134</v>
      </c>
      <c r="Q2409" t="s">
        <v>71</v>
      </c>
      <c r="R2409">
        <v>2012</v>
      </c>
      <c r="S2409" s="1">
        <v>300</v>
      </c>
      <c r="T2409" t="s">
        <v>31</v>
      </c>
      <c r="U2409" s="2">
        <v>40544</v>
      </c>
      <c r="V2409" s="2">
        <v>40574</v>
      </c>
      <c r="W2409" s="2">
        <v>40574</v>
      </c>
      <c r="X2409" t="s">
        <v>72</v>
      </c>
      <c r="Y2409" t="s">
        <v>2477</v>
      </c>
      <c r="Z2409" t="s">
        <v>167</v>
      </c>
      <c r="AA2409" t="s">
        <v>168</v>
      </c>
      <c r="AB2409" t="s">
        <v>35</v>
      </c>
      <c r="AC2409" t="s">
        <v>36</v>
      </c>
      <c r="AD2409">
        <v>98109</v>
      </c>
      <c r="AE2409" t="s">
        <v>3579</v>
      </c>
      <c r="AF2409" t="str">
        <f t="shared" si="111"/>
        <v>Yes</v>
      </c>
      <c r="AG2409" s="9" t="str">
        <f t="shared" si="112"/>
        <v>STATE REPRESENTATIVE432DEMOCRATLEG DISTRICT 43 - HOUSEKINGLegislative2012300DEBT405444057440574Operation and OverheadJANUARY TREASURYARGO STRATEGIESPO BOX 9100 SEATTLEWA</v>
      </c>
      <c r="AH2409">
        <v>100421974</v>
      </c>
      <c r="AI2409" s="9" t="str">
        <f t="shared" si="113"/>
        <v>STATE REPRESENTATIVE432DEMOCRATLEG DISTRICT 43 - HOUSEKINGLegislative</v>
      </c>
    </row>
    <row r="2410" spans="1:35" x14ac:dyDescent="0.25">
      <c r="A2410" s="15">
        <v>1474</v>
      </c>
      <c r="B2410" t="s">
        <v>3752</v>
      </c>
      <c r="C2410">
        <v>100419024</v>
      </c>
      <c r="D2410" t="s">
        <v>30</v>
      </c>
      <c r="E2410" t="s">
        <v>1224</v>
      </c>
      <c r="F2410" t="s">
        <v>44</v>
      </c>
      <c r="G2410" t="s">
        <v>1225</v>
      </c>
      <c r="H2410" t="s">
        <v>1226</v>
      </c>
      <c r="I2410" t="s">
        <v>212</v>
      </c>
      <c r="J2410" t="s">
        <v>1227</v>
      </c>
      <c r="K2410" t="s">
        <v>67</v>
      </c>
      <c r="L2410">
        <v>43</v>
      </c>
      <c r="M2410">
        <v>2</v>
      </c>
      <c r="N2410" t="s">
        <v>68</v>
      </c>
      <c r="O2410" t="s">
        <v>1228</v>
      </c>
      <c r="P2410" t="s">
        <v>134</v>
      </c>
      <c r="Q2410" t="s">
        <v>71</v>
      </c>
      <c r="R2410">
        <v>2012</v>
      </c>
      <c r="S2410" s="1">
        <v>600</v>
      </c>
      <c r="T2410" t="s">
        <v>31</v>
      </c>
      <c r="U2410" s="2">
        <v>40575</v>
      </c>
      <c r="V2410" s="2">
        <v>40602</v>
      </c>
      <c r="W2410" s="2">
        <v>40571</v>
      </c>
      <c r="X2410" t="s">
        <v>72</v>
      </c>
      <c r="Y2410" t="s">
        <v>882</v>
      </c>
      <c r="Z2410" t="s">
        <v>290</v>
      </c>
      <c r="AA2410" t="s">
        <v>291</v>
      </c>
      <c r="AB2410" t="s">
        <v>35</v>
      </c>
      <c r="AC2410" t="s">
        <v>36</v>
      </c>
      <c r="AD2410">
        <v>98103</v>
      </c>
      <c r="AE2410" t="s">
        <v>3751</v>
      </c>
      <c r="AF2410" t="str">
        <f t="shared" si="111"/>
        <v>Yes</v>
      </c>
      <c r="AG2410" s="9" t="str">
        <f t="shared" si="112"/>
        <v>STATE REPRESENTATIVE432DEMOCRATLEG DISTRICT 43 - HOUSEKINGLegislative2012600DEBT405754060240571Operation and OverheadWEBHOSTINGNW PASSAGE CONSULTING146 N CANAL STREET SUITE 303SEATTLEWA</v>
      </c>
      <c r="AH2410">
        <v>100419024</v>
      </c>
      <c r="AI2410" s="9" t="str">
        <f t="shared" si="113"/>
        <v>STATE REPRESENTATIVE432DEMOCRATLEG DISTRICT 43 - HOUSEKINGLegislative</v>
      </c>
    </row>
    <row r="2411" spans="1:35" x14ac:dyDescent="0.25">
      <c r="A2411" s="15">
        <v>1477</v>
      </c>
      <c r="B2411" t="s">
        <v>3756</v>
      </c>
      <c r="C2411">
        <v>100419024</v>
      </c>
      <c r="D2411" t="s">
        <v>30</v>
      </c>
      <c r="E2411" t="s">
        <v>1224</v>
      </c>
      <c r="F2411" t="s">
        <v>44</v>
      </c>
      <c r="G2411" t="s">
        <v>1225</v>
      </c>
      <c r="H2411" t="s">
        <v>1226</v>
      </c>
      <c r="I2411" t="s">
        <v>212</v>
      </c>
      <c r="J2411" t="s">
        <v>1227</v>
      </c>
      <c r="K2411" t="s">
        <v>67</v>
      </c>
      <c r="L2411">
        <v>43</v>
      </c>
      <c r="M2411">
        <v>2</v>
      </c>
      <c r="N2411" t="s">
        <v>68</v>
      </c>
      <c r="O2411" t="s">
        <v>1228</v>
      </c>
      <c r="P2411" t="s">
        <v>134</v>
      </c>
      <c r="Q2411" t="s">
        <v>71</v>
      </c>
      <c r="R2411">
        <v>2012</v>
      </c>
      <c r="S2411" s="1">
        <v>300</v>
      </c>
      <c r="T2411" t="s">
        <v>31</v>
      </c>
      <c r="U2411" s="2">
        <v>40575</v>
      </c>
      <c r="V2411" s="2">
        <v>40602</v>
      </c>
      <c r="W2411" s="2">
        <v>40574</v>
      </c>
      <c r="X2411" t="s">
        <v>72</v>
      </c>
      <c r="Y2411" t="s">
        <v>2477</v>
      </c>
      <c r="Z2411" t="s">
        <v>167</v>
      </c>
      <c r="AA2411" t="s">
        <v>168</v>
      </c>
      <c r="AB2411" t="s">
        <v>35</v>
      </c>
      <c r="AC2411" t="s">
        <v>36</v>
      </c>
      <c r="AD2411">
        <v>98109</v>
      </c>
      <c r="AE2411" t="s">
        <v>3751</v>
      </c>
      <c r="AF2411" t="str">
        <f t="shared" si="111"/>
        <v>Yes</v>
      </c>
      <c r="AG2411" s="9" t="str">
        <f t="shared" si="112"/>
        <v>STATE REPRESENTATIVE432DEMOCRATLEG DISTRICT 43 - HOUSEKINGLegislative2012300DEBT405754060240574Operation and OverheadJANUARY TREASURYARGO STRATEGIESPO BOX 9100 SEATTLEWA</v>
      </c>
      <c r="AH2411">
        <v>100419024</v>
      </c>
      <c r="AI2411" s="9" t="str">
        <f t="shared" si="113"/>
        <v>STATE REPRESENTATIVE432DEMOCRATLEG DISTRICT 43 - HOUSEKINGLegislative</v>
      </c>
    </row>
    <row r="2412" spans="1:35" x14ac:dyDescent="0.25">
      <c r="A2412" s="15">
        <v>1473</v>
      </c>
      <c r="B2412" t="s">
        <v>3750</v>
      </c>
      <c r="C2412">
        <v>100419024</v>
      </c>
      <c r="D2412" t="s">
        <v>30</v>
      </c>
      <c r="E2412" t="s">
        <v>1224</v>
      </c>
      <c r="F2412" t="s">
        <v>44</v>
      </c>
      <c r="G2412" t="s">
        <v>1225</v>
      </c>
      <c r="H2412" t="s">
        <v>1226</v>
      </c>
      <c r="I2412" t="s">
        <v>212</v>
      </c>
      <c r="J2412" t="s">
        <v>1227</v>
      </c>
      <c r="K2412" t="s">
        <v>67</v>
      </c>
      <c r="L2412">
        <v>43</v>
      </c>
      <c r="M2412">
        <v>2</v>
      </c>
      <c r="N2412" t="s">
        <v>68</v>
      </c>
      <c r="O2412" t="s">
        <v>1228</v>
      </c>
      <c r="P2412" t="s">
        <v>134</v>
      </c>
      <c r="Q2412" t="s">
        <v>71</v>
      </c>
      <c r="R2412">
        <v>2012</v>
      </c>
      <c r="S2412" s="1">
        <v>225</v>
      </c>
      <c r="T2412" t="s">
        <v>31</v>
      </c>
      <c r="U2412" s="2">
        <v>40575</v>
      </c>
      <c r="V2412" s="2">
        <v>40602</v>
      </c>
      <c r="W2412" s="2">
        <v>40591</v>
      </c>
      <c r="X2412" t="s">
        <v>72</v>
      </c>
      <c r="Y2412" t="s">
        <v>1640</v>
      </c>
      <c r="Z2412" t="s">
        <v>167</v>
      </c>
      <c r="AA2412" t="s">
        <v>168</v>
      </c>
      <c r="AB2412" t="s">
        <v>35</v>
      </c>
      <c r="AC2412" t="s">
        <v>36</v>
      </c>
      <c r="AD2412">
        <v>98109</v>
      </c>
      <c r="AE2412" t="s">
        <v>3751</v>
      </c>
      <c r="AF2412" t="str">
        <f t="shared" si="111"/>
        <v>Yes</v>
      </c>
      <c r="AG2412" s="9" t="str">
        <f t="shared" si="112"/>
        <v>STATE REPRESENTATIVE432DEMOCRATLEG DISTRICT 43 - HOUSEKINGLegislative2012225DEBT405754060240591Operation and OverheadFEBRUARY TREASURYARGO STRATEGIESPO BOX 9100 SEATTLEWA</v>
      </c>
      <c r="AH2412">
        <v>100419024</v>
      </c>
      <c r="AI2412" s="9" t="str">
        <f t="shared" si="113"/>
        <v>STATE REPRESENTATIVE432DEMOCRATLEG DISTRICT 43 - HOUSEKINGLegislative</v>
      </c>
    </row>
    <row r="2413" spans="1:35" x14ac:dyDescent="0.25">
      <c r="A2413" s="15">
        <v>2126</v>
      </c>
      <c r="B2413" t="s">
        <v>4769</v>
      </c>
      <c r="C2413">
        <v>100441796</v>
      </c>
      <c r="D2413" t="s">
        <v>30</v>
      </c>
      <c r="E2413" t="s">
        <v>1224</v>
      </c>
      <c r="F2413" t="s">
        <v>44</v>
      </c>
      <c r="G2413" t="s">
        <v>1225</v>
      </c>
      <c r="H2413" t="s">
        <v>1226</v>
      </c>
      <c r="I2413" t="s">
        <v>212</v>
      </c>
      <c r="J2413" t="s">
        <v>1227</v>
      </c>
      <c r="K2413" t="s">
        <v>67</v>
      </c>
      <c r="L2413">
        <v>43</v>
      </c>
      <c r="M2413">
        <v>2</v>
      </c>
      <c r="N2413" t="s">
        <v>68</v>
      </c>
      <c r="O2413" t="s">
        <v>1228</v>
      </c>
      <c r="P2413" t="s">
        <v>134</v>
      </c>
      <c r="Q2413" t="s">
        <v>71</v>
      </c>
      <c r="R2413">
        <v>2012</v>
      </c>
      <c r="S2413" s="1">
        <v>600</v>
      </c>
      <c r="T2413" t="s">
        <v>31</v>
      </c>
      <c r="U2413" s="2">
        <v>40603</v>
      </c>
      <c r="V2413" s="2">
        <v>40633</v>
      </c>
      <c r="W2413" s="2">
        <v>40571</v>
      </c>
      <c r="X2413" t="s">
        <v>72</v>
      </c>
      <c r="Y2413" t="s">
        <v>882</v>
      </c>
      <c r="Z2413" t="s">
        <v>290</v>
      </c>
      <c r="AA2413" t="s">
        <v>291</v>
      </c>
      <c r="AB2413" t="s">
        <v>35</v>
      </c>
      <c r="AC2413" t="s">
        <v>36</v>
      </c>
      <c r="AD2413">
        <v>98103</v>
      </c>
      <c r="AE2413" t="s">
        <v>4766</v>
      </c>
      <c r="AF2413" t="str">
        <f t="shared" si="111"/>
        <v>Yes</v>
      </c>
      <c r="AG2413" s="9" t="str">
        <f t="shared" si="112"/>
        <v>STATE REPRESENTATIVE432DEMOCRATLEG DISTRICT 43 - HOUSEKINGLegislative2012600DEBT406034063340571Operation and OverheadWEBHOSTINGNW PASSAGE CONSULTING146 N CANAL STREET SUITE 303SEATTLEWA</v>
      </c>
      <c r="AH2413">
        <v>100441796</v>
      </c>
      <c r="AI2413" s="9" t="str">
        <f t="shared" si="113"/>
        <v>STATE REPRESENTATIVE432DEMOCRATLEG DISTRICT 43 - HOUSEKINGLegislative</v>
      </c>
    </row>
    <row r="2414" spans="1:35" x14ac:dyDescent="0.25">
      <c r="A2414" s="15">
        <v>2123</v>
      </c>
      <c r="B2414" t="s">
        <v>4765</v>
      </c>
      <c r="C2414">
        <v>100441796</v>
      </c>
      <c r="D2414" t="s">
        <v>30</v>
      </c>
      <c r="E2414" t="s">
        <v>1224</v>
      </c>
      <c r="F2414" t="s">
        <v>44</v>
      </c>
      <c r="G2414" t="s">
        <v>1225</v>
      </c>
      <c r="H2414" t="s">
        <v>1226</v>
      </c>
      <c r="I2414" t="s">
        <v>212</v>
      </c>
      <c r="J2414" t="s">
        <v>1227</v>
      </c>
      <c r="K2414" t="s">
        <v>67</v>
      </c>
      <c r="L2414">
        <v>43</v>
      </c>
      <c r="M2414">
        <v>2</v>
      </c>
      <c r="N2414" t="s">
        <v>68</v>
      </c>
      <c r="O2414" t="s">
        <v>1228</v>
      </c>
      <c r="P2414" t="s">
        <v>134</v>
      </c>
      <c r="Q2414" t="s">
        <v>71</v>
      </c>
      <c r="R2414">
        <v>2012</v>
      </c>
      <c r="S2414" s="1">
        <v>300</v>
      </c>
      <c r="T2414" t="s">
        <v>31</v>
      </c>
      <c r="U2414" s="2">
        <v>40603</v>
      </c>
      <c r="V2414" s="2">
        <v>40633</v>
      </c>
      <c r="W2414" s="2">
        <v>40574</v>
      </c>
      <c r="X2414" t="s">
        <v>72</v>
      </c>
      <c r="Y2414" t="s">
        <v>2477</v>
      </c>
      <c r="Z2414" t="s">
        <v>167</v>
      </c>
      <c r="AA2414" t="s">
        <v>168</v>
      </c>
      <c r="AB2414" t="s">
        <v>35</v>
      </c>
      <c r="AC2414" t="s">
        <v>36</v>
      </c>
      <c r="AD2414">
        <v>98109</v>
      </c>
      <c r="AE2414" t="s">
        <v>4766</v>
      </c>
      <c r="AF2414" t="str">
        <f t="shared" si="111"/>
        <v>Yes</v>
      </c>
      <c r="AG2414" s="9" t="str">
        <f t="shared" si="112"/>
        <v>STATE REPRESENTATIVE432DEMOCRATLEG DISTRICT 43 - HOUSEKINGLegislative2012300DEBT406034063340574Operation and OverheadJANUARY TREASURYARGO STRATEGIESPO BOX 9100 SEATTLEWA</v>
      </c>
      <c r="AH2414">
        <v>100441796</v>
      </c>
      <c r="AI2414" s="9" t="str">
        <f t="shared" si="113"/>
        <v>STATE REPRESENTATIVE432DEMOCRATLEG DISTRICT 43 - HOUSEKINGLegislative</v>
      </c>
    </row>
    <row r="2415" spans="1:35" x14ac:dyDescent="0.25">
      <c r="A2415" s="15">
        <v>2124</v>
      </c>
      <c r="B2415" t="s">
        <v>4767</v>
      </c>
      <c r="C2415">
        <v>100441796</v>
      </c>
      <c r="D2415" t="s">
        <v>30</v>
      </c>
      <c r="E2415" t="s">
        <v>1224</v>
      </c>
      <c r="F2415" t="s">
        <v>44</v>
      </c>
      <c r="G2415" t="s">
        <v>1225</v>
      </c>
      <c r="H2415" t="s">
        <v>1226</v>
      </c>
      <c r="I2415" t="s">
        <v>212</v>
      </c>
      <c r="J2415" t="s">
        <v>1227</v>
      </c>
      <c r="K2415" t="s">
        <v>67</v>
      </c>
      <c r="L2415">
        <v>43</v>
      </c>
      <c r="M2415">
        <v>2</v>
      </c>
      <c r="N2415" t="s">
        <v>68</v>
      </c>
      <c r="O2415" t="s">
        <v>1228</v>
      </c>
      <c r="P2415" t="s">
        <v>134</v>
      </c>
      <c r="Q2415" t="s">
        <v>71</v>
      </c>
      <c r="R2415">
        <v>2012</v>
      </c>
      <c r="S2415" s="1">
        <v>225</v>
      </c>
      <c r="T2415" t="s">
        <v>31</v>
      </c>
      <c r="U2415" s="2">
        <v>40603</v>
      </c>
      <c r="V2415" s="2">
        <v>40633</v>
      </c>
      <c r="W2415" s="2">
        <v>40591</v>
      </c>
      <c r="X2415" t="s">
        <v>72</v>
      </c>
      <c r="Y2415" t="s">
        <v>1640</v>
      </c>
      <c r="Z2415" t="s">
        <v>167</v>
      </c>
      <c r="AA2415" t="s">
        <v>168</v>
      </c>
      <c r="AB2415" t="s">
        <v>35</v>
      </c>
      <c r="AC2415" t="s">
        <v>36</v>
      </c>
      <c r="AD2415">
        <v>98109</v>
      </c>
      <c r="AE2415" t="s">
        <v>4766</v>
      </c>
      <c r="AF2415" t="str">
        <f t="shared" si="111"/>
        <v>Yes</v>
      </c>
      <c r="AG2415" s="9" t="str">
        <f t="shared" si="112"/>
        <v>STATE REPRESENTATIVE432DEMOCRATLEG DISTRICT 43 - HOUSEKINGLegislative2012225DEBT406034063340591Operation and OverheadFEBRUARY TREASURYARGO STRATEGIESPO BOX 9100 SEATTLEWA</v>
      </c>
      <c r="AH2415">
        <v>100441796</v>
      </c>
      <c r="AI2415" s="9" t="str">
        <f t="shared" si="113"/>
        <v>STATE REPRESENTATIVE432DEMOCRATLEG DISTRICT 43 - HOUSEKINGLegislative</v>
      </c>
    </row>
    <row r="2416" spans="1:35" x14ac:dyDescent="0.25">
      <c r="A2416" s="15">
        <v>2127</v>
      </c>
      <c r="B2416" t="s">
        <v>4770</v>
      </c>
      <c r="C2416">
        <v>100441796</v>
      </c>
      <c r="D2416" t="s">
        <v>30</v>
      </c>
      <c r="E2416" t="s">
        <v>1224</v>
      </c>
      <c r="F2416" t="s">
        <v>44</v>
      </c>
      <c r="G2416" t="s">
        <v>1225</v>
      </c>
      <c r="H2416" t="s">
        <v>1226</v>
      </c>
      <c r="I2416" t="s">
        <v>212</v>
      </c>
      <c r="J2416" t="s">
        <v>1227</v>
      </c>
      <c r="K2416" t="s">
        <v>67</v>
      </c>
      <c r="L2416">
        <v>43</v>
      </c>
      <c r="M2416">
        <v>2</v>
      </c>
      <c r="N2416" t="s">
        <v>68</v>
      </c>
      <c r="O2416" t="s">
        <v>1228</v>
      </c>
      <c r="P2416" t="s">
        <v>134</v>
      </c>
      <c r="Q2416" t="s">
        <v>71</v>
      </c>
      <c r="R2416">
        <v>2012</v>
      </c>
      <c r="S2416" s="1">
        <v>66.47</v>
      </c>
      <c r="T2416" t="s">
        <v>31</v>
      </c>
      <c r="U2416" s="2">
        <v>40603</v>
      </c>
      <c r="V2416" s="2">
        <v>40633</v>
      </c>
      <c r="W2416" s="2">
        <v>40632</v>
      </c>
      <c r="X2416" t="s">
        <v>72</v>
      </c>
      <c r="Y2416" t="s">
        <v>4771</v>
      </c>
      <c r="Z2416" t="s">
        <v>1225</v>
      </c>
      <c r="AA2416" t="s">
        <v>2917</v>
      </c>
      <c r="AB2416" t="s">
        <v>35</v>
      </c>
      <c r="AC2416" t="s">
        <v>36</v>
      </c>
      <c r="AD2416">
        <v>98109</v>
      </c>
      <c r="AE2416" t="s">
        <v>4766</v>
      </c>
      <c r="AF2416" t="str">
        <f t="shared" si="111"/>
        <v>Yes</v>
      </c>
      <c r="AG2416" s="9" t="str">
        <f t="shared" si="112"/>
        <v>STATE REPRESENTATIVE432DEMOCRATLEG DISTRICT 43 - HOUSEKINGLegislative201266.47DEBT406034063340632Operation and OverheadREIMB. MTG EXP (ACQUA VIA)CHOPP FRANK V1414 DEXTER AVENUE N SUITE 210SEATTLEWA</v>
      </c>
      <c r="AH2416">
        <v>100441796</v>
      </c>
      <c r="AI2416" s="9" t="str">
        <f t="shared" si="113"/>
        <v>STATE REPRESENTATIVE432DEMOCRATLEG DISTRICT 43 - HOUSEKINGLegislative</v>
      </c>
    </row>
    <row r="2417" spans="1:35" x14ac:dyDescent="0.25">
      <c r="A2417" s="15">
        <v>2125</v>
      </c>
      <c r="B2417" t="s">
        <v>4768</v>
      </c>
      <c r="C2417">
        <v>100441796</v>
      </c>
      <c r="D2417" t="s">
        <v>30</v>
      </c>
      <c r="E2417" t="s">
        <v>1224</v>
      </c>
      <c r="F2417" t="s">
        <v>44</v>
      </c>
      <c r="G2417" t="s">
        <v>1225</v>
      </c>
      <c r="H2417" t="s">
        <v>1226</v>
      </c>
      <c r="I2417" t="s">
        <v>212</v>
      </c>
      <c r="J2417" t="s">
        <v>1227</v>
      </c>
      <c r="K2417" t="s">
        <v>67</v>
      </c>
      <c r="L2417">
        <v>43</v>
      </c>
      <c r="M2417">
        <v>2</v>
      </c>
      <c r="N2417" t="s">
        <v>68</v>
      </c>
      <c r="O2417" t="s">
        <v>1228</v>
      </c>
      <c r="P2417" t="s">
        <v>134</v>
      </c>
      <c r="Q2417" t="s">
        <v>71</v>
      </c>
      <c r="R2417">
        <v>2012</v>
      </c>
      <c r="S2417" s="1">
        <v>150</v>
      </c>
      <c r="T2417" t="s">
        <v>31</v>
      </c>
      <c r="U2417" s="2">
        <v>40603</v>
      </c>
      <c r="V2417" s="2">
        <v>40633</v>
      </c>
      <c r="W2417" s="2">
        <v>40633</v>
      </c>
      <c r="X2417" t="s">
        <v>72</v>
      </c>
      <c r="Y2417" t="s">
        <v>2577</v>
      </c>
      <c r="Z2417" t="s">
        <v>167</v>
      </c>
      <c r="AA2417" t="s">
        <v>168</v>
      </c>
      <c r="AB2417" t="s">
        <v>35</v>
      </c>
      <c r="AC2417" t="s">
        <v>36</v>
      </c>
      <c r="AD2417">
        <v>98109</v>
      </c>
      <c r="AE2417" t="s">
        <v>4766</v>
      </c>
      <c r="AF2417" t="str">
        <f t="shared" si="111"/>
        <v>Yes</v>
      </c>
      <c r="AG2417" s="9" t="str">
        <f t="shared" si="112"/>
        <v>STATE REPRESENTATIVE432DEMOCRATLEG DISTRICT 43 - HOUSEKINGLegislative2012150DEBT406034063340633Operation and OverheadMARCH TREASURYARGO STRATEGIESPO BOX 9100 SEATTLEWA</v>
      </c>
      <c r="AH2417">
        <v>100441796</v>
      </c>
      <c r="AI2417" s="9" t="str">
        <f t="shared" si="113"/>
        <v>STATE REPRESENTATIVE432DEMOCRATLEG DISTRICT 43 - HOUSEKINGLegislative</v>
      </c>
    </row>
    <row r="2418" spans="1:35" x14ac:dyDescent="0.25">
      <c r="A2418" s="15">
        <v>2283</v>
      </c>
      <c r="B2418" t="s">
        <v>5027</v>
      </c>
      <c r="C2418">
        <v>100441797</v>
      </c>
      <c r="D2418" t="s">
        <v>30</v>
      </c>
      <c r="E2418" t="s">
        <v>1224</v>
      </c>
      <c r="F2418" t="s">
        <v>44</v>
      </c>
      <c r="G2418" t="s">
        <v>1225</v>
      </c>
      <c r="H2418" t="s">
        <v>1226</v>
      </c>
      <c r="I2418" t="s">
        <v>212</v>
      </c>
      <c r="J2418" t="s">
        <v>1227</v>
      </c>
      <c r="K2418" t="s">
        <v>67</v>
      </c>
      <c r="L2418">
        <v>43</v>
      </c>
      <c r="M2418">
        <v>2</v>
      </c>
      <c r="N2418" t="s">
        <v>68</v>
      </c>
      <c r="O2418" t="s">
        <v>1228</v>
      </c>
      <c r="P2418" t="s">
        <v>134</v>
      </c>
      <c r="Q2418" t="s">
        <v>71</v>
      </c>
      <c r="R2418">
        <v>2012</v>
      </c>
      <c r="S2418" s="1">
        <v>600</v>
      </c>
      <c r="T2418" t="s">
        <v>31</v>
      </c>
      <c r="U2418" s="2">
        <v>40634</v>
      </c>
      <c r="V2418" s="2">
        <v>40663</v>
      </c>
      <c r="W2418" s="2">
        <v>40571</v>
      </c>
      <c r="X2418" t="s">
        <v>72</v>
      </c>
      <c r="Y2418" t="s">
        <v>882</v>
      </c>
      <c r="Z2418" t="s">
        <v>290</v>
      </c>
      <c r="AA2418" t="s">
        <v>291</v>
      </c>
      <c r="AB2418" t="s">
        <v>35</v>
      </c>
      <c r="AC2418" t="s">
        <v>36</v>
      </c>
      <c r="AD2418">
        <v>98103</v>
      </c>
      <c r="AE2418" t="s">
        <v>5023</v>
      </c>
      <c r="AF2418" t="str">
        <f t="shared" si="111"/>
        <v>Yes</v>
      </c>
      <c r="AG2418" s="9" t="str">
        <f t="shared" si="112"/>
        <v>STATE REPRESENTATIVE432DEMOCRATLEG DISTRICT 43 - HOUSEKINGLegislative2012600DEBT406344066340571Operation and OverheadWEBHOSTINGNW PASSAGE CONSULTING146 N CANAL STREET SUITE 303SEATTLEWA</v>
      </c>
      <c r="AH2418">
        <v>100441797</v>
      </c>
      <c r="AI2418" s="9" t="str">
        <f t="shared" si="113"/>
        <v>STATE REPRESENTATIVE432DEMOCRATLEG DISTRICT 43 - HOUSEKINGLegislative</v>
      </c>
    </row>
    <row r="2419" spans="1:35" x14ac:dyDescent="0.25">
      <c r="A2419" s="15">
        <v>2279</v>
      </c>
      <c r="B2419" t="s">
        <v>5022</v>
      </c>
      <c r="C2419">
        <v>100441797</v>
      </c>
      <c r="D2419" t="s">
        <v>30</v>
      </c>
      <c r="E2419" t="s">
        <v>1224</v>
      </c>
      <c r="F2419" t="s">
        <v>44</v>
      </c>
      <c r="G2419" t="s">
        <v>1225</v>
      </c>
      <c r="H2419" t="s">
        <v>1226</v>
      </c>
      <c r="I2419" t="s">
        <v>212</v>
      </c>
      <c r="J2419" t="s">
        <v>1227</v>
      </c>
      <c r="K2419" t="s">
        <v>67</v>
      </c>
      <c r="L2419">
        <v>43</v>
      </c>
      <c r="M2419">
        <v>2</v>
      </c>
      <c r="N2419" t="s">
        <v>68</v>
      </c>
      <c r="O2419" t="s">
        <v>1228</v>
      </c>
      <c r="P2419" t="s">
        <v>134</v>
      </c>
      <c r="Q2419" t="s">
        <v>71</v>
      </c>
      <c r="R2419">
        <v>2012</v>
      </c>
      <c r="S2419" s="1">
        <v>300</v>
      </c>
      <c r="T2419" t="s">
        <v>31</v>
      </c>
      <c r="U2419" s="2">
        <v>40634</v>
      </c>
      <c r="V2419" s="2">
        <v>40663</v>
      </c>
      <c r="W2419" s="2">
        <v>40574</v>
      </c>
      <c r="X2419" t="s">
        <v>72</v>
      </c>
      <c r="Y2419" t="s">
        <v>2477</v>
      </c>
      <c r="Z2419" t="s">
        <v>167</v>
      </c>
      <c r="AA2419" t="s">
        <v>168</v>
      </c>
      <c r="AB2419" t="s">
        <v>35</v>
      </c>
      <c r="AC2419" t="s">
        <v>36</v>
      </c>
      <c r="AD2419">
        <v>98109</v>
      </c>
      <c r="AE2419" t="s">
        <v>5023</v>
      </c>
      <c r="AF2419" t="str">
        <f t="shared" si="111"/>
        <v>Yes</v>
      </c>
      <c r="AG2419" s="9" t="str">
        <f t="shared" si="112"/>
        <v>STATE REPRESENTATIVE432DEMOCRATLEG DISTRICT 43 - HOUSEKINGLegislative2012300DEBT406344066340574Operation and OverheadJANUARY TREASURYARGO STRATEGIESPO BOX 9100 SEATTLEWA</v>
      </c>
      <c r="AH2419">
        <v>100441797</v>
      </c>
      <c r="AI2419" s="9" t="str">
        <f t="shared" si="113"/>
        <v>STATE REPRESENTATIVE432DEMOCRATLEG DISTRICT 43 - HOUSEKINGLegislative</v>
      </c>
    </row>
    <row r="2420" spans="1:35" x14ac:dyDescent="0.25">
      <c r="A2420" s="15">
        <v>2280</v>
      </c>
      <c r="B2420" t="s">
        <v>5024</v>
      </c>
      <c r="C2420">
        <v>100441797</v>
      </c>
      <c r="D2420" t="s">
        <v>30</v>
      </c>
      <c r="E2420" t="s">
        <v>1224</v>
      </c>
      <c r="F2420" t="s">
        <v>44</v>
      </c>
      <c r="G2420" t="s">
        <v>1225</v>
      </c>
      <c r="H2420" t="s">
        <v>1226</v>
      </c>
      <c r="I2420" t="s">
        <v>212</v>
      </c>
      <c r="J2420" t="s">
        <v>1227</v>
      </c>
      <c r="K2420" t="s">
        <v>67</v>
      </c>
      <c r="L2420">
        <v>43</v>
      </c>
      <c r="M2420">
        <v>2</v>
      </c>
      <c r="N2420" t="s">
        <v>68</v>
      </c>
      <c r="O2420" t="s">
        <v>1228</v>
      </c>
      <c r="P2420" t="s">
        <v>134</v>
      </c>
      <c r="Q2420" t="s">
        <v>71</v>
      </c>
      <c r="R2420">
        <v>2012</v>
      </c>
      <c r="S2420" s="1">
        <v>225</v>
      </c>
      <c r="T2420" t="s">
        <v>31</v>
      </c>
      <c r="U2420" s="2">
        <v>40634</v>
      </c>
      <c r="V2420" s="2">
        <v>40663</v>
      </c>
      <c r="W2420" s="2">
        <v>40591</v>
      </c>
      <c r="X2420" t="s">
        <v>72</v>
      </c>
      <c r="Y2420" t="s">
        <v>1640</v>
      </c>
      <c r="Z2420" t="s">
        <v>167</v>
      </c>
      <c r="AA2420" t="s">
        <v>168</v>
      </c>
      <c r="AB2420" t="s">
        <v>35</v>
      </c>
      <c r="AC2420" t="s">
        <v>36</v>
      </c>
      <c r="AD2420">
        <v>98109</v>
      </c>
      <c r="AE2420" t="s">
        <v>5023</v>
      </c>
      <c r="AF2420" t="str">
        <f t="shared" si="111"/>
        <v>Yes</v>
      </c>
      <c r="AG2420" s="9" t="str">
        <f t="shared" si="112"/>
        <v>STATE REPRESENTATIVE432DEMOCRATLEG DISTRICT 43 - HOUSEKINGLegislative2012225DEBT406344066340591Operation and OverheadFEBRUARY TREASURYARGO STRATEGIESPO BOX 9100 SEATTLEWA</v>
      </c>
      <c r="AH2420">
        <v>100441797</v>
      </c>
      <c r="AI2420" s="9" t="str">
        <f t="shared" si="113"/>
        <v>STATE REPRESENTATIVE432DEMOCRATLEG DISTRICT 43 - HOUSEKINGLegislative</v>
      </c>
    </row>
    <row r="2421" spans="1:35" x14ac:dyDescent="0.25">
      <c r="A2421" s="15">
        <v>2284</v>
      </c>
      <c r="B2421" t="s">
        <v>5028</v>
      </c>
      <c r="C2421">
        <v>100441797</v>
      </c>
      <c r="D2421" t="s">
        <v>30</v>
      </c>
      <c r="E2421" t="s">
        <v>1224</v>
      </c>
      <c r="F2421" t="s">
        <v>44</v>
      </c>
      <c r="G2421" t="s">
        <v>1225</v>
      </c>
      <c r="H2421" t="s">
        <v>1226</v>
      </c>
      <c r="I2421" t="s">
        <v>212</v>
      </c>
      <c r="J2421" t="s">
        <v>1227</v>
      </c>
      <c r="K2421" t="s">
        <v>67</v>
      </c>
      <c r="L2421">
        <v>43</v>
      </c>
      <c r="M2421">
        <v>2</v>
      </c>
      <c r="N2421" t="s">
        <v>68</v>
      </c>
      <c r="O2421" t="s">
        <v>1228</v>
      </c>
      <c r="P2421" t="s">
        <v>134</v>
      </c>
      <c r="Q2421" t="s">
        <v>71</v>
      </c>
      <c r="R2421">
        <v>2012</v>
      </c>
      <c r="S2421" s="1">
        <v>66.47</v>
      </c>
      <c r="T2421" t="s">
        <v>31</v>
      </c>
      <c r="U2421" s="2">
        <v>40634</v>
      </c>
      <c r="V2421" s="2">
        <v>40663</v>
      </c>
      <c r="W2421" s="2">
        <v>40632</v>
      </c>
      <c r="X2421" t="s">
        <v>72</v>
      </c>
      <c r="Y2421" t="s">
        <v>4771</v>
      </c>
      <c r="Z2421" t="s">
        <v>1225</v>
      </c>
      <c r="AA2421" t="s">
        <v>2917</v>
      </c>
      <c r="AB2421" t="s">
        <v>35</v>
      </c>
      <c r="AC2421" t="s">
        <v>36</v>
      </c>
      <c r="AD2421">
        <v>98109</v>
      </c>
      <c r="AE2421" t="s">
        <v>5023</v>
      </c>
      <c r="AF2421" t="str">
        <f t="shared" si="111"/>
        <v>Yes</v>
      </c>
      <c r="AG2421" s="9" t="str">
        <f t="shared" si="112"/>
        <v>STATE REPRESENTATIVE432DEMOCRATLEG DISTRICT 43 - HOUSEKINGLegislative201266.47DEBT406344066340632Operation and OverheadREIMB. MTG EXP (ACQUA VIA)CHOPP FRANK V1414 DEXTER AVENUE N SUITE 210SEATTLEWA</v>
      </c>
      <c r="AH2421">
        <v>100441797</v>
      </c>
      <c r="AI2421" s="9" t="str">
        <f t="shared" si="113"/>
        <v>STATE REPRESENTATIVE432DEMOCRATLEG DISTRICT 43 - HOUSEKINGLegislative</v>
      </c>
    </row>
    <row r="2422" spans="1:35" x14ac:dyDescent="0.25">
      <c r="A2422" s="15">
        <v>2281</v>
      </c>
      <c r="B2422" t="s">
        <v>5025</v>
      </c>
      <c r="C2422">
        <v>100441797</v>
      </c>
      <c r="D2422" t="s">
        <v>30</v>
      </c>
      <c r="E2422" t="s">
        <v>1224</v>
      </c>
      <c r="F2422" t="s">
        <v>44</v>
      </c>
      <c r="G2422" t="s">
        <v>1225</v>
      </c>
      <c r="H2422" t="s">
        <v>1226</v>
      </c>
      <c r="I2422" t="s">
        <v>212</v>
      </c>
      <c r="J2422" t="s">
        <v>1227</v>
      </c>
      <c r="K2422" t="s">
        <v>67</v>
      </c>
      <c r="L2422">
        <v>43</v>
      </c>
      <c r="M2422">
        <v>2</v>
      </c>
      <c r="N2422" t="s">
        <v>68</v>
      </c>
      <c r="O2422" t="s">
        <v>1228</v>
      </c>
      <c r="P2422" t="s">
        <v>134</v>
      </c>
      <c r="Q2422" t="s">
        <v>71</v>
      </c>
      <c r="R2422">
        <v>2012</v>
      </c>
      <c r="S2422" s="1">
        <v>150</v>
      </c>
      <c r="T2422" t="s">
        <v>31</v>
      </c>
      <c r="U2422" s="2">
        <v>40634</v>
      </c>
      <c r="V2422" s="2">
        <v>40663</v>
      </c>
      <c r="W2422" s="2">
        <v>40633</v>
      </c>
      <c r="X2422" t="s">
        <v>72</v>
      </c>
      <c r="Y2422" t="s">
        <v>2577</v>
      </c>
      <c r="Z2422" t="s">
        <v>167</v>
      </c>
      <c r="AA2422" t="s">
        <v>168</v>
      </c>
      <c r="AB2422" t="s">
        <v>35</v>
      </c>
      <c r="AC2422" t="s">
        <v>36</v>
      </c>
      <c r="AD2422">
        <v>98109</v>
      </c>
      <c r="AE2422" t="s">
        <v>5023</v>
      </c>
      <c r="AF2422" t="str">
        <f t="shared" si="111"/>
        <v>Yes</v>
      </c>
      <c r="AG2422" s="9" t="str">
        <f t="shared" si="112"/>
        <v>STATE REPRESENTATIVE432DEMOCRATLEG DISTRICT 43 - HOUSEKINGLegislative2012150DEBT406344066340633Operation and OverheadMARCH TREASURYARGO STRATEGIESPO BOX 9100 SEATTLEWA</v>
      </c>
      <c r="AH2422">
        <v>100441797</v>
      </c>
      <c r="AI2422" s="9" t="str">
        <f t="shared" si="113"/>
        <v>STATE REPRESENTATIVE432DEMOCRATLEG DISTRICT 43 - HOUSEKINGLegislative</v>
      </c>
    </row>
    <row r="2423" spans="1:35" x14ac:dyDescent="0.25">
      <c r="A2423" s="15">
        <v>2282</v>
      </c>
      <c r="B2423" t="s">
        <v>5026</v>
      </c>
      <c r="C2423">
        <v>100441797</v>
      </c>
      <c r="D2423" t="s">
        <v>30</v>
      </c>
      <c r="E2423" t="s">
        <v>1224</v>
      </c>
      <c r="F2423" t="s">
        <v>44</v>
      </c>
      <c r="G2423" t="s">
        <v>1225</v>
      </c>
      <c r="H2423" t="s">
        <v>1226</v>
      </c>
      <c r="I2423" t="s">
        <v>212</v>
      </c>
      <c r="J2423" t="s">
        <v>1227</v>
      </c>
      <c r="K2423" t="s">
        <v>67</v>
      </c>
      <c r="L2423">
        <v>43</v>
      </c>
      <c r="M2423">
        <v>2</v>
      </c>
      <c r="N2423" t="s">
        <v>68</v>
      </c>
      <c r="O2423" t="s">
        <v>1228</v>
      </c>
      <c r="P2423" t="s">
        <v>134</v>
      </c>
      <c r="Q2423" t="s">
        <v>71</v>
      </c>
      <c r="R2423">
        <v>2012</v>
      </c>
      <c r="S2423" s="1">
        <v>150</v>
      </c>
      <c r="T2423" t="s">
        <v>31</v>
      </c>
      <c r="U2423" s="2">
        <v>40634</v>
      </c>
      <c r="V2423" s="2">
        <v>40663</v>
      </c>
      <c r="W2423" s="2">
        <v>40659</v>
      </c>
      <c r="X2423" t="s">
        <v>72</v>
      </c>
      <c r="Y2423" t="s">
        <v>2661</v>
      </c>
      <c r="Z2423" t="s">
        <v>167</v>
      </c>
      <c r="AA2423" t="s">
        <v>168</v>
      </c>
      <c r="AB2423" t="s">
        <v>35</v>
      </c>
      <c r="AC2423" t="s">
        <v>36</v>
      </c>
      <c r="AD2423">
        <v>98109</v>
      </c>
      <c r="AE2423" t="s">
        <v>5023</v>
      </c>
      <c r="AF2423" t="str">
        <f t="shared" si="111"/>
        <v>Yes</v>
      </c>
      <c r="AG2423" s="9" t="str">
        <f t="shared" si="112"/>
        <v>STATE REPRESENTATIVE432DEMOCRATLEG DISTRICT 43 - HOUSEKINGLegislative2012150DEBT406344066340659Operation and OverheadAPRIL TREASURYARGO STRATEGIESPO BOX 9100 SEATTLEWA</v>
      </c>
      <c r="AH2423">
        <v>100441797</v>
      </c>
      <c r="AI2423" s="9" t="str">
        <f t="shared" si="113"/>
        <v>STATE REPRESENTATIVE432DEMOCRATLEG DISTRICT 43 - HOUSEKINGLegislative</v>
      </c>
    </row>
    <row r="2424" spans="1:35" x14ac:dyDescent="0.25">
      <c r="A2424" s="15">
        <v>2285</v>
      </c>
      <c r="B2424" t="s">
        <v>5029</v>
      </c>
      <c r="C2424">
        <v>100441797</v>
      </c>
      <c r="D2424" t="s">
        <v>30</v>
      </c>
      <c r="E2424" t="s">
        <v>1224</v>
      </c>
      <c r="F2424" t="s">
        <v>44</v>
      </c>
      <c r="G2424" t="s">
        <v>1225</v>
      </c>
      <c r="H2424" t="s">
        <v>1226</v>
      </c>
      <c r="I2424" t="s">
        <v>212</v>
      </c>
      <c r="J2424" t="s">
        <v>1227</v>
      </c>
      <c r="K2424" t="s">
        <v>67</v>
      </c>
      <c r="L2424">
        <v>43</v>
      </c>
      <c r="M2424">
        <v>2</v>
      </c>
      <c r="N2424" t="s">
        <v>68</v>
      </c>
      <c r="O2424" t="s">
        <v>1228</v>
      </c>
      <c r="P2424" t="s">
        <v>134</v>
      </c>
      <c r="Q2424" t="s">
        <v>71</v>
      </c>
      <c r="R2424">
        <v>2012</v>
      </c>
      <c r="S2424" s="1">
        <v>58.87</v>
      </c>
      <c r="T2424" t="s">
        <v>31</v>
      </c>
      <c r="U2424" s="2">
        <v>40634</v>
      </c>
      <c r="V2424" s="2">
        <v>40663</v>
      </c>
      <c r="W2424" s="2">
        <v>40660</v>
      </c>
      <c r="X2424" t="s">
        <v>72</v>
      </c>
      <c r="Y2424" t="s">
        <v>4771</v>
      </c>
      <c r="Z2424" t="s">
        <v>1225</v>
      </c>
      <c r="AA2424" t="s">
        <v>2917</v>
      </c>
      <c r="AB2424" t="s">
        <v>35</v>
      </c>
      <c r="AC2424" t="s">
        <v>36</v>
      </c>
      <c r="AD2424">
        <v>98109</v>
      </c>
      <c r="AE2424" t="s">
        <v>5023</v>
      </c>
      <c r="AF2424" t="str">
        <f t="shared" si="111"/>
        <v>Yes</v>
      </c>
      <c r="AG2424" s="9" t="str">
        <f t="shared" si="112"/>
        <v>STATE REPRESENTATIVE432DEMOCRATLEG DISTRICT 43 - HOUSEKINGLegislative201258.87DEBT406344066340660Operation and OverheadREIMB. MTG EXP (ACQUA VIA)CHOPP FRANK V1414 DEXTER AVENUE N SUITE 210SEATTLEWA</v>
      </c>
      <c r="AH2424">
        <v>100441797</v>
      </c>
      <c r="AI2424" s="9" t="str">
        <f t="shared" si="113"/>
        <v>STATE REPRESENTATIVE432DEMOCRATLEG DISTRICT 43 - HOUSEKINGLegislative</v>
      </c>
    </row>
    <row r="2425" spans="1:35" x14ac:dyDescent="0.25">
      <c r="A2425" s="15">
        <v>2243</v>
      </c>
      <c r="B2425" t="s">
        <v>4970</v>
      </c>
      <c r="C2425">
        <v>100441798</v>
      </c>
      <c r="D2425" t="s">
        <v>30</v>
      </c>
      <c r="E2425" t="s">
        <v>1224</v>
      </c>
      <c r="F2425" t="s">
        <v>44</v>
      </c>
      <c r="G2425" t="s">
        <v>1225</v>
      </c>
      <c r="H2425" t="s">
        <v>1226</v>
      </c>
      <c r="I2425" t="s">
        <v>212</v>
      </c>
      <c r="J2425" t="s">
        <v>1227</v>
      </c>
      <c r="K2425" t="s">
        <v>67</v>
      </c>
      <c r="L2425">
        <v>43</v>
      </c>
      <c r="M2425">
        <v>2</v>
      </c>
      <c r="N2425" t="s">
        <v>68</v>
      </c>
      <c r="O2425" t="s">
        <v>1228</v>
      </c>
      <c r="P2425" t="s">
        <v>134</v>
      </c>
      <c r="Q2425" t="s">
        <v>71</v>
      </c>
      <c r="R2425">
        <v>2012</v>
      </c>
      <c r="S2425" s="1">
        <v>600</v>
      </c>
      <c r="T2425" t="s">
        <v>31</v>
      </c>
      <c r="U2425" s="2">
        <v>40664</v>
      </c>
      <c r="V2425" s="2">
        <v>40694</v>
      </c>
      <c r="W2425" s="2">
        <v>40571</v>
      </c>
      <c r="X2425" t="s">
        <v>72</v>
      </c>
      <c r="Y2425" t="s">
        <v>882</v>
      </c>
      <c r="Z2425" t="s">
        <v>290</v>
      </c>
      <c r="AA2425" t="s">
        <v>291</v>
      </c>
      <c r="AB2425" t="s">
        <v>35</v>
      </c>
      <c r="AC2425" t="s">
        <v>36</v>
      </c>
      <c r="AD2425">
        <v>98103</v>
      </c>
      <c r="AE2425" t="s">
        <v>4971</v>
      </c>
      <c r="AF2425" t="str">
        <f t="shared" si="111"/>
        <v>Yes</v>
      </c>
      <c r="AG2425" s="9" t="str">
        <f t="shared" si="112"/>
        <v>STATE REPRESENTATIVE432DEMOCRATLEG DISTRICT 43 - HOUSEKINGLegislative2012600DEBT406644069440571Operation and OverheadWEBHOSTINGNW PASSAGE CONSULTING146 N CANAL STREET SUITE 303SEATTLEWA</v>
      </c>
      <c r="AH2425">
        <v>100441798</v>
      </c>
      <c r="AI2425" s="9" t="str">
        <f t="shared" si="113"/>
        <v>STATE REPRESENTATIVE432DEMOCRATLEG DISTRICT 43 - HOUSEKINGLegislative</v>
      </c>
    </row>
    <row r="2426" spans="1:35" x14ac:dyDescent="0.25">
      <c r="A2426" s="15">
        <v>2261</v>
      </c>
      <c r="B2426" t="s">
        <v>5000</v>
      </c>
      <c r="C2426">
        <v>100441798</v>
      </c>
      <c r="D2426" t="s">
        <v>30</v>
      </c>
      <c r="E2426" t="s">
        <v>1224</v>
      </c>
      <c r="F2426" t="s">
        <v>44</v>
      </c>
      <c r="G2426" t="s">
        <v>1225</v>
      </c>
      <c r="H2426" t="s">
        <v>1226</v>
      </c>
      <c r="I2426" t="s">
        <v>212</v>
      </c>
      <c r="J2426" t="s">
        <v>1227</v>
      </c>
      <c r="K2426" t="s">
        <v>67</v>
      </c>
      <c r="L2426">
        <v>43</v>
      </c>
      <c r="M2426">
        <v>2</v>
      </c>
      <c r="N2426" t="s">
        <v>68</v>
      </c>
      <c r="O2426" t="s">
        <v>1228</v>
      </c>
      <c r="P2426" t="s">
        <v>134</v>
      </c>
      <c r="Q2426" t="s">
        <v>71</v>
      </c>
      <c r="R2426">
        <v>2012</v>
      </c>
      <c r="S2426" s="1">
        <v>300</v>
      </c>
      <c r="T2426" t="s">
        <v>31</v>
      </c>
      <c r="U2426" s="2">
        <v>40664</v>
      </c>
      <c r="V2426" s="2">
        <v>40694</v>
      </c>
      <c r="W2426" s="2">
        <v>40574</v>
      </c>
      <c r="X2426" t="s">
        <v>72</v>
      </c>
      <c r="Y2426" t="s">
        <v>2477</v>
      </c>
      <c r="Z2426" t="s">
        <v>167</v>
      </c>
      <c r="AA2426" t="s">
        <v>168</v>
      </c>
      <c r="AB2426" t="s">
        <v>35</v>
      </c>
      <c r="AC2426" t="s">
        <v>36</v>
      </c>
      <c r="AD2426">
        <v>98109</v>
      </c>
      <c r="AE2426" t="s">
        <v>4971</v>
      </c>
      <c r="AF2426" t="str">
        <f t="shared" si="111"/>
        <v>Yes</v>
      </c>
      <c r="AG2426" s="9" t="str">
        <f t="shared" si="112"/>
        <v>STATE REPRESENTATIVE432DEMOCRATLEG DISTRICT 43 - HOUSEKINGLegislative2012300DEBT406644069440574Operation and OverheadJANUARY TREASURYARGO STRATEGIESPO BOX 9100 SEATTLEWA</v>
      </c>
      <c r="AH2426">
        <v>100441798</v>
      </c>
      <c r="AI2426" s="9" t="str">
        <f t="shared" si="113"/>
        <v>STATE REPRESENTATIVE432DEMOCRATLEG DISTRICT 43 - HOUSEKINGLegislative</v>
      </c>
    </row>
    <row r="2427" spans="1:35" x14ac:dyDescent="0.25">
      <c r="A2427" s="15">
        <v>2262</v>
      </c>
      <c r="B2427" t="s">
        <v>5001</v>
      </c>
      <c r="C2427">
        <v>100441798</v>
      </c>
      <c r="D2427" t="s">
        <v>30</v>
      </c>
      <c r="E2427" t="s">
        <v>1224</v>
      </c>
      <c r="F2427" t="s">
        <v>44</v>
      </c>
      <c r="G2427" t="s">
        <v>1225</v>
      </c>
      <c r="H2427" t="s">
        <v>1226</v>
      </c>
      <c r="I2427" t="s">
        <v>212</v>
      </c>
      <c r="J2427" t="s">
        <v>1227</v>
      </c>
      <c r="K2427" t="s">
        <v>67</v>
      </c>
      <c r="L2427">
        <v>43</v>
      </c>
      <c r="M2427">
        <v>2</v>
      </c>
      <c r="N2427" t="s">
        <v>68</v>
      </c>
      <c r="O2427" t="s">
        <v>1228</v>
      </c>
      <c r="P2427" t="s">
        <v>134</v>
      </c>
      <c r="Q2427" t="s">
        <v>71</v>
      </c>
      <c r="R2427">
        <v>2012</v>
      </c>
      <c r="S2427" s="1">
        <v>225</v>
      </c>
      <c r="T2427" t="s">
        <v>31</v>
      </c>
      <c r="U2427" s="2">
        <v>40664</v>
      </c>
      <c r="V2427" s="2">
        <v>40694</v>
      </c>
      <c r="W2427" s="2">
        <v>40591</v>
      </c>
      <c r="X2427" t="s">
        <v>72</v>
      </c>
      <c r="Y2427" t="s">
        <v>1640</v>
      </c>
      <c r="Z2427" t="s">
        <v>167</v>
      </c>
      <c r="AA2427" t="s">
        <v>168</v>
      </c>
      <c r="AB2427" t="s">
        <v>35</v>
      </c>
      <c r="AC2427" t="s">
        <v>36</v>
      </c>
      <c r="AD2427">
        <v>98109</v>
      </c>
      <c r="AE2427" t="s">
        <v>4971</v>
      </c>
      <c r="AF2427" t="str">
        <f t="shared" si="111"/>
        <v>Yes</v>
      </c>
      <c r="AG2427" s="9" t="str">
        <f t="shared" si="112"/>
        <v>STATE REPRESENTATIVE432DEMOCRATLEG DISTRICT 43 - HOUSEKINGLegislative2012225DEBT406644069440591Operation and OverheadFEBRUARY TREASURYARGO STRATEGIESPO BOX 9100 SEATTLEWA</v>
      </c>
      <c r="AH2427">
        <v>100441798</v>
      </c>
      <c r="AI2427" s="9" t="str">
        <f t="shared" si="113"/>
        <v>STATE REPRESENTATIVE432DEMOCRATLEG DISTRICT 43 - HOUSEKINGLegislative</v>
      </c>
    </row>
    <row r="2428" spans="1:35" x14ac:dyDescent="0.25">
      <c r="A2428" s="15">
        <v>2244</v>
      </c>
      <c r="B2428" t="s">
        <v>4972</v>
      </c>
      <c r="C2428">
        <v>100441798</v>
      </c>
      <c r="D2428" t="s">
        <v>30</v>
      </c>
      <c r="E2428" t="s">
        <v>1224</v>
      </c>
      <c r="F2428" t="s">
        <v>44</v>
      </c>
      <c r="G2428" t="s">
        <v>1225</v>
      </c>
      <c r="H2428" t="s">
        <v>1226</v>
      </c>
      <c r="I2428" t="s">
        <v>212</v>
      </c>
      <c r="J2428" t="s">
        <v>1227</v>
      </c>
      <c r="K2428" t="s">
        <v>67</v>
      </c>
      <c r="L2428">
        <v>43</v>
      </c>
      <c r="M2428">
        <v>2</v>
      </c>
      <c r="N2428" t="s">
        <v>68</v>
      </c>
      <c r="O2428" t="s">
        <v>1228</v>
      </c>
      <c r="P2428" t="s">
        <v>134</v>
      </c>
      <c r="Q2428" t="s">
        <v>71</v>
      </c>
      <c r="R2428">
        <v>2012</v>
      </c>
      <c r="S2428" s="1">
        <v>66.47</v>
      </c>
      <c r="T2428" t="s">
        <v>31</v>
      </c>
      <c r="U2428" s="2">
        <v>40664</v>
      </c>
      <c r="V2428" s="2">
        <v>40694</v>
      </c>
      <c r="W2428" s="2">
        <v>40632</v>
      </c>
      <c r="X2428" t="s">
        <v>72</v>
      </c>
      <c r="Y2428" t="s">
        <v>4771</v>
      </c>
      <c r="Z2428" t="s">
        <v>1225</v>
      </c>
      <c r="AA2428" t="s">
        <v>2917</v>
      </c>
      <c r="AB2428" t="s">
        <v>35</v>
      </c>
      <c r="AC2428" t="s">
        <v>36</v>
      </c>
      <c r="AD2428">
        <v>98109</v>
      </c>
      <c r="AE2428" t="s">
        <v>4971</v>
      </c>
      <c r="AF2428" t="str">
        <f t="shared" si="111"/>
        <v>Yes</v>
      </c>
      <c r="AG2428" s="9" t="str">
        <f t="shared" si="112"/>
        <v>STATE REPRESENTATIVE432DEMOCRATLEG DISTRICT 43 - HOUSEKINGLegislative201266.47DEBT406644069440632Operation and OverheadREIMB. MTG EXP (ACQUA VIA)CHOPP FRANK V1414 DEXTER AVENUE N SUITE 210SEATTLEWA</v>
      </c>
      <c r="AH2428">
        <v>100441798</v>
      </c>
      <c r="AI2428" s="9" t="str">
        <f t="shared" si="113"/>
        <v>STATE REPRESENTATIVE432DEMOCRATLEG DISTRICT 43 - HOUSEKINGLegislative</v>
      </c>
    </row>
    <row r="2429" spans="1:35" x14ac:dyDescent="0.25">
      <c r="A2429" s="15">
        <v>2263</v>
      </c>
      <c r="B2429" t="s">
        <v>5002</v>
      </c>
      <c r="C2429">
        <v>100441798</v>
      </c>
      <c r="D2429" t="s">
        <v>30</v>
      </c>
      <c r="E2429" t="s">
        <v>1224</v>
      </c>
      <c r="F2429" t="s">
        <v>44</v>
      </c>
      <c r="G2429" t="s">
        <v>1225</v>
      </c>
      <c r="H2429" t="s">
        <v>1226</v>
      </c>
      <c r="I2429" t="s">
        <v>212</v>
      </c>
      <c r="J2429" t="s">
        <v>1227</v>
      </c>
      <c r="K2429" t="s">
        <v>67</v>
      </c>
      <c r="L2429">
        <v>43</v>
      </c>
      <c r="M2429">
        <v>2</v>
      </c>
      <c r="N2429" t="s">
        <v>68</v>
      </c>
      <c r="O2429" t="s">
        <v>1228</v>
      </c>
      <c r="P2429" t="s">
        <v>134</v>
      </c>
      <c r="Q2429" t="s">
        <v>71</v>
      </c>
      <c r="R2429">
        <v>2012</v>
      </c>
      <c r="S2429" s="1">
        <v>150</v>
      </c>
      <c r="T2429" t="s">
        <v>31</v>
      </c>
      <c r="U2429" s="2">
        <v>40664</v>
      </c>
      <c r="V2429" s="2">
        <v>40694</v>
      </c>
      <c r="W2429" s="2">
        <v>40633</v>
      </c>
      <c r="X2429" t="s">
        <v>72</v>
      </c>
      <c r="Y2429" t="s">
        <v>2577</v>
      </c>
      <c r="Z2429" t="s">
        <v>167</v>
      </c>
      <c r="AA2429" t="s">
        <v>168</v>
      </c>
      <c r="AB2429" t="s">
        <v>35</v>
      </c>
      <c r="AC2429" t="s">
        <v>36</v>
      </c>
      <c r="AD2429">
        <v>98109</v>
      </c>
      <c r="AE2429" t="s">
        <v>4971</v>
      </c>
      <c r="AF2429" t="str">
        <f t="shared" si="111"/>
        <v>Yes</v>
      </c>
      <c r="AG2429" s="9" t="str">
        <f t="shared" si="112"/>
        <v>STATE REPRESENTATIVE432DEMOCRATLEG DISTRICT 43 - HOUSEKINGLegislative2012150DEBT406644069440633Operation and OverheadMARCH TREASURYARGO STRATEGIESPO BOX 9100 SEATTLEWA</v>
      </c>
      <c r="AH2429">
        <v>100441798</v>
      </c>
      <c r="AI2429" s="9" t="str">
        <f t="shared" si="113"/>
        <v>STATE REPRESENTATIVE432DEMOCRATLEG DISTRICT 43 - HOUSEKINGLegislative</v>
      </c>
    </row>
    <row r="2430" spans="1:35" x14ac:dyDescent="0.25">
      <c r="A2430" s="15">
        <v>2264</v>
      </c>
      <c r="B2430" t="s">
        <v>5003</v>
      </c>
      <c r="C2430">
        <v>100441798</v>
      </c>
      <c r="D2430" t="s">
        <v>30</v>
      </c>
      <c r="E2430" t="s">
        <v>1224</v>
      </c>
      <c r="F2430" t="s">
        <v>44</v>
      </c>
      <c r="G2430" t="s">
        <v>1225</v>
      </c>
      <c r="H2430" t="s">
        <v>1226</v>
      </c>
      <c r="I2430" t="s">
        <v>212</v>
      </c>
      <c r="J2430" t="s">
        <v>1227</v>
      </c>
      <c r="K2430" t="s">
        <v>67</v>
      </c>
      <c r="L2430">
        <v>43</v>
      </c>
      <c r="M2430">
        <v>2</v>
      </c>
      <c r="N2430" t="s">
        <v>68</v>
      </c>
      <c r="O2430" t="s">
        <v>1228</v>
      </c>
      <c r="P2430" t="s">
        <v>134</v>
      </c>
      <c r="Q2430" t="s">
        <v>71</v>
      </c>
      <c r="R2430">
        <v>2012</v>
      </c>
      <c r="S2430" s="1">
        <v>150</v>
      </c>
      <c r="T2430" t="s">
        <v>31</v>
      </c>
      <c r="U2430" s="2">
        <v>40664</v>
      </c>
      <c r="V2430" s="2">
        <v>40694</v>
      </c>
      <c r="W2430" s="2">
        <v>40659</v>
      </c>
      <c r="X2430" t="s">
        <v>72</v>
      </c>
      <c r="Y2430" t="s">
        <v>2661</v>
      </c>
      <c r="Z2430" t="s">
        <v>167</v>
      </c>
      <c r="AA2430" t="s">
        <v>168</v>
      </c>
      <c r="AB2430" t="s">
        <v>35</v>
      </c>
      <c r="AC2430" t="s">
        <v>36</v>
      </c>
      <c r="AD2430">
        <v>98109</v>
      </c>
      <c r="AE2430" t="s">
        <v>4971</v>
      </c>
      <c r="AF2430" t="str">
        <f t="shared" si="111"/>
        <v>Yes</v>
      </c>
      <c r="AG2430" s="9" t="str">
        <f t="shared" si="112"/>
        <v>STATE REPRESENTATIVE432DEMOCRATLEG DISTRICT 43 - HOUSEKINGLegislative2012150DEBT406644069440659Operation and OverheadAPRIL TREASURYARGO STRATEGIESPO BOX 9100 SEATTLEWA</v>
      </c>
      <c r="AH2430">
        <v>100441798</v>
      </c>
      <c r="AI2430" s="9" t="str">
        <f t="shared" si="113"/>
        <v>STATE REPRESENTATIVE432DEMOCRATLEG DISTRICT 43 - HOUSEKINGLegislative</v>
      </c>
    </row>
    <row r="2431" spans="1:35" x14ac:dyDescent="0.25">
      <c r="A2431" s="15">
        <v>2245</v>
      </c>
      <c r="B2431" t="s">
        <v>4973</v>
      </c>
      <c r="C2431">
        <v>100441798</v>
      </c>
      <c r="D2431" t="s">
        <v>30</v>
      </c>
      <c r="E2431" t="s">
        <v>1224</v>
      </c>
      <c r="F2431" t="s">
        <v>44</v>
      </c>
      <c r="G2431" t="s">
        <v>1225</v>
      </c>
      <c r="H2431" t="s">
        <v>1226</v>
      </c>
      <c r="I2431" t="s">
        <v>212</v>
      </c>
      <c r="J2431" t="s">
        <v>1227</v>
      </c>
      <c r="K2431" t="s">
        <v>67</v>
      </c>
      <c r="L2431">
        <v>43</v>
      </c>
      <c r="M2431">
        <v>2</v>
      </c>
      <c r="N2431" t="s">
        <v>68</v>
      </c>
      <c r="O2431" t="s">
        <v>1228</v>
      </c>
      <c r="P2431" t="s">
        <v>134</v>
      </c>
      <c r="Q2431" t="s">
        <v>71</v>
      </c>
      <c r="R2431">
        <v>2012</v>
      </c>
      <c r="S2431" s="1">
        <v>58.87</v>
      </c>
      <c r="T2431" t="s">
        <v>31</v>
      </c>
      <c r="U2431" s="2">
        <v>40664</v>
      </c>
      <c r="V2431" s="2">
        <v>40694</v>
      </c>
      <c r="W2431" s="2">
        <v>40660</v>
      </c>
      <c r="X2431" t="s">
        <v>72</v>
      </c>
      <c r="Y2431" t="s">
        <v>4771</v>
      </c>
      <c r="Z2431" t="s">
        <v>1225</v>
      </c>
      <c r="AA2431" t="s">
        <v>2917</v>
      </c>
      <c r="AB2431" t="s">
        <v>35</v>
      </c>
      <c r="AC2431" t="s">
        <v>36</v>
      </c>
      <c r="AD2431">
        <v>98109</v>
      </c>
      <c r="AE2431" t="s">
        <v>4971</v>
      </c>
      <c r="AF2431" t="str">
        <f t="shared" si="111"/>
        <v>Yes</v>
      </c>
      <c r="AG2431" s="9" t="str">
        <f t="shared" si="112"/>
        <v>STATE REPRESENTATIVE432DEMOCRATLEG DISTRICT 43 - HOUSEKINGLegislative201258.87DEBT406644069440660Operation and OverheadREIMB. MTG EXP (ACQUA VIA)CHOPP FRANK V1414 DEXTER AVENUE N SUITE 210SEATTLEWA</v>
      </c>
      <c r="AH2431">
        <v>100441798</v>
      </c>
      <c r="AI2431" s="9" t="str">
        <f t="shared" si="113"/>
        <v>STATE REPRESENTATIVE432DEMOCRATLEG DISTRICT 43 - HOUSEKINGLegislative</v>
      </c>
    </row>
    <row r="2432" spans="1:35" x14ac:dyDescent="0.25">
      <c r="A2432" s="15">
        <v>2260</v>
      </c>
      <c r="B2432" t="s">
        <v>4999</v>
      </c>
      <c r="C2432">
        <v>100441798</v>
      </c>
      <c r="D2432" t="s">
        <v>30</v>
      </c>
      <c r="E2432" t="s">
        <v>1224</v>
      </c>
      <c r="F2432" t="s">
        <v>44</v>
      </c>
      <c r="G2432" t="s">
        <v>1225</v>
      </c>
      <c r="H2432" t="s">
        <v>1226</v>
      </c>
      <c r="I2432" t="s">
        <v>212</v>
      </c>
      <c r="J2432" t="s">
        <v>1227</v>
      </c>
      <c r="K2432" t="s">
        <v>67</v>
      </c>
      <c r="L2432">
        <v>43</v>
      </c>
      <c r="M2432">
        <v>2</v>
      </c>
      <c r="N2432" t="s">
        <v>68</v>
      </c>
      <c r="O2432" t="s">
        <v>1228</v>
      </c>
      <c r="P2432" t="s">
        <v>134</v>
      </c>
      <c r="Q2432" t="s">
        <v>71</v>
      </c>
      <c r="R2432">
        <v>2012</v>
      </c>
      <c r="S2432" s="1">
        <v>129.79</v>
      </c>
      <c r="T2432" t="s">
        <v>31</v>
      </c>
      <c r="U2432" s="2">
        <v>40664</v>
      </c>
      <c r="V2432" s="2">
        <v>40694</v>
      </c>
      <c r="W2432" s="2">
        <v>40665</v>
      </c>
      <c r="X2432" t="s">
        <v>72</v>
      </c>
      <c r="Y2432" t="s">
        <v>4782</v>
      </c>
      <c r="Z2432" t="s">
        <v>1225</v>
      </c>
      <c r="AA2432" t="s">
        <v>2917</v>
      </c>
      <c r="AB2432" t="s">
        <v>35</v>
      </c>
      <c r="AC2432" t="s">
        <v>36</v>
      </c>
      <c r="AD2432">
        <v>98109</v>
      </c>
      <c r="AE2432" t="s">
        <v>4971</v>
      </c>
      <c r="AF2432" t="str">
        <f t="shared" si="111"/>
        <v>Yes</v>
      </c>
      <c r="AG2432" s="9" t="str">
        <f t="shared" si="112"/>
        <v>STATE REPRESENTATIVE432DEMOCRATLEG DISTRICT 43 - HOUSEKINGLegislative2012129.79DEBT406644069440665Operation and OverheadREIMB. MTG EXP (MERCATO)CHOPP FRANK V1414 DEXTER AVENUE N SUITE 210SEATTLEWA</v>
      </c>
      <c r="AH2432">
        <v>100441798</v>
      </c>
      <c r="AI2432" s="9" t="str">
        <f t="shared" si="113"/>
        <v>STATE REPRESENTATIVE432DEMOCRATLEG DISTRICT 43 - HOUSEKINGLegislative</v>
      </c>
    </row>
    <row r="2433" spans="1:35" x14ac:dyDescent="0.25">
      <c r="A2433" s="15">
        <v>2265</v>
      </c>
      <c r="B2433" t="s">
        <v>5004</v>
      </c>
      <c r="C2433">
        <v>100441798</v>
      </c>
      <c r="D2433" t="s">
        <v>30</v>
      </c>
      <c r="E2433" t="s">
        <v>1224</v>
      </c>
      <c r="F2433" t="s">
        <v>44</v>
      </c>
      <c r="G2433" t="s">
        <v>1225</v>
      </c>
      <c r="H2433" t="s">
        <v>1226</v>
      </c>
      <c r="I2433" t="s">
        <v>212</v>
      </c>
      <c r="J2433" t="s">
        <v>1227</v>
      </c>
      <c r="K2433" t="s">
        <v>67</v>
      </c>
      <c r="L2433">
        <v>43</v>
      </c>
      <c r="M2433">
        <v>2</v>
      </c>
      <c r="N2433" t="s">
        <v>68</v>
      </c>
      <c r="O2433" t="s">
        <v>1228</v>
      </c>
      <c r="P2433" t="s">
        <v>134</v>
      </c>
      <c r="Q2433" t="s">
        <v>71</v>
      </c>
      <c r="R2433">
        <v>2012</v>
      </c>
      <c r="S2433" s="1">
        <v>150</v>
      </c>
      <c r="T2433" t="s">
        <v>31</v>
      </c>
      <c r="U2433" s="2">
        <v>40664</v>
      </c>
      <c r="V2433" s="2">
        <v>40694</v>
      </c>
      <c r="W2433" s="2">
        <v>40687</v>
      </c>
      <c r="X2433" t="s">
        <v>72</v>
      </c>
      <c r="Y2433" t="s">
        <v>2637</v>
      </c>
      <c r="Z2433" t="s">
        <v>167</v>
      </c>
      <c r="AA2433" t="s">
        <v>168</v>
      </c>
      <c r="AB2433" t="s">
        <v>35</v>
      </c>
      <c r="AC2433" t="s">
        <v>36</v>
      </c>
      <c r="AD2433">
        <v>98109</v>
      </c>
      <c r="AE2433" t="s">
        <v>4971</v>
      </c>
      <c r="AF2433" t="str">
        <f t="shared" si="111"/>
        <v>Yes</v>
      </c>
      <c r="AG2433" s="9" t="str">
        <f t="shared" si="112"/>
        <v>STATE REPRESENTATIVE432DEMOCRATLEG DISTRICT 43 - HOUSEKINGLegislative2012150DEBT406644069440687Operation and OverheadMAY TREASURYARGO STRATEGIESPO BOX 9100 SEATTLEWA</v>
      </c>
      <c r="AH2433">
        <v>100441798</v>
      </c>
      <c r="AI2433" s="9" t="str">
        <f t="shared" si="113"/>
        <v>STATE REPRESENTATIVE432DEMOCRATLEG DISTRICT 43 - HOUSEKINGLegislative</v>
      </c>
    </row>
    <row r="2434" spans="1:35" x14ac:dyDescent="0.25">
      <c r="A2434" s="15">
        <v>2287</v>
      </c>
      <c r="B2434" t="s">
        <v>5032</v>
      </c>
      <c r="C2434">
        <v>100441801</v>
      </c>
      <c r="D2434" t="s">
        <v>30</v>
      </c>
      <c r="E2434" t="s">
        <v>1224</v>
      </c>
      <c r="F2434" t="s">
        <v>44</v>
      </c>
      <c r="G2434" t="s">
        <v>1225</v>
      </c>
      <c r="H2434" t="s">
        <v>1226</v>
      </c>
      <c r="I2434" t="s">
        <v>212</v>
      </c>
      <c r="J2434" t="s">
        <v>1227</v>
      </c>
      <c r="K2434" t="s">
        <v>67</v>
      </c>
      <c r="L2434">
        <v>43</v>
      </c>
      <c r="M2434">
        <v>2</v>
      </c>
      <c r="N2434" t="s">
        <v>68</v>
      </c>
      <c r="O2434" t="s">
        <v>1228</v>
      </c>
      <c r="P2434" t="s">
        <v>134</v>
      </c>
      <c r="Q2434" t="s">
        <v>71</v>
      </c>
      <c r="R2434">
        <v>2012</v>
      </c>
      <c r="S2434" s="1">
        <v>66.47</v>
      </c>
      <c r="T2434" t="s">
        <v>31</v>
      </c>
      <c r="U2434" s="2">
        <v>40695</v>
      </c>
      <c r="V2434" s="2">
        <v>40724</v>
      </c>
      <c r="W2434" s="2">
        <v>40632</v>
      </c>
      <c r="X2434" t="s">
        <v>72</v>
      </c>
      <c r="Y2434" t="s">
        <v>4771</v>
      </c>
      <c r="Z2434" t="s">
        <v>1225</v>
      </c>
      <c r="AA2434" t="s">
        <v>2917</v>
      </c>
      <c r="AB2434" t="s">
        <v>35</v>
      </c>
      <c r="AC2434" t="s">
        <v>36</v>
      </c>
      <c r="AD2434">
        <v>98109</v>
      </c>
      <c r="AE2434" t="s">
        <v>5031</v>
      </c>
      <c r="AF2434" t="str">
        <f t="shared" ref="AF2434:AF2497" si="114">IF(ISNA(VLOOKUP($C2434,schooldata,1,FALSE)),"NO","Yes")</f>
        <v>Yes</v>
      </c>
      <c r="AG2434" s="9" t="str">
        <f t="shared" ref="AG2434:AG2497" si="115">CONCATENATE(K2434,L2434,M2434,N2434,O2434,P2434,Q2434,R2434,S2434,T2434,U2434,V2434,W2434,X2434,Y2434,Z2434,AA2434,AB2434,AC2434)</f>
        <v>STATE REPRESENTATIVE432DEMOCRATLEG DISTRICT 43 - HOUSEKINGLegislative201266.47DEBT406954072440632Operation and OverheadREIMB. MTG EXP (ACQUA VIA)CHOPP FRANK V1414 DEXTER AVENUE N SUITE 210SEATTLEWA</v>
      </c>
      <c r="AH2434">
        <v>100441801</v>
      </c>
      <c r="AI2434" s="9" t="str">
        <f t="shared" ref="AI2434:AI2497" si="116">CONCATENATE(K2434,L2434,M2434,N2434,O2434,P2434,Q2434)</f>
        <v>STATE REPRESENTATIVE432DEMOCRATLEG DISTRICT 43 - HOUSEKINGLegislative</v>
      </c>
    </row>
    <row r="2435" spans="1:35" x14ac:dyDescent="0.25">
      <c r="A2435" s="15">
        <v>2288</v>
      </c>
      <c r="B2435" t="s">
        <v>5033</v>
      </c>
      <c r="C2435">
        <v>100441801</v>
      </c>
      <c r="D2435" t="s">
        <v>30</v>
      </c>
      <c r="E2435" t="s">
        <v>1224</v>
      </c>
      <c r="F2435" t="s">
        <v>44</v>
      </c>
      <c r="G2435" t="s">
        <v>1225</v>
      </c>
      <c r="H2435" t="s">
        <v>1226</v>
      </c>
      <c r="I2435" t="s">
        <v>212</v>
      </c>
      <c r="J2435" t="s">
        <v>1227</v>
      </c>
      <c r="K2435" t="s">
        <v>67</v>
      </c>
      <c r="L2435">
        <v>43</v>
      </c>
      <c r="M2435">
        <v>2</v>
      </c>
      <c r="N2435" t="s">
        <v>68</v>
      </c>
      <c r="O2435" t="s">
        <v>1228</v>
      </c>
      <c r="P2435" t="s">
        <v>134</v>
      </c>
      <c r="Q2435" t="s">
        <v>71</v>
      </c>
      <c r="R2435">
        <v>2012</v>
      </c>
      <c r="S2435" s="1">
        <v>58.87</v>
      </c>
      <c r="T2435" t="s">
        <v>31</v>
      </c>
      <c r="U2435" s="2">
        <v>40695</v>
      </c>
      <c r="V2435" s="2">
        <v>40724</v>
      </c>
      <c r="W2435" s="2">
        <v>40660</v>
      </c>
      <c r="X2435" t="s">
        <v>72</v>
      </c>
      <c r="Y2435" t="s">
        <v>4771</v>
      </c>
      <c r="Z2435" t="s">
        <v>1225</v>
      </c>
      <c r="AA2435" t="s">
        <v>2917</v>
      </c>
      <c r="AB2435" t="s">
        <v>35</v>
      </c>
      <c r="AC2435" t="s">
        <v>36</v>
      </c>
      <c r="AD2435">
        <v>98109</v>
      </c>
      <c r="AE2435" t="s">
        <v>5031</v>
      </c>
      <c r="AF2435" t="str">
        <f t="shared" si="114"/>
        <v>Yes</v>
      </c>
      <c r="AG2435" s="9" t="str">
        <f t="shared" si="115"/>
        <v>STATE REPRESENTATIVE432DEMOCRATLEG DISTRICT 43 - HOUSEKINGLegislative201258.87DEBT406954072440660Operation and OverheadREIMB. MTG EXP (ACQUA VIA)CHOPP FRANK V1414 DEXTER AVENUE N SUITE 210SEATTLEWA</v>
      </c>
      <c r="AH2435">
        <v>100441801</v>
      </c>
      <c r="AI2435" s="9" t="str">
        <f t="shared" si="116"/>
        <v>STATE REPRESENTATIVE432DEMOCRATLEG DISTRICT 43 - HOUSEKINGLegislative</v>
      </c>
    </row>
    <row r="2436" spans="1:35" x14ac:dyDescent="0.25">
      <c r="A2436" s="15">
        <v>2289</v>
      </c>
      <c r="B2436" t="s">
        <v>5034</v>
      </c>
      <c r="C2436">
        <v>100441801</v>
      </c>
      <c r="D2436" t="s">
        <v>30</v>
      </c>
      <c r="E2436" t="s">
        <v>1224</v>
      </c>
      <c r="F2436" t="s">
        <v>44</v>
      </c>
      <c r="G2436" t="s">
        <v>1225</v>
      </c>
      <c r="H2436" t="s">
        <v>1226</v>
      </c>
      <c r="I2436" t="s">
        <v>212</v>
      </c>
      <c r="J2436" t="s">
        <v>1227</v>
      </c>
      <c r="K2436" t="s">
        <v>67</v>
      </c>
      <c r="L2436">
        <v>43</v>
      </c>
      <c r="M2436">
        <v>2</v>
      </c>
      <c r="N2436" t="s">
        <v>68</v>
      </c>
      <c r="O2436" t="s">
        <v>1228</v>
      </c>
      <c r="P2436" t="s">
        <v>134</v>
      </c>
      <c r="Q2436" t="s">
        <v>71</v>
      </c>
      <c r="R2436">
        <v>2012</v>
      </c>
      <c r="S2436" s="1">
        <v>129.79</v>
      </c>
      <c r="T2436" t="s">
        <v>31</v>
      </c>
      <c r="U2436" s="2">
        <v>40695</v>
      </c>
      <c r="V2436" s="2">
        <v>40724</v>
      </c>
      <c r="W2436" s="2">
        <v>40665</v>
      </c>
      <c r="X2436" t="s">
        <v>72</v>
      </c>
      <c r="Y2436" t="s">
        <v>4782</v>
      </c>
      <c r="Z2436" t="s">
        <v>1225</v>
      </c>
      <c r="AA2436" t="s">
        <v>2917</v>
      </c>
      <c r="AB2436" t="s">
        <v>35</v>
      </c>
      <c r="AC2436" t="s">
        <v>36</v>
      </c>
      <c r="AD2436">
        <v>98109</v>
      </c>
      <c r="AE2436" t="s">
        <v>5031</v>
      </c>
      <c r="AF2436" t="str">
        <f t="shared" si="114"/>
        <v>Yes</v>
      </c>
      <c r="AG2436" s="9" t="str">
        <f t="shared" si="115"/>
        <v>STATE REPRESENTATIVE432DEMOCRATLEG DISTRICT 43 - HOUSEKINGLegislative2012129.79DEBT406954072440665Operation and OverheadREIMB. MTG EXP (MERCATO)CHOPP FRANK V1414 DEXTER AVENUE N SUITE 210SEATTLEWA</v>
      </c>
      <c r="AH2436">
        <v>100441801</v>
      </c>
      <c r="AI2436" s="9" t="str">
        <f t="shared" si="116"/>
        <v>STATE REPRESENTATIVE432DEMOCRATLEG DISTRICT 43 - HOUSEKINGLegislative</v>
      </c>
    </row>
    <row r="2437" spans="1:35" x14ac:dyDescent="0.25">
      <c r="A2437" s="15">
        <v>2286</v>
      </c>
      <c r="B2437" t="s">
        <v>5030</v>
      </c>
      <c r="C2437">
        <v>100441801</v>
      </c>
      <c r="D2437" t="s">
        <v>30</v>
      </c>
      <c r="E2437" t="s">
        <v>1224</v>
      </c>
      <c r="F2437" t="s">
        <v>44</v>
      </c>
      <c r="G2437" t="s">
        <v>1225</v>
      </c>
      <c r="H2437" t="s">
        <v>1226</v>
      </c>
      <c r="I2437" t="s">
        <v>212</v>
      </c>
      <c r="J2437" t="s">
        <v>1227</v>
      </c>
      <c r="K2437" t="s">
        <v>67</v>
      </c>
      <c r="L2437">
        <v>43</v>
      </c>
      <c r="M2437">
        <v>2</v>
      </c>
      <c r="N2437" t="s">
        <v>68</v>
      </c>
      <c r="O2437" t="s">
        <v>1228</v>
      </c>
      <c r="P2437" t="s">
        <v>134</v>
      </c>
      <c r="Q2437" t="s">
        <v>71</v>
      </c>
      <c r="R2437">
        <v>2012</v>
      </c>
      <c r="S2437" s="1">
        <v>300</v>
      </c>
      <c r="T2437" t="s">
        <v>31</v>
      </c>
      <c r="U2437" s="2">
        <v>40695</v>
      </c>
      <c r="V2437" s="2">
        <v>40724</v>
      </c>
      <c r="W2437" s="2">
        <v>40721</v>
      </c>
      <c r="X2437" t="s">
        <v>72</v>
      </c>
      <c r="Y2437" t="s">
        <v>338</v>
      </c>
      <c r="Z2437" t="s">
        <v>167</v>
      </c>
      <c r="AA2437" t="s">
        <v>168</v>
      </c>
      <c r="AB2437" t="s">
        <v>35</v>
      </c>
      <c r="AC2437" t="s">
        <v>36</v>
      </c>
      <c r="AD2437">
        <v>98109</v>
      </c>
      <c r="AE2437" t="s">
        <v>5031</v>
      </c>
      <c r="AF2437" t="str">
        <f t="shared" si="114"/>
        <v>Yes</v>
      </c>
      <c r="AG2437" s="9" t="str">
        <f t="shared" si="115"/>
        <v>STATE REPRESENTATIVE432DEMOCRATLEG DISTRICT 43 - HOUSEKINGLegislative2012300DEBT406954072440721Operation and OverheadJUNE TREASURYARGO STRATEGIESPO BOX 9100 SEATTLEWA</v>
      </c>
      <c r="AH2437">
        <v>100441801</v>
      </c>
      <c r="AI2437" s="9" t="str">
        <f t="shared" si="116"/>
        <v>STATE REPRESENTATIVE432DEMOCRATLEG DISTRICT 43 - HOUSEKINGLegislative</v>
      </c>
    </row>
    <row r="2438" spans="1:35" x14ac:dyDescent="0.25">
      <c r="A2438" s="15">
        <v>2290</v>
      </c>
      <c r="B2438" t="s">
        <v>5035</v>
      </c>
      <c r="C2438">
        <v>100441801</v>
      </c>
      <c r="D2438" t="s">
        <v>30</v>
      </c>
      <c r="E2438" t="s">
        <v>1224</v>
      </c>
      <c r="F2438" t="s">
        <v>44</v>
      </c>
      <c r="G2438" t="s">
        <v>1225</v>
      </c>
      <c r="H2438" t="s">
        <v>1226</v>
      </c>
      <c r="I2438" t="s">
        <v>212</v>
      </c>
      <c r="J2438" t="s">
        <v>1227</v>
      </c>
      <c r="K2438" t="s">
        <v>67</v>
      </c>
      <c r="L2438">
        <v>43</v>
      </c>
      <c r="M2438">
        <v>2</v>
      </c>
      <c r="N2438" t="s">
        <v>68</v>
      </c>
      <c r="O2438" t="s">
        <v>1228</v>
      </c>
      <c r="P2438" t="s">
        <v>134</v>
      </c>
      <c r="Q2438" t="s">
        <v>71</v>
      </c>
      <c r="R2438">
        <v>2012</v>
      </c>
      <c r="S2438" s="1">
        <v>180.75</v>
      </c>
      <c r="T2438" t="s">
        <v>31</v>
      </c>
      <c r="U2438" s="2">
        <v>40695</v>
      </c>
      <c r="V2438" s="2">
        <v>40724</v>
      </c>
      <c r="W2438" s="2">
        <v>40724</v>
      </c>
      <c r="X2438" t="s">
        <v>72</v>
      </c>
      <c r="Y2438" t="s">
        <v>2413</v>
      </c>
      <c r="Z2438" t="s">
        <v>1225</v>
      </c>
      <c r="AA2438" t="s">
        <v>2917</v>
      </c>
      <c r="AB2438" t="s">
        <v>35</v>
      </c>
      <c r="AC2438" t="s">
        <v>36</v>
      </c>
      <c r="AD2438">
        <v>98109</v>
      </c>
      <c r="AE2438" t="s">
        <v>5031</v>
      </c>
      <c r="AF2438" t="str">
        <f t="shared" si="114"/>
        <v>Yes</v>
      </c>
      <c r="AG2438" s="9" t="str">
        <f t="shared" si="115"/>
        <v>STATE REPRESENTATIVE432DEMOCRATLEG DISTRICT 43 - HOUSEKINGLegislative2012180.75DEBT406954072440724Operation and OverheadREIMB. MILEAGE &amp; PARKINGCHOPP FRANK V1414 DEXTER AVENUE N SUITE 210SEATTLEWA</v>
      </c>
      <c r="AH2438">
        <v>100441801</v>
      </c>
      <c r="AI2438" s="9" t="str">
        <f t="shared" si="116"/>
        <v>STATE REPRESENTATIVE432DEMOCRATLEG DISTRICT 43 - HOUSEKINGLegislative</v>
      </c>
    </row>
    <row r="2439" spans="1:35" x14ac:dyDescent="0.25">
      <c r="A2439" s="15">
        <v>2292</v>
      </c>
      <c r="B2439" t="s">
        <v>5038</v>
      </c>
      <c r="C2439">
        <v>100441802</v>
      </c>
      <c r="D2439" t="s">
        <v>30</v>
      </c>
      <c r="E2439" t="s">
        <v>1224</v>
      </c>
      <c r="F2439" t="s">
        <v>44</v>
      </c>
      <c r="G2439" t="s">
        <v>1225</v>
      </c>
      <c r="H2439" t="s">
        <v>1226</v>
      </c>
      <c r="I2439" t="s">
        <v>212</v>
      </c>
      <c r="J2439" t="s">
        <v>1227</v>
      </c>
      <c r="K2439" t="s">
        <v>67</v>
      </c>
      <c r="L2439">
        <v>43</v>
      </c>
      <c r="M2439">
        <v>2</v>
      </c>
      <c r="N2439" t="s">
        <v>68</v>
      </c>
      <c r="O2439" t="s">
        <v>1228</v>
      </c>
      <c r="P2439" t="s">
        <v>134</v>
      </c>
      <c r="Q2439" t="s">
        <v>71</v>
      </c>
      <c r="R2439">
        <v>2012</v>
      </c>
      <c r="S2439" s="1">
        <v>66.47</v>
      </c>
      <c r="T2439" t="s">
        <v>31</v>
      </c>
      <c r="U2439" s="2">
        <v>40725</v>
      </c>
      <c r="V2439" s="2">
        <v>40755</v>
      </c>
      <c r="W2439" s="2">
        <v>40632</v>
      </c>
      <c r="X2439" t="s">
        <v>72</v>
      </c>
      <c r="Y2439" t="s">
        <v>4771</v>
      </c>
      <c r="Z2439" t="s">
        <v>1225</v>
      </c>
      <c r="AA2439" t="s">
        <v>2917</v>
      </c>
      <c r="AB2439" t="s">
        <v>35</v>
      </c>
      <c r="AC2439" t="s">
        <v>36</v>
      </c>
      <c r="AD2439">
        <v>98109</v>
      </c>
      <c r="AE2439" t="s">
        <v>5037</v>
      </c>
      <c r="AF2439" t="str">
        <f t="shared" si="114"/>
        <v>Yes</v>
      </c>
      <c r="AG2439" s="9" t="str">
        <f t="shared" si="115"/>
        <v>STATE REPRESENTATIVE432DEMOCRATLEG DISTRICT 43 - HOUSEKINGLegislative201266.47DEBT407254075540632Operation and OverheadREIMB. MTG EXP (ACQUA VIA)CHOPP FRANK V1414 DEXTER AVENUE N SUITE 210SEATTLEWA</v>
      </c>
      <c r="AH2439">
        <v>100441802</v>
      </c>
      <c r="AI2439" s="9" t="str">
        <f t="shared" si="116"/>
        <v>STATE REPRESENTATIVE432DEMOCRATLEG DISTRICT 43 - HOUSEKINGLegislative</v>
      </c>
    </row>
    <row r="2440" spans="1:35" x14ac:dyDescent="0.25">
      <c r="A2440" s="15">
        <v>2294</v>
      </c>
      <c r="B2440" t="s">
        <v>5040</v>
      </c>
      <c r="C2440">
        <v>100441802</v>
      </c>
      <c r="D2440" t="s">
        <v>30</v>
      </c>
      <c r="E2440" t="s">
        <v>1224</v>
      </c>
      <c r="F2440" t="s">
        <v>44</v>
      </c>
      <c r="G2440" t="s">
        <v>1225</v>
      </c>
      <c r="H2440" t="s">
        <v>1226</v>
      </c>
      <c r="I2440" t="s">
        <v>212</v>
      </c>
      <c r="J2440" t="s">
        <v>1227</v>
      </c>
      <c r="K2440" t="s">
        <v>67</v>
      </c>
      <c r="L2440">
        <v>43</v>
      </c>
      <c r="M2440">
        <v>2</v>
      </c>
      <c r="N2440" t="s">
        <v>68</v>
      </c>
      <c r="O2440" t="s">
        <v>1228</v>
      </c>
      <c r="P2440" t="s">
        <v>134</v>
      </c>
      <c r="Q2440" t="s">
        <v>71</v>
      </c>
      <c r="R2440">
        <v>2012</v>
      </c>
      <c r="S2440" s="1">
        <v>58.87</v>
      </c>
      <c r="T2440" t="s">
        <v>31</v>
      </c>
      <c r="U2440" s="2">
        <v>40725</v>
      </c>
      <c r="V2440" s="2">
        <v>40755</v>
      </c>
      <c r="W2440" s="2">
        <v>40660</v>
      </c>
      <c r="X2440" t="s">
        <v>72</v>
      </c>
      <c r="Y2440" t="s">
        <v>4771</v>
      </c>
      <c r="Z2440" t="s">
        <v>1225</v>
      </c>
      <c r="AA2440" t="s">
        <v>2917</v>
      </c>
      <c r="AB2440" t="s">
        <v>35</v>
      </c>
      <c r="AC2440" t="s">
        <v>36</v>
      </c>
      <c r="AD2440">
        <v>98109</v>
      </c>
      <c r="AE2440" t="s">
        <v>5037</v>
      </c>
      <c r="AF2440" t="str">
        <f t="shared" si="114"/>
        <v>Yes</v>
      </c>
      <c r="AG2440" s="9" t="str">
        <f t="shared" si="115"/>
        <v>STATE REPRESENTATIVE432DEMOCRATLEG DISTRICT 43 - HOUSEKINGLegislative201258.87DEBT407254075540660Operation and OverheadREIMB. MTG EXP (ACQUA VIA)CHOPP FRANK V1414 DEXTER AVENUE N SUITE 210SEATTLEWA</v>
      </c>
      <c r="AH2440">
        <v>100441802</v>
      </c>
      <c r="AI2440" s="9" t="str">
        <f t="shared" si="116"/>
        <v>STATE REPRESENTATIVE432DEMOCRATLEG DISTRICT 43 - HOUSEKINGLegislative</v>
      </c>
    </row>
    <row r="2441" spans="1:35" x14ac:dyDescent="0.25">
      <c r="A2441" s="15">
        <v>2295</v>
      </c>
      <c r="B2441" t="s">
        <v>5041</v>
      </c>
      <c r="C2441">
        <v>100441802</v>
      </c>
      <c r="D2441" t="s">
        <v>30</v>
      </c>
      <c r="E2441" t="s">
        <v>1224</v>
      </c>
      <c r="F2441" t="s">
        <v>44</v>
      </c>
      <c r="G2441" t="s">
        <v>1225</v>
      </c>
      <c r="H2441" t="s">
        <v>1226</v>
      </c>
      <c r="I2441" t="s">
        <v>212</v>
      </c>
      <c r="J2441" t="s">
        <v>1227</v>
      </c>
      <c r="K2441" t="s">
        <v>67</v>
      </c>
      <c r="L2441">
        <v>43</v>
      </c>
      <c r="M2441">
        <v>2</v>
      </c>
      <c r="N2441" t="s">
        <v>68</v>
      </c>
      <c r="O2441" t="s">
        <v>1228</v>
      </c>
      <c r="P2441" t="s">
        <v>134</v>
      </c>
      <c r="Q2441" t="s">
        <v>71</v>
      </c>
      <c r="R2441">
        <v>2012</v>
      </c>
      <c r="S2441" s="1">
        <v>129.79</v>
      </c>
      <c r="T2441" t="s">
        <v>31</v>
      </c>
      <c r="U2441" s="2">
        <v>40725</v>
      </c>
      <c r="V2441" s="2">
        <v>40755</v>
      </c>
      <c r="W2441" s="2">
        <v>40665</v>
      </c>
      <c r="X2441" t="s">
        <v>72</v>
      </c>
      <c r="Y2441" t="s">
        <v>4782</v>
      </c>
      <c r="Z2441" t="s">
        <v>1225</v>
      </c>
      <c r="AA2441" t="s">
        <v>2917</v>
      </c>
      <c r="AB2441" t="s">
        <v>35</v>
      </c>
      <c r="AC2441" t="s">
        <v>36</v>
      </c>
      <c r="AD2441">
        <v>98109</v>
      </c>
      <c r="AE2441" t="s">
        <v>5037</v>
      </c>
      <c r="AF2441" t="str">
        <f t="shared" si="114"/>
        <v>Yes</v>
      </c>
      <c r="AG2441" s="9" t="str">
        <f t="shared" si="115"/>
        <v>STATE REPRESENTATIVE432DEMOCRATLEG DISTRICT 43 - HOUSEKINGLegislative2012129.79DEBT407254075540665Operation and OverheadREIMB. MTG EXP (MERCATO)CHOPP FRANK V1414 DEXTER AVENUE N SUITE 210SEATTLEWA</v>
      </c>
      <c r="AH2441">
        <v>100441802</v>
      </c>
      <c r="AI2441" s="9" t="str">
        <f t="shared" si="116"/>
        <v>STATE REPRESENTATIVE432DEMOCRATLEG DISTRICT 43 - HOUSEKINGLegislative</v>
      </c>
    </row>
    <row r="2442" spans="1:35" x14ac:dyDescent="0.25">
      <c r="A2442" s="15">
        <v>2296</v>
      </c>
      <c r="B2442" t="s">
        <v>5042</v>
      </c>
      <c r="C2442">
        <v>100441802</v>
      </c>
      <c r="D2442" t="s">
        <v>30</v>
      </c>
      <c r="E2442" t="s">
        <v>1224</v>
      </c>
      <c r="F2442" t="s">
        <v>44</v>
      </c>
      <c r="G2442" t="s">
        <v>1225</v>
      </c>
      <c r="H2442" t="s">
        <v>1226</v>
      </c>
      <c r="I2442" t="s">
        <v>212</v>
      </c>
      <c r="J2442" t="s">
        <v>1227</v>
      </c>
      <c r="K2442" t="s">
        <v>67</v>
      </c>
      <c r="L2442">
        <v>43</v>
      </c>
      <c r="M2442">
        <v>2</v>
      </c>
      <c r="N2442" t="s">
        <v>68</v>
      </c>
      <c r="O2442" t="s">
        <v>1228</v>
      </c>
      <c r="P2442" t="s">
        <v>134</v>
      </c>
      <c r="Q2442" t="s">
        <v>71</v>
      </c>
      <c r="R2442">
        <v>2012</v>
      </c>
      <c r="S2442" s="1">
        <v>180.75</v>
      </c>
      <c r="T2442" t="s">
        <v>31</v>
      </c>
      <c r="U2442" s="2">
        <v>40725</v>
      </c>
      <c r="V2442" s="2">
        <v>40755</v>
      </c>
      <c r="W2442" s="2">
        <v>40724</v>
      </c>
      <c r="X2442" t="s">
        <v>72</v>
      </c>
      <c r="Y2442" t="s">
        <v>2413</v>
      </c>
      <c r="Z2442" t="s">
        <v>1225</v>
      </c>
      <c r="AA2442" t="s">
        <v>2917</v>
      </c>
      <c r="AB2442" t="s">
        <v>35</v>
      </c>
      <c r="AC2442" t="s">
        <v>36</v>
      </c>
      <c r="AD2442">
        <v>98109</v>
      </c>
      <c r="AE2442" t="s">
        <v>5037</v>
      </c>
      <c r="AF2442" t="str">
        <f t="shared" si="114"/>
        <v>Yes</v>
      </c>
      <c r="AG2442" s="9" t="str">
        <f t="shared" si="115"/>
        <v>STATE REPRESENTATIVE432DEMOCRATLEG DISTRICT 43 - HOUSEKINGLegislative2012180.75DEBT407254075540724Operation and OverheadREIMB. MILEAGE &amp; PARKINGCHOPP FRANK V1414 DEXTER AVENUE N SUITE 210SEATTLEWA</v>
      </c>
      <c r="AH2442">
        <v>100441802</v>
      </c>
      <c r="AI2442" s="9" t="str">
        <f t="shared" si="116"/>
        <v>STATE REPRESENTATIVE432DEMOCRATLEG DISTRICT 43 - HOUSEKINGLegislative</v>
      </c>
    </row>
    <row r="2443" spans="1:35" x14ac:dyDescent="0.25">
      <c r="A2443" s="15">
        <v>2293</v>
      </c>
      <c r="B2443" t="s">
        <v>5039</v>
      </c>
      <c r="C2443">
        <v>100441802</v>
      </c>
      <c r="D2443" t="s">
        <v>30</v>
      </c>
      <c r="E2443" t="s">
        <v>1224</v>
      </c>
      <c r="F2443" t="s">
        <v>44</v>
      </c>
      <c r="G2443" t="s">
        <v>1225</v>
      </c>
      <c r="H2443" t="s">
        <v>1226</v>
      </c>
      <c r="I2443" t="s">
        <v>212</v>
      </c>
      <c r="J2443" t="s">
        <v>1227</v>
      </c>
      <c r="K2443" t="s">
        <v>67</v>
      </c>
      <c r="L2443">
        <v>43</v>
      </c>
      <c r="M2443">
        <v>2</v>
      </c>
      <c r="N2443" t="s">
        <v>68</v>
      </c>
      <c r="O2443" t="s">
        <v>1228</v>
      </c>
      <c r="P2443" t="s">
        <v>134</v>
      </c>
      <c r="Q2443" t="s">
        <v>71</v>
      </c>
      <c r="R2443">
        <v>2012</v>
      </c>
      <c r="S2443" s="1">
        <v>75.8</v>
      </c>
      <c r="T2443" t="s">
        <v>31</v>
      </c>
      <c r="U2443" s="2">
        <v>40725</v>
      </c>
      <c r="V2443" s="2">
        <v>40755</v>
      </c>
      <c r="W2443" s="2">
        <v>40730</v>
      </c>
      <c r="X2443" t="s">
        <v>72</v>
      </c>
      <c r="Y2443" t="s">
        <v>4779</v>
      </c>
      <c r="Z2443" t="s">
        <v>1225</v>
      </c>
      <c r="AA2443" t="s">
        <v>2917</v>
      </c>
      <c r="AB2443" t="s">
        <v>35</v>
      </c>
      <c r="AC2443" t="s">
        <v>36</v>
      </c>
      <c r="AD2443">
        <v>98109</v>
      </c>
      <c r="AE2443" t="s">
        <v>5037</v>
      </c>
      <c r="AF2443" t="str">
        <f t="shared" si="114"/>
        <v>Yes</v>
      </c>
      <c r="AG2443" s="9" t="str">
        <f t="shared" si="115"/>
        <v>STATE REPRESENTATIVE432DEMOCRATLEG DISTRICT 43 - HOUSEKINGLegislative201275.8DEBT407254075540730Operation and OverheadREIMB. MTG EXP (TUTTA BELLA)CHOPP FRANK V1414 DEXTER AVENUE N SUITE 210SEATTLEWA</v>
      </c>
      <c r="AH2443">
        <v>100441802</v>
      </c>
      <c r="AI2443" s="9" t="str">
        <f t="shared" si="116"/>
        <v>STATE REPRESENTATIVE432DEMOCRATLEG DISTRICT 43 - HOUSEKINGLegislative</v>
      </c>
    </row>
    <row r="2444" spans="1:35" x14ac:dyDescent="0.25">
      <c r="A2444" s="15">
        <v>2291</v>
      </c>
      <c r="B2444" t="s">
        <v>5036</v>
      </c>
      <c r="C2444">
        <v>100441802</v>
      </c>
      <c r="D2444" t="s">
        <v>30</v>
      </c>
      <c r="E2444" t="s">
        <v>1224</v>
      </c>
      <c r="F2444" t="s">
        <v>44</v>
      </c>
      <c r="G2444" t="s">
        <v>1225</v>
      </c>
      <c r="H2444" t="s">
        <v>1226</v>
      </c>
      <c r="I2444" t="s">
        <v>212</v>
      </c>
      <c r="J2444" t="s">
        <v>1227</v>
      </c>
      <c r="K2444" t="s">
        <v>67</v>
      </c>
      <c r="L2444">
        <v>43</v>
      </c>
      <c r="M2444">
        <v>2</v>
      </c>
      <c r="N2444" t="s">
        <v>68</v>
      </c>
      <c r="O2444" t="s">
        <v>1228</v>
      </c>
      <c r="P2444" t="s">
        <v>134</v>
      </c>
      <c r="Q2444" t="s">
        <v>71</v>
      </c>
      <c r="R2444">
        <v>2012</v>
      </c>
      <c r="S2444" s="1">
        <v>300</v>
      </c>
      <c r="T2444" t="s">
        <v>31</v>
      </c>
      <c r="U2444" s="2">
        <v>40725</v>
      </c>
      <c r="V2444" s="2">
        <v>40755</v>
      </c>
      <c r="W2444" s="2">
        <v>40753</v>
      </c>
      <c r="X2444" t="s">
        <v>72</v>
      </c>
      <c r="Y2444" t="s">
        <v>339</v>
      </c>
      <c r="Z2444" t="s">
        <v>167</v>
      </c>
      <c r="AA2444" t="s">
        <v>168</v>
      </c>
      <c r="AB2444" t="s">
        <v>35</v>
      </c>
      <c r="AC2444" t="s">
        <v>36</v>
      </c>
      <c r="AD2444">
        <v>98109</v>
      </c>
      <c r="AE2444" t="s">
        <v>5037</v>
      </c>
      <c r="AF2444" t="str">
        <f t="shared" si="114"/>
        <v>Yes</v>
      </c>
      <c r="AG2444" s="9" t="str">
        <f t="shared" si="115"/>
        <v>STATE REPRESENTATIVE432DEMOCRATLEG DISTRICT 43 - HOUSEKINGLegislative2012300DEBT407254075540753Operation and OverheadJULY TREASURYARGO STRATEGIESPO BOX 9100 SEATTLEWA</v>
      </c>
      <c r="AH2444">
        <v>100441802</v>
      </c>
      <c r="AI2444" s="9" t="str">
        <f t="shared" si="116"/>
        <v>STATE REPRESENTATIVE432DEMOCRATLEG DISTRICT 43 - HOUSEKINGLegislative</v>
      </c>
    </row>
    <row r="2445" spans="1:35" x14ac:dyDescent="0.25">
      <c r="A2445" s="15">
        <v>2297</v>
      </c>
      <c r="B2445" t="s">
        <v>5043</v>
      </c>
      <c r="C2445">
        <v>100441802</v>
      </c>
      <c r="D2445" t="s">
        <v>30</v>
      </c>
      <c r="E2445" t="s">
        <v>1224</v>
      </c>
      <c r="F2445" t="s">
        <v>44</v>
      </c>
      <c r="G2445" t="s">
        <v>1225</v>
      </c>
      <c r="H2445" t="s">
        <v>1226</v>
      </c>
      <c r="I2445" t="s">
        <v>212</v>
      </c>
      <c r="J2445" t="s">
        <v>1227</v>
      </c>
      <c r="K2445" t="s">
        <v>67</v>
      </c>
      <c r="L2445">
        <v>43</v>
      </c>
      <c r="M2445">
        <v>2</v>
      </c>
      <c r="N2445" t="s">
        <v>68</v>
      </c>
      <c r="O2445" t="s">
        <v>1228</v>
      </c>
      <c r="P2445" t="s">
        <v>134</v>
      </c>
      <c r="Q2445" t="s">
        <v>71</v>
      </c>
      <c r="R2445">
        <v>2012</v>
      </c>
      <c r="S2445" s="1">
        <v>267.95</v>
      </c>
      <c r="T2445" t="s">
        <v>31</v>
      </c>
      <c r="U2445" s="2">
        <v>40725</v>
      </c>
      <c r="V2445" s="2">
        <v>40755</v>
      </c>
      <c r="W2445" s="2">
        <v>40755</v>
      </c>
      <c r="X2445" t="s">
        <v>72</v>
      </c>
      <c r="Y2445" t="s">
        <v>2413</v>
      </c>
      <c r="Z2445" t="s">
        <v>1225</v>
      </c>
      <c r="AA2445" t="s">
        <v>2917</v>
      </c>
      <c r="AB2445" t="s">
        <v>35</v>
      </c>
      <c r="AC2445" t="s">
        <v>36</v>
      </c>
      <c r="AD2445">
        <v>98109</v>
      </c>
      <c r="AE2445" t="s">
        <v>5037</v>
      </c>
      <c r="AF2445" t="str">
        <f t="shared" si="114"/>
        <v>Yes</v>
      </c>
      <c r="AG2445" s="9" t="str">
        <f t="shared" si="115"/>
        <v>STATE REPRESENTATIVE432DEMOCRATLEG DISTRICT 43 - HOUSEKINGLegislative2012267.95DEBT407254075540755Operation and OverheadREIMB. MILEAGE &amp; PARKINGCHOPP FRANK V1414 DEXTER AVENUE N SUITE 210SEATTLEWA</v>
      </c>
      <c r="AH2445">
        <v>100441802</v>
      </c>
      <c r="AI2445" s="9" t="str">
        <f t="shared" si="116"/>
        <v>STATE REPRESENTATIVE432DEMOCRATLEG DISTRICT 43 - HOUSEKINGLegislative</v>
      </c>
    </row>
    <row r="2446" spans="1:35" x14ac:dyDescent="0.25">
      <c r="A2446" s="15">
        <v>2273</v>
      </c>
      <c r="B2446" t="s">
        <v>5013</v>
      </c>
      <c r="C2446">
        <v>100441803</v>
      </c>
      <c r="D2446" t="s">
        <v>30</v>
      </c>
      <c r="E2446" t="s">
        <v>1224</v>
      </c>
      <c r="F2446" t="s">
        <v>44</v>
      </c>
      <c r="G2446" t="s">
        <v>1225</v>
      </c>
      <c r="H2446" t="s">
        <v>1226</v>
      </c>
      <c r="I2446" t="s">
        <v>212</v>
      </c>
      <c r="J2446" t="s">
        <v>1227</v>
      </c>
      <c r="K2446" t="s">
        <v>67</v>
      </c>
      <c r="L2446">
        <v>43</v>
      </c>
      <c r="M2446">
        <v>2</v>
      </c>
      <c r="N2446" t="s">
        <v>68</v>
      </c>
      <c r="O2446" t="s">
        <v>1228</v>
      </c>
      <c r="P2446" t="s">
        <v>134</v>
      </c>
      <c r="Q2446" t="s">
        <v>71</v>
      </c>
      <c r="R2446">
        <v>2012</v>
      </c>
      <c r="S2446" s="1">
        <v>66.47</v>
      </c>
      <c r="T2446" t="s">
        <v>31</v>
      </c>
      <c r="U2446" s="2">
        <v>40756</v>
      </c>
      <c r="V2446" s="2">
        <v>40786</v>
      </c>
      <c r="W2446" s="2">
        <v>40632</v>
      </c>
      <c r="X2446" t="s">
        <v>72</v>
      </c>
      <c r="Y2446" t="s">
        <v>4771</v>
      </c>
      <c r="Z2446" t="s">
        <v>1225</v>
      </c>
      <c r="AA2446" t="s">
        <v>2917</v>
      </c>
      <c r="AB2446" t="s">
        <v>35</v>
      </c>
      <c r="AC2446" t="s">
        <v>36</v>
      </c>
      <c r="AD2446">
        <v>98109</v>
      </c>
      <c r="AE2446" t="s">
        <v>5006</v>
      </c>
      <c r="AF2446" t="str">
        <f t="shared" si="114"/>
        <v>Yes</v>
      </c>
      <c r="AG2446" s="9" t="str">
        <f t="shared" si="115"/>
        <v>STATE REPRESENTATIVE432DEMOCRATLEG DISTRICT 43 - HOUSEKINGLegislative201266.47DEBT407564078640632Operation and OverheadREIMB. MTG EXP (ACQUA VIA)CHOPP FRANK V1414 DEXTER AVENUE N SUITE 210SEATTLEWA</v>
      </c>
      <c r="AH2446">
        <v>100441803</v>
      </c>
      <c r="AI2446" s="9" t="str">
        <f t="shared" si="116"/>
        <v>STATE REPRESENTATIVE432DEMOCRATLEG DISTRICT 43 - HOUSEKINGLegislative</v>
      </c>
    </row>
    <row r="2447" spans="1:35" x14ac:dyDescent="0.25">
      <c r="A2447" s="15">
        <v>2266</v>
      </c>
      <c r="B2447" t="s">
        <v>5005</v>
      </c>
      <c r="C2447">
        <v>100441803</v>
      </c>
      <c r="D2447" t="s">
        <v>30</v>
      </c>
      <c r="E2447" t="s">
        <v>1224</v>
      </c>
      <c r="F2447" t="s">
        <v>44</v>
      </c>
      <c r="G2447" t="s">
        <v>1225</v>
      </c>
      <c r="H2447" t="s">
        <v>1226</v>
      </c>
      <c r="I2447" t="s">
        <v>212</v>
      </c>
      <c r="J2447" t="s">
        <v>1227</v>
      </c>
      <c r="K2447" t="s">
        <v>67</v>
      </c>
      <c r="L2447">
        <v>43</v>
      </c>
      <c r="M2447">
        <v>2</v>
      </c>
      <c r="N2447" t="s">
        <v>68</v>
      </c>
      <c r="O2447" t="s">
        <v>1228</v>
      </c>
      <c r="P2447" t="s">
        <v>134</v>
      </c>
      <c r="Q2447" t="s">
        <v>71</v>
      </c>
      <c r="R2447">
        <v>2012</v>
      </c>
      <c r="S2447" s="1">
        <v>58.87</v>
      </c>
      <c r="T2447" t="s">
        <v>31</v>
      </c>
      <c r="U2447" s="2">
        <v>40756</v>
      </c>
      <c r="V2447" s="2">
        <v>40786</v>
      </c>
      <c r="W2447" s="2">
        <v>40660</v>
      </c>
      <c r="X2447" t="s">
        <v>72</v>
      </c>
      <c r="Y2447" t="s">
        <v>4771</v>
      </c>
      <c r="Z2447" t="s">
        <v>1225</v>
      </c>
      <c r="AA2447" t="s">
        <v>2917</v>
      </c>
      <c r="AB2447" t="s">
        <v>35</v>
      </c>
      <c r="AC2447" t="s">
        <v>36</v>
      </c>
      <c r="AD2447">
        <v>98109</v>
      </c>
      <c r="AE2447" t="s">
        <v>5006</v>
      </c>
      <c r="AF2447" t="str">
        <f t="shared" si="114"/>
        <v>Yes</v>
      </c>
      <c r="AG2447" s="9" t="str">
        <f t="shared" si="115"/>
        <v>STATE REPRESENTATIVE432DEMOCRATLEG DISTRICT 43 - HOUSEKINGLegislative201258.87DEBT407564078640660Operation and OverheadREIMB. MTG EXP (ACQUA VIA)CHOPP FRANK V1414 DEXTER AVENUE N SUITE 210SEATTLEWA</v>
      </c>
      <c r="AH2447">
        <v>100441803</v>
      </c>
      <c r="AI2447" s="9" t="str">
        <f t="shared" si="116"/>
        <v>STATE REPRESENTATIVE432DEMOCRATLEG DISTRICT 43 - HOUSEKINGLegislative</v>
      </c>
    </row>
    <row r="2448" spans="1:35" x14ac:dyDescent="0.25">
      <c r="A2448" s="15">
        <v>2267</v>
      </c>
      <c r="B2448" t="s">
        <v>5007</v>
      </c>
      <c r="C2448">
        <v>100441803</v>
      </c>
      <c r="D2448" t="s">
        <v>30</v>
      </c>
      <c r="E2448" t="s">
        <v>1224</v>
      </c>
      <c r="F2448" t="s">
        <v>44</v>
      </c>
      <c r="G2448" t="s">
        <v>1225</v>
      </c>
      <c r="H2448" t="s">
        <v>1226</v>
      </c>
      <c r="I2448" t="s">
        <v>212</v>
      </c>
      <c r="J2448" t="s">
        <v>1227</v>
      </c>
      <c r="K2448" t="s">
        <v>67</v>
      </c>
      <c r="L2448">
        <v>43</v>
      </c>
      <c r="M2448">
        <v>2</v>
      </c>
      <c r="N2448" t="s">
        <v>68</v>
      </c>
      <c r="O2448" t="s">
        <v>1228</v>
      </c>
      <c r="P2448" t="s">
        <v>134</v>
      </c>
      <c r="Q2448" t="s">
        <v>71</v>
      </c>
      <c r="R2448">
        <v>2012</v>
      </c>
      <c r="S2448" s="1">
        <v>129.79</v>
      </c>
      <c r="T2448" t="s">
        <v>31</v>
      </c>
      <c r="U2448" s="2">
        <v>40756</v>
      </c>
      <c r="V2448" s="2">
        <v>40786</v>
      </c>
      <c r="W2448" s="2">
        <v>40665</v>
      </c>
      <c r="X2448" t="s">
        <v>72</v>
      </c>
      <c r="Y2448" t="s">
        <v>4782</v>
      </c>
      <c r="Z2448" t="s">
        <v>1225</v>
      </c>
      <c r="AA2448" t="s">
        <v>2917</v>
      </c>
      <c r="AB2448" t="s">
        <v>35</v>
      </c>
      <c r="AC2448" t="s">
        <v>36</v>
      </c>
      <c r="AD2448">
        <v>98109</v>
      </c>
      <c r="AE2448" t="s">
        <v>5006</v>
      </c>
      <c r="AF2448" t="str">
        <f t="shared" si="114"/>
        <v>Yes</v>
      </c>
      <c r="AG2448" s="9" t="str">
        <f t="shared" si="115"/>
        <v>STATE REPRESENTATIVE432DEMOCRATLEG DISTRICT 43 - HOUSEKINGLegislative2012129.79DEBT407564078640665Operation and OverheadREIMB. MTG EXP (MERCATO)CHOPP FRANK V1414 DEXTER AVENUE N SUITE 210SEATTLEWA</v>
      </c>
      <c r="AH2448">
        <v>100441803</v>
      </c>
      <c r="AI2448" s="9" t="str">
        <f t="shared" si="116"/>
        <v>STATE REPRESENTATIVE432DEMOCRATLEG DISTRICT 43 - HOUSEKINGLegislative</v>
      </c>
    </row>
    <row r="2449" spans="1:35" x14ac:dyDescent="0.25">
      <c r="A2449" s="15">
        <v>2268</v>
      </c>
      <c r="B2449" t="s">
        <v>5008</v>
      </c>
      <c r="C2449">
        <v>100441803</v>
      </c>
      <c r="D2449" t="s">
        <v>30</v>
      </c>
      <c r="E2449" t="s">
        <v>1224</v>
      </c>
      <c r="F2449" t="s">
        <v>44</v>
      </c>
      <c r="G2449" t="s">
        <v>1225</v>
      </c>
      <c r="H2449" t="s">
        <v>1226</v>
      </c>
      <c r="I2449" t="s">
        <v>212</v>
      </c>
      <c r="J2449" t="s">
        <v>1227</v>
      </c>
      <c r="K2449" t="s">
        <v>67</v>
      </c>
      <c r="L2449">
        <v>43</v>
      </c>
      <c r="M2449">
        <v>2</v>
      </c>
      <c r="N2449" t="s">
        <v>68</v>
      </c>
      <c r="O2449" t="s">
        <v>1228</v>
      </c>
      <c r="P2449" t="s">
        <v>134</v>
      </c>
      <c r="Q2449" t="s">
        <v>71</v>
      </c>
      <c r="R2449">
        <v>2012</v>
      </c>
      <c r="S2449" s="1">
        <v>180.75</v>
      </c>
      <c r="T2449" t="s">
        <v>31</v>
      </c>
      <c r="U2449" s="2">
        <v>40756</v>
      </c>
      <c r="V2449" s="2">
        <v>40786</v>
      </c>
      <c r="W2449" s="2">
        <v>40724</v>
      </c>
      <c r="X2449" t="s">
        <v>72</v>
      </c>
      <c r="Y2449" t="s">
        <v>2413</v>
      </c>
      <c r="Z2449" t="s">
        <v>1225</v>
      </c>
      <c r="AA2449" t="s">
        <v>2917</v>
      </c>
      <c r="AB2449" t="s">
        <v>35</v>
      </c>
      <c r="AC2449" t="s">
        <v>36</v>
      </c>
      <c r="AD2449">
        <v>98109</v>
      </c>
      <c r="AE2449" t="s">
        <v>5006</v>
      </c>
      <c r="AF2449" t="str">
        <f t="shared" si="114"/>
        <v>Yes</v>
      </c>
      <c r="AG2449" s="9" t="str">
        <f t="shared" si="115"/>
        <v>STATE REPRESENTATIVE432DEMOCRATLEG DISTRICT 43 - HOUSEKINGLegislative2012180.75DEBT407564078640724Operation and OverheadREIMB. MILEAGE &amp; PARKINGCHOPP FRANK V1414 DEXTER AVENUE N SUITE 210SEATTLEWA</v>
      </c>
      <c r="AH2449">
        <v>100441803</v>
      </c>
      <c r="AI2449" s="9" t="str">
        <f t="shared" si="116"/>
        <v>STATE REPRESENTATIVE432DEMOCRATLEG DISTRICT 43 - HOUSEKINGLegislative</v>
      </c>
    </row>
    <row r="2450" spans="1:35" x14ac:dyDescent="0.25">
      <c r="A2450" s="15">
        <v>2274</v>
      </c>
      <c r="B2450" t="s">
        <v>5014</v>
      </c>
      <c r="C2450">
        <v>100441803</v>
      </c>
      <c r="D2450" t="s">
        <v>30</v>
      </c>
      <c r="E2450" t="s">
        <v>1224</v>
      </c>
      <c r="F2450" t="s">
        <v>44</v>
      </c>
      <c r="G2450" t="s">
        <v>1225</v>
      </c>
      <c r="H2450" t="s">
        <v>1226</v>
      </c>
      <c r="I2450" t="s">
        <v>212</v>
      </c>
      <c r="J2450" t="s">
        <v>1227</v>
      </c>
      <c r="K2450" t="s">
        <v>67</v>
      </c>
      <c r="L2450">
        <v>43</v>
      </c>
      <c r="M2450">
        <v>2</v>
      </c>
      <c r="N2450" t="s">
        <v>68</v>
      </c>
      <c r="O2450" t="s">
        <v>1228</v>
      </c>
      <c r="P2450" t="s">
        <v>134</v>
      </c>
      <c r="Q2450" t="s">
        <v>71</v>
      </c>
      <c r="R2450">
        <v>2012</v>
      </c>
      <c r="S2450" s="1">
        <v>75.8</v>
      </c>
      <c r="T2450" t="s">
        <v>31</v>
      </c>
      <c r="U2450" s="2">
        <v>40756</v>
      </c>
      <c r="V2450" s="2">
        <v>40786</v>
      </c>
      <c r="W2450" s="2">
        <v>40730</v>
      </c>
      <c r="X2450" t="s">
        <v>72</v>
      </c>
      <c r="Y2450" t="s">
        <v>4779</v>
      </c>
      <c r="Z2450" t="s">
        <v>1225</v>
      </c>
      <c r="AA2450" t="s">
        <v>2917</v>
      </c>
      <c r="AB2450" t="s">
        <v>35</v>
      </c>
      <c r="AC2450" t="s">
        <v>36</v>
      </c>
      <c r="AD2450">
        <v>98109</v>
      </c>
      <c r="AE2450" t="s">
        <v>5006</v>
      </c>
      <c r="AF2450" t="str">
        <f t="shared" si="114"/>
        <v>Yes</v>
      </c>
      <c r="AG2450" s="9" t="str">
        <f t="shared" si="115"/>
        <v>STATE REPRESENTATIVE432DEMOCRATLEG DISTRICT 43 - HOUSEKINGLegislative201275.8DEBT407564078640730Operation and OverheadREIMB. MTG EXP (TUTTA BELLA)CHOPP FRANK V1414 DEXTER AVENUE N SUITE 210SEATTLEWA</v>
      </c>
      <c r="AH2450">
        <v>100441803</v>
      </c>
      <c r="AI2450" s="9" t="str">
        <f t="shared" si="116"/>
        <v>STATE REPRESENTATIVE432DEMOCRATLEG DISTRICT 43 - HOUSEKINGLegislative</v>
      </c>
    </row>
    <row r="2451" spans="1:35" x14ac:dyDescent="0.25">
      <c r="A2451" s="15">
        <v>2271</v>
      </c>
      <c r="B2451" t="s">
        <v>5011</v>
      </c>
      <c r="C2451">
        <v>100441803</v>
      </c>
      <c r="D2451" t="s">
        <v>30</v>
      </c>
      <c r="E2451" t="s">
        <v>1224</v>
      </c>
      <c r="F2451" t="s">
        <v>44</v>
      </c>
      <c r="G2451" t="s">
        <v>1225</v>
      </c>
      <c r="H2451" t="s">
        <v>1226</v>
      </c>
      <c r="I2451" t="s">
        <v>212</v>
      </c>
      <c r="J2451" t="s">
        <v>1227</v>
      </c>
      <c r="K2451" t="s">
        <v>67</v>
      </c>
      <c r="L2451">
        <v>43</v>
      </c>
      <c r="M2451">
        <v>2</v>
      </c>
      <c r="N2451" t="s">
        <v>68</v>
      </c>
      <c r="O2451" t="s">
        <v>1228</v>
      </c>
      <c r="P2451" t="s">
        <v>134</v>
      </c>
      <c r="Q2451" t="s">
        <v>71</v>
      </c>
      <c r="R2451">
        <v>2012</v>
      </c>
      <c r="S2451" s="1">
        <v>300</v>
      </c>
      <c r="T2451" t="s">
        <v>31</v>
      </c>
      <c r="U2451" s="2">
        <v>40756</v>
      </c>
      <c r="V2451" s="2">
        <v>40786</v>
      </c>
      <c r="W2451" s="2">
        <v>40753</v>
      </c>
      <c r="X2451" t="s">
        <v>72</v>
      </c>
      <c r="Y2451" t="s">
        <v>339</v>
      </c>
      <c r="Z2451" t="s">
        <v>167</v>
      </c>
      <c r="AA2451" t="s">
        <v>168</v>
      </c>
      <c r="AB2451" t="s">
        <v>35</v>
      </c>
      <c r="AC2451" t="s">
        <v>36</v>
      </c>
      <c r="AD2451">
        <v>98109</v>
      </c>
      <c r="AE2451" t="s">
        <v>5006</v>
      </c>
      <c r="AF2451" t="str">
        <f t="shared" si="114"/>
        <v>Yes</v>
      </c>
      <c r="AG2451" s="9" t="str">
        <f t="shared" si="115"/>
        <v>STATE REPRESENTATIVE432DEMOCRATLEG DISTRICT 43 - HOUSEKINGLegislative2012300DEBT407564078640753Operation and OverheadJULY TREASURYARGO STRATEGIESPO BOX 9100 SEATTLEWA</v>
      </c>
      <c r="AH2451">
        <v>100441803</v>
      </c>
      <c r="AI2451" s="9" t="str">
        <f t="shared" si="116"/>
        <v>STATE REPRESENTATIVE432DEMOCRATLEG DISTRICT 43 - HOUSEKINGLegislative</v>
      </c>
    </row>
    <row r="2452" spans="1:35" x14ac:dyDescent="0.25">
      <c r="A2452" s="15">
        <v>2269</v>
      </c>
      <c r="B2452" t="s">
        <v>5009</v>
      </c>
      <c r="C2452">
        <v>100441803</v>
      </c>
      <c r="D2452" t="s">
        <v>30</v>
      </c>
      <c r="E2452" t="s">
        <v>1224</v>
      </c>
      <c r="F2452" t="s">
        <v>44</v>
      </c>
      <c r="G2452" t="s">
        <v>1225</v>
      </c>
      <c r="H2452" t="s">
        <v>1226</v>
      </c>
      <c r="I2452" t="s">
        <v>212</v>
      </c>
      <c r="J2452" t="s">
        <v>1227</v>
      </c>
      <c r="K2452" t="s">
        <v>67</v>
      </c>
      <c r="L2452">
        <v>43</v>
      </c>
      <c r="M2452">
        <v>2</v>
      </c>
      <c r="N2452" t="s">
        <v>68</v>
      </c>
      <c r="O2452" t="s">
        <v>1228</v>
      </c>
      <c r="P2452" t="s">
        <v>134</v>
      </c>
      <c r="Q2452" t="s">
        <v>71</v>
      </c>
      <c r="R2452">
        <v>2012</v>
      </c>
      <c r="S2452" s="1">
        <v>267.95</v>
      </c>
      <c r="T2452" t="s">
        <v>31</v>
      </c>
      <c r="U2452" s="2">
        <v>40756</v>
      </c>
      <c r="V2452" s="2">
        <v>40786</v>
      </c>
      <c r="W2452" s="2">
        <v>40755</v>
      </c>
      <c r="X2452" t="s">
        <v>72</v>
      </c>
      <c r="Y2452" t="s">
        <v>2413</v>
      </c>
      <c r="Z2452" t="s">
        <v>1225</v>
      </c>
      <c r="AA2452" t="s">
        <v>2917</v>
      </c>
      <c r="AB2452" t="s">
        <v>35</v>
      </c>
      <c r="AC2452" t="s">
        <v>36</v>
      </c>
      <c r="AD2452">
        <v>98109</v>
      </c>
      <c r="AE2452" t="s">
        <v>5006</v>
      </c>
      <c r="AF2452" t="str">
        <f t="shared" si="114"/>
        <v>Yes</v>
      </c>
      <c r="AG2452" s="9" t="str">
        <f t="shared" si="115"/>
        <v>STATE REPRESENTATIVE432DEMOCRATLEG DISTRICT 43 - HOUSEKINGLegislative2012267.95DEBT407564078640755Operation and OverheadREIMB. MILEAGE &amp; PARKINGCHOPP FRANK V1414 DEXTER AVENUE N SUITE 210SEATTLEWA</v>
      </c>
      <c r="AH2452">
        <v>100441803</v>
      </c>
      <c r="AI2452" s="9" t="str">
        <f t="shared" si="116"/>
        <v>STATE REPRESENTATIVE432DEMOCRATLEG DISTRICT 43 - HOUSEKINGLegislative</v>
      </c>
    </row>
    <row r="2453" spans="1:35" x14ac:dyDescent="0.25">
      <c r="A2453" s="15">
        <v>2272</v>
      </c>
      <c r="B2453" t="s">
        <v>5012</v>
      </c>
      <c r="C2453">
        <v>100441803</v>
      </c>
      <c r="D2453" t="s">
        <v>30</v>
      </c>
      <c r="E2453" t="s">
        <v>1224</v>
      </c>
      <c r="F2453" t="s">
        <v>44</v>
      </c>
      <c r="G2453" t="s">
        <v>1225</v>
      </c>
      <c r="H2453" t="s">
        <v>1226</v>
      </c>
      <c r="I2453" t="s">
        <v>212</v>
      </c>
      <c r="J2453" t="s">
        <v>1227</v>
      </c>
      <c r="K2453" t="s">
        <v>67</v>
      </c>
      <c r="L2453">
        <v>43</v>
      </c>
      <c r="M2453">
        <v>2</v>
      </c>
      <c r="N2453" t="s">
        <v>68</v>
      </c>
      <c r="O2453" t="s">
        <v>1228</v>
      </c>
      <c r="P2453" t="s">
        <v>134</v>
      </c>
      <c r="Q2453" t="s">
        <v>71</v>
      </c>
      <c r="R2453">
        <v>2012</v>
      </c>
      <c r="S2453" s="1">
        <v>300</v>
      </c>
      <c r="T2453" t="s">
        <v>31</v>
      </c>
      <c r="U2453" s="2">
        <v>40756</v>
      </c>
      <c r="V2453" s="2">
        <v>40786</v>
      </c>
      <c r="W2453" s="2">
        <v>40780</v>
      </c>
      <c r="X2453" t="s">
        <v>72</v>
      </c>
      <c r="Y2453" t="s">
        <v>490</v>
      </c>
      <c r="Z2453" t="s">
        <v>167</v>
      </c>
      <c r="AA2453" t="s">
        <v>168</v>
      </c>
      <c r="AB2453" t="s">
        <v>35</v>
      </c>
      <c r="AC2453" t="s">
        <v>36</v>
      </c>
      <c r="AD2453">
        <v>98109</v>
      </c>
      <c r="AE2453" t="s">
        <v>5006</v>
      </c>
      <c r="AF2453" t="str">
        <f t="shared" si="114"/>
        <v>Yes</v>
      </c>
      <c r="AG2453" s="9" t="str">
        <f t="shared" si="115"/>
        <v>STATE REPRESENTATIVE432DEMOCRATLEG DISTRICT 43 - HOUSEKINGLegislative2012300DEBT407564078640780Operation and OverheadAUGUST TREASURYARGO STRATEGIESPO BOX 9100 SEATTLEWA</v>
      </c>
      <c r="AH2453">
        <v>100441803</v>
      </c>
      <c r="AI2453" s="9" t="str">
        <f t="shared" si="116"/>
        <v>STATE REPRESENTATIVE432DEMOCRATLEG DISTRICT 43 - HOUSEKINGLegislative</v>
      </c>
    </row>
    <row r="2454" spans="1:35" x14ac:dyDescent="0.25">
      <c r="A2454" s="15">
        <v>2270</v>
      </c>
      <c r="B2454" t="s">
        <v>5010</v>
      </c>
      <c r="C2454">
        <v>100441803</v>
      </c>
      <c r="D2454" t="s">
        <v>30</v>
      </c>
      <c r="E2454" t="s">
        <v>1224</v>
      </c>
      <c r="F2454" t="s">
        <v>44</v>
      </c>
      <c r="G2454" t="s">
        <v>1225</v>
      </c>
      <c r="H2454" t="s">
        <v>1226</v>
      </c>
      <c r="I2454" t="s">
        <v>212</v>
      </c>
      <c r="J2454" t="s">
        <v>1227</v>
      </c>
      <c r="K2454" t="s">
        <v>67</v>
      </c>
      <c r="L2454">
        <v>43</v>
      </c>
      <c r="M2454">
        <v>2</v>
      </c>
      <c r="N2454" t="s">
        <v>68</v>
      </c>
      <c r="O2454" t="s">
        <v>1228</v>
      </c>
      <c r="P2454" t="s">
        <v>134</v>
      </c>
      <c r="Q2454" t="s">
        <v>71</v>
      </c>
      <c r="R2454">
        <v>2012</v>
      </c>
      <c r="S2454" s="1">
        <v>305.92</v>
      </c>
      <c r="T2454" t="s">
        <v>31</v>
      </c>
      <c r="U2454" s="2">
        <v>40756</v>
      </c>
      <c r="V2454" s="2">
        <v>40786</v>
      </c>
      <c r="W2454" s="2">
        <v>40785</v>
      </c>
      <c r="X2454" t="s">
        <v>72</v>
      </c>
      <c r="Y2454" t="s">
        <v>2413</v>
      </c>
      <c r="Z2454" t="s">
        <v>1225</v>
      </c>
      <c r="AA2454" t="s">
        <v>2917</v>
      </c>
      <c r="AB2454" t="s">
        <v>35</v>
      </c>
      <c r="AC2454" t="s">
        <v>36</v>
      </c>
      <c r="AD2454">
        <v>98109</v>
      </c>
      <c r="AE2454" t="s">
        <v>5006</v>
      </c>
      <c r="AF2454" t="str">
        <f t="shared" si="114"/>
        <v>Yes</v>
      </c>
      <c r="AG2454" s="9" t="str">
        <f t="shared" si="115"/>
        <v>STATE REPRESENTATIVE432DEMOCRATLEG DISTRICT 43 - HOUSEKINGLegislative2012305.92DEBT407564078640785Operation and OverheadREIMB. MILEAGE &amp; PARKINGCHOPP FRANK V1414 DEXTER AVENUE N SUITE 210SEATTLEWA</v>
      </c>
      <c r="AH2454">
        <v>100441803</v>
      </c>
      <c r="AI2454" s="9" t="str">
        <f t="shared" si="116"/>
        <v>STATE REPRESENTATIVE432DEMOCRATLEG DISTRICT 43 - HOUSEKINGLegislative</v>
      </c>
    </row>
    <row r="2455" spans="1:35" x14ac:dyDescent="0.25">
      <c r="A2455" s="15">
        <v>2132</v>
      </c>
      <c r="B2455" t="s">
        <v>4777</v>
      </c>
      <c r="C2455">
        <v>100441805</v>
      </c>
      <c r="D2455" t="s">
        <v>30</v>
      </c>
      <c r="E2455" t="s">
        <v>1224</v>
      </c>
      <c r="F2455" t="s">
        <v>44</v>
      </c>
      <c r="G2455" t="s">
        <v>1225</v>
      </c>
      <c r="H2455" t="s">
        <v>1226</v>
      </c>
      <c r="I2455" t="s">
        <v>212</v>
      </c>
      <c r="J2455" t="s">
        <v>1227</v>
      </c>
      <c r="K2455" t="s">
        <v>67</v>
      </c>
      <c r="L2455">
        <v>43</v>
      </c>
      <c r="M2455">
        <v>2</v>
      </c>
      <c r="N2455" t="s">
        <v>68</v>
      </c>
      <c r="O2455" t="s">
        <v>1228</v>
      </c>
      <c r="P2455" t="s">
        <v>134</v>
      </c>
      <c r="Q2455" t="s">
        <v>71</v>
      </c>
      <c r="R2455">
        <v>2012</v>
      </c>
      <c r="S2455" s="1">
        <v>66.47</v>
      </c>
      <c r="T2455" t="s">
        <v>31</v>
      </c>
      <c r="U2455" s="2">
        <v>40787</v>
      </c>
      <c r="V2455" s="2">
        <v>40816</v>
      </c>
      <c r="W2455" s="2">
        <v>40632</v>
      </c>
      <c r="X2455" t="s">
        <v>72</v>
      </c>
      <c r="Y2455" t="s">
        <v>4771</v>
      </c>
      <c r="Z2455" t="s">
        <v>1225</v>
      </c>
      <c r="AA2455" t="s">
        <v>2917</v>
      </c>
      <c r="AB2455" t="s">
        <v>35</v>
      </c>
      <c r="AC2455" t="s">
        <v>36</v>
      </c>
      <c r="AD2455">
        <v>98109</v>
      </c>
      <c r="AE2455" t="s">
        <v>4773</v>
      </c>
      <c r="AF2455" t="str">
        <f t="shared" si="114"/>
        <v>Yes</v>
      </c>
      <c r="AG2455" s="9" t="str">
        <f t="shared" si="115"/>
        <v>STATE REPRESENTATIVE432DEMOCRATLEG DISTRICT 43 - HOUSEKINGLegislative201266.47DEBT407874081640632Operation and OverheadREIMB. MTG EXP (ACQUA VIA)CHOPP FRANK V1414 DEXTER AVENUE N SUITE 210SEATTLEWA</v>
      </c>
      <c r="AH2455">
        <v>100441805</v>
      </c>
      <c r="AI2455" s="9" t="str">
        <f t="shared" si="116"/>
        <v>STATE REPRESENTATIVE432DEMOCRATLEG DISTRICT 43 - HOUSEKINGLegislative</v>
      </c>
    </row>
    <row r="2456" spans="1:35" x14ac:dyDescent="0.25">
      <c r="A2456" s="15">
        <v>2134</v>
      </c>
      <c r="B2456" t="s">
        <v>4780</v>
      </c>
      <c r="C2456">
        <v>100441805</v>
      </c>
      <c r="D2456" t="s">
        <v>30</v>
      </c>
      <c r="E2456" t="s">
        <v>1224</v>
      </c>
      <c r="F2456" t="s">
        <v>44</v>
      </c>
      <c r="G2456" t="s">
        <v>1225</v>
      </c>
      <c r="H2456" t="s">
        <v>1226</v>
      </c>
      <c r="I2456" t="s">
        <v>212</v>
      </c>
      <c r="J2456" t="s">
        <v>1227</v>
      </c>
      <c r="K2456" t="s">
        <v>67</v>
      </c>
      <c r="L2456">
        <v>43</v>
      </c>
      <c r="M2456">
        <v>2</v>
      </c>
      <c r="N2456" t="s">
        <v>68</v>
      </c>
      <c r="O2456" t="s">
        <v>1228</v>
      </c>
      <c r="P2456" t="s">
        <v>134</v>
      </c>
      <c r="Q2456" t="s">
        <v>71</v>
      </c>
      <c r="R2456">
        <v>2012</v>
      </c>
      <c r="S2456" s="1">
        <v>58.87</v>
      </c>
      <c r="T2456" t="s">
        <v>31</v>
      </c>
      <c r="U2456" s="2">
        <v>40787</v>
      </c>
      <c r="V2456" s="2">
        <v>40816</v>
      </c>
      <c r="W2456" s="2">
        <v>40660</v>
      </c>
      <c r="X2456" t="s">
        <v>72</v>
      </c>
      <c r="Y2456" t="s">
        <v>4771</v>
      </c>
      <c r="Z2456" t="s">
        <v>1225</v>
      </c>
      <c r="AA2456" t="s">
        <v>2917</v>
      </c>
      <c r="AB2456" t="s">
        <v>35</v>
      </c>
      <c r="AC2456" t="s">
        <v>36</v>
      </c>
      <c r="AD2456">
        <v>98109</v>
      </c>
      <c r="AE2456" t="s">
        <v>4773</v>
      </c>
      <c r="AF2456" t="str">
        <f t="shared" si="114"/>
        <v>Yes</v>
      </c>
      <c r="AG2456" s="9" t="str">
        <f t="shared" si="115"/>
        <v>STATE REPRESENTATIVE432DEMOCRATLEG DISTRICT 43 - HOUSEKINGLegislative201258.87DEBT407874081640660Operation and OverheadREIMB. MTG EXP (ACQUA VIA)CHOPP FRANK V1414 DEXTER AVENUE N SUITE 210SEATTLEWA</v>
      </c>
      <c r="AH2456">
        <v>100441805</v>
      </c>
      <c r="AI2456" s="9" t="str">
        <f t="shared" si="116"/>
        <v>STATE REPRESENTATIVE432DEMOCRATLEG DISTRICT 43 - HOUSEKINGLegislative</v>
      </c>
    </row>
    <row r="2457" spans="1:35" x14ac:dyDescent="0.25">
      <c r="A2457" s="15">
        <v>2135</v>
      </c>
      <c r="B2457" t="s">
        <v>4781</v>
      </c>
      <c r="C2457">
        <v>100441805</v>
      </c>
      <c r="D2457" t="s">
        <v>30</v>
      </c>
      <c r="E2457" t="s">
        <v>1224</v>
      </c>
      <c r="F2457" t="s">
        <v>44</v>
      </c>
      <c r="G2457" t="s">
        <v>1225</v>
      </c>
      <c r="H2457" t="s">
        <v>1226</v>
      </c>
      <c r="I2457" t="s">
        <v>212</v>
      </c>
      <c r="J2457" t="s">
        <v>1227</v>
      </c>
      <c r="K2457" t="s">
        <v>67</v>
      </c>
      <c r="L2457">
        <v>43</v>
      </c>
      <c r="M2457">
        <v>2</v>
      </c>
      <c r="N2457" t="s">
        <v>68</v>
      </c>
      <c r="O2457" t="s">
        <v>1228</v>
      </c>
      <c r="P2457" t="s">
        <v>134</v>
      </c>
      <c r="Q2457" t="s">
        <v>71</v>
      </c>
      <c r="R2457">
        <v>2012</v>
      </c>
      <c r="S2457" s="1">
        <v>129.79</v>
      </c>
      <c r="T2457" t="s">
        <v>31</v>
      </c>
      <c r="U2457" s="2">
        <v>40787</v>
      </c>
      <c r="V2457" s="2">
        <v>40816</v>
      </c>
      <c r="W2457" s="2">
        <v>40665</v>
      </c>
      <c r="X2457" t="s">
        <v>72</v>
      </c>
      <c r="Y2457" t="s">
        <v>4782</v>
      </c>
      <c r="Z2457" t="s">
        <v>1225</v>
      </c>
      <c r="AA2457" t="s">
        <v>2917</v>
      </c>
      <c r="AB2457" t="s">
        <v>35</v>
      </c>
      <c r="AC2457" t="s">
        <v>36</v>
      </c>
      <c r="AD2457">
        <v>98109</v>
      </c>
      <c r="AE2457" t="s">
        <v>4773</v>
      </c>
      <c r="AF2457" t="str">
        <f t="shared" si="114"/>
        <v>Yes</v>
      </c>
      <c r="AG2457" s="9" t="str">
        <f t="shared" si="115"/>
        <v>STATE REPRESENTATIVE432DEMOCRATLEG DISTRICT 43 - HOUSEKINGLegislative2012129.79DEBT407874081640665Operation and OverheadREIMB. MTG EXP (MERCATO)CHOPP FRANK V1414 DEXTER AVENUE N SUITE 210SEATTLEWA</v>
      </c>
      <c r="AH2457">
        <v>100441805</v>
      </c>
      <c r="AI2457" s="9" t="str">
        <f t="shared" si="116"/>
        <v>STATE REPRESENTATIVE432DEMOCRATLEG DISTRICT 43 - HOUSEKINGLegislative</v>
      </c>
    </row>
    <row r="2458" spans="1:35" x14ac:dyDescent="0.25">
      <c r="A2458" s="15">
        <v>2137</v>
      </c>
      <c r="B2458" t="s">
        <v>4784</v>
      </c>
      <c r="C2458">
        <v>100441805</v>
      </c>
      <c r="D2458" t="s">
        <v>30</v>
      </c>
      <c r="E2458" t="s">
        <v>1224</v>
      </c>
      <c r="F2458" t="s">
        <v>44</v>
      </c>
      <c r="G2458" t="s">
        <v>1225</v>
      </c>
      <c r="H2458" t="s">
        <v>1226</v>
      </c>
      <c r="I2458" t="s">
        <v>212</v>
      </c>
      <c r="J2458" t="s">
        <v>1227</v>
      </c>
      <c r="K2458" t="s">
        <v>67</v>
      </c>
      <c r="L2458">
        <v>43</v>
      </c>
      <c r="M2458">
        <v>2</v>
      </c>
      <c r="N2458" t="s">
        <v>68</v>
      </c>
      <c r="O2458" t="s">
        <v>1228</v>
      </c>
      <c r="P2458" t="s">
        <v>134</v>
      </c>
      <c r="Q2458" t="s">
        <v>71</v>
      </c>
      <c r="R2458">
        <v>2012</v>
      </c>
      <c r="S2458" s="1">
        <v>180.75</v>
      </c>
      <c r="T2458" t="s">
        <v>31</v>
      </c>
      <c r="U2458" s="2">
        <v>40787</v>
      </c>
      <c r="V2458" s="2">
        <v>40816</v>
      </c>
      <c r="W2458" s="2">
        <v>40724</v>
      </c>
      <c r="X2458" t="s">
        <v>72</v>
      </c>
      <c r="Y2458" t="s">
        <v>2413</v>
      </c>
      <c r="Z2458" t="s">
        <v>1225</v>
      </c>
      <c r="AA2458" t="s">
        <v>2917</v>
      </c>
      <c r="AB2458" t="s">
        <v>35</v>
      </c>
      <c r="AC2458" t="s">
        <v>36</v>
      </c>
      <c r="AD2458">
        <v>98109</v>
      </c>
      <c r="AE2458" t="s">
        <v>4773</v>
      </c>
      <c r="AF2458" t="str">
        <f t="shared" si="114"/>
        <v>Yes</v>
      </c>
      <c r="AG2458" s="9" t="str">
        <f t="shared" si="115"/>
        <v>STATE REPRESENTATIVE432DEMOCRATLEG DISTRICT 43 - HOUSEKINGLegislative2012180.75DEBT407874081640724Operation and OverheadREIMB. MILEAGE &amp; PARKINGCHOPP FRANK V1414 DEXTER AVENUE N SUITE 210SEATTLEWA</v>
      </c>
      <c r="AH2458">
        <v>100441805</v>
      </c>
      <c r="AI2458" s="9" t="str">
        <f t="shared" si="116"/>
        <v>STATE REPRESENTATIVE432DEMOCRATLEG DISTRICT 43 - HOUSEKINGLegislative</v>
      </c>
    </row>
    <row r="2459" spans="1:35" x14ac:dyDescent="0.25">
      <c r="A2459" s="15">
        <v>2133</v>
      </c>
      <c r="B2459" t="s">
        <v>4778</v>
      </c>
      <c r="C2459">
        <v>100441805</v>
      </c>
      <c r="D2459" t="s">
        <v>30</v>
      </c>
      <c r="E2459" t="s">
        <v>1224</v>
      </c>
      <c r="F2459" t="s">
        <v>44</v>
      </c>
      <c r="G2459" t="s">
        <v>1225</v>
      </c>
      <c r="H2459" t="s">
        <v>1226</v>
      </c>
      <c r="I2459" t="s">
        <v>212</v>
      </c>
      <c r="J2459" t="s">
        <v>1227</v>
      </c>
      <c r="K2459" t="s">
        <v>67</v>
      </c>
      <c r="L2459">
        <v>43</v>
      </c>
      <c r="M2459">
        <v>2</v>
      </c>
      <c r="N2459" t="s">
        <v>68</v>
      </c>
      <c r="O2459" t="s">
        <v>1228</v>
      </c>
      <c r="P2459" t="s">
        <v>134</v>
      </c>
      <c r="Q2459" t="s">
        <v>71</v>
      </c>
      <c r="R2459">
        <v>2012</v>
      </c>
      <c r="S2459" s="1">
        <v>75.8</v>
      </c>
      <c r="T2459" t="s">
        <v>31</v>
      </c>
      <c r="U2459" s="2">
        <v>40787</v>
      </c>
      <c r="V2459" s="2">
        <v>40816</v>
      </c>
      <c r="W2459" s="2">
        <v>40730</v>
      </c>
      <c r="X2459" t="s">
        <v>72</v>
      </c>
      <c r="Y2459" t="s">
        <v>4779</v>
      </c>
      <c r="Z2459" t="s">
        <v>1225</v>
      </c>
      <c r="AA2459" t="s">
        <v>2917</v>
      </c>
      <c r="AB2459" t="s">
        <v>35</v>
      </c>
      <c r="AC2459" t="s">
        <v>36</v>
      </c>
      <c r="AD2459">
        <v>98109</v>
      </c>
      <c r="AE2459" t="s">
        <v>4773</v>
      </c>
      <c r="AF2459" t="str">
        <f t="shared" si="114"/>
        <v>Yes</v>
      </c>
      <c r="AG2459" s="9" t="str">
        <f t="shared" si="115"/>
        <v>STATE REPRESENTATIVE432DEMOCRATLEG DISTRICT 43 - HOUSEKINGLegislative201275.8DEBT407874081640730Operation and OverheadREIMB. MTG EXP (TUTTA BELLA)CHOPP FRANK V1414 DEXTER AVENUE N SUITE 210SEATTLEWA</v>
      </c>
      <c r="AH2459">
        <v>100441805</v>
      </c>
      <c r="AI2459" s="9" t="str">
        <f t="shared" si="116"/>
        <v>STATE REPRESENTATIVE432DEMOCRATLEG DISTRICT 43 - HOUSEKINGLegislative</v>
      </c>
    </row>
    <row r="2460" spans="1:35" x14ac:dyDescent="0.25">
      <c r="A2460" s="15">
        <v>2129</v>
      </c>
      <c r="B2460" t="s">
        <v>4774</v>
      </c>
      <c r="C2460">
        <v>100441805</v>
      </c>
      <c r="D2460" t="s">
        <v>30</v>
      </c>
      <c r="E2460" t="s">
        <v>1224</v>
      </c>
      <c r="F2460" t="s">
        <v>44</v>
      </c>
      <c r="G2460" t="s">
        <v>1225</v>
      </c>
      <c r="H2460" t="s">
        <v>1226</v>
      </c>
      <c r="I2460" t="s">
        <v>212</v>
      </c>
      <c r="J2460" t="s">
        <v>1227</v>
      </c>
      <c r="K2460" t="s">
        <v>67</v>
      </c>
      <c r="L2460">
        <v>43</v>
      </c>
      <c r="M2460">
        <v>2</v>
      </c>
      <c r="N2460" t="s">
        <v>68</v>
      </c>
      <c r="O2460" t="s">
        <v>1228</v>
      </c>
      <c r="P2460" t="s">
        <v>134</v>
      </c>
      <c r="Q2460" t="s">
        <v>71</v>
      </c>
      <c r="R2460">
        <v>2012</v>
      </c>
      <c r="S2460" s="1">
        <v>267.95</v>
      </c>
      <c r="T2460" t="s">
        <v>31</v>
      </c>
      <c r="U2460" s="2">
        <v>40787</v>
      </c>
      <c r="V2460" s="2">
        <v>40816</v>
      </c>
      <c r="W2460" s="2">
        <v>40755</v>
      </c>
      <c r="X2460" t="s">
        <v>72</v>
      </c>
      <c r="Y2460" t="s">
        <v>2413</v>
      </c>
      <c r="Z2460" t="s">
        <v>1225</v>
      </c>
      <c r="AA2460" t="s">
        <v>2917</v>
      </c>
      <c r="AB2460" t="s">
        <v>35</v>
      </c>
      <c r="AC2460" t="s">
        <v>36</v>
      </c>
      <c r="AD2460">
        <v>98109</v>
      </c>
      <c r="AE2460" t="s">
        <v>4773</v>
      </c>
      <c r="AF2460" t="str">
        <f t="shared" si="114"/>
        <v>Yes</v>
      </c>
      <c r="AG2460" s="9" t="str">
        <f t="shared" si="115"/>
        <v>STATE REPRESENTATIVE432DEMOCRATLEG DISTRICT 43 - HOUSEKINGLegislative2012267.95DEBT407874081640755Operation and OverheadREIMB. MILEAGE &amp; PARKINGCHOPP FRANK V1414 DEXTER AVENUE N SUITE 210SEATTLEWA</v>
      </c>
      <c r="AH2460">
        <v>100441805</v>
      </c>
      <c r="AI2460" s="9" t="str">
        <f t="shared" si="116"/>
        <v>STATE REPRESENTATIVE432DEMOCRATLEG DISTRICT 43 - HOUSEKINGLegislative</v>
      </c>
    </row>
    <row r="2461" spans="1:35" x14ac:dyDescent="0.25">
      <c r="A2461" s="15">
        <v>2130</v>
      </c>
      <c r="B2461" t="s">
        <v>4775</v>
      </c>
      <c r="C2461">
        <v>100441805</v>
      </c>
      <c r="D2461" t="s">
        <v>30</v>
      </c>
      <c r="E2461" t="s">
        <v>1224</v>
      </c>
      <c r="F2461" t="s">
        <v>44</v>
      </c>
      <c r="G2461" t="s">
        <v>1225</v>
      </c>
      <c r="H2461" t="s">
        <v>1226</v>
      </c>
      <c r="I2461" t="s">
        <v>212</v>
      </c>
      <c r="J2461" t="s">
        <v>1227</v>
      </c>
      <c r="K2461" t="s">
        <v>67</v>
      </c>
      <c r="L2461">
        <v>43</v>
      </c>
      <c r="M2461">
        <v>2</v>
      </c>
      <c r="N2461" t="s">
        <v>68</v>
      </c>
      <c r="O2461" t="s">
        <v>1228</v>
      </c>
      <c r="P2461" t="s">
        <v>134</v>
      </c>
      <c r="Q2461" t="s">
        <v>71</v>
      </c>
      <c r="R2461">
        <v>2012</v>
      </c>
      <c r="S2461" s="1">
        <v>305.92</v>
      </c>
      <c r="T2461" t="s">
        <v>31</v>
      </c>
      <c r="U2461" s="2">
        <v>40787</v>
      </c>
      <c r="V2461" s="2">
        <v>40816</v>
      </c>
      <c r="W2461" s="2">
        <v>40785</v>
      </c>
      <c r="X2461" t="s">
        <v>72</v>
      </c>
      <c r="Y2461" t="s">
        <v>2413</v>
      </c>
      <c r="Z2461" t="s">
        <v>1225</v>
      </c>
      <c r="AA2461" t="s">
        <v>2917</v>
      </c>
      <c r="AB2461" t="s">
        <v>35</v>
      </c>
      <c r="AC2461" t="s">
        <v>36</v>
      </c>
      <c r="AD2461">
        <v>98109</v>
      </c>
      <c r="AE2461" t="s">
        <v>4773</v>
      </c>
      <c r="AF2461" t="str">
        <f t="shared" si="114"/>
        <v>Yes</v>
      </c>
      <c r="AG2461" s="9" t="str">
        <f t="shared" si="115"/>
        <v>STATE REPRESENTATIVE432DEMOCRATLEG DISTRICT 43 - HOUSEKINGLegislative2012305.92DEBT407874081640785Operation and OverheadREIMB. MILEAGE &amp; PARKINGCHOPP FRANK V1414 DEXTER AVENUE N SUITE 210SEATTLEWA</v>
      </c>
      <c r="AH2461">
        <v>100441805</v>
      </c>
      <c r="AI2461" s="9" t="str">
        <f t="shared" si="116"/>
        <v>STATE REPRESENTATIVE432DEMOCRATLEG DISTRICT 43 - HOUSEKINGLegislative</v>
      </c>
    </row>
    <row r="2462" spans="1:35" x14ac:dyDescent="0.25">
      <c r="A2462" s="15">
        <v>2128</v>
      </c>
      <c r="B2462" t="s">
        <v>4772</v>
      </c>
      <c r="C2462">
        <v>100441805</v>
      </c>
      <c r="D2462" t="s">
        <v>30</v>
      </c>
      <c r="E2462" t="s">
        <v>1224</v>
      </c>
      <c r="F2462" t="s">
        <v>44</v>
      </c>
      <c r="G2462" t="s">
        <v>1225</v>
      </c>
      <c r="H2462" t="s">
        <v>1226</v>
      </c>
      <c r="I2462" t="s">
        <v>212</v>
      </c>
      <c r="J2462" t="s">
        <v>1227</v>
      </c>
      <c r="K2462" t="s">
        <v>67</v>
      </c>
      <c r="L2462">
        <v>43</v>
      </c>
      <c r="M2462">
        <v>2</v>
      </c>
      <c r="N2462" t="s">
        <v>68</v>
      </c>
      <c r="O2462" t="s">
        <v>1228</v>
      </c>
      <c r="P2462" t="s">
        <v>134</v>
      </c>
      <c r="Q2462" t="s">
        <v>71</v>
      </c>
      <c r="R2462">
        <v>2012</v>
      </c>
      <c r="S2462" s="1">
        <v>300</v>
      </c>
      <c r="T2462" t="s">
        <v>31</v>
      </c>
      <c r="U2462" s="2">
        <v>40787</v>
      </c>
      <c r="V2462" s="2">
        <v>40816</v>
      </c>
      <c r="W2462" s="2">
        <v>40816</v>
      </c>
      <c r="X2462" t="s">
        <v>72</v>
      </c>
      <c r="Y2462" t="s">
        <v>337</v>
      </c>
      <c r="Z2462" t="s">
        <v>167</v>
      </c>
      <c r="AA2462" t="s">
        <v>168</v>
      </c>
      <c r="AB2462" t="s">
        <v>35</v>
      </c>
      <c r="AC2462" t="s">
        <v>36</v>
      </c>
      <c r="AD2462">
        <v>98109</v>
      </c>
      <c r="AE2462" t="s">
        <v>4773</v>
      </c>
      <c r="AF2462" t="str">
        <f t="shared" si="114"/>
        <v>Yes</v>
      </c>
      <c r="AG2462" s="9" t="str">
        <f t="shared" si="115"/>
        <v>STATE REPRESENTATIVE432DEMOCRATLEG DISTRICT 43 - HOUSEKINGLegislative2012300DEBT407874081640816Operation and OverheadSEPTEMBER TREASURYARGO STRATEGIESPO BOX 9100 SEATTLEWA</v>
      </c>
      <c r="AH2462">
        <v>100441805</v>
      </c>
      <c r="AI2462" s="9" t="str">
        <f t="shared" si="116"/>
        <v>STATE REPRESENTATIVE432DEMOCRATLEG DISTRICT 43 - HOUSEKINGLegislative</v>
      </c>
    </row>
    <row r="2463" spans="1:35" x14ac:dyDescent="0.25">
      <c r="A2463" s="15">
        <v>2136</v>
      </c>
      <c r="B2463" t="s">
        <v>4783</v>
      </c>
      <c r="C2463">
        <v>100441805</v>
      </c>
      <c r="D2463" t="s">
        <v>30</v>
      </c>
      <c r="E2463" t="s">
        <v>1224</v>
      </c>
      <c r="F2463" t="s">
        <v>44</v>
      </c>
      <c r="G2463" t="s">
        <v>1225</v>
      </c>
      <c r="H2463" t="s">
        <v>1226</v>
      </c>
      <c r="I2463" t="s">
        <v>212</v>
      </c>
      <c r="J2463" t="s">
        <v>1227</v>
      </c>
      <c r="K2463" t="s">
        <v>67</v>
      </c>
      <c r="L2463">
        <v>43</v>
      </c>
      <c r="M2463">
        <v>2</v>
      </c>
      <c r="N2463" t="s">
        <v>68</v>
      </c>
      <c r="O2463" t="s">
        <v>1228</v>
      </c>
      <c r="P2463" t="s">
        <v>134</v>
      </c>
      <c r="Q2463" t="s">
        <v>71</v>
      </c>
      <c r="R2463">
        <v>2012</v>
      </c>
      <c r="S2463" s="1">
        <v>71.599999999999994</v>
      </c>
      <c r="T2463" t="s">
        <v>31</v>
      </c>
      <c r="U2463" s="2">
        <v>40787</v>
      </c>
      <c r="V2463" s="2">
        <v>40816</v>
      </c>
      <c r="W2463" s="2">
        <v>40816</v>
      </c>
      <c r="X2463" t="s">
        <v>72</v>
      </c>
      <c r="Y2463" t="s">
        <v>4779</v>
      </c>
      <c r="Z2463" t="s">
        <v>1225</v>
      </c>
      <c r="AA2463" t="s">
        <v>2917</v>
      </c>
      <c r="AB2463" t="s">
        <v>35</v>
      </c>
      <c r="AC2463" t="s">
        <v>36</v>
      </c>
      <c r="AD2463">
        <v>98109</v>
      </c>
      <c r="AE2463" t="s">
        <v>4773</v>
      </c>
      <c r="AF2463" t="str">
        <f t="shared" si="114"/>
        <v>Yes</v>
      </c>
      <c r="AG2463" s="9" t="str">
        <f t="shared" si="115"/>
        <v>STATE REPRESENTATIVE432DEMOCRATLEG DISTRICT 43 - HOUSEKINGLegislative201271.6DEBT407874081640816Operation and OverheadREIMB. MTG EXP (TUTTA BELLA)CHOPP FRANK V1414 DEXTER AVENUE N SUITE 210SEATTLEWA</v>
      </c>
      <c r="AH2463">
        <v>100441805</v>
      </c>
      <c r="AI2463" s="9" t="str">
        <f t="shared" si="116"/>
        <v>STATE REPRESENTATIVE432DEMOCRATLEG DISTRICT 43 - HOUSEKINGLegislative</v>
      </c>
    </row>
    <row r="2464" spans="1:35" x14ac:dyDescent="0.25">
      <c r="A2464" s="15">
        <v>2131</v>
      </c>
      <c r="B2464" t="s">
        <v>4776</v>
      </c>
      <c r="C2464">
        <v>100441805</v>
      </c>
      <c r="D2464" t="s">
        <v>30</v>
      </c>
      <c r="E2464" t="s">
        <v>1224</v>
      </c>
      <c r="F2464" t="s">
        <v>44</v>
      </c>
      <c r="G2464" t="s">
        <v>1225</v>
      </c>
      <c r="H2464" t="s">
        <v>1226</v>
      </c>
      <c r="I2464" t="s">
        <v>212</v>
      </c>
      <c r="J2464" t="s">
        <v>1227</v>
      </c>
      <c r="K2464" t="s">
        <v>67</v>
      </c>
      <c r="L2464">
        <v>43</v>
      </c>
      <c r="M2464">
        <v>2</v>
      </c>
      <c r="N2464" t="s">
        <v>68</v>
      </c>
      <c r="O2464" t="s">
        <v>1228</v>
      </c>
      <c r="P2464" t="s">
        <v>134</v>
      </c>
      <c r="Q2464" t="s">
        <v>71</v>
      </c>
      <c r="R2464">
        <v>2012</v>
      </c>
      <c r="S2464" s="1">
        <v>296.66000000000003</v>
      </c>
      <c r="T2464" t="s">
        <v>31</v>
      </c>
      <c r="U2464" s="2">
        <v>40787</v>
      </c>
      <c r="V2464" s="2">
        <v>40816</v>
      </c>
      <c r="W2464" s="2">
        <v>40816</v>
      </c>
      <c r="X2464" t="s">
        <v>72</v>
      </c>
      <c r="Y2464" t="s">
        <v>2413</v>
      </c>
      <c r="Z2464" t="s">
        <v>1225</v>
      </c>
      <c r="AA2464" t="s">
        <v>2917</v>
      </c>
      <c r="AB2464" t="s">
        <v>35</v>
      </c>
      <c r="AC2464" t="s">
        <v>36</v>
      </c>
      <c r="AD2464">
        <v>98109</v>
      </c>
      <c r="AE2464" t="s">
        <v>4773</v>
      </c>
      <c r="AF2464" t="str">
        <f t="shared" si="114"/>
        <v>Yes</v>
      </c>
      <c r="AG2464" s="9" t="str">
        <f t="shared" si="115"/>
        <v>STATE REPRESENTATIVE432DEMOCRATLEG DISTRICT 43 - HOUSEKINGLegislative2012296.66DEBT407874081640816Operation and OverheadREIMB. MILEAGE &amp; PARKINGCHOPP FRANK V1414 DEXTER AVENUE N SUITE 210SEATTLEWA</v>
      </c>
      <c r="AH2464">
        <v>100441805</v>
      </c>
      <c r="AI2464" s="9" t="str">
        <f t="shared" si="116"/>
        <v>STATE REPRESENTATIVE432DEMOCRATLEG DISTRICT 43 - HOUSEKINGLegislative</v>
      </c>
    </row>
    <row r="2465" spans="1:35" x14ac:dyDescent="0.25">
      <c r="A2465" s="15">
        <v>2307</v>
      </c>
      <c r="B2465" t="s">
        <v>5055</v>
      </c>
      <c r="C2465">
        <v>100441812</v>
      </c>
      <c r="D2465" t="s">
        <v>30</v>
      </c>
      <c r="E2465" t="s">
        <v>1224</v>
      </c>
      <c r="F2465" t="s">
        <v>44</v>
      </c>
      <c r="G2465" t="s">
        <v>1225</v>
      </c>
      <c r="H2465" t="s">
        <v>1226</v>
      </c>
      <c r="I2465" t="s">
        <v>212</v>
      </c>
      <c r="J2465" t="s">
        <v>1227</v>
      </c>
      <c r="K2465" t="s">
        <v>67</v>
      </c>
      <c r="L2465">
        <v>43</v>
      </c>
      <c r="M2465">
        <v>2</v>
      </c>
      <c r="N2465" t="s">
        <v>68</v>
      </c>
      <c r="O2465" t="s">
        <v>1228</v>
      </c>
      <c r="P2465" t="s">
        <v>134</v>
      </c>
      <c r="Q2465" t="s">
        <v>71</v>
      </c>
      <c r="R2465">
        <v>2012</v>
      </c>
      <c r="S2465" s="1">
        <v>66.47</v>
      </c>
      <c r="T2465" t="s">
        <v>31</v>
      </c>
      <c r="U2465" s="2">
        <v>40817</v>
      </c>
      <c r="V2465" s="2">
        <v>40847</v>
      </c>
      <c r="W2465" s="2">
        <v>40632</v>
      </c>
      <c r="X2465" t="s">
        <v>72</v>
      </c>
      <c r="Y2465" t="s">
        <v>4771</v>
      </c>
      <c r="Z2465" t="s">
        <v>1225</v>
      </c>
      <c r="AA2465" t="s">
        <v>2917</v>
      </c>
      <c r="AB2465" t="s">
        <v>35</v>
      </c>
      <c r="AC2465" t="s">
        <v>36</v>
      </c>
      <c r="AD2465">
        <v>98109</v>
      </c>
      <c r="AE2465" t="s">
        <v>5045</v>
      </c>
      <c r="AF2465" t="str">
        <f t="shared" si="114"/>
        <v>Yes</v>
      </c>
      <c r="AG2465" s="9" t="str">
        <f t="shared" si="115"/>
        <v>STATE REPRESENTATIVE432DEMOCRATLEG DISTRICT 43 - HOUSEKINGLegislative201266.47DEBT408174084740632Operation and OverheadREIMB. MTG EXP (ACQUA VIA)CHOPP FRANK V1414 DEXTER AVENUE N SUITE 210SEATTLEWA</v>
      </c>
      <c r="AH2465">
        <v>100441812</v>
      </c>
      <c r="AI2465" s="9" t="str">
        <f t="shared" si="116"/>
        <v>STATE REPRESENTATIVE432DEMOCRATLEG DISTRICT 43 - HOUSEKINGLegislative</v>
      </c>
    </row>
    <row r="2466" spans="1:35" x14ac:dyDescent="0.25">
      <c r="A2466" s="15">
        <v>2309</v>
      </c>
      <c r="B2466" t="s">
        <v>5057</v>
      </c>
      <c r="C2466">
        <v>100441812</v>
      </c>
      <c r="D2466" t="s">
        <v>30</v>
      </c>
      <c r="E2466" t="s">
        <v>1224</v>
      </c>
      <c r="F2466" t="s">
        <v>44</v>
      </c>
      <c r="G2466" t="s">
        <v>1225</v>
      </c>
      <c r="H2466" t="s">
        <v>1226</v>
      </c>
      <c r="I2466" t="s">
        <v>212</v>
      </c>
      <c r="J2466" t="s">
        <v>1227</v>
      </c>
      <c r="K2466" t="s">
        <v>67</v>
      </c>
      <c r="L2466">
        <v>43</v>
      </c>
      <c r="M2466">
        <v>2</v>
      </c>
      <c r="N2466" t="s">
        <v>68</v>
      </c>
      <c r="O2466" t="s">
        <v>1228</v>
      </c>
      <c r="P2466" t="s">
        <v>134</v>
      </c>
      <c r="Q2466" t="s">
        <v>71</v>
      </c>
      <c r="R2466">
        <v>2012</v>
      </c>
      <c r="S2466" s="1">
        <v>58.87</v>
      </c>
      <c r="T2466" t="s">
        <v>31</v>
      </c>
      <c r="U2466" s="2">
        <v>40817</v>
      </c>
      <c r="V2466" s="2">
        <v>40847</v>
      </c>
      <c r="W2466" s="2">
        <v>40660</v>
      </c>
      <c r="X2466" t="s">
        <v>72</v>
      </c>
      <c r="Y2466" t="s">
        <v>4771</v>
      </c>
      <c r="Z2466" t="s">
        <v>1225</v>
      </c>
      <c r="AA2466" t="s">
        <v>2917</v>
      </c>
      <c r="AB2466" t="s">
        <v>35</v>
      </c>
      <c r="AC2466" t="s">
        <v>36</v>
      </c>
      <c r="AD2466">
        <v>98109</v>
      </c>
      <c r="AE2466" t="s">
        <v>5045</v>
      </c>
      <c r="AF2466" t="str">
        <f t="shared" si="114"/>
        <v>Yes</v>
      </c>
      <c r="AG2466" s="9" t="str">
        <f t="shared" si="115"/>
        <v>STATE REPRESENTATIVE432DEMOCRATLEG DISTRICT 43 - HOUSEKINGLegislative201258.87DEBT408174084740660Operation and OverheadREIMB. MTG EXP (ACQUA VIA)CHOPP FRANK V1414 DEXTER AVENUE N SUITE 210SEATTLEWA</v>
      </c>
      <c r="AH2466">
        <v>100441812</v>
      </c>
      <c r="AI2466" s="9" t="str">
        <f t="shared" si="116"/>
        <v>STATE REPRESENTATIVE432DEMOCRATLEG DISTRICT 43 - HOUSEKINGLegislative</v>
      </c>
    </row>
    <row r="2467" spans="1:35" x14ac:dyDescent="0.25">
      <c r="A2467" s="15">
        <v>2310</v>
      </c>
      <c r="B2467" t="s">
        <v>5058</v>
      </c>
      <c r="C2467">
        <v>100441812</v>
      </c>
      <c r="D2467" t="s">
        <v>30</v>
      </c>
      <c r="E2467" t="s">
        <v>1224</v>
      </c>
      <c r="F2467" t="s">
        <v>44</v>
      </c>
      <c r="G2467" t="s">
        <v>1225</v>
      </c>
      <c r="H2467" t="s">
        <v>1226</v>
      </c>
      <c r="I2467" t="s">
        <v>212</v>
      </c>
      <c r="J2467" t="s">
        <v>1227</v>
      </c>
      <c r="K2467" t="s">
        <v>67</v>
      </c>
      <c r="L2467">
        <v>43</v>
      </c>
      <c r="M2467">
        <v>2</v>
      </c>
      <c r="N2467" t="s">
        <v>68</v>
      </c>
      <c r="O2467" t="s">
        <v>1228</v>
      </c>
      <c r="P2467" t="s">
        <v>134</v>
      </c>
      <c r="Q2467" t="s">
        <v>71</v>
      </c>
      <c r="R2467">
        <v>2012</v>
      </c>
      <c r="S2467" s="1">
        <v>129.79</v>
      </c>
      <c r="T2467" t="s">
        <v>31</v>
      </c>
      <c r="U2467" s="2">
        <v>40817</v>
      </c>
      <c r="V2467" s="2">
        <v>40847</v>
      </c>
      <c r="W2467" s="2">
        <v>40665</v>
      </c>
      <c r="X2467" t="s">
        <v>72</v>
      </c>
      <c r="Y2467" t="s">
        <v>4782</v>
      </c>
      <c r="Z2467" t="s">
        <v>1225</v>
      </c>
      <c r="AA2467" t="s">
        <v>2917</v>
      </c>
      <c r="AB2467" t="s">
        <v>35</v>
      </c>
      <c r="AC2467" t="s">
        <v>36</v>
      </c>
      <c r="AD2467">
        <v>98109</v>
      </c>
      <c r="AE2467" t="s">
        <v>5045</v>
      </c>
      <c r="AF2467" t="str">
        <f t="shared" si="114"/>
        <v>Yes</v>
      </c>
      <c r="AG2467" s="9" t="str">
        <f t="shared" si="115"/>
        <v>STATE REPRESENTATIVE432DEMOCRATLEG DISTRICT 43 - HOUSEKINGLegislative2012129.79DEBT408174084740665Operation and OverheadREIMB. MTG EXP (MERCATO)CHOPP FRANK V1414 DEXTER AVENUE N SUITE 210SEATTLEWA</v>
      </c>
      <c r="AH2467">
        <v>100441812</v>
      </c>
      <c r="AI2467" s="9" t="str">
        <f t="shared" si="116"/>
        <v>STATE REPRESENTATIVE432DEMOCRATLEG DISTRICT 43 - HOUSEKINGLegislative</v>
      </c>
    </row>
    <row r="2468" spans="1:35" x14ac:dyDescent="0.25">
      <c r="A2468" s="15">
        <v>2301</v>
      </c>
      <c r="B2468" t="s">
        <v>5049</v>
      </c>
      <c r="C2468">
        <v>100441812</v>
      </c>
      <c r="D2468" t="s">
        <v>30</v>
      </c>
      <c r="E2468" t="s">
        <v>1224</v>
      </c>
      <c r="F2468" t="s">
        <v>44</v>
      </c>
      <c r="G2468" t="s">
        <v>1225</v>
      </c>
      <c r="H2468" t="s">
        <v>1226</v>
      </c>
      <c r="I2468" t="s">
        <v>212</v>
      </c>
      <c r="J2468" t="s">
        <v>1227</v>
      </c>
      <c r="K2468" t="s">
        <v>67</v>
      </c>
      <c r="L2468">
        <v>43</v>
      </c>
      <c r="M2468">
        <v>2</v>
      </c>
      <c r="N2468" t="s">
        <v>68</v>
      </c>
      <c r="O2468" t="s">
        <v>1228</v>
      </c>
      <c r="P2468" t="s">
        <v>134</v>
      </c>
      <c r="Q2468" t="s">
        <v>71</v>
      </c>
      <c r="R2468">
        <v>2012</v>
      </c>
      <c r="S2468" s="1">
        <v>180.75</v>
      </c>
      <c r="T2468" t="s">
        <v>31</v>
      </c>
      <c r="U2468" s="2">
        <v>40817</v>
      </c>
      <c r="V2468" s="2">
        <v>40847</v>
      </c>
      <c r="W2468" s="2">
        <v>40724</v>
      </c>
      <c r="X2468" t="s">
        <v>72</v>
      </c>
      <c r="Y2468" t="s">
        <v>2413</v>
      </c>
      <c r="Z2468" t="s">
        <v>1225</v>
      </c>
      <c r="AA2468" t="s">
        <v>2917</v>
      </c>
      <c r="AB2468" t="s">
        <v>35</v>
      </c>
      <c r="AC2468" t="s">
        <v>36</v>
      </c>
      <c r="AD2468">
        <v>98109</v>
      </c>
      <c r="AE2468" t="s">
        <v>5045</v>
      </c>
      <c r="AF2468" t="str">
        <f t="shared" si="114"/>
        <v>Yes</v>
      </c>
      <c r="AG2468" s="9" t="str">
        <f t="shared" si="115"/>
        <v>STATE REPRESENTATIVE432DEMOCRATLEG DISTRICT 43 - HOUSEKINGLegislative2012180.75DEBT408174084740724Operation and OverheadREIMB. MILEAGE &amp; PARKINGCHOPP FRANK V1414 DEXTER AVENUE N SUITE 210SEATTLEWA</v>
      </c>
      <c r="AH2468">
        <v>100441812</v>
      </c>
      <c r="AI2468" s="9" t="str">
        <f t="shared" si="116"/>
        <v>STATE REPRESENTATIVE432DEMOCRATLEG DISTRICT 43 - HOUSEKINGLegislative</v>
      </c>
    </row>
    <row r="2469" spans="1:35" x14ac:dyDescent="0.25">
      <c r="A2469" s="15">
        <v>2308</v>
      </c>
      <c r="B2469" t="s">
        <v>5056</v>
      </c>
      <c r="C2469">
        <v>100441812</v>
      </c>
      <c r="D2469" t="s">
        <v>30</v>
      </c>
      <c r="E2469" t="s">
        <v>1224</v>
      </c>
      <c r="F2469" t="s">
        <v>44</v>
      </c>
      <c r="G2469" t="s">
        <v>1225</v>
      </c>
      <c r="H2469" t="s">
        <v>1226</v>
      </c>
      <c r="I2469" t="s">
        <v>212</v>
      </c>
      <c r="J2469" t="s">
        <v>1227</v>
      </c>
      <c r="K2469" t="s">
        <v>67</v>
      </c>
      <c r="L2469">
        <v>43</v>
      </c>
      <c r="M2469">
        <v>2</v>
      </c>
      <c r="N2469" t="s">
        <v>68</v>
      </c>
      <c r="O2469" t="s">
        <v>1228</v>
      </c>
      <c r="P2469" t="s">
        <v>134</v>
      </c>
      <c r="Q2469" t="s">
        <v>71</v>
      </c>
      <c r="R2469">
        <v>2012</v>
      </c>
      <c r="S2469" s="1">
        <v>75.8</v>
      </c>
      <c r="T2469" t="s">
        <v>31</v>
      </c>
      <c r="U2469" s="2">
        <v>40817</v>
      </c>
      <c r="V2469" s="2">
        <v>40847</v>
      </c>
      <c r="W2469" s="2">
        <v>40730</v>
      </c>
      <c r="X2469" t="s">
        <v>72</v>
      </c>
      <c r="Y2469" t="s">
        <v>4779</v>
      </c>
      <c r="Z2469" t="s">
        <v>1225</v>
      </c>
      <c r="AA2469" t="s">
        <v>2917</v>
      </c>
      <c r="AB2469" t="s">
        <v>35</v>
      </c>
      <c r="AC2469" t="s">
        <v>36</v>
      </c>
      <c r="AD2469">
        <v>98109</v>
      </c>
      <c r="AE2469" t="s">
        <v>5045</v>
      </c>
      <c r="AF2469" t="str">
        <f t="shared" si="114"/>
        <v>Yes</v>
      </c>
      <c r="AG2469" s="9" t="str">
        <f t="shared" si="115"/>
        <v>STATE REPRESENTATIVE432DEMOCRATLEG DISTRICT 43 - HOUSEKINGLegislative201275.8DEBT408174084740730Operation and OverheadREIMB. MTG EXP (TUTTA BELLA)CHOPP FRANK V1414 DEXTER AVENUE N SUITE 210SEATTLEWA</v>
      </c>
      <c r="AH2469">
        <v>100441812</v>
      </c>
      <c r="AI2469" s="9" t="str">
        <f t="shared" si="116"/>
        <v>STATE REPRESENTATIVE432DEMOCRATLEG DISTRICT 43 - HOUSEKINGLegislative</v>
      </c>
    </row>
    <row r="2470" spans="1:35" x14ac:dyDescent="0.25">
      <c r="A2470" s="15">
        <v>2302</v>
      </c>
      <c r="B2470" t="s">
        <v>5050</v>
      </c>
      <c r="C2470">
        <v>100441812</v>
      </c>
      <c r="D2470" t="s">
        <v>30</v>
      </c>
      <c r="E2470" t="s">
        <v>1224</v>
      </c>
      <c r="F2470" t="s">
        <v>44</v>
      </c>
      <c r="G2470" t="s">
        <v>1225</v>
      </c>
      <c r="H2470" t="s">
        <v>1226</v>
      </c>
      <c r="I2470" t="s">
        <v>212</v>
      </c>
      <c r="J2470" t="s">
        <v>1227</v>
      </c>
      <c r="K2470" t="s">
        <v>67</v>
      </c>
      <c r="L2470">
        <v>43</v>
      </c>
      <c r="M2470">
        <v>2</v>
      </c>
      <c r="N2470" t="s">
        <v>68</v>
      </c>
      <c r="O2470" t="s">
        <v>1228</v>
      </c>
      <c r="P2470" t="s">
        <v>134</v>
      </c>
      <c r="Q2470" t="s">
        <v>71</v>
      </c>
      <c r="R2470">
        <v>2012</v>
      </c>
      <c r="S2470" s="1">
        <v>267.95</v>
      </c>
      <c r="T2470" t="s">
        <v>31</v>
      </c>
      <c r="U2470" s="2">
        <v>40817</v>
      </c>
      <c r="V2470" s="2">
        <v>40847</v>
      </c>
      <c r="W2470" s="2">
        <v>40755</v>
      </c>
      <c r="X2470" t="s">
        <v>72</v>
      </c>
      <c r="Y2470" t="s">
        <v>2413</v>
      </c>
      <c r="Z2470" t="s">
        <v>1225</v>
      </c>
      <c r="AA2470" t="s">
        <v>2917</v>
      </c>
      <c r="AB2470" t="s">
        <v>35</v>
      </c>
      <c r="AC2470" t="s">
        <v>36</v>
      </c>
      <c r="AD2470">
        <v>98109</v>
      </c>
      <c r="AE2470" t="s">
        <v>5045</v>
      </c>
      <c r="AF2470" t="str">
        <f t="shared" si="114"/>
        <v>Yes</v>
      </c>
      <c r="AG2470" s="9" t="str">
        <f t="shared" si="115"/>
        <v>STATE REPRESENTATIVE432DEMOCRATLEG DISTRICT 43 - HOUSEKINGLegislative2012267.95DEBT408174084740755Operation and OverheadREIMB. MILEAGE &amp; PARKINGCHOPP FRANK V1414 DEXTER AVENUE N SUITE 210SEATTLEWA</v>
      </c>
      <c r="AH2470">
        <v>100441812</v>
      </c>
      <c r="AI2470" s="9" t="str">
        <f t="shared" si="116"/>
        <v>STATE REPRESENTATIVE432DEMOCRATLEG DISTRICT 43 - HOUSEKINGLegislative</v>
      </c>
    </row>
    <row r="2471" spans="1:35" x14ac:dyDescent="0.25">
      <c r="A2471" s="15">
        <v>2303</v>
      </c>
      <c r="B2471" t="s">
        <v>5051</v>
      </c>
      <c r="C2471">
        <v>100441812</v>
      </c>
      <c r="D2471" t="s">
        <v>30</v>
      </c>
      <c r="E2471" t="s">
        <v>1224</v>
      </c>
      <c r="F2471" t="s">
        <v>44</v>
      </c>
      <c r="G2471" t="s">
        <v>1225</v>
      </c>
      <c r="H2471" t="s">
        <v>1226</v>
      </c>
      <c r="I2471" t="s">
        <v>212</v>
      </c>
      <c r="J2471" t="s">
        <v>1227</v>
      </c>
      <c r="K2471" t="s">
        <v>67</v>
      </c>
      <c r="L2471">
        <v>43</v>
      </c>
      <c r="M2471">
        <v>2</v>
      </c>
      <c r="N2471" t="s">
        <v>68</v>
      </c>
      <c r="O2471" t="s">
        <v>1228</v>
      </c>
      <c r="P2471" t="s">
        <v>134</v>
      </c>
      <c r="Q2471" t="s">
        <v>71</v>
      </c>
      <c r="R2471">
        <v>2012</v>
      </c>
      <c r="S2471" s="1">
        <v>305.92</v>
      </c>
      <c r="T2471" t="s">
        <v>31</v>
      </c>
      <c r="U2471" s="2">
        <v>40817</v>
      </c>
      <c r="V2471" s="2">
        <v>40847</v>
      </c>
      <c r="W2471" s="2">
        <v>40785</v>
      </c>
      <c r="X2471" t="s">
        <v>72</v>
      </c>
      <c r="Y2471" t="s">
        <v>2413</v>
      </c>
      <c r="Z2471" t="s">
        <v>1225</v>
      </c>
      <c r="AA2471" t="s">
        <v>2917</v>
      </c>
      <c r="AB2471" t="s">
        <v>35</v>
      </c>
      <c r="AC2471" t="s">
        <v>36</v>
      </c>
      <c r="AD2471">
        <v>98109</v>
      </c>
      <c r="AE2471" t="s">
        <v>5045</v>
      </c>
      <c r="AF2471" t="str">
        <f t="shared" si="114"/>
        <v>Yes</v>
      </c>
      <c r="AG2471" s="9" t="str">
        <f t="shared" si="115"/>
        <v>STATE REPRESENTATIVE432DEMOCRATLEG DISTRICT 43 - HOUSEKINGLegislative2012305.92DEBT408174084740785Operation and OverheadREIMB. MILEAGE &amp; PARKINGCHOPP FRANK V1414 DEXTER AVENUE N SUITE 210SEATTLEWA</v>
      </c>
      <c r="AH2471">
        <v>100441812</v>
      </c>
      <c r="AI2471" s="9" t="str">
        <f t="shared" si="116"/>
        <v>STATE REPRESENTATIVE432DEMOCRATLEG DISTRICT 43 - HOUSEKINGLegislative</v>
      </c>
    </row>
    <row r="2472" spans="1:35" x14ac:dyDescent="0.25">
      <c r="A2472" s="15">
        <v>2305</v>
      </c>
      <c r="B2472" t="s">
        <v>5053</v>
      </c>
      <c r="C2472">
        <v>100441812</v>
      </c>
      <c r="D2472" t="s">
        <v>30</v>
      </c>
      <c r="E2472" t="s">
        <v>1224</v>
      </c>
      <c r="F2472" t="s">
        <v>44</v>
      </c>
      <c r="G2472" t="s">
        <v>1225</v>
      </c>
      <c r="H2472" t="s">
        <v>1226</v>
      </c>
      <c r="I2472" t="s">
        <v>212</v>
      </c>
      <c r="J2472" t="s">
        <v>1227</v>
      </c>
      <c r="K2472" t="s">
        <v>67</v>
      </c>
      <c r="L2472">
        <v>43</v>
      </c>
      <c r="M2472">
        <v>2</v>
      </c>
      <c r="N2472" t="s">
        <v>68</v>
      </c>
      <c r="O2472" t="s">
        <v>1228</v>
      </c>
      <c r="P2472" t="s">
        <v>134</v>
      </c>
      <c r="Q2472" t="s">
        <v>71</v>
      </c>
      <c r="R2472">
        <v>2012</v>
      </c>
      <c r="S2472" s="1">
        <v>300</v>
      </c>
      <c r="T2472" t="s">
        <v>31</v>
      </c>
      <c r="U2472" s="2">
        <v>40817</v>
      </c>
      <c r="V2472" s="2">
        <v>40847</v>
      </c>
      <c r="W2472" s="2">
        <v>40816</v>
      </c>
      <c r="X2472" t="s">
        <v>72</v>
      </c>
      <c r="Y2472" t="s">
        <v>337</v>
      </c>
      <c r="Z2472" t="s">
        <v>167</v>
      </c>
      <c r="AA2472" t="s">
        <v>168</v>
      </c>
      <c r="AB2472" t="s">
        <v>35</v>
      </c>
      <c r="AC2472" t="s">
        <v>36</v>
      </c>
      <c r="AD2472">
        <v>98109</v>
      </c>
      <c r="AE2472" t="s">
        <v>5045</v>
      </c>
      <c r="AF2472" t="str">
        <f t="shared" si="114"/>
        <v>Yes</v>
      </c>
      <c r="AG2472" s="9" t="str">
        <f t="shared" si="115"/>
        <v>STATE REPRESENTATIVE432DEMOCRATLEG DISTRICT 43 - HOUSEKINGLegislative2012300DEBT408174084740816Operation and OverheadSEPTEMBER TREASURYARGO STRATEGIESPO BOX 9100 SEATTLEWA</v>
      </c>
      <c r="AH2472">
        <v>100441812</v>
      </c>
      <c r="AI2472" s="9" t="str">
        <f t="shared" si="116"/>
        <v>STATE REPRESENTATIVE432DEMOCRATLEG DISTRICT 43 - HOUSEKINGLegislative</v>
      </c>
    </row>
    <row r="2473" spans="1:35" x14ac:dyDescent="0.25">
      <c r="A2473" s="15">
        <v>2300</v>
      </c>
      <c r="B2473" t="s">
        <v>5048</v>
      </c>
      <c r="C2473">
        <v>100441812</v>
      </c>
      <c r="D2473" t="s">
        <v>30</v>
      </c>
      <c r="E2473" t="s">
        <v>1224</v>
      </c>
      <c r="F2473" t="s">
        <v>44</v>
      </c>
      <c r="G2473" t="s">
        <v>1225</v>
      </c>
      <c r="H2473" t="s">
        <v>1226</v>
      </c>
      <c r="I2473" t="s">
        <v>212</v>
      </c>
      <c r="J2473" t="s">
        <v>1227</v>
      </c>
      <c r="K2473" t="s">
        <v>67</v>
      </c>
      <c r="L2473">
        <v>43</v>
      </c>
      <c r="M2473">
        <v>2</v>
      </c>
      <c r="N2473" t="s">
        <v>68</v>
      </c>
      <c r="O2473" t="s">
        <v>1228</v>
      </c>
      <c r="P2473" t="s">
        <v>134</v>
      </c>
      <c r="Q2473" t="s">
        <v>71</v>
      </c>
      <c r="R2473">
        <v>2012</v>
      </c>
      <c r="S2473" s="1">
        <v>71.599999999999994</v>
      </c>
      <c r="T2473" t="s">
        <v>31</v>
      </c>
      <c r="U2473" s="2">
        <v>40817</v>
      </c>
      <c r="V2473" s="2">
        <v>40847</v>
      </c>
      <c r="W2473" s="2">
        <v>40816</v>
      </c>
      <c r="X2473" t="s">
        <v>72</v>
      </c>
      <c r="Y2473" t="s">
        <v>4779</v>
      </c>
      <c r="Z2473" t="s">
        <v>1225</v>
      </c>
      <c r="AA2473" t="s">
        <v>2917</v>
      </c>
      <c r="AB2473" t="s">
        <v>35</v>
      </c>
      <c r="AC2473" t="s">
        <v>36</v>
      </c>
      <c r="AD2473">
        <v>98109</v>
      </c>
      <c r="AE2473" t="s">
        <v>5045</v>
      </c>
      <c r="AF2473" t="str">
        <f t="shared" si="114"/>
        <v>Yes</v>
      </c>
      <c r="AG2473" s="9" t="str">
        <f t="shared" si="115"/>
        <v>STATE REPRESENTATIVE432DEMOCRATLEG DISTRICT 43 - HOUSEKINGLegislative201271.6DEBT408174084740816Operation and OverheadREIMB. MTG EXP (TUTTA BELLA)CHOPP FRANK V1414 DEXTER AVENUE N SUITE 210SEATTLEWA</v>
      </c>
      <c r="AH2473">
        <v>100441812</v>
      </c>
      <c r="AI2473" s="9" t="str">
        <f t="shared" si="116"/>
        <v>STATE REPRESENTATIVE432DEMOCRATLEG DISTRICT 43 - HOUSEKINGLegislative</v>
      </c>
    </row>
    <row r="2474" spans="1:35" x14ac:dyDescent="0.25">
      <c r="A2474" s="15">
        <v>2304</v>
      </c>
      <c r="B2474" t="s">
        <v>5052</v>
      </c>
      <c r="C2474">
        <v>100441812</v>
      </c>
      <c r="D2474" t="s">
        <v>30</v>
      </c>
      <c r="E2474" t="s">
        <v>1224</v>
      </c>
      <c r="F2474" t="s">
        <v>44</v>
      </c>
      <c r="G2474" t="s">
        <v>1225</v>
      </c>
      <c r="H2474" t="s">
        <v>1226</v>
      </c>
      <c r="I2474" t="s">
        <v>212</v>
      </c>
      <c r="J2474" t="s">
        <v>1227</v>
      </c>
      <c r="K2474" t="s">
        <v>67</v>
      </c>
      <c r="L2474">
        <v>43</v>
      </c>
      <c r="M2474">
        <v>2</v>
      </c>
      <c r="N2474" t="s">
        <v>68</v>
      </c>
      <c r="O2474" t="s">
        <v>1228</v>
      </c>
      <c r="P2474" t="s">
        <v>134</v>
      </c>
      <c r="Q2474" t="s">
        <v>71</v>
      </c>
      <c r="R2474">
        <v>2012</v>
      </c>
      <c r="S2474" s="1">
        <v>296.66000000000003</v>
      </c>
      <c r="T2474" t="s">
        <v>31</v>
      </c>
      <c r="U2474" s="2">
        <v>40817</v>
      </c>
      <c r="V2474" s="2">
        <v>40847</v>
      </c>
      <c r="W2474" s="2">
        <v>40816</v>
      </c>
      <c r="X2474" t="s">
        <v>72</v>
      </c>
      <c r="Y2474" t="s">
        <v>2413</v>
      </c>
      <c r="Z2474" t="s">
        <v>1225</v>
      </c>
      <c r="AA2474" t="s">
        <v>2917</v>
      </c>
      <c r="AB2474" t="s">
        <v>35</v>
      </c>
      <c r="AC2474" t="s">
        <v>36</v>
      </c>
      <c r="AD2474">
        <v>98109</v>
      </c>
      <c r="AE2474" t="s">
        <v>5045</v>
      </c>
      <c r="AF2474" t="str">
        <f t="shared" si="114"/>
        <v>Yes</v>
      </c>
      <c r="AG2474" s="9" t="str">
        <f t="shared" si="115"/>
        <v>STATE REPRESENTATIVE432DEMOCRATLEG DISTRICT 43 - HOUSEKINGLegislative2012296.66DEBT408174084740816Operation and OverheadREIMB. MILEAGE &amp; PARKINGCHOPP FRANK V1414 DEXTER AVENUE N SUITE 210SEATTLEWA</v>
      </c>
      <c r="AH2474">
        <v>100441812</v>
      </c>
      <c r="AI2474" s="9" t="str">
        <f t="shared" si="116"/>
        <v>STATE REPRESENTATIVE432DEMOCRATLEG DISTRICT 43 - HOUSEKINGLegislative</v>
      </c>
    </row>
    <row r="2475" spans="1:35" x14ac:dyDescent="0.25">
      <c r="A2475" s="15">
        <v>2299</v>
      </c>
      <c r="B2475" t="s">
        <v>5046</v>
      </c>
      <c r="C2475">
        <v>100441812</v>
      </c>
      <c r="D2475" t="s">
        <v>30</v>
      </c>
      <c r="E2475" t="s">
        <v>1224</v>
      </c>
      <c r="F2475" t="s">
        <v>44</v>
      </c>
      <c r="G2475" t="s">
        <v>1225</v>
      </c>
      <c r="H2475" t="s">
        <v>1226</v>
      </c>
      <c r="I2475" t="s">
        <v>212</v>
      </c>
      <c r="J2475" t="s">
        <v>1227</v>
      </c>
      <c r="K2475" t="s">
        <v>67</v>
      </c>
      <c r="L2475">
        <v>43</v>
      </c>
      <c r="M2475">
        <v>2</v>
      </c>
      <c r="N2475" t="s">
        <v>68</v>
      </c>
      <c r="O2475" t="s">
        <v>1228</v>
      </c>
      <c r="P2475" t="s">
        <v>134</v>
      </c>
      <c r="Q2475" t="s">
        <v>71</v>
      </c>
      <c r="R2475">
        <v>2012</v>
      </c>
      <c r="S2475" s="1">
        <v>64.319999999999993</v>
      </c>
      <c r="T2475" t="s">
        <v>31</v>
      </c>
      <c r="U2475" s="2">
        <v>40817</v>
      </c>
      <c r="V2475" s="2">
        <v>40847</v>
      </c>
      <c r="W2475" s="2">
        <v>40825</v>
      </c>
      <c r="X2475" t="s">
        <v>72</v>
      </c>
      <c r="Y2475" t="s">
        <v>5047</v>
      </c>
      <c r="Z2475" t="s">
        <v>1225</v>
      </c>
      <c r="AA2475" t="s">
        <v>2917</v>
      </c>
      <c r="AB2475" t="s">
        <v>35</v>
      </c>
      <c r="AC2475" t="s">
        <v>36</v>
      </c>
      <c r="AD2475">
        <v>98109</v>
      </c>
      <c r="AE2475" t="s">
        <v>5045</v>
      </c>
      <c r="AF2475" t="str">
        <f t="shared" si="114"/>
        <v>Yes</v>
      </c>
      <c r="AG2475" s="9" t="str">
        <f t="shared" si="115"/>
        <v>STATE REPRESENTATIVE432DEMOCRATLEG DISTRICT 43 - HOUSEKINGLegislative201264.32DEBT408174084740825Operation and OverheadREIMB. MTG EXP (RAMBLIN JACKS)CHOPP FRANK V1414 DEXTER AVENUE N SUITE 210SEATTLEWA</v>
      </c>
      <c r="AH2475">
        <v>100441812</v>
      </c>
      <c r="AI2475" s="9" t="str">
        <f t="shared" si="116"/>
        <v>STATE REPRESENTATIVE432DEMOCRATLEG DISTRICT 43 - HOUSEKINGLegislative</v>
      </c>
    </row>
    <row r="2476" spans="1:35" x14ac:dyDescent="0.25">
      <c r="A2476" s="15">
        <v>2306</v>
      </c>
      <c r="B2476" t="s">
        <v>5054</v>
      </c>
      <c r="C2476">
        <v>100441812</v>
      </c>
      <c r="D2476" t="s">
        <v>30</v>
      </c>
      <c r="E2476" t="s">
        <v>1224</v>
      </c>
      <c r="F2476" t="s">
        <v>44</v>
      </c>
      <c r="G2476" t="s">
        <v>1225</v>
      </c>
      <c r="H2476" t="s">
        <v>1226</v>
      </c>
      <c r="I2476" t="s">
        <v>212</v>
      </c>
      <c r="J2476" t="s">
        <v>1227</v>
      </c>
      <c r="K2476" t="s">
        <v>67</v>
      </c>
      <c r="L2476">
        <v>43</v>
      </c>
      <c r="M2476">
        <v>2</v>
      </c>
      <c r="N2476" t="s">
        <v>68</v>
      </c>
      <c r="O2476" t="s">
        <v>1228</v>
      </c>
      <c r="P2476" t="s">
        <v>134</v>
      </c>
      <c r="Q2476" t="s">
        <v>71</v>
      </c>
      <c r="R2476">
        <v>2012</v>
      </c>
      <c r="S2476" s="1">
        <v>300</v>
      </c>
      <c r="T2476" t="s">
        <v>31</v>
      </c>
      <c r="U2476" s="2">
        <v>40817</v>
      </c>
      <c r="V2476" s="2">
        <v>40847</v>
      </c>
      <c r="W2476" s="2">
        <v>40847</v>
      </c>
      <c r="X2476" t="s">
        <v>72</v>
      </c>
      <c r="Y2476" t="s">
        <v>1006</v>
      </c>
      <c r="Z2476" t="s">
        <v>167</v>
      </c>
      <c r="AA2476" t="s">
        <v>168</v>
      </c>
      <c r="AB2476" t="s">
        <v>35</v>
      </c>
      <c r="AC2476" t="s">
        <v>36</v>
      </c>
      <c r="AD2476">
        <v>98109</v>
      </c>
      <c r="AE2476" t="s">
        <v>5045</v>
      </c>
      <c r="AF2476" t="str">
        <f t="shared" si="114"/>
        <v>Yes</v>
      </c>
      <c r="AG2476" s="9" t="str">
        <f t="shared" si="115"/>
        <v>STATE REPRESENTATIVE432DEMOCRATLEG DISTRICT 43 - HOUSEKINGLegislative2012300DEBT408174084740847Operation and OverheadOCTOBER TREASURYARGO STRATEGIESPO BOX 9100 SEATTLEWA</v>
      </c>
      <c r="AH2476">
        <v>100441812</v>
      </c>
      <c r="AI2476" s="9" t="str">
        <f t="shared" si="116"/>
        <v>STATE REPRESENTATIVE432DEMOCRATLEG DISTRICT 43 - HOUSEKINGLegislative</v>
      </c>
    </row>
    <row r="2477" spans="1:35" x14ac:dyDescent="0.25">
      <c r="A2477" s="15">
        <v>2298</v>
      </c>
      <c r="B2477" t="s">
        <v>5044</v>
      </c>
      <c r="C2477">
        <v>100441812</v>
      </c>
      <c r="D2477" t="s">
        <v>30</v>
      </c>
      <c r="E2477" t="s">
        <v>1224</v>
      </c>
      <c r="F2477" t="s">
        <v>44</v>
      </c>
      <c r="G2477" t="s">
        <v>1225</v>
      </c>
      <c r="H2477" t="s">
        <v>1226</v>
      </c>
      <c r="I2477" t="s">
        <v>212</v>
      </c>
      <c r="J2477" t="s">
        <v>1227</v>
      </c>
      <c r="K2477" t="s">
        <v>67</v>
      </c>
      <c r="L2477">
        <v>43</v>
      </c>
      <c r="M2477">
        <v>2</v>
      </c>
      <c r="N2477" t="s">
        <v>68</v>
      </c>
      <c r="O2477" t="s">
        <v>1228</v>
      </c>
      <c r="P2477" t="s">
        <v>134</v>
      </c>
      <c r="Q2477" t="s">
        <v>71</v>
      </c>
      <c r="R2477">
        <v>2012</v>
      </c>
      <c r="S2477" s="1">
        <v>327.27999999999997</v>
      </c>
      <c r="T2477" t="s">
        <v>31</v>
      </c>
      <c r="U2477" s="2">
        <v>40817</v>
      </c>
      <c r="V2477" s="2">
        <v>40847</v>
      </c>
      <c r="W2477" s="2">
        <v>40847</v>
      </c>
      <c r="X2477" t="s">
        <v>72</v>
      </c>
      <c r="Y2477" t="s">
        <v>2413</v>
      </c>
      <c r="Z2477" t="s">
        <v>1225</v>
      </c>
      <c r="AA2477" t="s">
        <v>2917</v>
      </c>
      <c r="AB2477" t="s">
        <v>35</v>
      </c>
      <c r="AC2477" t="s">
        <v>36</v>
      </c>
      <c r="AD2477">
        <v>98109</v>
      </c>
      <c r="AE2477" t="s">
        <v>5045</v>
      </c>
      <c r="AF2477" t="str">
        <f t="shared" si="114"/>
        <v>Yes</v>
      </c>
      <c r="AG2477" s="9" t="str">
        <f t="shared" si="115"/>
        <v>STATE REPRESENTATIVE432DEMOCRATLEG DISTRICT 43 - HOUSEKINGLegislative2012327.28DEBT408174084740847Operation and OverheadREIMB. MILEAGE &amp; PARKINGCHOPP FRANK V1414 DEXTER AVENUE N SUITE 210SEATTLEWA</v>
      </c>
      <c r="AH2477">
        <v>100441812</v>
      </c>
      <c r="AI2477" s="9" t="str">
        <f t="shared" si="116"/>
        <v>STATE REPRESENTATIVE432DEMOCRATLEG DISTRICT 43 - HOUSEKINGLegislative</v>
      </c>
    </row>
    <row r="2478" spans="1:35" x14ac:dyDescent="0.25">
      <c r="A2478" s="15">
        <v>2138</v>
      </c>
      <c r="B2478" t="s">
        <v>4785</v>
      </c>
      <c r="C2478">
        <v>100441811</v>
      </c>
      <c r="D2478" t="s">
        <v>30</v>
      </c>
      <c r="E2478" t="s">
        <v>1224</v>
      </c>
      <c r="F2478" t="s">
        <v>44</v>
      </c>
      <c r="G2478" t="s">
        <v>1225</v>
      </c>
      <c r="H2478" t="s">
        <v>1226</v>
      </c>
      <c r="I2478" t="s">
        <v>212</v>
      </c>
      <c r="J2478" t="s">
        <v>1227</v>
      </c>
      <c r="K2478" t="s">
        <v>67</v>
      </c>
      <c r="L2478">
        <v>43</v>
      </c>
      <c r="M2478">
        <v>2</v>
      </c>
      <c r="N2478" t="s">
        <v>68</v>
      </c>
      <c r="O2478" t="s">
        <v>1228</v>
      </c>
      <c r="P2478" t="s">
        <v>134</v>
      </c>
      <c r="Q2478" t="s">
        <v>71</v>
      </c>
      <c r="R2478">
        <v>2012</v>
      </c>
      <c r="S2478" s="1">
        <v>300</v>
      </c>
      <c r="T2478" t="s">
        <v>31</v>
      </c>
      <c r="U2478" s="2">
        <v>40848</v>
      </c>
      <c r="V2478" s="2">
        <v>40877</v>
      </c>
      <c r="W2478" s="2">
        <v>40877</v>
      </c>
      <c r="X2478" t="s">
        <v>72</v>
      </c>
      <c r="Y2478" t="s">
        <v>1208</v>
      </c>
      <c r="Z2478" t="s">
        <v>167</v>
      </c>
      <c r="AA2478" t="s">
        <v>168</v>
      </c>
      <c r="AB2478" t="s">
        <v>35</v>
      </c>
      <c r="AC2478" t="s">
        <v>36</v>
      </c>
      <c r="AD2478">
        <v>98109</v>
      </c>
      <c r="AE2478" t="s">
        <v>4786</v>
      </c>
      <c r="AF2478" t="str">
        <f t="shared" si="114"/>
        <v>Yes</v>
      </c>
      <c r="AG2478" s="9" t="str">
        <f t="shared" si="115"/>
        <v>STATE REPRESENTATIVE432DEMOCRATLEG DISTRICT 43 - HOUSEKINGLegislative2012300DEBT408484087740877Operation and OverheadNOVEMBER TREASURYARGO STRATEGIESPO BOX 9100 SEATTLEWA</v>
      </c>
      <c r="AH2478">
        <v>100441811</v>
      </c>
      <c r="AI2478" s="9" t="str">
        <f t="shared" si="116"/>
        <v>STATE REPRESENTATIVE432DEMOCRATLEG DISTRICT 43 - HOUSEKINGLegislative</v>
      </c>
    </row>
    <row r="2479" spans="1:35" x14ac:dyDescent="0.25">
      <c r="A2479" s="15">
        <v>1807</v>
      </c>
      <c r="B2479" t="s">
        <v>4298</v>
      </c>
      <c r="C2479">
        <v>100446162</v>
      </c>
      <c r="D2479" t="s">
        <v>30</v>
      </c>
      <c r="E2479" t="s">
        <v>1224</v>
      </c>
      <c r="F2479" t="s">
        <v>44</v>
      </c>
      <c r="G2479" t="s">
        <v>1225</v>
      </c>
      <c r="H2479" t="s">
        <v>1226</v>
      </c>
      <c r="I2479" t="s">
        <v>212</v>
      </c>
      <c r="J2479" t="s">
        <v>1227</v>
      </c>
      <c r="K2479" t="s">
        <v>67</v>
      </c>
      <c r="L2479">
        <v>43</v>
      </c>
      <c r="M2479">
        <v>2</v>
      </c>
      <c r="N2479" t="s">
        <v>68</v>
      </c>
      <c r="O2479" t="s">
        <v>1228</v>
      </c>
      <c r="P2479" t="s">
        <v>134</v>
      </c>
      <c r="Q2479" t="s">
        <v>71</v>
      </c>
      <c r="R2479">
        <v>2012</v>
      </c>
      <c r="S2479" s="1">
        <v>300</v>
      </c>
      <c r="T2479" t="s">
        <v>31</v>
      </c>
      <c r="U2479" s="2">
        <v>40878</v>
      </c>
      <c r="V2479" s="2">
        <v>40908</v>
      </c>
      <c r="W2479" s="2">
        <v>40877</v>
      </c>
      <c r="X2479" t="s">
        <v>72</v>
      </c>
      <c r="Y2479" t="s">
        <v>1208</v>
      </c>
      <c r="Z2479" t="s">
        <v>167</v>
      </c>
      <c r="AA2479" t="s">
        <v>168</v>
      </c>
      <c r="AB2479" t="s">
        <v>35</v>
      </c>
      <c r="AC2479" t="s">
        <v>36</v>
      </c>
      <c r="AD2479">
        <v>98109</v>
      </c>
      <c r="AE2479" t="s">
        <v>4299</v>
      </c>
      <c r="AF2479" t="str">
        <f t="shared" si="114"/>
        <v>Yes</v>
      </c>
      <c r="AG2479" s="9" t="str">
        <f t="shared" si="115"/>
        <v>STATE REPRESENTATIVE432DEMOCRATLEG DISTRICT 43 - HOUSEKINGLegislative2012300DEBT408784090840877Operation and OverheadNOVEMBER TREASURYARGO STRATEGIESPO BOX 9100 SEATTLEWA</v>
      </c>
      <c r="AH2479">
        <v>100446162</v>
      </c>
      <c r="AI2479" s="9" t="str">
        <f t="shared" si="116"/>
        <v>STATE REPRESENTATIVE432DEMOCRATLEG DISTRICT 43 - HOUSEKINGLegislative</v>
      </c>
    </row>
    <row r="2480" spans="1:35" x14ac:dyDescent="0.25">
      <c r="A2480" s="15">
        <v>1808</v>
      </c>
      <c r="B2480" t="s">
        <v>4300</v>
      </c>
      <c r="C2480">
        <v>100446162</v>
      </c>
      <c r="D2480" t="s">
        <v>30</v>
      </c>
      <c r="E2480" t="s">
        <v>1224</v>
      </c>
      <c r="F2480" t="s">
        <v>44</v>
      </c>
      <c r="G2480" t="s">
        <v>1225</v>
      </c>
      <c r="H2480" t="s">
        <v>1226</v>
      </c>
      <c r="I2480" t="s">
        <v>212</v>
      </c>
      <c r="J2480" t="s">
        <v>1227</v>
      </c>
      <c r="K2480" t="s">
        <v>67</v>
      </c>
      <c r="L2480">
        <v>43</v>
      </c>
      <c r="M2480">
        <v>2</v>
      </c>
      <c r="N2480" t="s">
        <v>68</v>
      </c>
      <c r="O2480" t="s">
        <v>1228</v>
      </c>
      <c r="P2480" t="s">
        <v>134</v>
      </c>
      <c r="Q2480" t="s">
        <v>71</v>
      </c>
      <c r="R2480">
        <v>2012</v>
      </c>
      <c r="S2480" s="1">
        <v>300</v>
      </c>
      <c r="T2480" t="s">
        <v>31</v>
      </c>
      <c r="U2480" s="2">
        <v>40878</v>
      </c>
      <c r="V2480" s="2">
        <v>40908</v>
      </c>
      <c r="W2480" s="2">
        <v>40908</v>
      </c>
      <c r="X2480" t="s">
        <v>72</v>
      </c>
      <c r="Y2480" t="s">
        <v>1792</v>
      </c>
      <c r="Z2480" t="s">
        <v>167</v>
      </c>
      <c r="AA2480" t="s">
        <v>168</v>
      </c>
      <c r="AB2480" t="s">
        <v>35</v>
      </c>
      <c r="AC2480" t="s">
        <v>36</v>
      </c>
      <c r="AD2480">
        <v>98109</v>
      </c>
      <c r="AE2480" t="s">
        <v>4299</v>
      </c>
      <c r="AF2480" t="str">
        <f t="shared" si="114"/>
        <v>Yes</v>
      </c>
      <c r="AG2480" s="9" t="str">
        <f t="shared" si="115"/>
        <v>STATE REPRESENTATIVE432DEMOCRATLEG DISTRICT 43 - HOUSEKINGLegislative2012300DEBT408784090840908Operation and OverheadDECEMBER TREASURYARGO STRATEGIESPO BOX 9100 SEATTLEWA</v>
      </c>
      <c r="AH2480">
        <v>100446162</v>
      </c>
      <c r="AI2480" s="9" t="str">
        <f t="shared" si="116"/>
        <v>STATE REPRESENTATIVE432DEMOCRATLEG DISTRICT 43 - HOUSEKINGLegislative</v>
      </c>
    </row>
    <row r="2481" spans="1:35" x14ac:dyDescent="0.25">
      <c r="A2481" s="15">
        <v>1996</v>
      </c>
      <c r="B2481" t="s">
        <v>4568</v>
      </c>
      <c r="C2481">
        <v>100449540</v>
      </c>
      <c r="D2481" t="s">
        <v>30</v>
      </c>
      <c r="E2481" t="s">
        <v>1224</v>
      </c>
      <c r="F2481" t="s">
        <v>44</v>
      </c>
      <c r="G2481" t="s">
        <v>1225</v>
      </c>
      <c r="H2481" t="s">
        <v>1226</v>
      </c>
      <c r="I2481" t="s">
        <v>212</v>
      </c>
      <c r="J2481" t="s">
        <v>1227</v>
      </c>
      <c r="K2481" t="s">
        <v>67</v>
      </c>
      <c r="L2481">
        <v>43</v>
      </c>
      <c r="M2481">
        <v>2</v>
      </c>
      <c r="N2481" t="s">
        <v>68</v>
      </c>
      <c r="O2481" t="s">
        <v>1228</v>
      </c>
      <c r="P2481" t="s">
        <v>134</v>
      </c>
      <c r="Q2481" t="s">
        <v>71</v>
      </c>
      <c r="R2481">
        <v>2012</v>
      </c>
      <c r="S2481" s="1">
        <v>300</v>
      </c>
      <c r="T2481" t="s">
        <v>31</v>
      </c>
      <c r="U2481" s="2">
        <v>40909</v>
      </c>
      <c r="V2481" s="2">
        <v>40939</v>
      </c>
      <c r="W2481" s="2">
        <v>40877</v>
      </c>
      <c r="X2481" t="s">
        <v>72</v>
      </c>
      <c r="Y2481" t="s">
        <v>1208</v>
      </c>
      <c r="Z2481" t="s">
        <v>167</v>
      </c>
      <c r="AA2481" t="s">
        <v>168</v>
      </c>
      <c r="AB2481" t="s">
        <v>35</v>
      </c>
      <c r="AC2481" t="s">
        <v>36</v>
      </c>
      <c r="AD2481">
        <v>98109</v>
      </c>
      <c r="AE2481" t="s">
        <v>4569</v>
      </c>
      <c r="AF2481" t="str">
        <f t="shared" si="114"/>
        <v>Yes</v>
      </c>
      <c r="AG2481" s="9" t="str">
        <f t="shared" si="115"/>
        <v>STATE REPRESENTATIVE432DEMOCRATLEG DISTRICT 43 - HOUSEKINGLegislative2012300DEBT409094093940877Operation and OverheadNOVEMBER TREASURYARGO STRATEGIESPO BOX 9100 SEATTLEWA</v>
      </c>
      <c r="AH2481">
        <v>100449540</v>
      </c>
      <c r="AI2481" s="9" t="str">
        <f t="shared" si="116"/>
        <v>STATE REPRESENTATIVE432DEMOCRATLEG DISTRICT 43 - HOUSEKINGLegislative</v>
      </c>
    </row>
    <row r="2482" spans="1:35" x14ac:dyDescent="0.25">
      <c r="A2482" s="15">
        <v>1997</v>
      </c>
      <c r="B2482" t="s">
        <v>4570</v>
      </c>
      <c r="C2482">
        <v>100449540</v>
      </c>
      <c r="D2482" t="s">
        <v>30</v>
      </c>
      <c r="E2482" t="s">
        <v>1224</v>
      </c>
      <c r="F2482" t="s">
        <v>44</v>
      </c>
      <c r="G2482" t="s">
        <v>1225</v>
      </c>
      <c r="H2482" t="s">
        <v>1226</v>
      </c>
      <c r="I2482" t="s">
        <v>212</v>
      </c>
      <c r="J2482" t="s">
        <v>1227</v>
      </c>
      <c r="K2482" t="s">
        <v>67</v>
      </c>
      <c r="L2482">
        <v>43</v>
      </c>
      <c r="M2482">
        <v>2</v>
      </c>
      <c r="N2482" t="s">
        <v>68</v>
      </c>
      <c r="O2482" t="s">
        <v>1228</v>
      </c>
      <c r="P2482" t="s">
        <v>134</v>
      </c>
      <c r="Q2482" t="s">
        <v>71</v>
      </c>
      <c r="R2482">
        <v>2012</v>
      </c>
      <c r="S2482" s="1">
        <v>300</v>
      </c>
      <c r="T2482" t="s">
        <v>31</v>
      </c>
      <c r="U2482" s="2">
        <v>40909</v>
      </c>
      <c r="V2482" s="2">
        <v>40939</v>
      </c>
      <c r="W2482" s="2">
        <v>40908</v>
      </c>
      <c r="X2482" t="s">
        <v>72</v>
      </c>
      <c r="Y2482" t="s">
        <v>1792</v>
      </c>
      <c r="Z2482" t="s">
        <v>167</v>
      </c>
      <c r="AA2482" t="s">
        <v>168</v>
      </c>
      <c r="AB2482" t="s">
        <v>35</v>
      </c>
      <c r="AC2482" t="s">
        <v>36</v>
      </c>
      <c r="AD2482">
        <v>98109</v>
      </c>
      <c r="AE2482" t="s">
        <v>4569</v>
      </c>
      <c r="AF2482" t="str">
        <f t="shared" si="114"/>
        <v>Yes</v>
      </c>
      <c r="AG2482" s="9" t="str">
        <f t="shared" si="115"/>
        <v>STATE REPRESENTATIVE432DEMOCRATLEG DISTRICT 43 - HOUSEKINGLegislative2012300DEBT409094093940908Operation and OverheadDECEMBER TREASURYARGO STRATEGIESPO BOX 9100 SEATTLEWA</v>
      </c>
      <c r="AH2482">
        <v>100449540</v>
      </c>
      <c r="AI2482" s="9" t="str">
        <f t="shared" si="116"/>
        <v>STATE REPRESENTATIVE432DEMOCRATLEG DISTRICT 43 - HOUSEKINGLegislative</v>
      </c>
    </row>
    <row r="2483" spans="1:35" x14ac:dyDescent="0.25">
      <c r="A2483" s="15">
        <v>1998</v>
      </c>
      <c r="B2483" t="s">
        <v>4571</v>
      </c>
      <c r="C2483">
        <v>100449540</v>
      </c>
      <c r="D2483" t="s">
        <v>30</v>
      </c>
      <c r="E2483" t="s">
        <v>1224</v>
      </c>
      <c r="F2483" t="s">
        <v>44</v>
      </c>
      <c r="G2483" t="s">
        <v>1225</v>
      </c>
      <c r="H2483" t="s">
        <v>1226</v>
      </c>
      <c r="I2483" t="s">
        <v>212</v>
      </c>
      <c r="J2483" t="s">
        <v>1227</v>
      </c>
      <c r="K2483" t="s">
        <v>67</v>
      </c>
      <c r="L2483">
        <v>43</v>
      </c>
      <c r="M2483">
        <v>2</v>
      </c>
      <c r="N2483" t="s">
        <v>68</v>
      </c>
      <c r="O2483" t="s">
        <v>1228</v>
      </c>
      <c r="P2483" t="s">
        <v>134</v>
      </c>
      <c r="Q2483" t="s">
        <v>71</v>
      </c>
      <c r="R2483">
        <v>2012</v>
      </c>
      <c r="S2483" s="1">
        <v>225</v>
      </c>
      <c r="T2483" t="s">
        <v>31</v>
      </c>
      <c r="U2483" s="2">
        <v>40909</v>
      </c>
      <c r="V2483" s="2">
        <v>40939</v>
      </c>
      <c r="W2483" s="2">
        <v>40939</v>
      </c>
      <c r="X2483" t="s">
        <v>72</v>
      </c>
      <c r="Y2483" t="s">
        <v>2477</v>
      </c>
      <c r="Z2483" t="s">
        <v>167</v>
      </c>
      <c r="AA2483" t="s">
        <v>168</v>
      </c>
      <c r="AB2483" t="s">
        <v>35</v>
      </c>
      <c r="AC2483" t="s">
        <v>36</v>
      </c>
      <c r="AD2483">
        <v>98109</v>
      </c>
      <c r="AE2483" t="s">
        <v>4569</v>
      </c>
      <c r="AF2483" t="str">
        <f t="shared" si="114"/>
        <v>Yes</v>
      </c>
      <c r="AG2483" s="9" t="str">
        <f t="shared" si="115"/>
        <v>STATE REPRESENTATIVE432DEMOCRATLEG DISTRICT 43 - HOUSEKINGLegislative2012225DEBT409094093940939Operation and OverheadJANUARY TREASURYARGO STRATEGIESPO BOX 9100 SEATTLEWA</v>
      </c>
      <c r="AH2483">
        <v>100449540</v>
      </c>
      <c r="AI2483" s="9" t="str">
        <f t="shared" si="116"/>
        <v>STATE REPRESENTATIVE432DEMOCRATLEG DISTRICT 43 - HOUSEKINGLegislative</v>
      </c>
    </row>
    <row r="2484" spans="1:35" x14ac:dyDescent="0.25">
      <c r="A2484" s="15">
        <v>3062</v>
      </c>
      <c r="B2484" t="s">
        <v>6403</v>
      </c>
      <c r="C2484">
        <v>100488602</v>
      </c>
      <c r="D2484" t="s">
        <v>30</v>
      </c>
      <c r="E2484" t="s">
        <v>1224</v>
      </c>
      <c r="F2484" t="s">
        <v>44</v>
      </c>
      <c r="G2484" t="s">
        <v>1225</v>
      </c>
      <c r="H2484" t="s">
        <v>1226</v>
      </c>
      <c r="I2484" t="s">
        <v>212</v>
      </c>
      <c r="J2484" t="s">
        <v>1227</v>
      </c>
      <c r="K2484" t="s">
        <v>67</v>
      </c>
      <c r="L2484">
        <v>43</v>
      </c>
      <c r="M2484">
        <v>2</v>
      </c>
      <c r="N2484" t="s">
        <v>68</v>
      </c>
      <c r="O2484" t="s">
        <v>1228</v>
      </c>
      <c r="P2484" t="s">
        <v>134</v>
      </c>
      <c r="Q2484" t="s">
        <v>71</v>
      </c>
      <c r="R2484">
        <v>2012</v>
      </c>
      <c r="S2484" s="1">
        <v>300</v>
      </c>
      <c r="T2484" t="s">
        <v>31</v>
      </c>
      <c r="U2484" s="2">
        <v>40940</v>
      </c>
      <c r="V2484" s="2">
        <v>40968</v>
      </c>
      <c r="W2484" s="2">
        <v>40877</v>
      </c>
      <c r="X2484" t="s">
        <v>72</v>
      </c>
      <c r="Y2484" t="s">
        <v>1208</v>
      </c>
      <c r="Z2484" t="s">
        <v>167</v>
      </c>
      <c r="AA2484" t="s">
        <v>168</v>
      </c>
      <c r="AB2484" t="s">
        <v>35</v>
      </c>
      <c r="AC2484" t="s">
        <v>36</v>
      </c>
      <c r="AD2484">
        <v>98109</v>
      </c>
      <c r="AE2484" t="s">
        <v>6404</v>
      </c>
      <c r="AF2484" t="str">
        <f t="shared" si="114"/>
        <v>Yes</v>
      </c>
      <c r="AG2484" s="9" t="str">
        <f t="shared" si="115"/>
        <v>STATE REPRESENTATIVE432DEMOCRATLEG DISTRICT 43 - HOUSEKINGLegislative2012300DEBT409404096840877Operation and OverheadNOVEMBER TREASURYARGO STRATEGIESPO BOX 9100 SEATTLEWA</v>
      </c>
      <c r="AH2484">
        <v>100488602</v>
      </c>
      <c r="AI2484" s="9" t="str">
        <f t="shared" si="116"/>
        <v>STATE REPRESENTATIVE432DEMOCRATLEG DISTRICT 43 - HOUSEKINGLegislative</v>
      </c>
    </row>
    <row r="2485" spans="1:35" x14ac:dyDescent="0.25">
      <c r="A2485" s="15">
        <v>3063</v>
      </c>
      <c r="B2485" t="s">
        <v>6405</v>
      </c>
      <c r="C2485">
        <v>100488602</v>
      </c>
      <c r="D2485" t="s">
        <v>30</v>
      </c>
      <c r="E2485" t="s">
        <v>1224</v>
      </c>
      <c r="F2485" t="s">
        <v>44</v>
      </c>
      <c r="G2485" t="s">
        <v>1225</v>
      </c>
      <c r="H2485" t="s">
        <v>1226</v>
      </c>
      <c r="I2485" t="s">
        <v>212</v>
      </c>
      <c r="J2485" t="s">
        <v>1227</v>
      </c>
      <c r="K2485" t="s">
        <v>67</v>
      </c>
      <c r="L2485">
        <v>43</v>
      </c>
      <c r="M2485">
        <v>2</v>
      </c>
      <c r="N2485" t="s">
        <v>68</v>
      </c>
      <c r="O2485" t="s">
        <v>1228</v>
      </c>
      <c r="P2485" t="s">
        <v>134</v>
      </c>
      <c r="Q2485" t="s">
        <v>71</v>
      </c>
      <c r="R2485">
        <v>2012</v>
      </c>
      <c r="S2485" s="1">
        <v>300</v>
      </c>
      <c r="T2485" t="s">
        <v>31</v>
      </c>
      <c r="U2485" s="2">
        <v>40940</v>
      </c>
      <c r="V2485" s="2">
        <v>40968</v>
      </c>
      <c r="W2485" s="2">
        <v>40908</v>
      </c>
      <c r="X2485" t="s">
        <v>72</v>
      </c>
      <c r="Y2485" t="s">
        <v>1792</v>
      </c>
      <c r="Z2485" t="s">
        <v>167</v>
      </c>
      <c r="AA2485" t="s">
        <v>168</v>
      </c>
      <c r="AB2485" t="s">
        <v>35</v>
      </c>
      <c r="AC2485" t="s">
        <v>36</v>
      </c>
      <c r="AD2485">
        <v>98109</v>
      </c>
      <c r="AE2485" t="s">
        <v>6404</v>
      </c>
      <c r="AF2485" t="str">
        <f t="shared" si="114"/>
        <v>Yes</v>
      </c>
      <c r="AG2485" s="9" t="str">
        <f t="shared" si="115"/>
        <v>STATE REPRESENTATIVE432DEMOCRATLEG DISTRICT 43 - HOUSEKINGLegislative2012300DEBT409404096840908Operation and OverheadDECEMBER TREASURYARGO STRATEGIESPO BOX 9100 SEATTLEWA</v>
      </c>
      <c r="AH2485">
        <v>100488602</v>
      </c>
      <c r="AI2485" s="9" t="str">
        <f t="shared" si="116"/>
        <v>STATE REPRESENTATIVE432DEMOCRATLEG DISTRICT 43 - HOUSEKINGLegislative</v>
      </c>
    </row>
    <row r="2486" spans="1:35" x14ac:dyDescent="0.25">
      <c r="A2486" s="15">
        <v>3072</v>
      </c>
      <c r="B2486" t="s">
        <v>6418</v>
      </c>
      <c r="C2486">
        <v>100488602</v>
      </c>
      <c r="D2486" t="s">
        <v>30</v>
      </c>
      <c r="E2486" t="s">
        <v>1224</v>
      </c>
      <c r="F2486" t="s">
        <v>44</v>
      </c>
      <c r="G2486" t="s">
        <v>1225</v>
      </c>
      <c r="H2486" t="s">
        <v>1226</v>
      </c>
      <c r="I2486" t="s">
        <v>212</v>
      </c>
      <c r="J2486" t="s">
        <v>1227</v>
      </c>
      <c r="K2486" t="s">
        <v>67</v>
      </c>
      <c r="L2486">
        <v>43</v>
      </c>
      <c r="M2486">
        <v>2</v>
      </c>
      <c r="N2486" t="s">
        <v>68</v>
      </c>
      <c r="O2486" t="s">
        <v>1228</v>
      </c>
      <c r="P2486" t="s">
        <v>134</v>
      </c>
      <c r="Q2486" t="s">
        <v>71</v>
      </c>
      <c r="R2486">
        <v>2012</v>
      </c>
      <c r="S2486" s="1">
        <v>225</v>
      </c>
      <c r="T2486" t="s">
        <v>31</v>
      </c>
      <c r="U2486" s="2">
        <v>40940</v>
      </c>
      <c r="V2486" s="2">
        <v>40968</v>
      </c>
      <c r="W2486" s="2">
        <v>40939</v>
      </c>
      <c r="X2486" t="s">
        <v>72</v>
      </c>
      <c r="Y2486" t="s">
        <v>2477</v>
      </c>
      <c r="Z2486" t="s">
        <v>167</v>
      </c>
      <c r="AA2486" t="s">
        <v>168</v>
      </c>
      <c r="AB2486" t="s">
        <v>35</v>
      </c>
      <c r="AC2486" t="s">
        <v>36</v>
      </c>
      <c r="AD2486">
        <v>98109</v>
      </c>
      <c r="AE2486" t="s">
        <v>6404</v>
      </c>
      <c r="AF2486" t="str">
        <f t="shared" si="114"/>
        <v>Yes</v>
      </c>
      <c r="AG2486" s="9" t="str">
        <f t="shared" si="115"/>
        <v>STATE REPRESENTATIVE432DEMOCRATLEG DISTRICT 43 - HOUSEKINGLegislative2012225DEBT409404096840939Operation and OverheadJANUARY TREASURYARGO STRATEGIESPO BOX 9100 SEATTLEWA</v>
      </c>
      <c r="AH2486">
        <v>100488602</v>
      </c>
      <c r="AI2486" s="9" t="str">
        <f t="shared" si="116"/>
        <v>STATE REPRESENTATIVE432DEMOCRATLEG DISTRICT 43 - HOUSEKINGLegislative</v>
      </c>
    </row>
    <row r="2487" spans="1:35" x14ac:dyDescent="0.25">
      <c r="A2487" s="15">
        <v>3076</v>
      </c>
      <c r="B2487" t="s">
        <v>6423</v>
      </c>
      <c r="C2487">
        <v>100488602</v>
      </c>
      <c r="D2487" t="s">
        <v>30</v>
      </c>
      <c r="E2487" t="s">
        <v>1224</v>
      </c>
      <c r="F2487" t="s">
        <v>44</v>
      </c>
      <c r="G2487" t="s">
        <v>1225</v>
      </c>
      <c r="H2487" t="s">
        <v>1226</v>
      </c>
      <c r="I2487" t="s">
        <v>212</v>
      </c>
      <c r="J2487" t="s">
        <v>1227</v>
      </c>
      <c r="K2487" t="s">
        <v>67</v>
      </c>
      <c r="L2487">
        <v>43</v>
      </c>
      <c r="M2487">
        <v>2</v>
      </c>
      <c r="N2487" t="s">
        <v>68</v>
      </c>
      <c r="O2487" t="s">
        <v>1228</v>
      </c>
      <c r="P2487" t="s">
        <v>134</v>
      </c>
      <c r="Q2487" t="s">
        <v>71</v>
      </c>
      <c r="R2487">
        <v>2012</v>
      </c>
      <c r="S2487" s="1">
        <v>98.07</v>
      </c>
      <c r="T2487" t="s">
        <v>31</v>
      </c>
      <c r="U2487" s="2">
        <v>40940</v>
      </c>
      <c r="V2487" s="2">
        <v>40968</v>
      </c>
      <c r="W2487" s="2">
        <v>40963</v>
      </c>
      <c r="X2487" t="s">
        <v>72</v>
      </c>
      <c r="Y2487" t="s">
        <v>6424</v>
      </c>
      <c r="Z2487" t="s">
        <v>1225</v>
      </c>
      <c r="AA2487" t="s">
        <v>2372</v>
      </c>
      <c r="AB2487" t="s">
        <v>35</v>
      </c>
      <c r="AC2487" t="s">
        <v>36</v>
      </c>
      <c r="AD2487">
        <v>98109</v>
      </c>
      <c r="AE2487" t="s">
        <v>6404</v>
      </c>
      <c r="AF2487" t="str">
        <f t="shared" si="114"/>
        <v>Yes</v>
      </c>
      <c r="AG2487" s="9" t="str">
        <f t="shared" si="115"/>
        <v>STATE REPRESENTATIVE432DEMOCRATLEG DISTRICT 43 - HOUSEKINGLegislative201298.07DEBT409404096840963Operation and OverheadREIMB. MTG EXP (WATER ST)CHOPP FRANK V1000  AURORA AVENUE N SUITE 100SEATTLEWA</v>
      </c>
      <c r="AH2487">
        <v>100488602</v>
      </c>
      <c r="AI2487" s="9" t="str">
        <f t="shared" si="116"/>
        <v>STATE REPRESENTATIVE432DEMOCRATLEG DISTRICT 43 - HOUSEKINGLegislative</v>
      </c>
    </row>
    <row r="2488" spans="1:35" x14ac:dyDescent="0.25">
      <c r="A2488" s="15">
        <v>3074</v>
      </c>
      <c r="B2488" t="s">
        <v>6420</v>
      </c>
      <c r="C2488">
        <v>100488602</v>
      </c>
      <c r="D2488" t="s">
        <v>30</v>
      </c>
      <c r="E2488" t="s">
        <v>1224</v>
      </c>
      <c r="F2488" t="s">
        <v>44</v>
      </c>
      <c r="G2488" t="s">
        <v>1225</v>
      </c>
      <c r="H2488" t="s">
        <v>1226</v>
      </c>
      <c r="I2488" t="s">
        <v>212</v>
      </c>
      <c r="J2488" t="s">
        <v>1227</v>
      </c>
      <c r="K2488" t="s">
        <v>67</v>
      </c>
      <c r="L2488">
        <v>43</v>
      </c>
      <c r="M2488">
        <v>2</v>
      </c>
      <c r="N2488" t="s">
        <v>68</v>
      </c>
      <c r="O2488" t="s">
        <v>1228</v>
      </c>
      <c r="P2488" t="s">
        <v>134</v>
      </c>
      <c r="Q2488" t="s">
        <v>71</v>
      </c>
      <c r="R2488">
        <v>2012</v>
      </c>
      <c r="S2488" s="1">
        <v>285.72000000000003</v>
      </c>
      <c r="T2488" t="s">
        <v>31</v>
      </c>
      <c r="U2488" s="2">
        <v>40940</v>
      </c>
      <c r="V2488" s="2">
        <v>40968</v>
      </c>
      <c r="W2488" s="2">
        <v>40967</v>
      </c>
      <c r="X2488" t="s">
        <v>72</v>
      </c>
      <c r="Y2488" t="s">
        <v>2413</v>
      </c>
      <c r="Z2488" t="s">
        <v>1225</v>
      </c>
      <c r="AA2488" t="s">
        <v>2372</v>
      </c>
      <c r="AB2488" t="s">
        <v>35</v>
      </c>
      <c r="AC2488" t="s">
        <v>36</v>
      </c>
      <c r="AD2488">
        <v>98109</v>
      </c>
      <c r="AE2488" t="s">
        <v>6404</v>
      </c>
      <c r="AF2488" t="str">
        <f t="shared" si="114"/>
        <v>Yes</v>
      </c>
      <c r="AG2488" s="9" t="str">
        <f t="shared" si="115"/>
        <v>STATE REPRESENTATIVE432DEMOCRATLEG DISTRICT 43 - HOUSEKINGLegislative2012285.72DEBT409404096840967Operation and OverheadREIMB. MILEAGE &amp; PARKINGCHOPP FRANK V1000  AURORA AVENUE N SUITE 100SEATTLEWA</v>
      </c>
      <c r="AH2488">
        <v>100488602</v>
      </c>
      <c r="AI2488" s="9" t="str">
        <f t="shared" si="116"/>
        <v>STATE REPRESENTATIVE432DEMOCRATLEG DISTRICT 43 - HOUSEKINGLegislative</v>
      </c>
    </row>
    <row r="2489" spans="1:35" x14ac:dyDescent="0.25">
      <c r="A2489" s="15">
        <v>3075</v>
      </c>
      <c r="B2489" t="s">
        <v>6421</v>
      </c>
      <c r="C2489">
        <v>100488602</v>
      </c>
      <c r="D2489" t="s">
        <v>30</v>
      </c>
      <c r="E2489" t="s">
        <v>1224</v>
      </c>
      <c r="F2489" t="s">
        <v>44</v>
      </c>
      <c r="G2489" t="s">
        <v>1225</v>
      </c>
      <c r="H2489" t="s">
        <v>1226</v>
      </c>
      <c r="I2489" t="s">
        <v>212</v>
      </c>
      <c r="J2489" t="s">
        <v>1227</v>
      </c>
      <c r="K2489" t="s">
        <v>67</v>
      </c>
      <c r="L2489">
        <v>43</v>
      </c>
      <c r="M2489">
        <v>2</v>
      </c>
      <c r="N2489" t="s">
        <v>68</v>
      </c>
      <c r="O2489" t="s">
        <v>1228</v>
      </c>
      <c r="P2489" t="s">
        <v>134</v>
      </c>
      <c r="Q2489" t="s">
        <v>71</v>
      </c>
      <c r="R2489">
        <v>2012</v>
      </c>
      <c r="S2489" s="1">
        <v>90</v>
      </c>
      <c r="T2489" t="s">
        <v>31</v>
      </c>
      <c r="U2489" s="2">
        <v>40940</v>
      </c>
      <c r="V2489" s="2">
        <v>40968</v>
      </c>
      <c r="W2489" s="2">
        <v>40967</v>
      </c>
      <c r="X2489" t="s">
        <v>72</v>
      </c>
      <c r="Y2489" t="s">
        <v>6422</v>
      </c>
      <c r="Z2489" t="s">
        <v>1225</v>
      </c>
      <c r="AA2489" t="s">
        <v>2372</v>
      </c>
      <c r="AB2489" t="s">
        <v>35</v>
      </c>
      <c r="AC2489" t="s">
        <v>36</v>
      </c>
      <c r="AD2489">
        <v>98109</v>
      </c>
      <c r="AE2489" t="s">
        <v>6404</v>
      </c>
      <c r="AF2489" t="str">
        <f t="shared" si="114"/>
        <v>Yes</v>
      </c>
      <c r="AG2489" s="9" t="str">
        <f t="shared" si="115"/>
        <v>STATE REPRESENTATIVE432DEMOCRATLEG DISTRICT 43 - HOUSEKINGLegislative201290DEBT409404096840967Operation and OverheadREIMB. COMPUTER FEECHOPP FRANK V1000  AURORA AVENUE N SUITE 100SEATTLEWA</v>
      </c>
      <c r="AH2489">
        <v>100488602</v>
      </c>
      <c r="AI2489" s="9" t="str">
        <f t="shared" si="116"/>
        <v>STATE REPRESENTATIVE432DEMOCRATLEG DISTRICT 43 - HOUSEKINGLegislative</v>
      </c>
    </row>
    <row r="2490" spans="1:35" x14ac:dyDescent="0.25">
      <c r="A2490" s="15">
        <v>3073</v>
      </c>
      <c r="B2490" t="s">
        <v>6419</v>
      </c>
      <c r="C2490">
        <v>100488602</v>
      </c>
      <c r="D2490" t="s">
        <v>30</v>
      </c>
      <c r="E2490" t="s">
        <v>1224</v>
      </c>
      <c r="F2490" t="s">
        <v>44</v>
      </c>
      <c r="G2490" t="s">
        <v>1225</v>
      </c>
      <c r="H2490" t="s">
        <v>1226</v>
      </c>
      <c r="I2490" t="s">
        <v>212</v>
      </c>
      <c r="J2490" t="s">
        <v>1227</v>
      </c>
      <c r="K2490" t="s">
        <v>67</v>
      </c>
      <c r="L2490">
        <v>43</v>
      </c>
      <c r="M2490">
        <v>2</v>
      </c>
      <c r="N2490" t="s">
        <v>68</v>
      </c>
      <c r="O2490" t="s">
        <v>1228</v>
      </c>
      <c r="P2490" t="s">
        <v>134</v>
      </c>
      <c r="Q2490" t="s">
        <v>71</v>
      </c>
      <c r="R2490">
        <v>2012</v>
      </c>
      <c r="S2490" s="1">
        <v>150</v>
      </c>
      <c r="T2490" t="s">
        <v>31</v>
      </c>
      <c r="U2490" s="2">
        <v>40940</v>
      </c>
      <c r="V2490" s="2">
        <v>40968</v>
      </c>
      <c r="W2490" s="2">
        <v>40968</v>
      </c>
      <c r="X2490" t="s">
        <v>72</v>
      </c>
      <c r="Y2490" t="s">
        <v>1640</v>
      </c>
      <c r="Z2490" t="s">
        <v>167</v>
      </c>
      <c r="AA2490" t="s">
        <v>168</v>
      </c>
      <c r="AB2490" t="s">
        <v>35</v>
      </c>
      <c r="AC2490" t="s">
        <v>36</v>
      </c>
      <c r="AD2490">
        <v>98109</v>
      </c>
      <c r="AE2490" t="s">
        <v>6404</v>
      </c>
      <c r="AF2490" t="str">
        <f t="shared" si="114"/>
        <v>Yes</v>
      </c>
      <c r="AG2490" s="9" t="str">
        <f t="shared" si="115"/>
        <v>STATE REPRESENTATIVE432DEMOCRATLEG DISTRICT 43 - HOUSEKINGLegislative2012150DEBT409404096840968Operation and OverheadFEBRUARY TREASURYARGO STRATEGIESPO BOX 9100 SEATTLEWA</v>
      </c>
      <c r="AH2490">
        <v>100488602</v>
      </c>
      <c r="AI2490" s="9" t="str">
        <f t="shared" si="116"/>
        <v>STATE REPRESENTATIVE432DEMOCRATLEG DISTRICT 43 - HOUSEKINGLegislative</v>
      </c>
    </row>
    <row r="2491" spans="1:35" x14ac:dyDescent="0.25">
      <c r="A2491" s="15">
        <v>3077</v>
      </c>
      <c r="B2491" t="s">
        <v>6425</v>
      </c>
      <c r="C2491">
        <v>100488607</v>
      </c>
      <c r="D2491" t="s">
        <v>30</v>
      </c>
      <c r="E2491" t="s">
        <v>1224</v>
      </c>
      <c r="F2491" t="s">
        <v>44</v>
      </c>
      <c r="G2491" t="s">
        <v>1225</v>
      </c>
      <c r="H2491" t="s">
        <v>1226</v>
      </c>
      <c r="I2491" t="s">
        <v>212</v>
      </c>
      <c r="J2491" t="s">
        <v>1227</v>
      </c>
      <c r="K2491" t="s">
        <v>67</v>
      </c>
      <c r="L2491">
        <v>43</v>
      </c>
      <c r="M2491">
        <v>2</v>
      </c>
      <c r="N2491" t="s">
        <v>68</v>
      </c>
      <c r="O2491" t="s">
        <v>1228</v>
      </c>
      <c r="P2491" t="s">
        <v>134</v>
      </c>
      <c r="Q2491" t="s">
        <v>71</v>
      </c>
      <c r="R2491">
        <v>2012</v>
      </c>
      <c r="S2491" s="1">
        <v>300</v>
      </c>
      <c r="T2491" t="s">
        <v>31</v>
      </c>
      <c r="U2491" s="2">
        <v>40969</v>
      </c>
      <c r="V2491" s="2">
        <v>40999</v>
      </c>
      <c r="W2491" s="2">
        <v>40877</v>
      </c>
      <c r="X2491" t="s">
        <v>72</v>
      </c>
      <c r="Y2491" t="s">
        <v>1208</v>
      </c>
      <c r="Z2491" t="s">
        <v>167</v>
      </c>
      <c r="AA2491" t="s">
        <v>168</v>
      </c>
      <c r="AB2491" t="s">
        <v>35</v>
      </c>
      <c r="AC2491" t="s">
        <v>36</v>
      </c>
      <c r="AD2491">
        <v>98109</v>
      </c>
      <c r="AE2491" t="s">
        <v>6426</v>
      </c>
      <c r="AF2491" t="str">
        <f t="shared" si="114"/>
        <v>Yes</v>
      </c>
      <c r="AG2491" s="9" t="str">
        <f t="shared" si="115"/>
        <v>STATE REPRESENTATIVE432DEMOCRATLEG DISTRICT 43 - HOUSEKINGLegislative2012300DEBT409694099940877Operation and OverheadNOVEMBER TREASURYARGO STRATEGIESPO BOX 9100 SEATTLEWA</v>
      </c>
      <c r="AH2491">
        <v>100488607</v>
      </c>
      <c r="AI2491" s="9" t="str">
        <f t="shared" si="116"/>
        <v>STATE REPRESENTATIVE432DEMOCRATLEG DISTRICT 43 - HOUSEKINGLegislative</v>
      </c>
    </row>
    <row r="2492" spans="1:35" x14ac:dyDescent="0.25">
      <c r="A2492" s="15">
        <v>3104</v>
      </c>
      <c r="B2492" t="s">
        <v>6468</v>
      </c>
      <c r="C2492">
        <v>100488607</v>
      </c>
      <c r="D2492" t="s">
        <v>30</v>
      </c>
      <c r="E2492" t="s">
        <v>1224</v>
      </c>
      <c r="F2492" t="s">
        <v>44</v>
      </c>
      <c r="G2492" t="s">
        <v>1225</v>
      </c>
      <c r="H2492" t="s">
        <v>1226</v>
      </c>
      <c r="I2492" t="s">
        <v>212</v>
      </c>
      <c r="J2492" t="s">
        <v>1227</v>
      </c>
      <c r="K2492" t="s">
        <v>67</v>
      </c>
      <c r="L2492">
        <v>43</v>
      </c>
      <c r="M2492">
        <v>2</v>
      </c>
      <c r="N2492" t="s">
        <v>68</v>
      </c>
      <c r="O2492" t="s">
        <v>1228</v>
      </c>
      <c r="P2492" t="s">
        <v>134</v>
      </c>
      <c r="Q2492" t="s">
        <v>71</v>
      </c>
      <c r="R2492">
        <v>2012</v>
      </c>
      <c r="S2492" s="1">
        <v>300</v>
      </c>
      <c r="T2492" t="s">
        <v>31</v>
      </c>
      <c r="U2492" s="2">
        <v>40969</v>
      </c>
      <c r="V2492" s="2">
        <v>40999</v>
      </c>
      <c r="W2492" s="2">
        <v>40908</v>
      </c>
      <c r="X2492" t="s">
        <v>72</v>
      </c>
      <c r="Y2492" t="s">
        <v>1792</v>
      </c>
      <c r="Z2492" t="s">
        <v>167</v>
      </c>
      <c r="AA2492" t="s">
        <v>168</v>
      </c>
      <c r="AB2492" t="s">
        <v>35</v>
      </c>
      <c r="AC2492" t="s">
        <v>36</v>
      </c>
      <c r="AD2492">
        <v>98109</v>
      </c>
      <c r="AE2492" t="s">
        <v>6426</v>
      </c>
      <c r="AF2492" t="str">
        <f t="shared" si="114"/>
        <v>Yes</v>
      </c>
      <c r="AG2492" s="9" t="str">
        <f t="shared" si="115"/>
        <v>STATE REPRESENTATIVE432DEMOCRATLEG DISTRICT 43 - HOUSEKINGLegislative2012300DEBT409694099940908Operation and OverheadDECEMBER TREASURYARGO STRATEGIESPO BOX 9100 SEATTLEWA</v>
      </c>
      <c r="AH2492">
        <v>100488607</v>
      </c>
      <c r="AI2492" s="9" t="str">
        <f t="shared" si="116"/>
        <v>STATE REPRESENTATIVE432DEMOCRATLEG DISTRICT 43 - HOUSEKINGLegislative</v>
      </c>
    </row>
    <row r="2493" spans="1:35" x14ac:dyDescent="0.25">
      <c r="A2493" s="15">
        <v>3105</v>
      </c>
      <c r="B2493" t="s">
        <v>6469</v>
      </c>
      <c r="C2493">
        <v>100488607</v>
      </c>
      <c r="D2493" t="s">
        <v>30</v>
      </c>
      <c r="E2493" t="s">
        <v>1224</v>
      </c>
      <c r="F2493" t="s">
        <v>44</v>
      </c>
      <c r="G2493" t="s">
        <v>1225</v>
      </c>
      <c r="H2493" t="s">
        <v>1226</v>
      </c>
      <c r="I2493" t="s">
        <v>212</v>
      </c>
      <c r="J2493" t="s">
        <v>1227</v>
      </c>
      <c r="K2493" t="s">
        <v>67</v>
      </c>
      <c r="L2493">
        <v>43</v>
      </c>
      <c r="M2493">
        <v>2</v>
      </c>
      <c r="N2493" t="s">
        <v>68</v>
      </c>
      <c r="O2493" t="s">
        <v>1228</v>
      </c>
      <c r="P2493" t="s">
        <v>134</v>
      </c>
      <c r="Q2493" t="s">
        <v>71</v>
      </c>
      <c r="R2493">
        <v>2012</v>
      </c>
      <c r="S2493" s="1">
        <v>225</v>
      </c>
      <c r="T2493" t="s">
        <v>31</v>
      </c>
      <c r="U2493" s="2">
        <v>40969</v>
      </c>
      <c r="V2493" s="2">
        <v>40999</v>
      </c>
      <c r="W2493" s="2">
        <v>40939</v>
      </c>
      <c r="X2493" t="s">
        <v>72</v>
      </c>
      <c r="Y2493" t="s">
        <v>2477</v>
      </c>
      <c r="Z2493" t="s">
        <v>167</v>
      </c>
      <c r="AA2493" t="s">
        <v>168</v>
      </c>
      <c r="AB2493" t="s">
        <v>35</v>
      </c>
      <c r="AC2493" t="s">
        <v>36</v>
      </c>
      <c r="AD2493">
        <v>98109</v>
      </c>
      <c r="AE2493" t="s">
        <v>6426</v>
      </c>
      <c r="AF2493" t="str">
        <f t="shared" si="114"/>
        <v>Yes</v>
      </c>
      <c r="AG2493" s="9" t="str">
        <f t="shared" si="115"/>
        <v>STATE REPRESENTATIVE432DEMOCRATLEG DISTRICT 43 - HOUSEKINGLegislative2012225DEBT409694099940939Operation and OverheadJANUARY TREASURYARGO STRATEGIESPO BOX 9100 SEATTLEWA</v>
      </c>
      <c r="AH2493">
        <v>100488607</v>
      </c>
      <c r="AI2493" s="9" t="str">
        <f t="shared" si="116"/>
        <v>STATE REPRESENTATIVE432DEMOCRATLEG DISTRICT 43 - HOUSEKINGLegislative</v>
      </c>
    </row>
    <row r="2494" spans="1:35" x14ac:dyDescent="0.25">
      <c r="A2494" s="15">
        <v>3110</v>
      </c>
      <c r="B2494" t="s">
        <v>6474</v>
      </c>
      <c r="C2494">
        <v>100488607</v>
      </c>
      <c r="D2494" t="s">
        <v>30</v>
      </c>
      <c r="E2494" t="s">
        <v>1224</v>
      </c>
      <c r="F2494" t="s">
        <v>44</v>
      </c>
      <c r="G2494" t="s">
        <v>1225</v>
      </c>
      <c r="H2494" t="s">
        <v>1226</v>
      </c>
      <c r="I2494" t="s">
        <v>212</v>
      </c>
      <c r="J2494" t="s">
        <v>1227</v>
      </c>
      <c r="K2494" t="s">
        <v>67</v>
      </c>
      <c r="L2494">
        <v>43</v>
      </c>
      <c r="M2494">
        <v>2</v>
      </c>
      <c r="N2494" t="s">
        <v>68</v>
      </c>
      <c r="O2494" t="s">
        <v>1228</v>
      </c>
      <c r="P2494" t="s">
        <v>134</v>
      </c>
      <c r="Q2494" t="s">
        <v>71</v>
      </c>
      <c r="R2494">
        <v>2012</v>
      </c>
      <c r="S2494" s="1">
        <v>98.07</v>
      </c>
      <c r="T2494" t="s">
        <v>31</v>
      </c>
      <c r="U2494" s="2">
        <v>40969</v>
      </c>
      <c r="V2494" s="2">
        <v>40999</v>
      </c>
      <c r="W2494" s="2">
        <v>40963</v>
      </c>
      <c r="X2494" t="s">
        <v>72</v>
      </c>
      <c r="Y2494" t="s">
        <v>6424</v>
      </c>
      <c r="Z2494" t="s">
        <v>1225</v>
      </c>
      <c r="AA2494" t="s">
        <v>2372</v>
      </c>
      <c r="AB2494" t="s">
        <v>35</v>
      </c>
      <c r="AC2494" t="s">
        <v>36</v>
      </c>
      <c r="AD2494">
        <v>98109</v>
      </c>
      <c r="AE2494" t="s">
        <v>6426</v>
      </c>
      <c r="AF2494" t="str">
        <f t="shared" si="114"/>
        <v>Yes</v>
      </c>
      <c r="AG2494" s="9" t="str">
        <f t="shared" si="115"/>
        <v>STATE REPRESENTATIVE432DEMOCRATLEG DISTRICT 43 - HOUSEKINGLegislative201298.07DEBT409694099940963Operation and OverheadREIMB. MTG EXP (WATER ST)CHOPP FRANK V1000  AURORA AVENUE N SUITE 100SEATTLEWA</v>
      </c>
      <c r="AH2494">
        <v>100488607</v>
      </c>
      <c r="AI2494" s="9" t="str">
        <f t="shared" si="116"/>
        <v>STATE REPRESENTATIVE432DEMOCRATLEG DISTRICT 43 - HOUSEKINGLegislative</v>
      </c>
    </row>
    <row r="2495" spans="1:35" x14ac:dyDescent="0.25">
      <c r="A2495" s="15">
        <v>3108</v>
      </c>
      <c r="B2495" t="s">
        <v>6472</v>
      </c>
      <c r="C2495">
        <v>100488607</v>
      </c>
      <c r="D2495" t="s">
        <v>30</v>
      </c>
      <c r="E2495" t="s">
        <v>1224</v>
      </c>
      <c r="F2495" t="s">
        <v>44</v>
      </c>
      <c r="G2495" t="s">
        <v>1225</v>
      </c>
      <c r="H2495" t="s">
        <v>1226</v>
      </c>
      <c r="I2495" t="s">
        <v>212</v>
      </c>
      <c r="J2495" t="s">
        <v>1227</v>
      </c>
      <c r="K2495" t="s">
        <v>67</v>
      </c>
      <c r="L2495">
        <v>43</v>
      </c>
      <c r="M2495">
        <v>2</v>
      </c>
      <c r="N2495" t="s">
        <v>68</v>
      </c>
      <c r="O2495" t="s">
        <v>1228</v>
      </c>
      <c r="P2495" t="s">
        <v>134</v>
      </c>
      <c r="Q2495" t="s">
        <v>71</v>
      </c>
      <c r="R2495">
        <v>2012</v>
      </c>
      <c r="S2495" s="1">
        <v>285.72000000000003</v>
      </c>
      <c r="T2495" t="s">
        <v>31</v>
      </c>
      <c r="U2495" s="2">
        <v>40969</v>
      </c>
      <c r="V2495" s="2">
        <v>40999</v>
      </c>
      <c r="W2495" s="2">
        <v>40967</v>
      </c>
      <c r="X2495" t="s">
        <v>72</v>
      </c>
      <c r="Y2495" t="s">
        <v>2413</v>
      </c>
      <c r="Z2495" t="s">
        <v>1225</v>
      </c>
      <c r="AA2495" t="s">
        <v>2372</v>
      </c>
      <c r="AB2495" t="s">
        <v>35</v>
      </c>
      <c r="AC2495" t="s">
        <v>36</v>
      </c>
      <c r="AD2495">
        <v>98109</v>
      </c>
      <c r="AE2495" t="s">
        <v>6426</v>
      </c>
      <c r="AF2495" t="str">
        <f t="shared" si="114"/>
        <v>Yes</v>
      </c>
      <c r="AG2495" s="9" t="str">
        <f t="shared" si="115"/>
        <v>STATE REPRESENTATIVE432DEMOCRATLEG DISTRICT 43 - HOUSEKINGLegislative2012285.72DEBT409694099940967Operation and OverheadREIMB. MILEAGE &amp; PARKINGCHOPP FRANK V1000  AURORA AVENUE N SUITE 100SEATTLEWA</v>
      </c>
      <c r="AH2495">
        <v>100488607</v>
      </c>
      <c r="AI2495" s="9" t="str">
        <f t="shared" si="116"/>
        <v>STATE REPRESENTATIVE432DEMOCRATLEG DISTRICT 43 - HOUSEKINGLegislative</v>
      </c>
    </row>
    <row r="2496" spans="1:35" x14ac:dyDescent="0.25">
      <c r="A2496" s="15">
        <v>3109</v>
      </c>
      <c r="B2496" t="s">
        <v>6473</v>
      </c>
      <c r="C2496">
        <v>100488607</v>
      </c>
      <c r="D2496" t="s">
        <v>30</v>
      </c>
      <c r="E2496" t="s">
        <v>1224</v>
      </c>
      <c r="F2496" t="s">
        <v>44</v>
      </c>
      <c r="G2496" t="s">
        <v>1225</v>
      </c>
      <c r="H2496" t="s">
        <v>1226</v>
      </c>
      <c r="I2496" t="s">
        <v>212</v>
      </c>
      <c r="J2496" t="s">
        <v>1227</v>
      </c>
      <c r="K2496" t="s">
        <v>67</v>
      </c>
      <c r="L2496">
        <v>43</v>
      </c>
      <c r="M2496">
        <v>2</v>
      </c>
      <c r="N2496" t="s">
        <v>68</v>
      </c>
      <c r="O2496" t="s">
        <v>1228</v>
      </c>
      <c r="P2496" t="s">
        <v>134</v>
      </c>
      <c r="Q2496" t="s">
        <v>71</v>
      </c>
      <c r="R2496">
        <v>2012</v>
      </c>
      <c r="S2496" s="1">
        <v>90</v>
      </c>
      <c r="T2496" t="s">
        <v>31</v>
      </c>
      <c r="U2496" s="2">
        <v>40969</v>
      </c>
      <c r="V2496" s="2">
        <v>40999</v>
      </c>
      <c r="W2496" s="2">
        <v>40967</v>
      </c>
      <c r="X2496" t="s">
        <v>72</v>
      </c>
      <c r="Y2496" t="s">
        <v>6422</v>
      </c>
      <c r="Z2496" t="s">
        <v>1225</v>
      </c>
      <c r="AA2496" t="s">
        <v>2372</v>
      </c>
      <c r="AB2496" t="s">
        <v>35</v>
      </c>
      <c r="AC2496" t="s">
        <v>36</v>
      </c>
      <c r="AD2496">
        <v>98109</v>
      </c>
      <c r="AE2496" t="s">
        <v>6426</v>
      </c>
      <c r="AF2496" t="str">
        <f t="shared" si="114"/>
        <v>Yes</v>
      </c>
      <c r="AG2496" s="9" t="str">
        <f t="shared" si="115"/>
        <v>STATE REPRESENTATIVE432DEMOCRATLEG DISTRICT 43 - HOUSEKINGLegislative201290DEBT409694099940967Operation and OverheadREIMB. COMPUTER FEECHOPP FRANK V1000  AURORA AVENUE N SUITE 100SEATTLEWA</v>
      </c>
      <c r="AH2496">
        <v>100488607</v>
      </c>
      <c r="AI2496" s="9" t="str">
        <f t="shared" si="116"/>
        <v>STATE REPRESENTATIVE432DEMOCRATLEG DISTRICT 43 - HOUSEKINGLegislative</v>
      </c>
    </row>
    <row r="2497" spans="1:35" x14ac:dyDescent="0.25">
      <c r="A2497" s="15">
        <v>3106</v>
      </c>
      <c r="B2497" t="s">
        <v>6470</v>
      </c>
      <c r="C2497">
        <v>100488607</v>
      </c>
      <c r="D2497" t="s">
        <v>30</v>
      </c>
      <c r="E2497" t="s">
        <v>1224</v>
      </c>
      <c r="F2497" t="s">
        <v>44</v>
      </c>
      <c r="G2497" t="s">
        <v>1225</v>
      </c>
      <c r="H2497" t="s">
        <v>1226</v>
      </c>
      <c r="I2497" t="s">
        <v>212</v>
      </c>
      <c r="J2497" t="s">
        <v>1227</v>
      </c>
      <c r="K2497" t="s">
        <v>67</v>
      </c>
      <c r="L2497">
        <v>43</v>
      </c>
      <c r="M2497">
        <v>2</v>
      </c>
      <c r="N2497" t="s">
        <v>68</v>
      </c>
      <c r="O2497" t="s">
        <v>1228</v>
      </c>
      <c r="P2497" t="s">
        <v>134</v>
      </c>
      <c r="Q2497" t="s">
        <v>71</v>
      </c>
      <c r="R2497">
        <v>2012</v>
      </c>
      <c r="S2497" s="1">
        <v>150</v>
      </c>
      <c r="T2497" t="s">
        <v>31</v>
      </c>
      <c r="U2497" s="2">
        <v>40969</v>
      </c>
      <c r="V2497" s="2">
        <v>40999</v>
      </c>
      <c r="W2497" s="2">
        <v>40968</v>
      </c>
      <c r="X2497" t="s">
        <v>72</v>
      </c>
      <c r="Y2497" t="s">
        <v>1640</v>
      </c>
      <c r="Z2497" t="s">
        <v>167</v>
      </c>
      <c r="AA2497" t="s">
        <v>168</v>
      </c>
      <c r="AB2497" t="s">
        <v>35</v>
      </c>
      <c r="AC2497" t="s">
        <v>36</v>
      </c>
      <c r="AD2497">
        <v>98109</v>
      </c>
      <c r="AE2497" t="s">
        <v>6426</v>
      </c>
      <c r="AF2497" t="str">
        <f t="shared" si="114"/>
        <v>Yes</v>
      </c>
      <c r="AG2497" s="9" t="str">
        <f t="shared" si="115"/>
        <v>STATE REPRESENTATIVE432DEMOCRATLEG DISTRICT 43 - HOUSEKINGLegislative2012150DEBT409694099940968Operation and OverheadFEBRUARY TREASURYARGO STRATEGIESPO BOX 9100 SEATTLEWA</v>
      </c>
      <c r="AH2497">
        <v>100488607</v>
      </c>
      <c r="AI2497" s="9" t="str">
        <f t="shared" si="116"/>
        <v>STATE REPRESENTATIVE432DEMOCRATLEG DISTRICT 43 - HOUSEKINGLegislative</v>
      </c>
    </row>
    <row r="2498" spans="1:35" x14ac:dyDescent="0.25">
      <c r="A2498" s="15">
        <v>3107</v>
      </c>
      <c r="B2498" t="s">
        <v>6471</v>
      </c>
      <c r="C2498">
        <v>100488607</v>
      </c>
      <c r="D2498" t="s">
        <v>30</v>
      </c>
      <c r="E2498" t="s">
        <v>1224</v>
      </c>
      <c r="F2498" t="s">
        <v>44</v>
      </c>
      <c r="G2498" t="s">
        <v>1225</v>
      </c>
      <c r="H2498" t="s">
        <v>1226</v>
      </c>
      <c r="I2498" t="s">
        <v>212</v>
      </c>
      <c r="J2498" t="s">
        <v>1227</v>
      </c>
      <c r="K2498" t="s">
        <v>67</v>
      </c>
      <c r="L2498">
        <v>43</v>
      </c>
      <c r="M2498">
        <v>2</v>
      </c>
      <c r="N2498" t="s">
        <v>68</v>
      </c>
      <c r="O2498" t="s">
        <v>1228</v>
      </c>
      <c r="P2498" t="s">
        <v>134</v>
      </c>
      <c r="Q2498" t="s">
        <v>71</v>
      </c>
      <c r="R2498">
        <v>2012</v>
      </c>
      <c r="S2498" s="1">
        <v>150</v>
      </c>
      <c r="T2498" t="s">
        <v>31</v>
      </c>
      <c r="U2498" s="2">
        <v>40969</v>
      </c>
      <c r="V2498" s="2">
        <v>40999</v>
      </c>
      <c r="W2498" s="2">
        <v>40998</v>
      </c>
      <c r="X2498" t="s">
        <v>72</v>
      </c>
      <c r="Y2498" t="s">
        <v>2577</v>
      </c>
      <c r="Z2498" t="s">
        <v>167</v>
      </c>
      <c r="AA2498" t="s">
        <v>168</v>
      </c>
      <c r="AB2498" t="s">
        <v>35</v>
      </c>
      <c r="AC2498" t="s">
        <v>36</v>
      </c>
      <c r="AD2498">
        <v>98109</v>
      </c>
      <c r="AE2498" t="s">
        <v>6426</v>
      </c>
      <c r="AF2498" t="str">
        <f t="shared" ref="AF2498:AF2561" si="117">IF(ISNA(VLOOKUP($C2498,schooldata,1,FALSE)),"NO","Yes")</f>
        <v>Yes</v>
      </c>
      <c r="AG2498" s="9" t="str">
        <f t="shared" ref="AG2498:AG2561" si="118">CONCATENATE(K2498,L2498,M2498,N2498,O2498,P2498,Q2498,R2498,S2498,T2498,U2498,V2498,W2498,X2498,Y2498,Z2498,AA2498,AB2498,AC2498)</f>
        <v>STATE REPRESENTATIVE432DEMOCRATLEG DISTRICT 43 - HOUSEKINGLegislative2012150DEBT409694099940998Operation and OverheadMARCH TREASURYARGO STRATEGIESPO BOX 9100 SEATTLEWA</v>
      </c>
      <c r="AH2498">
        <v>100488607</v>
      </c>
      <c r="AI2498" s="9" t="str">
        <f t="shared" ref="AI2498:AI2561" si="119">CONCATENATE(K2498,L2498,M2498,N2498,O2498,P2498,Q2498)</f>
        <v>STATE REPRESENTATIVE432DEMOCRATLEG DISTRICT 43 - HOUSEKINGLegislative</v>
      </c>
    </row>
    <row r="2499" spans="1:35" x14ac:dyDescent="0.25">
      <c r="A2499" s="15">
        <v>3111</v>
      </c>
      <c r="B2499" t="s">
        <v>6475</v>
      </c>
      <c r="C2499">
        <v>100488607</v>
      </c>
      <c r="D2499" t="s">
        <v>30</v>
      </c>
      <c r="E2499" t="s">
        <v>1224</v>
      </c>
      <c r="F2499" t="s">
        <v>44</v>
      </c>
      <c r="G2499" t="s">
        <v>1225</v>
      </c>
      <c r="H2499" t="s">
        <v>1226</v>
      </c>
      <c r="I2499" t="s">
        <v>212</v>
      </c>
      <c r="J2499" t="s">
        <v>1227</v>
      </c>
      <c r="K2499" t="s">
        <v>67</v>
      </c>
      <c r="L2499">
        <v>43</v>
      </c>
      <c r="M2499">
        <v>2</v>
      </c>
      <c r="N2499" t="s">
        <v>68</v>
      </c>
      <c r="O2499" t="s">
        <v>1228</v>
      </c>
      <c r="P2499" t="s">
        <v>134</v>
      </c>
      <c r="Q2499" t="s">
        <v>71</v>
      </c>
      <c r="R2499">
        <v>2012</v>
      </c>
      <c r="S2499" s="1">
        <v>334.11</v>
      </c>
      <c r="T2499" t="s">
        <v>31</v>
      </c>
      <c r="U2499" s="2">
        <v>40969</v>
      </c>
      <c r="V2499" s="2">
        <v>40999</v>
      </c>
      <c r="W2499" s="2">
        <v>40999</v>
      </c>
      <c r="X2499" t="s">
        <v>72</v>
      </c>
      <c r="Y2499" t="s">
        <v>6476</v>
      </c>
      <c r="Z2499" t="s">
        <v>1225</v>
      </c>
      <c r="AA2499" t="s">
        <v>2372</v>
      </c>
      <c r="AB2499" t="s">
        <v>35</v>
      </c>
      <c r="AC2499" t="s">
        <v>36</v>
      </c>
      <c r="AD2499">
        <v>98109</v>
      </c>
      <c r="AE2499" t="s">
        <v>6426</v>
      </c>
      <c r="AF2499" t="str">
        <f t="shared" si="117"/>
        <v>Yes</v>
      </c>
      <c r="AG2499" s="9" t="str">
        <f t="shared" si="118"/>
        <v>STATE REPRESENTATIVE432DEMOCRATLEG DISTRICT 43 - HOUSEKINGLegislative2012334.11DEBT409694099940999Operation and OverheadREIMB MTG EXP (SORRENTO, ANTHONYS, ACQUA VIA)CHOPP FRANK V1000  AURORA AVENUE N SUITE 100SEATTLEWA</v>
      </c>
      <c r="AH2499">
        <v>100488607</v>
      </c>
      <c r="AI2499" s="9" t="str">
        <f t="shared" si="119"/>
        <v>STATE REPRESENTATIVE432DEMOCRATLEG DISTRICT 43 - HOUSEKINGLegislative</v>
      </c>
    </row>
    <row r="2500" spans="1:35" x14ac:dyDescent="0.25">
      <c r="A2500" s="15">
        <v>3112</v>
      </c>
      <c r="B2500" t="s">
        <v>6477</v>
      </c>
      <c r="C2500">
        <v>100488607</v>
      </c>
      <c r="D2500" t="s">
        <v>30</v>
      </c>
      <c r="E2500" t="s">
        <v>1224</v>
      </c>
      <c r="F2500" t="s">
        <v>44</v>
      </c>
      <c r="G2500" t="s">
        <v>1225</v>
      </c>
      <c r="H2500" t="s">
        <v>1226</v>
      </c>
      <c r="I2500" t="s">
        <v>212</v>
      </c>
      <c r="J2500" t="s">
        <v>1227</v>
      </c>
      <c r="K2500" t="s">
        <v>67</v>
      </c>
      <c r="L2500">
        <v>43</v>
      </c>
      <c r="M2500">
        <v>2</v>
      </c>
      <c r="N2500" t="s">
        <v>68</v>
      </c>
      <c r="O2500" t="s">
        <v>1228</v>
      </c>
      <c r="P2500" t="s">
        <v>134</v>
      </c>
      <c r="Q2500" t="s">
        <v>71</v>
      </c>
      <c r="R2500">
        <v>2012</v>
      </c>
      <c r="S2500" s="1">
        <v>90</v>
      </c>
      <c r="T2500" t="s">
        <v>31</v>
      </c>
      <c r="U2500" s="2">
        <v>40969</v>
      </c>
      <c r="V2500" s="2">
        <v>40999</v>
      </c>
      <c r="W2500" s="2">
        <v>40999</v>
      </c>
      <c r="X2500" t="s">
        <v>72</v>
      </c>
      <c r="Y2500" t="s">
        <v>6422</v>
      </c>
      <c r="Z2500" t="s">
        <v>1225</v>
      </c>
      <c r="AA2500" t="s">
        <v>2372</v>
      </c>
      <c r="AB2500" t="s">
        <v>35</v>
      </c>
      <c r="AC2500" t="s">
        <v>36</v>
      </c>
      <c r="AD2500">
        <v>98109</v>
      </c>
      <c r="AE2500" t="s">
        <v>6426</v>
      </c>
      <c r="AF2500" t="str">
        <f t="shared" si="117"/>
        <v>Yes</v>
      </c>
      <c r="AG2500" s="9" t="str">
        <f t="shared" si="118"/>
        <v>STATE REPRESENTATIVE432DEMOCRATLEG DISTRICT 43 - HOUSEKINGLegislative201290DEBT409694099940999Operation and OverheadREIMB. COMPUTER FEECHOPP FRANK V1000  AURORA AVENUE N SUITE 100SEATTLEWA</v>
      </c>
      <c r="AH2500">
        <v>100488607</v>
      </c>
      <c r="AI2500" s="9" t="str">
        <f t="shared" si="119"/>
        <v>STATE REPRESENTATIVE432DEMOCRATLEG DISTRICT 43 - HOUSEKINGLegislative</v>
      </c>
    </row>
    <row r="2501" spans="1:35" x14ac:dyDescent="0.25">
      <c r="A2501" s="15">
        <v>3404</v>
      </c>
      <c r="B2501" t="s">
        <v>6972</v>
      </c>
      <c r="C2501">
        <v>100488611</v>
      </c>
      <c r="D2501" t="s">
        <v>30</v>
      </c>
      <c r="E2501" t="s">
        <v>1224</v>
      </c>
      <c r="F2501" t="s">
        <v>44</v>
      </c>
      <c r="G2501" t="s">
        <v>1225</v>
      </c>
      <c r="H2501" t="s">
        <v>1226</v>
      </c>
      <c r="I2501" t="s">
        <v>212</v>
      </c>
      <c r="J2501" t="s">
        <v>1227</v>
      </c>
      <c r="K2501" t="s">
        <v>67</v>
      </c>
      <c r="L2501">
        <v>43</v>
      </c>
      <c r="M2501">
        <v>2</v>
      </c>
      <c r="N2501" t="s">
        <v>68</v>
      </c>
      <c r="O2501" t="s">
        <v>1228</v>
      </c>
      <c r="P2501" t="s">
        <v>134</v>
      </c>
      <c r="Q2501" t="s">
        <v>71</v>
      </c>
      <c r="R2501">
        <v>2012</v>
      </c>
      <c r="S2501" s="1">
        <v>300</v>
      </c>
      <c r="T2501" t="s">
        <v>31</v>
      </c>
      <c r="U2501" s="2">
        <v>41000</v>
      </c>
      <c r="V2501" s="2">
        <v>41029</v>
      </c>
      <c r="W2501" s="2">
        <v>40877</v>
      </c>
      <c r="X2501" t="s">
        <v>72</v>
      </c>
      <c r="Y2501" t="s">
        <v>1208</v>
      </c>
      <c r="Z2501" t="s">
        <v>167</v>
      </c>
      <c r="AA2501" t="s">
        <v>168</v>
      </c>
      <c r="AB2501" t="s">
        <v>35</v>
      </c>
      <c r="AC2501" t="s">
        <v>36</v>
      </c>
      <c r="AD2501">
        <v>98109</v>
      </c>
      <c r="AE2501" t="s">
        <v>6973</v>
      </c>
      <c r="AF2501" t="str">
        <f t="shared" si="117"/>
        <v>Yes</v>
      </c>
      <c r="AG2501" s="9" t="str">
        <f t="shared" si="118"/>
        <v>STATE REPRESENTATIVE432DEMOCRATLEG DISTRICT 43 - HOUSEKINGLegislative2012300DEBT410004102940877Operation and OverheadNOVEMBER TREASURYARGO STRATEGIESPO BOX 9100 SEATTLEWA</v>
      </c>
      <c r="AH2501">
        <v>100488611</v>
      </c>
      <c r="AI2501" s="9" t="str">
        <f t="shared" si="119"/>
        <v>STATE REPRESENTATIVE432DEMOCRATLEG DISTRICT 43 - HOUSEKINGLegislative</v>
      </c>
    </row>
    <row r="2502" spans="1:35" x14ac:dyDescent="0.25">
      <c r="A2502" s="15">
        <v>3405</v>
      </c>
      <c r="B2502" t="s">
        <v>6974</v>
      </c>
      <c r="C2502">
        <v>100488611</v>
      </c>
      <c r="D2502" t="s">
        <v>30</v>
      </c>
      <c r="E2502" t="s">
        <v>1224</v>
      </c>
      <c r="F2502" t="s">
        <v>44</v>
      </c>
      <c r="G2502" t="s">
        <v>1225</v>
      </c>
      <c r="H2502" t="s">
        <v>1226</v>
      </c>
      <c r="I2502" t="s">
        <v>212</v>
      </c>
      <c r="J2502" t="s">
        <v>1227</v>
      </c>
      <c r="K2502" t="s">
        <v>67</v>
      </c>
      <c r="L2502">
        <v>43</v>
      </c>
      <c r="M2502">
        <v>2</v>
      </c>
      <c r="N2502" t="s">
        <v>68</v>
      </c>
      <c r="O2502" t="s">
        <v>1228</v>
      </c>
      <c r="P2502" t="s">
        <v>134</v>
      </c>
      <c r="Q2502" t="s">
        <v>71</v>
      </c>
      <c r="R2502">
        <v>2012</v>
      </c>
      <c r="S2502" s="1">
        <v>300</v>
      </c>
      <c r="T2502" t="s">
        <v>31</v>
      </c>
      <c r="U2502" s="2">
        <v>41000</v>
      </c>
      <c r="V2502" s="2">
        <v>41029</v>
      </c>
      <c r="W2502" s="2">
        <v>40908</v>
      </c>
      <c r="X2502" t="s">
        <v>72</v>
      </c>
      <c r="Y2502" t="s">
        <v>1792</v>
      </c>
      <c r="Z2502" t="s">
        <v>167</v>
      </c>
      <c r="AA2502" t="s">
        <v>168</v>
      </c>
      <c r="AB2502" t="s">
        <v>35</v>
      </c>
      <c r="AC2502" t="s">
        <v>36</v>
      </c>
      <c r="AD2502">
        <v>98109</v>
      </c>
      <c r="AE2502" t="s">
        <v>6973</v>
      </c>
      <c r="AF2502" t="str">
        <f t="shared" si="117"/>
        <v>Yes</v>
      </c>
      <c r="AG2502" s="9" t="str">
        <f t="shared" si="118"/>
        <v>STATE REPRESENTATIVE432DEMOCRATLEG DISTRICT 43 - HOUSEKINGLegislative2012300DEBT410004102940908Operation and OverheadDECEMBER TREASURYARGO STRATEGIESPO BOX 9100 SEATTLEWA</v>
      </c>
      <c r="AH2502">
        <v>100488611</v>
      </c>
      <c r="AI2502" s="9" t="str">
        <f t="shared" si="119"/>
        <v>STATE REPRESENTATIVE432DEMOCRATLEG DISTRICT 43 - HOUSEKINGLegislative</v>
      </c>
    </row>
    <row r="2503" spans="1:35" x14ac:dyDescent="0.25">
      <c r="A2503" s="15">
        <v>3406</v>
      </c>
      <c r="B2503" t="s">
        <v>6975</v>
      </c>
      <c r="C2503">
        <v>100488611</v>
      </c>
      <c r="D2503" t="s">
        <v>30</v>
      </c>
      <c r="E2503" t="s">
        <v>1224</v>
      </c>
      <c r="F2503" t="s">
        <v>44</v>
      </c>
      <c r="G2503" t="s">
        <v>1225</v>
      </c>
      <c r="H2503" t="s">
        <v>1226</v>
      </c>
      <c r="I2503" t="s">
        <v>212</v>
      </c>
      <c r="J2503" t="s">
        <v>1227</v>
      </c>
      <c r="K2503" t="s">
        <v>67</v>
      </c>
      <c r="L2503">
        <v>43</v>
      </c>
      <c r="M2503">
        <v>2</v>
      </c>
      <c r="N2503" t="s">
        <v>68</v>
      </c>
      <c r="O2503" t="s">
        <v>1228</v>
      </c>
      <c r="P2503" t="s">
        <v>134</v>
      </c>
      <c r="Q2503" t="s">
        <v>71</v>
      </c>
      <c r="R2503">
        <v>2012</v>
      </c>
      <c r="S2503" s="1">
        <v>225</v>
      </c>
      <c r="T2503" t="s">
        <v>31</v>
      </c>
      <c r="U2503" s="2">
        <v>41000</v>
      </c>
      <c r="V2503" s="2">
        <v>41029</v>
      </c>
      <c r="W2503" s="2">
        <v>40939</v>
      </c>
      <c r="X2503" t="s">
        <v>72</v>
      </c>
      <c r="Y2503" t="s">
        <v>2477</v>
      </c>
      <c r="Z2503" t="s">
        <v>167</v>
      </c>
      <c r="AA2503" t="s">
        <v>168</v>
      </c>
      <c r="AB2503" t="s">
        <v>35</v>
      </c>
      <c r="AC2503" t="s">
        <v>36</v>
      </c>
      <c r="AD2503">
        <v>98109</v>
      </c>
      <c r="AE2503" t="s">
        <v>6973</v>
      </c>
      <c r="AF2503" t="str">
        <f t="shared" si="117"/>
        <v>Yes</v>
      </c>
      <c r="AG2503" s="9" t="str">
        <f t="shared" si="118"/>
        <v>STATE REPRESENTATIVE432DEMOCRATLEG DISTRICT 43 - HOUSEKINGLegislative2012225DEBT410004102940939Operation and OverheadJANUARY TREASURYARGO STRATEGIESPO BOX 9100 SEATTLEWA</v>
      </c>
      <c r="AH2503">
        <v>100488611</v>
      </c>
      <c r="AI2503" s="9" t="str">
        <f t="shared" si="119"/>
        <v>STATE REPRESENTATIVE432DEMOCRATLEG DISTRICT 43 - HOUSEKINGLegislative</v>
      </c>
    </row>
    <row r="2504" spans="1:35" x14ac:dyDescent="0.25">
      <c r="A2504" s="15">
        <v>3408</v>
      </c>
      <c r="B2504" t="s">
        <v>6977</v>
      </c>
      <c r="C2504">
        <v>100488611</v>
      </c>
      <c r="D2504" t="s">
        <v>30</v>
      </c>
      <c r="E2504" t="s">
        <v>1224</v>
      </c>
      <c r="F2504" t="s">
        <v>44</v>
      </c>
      <c r="G2504" t="s">
        <v>1225</v>
      </c>
      <c r="H2504" t="s">
        <v>1226</v>
      </c>
      <c r="I2504" t="s">
        <v>212</v>
      </c>
      <c r="J2504" t="s">
        <v>1227</v>
      </c>
      <c r="K2504" t="s">
        <v>67</v>
      </c>
      <c r="L2504">
        <v>43</v>
      </c>
      <c r="M2504">
        <v>2</v>
      </c>
      <c r="N2504" t="s">
        <v>68</v>
      </c>
      <c r="O2504" t="s">
        <v>1228</v>
      </c>
      <c r="P2504" t="s">
        <v>134</v>
      </c>
      <c r="Q2504" t="s">
        <v>71</v>
      </c>
      <c r="R2504">
        <v>2012</v>
      </c>
      <c r="S2504" s="1">
        <v>98.07</v>
      </c>
      <c r="T2504" t="s">
        <v>31</v>
      </c>
      <c r="U2504" s="2">
        <v>41000</v>
      </c>
      <c r="V2504" s="2">
        <v>41029</v>
      </c>
      <c r="W2504" s="2">
        <v>40963</v>
      </c>
      <c r="X2504" t="s">
        <v>72</v>
      </c>
      <c r="Y2504" t="s">
        <v>6424</v>
      </c>
      <c r="Z2504" t="s">
        <v>1225</v>
      </c>
      <c r="AA2504" t="s">
        <v>2372</v>
      </c>
      <c r="AB2504" t="s">
        <v>35</v>
      </c>
      <c r="AC2504" t="s">
        <v>36</v>
      </c>
      <c r="AD2504">
        <v>98109</v>
      </c>
      <c r="AE2504" t="s">
        <v>6973</v>
      </c>
      <c r="AF2504" t="str">
        <f t="shared" si="117"/>
        <v>Yes</v>
      </c>
      <c r="AG2504" s="9" t="str">
        <f t="shared" si="118"/>
        <v>STATE REPRESENTATIVE432DEMOCRATLEG DISTRICT 43 - HOUSEKINGLegislative201298.07DEBT410004102940963Operation and OverheadREIMB. MTG EXP (WATER ST)CHOPP FRANK V1000  AURORA AVENUE N SUITE 100SEATTLEWA</v>
      </c>
      <c r="AH2504">
        <v>100488611</v>
      </c>
      <c r="AI2504" s="9" t="str">
        <f t="shared" si="119"/>
        <v>STATE REPRESENTATIVE432DEMOCRATLEG DISTRICT 43 - HOUSEKINGLegislative</v>
      </c>
    </row>
    <row r="2505" spans="1:35" x14ac:dyDescent="0.25">
      <c r="A2505" s="15">
        <v>3420</v>
      </c>
      <c r="B2505" t="s">
        <v>7000</v>
      </c>
      <c r="C2505">
        <v>100488611</v>
      </c>
      <c r="D2505" t="s">
        <v>30</v>
      </c>
      <c r="E2505" t="s">
        <v>1224</v>
      </c>
      <c r="F2505" t="s">
        <v>44</v>
      </c>
      <c r="G2505" t="s">
        <v>1225</v>
      </c>
      <c r="H2505" t="s">
        <v>1226</v>
      </c>
      <c r="I2505" t="s">
        <v>212</v>
      </c>
      <c r="J2505" t="s">
        <v>1227</v>
      </c>
      <c r="K2505" t="s">
        <v>67</v>
      </c>
      <c r="L2505">
        <v>43</v>
      </c>
      <c r="M2505">
        <v>2</v>
      </c>
      <c r="N2505" t="s">
        <v>68</v>
      </c>
      <c r="O2505" t="s">
        <v>1228</v>
      </c>
      <c r="P2505" t="s">
        <v>134</v>
      </c>
      <c r="Q2505" t="s">
        <v>71</v>
      </c>
      <c r="R2505">
        <v>2012</v>
      </c>
      <c r="S2505" s="1">
        <v>285.72000000000003</v>
      </c>
      <c r="T2505" t="s">
        <v>31</v>
      </c>
      <c r="U2505" s="2">
        <v>41000</v>
      </c>
      <c r="V2505" s="2">
        <v>41029</v>
      </c>
      <c r="W2505" s="2">
        <v>40967</v>
      </c>
      <c r="X2505" t="s">
        <v>72</v>
      </c>
      <c r="Y2505" t="s">
        <v>2413</v>
      </c>
      <c r="Z2505" t="s">
        <v>1225</v>
      </c>
      <c r="AA2505" t="s">
        <v>2372</v>
      </c>
      <c r="AB2505" t="s">
        <v>35</v>
      </c>
      <c r="AC2505" t="s">
        <v>36</v>
      </c>
      <c r="AD2505">
        <v>98109</v>
      </c>
      <c r="AE2505" t="s">
        <v>6973</v>
      </c>
      <c r="AF2505" t="str">
        <f t="shared" si="117"/>
        <v>Yes</v>
      </c>
      <c r="AG2505" s="9" t="str">
        <f t="shared" si="118"/>
        <v>STATE REPRESENTATIVE432DEMOCRATLEG DISTRICT 43 - HOUSEKINGLegislative2012285.72DEBT410004102940967Operation and OverheadREIMB. MILEAGE &amp; PARKINGCHOPP FRANK V1000  AURORA AVENUE N SUITE 100SEATTLEWA</v>
      </c>
      <c r="AH2505">
        <v>100488611</v>
      </c>
      <c r="AI2505" s="9" t="str">
        <f t="shared" si="119"/>
        <v>STATE REPRESENTATIVE432DEMOCRATLEG DISTRICT 43 - HOUSEKINGLegislative</v>
      </c>
    </row>
    <row r="2506" spans="1:35" x14ac:dyDescent="0.25">
      <c r="A2506" s="15">
        <v>3421</v>
      </c>
      <c r="B2506" t="s">
        <v>7001</v>
      </c>
      <c r="C2506">
        <v>100488611</v>
      </c>
      <c r="D2506" t="s">
        <v>30</v>
      </c>
      <c r="E2506" t="s">
        <v>1224</v>
      </c>
      <c r="F2506" t="s">
        <v>44</v>
      </c>
      <c r="G2506" t="s">
        <v>1225</v>
      </c>
      <c r="H2506" t="s">
        <v>1226</v>
      </c>
      <c r="I2506" t="s">
        <v>212</v>
      </c>
      <c r="J2506" t="s">
        <v>1227</v>
      </c>
      <c r="K2506" t="s">
        <v>67</v>
      </c>
      <c r="L2506">
        <v>43</v>
      </c>
      <c r="M2506">
        <v>2</v>
      </c>
      <c r="N2506" t="s">
        <v>68</v>
      </c>
      <c r="O2506" t="s">
        <v>1228</v>
      </c>
      <c r="P2506" t="s">
        <v>134</v>
      </c>
      <c r="Q2506" t="s">
        <v>71</v>
      </c>
      <c r="R2506">
        <v>2012</v>
      </c>
      <c r="S2506" s="1">
        <v>90</v>
      </c>
      <c r="T2506" t="s">
        <v>31</v>
      </c>
      <c r="U2506" s="2">
        <v>41000</v>
      </c>
      <c r="V2506" s="2">
        <v>41029</v>
      </c>
      <c r="W2506" s="2">
        <v>40967</v>
      </c>
      <c r="X2506" t="s">
        <v>72</v>
      </c>
      <c r="Y2506" t="s">
        <v>6422</v>
      </c>
      <c r="Z2506" t="s">
        <v>1225</v>
      </c>
      <c r="AA2506" t="s">
        <v>2372</v>
      </c>
      <c r="AB2506" t="s">
        <v>35</v>
      </c>
      <c r="AC2506" t="s">
        <v>36</v>
      </c>
      <c r="AD2506">
        <v>98109</v>
      </c>
      <c r="AE2506" t="s">
        <v>6973</v>
      </c>
      <c r="AF2506" t="str">
        <f t="shared" si="117"/>
        <v>Yes</v>
      </c>
      <c r="AG2506" s="9" t="str">
        <f t="shared" si="118"/>
        <v>STATE REPRESENTATIVE432DEMOCRATLEG DISTRICT 43 - HOUSEKINGLegislative201290DEBT410004102940967Operation and OverheadREIMB. COMPUTER FEECHOPP FRANK V1000  AURORA AVENUE N SUITE 100SEATTLEWA</v>
      </c>
      <c r="AH2506">
        <v>100488611</v>
      </c>
      <c r="AI2506" s="9" t="str">
        <f t="shared" si="119"/>
        <v>STATE REPRESENTATIVE432DEMOCRATLEG DISTRICT 43 - HOUSEKINGLegislative</v>
      </c>
    </row>
    <row r="2507" spans="1:35" x14ac:dyDescent="0.25">
      <c r="A2507" s="15">
        <v>3407</v>
      </c>
      <c r="B2507" t="s">
        <v>6976</v>
      </c>
      <c r="C2507">
        <v>100488611</v>
      </c>
      <c r="D2507" t="s">
        <v>30</v>
      </c>
      <c r="E2507" t="s">
        <v>1224</v>
      </c>
      <c r="F2507" t="s">
        <v>44</v>
      </c>
      <c r="G2507" t="s">
        <v>1225</v>
      </c>
      <c r="H2507" t="s">
        <v>1226</v>
      </c>
      <c r="I2507" t="s">
        <v>212</v>
      </c>
      <c r="J2507" t="s">
        <v>1227</v>
      </c>
      <c r="K2507" t="s">
        <v>67</v>
      </c>
      <c r="L2507">
        <v>43</v>
      </c>
      <c r="M2507">
        <v>2</v>
      </c>
      <c r="N2507" t="s">
        <v>68</v>
      </c>
      <c r="O2507" t="s">
        <v>1228</v>
      </c>
      <c r="P2507" t="s">
        <v>134</v>
      </c>
      <c r="Q2507" t="s">
        <v>71</v>
      </c>
      <c r="R2507">
        <v>2012</v>
      </c>
      <c r="S2507" s="1">
        <v>150</v>
      </c>
      <c r="T2507" t="s">
        <v>31</v>
      </c>
      <c r="U2507" s="2">
        <v>41000</v>
      </c>
      <c r="V2507" s="2">
        <v>41029</v>
      </c>
      <c r="W2507" s="2">
        <v>40968</v>
      </c>
      <c r="X2507" t="s">
        <v>72</v>
      </c>
      <c r="Y2507" t="s">
        <v>1640</v>
      </c>
      <c r="Z2507" t="s">
        <v>167</v>
      </c>
      <c r="AA2507" t="s">
        <v>168</v>
      </c>
      <c r="AB2507" t="s">
        <v>35</v>
      </c>
      <c r="AC2507" t="s">
        <v>36</v>
      </c>
      <c r="AD2507">
        <v>98109</v>
      </c>
      <c r="AE2507" t="s">
        <v>6973</v>
      </c>
      <c r="AF2507" t="str">
        <f t="shared" si="117"/>
        <v>Yes</v>
      </c>
      <c r="AG2507" s="9" t="str">
        <f t="shared" si="118"/>
        <v>STATE REPRESENTATIVE432DEMOCRATLEG DISTRICT 43 - HOUSEKINGLegislative2012150DEBT410004102940968Operation and OverheadFEBRUARY TREASURYARGO STRATEGIESPO BOX 9100 SEATTLEWA</v>
      </c>
      <c r="AH2507">
        <v>100488611</v>
      </c>
      <c r="AI2507" s="9" t="str">
        <f t="shared" si="119"/>
        <v>STATE REPRESENTATIVE432DEMOCRATLEG DISTRICT 43 - HOUSEKINGLegislative</v>
      </c>
    </row>
    <row r="2508" spans="1:35" x14ac:dyDescent="0.25">
      <c r="A2508" s="15">
        <v>3411</v>
      </c>
      <c r="B2508" t="s">
        <v>6980</v>
      </c>
      <c r="C2508">
        <v>100488611</v>
      </c>
      <c r="D2508" t="s">
        <v>30</v>
      </c>
      <c r="E2508" t="s">
        <v>1224</v>
      </c>
      <c r="F2508" t="s">
        <v>44</v>
      </c>
      <c r="G2508" t="s">
        <v>1225</v>
      </c>
      <c r="H2508" t="s">
        <v>1226</v>
      </c>
      <c r="I2508" t="s">
        <v>212</v>
      </c>
      <c r="J2508" t="s">
        <v>1227</v>
      </c>
      <c r="K2508" t="s">
        <v>67</v>
      </c>
      <c r="L2508">
        <v>43</v>
      </c>
      <c r="M2508">
        <v>2</v>
      </c>
      <c r="N2508" t="s">
        <v>68</v>
      </c>
      <c r="O2508" t="s">
        <v>1228</v>
      </c>
      <c r="P2508" t="s">
        <v>134</v>
      </c>
      <c r="Q2508" t="s">
        <v>71</v>
      </c>
      <c r="R2508">
        <v>2012</v>
      </c>
      <c r="S2508" s="1">
        <v>150</v>
      </c>
      <c r="T2508" t="s">
        <v>31</v>
      </c>
      <c r="U2508" s="2">
        <v>41000</v>
      </c>
      <c r="V2508" s="2">
        <v>41029</v>
      </c>
      <c r="W2508" s="2">
        <v>40998</v>
      </c>
      <c r="X2508" t="s">
        <v>72</v>
      </c>
      <c r="Y2508" t="s">
        <v>2577</v>
      </c>
      <c r="Z2508" t="s">
        <v>167</v>
      </c>
      <c r="AA2508" t="s">
        <v>168</v>
      </c>
      <c r="AB2508" t="s">
        <v>35</v>
      </c>
      <c r="AC2508" t="s">
        <v>36</v>
      </c>
      <c r="AD2508">
        <v>98109</v>
      </c>
      <c r="AE2508" t="s">
        <v>6973</v>
      </c>
      <c r="AF2508" t="str">
        <f t="shared" si="117"/>
        <v>Yes</v>
      </c>
      <c r="AG2508" s="9" t="str">
        <f t="shared" si="118"/>
        <v>STATE REPRESENTATIVE432DEMOCRATLEG DISTRICT 43 - HOUSEKINGLegislative2012150DEBT410004102940998Operation and OverheadMARCH TREASURYARGO STRATEGIESPO BOX 9100 SEATTLEWA</v>
      </c>
      <c r="AH2508">
        <v>100488611</v>
      </c>
      <c r="AI2508" s="9" t="str">
        <f t="shared" si="119"/>
        <v>STATE REPRESENTATIVE432DEMOCRATLEG DISTRICT 43 - HOUSEKINGLegislative</v>
      </c>
    </row>
    <row r="2509" spans="1:35" x14ac:dyDescent="0.25">
      <c r="A2509" s="15">
        <v>3409</v>
      </c>
      <c r="B2509" t="s">
        <v>6978</v>
      </c>
      <c r="C2509">
        <v>100488611</v>
      </c>
      <c r="D2509" t="s">
        <v>30</v>
      </c>
      <c r="E2509" t="s">
        <v>1224</v>
      </c>
      <c r="F2509" t="s">
        <v>44</v>
      </c>
      <c r="G2509" t="s">
        <v>1225</v>
      </c>
      <c r="H2509" t="s">
        <v>1226</v>
      </c>
      <c r="I2509" t="s">
        <v>212</v>
      </c>
      <c r="J2509" t="s">
        <v>1227</v>
      </c>
      <c r="K2509" t="s">
        <v>67</v>
      </c>
      <c r="L2509">
        <v>43</v>
      </c>
      <c r="M2509">
        <v>2</v>
      </c>
      <c r="N2509" t="s">
        <v>68</v>
      </c>
      <c r="O2509" t="s">
        <v>1228</v>
      </c>
      <c r="P2509" t="s">
        <v>134</v>
      </c>
      <c r="Q2509" t="s">
        <v>71</v>
      </c>
      <c r="R2509">
        <v>2012</v>
      </c>
      <c r="S2509" s="1">
        <v>334.11</v>
      </c>
      <c r="T2509" t="s">
        <v>31</v>
      </c>
      <c r="U2509" s="2">
        <v>41000</v>
      </c>
      <c r="V2509" s="2">
        <v>41029</v>
      </c>
      <c r="W2509" s="2">
        <v>40999</v>
      </c>
      <c r="X2509" t="s">
        <v>72</v>
      </c>
      <c r="Y2509" t="s">
        <v>6476</v>
      </c>
      <c r="Z2509" t="s">
        <v>1225</v>
      </c>
      <c r="AA2509" t="s">
        <v>2372</v>
      </c>
      <c r="AB2509" t="s">
        <v>35</v>
      </c>
      <c r="AC2509" t="s">
        <v>36</v>
      </c>
      <c r="AD2509">
        <v>98109</v>
      </c>
      <c r="AE2509" t="s">
        <v>6973</v>
      </c>
      <c r="AF2509" t="str">
        <f t="shared" si="117"/>
        <v>Yes</v>
      </c>
      <c r="AG2509" s="9" t="str">
        <f t="shared" si="118"/>
        <v>STATE REPRESENTATIVE432DEMOCRATLEG DISTRICT 43 - HOUSEKINGLegislative2012334.11DEBT410004102940999Operation and OverheadREIMB MTG EXP (SORRENTO, ANTHONYS, ACQUA VIA)CHOPP FRANK V1000  AURORA AVENUE N SUITE 100SEATTLEWA</v>
      </c>
      <c r="AH2509">
        <v>100488611</v>
      </c>
      <c r="AI2509" s="9" t="str">
        <f t="shared" si="119"/>
        <v>STATE REPRESENTATIVE432DEMOCRATLEG DISTRICT 43 - HOUSEKINGLegislative</v>
      </c>
    </row>
    <row r="2510" spans="1:35" x14ac:dyDescent="0.25">
      <c r="A2510" s="15">
        <v>3410</v>
      </c>
      <c r="B2510" t="s">
        <v>6979</v>
      </c>
      <c r="C2510">
        <v>100488611</v>
      </c>
      <c r="D2510" t="s">
        <v>30</v>
      </c>
      <c r="E2510" t="s">
        <v>1224</v>
      </c>
      <c r="F2510" t="s">
        <v>44</v>
      </c>
      <c r="G2510" t="s">
        <v>1225</v>
      </c>
      <c r="H2510" t="s">
        <v>1226</v>
      </c>
      <c r="I2510" t="s">
        <v>212</v>
      </c>
      <c r="J2510" t="s">
        <v>1227</v>
      </c>
      <c r="K2510" t="s">
        <v>67</v>
      </c>
      <c r="L2510">
        <v>43</v>
      </c>
      <c r="M2510">
        <v>2</v>
      </c>
      <c r="N2510" t="s">
        <v>68</v>
      </c>
      <c r="O2510" t="s">
        <v>1228</v>
      </c>
      <c r="P2510" t="s">
        <v>134</v>
      </c>
      <c r="Q2510" t="s">
        <v>71</v>
      </c>
      <c r="R2510">
        <v>2012</v>
      </c>
      <c r="S2510" s="1">
        <v>90</v>
      </c>
      <c r="T2510" t="s">
        <v>31</v>
      </c>
      <c r="U2510" s="2">
        <v>41000</v>
      </c>
      <c r="V2510" s="2">
        <v>41029</v>
      </c>
      <c r="W2510" s="2">
        <v>40999</v>
      </c>
      <c r="X2510" t="s">
        <v>72</v>
      </c>
      <c r="Y2510" t="s">
        <v>6422</v>
      </c>
      <c r="Z2510" t="s">
        <v>1225</v>
      </c>
      <c r="AA2510" t="s">
        <v>2372</v>
      </c>
      <c r="AB2510" t="s">
        <v>35</v>
      </c>
      <c r="AC2510" t="s">
        <v>36</v>
      </c>
      <c r="AD2510">
        <v>98109</v>
      </c>
      <c r="AE2510" t="s">
        <v>6973</v>
      </c>
      <c r="AF2510" t="str">
        <f t="shared" si="117"/>
        <v>Yes</v>
      </c>
      <c r="AG2510" s="9" t="str">
        <f t="shared" si="118"/>
        <v>STATE REPRESENTATIVE432DEMOCRATLEG DISTRICT 43 - HOUSEKINGLegislative201290DEBT410004102940999Operation and OverheadREIMB. COMPUTER FEECHOPP FRANK V1000  AURORA AVENUE N SUITE 100SEATTLEWA</v>
      </c>
      <c r="AH2510">
        <v>100488611</v>
      </c>
      <c r="AI2510" s="9" t="str">
        <f t="shared" si="119"/>
        <v>STATE REPRESENTATIVE432DEMOCRATLEG DISTRICT 43 - HOUSEKINGLegislative</v>
      </c>
    </row>
    <row r="2511" spans="1:35" x14ac:dyDescent="0.25">
      <c r="A2511" s="15">
        <v>3412</v>
      </c>
      <c r="B2511" t="s">
        <v>6981</v>
      </c>
      <c r="C2511">
        <v>100488611</v>
      </c>
      <c r="D2511" t="s">
        <v>30</v>
      </c>
      <c r="E2511" t="s">
        <v>1224</v>
      </c>
      <c r="F2511" t="s">
        <v>44</v>
      </c>
      <c r="G2511" t="s">
        <v>1225</v>
      </c>
      <c r="H2511" t="s">
        <v>1226</v>
      </c>
      <c r="I2511" t="s">
        <v>212</v>
      </c>
      <c r="J2511" t="s">
        <v>1227</v>
      </c>
      <c r="K2511" t="s">
        <v>67</v>
      </c>
      <c r="L2511">
        <v>43</v>
      </c>
      <c r="M2511">
        <v>2</v>
      </c>
      <c r="N2511" t="s">
        <v>68</v>
      </c>
      <c r="O2511" t="s">
        <v>1228</v>
      </c>
      <c r="P2511" t="s">
        <v>134</v>
      </c>
      <c r="Q2511" t="s">
        <v>71</v>
      </c>
      <c r="R2511">
        <v>2012</v>
      </c>
      <c r="S2511" s="1">
        <v>300</v>
      </c>
      <c r="T2511" t="s">
        <v>31</v>
      </c>
      <c r="U2511" s="2">
        <v>41000</v>
      </c>
      <c r="V2511" s="2">
        <v>41029</v>
      </c>
      <c r="W2511" s="2">
        <v>41029</v>
      </c>
      <c r="X2511" t="s">
        <v>72</v>
      </c>
      <c r="Y2511" t="s">
        <v>2661</v>
      </c>
      <c r="Z2511" t="s">
        <v>167</v>
      </c>
      <c r="AA2511" t="s">
        <v>168</v>
      </c>
      <c r="AB2511" t="s">
        <v>35</v>
      </c>
      <c r="AC2511" t="s">
        <v>36</v>
      </c>
      <c r="AD2511">
        <v>98109</v>
      </c>
      <c r="AE2511" t="s">
        <v>6973</v>
      </c>
      <c r="AF2511" t="str">
        <f t="shared" si="117"/>
        <v>Yes</v>
      </c>
      <c r="AG2511" s="9" t="str">
        <f t="shared" si="118"/>
        <v>STATE REPRESENTATIVE432DEMOCRATLEG DISTRICT 43 - HOUSEKINGLegislative2012300DEBT410004102941029Operation and OverheadAPRIL TREASURYARGO STRATEGIESPO BOX 9100 SEATTLEWA</v>
      </c>
      <c r="AH2511">
        <v>100488611</v>
      </c>
      <c r="AI2511" s="9" t="str">
        <f t="shared" si="119"/>
        <v>STATE REPRESENTATIVE432DEMOCRATLEG DISTRICT 43 - HOUSEKINGLegislative</v>
      </c>
    </row>
    <row r="2512" spans="1:35" x14ac:dyDescent="0.25">
      <c r="A2512" s="15">
        <v>3413</v>
      </c>
      <c r="B2512" t="s">
        <v>6982</v>
      </c>
      <c r="C2512">
        <v>100488611</v>
      </c>
      <c r="D2512" t="s">
        <v>30</v>
      </c>
      <c r="E2512" t="s">
        <v>1224</v>
      </c>
      <c r="F2512" t="s">
        <v>44</v>
      </c>
      <c r="G2512" t="s">
        <v>1225</v>
      </c>
      <c r="H2512" t="s">
        <v>1226</v>
      </c>
      <c r="I2512" t="s">
        <v>212</v>
      </c>
      <c r="J2512" t="s">
        <v>1227</v>
      </c>
      <c r="K2512" t="s">
        <v>67</v>
      </c>
      <c r="L2512">
        <v>43</v>
      </c>
      <c r="M2512">
        <v>2</v>
      </c>
      <c r="N2512" t="s">
        <v>68</v>
      </c>
      <c r="O2512" t="s">
        <v>1228</v>
      </c>
      <c r="P2512" t="s">
        <v>134</v>
      </c>
      <c r="Q2512" t="s">
        <v>71</v>
      </c>
      <c r="R2512">
        <v>2012</v>
      </c>
      <c r="S2512" s="1">
        <v>90</v>
      </c>
      <c r="T2512" t="s">
        <v>31</v>
      </c>
      <c r="U2512" s="2">
        <v>41000</v>
      </c>
      <c r="V2512" s="2">
        <v>41029</v>
      </c>
      <c r="W2512" s="2">
        <v>41029</v>
      </c>
      <c r="X2512" t="s">
        <v>72</v>
      </c>
      <c r="Y2512" t="s">
        <v>6422</v>
      </c>
      <c r="Z2512" t="s">
        <v>1225</v>
      </c>
      <c r="AA2512" t="s">
        <v>2372</v>
      </c>
      <c r="AB2512" t="s">
        <v>35</v>
      </c>
      <c r="AC2512" t="s">
        <v>36</v>
      </c>
      <c r="AD2512">
        <v>98109</v>
      </c>
      <c r="AE2512" t="s">
        <v>6973</v>
      </c>
      <c r="AF2512" t="str">
        <f t="shared" si="117"/>
        <v>Yes</v>
      </c>
      <c r="AG2512" s="9" t="str">
        <f t="shared" si="118"/>
        <v>STATE REPRESENTATIVE432DEMOCRATLEG DISTRICT 43 - HOUSEKINGLegislative201290DEBT410004102941029Operation and OverheadREIMB. COMPUTER FEECHOPP FRANK V1000  AURORA AVENUE N SUITE 100SEATTLEWA</v>
      </c>
      <c r="AH2512">
        <v>100488611</v>
      </c>
      <c r="AI2512" s="9" t="str">
        <f t="shared" si="119"/>
        <v>STATE REPRESENTATIVE432DEMOCRATLEG DISTRICT 43 - HOUSEKINGLegislative</v>
      </c>
    </row>
    <row r="2513" spans="1:35" x14ac:dyDescent="0.25">
      <c r="A2513" s="15">
        <v>3419</v>
      </c>
      <c r="B2513" t="s">
        <v>6999</v>
      </c>
      <c r="C2513">
        <v>100488611</v>
      </c>
      <c r="D2513" t="s">
        <v>30</v>
      </c>
      <c r="E2513" t="s">
        <v>1224</v>
      </c>
      <c r="F2513" t="s">
        <v>44</v>
      </c>
      <c r="G2513" t="s">
        <v>1225</v>
      </c>
      <c r="H2513" t="s">
        <v>1226</v>
      </c>
      <c r="I2513" t="s">
        <v>212</v>
      </c>
      <c r="J2513" t="s">
        <v>1227</v>
      </c>
      <c r="K2513" t="s">
        <v>67</v>
      </c>
      <c r="L2513">
        <v>43</v>
      </c>
      <c r="M2513">
        <v>2</v>
      </c>
      <c r="N2513" t="s">
        <v>68</v>
      </c>
      <c r="O2513" t="s">
        <v>1228</v>
      </c>
      <c r="P2513" t="s">
        <v>134</v>
      </c>
      <c r="Q2513" t="s">
        <v>71</v>
      </c>
      <c r="R2513">
        <v>2012</v>
      </c>
      <c r="S2513" s="1">
        <v>296.63</v>
      </c>
      <c r="T2513" t="s">
        <v>31</v>
      </c>
      <c r="U2513" s="2">
        <v>41000</v>
      </c>
      <c r="V2513" s="2">
        <v>41029</v>
      </c>
      <c r="W2513" s="2">
        <v>41029</v>
      </c>
      <c r="X2513" t="s">
        <v>72</v>
      </c>
      <c r="Y2513" t="s">
        <v>2413</v>
      </c>
      <c r="Z2513" t="s">
        <v>1225</v>
      </c>
      <c r="AA2513" t="s">
        <v>2372</v>
      </c>
      <c r="AB2513" t="s">
        <v>35</v>
      </c>
      <c r="AC2513" t="s">
        <v>36</v>
      </c>
      <c r="AD2513">
        <v>98109</v>
      </c>
      <c r="AE2513" t="s">
        <v>6973</v>
      </c>
      <c r="AF2513" t="str">
        <f t="shared" si="117"/>
        <v>Yes</v>
      </c>
      <c r="AG2513" s="9" t="str">
        <f t="shared" si="118"/>
        <v>STATE REPRESENTATIVE432DEMOCRATLEG DISTRICT 43 - HOUSEKINGLegislative2012296.63DEBT410004102941029Operation and OverheadREIMB. MILEAGE &amp; PARKINGCHOPP FRANK V1000  AURORA AVENUE N SUITE 100SEATTLEWA</v>
      </c>
      <c r="AH2513">
        <v>100488611</v>
      </c>
      <c r="AI2513" s="9" t="str">
        <f t="shared" si="119"/>
        <v>STATE REPRESENTATIVE432DEMOCRATLEG DISTRICT 43 - HOUSEKINGLegislative</v>
      </c>
    </row>
    <row r="2514" spans="1:35" x14ac:dyDescent="0.25">
      <c r="A2514" s="15">
        <v>3425</v>
      </c>
      <c r="B2514" t="s">
        <v>7006</v>
      </c>
      <c r="C2514">
        <v>100488615</v>
      </c>
      <c r="D2514" t="s">
        <v>30</v>
      </c>
      <c r="E2514" t="s">
        <v>1224</v>
      </c>
      <c r="F2514" t="s">
        <v>44</v>
      </c>
      <c r="G2514" t="s">
        <v>1225</v>
      </c>
      <c r="H2514" t="s">
        <v>1226</v>
      </c>
      <c r="I2514" t="s">
        <v>212</v>
      </c>
      <c r="J2514" t="s">
        <v>1227</v>
      </c>
      <c r="K2514" t="s">
        <v>67</v>
      </c>
      <c r="L2514">
        <v>43</v>
      </c>
      <c r="M2514">
        <v>2</v>
      </c>
      <c r="N2514" t="s">
        <v>68</v>
      </c>
      <c r="O2514" t="s">
        <v>1228</v>
      </c>
      <c r="P2514" t="s">
        <v>134</v>
      </c>
      <c r="Q2514" t="s">
        <v>71</v>
      </c>
      <c r="R2514">
        <v>2012</v>
      </c>
      <c r="S2514" s="1">
        <v>98.07</v>
      </c>
      <c r="T2514" t="s">
        <v>31</v>
      </c>
      <c r="U2514" s="2">
        <v>41030</v>
      </c>
      <c r="V2514" s="2">
        <v>41060</v>
      </c>
      <c r="W2514" s="2">
        <v>40963</v>
      </c>
      <c r="X2514" t="s">
        <v>72</v>
      </c>
      <c r="Y2514" t="s">
        <v>6424</v>
      </c>
      <c r="Z2514" t="s">
        <v>1225</v>
      </c>
      <c r="AA2514" t="s">
        <v>2372</v>
      </c>
      <c r="AB2514" t="s">
        <v>35</v>
      </c>
      <c r="AC2514" t="s">
        <v>36</v>
      </c>
      <c r="AD2514">
        <v>98109</v>
      </c>
      <c r="AE2514" t="s">
        <v>7003</v>
      </c>
      <c r="AF2514" t="str">
        <f t="shared" si="117"/>
        <v>Yes</v>
      </c>
      <c r="AG2514" s="9" t="str">
        <f t="shared" si="118"/>
        <v>STATE REPRESENTATIVE432DEMOCRATLEG DISTRICT 43 - HOUSEKINGLegislative201298.07DEBT410304106040963Operation and OverheadREIMB. MTG EXP (WATER ST)CHOPP FRANK V1000  AURORA AVENUE N SUITE 100SEATTLEWA</v>
      </c>
      <c r="AH2514">
        <v>100488615</v>
      </c>
      <c r="AI2514" s="9" t="str">
        <f t="shared" si="119"/>
        <v>STATE REPRESENTATIVE432DEMOCRATLEG DISTRICT 43 - HOUSEKINGLegislative</v>
      </c>
    </row>
    <row r="2515" spans="1:35" x14ac:dyDescent="0.25">
      <c r="A2515" s="15">
        <v>3433</v>
      </c>
      <c r="B2515" t="s">
        <v>7014</v>
      </c>
      <c r="C2515">
        <v>100488615</v>
      </c>
      <c r="D2515" t="s">
        <v>30</v>
      </c>
      <c r="E2515" t="s">
        <v>1224</v>
      </c>
      <c r="F2515" t="s">
        <v>44</v>
      </c>
      <c r="G2515" t="s">
        <v>1225</v>
      </c>
      <c r="H2515" t="s">
        <v>1226</v>
      </c>
      <c r="I2515" t="s">
        <v>212</v>
      </c>
      <c r="J2515" t="s">
        <v>1227</v>
      </c>
      <c r="K2515" t="s">
        <v>67</v>
      </c>
      <c r="L2515">
        <v>43</v>
      </c>
      <c r="M2515">
        <v>2</v>
      </c>
      <c r="N2515" t="s">
        <v>68</v>
      </c>
      <c r="O2515" t="s">
        <v>1228</v>
      </c>
      <c r="P2515" t="s">
        <v>134</v>
      </c>
      <c r="Q2515" t="s">
        <v>71</v>
      </c>
      <c r="R2515">
        <v>2012</v>
      </c>
      <c r="S2515" s="1">
        <v>285.72000000000003</v>
      </c>
      <c r="T2515" t="s">
        <v>31</v>
      </c>
      <c r="U2515" s="2">
        <v>41030</v>
      </c>
      <c r="V2515" s="2">
        <v>41060</v>
      </c>
      <c r="W2515" s="2">
        <v>40967</v>
      </c>
      <c r="X2515" t="s">
        <v>72</v>
      </c>
      <c r="Y2515" t="s">
        <v>2413</v>
      </c>
      <c r="Z2515" t="s">
        <v>1225</v>
      </c>
      <c r="AA2515" t="s">
        <v>2372</v>
      </c>
      <c r="AB2515" t="s">
        <v>35</v>
      </c>
      <c r="AC2515" t="s">
        <v>36</v>
      </c>
      <c r="AD2515">
        <v>98109</v>
      </c>
      <c r="AE2515" t="s">
        <v>7003</v>
      </c>
      <c r="AF2515" t="str">
        <f t="shared" si="117"/>
        <v>Yes</v>
      </c>
      <c r="AG2515" s="9" t="str">
        <f t="shared" si="118"/>
        <v>STATE REPRESENTATIVE432DEMOCRATLEG DISTRICT 43 - HOUSEKINGLegislative2012285.72DEBT410304106040967Operation and OverheadREIMB. MILEAGE &amp; PARKINGCHOPP FRANK V1000  AURORA AVENUE N SUITE 100SEATTLEWA</v>
      </c>
      <c r="AH2515">
        <v>100488615</v>
      </c>
      <c r="AI2515" s="9" t="str">
        <f t="shared" si="119"/>
        <v>STATE REPRESENTATIVE432DEMOCRATLEG DISTRICT 43 - HOUSEKINGLegislative</v>
      </c>
    </row>
    <row r="2516" spans="1:35" x14ac:dyDescent="0.25">
      <c r="A2516" s="15">
        <v>3424</v>
      </c>
      <c r="B2516" t="s">
        <v>7005</v>
      </c>
      <c r="C2516">
        <v>100488615</v>
      </c>
      <c r="D2516" t="s">
        <v>30</v>
      </c>
      <c r="E2516" t="s">
        <v>1224</v>
      </c>
      <c r="F2516" t="s">
        <v>44</v>
      </c>
      <c r="G2516" t="s">
        <v>1225</v>
      </c>
      <c r="H2516" t="s">
        <v>1226</v>
      </c>
      <c r="I2516" t="s">
        <v>212</v>
      </c>
      <c r="J2516" t="s">
        <v>1227</v>
      </c>
      <c r="K2516" t="s">
        <v>67</v>
      </c>
      <c r="L2516">
        <v>43</v>
      </c>
      <c r="M2516">
        <v>2</v>
      </c>
      <c r="N2516" t="s">
        <v>68</v>
      </c>
      <c r="O2516" t="s">
        <v>1228</v>
      </c>
      <c r="P2516" t="s">
        <v>134</v>
      </c>
      <c r="Q2516" t="s">
        <v>71</v>
      </c>
      <c r="R2516">
        <v>2012</v>
      </c>
      <c r="S2516" s="1">
        <v>90</v>
      </c>
      <c r="T2516" t="s">
        <v>31</v>
      </c>
      <c r="U2516" s="2">
        <v>41030</v>
      </c>
      <c r="V2516" s="2">
        <v>41060</v>
      </c>
      <c r="W2516" s="2">
        <v>40967</v>
      </c>
      <c r="X2516" t="s">
        <v>72</v>
      </c>
      <c r="Y2516" t="s">
        <v>6422</v>
      </c>
      <c r="Z2516" t="s">
        <v>1225</v>
      </c>
      <c r="AA2516" t="s">
        <v>2372</v>
      </c>
      <c r="AB2516" t="s">
        <v>35</v>
      </c>
      <c r="AC2516" t="s">
        <v>36</v>
      </c>
      <c r="AD2516">
        <v>98109</v>
      </c>
      <c r="AE2516" t="s">
        <v>7003</v>
      </c>
      <c r="AF2516" t="str">
        <f t="shared" si="117"/>
        <v>Yes</v>
      </c>
      <c r="AG2516" s="9" t="str">
        <f t="shared" si="118"/>
        <v>STATE REPRESENTATIVE432DEMOCRATLEG DISTRICT 43 - HOUSEKINGLegislative201290DEBT410304106040967Operation and OverheadREIMB. COMPUTER FEECHOPP FRANK V1000  AURORA AVENUE N SUITE 100SEATTLEWA</v>
      </c>
      <c r="AH2516">
        <v>100488615</v>
      </c>
      <c r="AI2516" s="9" t="str">
        <f t="shared" si="119"/>
        <v>STATE REPRESENTATIVE432DEMOCRATLEG DISTRICT 43 - HOUSEKINGLegislative</v>
      </c>
    </row>
    <row r="2517" spans="1:35" x14ac:dyDescent="0.25">
      <c r="A2517" s="15">
        <v>3428</v>
      </c>
      <c r="B2517" t="s">
        <v>7009</v>
      </c>
      <c r="C2517">
        <v>100488615</v>
      </c>
      <c r="D2517" t="s">
        <v>30</v>
      </c>
      <c r="E2517" t="s">
        <v>1224</v>
      </c>
      <c r="F2517" t="s">
        <v>44</v>
      </c>
      <c r="G2517" t="s">
        <v>1225</v>
      </c>
      <c r="H2517" t="s">
        <v>1226</v>
      </c>
      <c r="I2517" t="s">
        <v>212</v>
      </c>
      <c r="J2517" t="s">
        <v>1227</v>
      </c>
      <c r="K2517" t="s">
        <v>67</v>
      </c>
      <c r="L2517">
        <v>43</v>
      </c>
      <c r="M2517">
        <v>2</v>
      </c>
      <c r="N2517" t="s">
        <v>68</v>
      </c>
      <c r="O2517" t="s">
        <v>1228</v>
      </c>
      <c r="P2517" t="s">
        <v>134</v>
      </c>
      <c r="Q2517" t="s">
        <v>71</v>
      </c>
      <c r="R2517">
        <v>2012</v>
      </c>
      <c r="S2517" s="1">
        <v>334.11</v>
      </c>
      <c r="T2517" t="s">
        <v>31</v>
      </c>
      <c r="U2517" s="2">
        <v>41030</v>
      </c>
      <c r="V2517" s="2">
        <v>41060</v>
      </c>
      <c r="W2517" s="2">
        <v>40999</v>
      </c>
      <c r="X2517" t="s">
        <v>72</v>
      </c>
      <c r="Y2517" t="s">
        <v>6476</v>
      </c>
      <c r="Z2517" t="s">
        <v>1225</v>
      </c>
      <c r="AA2517" t="s">
        <v>2372</v>
      </c>
      <c r="AB2517" t="s">
        <v>35</v>
      </c>
      <c r="AC2517" t="s">
        <v>36</v>
      </c>
      <c r="AD2517">
        <v>98109</v>
      </c>
      <c r="AE2517" t="s">
        <v>7003</v>
      </c>
      <c r="AF2517" t="str">
        <f t="shared" si="117"/>
        <v>Yes</v>
      </c>
      <c r="AG2517" s="9" t="str">
        <f t="shared" si="118"/>
        <v>STATE REPRESENTATIVE432DEMOCRATLEG DISTRICT 43 - HOUSEKINGLegislative2012334.11DEBT410304106040999Operation and OverheadREIMB MTG EXP (SORRENTO, ANTHONYS, ACQUA VIA)CHOPP FRANK V1000  AURORA AVENUE N SUITE 100SEATTLEWA</v>
      </c>
      <c r="AH2517">
        <v>100488615</v>
      </c>
      <c r="AI2517" s="9" t="str">
        <f t="shared" si="119"/>
        <v>STATE REPRESENTATIVE432DEMOCRATLEG DISTRICT 43 - HOUSEKINGLegislative</v>
      </c>
    </row>
    <row r="2518" spans="1:35" x14ac:dyDescent="0.25">
      <c r="A2518" s="15">
        <v>3422</v>
      </c>
      <c r="B2518" t="s">
        <v>7002</v>
      </c>
      <c r="C2518">
        <v>100488615</v>
      </c>
      <c r="D2518" t="s">
        <v>30</v>
      </c>
      <c r="E2518" t="s">
        <v>1224</v>
      </c>
      <c r="F2518" t="s">
        <v>44</v>
      </c>
      <c r="G2518" t="s">
        <v>1225</v>
      </c>
      <c r="H2518" t="s">
        <v>1226</v>
      </c>
      <c r="I2518" t="s">
        <v>212</v>
      </c>
      <c r="J2518" t="s">
        <v>1227</v>
      </c>
      <c r="K2518" t="s">
        <v>67</v>
      </c>
      <c r="L2518">
        <v>43</v>
      </c>
      <c r="M2518">
        <v>2</v>
      </c>
      <c r="N2518" t="s">
        <v>68</v>
      </c>
      <c r="O2518" t="s">
        <v>1228</v>
      </c>
      <c r="P2518" t="s">
        <v>134</v>
      </c>
      <c r="Q2518" t="s">
        <v>71</v>
      </c>
      <c r="R2518">
        <v>2012</v>
      </c>
      <c r="S2518" s="1">
        <v>90</v>
      </c>
      <c r="T2518" t="s">
        <v>31</v>
      </c>
      <c r="U2518" s="2">
        <v>41030</v>
      </c>
      <c r="V2518" s="2">
        <v>41060</v>
      </c>
      <c r="W2518" s="2">
        <v>40999</v>
      </c>
      <c r="X2518" t="s">
        <v>72</v>
      </c>
      <c r="Y2518" t="s">
        <v>6422</v>
      </c>
      <c r="Z2518" t="s">
        <v>1225</v>
      </c>
      <c r="AA2518" t="s">
        <v>2372</v>
      </c>
      <c r="AB2518" t="s">
        <v>35</v>
      </c>
      <c r="AC2518" t="s">
        <v>36</v>
      </c>
      <c r="AD2518">
        <v>98109</v>
      </c>
      <c r="AE2518" t="s">
        <v>7003</v>
      </c>
      <c r="AF2518" t="str">
        <f t="shared" si="117"/>
        <v>Yes</v>
      </c>
      <c r="AG2518" s="9" t="str">
        <f t="shared" si="118"/>
        <v>STATE REPRESENTATIVE432DEMOCRATLEG DISTRICT 43 - HOUSEKINGLegislative201290DEBT410304106040999Operation and OverheadREIMB. COMPUTER FEECHOPP FRANK V1000  AURORA AVENUE N SUITE 100SEATTLEWA</v>
      </c>
      <c r="AH2518">
        <v>100488615</v>
      </c>
      <c r="AI2518" s="9" t="str">
        <f t="shared" si="119"/>
        <v>STATE REPRESENTATIVE432DEMOCRATLEG DISTRICT 43 - HOUSEKINGLegislative</v>
      </c>
    </row>
    <row r="2519" spans="1:35" x14ac:dyDescent="0.25">
      <c r="A2519" s="15">
        <v>3431</v>
      </c>
      <c r="B2519" t="s">
        <v>7012</v>
      </c>
      <c r="C2519">
        <v>100488615</v>
      </c>
      <c r="D2519" t="s">
        <v>30</v>
      </c>
      <c r="E2519" t="s">
        <v>1224</v>
      </c>
      <c r="F2519" t="s">
        <v>44</v>
      </c>
      <c r="G2519" t="s">
        <v>1225</v>
      </c>
      <c r="H2519" t="s">
        <v>1226</v>
      </c>
      <c r="I2519" t="s">
        <v>212</v>
      </c>
      <c r="J2519" t="s">
        <v>1227</v>
      </c>
      <c r="K2519" t="s">
        <v>67</v>
      </c>
      <c r="L2519">
        <v>43</v>
      </c>
      <c r="M2519">
        <v>2</v>
      </c>
      <c r="N2519" t="s">
        <v>68</v>
      </c>
      <c r="O2519" t="s">
        <v>1228</v>
      </c>
      <c r="P2519" t="s">
        <v>134</v>
      </c>
      <c r="Q2519" t="s">
        <v>71</v>
      </c>
      <c r="R2519">
        <v>2012</v>
      </c>
      <c r="S2519" s="1">
        <v>90</v>
      </c>
      <c r="T2519" t="s">
        <v>31</v>
      </c>
      <c r="U2519" s="2">
        <v>41030</v>
      </c>
      <c r="V2519" s="2">
        <v>41060</v>
      </c>
      <c r="W2519" s="2">
        <v>41029</v>
      </c>
      <c r="X2519" t="s">
        <v>72</v>
      </c>
      <c r="Y2519" t="s">
        <v>6422</v>
      </c>
      <c r="Z2519" t="s">
        <v>1225</v>
      </c>
      <c r="AA2519" t="s">
        <v>2372</v>
      </c>
      <c r="AB2519" t="s">
        <v>35</v>
      </c>
      <c r="AC2519" t="s">
        <v>36</v>
      </c>
      <c r="AD2519">
        <v>98109</v>
      </c>
      <c r="AE2519" t="s">
        <v>7003</v>
      </c>
      <c r="AF2519" t="str">
        <f t="shared" si="117"/>
        <v>Yes</v>
      </c>
      <c r="AG2519" s="9" t="str">
        <f t="shared" si="118"/>
        <v>STATE REPRESENTATIVE432DEMOCRATLEG DISTRICT 43 - HOUSEKINGLegislative201290DEBT410304106041029Operation and OverheadREIMB. COMPUTER FEECHOPP FRANK V1000  AURORA AVENUE N SUITE 100SEATTLEWA</v>
      </c>
      <c r="AH2519">
        <v>100488615</v>
      </c>
      <c r="AI2519" s="9" t="str">
        <f t="shared" si="119"/>
        <v>STATE REPRESENTATIVE432DEMOCRATLEG DISTRICT 43 - HOUSEKINGLegislative</v>
      </c>
    </row>
    <row r="2520" spans="1:35" x14ac:dyDescent="0.25">
      <c r="A2520" s="15">
        <v>3432</v>
      </c>
      <c r="B2520" t="s">
        <v>7013</v>
      </c>
      <c r="C2520">
        <v>100488615</v>
      </c>
      <c r="D2520" t="s">
        <v>30</v>
      </c>
      <c r="E2520" t="s">
        <v>1224</v>
      </c>
      <c r="F2520" t="s">
        <v>44</v>
      </c>
      <c r="G2520" t="s">
        <v>1225</v>
      </c>
      <c r="H2520" t="s">
        <v>1226</v>
      </c>
      <c r="I2520" t="s">
        <v>212</v>
      </c>
      <c r="J2520" t="s">
        <v>1227</v>
      </c>
      <c r="K2520" t="s">
        <v>67</v>
      </c>
      <c r="L2520">
        <v>43</v>
      </c>
      <c r="M2520">
        <v>2</v>
      </c>
      <c r="N2520" t="s">
        <v>68</v>
      </c>
      <c r="O2520" t="s">
        <v>1228</v>
      </c>
      <c r="P2520" t="s">
        <v>134</v>
      </c>
      <c r="Q2520" t="s">
        <v>71</v>
      </c>
      <c r="R2520">
        <v>2012</v>
      </c>
      <c r="S2520" s="1">
        <v>296.63</v>
      </c>
      <c r="T2520" t="s">
        <v>31</v>
      </c>
      <c r="U2520" s="2">
        <v>41030</v>
      </c>
      <c r="V2520" s="2">
        <v>41060</v>
      </c>
      <c r="W2520" s="2">
        <v>41029</v>
      </c>
      <c r="X2520" t="s">
        <v>72</v>
      </c>
      <c r="Y2520" t="s">
        <v>2413</v>
      </c>
      <c r="Z2520" t="s">
        <v>1225</v>
      </c>
      <c r="AA2520" t="s">
        <v>2372</v>
      </c>
      <c r="AB2520" t="s">
        <v>35</v>
      </c>
      <c r="AC2520" t="s">
        <v>36</v>
      </c>
      <c r="AD2520">
        <v>98109</v>
      </c>
      <c r="AE2520" t="s">
        <v>7003</v>
      </c>
      <c r="AF2520" t="str">
        <f t="shared" si="117"/>
        <v>Yes</v>
      </c>
      <c r="AG2520" s="9" t="str">
        <f t="shared" si="118"/>
        <v>STATE REPRESENTATIVE432DEMOCRATLEG DISTRICT 43 - HOUSEKINGLegislative2012296.63DEBT410304106041029Operation and OverheadREIMB. MILEAGE &amp; PARKINGCHOPP FRANK V1000  AURORA AVENUE N SUITE 100SEATTLEWA</v>
      </c>
      <c r="AH2520">
        <v>100488615</v>
      </c>
      <c r="AI2520" s="9" t="str">
        <f t="shared" si="119"/>
        <v>STATE REPRESENTATIVE432DEMOCRATLEG DISTRICT 43 - HOUSEKINGLegislative</v>
      </c>
    </row>
    <row r="2521" spans="1:35" x14ac:dyDescent="0.25">
      <c r="A2521" s="15">
        <v>3430</v>
      </c>
      <c r="B2521" t="s">
        <v>7011</v>
      </c>
      <c r="C2521">
        <v>100488615</v>
      </c>
      <c r="D2521" t="s">
        <v>30</v>
      </c>
      <c r="E2521" t="s">
        <v>1224</v>
      </c>
      <c r="F2521" t="s">
        <v>44</v>
      </c>
      <c r="G2521" t="s">
        <v>1225</v>
      </c>
      <c r="H2521" t="s">
        <v>1226</v>
      </c>
      <c r="I2521" t="s">
        <v>212</v>
      </c>
      <c r="J2521" t="s">
        <v>1227</v>
      </c>
      <c r="K2521" t="s">
        <v>67</v>
      </c>
      <c r="L2521">
        <v>43</v>
      </c>
      <c r="M2521">
        <v>2</v>
      </c>
      <c r="N2521" t="s">
        <v>68</v>
      </c>
      <c r="O2521" t="s">
        <v>1228</v>
      </c>
      <c r="P2521" t="s">
        <v>134</v>
      </c>
      <c r="Q2521" t="s">
        <v>71</v>
      </c>
      <c r="R2521">
        <v>2012</v>
      </c>
      <c r="S2521" s="1">
        <v>421.06</v>
      </c>
      <c r="T2521" t="s">
        <v>31</v>
      </c>
      <c r="U2521" s="2">
        <v>41030</v>
      </c>
      <c r="V2521" s="2">
        <v>41060</v>
      </c>
      <c r="W2521" s="2">
        <v>41045</v>
      </c>
      <c r="X2521" t="s">
        <v>72</v>
      </c>
      <c r="Y2521" t="s">
        <v>5727</v>
      </c>
      <c r="Z2521" t="s">
        <v>1225</v>
      </c>
      <c r="AA2521" t="s">
        <v>2372</v>
      </c>
      <c r="AB2521" t="s">
        <v>35</v>
      </c>
      <c r="AC2521" t="s">
        <v>36</v>
      </c>
      <c r="AD2521">
        <v>98109</v>
      </c>
      <c r="AE2521" t="s">
        <v>7003</v>
      </c>
      <c r="AF2521" t="str">
        <f t="shared" si="117"/>
        <v>Yes</v>
      </c>
      <c r="AG2521" s="9" t="str">
        <f t="shared" si="118"/>
        <v>STATE REPRESENTATIVE432DEMOCRATLEG DISTRICT 43 - HOUSEKINGLegislative2012421.06DEBT410304106041045Operation and OverheadREIMB. FILING FEE (KC ELECTIONS)CHOPP FRANK V1000  AURORA AVENUE N SUITE 100SEATTLEWA</v>
      </c>
      <c r="AH2521">
        <v>100488615</v>
      </c>
      <c r="AI2521" s="9" t="str">
        <f t="shared" si="119"/>
        <v>STATE REPRESENTATIVE432DEMOCRATLEG DISTRICT 43 - HOUSEKINGLegislative</v>
      </c>
    </row>
    <row r="2522" spans="1:35" x14ac:dyDescent="0.25">
      <c r="A2522" s="15">
        <v>3429</v>
      </c>
      <c r="B2522" t="s">
        <v>7010</v>
      </c>
      <c r="C2522">
        <v>100488615</v>
      </c>
      <c r="D2522" t="s">
        <v>30</v>
      </c>
      <c r="E2522" t="s">
        <v>1224</v>
      </c>
      <c r="F2522" t="s">
        <v>44</v>
      </c>
      <c r="G2522" t="s">
        <v>1225</v>
      </c>
      <c r="H2522" t="s">
        <v>1226</v>
      </c>
      <c r="I2522" t="s">
        <v>212</v>
      </c>
      <c r="J2522" t="s">
        <v>1227</v>
      </c>
      <c r="K2522" t="s">
        <v>67</v>
      </c>
      <c r="L2522">
        <v>43</v>
      </c>
      <c r="M2522">
        <v>2</v>
      </c>
      <c r="N2522" t="s">
        <v>68</v>
      </c>
      <c r="O2522" t="s">
        <v>1228</v>
      </c>
      <c r="P2522" t="s">
        <v>134</v>
      </c>
      <c r="Q2522" t="s">
        <v>71</v>
      </c>
      <c r="R2522">
        <v>2012</v>
      </c>
      <c r="S2522" s="1">
        <v>400</v>
      </c>
      <c r="T2522" t="s">
        <v>31</v>
      </c>
      <c r="U2522" s="2">
        <v>41030</v>
      </c>
      <c r="V2522" s="2">
        <v>41060</v>
      </c>
      <c r="W2522" s="2">
        <v>41060</v>
      </c>
      <c r="X2522" t="s">
        <v>72</v>
      </c>
      <c r="Y2522" t="s">
        <v>2637</v>
      </c>
      <c r="Z2522" t="s">
        <v>167</v>
      </c>
      <c r="AA2522" t="s">
        <v>168</v>
      </c>
      <c r="AB2522" t="s">
        <v>35</v>
      </c>
      <c r="AC2522" t="s">
        <v>36</v>
      </c>
      <c r="AD2522">
        <v>98109</v>
      </c>
      <c r="AE2522" t="s">
        <v>7003</v>
      </c>
      <c r="AF2522" t="str">
        <f t="shared" si="117"/>
        <v>Yes</v>
      </c>
      <c r="AG2522" s="9" t="str">
        <f t="shared" si="118"/>
        <v>STATE REPRESENTATIVE432DEMOCRATLEG DISTRICT 43 - HOUSEKINGLegislative2012400DEBT410304106041060Operation and OverheadMAY TREASURYARGO STRATEGIESPO BOX 9100 SEATTLEWA</v>
      </c>
      <c r="AH2522">
        <v>100488615</v>
      </c>
      <c r="AI2522" s="9" t="str">
        <f t="shared" si="119"/>
        <v>STATE REPRESENTATIVE432DEMOCRATLEG DISTRICT 43 - HOUSEKINGLegislative</v>
      </c>
    </row>
    <row r="2523" spans="1:35" x14ac:dyDescent="0.25">
      <c r="A2523" s="15">
        <v>3423</v>
      </c>
      <c r="B2523" t="s">
        <v>7004</v>
      </c>
      <c r="C2523">
        <v>100488615</v>
      </c>
      <c r="D2523" t="s">
        <v>30</v>
      </c>
      <c r="E2523" t="s">
        <v>1224</v>
      </c>
      <c r="F2523" t="s">
        <v>44</v>
      </c>
      <c r="G2523" t="s">
        <v>1225</v>
      </c>
      <c r="H2523" t="s">
        <v>1226</v>
      </c>
      <c r="I2523" t="s">
        <v>212</v>
      </c>
      <c r="J2523" t="s">
        <v>1227</v>
      </c>
      <c r="K2523" t="s">
        <v>67</v>
      </c>
      <c r="L2523">
        <v>43</v>
      </c>
      <c r="M2523">
        <v>2</v>
      </c>
      <c r="N2523" t="s">
        <v>68</v>
      </c>
      <c r="O2523" t="s">
        <v>1228</v>
      </c>
      <c r="P2523" t="s">
        <v>134</v>
      </c>
      <c r="Q2523" t="s">
        <v>71</v>
      </c>
      <c r="R2523">
        <v>2012</v>
      </c>
      <c r="S2523" s="1">
        <v>90</v>
      </c>
      <c r="T2523" t="s">
        <v>31</v>
      </c>
      <c r="U2523" s="2">
        <v>41030</v>
      </c>
      <c r="V2523" s="2">
        <v>41060</v>
      </c>
      <c r="W2523" s="2">
        <v>41060</v>
      </c>
      <c r="X2523" t="s">
        <v>72</v>
      </c>
      <c r="Y2523" t="s">
        <v>6422</v>
      </c>
      <c r="Z2523" t="s">
        <v>1225</v>
      </c>
      <c r="AA2523" t="s">
        <v>2372</v>
      </c>
      <c r="AB2523" t="s">
        <v>35</v>
      </c>
      <c r="AC2523" t="s">
        <v>36</v>
      </c>
      <c r="AD2523">
        <v>98109</v>
      </c>
      <c r="AE2523" t="s">
        <v>7003</v>
      </c>
      <c r="AF2523" t="str">
        <f t="shared" si="117"/>
        <v>Yes</v>
      </c>
      <c r="AG2523" s="9" t="str">
        <f t="shared" si="118"/>
        <v>STATE REPRESENTATIVE432DEMOCRATLEG DISTRICT 43 - HOUSEKINGLegislative201290DEBT410304106041060Operation and OverheadREIMB. COMPUTER FEECHOPP FRANK V1000  AURORA AVENUE N SUITE 100SEATTLEWA</v>
      </c>
      <c r="AH2523">
        <v>100488615</v>
      </c>
      <c r="AI2523" s="9" t="str">
        <f t="shared" si="119"/>
        <v>STATE REPRESENTATIVE432DEMOCRATLEG DISTRICT 43 - HOUSEKINGLegislative</v>
      </c>
    </row>
    <row r="2524" spans="1:35" x14ac:dyDescent="0.25">
      <c r="A2524" s="15">
        <v>3426</v>
      </c>
      <c r="B2524" t="s">
        <v>7007</v>
      </c>
      <c r="C2524">
        <v>100488615</v>
      </c>
      <c r="D2524" t="s">
        <v>30</v>
      </c>
      <c r="E2524" t="s">
        <v>1224</v>
      </c>
      <c r="F2524" t="s">
        <v>44</v>
      </c>
      <c r="G2524" t="s">
        <v>1225</v>
      </c>
      <c r="H2524" t="s">
        <v>1226</v>
      </c>
      <c r="I2524" t="s">
        <v>212</v>
      </c>
      <c r="J2524" t="s">
        <v>1227</v>
      </c>
      <c r="K2524" t="s">
        <v>67</v>
      </c>
      <c r="L2524">
        <v>43</v>
      </c>
      <c r="M2524">
        <v>2</v>
      </c>
      <c r="N2524" t="s">
        <v>68</v>
      </c>
      <c r="O2524" t="s">
        <v>1228</v>
      </c>
      <c r="P2524" t="s">
        <v>134</v>
      </c>
      <c r="Q2524" t="s">
        <v>71</v>
      </c>
      <c r="R2524">
        <v>2012</v>
      </c>
      <c r="S2524" s="1">
        <v>51.3</v>
      </c>
      <c r="T2524" t="s">
        <v>31</v>
      </c>
      <c r="U2524" s="2">
        <v>41030</v>
      </c>
      <c r="V2524" s="2">
        <v>41060</v>
      </c>
      <c r="W2524" s="2">
        <v>41060</v>
      </c>
      <c r="X2524" t="s">
        <v>72</v>
      </c>
      <c r="Y2524" t="s">
        <v>6486</v>
      </c>
      <c r="Z2524" t="s">
        <v>1225</v>
      </c>
      <c r="AA2524" t="s">
        <v>2372</v>
      </c>
      <c r="AB2524" t="s">
        <v>35</v>
      </c>
      <c r="AC2524" t="s">
        <v>36</v>
      </c>
      <c r="AD2524">
        <v>98109</v>
      </c>
      <c r="AE2524" t="s">
        <v>7003</v>
      </c>
      <c r="AF2524" t="str">
        <f t="shared" si="117"/>
        <v>Yes</v>
      </c>
      <c r="AG2524" s="9" t="str">
        <f t="shared" si="118"/>
        <v>STATE REPRESENTATIVE432DEMOCRATLEG DISTRICT 43 - HOUSEKINGLegislative201251.3DEBT410304106041060Operation and OverheadREIMB. MTG EXP (IHOP)CHOPP FRANK V1000  AURORA AVENUE N SUITE 100SEATTLEWA</v>
      </c>
      <c r="AH2524">
        <v>100488615</v>
      </c>
      <c r="AI2524" s="9" t="str">
        <f t="shared" si="119"/>
        <v>STATE REPRESENTATIVE432DEMOCRATLEG DISTRICT 43 - HOUSEKINGLegislative</v>
      </c>
    </row>
    <row r="2525" spans="1:35" x14ac:dyDescent="0.25">
      <c r="A2525" s="15">
        <v>3427</v>
      </c>
      <c r="B2525" t="s">
        <v>7008</v>
      </c>
      <c r="C2525">
        <v>100488615</v>
      </c>
      <c r="D2525" t="s">
        <v>30</v>
      </c>
      <c r="E2525" t="s">
        <v>1224</v>
      </c>
      <c r="F2525" t="s">
        <v>44</v>
      </c>
      <c r="G2525" t="s">
        <v>1225</v>
      </c>
      <c r="H2525" t="s">
        <v>1226</v>
      </c>
      <c r="I2525" t="s">
        <v>212</v>
      </c>
      <c r="J2525" t="s">
        <v>1227</v>
      </c>
      <c r="K2525" t="s">
        <v>67</v>
      </c>
      <c r="L2525">
        <v>43</v>
      </c>
      <c r="M2525">
        <v>2</v>
      </c>
      <c r="N2525" t="s">
        <v>68</v>
      </c>
      <c r="O2525" t="s">
        <v>1228</v>
      </c>
      <c r="P2525" t="s">
        <v>134</v>
      </c>
      <c r="Q2525" t="s">
        <v>71</v>
      </c>
      <c r="R2525">
        <v>2012</v>
      </c>
      <c r="S2525" s="1">
        <v>365.51</v>
      </c>
      <c r="T2525" t="s">
        <v>31</v>
      </c>
      <c r="U2525" s="2">
        <v>41030</v>
      </c>
      <c r="V2525" s="2">
        <v>41060</v>
      </c>
      <c r="W2525" s="2">
        <v>41060</v>
      </c>
      <c r="X2525" t="s">
        <v>72</v>
      </c>
      <c r="Y2525" t="s">
        <v>2413</v>
      </c>
      <c r="Z2525" t="s">
        <v>1225</v>
      </c>
      <c r="AA2525" t="s">
        <v>2372</v>
      </c>
      <c r="AB2525" t="s">
        <v>35</v>
      </c>
      <c r="AC2525" t="s">
        <v>36</v>
      </c>
      <c r="AD2525">
        <v>98109</v>
      </c>
      <c r="AE2525" t="s">
        <v>7003</v>
      </c>
      <c r="AF2525" t="str">
        <f t="shared" si="117"/>
        <v>Yes</v>
      </c>
      <c r="AG2525" s="9" t="str">
        <f t="shared" si="118"/>
        <v>STATE REPRESENTATIVE432DEMOCRATLEG DISTRICT 43 - HOUSEKINGLegislative2012365.51DEBT410304106041060Operation and OverheadREIMB. MILEAGE &amp; PARKINGCHOPP FRANK V1000  AURORA AVENUE N SUITE 100SEATTLEWA</v>
      </c>
      <c r="AH2525">
        <v>100488615</v>
      </c>
      <c r="AI2525" s="9" t="str">
        <f t="shared" si="119"/>
        <v>STATE REPRESENTATIVE432DEMOCRATLEG DISTRICT 43 - HOUSEKINGLegislative</v>
      </c>
    </row>
    <row r="2526" spans="1:35" x14ac:dyDescent="0.25">
      <c r="A2526" s="15">
        <v>3462</v>
      </c>
      <c r="B2526" t="s">
        <v>7049</v>
      </c>
      <c r="C2526">
        <v>100488620</v>
      </c>
      <c r="D2526" t="s">
        <v>30</v>
      </c>
      <c r="E2526" t="s">
        <v>1224</v>
      </c>
      <c r="F2526" t="s">
        <v>44</v>
      </c>
      <c r="G2526" t="s">
        <v>1225</v>
      </c>
      <c r="H2526" t="s">
        <v>1226</v>
      </c>
      <c r="I2526" t="s">
        <v>212</v>
      </c>
      <c r="J2526" t="s">
        <v>1227</v>
      </c>
      <c r="K2526" t="s">
        <v>67</v>
      </c>
      <c r="L2526">
        <v>43</v>
      </c>
      <c r="M2526">
        <v>2</v>
      </c>
      <c r="N2526" t="s">
        <v>68</v>
      </c>
      <c r="O2526" t="s">
        <v>1228</v>
      </c>
      <c r="P2526" t="s">
        <v>134</v>
      </c>
      <c r="Q2526" t="s">
        <v>71</v>
      </c>
      <c r="R2526">
        <v>2012</v>
      </c>
      <c r="S2526" s="1">
        <v>98.07</v>
      </c>
      <c r="T2526" t="s">
        <v>31</v>
      </c>
      <c r="U2526" s="2">
        <v>41061</v>
      </c>
      <c r="V2526" s="2">
        <v>41106</v>
      </c>
      <c r="W2526" s="2">
        <v>40963</v>
      </c>
      <c r="X2526" t="s">
        <v>72</v>
      </c>
      <c r="Y2526" t="s">
        <v>6424</v>
      </c>
      <c r="Z2526" t="s">
        <v>1225</v>
      </c>
      <c r="AA2526" t="s">
        <v>2372</v>
      </c>
      <c r="AB2526" t="s">
        <v>35</v>
      </c>
      <c r="AC2526" t="s">
        <v>36</v>
      </c>
      <c r="AD2526">
        <v>98109</v>
      </c>
      <c r="AE2526" t="s">
        <v>7036</v>
      </c>
      <c r="AF2526" t="str">
        <f t="shared" si="117"/>
        <v>Yes</v>
      </c>
      <c r="AG2526" s="9" t="str">
        <f t="shared" si="118"/>
        <v>STATE REPRESENTATIVE432DEMOCRATLEG DISTRICT 43 - HOUSEKINGLegislative201298.07DEBT410614110640963Operation and OverheadREIMB. MTG EXP (WATER ST)CHOPP FRANK V1000  AURORA AVENUE N SUITE 100SEATTLEWA</v>
      </c>
      <c r="AH2526">
        <v>100488620</v>
      </c>
      <c r="AI2526" s="9" t="str">
        <f t="shared" si="119"/>
        <v>STATE REPRESENTATIVE432DEMOCRATLEG DISTRICT 43 - HOUSEKINGLegislative</v>
      </c>
    </row>
    <row r="2527" spans="1:35" x14ac:dyDescent="0.25">
      <c r="A2527" s="15">
        <v>3454</v>
      </c>
      <c r="B2527" t="s">
        <v>7041</v>
      </c>
      <c r="C2527">
        <v>100488620</v>
      </c>
      <c r="D2527" t="s">
        <v>30</v>
      </c>
      <c r="E2527" t="s">
        <v>1224</v>
      </c>
      <c r="F2527" t="s">
        <v>44</v>
      </c>
      <c r="G2527" t="s">
        <v>1225</v>
      </c>
      <c r="H2527" t="s">
        <v>1226</v>
      </c>
      <c r="I2527" t="s">
        <v>212</v>
      </c>
      <c r="J2527" t="s">
        <v>1227</v>
      </c>
      <c r="K2527" t="s">
        <v>67</v>
      </c>
      <c r="L2527">
        <v>43</v>
      </c>
      <c r="M2527">
        <v>2</v>
      </c>
      <c r="N2527" t="s">
        <v>68</v>
      </c>
      <c r="O2527" t="s">
        <v>1228</v>
      </c>
      <c r="P2527" t="s">
        <v>134</v>
      </c>
      <c r="Q2527" t="s">
        <v>71</v>
      </c>
      <c r="R2527">
        <v>2012</v>
      </c>
      <c r="S2527" s="1">
        <v>285.72000000000003</v>
      </c>
      <c r="T2527" t="s">
        <v>31</v>
      </c>
      <c r="U2527" s="2">
        <v>41061</v>
      </c>
      <c r="V2527" s="2">
        <v>41106</v>
      </c>
      <c r="W2527" s="2">
        <v>40967</v>
      </c>
      <c r="X2527" t="s">
        <v>72</v>
      </c>
      <c r="Y2527" t="s">
        <v>2413</v>
      </c>
      <c r="Z2527" t="s">
        <v>1225</v>
      </c>
      <c r="AA2527" t="s">
        <v>2372</v>
      </c>
      <c r="AB2527" t="s">
        <v>35</v>
      </c>
      <c r="AC2527" t="s">
        <v>36</v>
      </c>
      <c r="AD2527">
        <v>98109</v>
      </c>
      <c r="AE2527" t="s">
        <v>7036</v>
      </c>
      <c r="AF2527" t="str">
        <f t="shared" si="117"/>
        <v>Yes</v>
      </c>
      <c r="AG2527" s="9" t="str">
        <f t="shared" si="118"/>
        <v>STATE REPRESENTATIVE432DEMOCRATLEG DISTRICT 43 - HOUSEKINGLegislative2012285.72DEBT410614110640967Operation and OverheadREIMB. MILEAGE &amp; PARKINGCHOPP FRANK V1000  AURORA AVENUE N SUITE 100SEATTLEWA</v>
      </c>
      <c r="AH2527">
        <v>100488620</v>
      </c>
      <c r="AI2527" s="9" t="str">
        <f t="shared" si="119"/>
        <v>STATE REPRESENTATIVE432DEMOCRATLEG DISTRICT 43 - HOUSEKINGLegislative</v>
      </c>
    </row>
    <row r="2528" spans="1:35" x14ac:dyDescent="0.25">
      <c r="A2528" s="15">
        <v>3461</v>
      </c>
      <c r="B2528" t="s">
        <v>7048</v>
      </c>
      <c r="C2528">
        <v>100488620</v>
      </c>
      <c r="D2528" t="s">
        <v>30</v>
      </c>
      <c r="E2528" t="s">
        <v>1224</v>
      </c>
      <c r="F2528" t="s">
        <v>44</v>
      </c>
      <c r="G2528" t="s">
        <v>1225</v>
      </c>
      <c r="H2528" t="s">
        <v>1226</v>
      </c>
      <c r="I2528" t="s">
        <v>212</v>
      </c>
      <c r="J2528" t="s">
        <v>1227</v>
      </c>
      <c r="K2528" t="s">
        <v>67</v>
      </c>
      <c r="L2528">
        <v>43</v>
      </c>
      <c r="M2528">
        <v>2</v>
      </c>
      <c r="N2528" t="s">
        <v>68</v>
      </c>
      <c r="O2528" t="s">
        <v>1228</v>
      </c>
      <c r="P2528" t="s">
        <v>134</v>
      </c>
      <c r="Q2528" t="s">
        <v>71</v>
      </c>
      <c r="R2528">
        <v>2012</v>
      </c>
      <c r="S2528" s="1">
        <v>90</v>
      </c>
      <c r="T2528" t="s">
        <v>31</v>
      </c>
      <c r="U2528" s="2">
        <v>41061</v>
      </c>
      <c r="V2528" s="2">
        <v>41106</v>
      </c>
      <c r="W2528" s="2">
        <v>40967</v>
      </c>
      <c r="X2528" t="s">
        <v>72</v>
      </c>
      <c r="Y2528" t="s">
        <v>6422</v>
      </c>
      <c r="Z2528" t="s">
        <v>1225</v>
      </c>
      <c r="AA2528" t="s">
        <v>2372</v>
      </c>
      <c r="AB2528" t="s">
        <v>35</v>
      </c>
      <c r="AC2528" t="s">
        <v>36</v>
      </c>
      <c r="AD2528">
        <v>98109</v>
      </c>
      <c r="AE2528" t="s">
        <v>7036</v>
      </c>
      <c r="AF2528" t="str">
        <f t="shared" si="117"/>
        <v>Yes</v>
      </c>
      <c r="AG2528" s="9" t="str">
        <f t="shared" si="118"/>
        <v>STATE REPRESENTATIVE432DEMOCRATLEG DISTRICT 43 - HOUSEKINGLegislative201290DEBT410614110640967Operation and OverheadREIMB. COMPUTER FEECHOPP FRANK V1000  AURORA AVENUE N SUITE 100SEATTLEWA</v>
      </c>
      <c r="AH2528">
        <v>100488620</v>
      </c>
      <c r="AI2528" s="9" t="str">
        <f t="shared" si="119"/>
        <v>STATE REPRESENTATIVE432DEMOCRATLEG DISTRICT 43 - HOUSEKINGLegislative</v>
      </c>
    </row>
    <row r="2529" spans="1:35" x14ac:dyDescent="0.25">
      <c r="A2529" s="15">
        <v>3458</v>
      </c>
      <c r="B2529" t="s">
        <v>7045</v>
      </c>
      <c r="C2529">
        <v>100488620</v>
      </c>
      <c r="D2529" t="s">
        <v>30</v>
      </c>
      <c r="E2529" t="s">
        <v>1224</v>
      </c>
      <c r="F2529" t="s">
        <v>44</v>
      </c>
      <c r="G2529" t="s">
        <v>1225</v>
      </c>
      <c r="H2529" t="s">
        <v>1226</v>
      </c>
      <c r="I2529" t="s">
        <v>212</v>
      </c>
      <c r="J2529" t="s">
        <v>1227</v>
      </c>
      <c r="K2529" t="s">
        <v>67</v>
      </c>
      <c r="L2529">
        <v>43</v>
      </c>
      <c r="M2529">
        <v>2</v>
      </c>
      <c r="N2529" t="s">
        <v>68</v>
      </c>
      <c r="O2529" t="s">
        <v>1228</v>
      </c>
      <c r="P2529" t="s">
        <v>134</v>
      </c>
      <c r="Q2529" t="s">
        <v>71</v>
      </c>
      <c r="R2529">
        <v>2012</v>
      </c>
      <c r="S2529" s="1">
        <v>334.11</v>
      </c>
      <c r="T2529" t="s">
        <v>31</v>
      </c>
      <c r="U2529" s="2">
        <v>41061</v>
      </c>
      <c r="V2529" s="2">
        <v>41106</v>
      </c>
      <c r="W2529" s="2">
        <v>40999</v>
      </c>
      <c r="X2529" t="s">
        <v>72</v>
      </c>
      <c r="Y2529" t="s">
        <v>6476</v>
      </c>
      <c r="Z2529" t="s">
        <v>1225</v>
      </c>
      <c r="AA2529" t="s">
        <v>2372</v>
      </c>
      <c r="AB2529" t="s">
        <v>35</v>
      </c>
      <c r="AC2529" t="s">
        <v>36</v>
      </c>
      <c r="AD2529">
        <v>98109</v>
      </c>
      <c r="AE2529" t="s">
        <v>7036</v>
      </c>
      <c r="AF2529" t="str">
        <f t="shared" si="117"/>
        <v>Yes</v>
      </c>
      <c r="AG2529" s="9" t="str">
        <f t="shared" si="118"/>
        <v>STATE REPRESENTATIVE432DEMOCRATLEG DISTRICT 43 - HOUSEKINGLegislative2012334.11DEBT410614110640999Operation and OverheadREIMB MTG EXP (SORRENTO, ANTHONYS, ACQUA VIA)CHOPP FRANK V1000  AURORA AVENUE N SUITE 100SEATTLEWA</v>
      </c>
      <c r="AH2529">
        <v>100488620</v>
      </c>
      <c r="AI2529" s="9" t="str">
        <f t="shared" si="119"/>
        <v>STATE REPRESENTATIVE432DEMOCRATLEG DISTRICT 43 - HOUSEKINGLegislative</v>
      </c>
    </row>
    <row r="2530" spans="1:35" x14ac:dyDescent="0.25">
      <c r="A2530" s="15">
        <v>3459</v>
      </c>
      <c r="B2530" t="s">
        <v>7046</v>
      </c>
      <c r="C2530">
        <v>100488620</v>
      </c>
      <c r="D2530" t="s">
        <v>30</v>
      </c>
      <c r="E2530" t="s">
        <v>1224</v>
      </c>
      <c r="F2530" t="s">
        <v>44</v>
      </c>
      <c r="G2530" t="s">
        <v>1225</v>
      </c>
      <c r="H2530" t="s">
        <v>1226</v>
      </c>
      <c r="I2530" t="s">
        <v>212</v>
      </c>
      <c r="J2530" t="s">
        <v>1227</v>
      </c>
      <c r="K2530" t="s">
        <v>67</v>
      </c>
      <c r="L2530">
        <v>43</v>
      </c>
      <c r="M2530">
        <v>2</v>
      </c>
      <c r="N2530" t="s">
        <v>68</v>
      </c>
      <c r="O2530" t="s">
        <v>1228</v>
      </c>
      <c r="P2530" t="s">
        <v>134</v>
      </c>
      <c r="Q2530" t="s">
        <v>71</v>
      </c>
      <c r="R2530">
        <v>2012</v>
      </c>
      <c r="S2530" s="1">
        <v>90</v>
      </c>
      <c r="T2530" t="s">
        <v>31</v>
      </c>
      <c r="U2530" s="2">
        <v>41061</v>
      </c>
      <c r="V2530" s="2">
        <v>41106</v>
      </c>
      <c r="W2530" s="2">
        <v>40999</v>
      </c>
      <c r="X2530" t="s">
        <v>72</v>
      </c>
      <c r="Y2530" t="s">
        <v>6422</v>
      </c>
      <c r="Z2530" t="s">
        <v>1225</v>
      </c>
      <c r="AA2530" t="s">
        <v>2372</v>
      </c>
      <c r="AB2530" t="s">
        <v>35</v>
      </c>
      <c r="AC2530" t="s">
        <v>36</v>
      </c>
      <c r="AD2530">
        <v>98109</v>
      </c>
      <c r="AE2530" t="s">
        <v>7036</v>
      </c>
      <c r="AF2530" t="str">
        <f t="shared" si="117"/>
        <v>Yes</v>
      </c>
      <c r="AG2530" s="9" t="str">
        <f t="shared" si="118"/>
        <v>STATE REPRESENTATIVE432DEMOCRATLEG DISTRICT 43 - HOUSEKINGLegislative201290DEBT410614110640999Operation and OverheadREIMB. COMPUTER FEECHOPP FRANK V1000  AURORA AVENUE N SUITE 100SEATTLEWA</v>
      </c>
      <c r="AH2530">
        <v>100488620</v>
      </c>
      <c r="AI2530" s="9" t="str">
        <f t="shared" si="119"/>
        <v>STATE REPRESENTATIVE432DEMOCRATLEG DISTRICT 43 - HOUSEKINGLegislative</v>
      </c>
    </row>
    <row r="2531" spans="1:35" x14ac:dyDescent="0.25">
      <c r="A2531" s="15">
        <v>3452</v>
      </c>
      <c r="B2531" t="s">
        <v>7039</v>
      </c>
      <c r="C2531">
        <v>100488620</v>
      </c>
      <c r="D2531" t="s">
        <v>30</v>
      </c>
      <c r="E2531" t="s">
        <v>1224</v>
      </c>
      <c r="F2531" t="s">
        <v>44</v>
      </c>
      <c r="G2531" t="s">
        <v>1225</v>
      </c>
      <c r="H2531" t="s">
        <v>1226</v>
      </c>
      <c r="I2531" t="s">
        <v>212</v>
      </c>
      <c r="J2531" t="s">
        <v>1227</v>
      </c>
      <c r="K2531" t="s">
        <v>67</v>
      </c>
      <c r="L2531">
        <v>43</v>
      </c>
      <c r="M2531">
        <v>2</v>
      </c>
      <c r="N2531" t="s">
        <v>68</v>
      </c>
      <c r="O2531" t="s">
        <v>1228</v>
      </c>
      <c r="P2531" t="s">
        <v>134</v>
      </c>
      <c r="Q2531" t="s">
        <v>71</v>
      </c>
      <c r="R2531">
        <v>2012</v>
      </c>
      <c r="S2531" s="1">
        <v>90</v>
      </c>
      <c r="T2531" t="s">
        <v>31</v>
      </c>
      <c r="U2531" s="2">
        <v>41061</v>
      </c>
      <c r="V2531" s="2">
        <v>41106</v>
      </c>
      <c r="W2531" s="2">
        <v>41029</v>
      </c>
      <c r="X2531" t="s">
        <v>72</v>
      </c>
      <c r="Y2531" t="s">
        <v>6422</v>
      </c>
      <c r="Z2531" t="s">
        <v>1225</v>
      </c>
      <c r="AA2531" t="s">
        <v>2372</v>
      </c>
      <c r="AB2531" t="s">
        <v>35</v>
      </c>
      <c r="AC2531" t="s">
        <v>36</v>
      </c>
      <c r="AD2531">
        <v>98109</v>
      </c>
      <c r="AE2531" t="s">
        <v>7036</v>
      </c>
      <c r="AF2531" t="str">
        <f t="shared" si="117"/>
        <v>Yes</v>
      </c>
      <c r="AG2531" s="9" t="str">
        <f t="shared" si="118"/>
        <v>STATE REPRESENTATIVE432DEMOCRATLEG DISTRICT 43 - HOUSEKINGLegislative201290DEBT410614110641029Operation and OverheadREIMB. COMPUTER FEECHOPP FRANK V1000  AURORA AVENUE N SUITE 100SEATTLEWA</v>
      </c>
      <c r="AH2531">
        <v>100488620</v>
      </c>
      <c r="AI2531" s="9" t="str">
        <f t="shared" si="119"/>
        <v>STATE REPRESENTATIVE432DEMOCRATLEG DISTRICT 43 - HOUSEKINGLegislative</v>
      </c>
    </row>
    <row r="2532" spans="1:35" x14ac:dyDescent="0.25">
      <c r="A2532" s="15">
        <v>3453</v>
      </c>
      <c r="B2532" t="s">
        <v>7040</v>
      </c>
      <c r="C2532">
        <v>100488620</v>
      </c>
      <c r="D2532" t="s">
        <v>30</v>
      </c>
      <c r="E2532" t="s">
        <v>1224</v>
      </c>
      <c r="F2532" t="s">
        <v>44</v>
      </c>
      <c r="G2532" t="s">
        <v>1225</v>
      </c>
      <c r="H2532" t="s">
        <v>1226</v>
      </c>
      <c r="I2532" t="s">
        <v>212</v>
      </c>
      <c r="J2532" t="s">
        <v>1227</v>
      </c>
      <c r="K2532" t="s">
        <v>67</v>
      </c>
      <c r="L2532">
        <v>43</v>
      </c>
      <c r="M2532">
        <v>2</v>
      </c>
      <c r="N2532" t="s">
        <v>68</v>
      </c>
      <c r="O2532" t="s">
        <v>1228</v>
      </c>
      <c r="P2532" t="s">
        <v>134</v>
      </c>
      <c r="Q2532" t="s">
        <v>71</v>
      </c>
      <c r="R2532">
        <v>2012</v>
      </c>
      <c r="S2532" s="1">
        <v>296.63</v>
      </c>
      <c r="T2532" t="s">
        <v>31</v>
      </c>
      <c r="U2532" s="2">
        <v>41061</v>
      </c>
      <c r="V2532" s="2">
        <v>41106</v>
      </c>
      <c r="W2532" s="2">
        <v>41029</v>
      </c>
      <c r="X2532" t="s">
        <v>72</v>
      </c>
      <c r="Y2532" t="s">
        <v>2413</v>
      </c>
      <c r="Z2532" t="s">
        <v>1225</v>
      </c>
      <c r="AA2532" t="s">
        <v>2372</v>
      </c>
      <c r="AB2532" t="s">
        <v>35</v>
      </c>
      <c r="AC2532" t="s">
        <v>36</v>
      </c>
      <c r="AD2532">
        <v>98109</v>
      </c>
      <c r="AE2532" t="s">
        <v>7036</v>
      </c>
      <c r="AF2532" t="str">
        <f t="shared" si="117"/>
        <v>Yes</v>
      </c>
      <c r="AG2532" s="9" t="str">
        <f t="shared" si="118"/>
        <v>STATE REPRESENTATIVE432DEMOCRATLEG DISTRICT 43 - HOUSEKINGLegislative2012296.63DEBT410614110641029Operation and OverheadREIMB. MILEAGE &amp; PARKINGCHOPP FRANK V1000  AURORA AVENUE N SUITE 100SEATTLEWA</v>
      </c>
      <c r="AH2532">
        <v>100488620</v>
      </c>
      <c r="AI2532" s="9" t="str">
        <f t="shared" si="119"/>
        <v>STATE REPRESENTATIVE432DEMOCRATLEG DISTRICT 43 - HOUSEKINGLegislative</v>
      </c>
    </row>
    <row r="2533" spans="1:35" x14ac:dyDescent="0.25">
      <c r="A2533" s="15">
        <v>3450</v>
      </c>
      <c r="B2533" t="s">
        <v>7037</v>
      </c>
      <c r="C2533">
        <v>100488620</v>
      </c>
      <c r="D2533" t="s">
        <v>30</v>
      </c>
      <c r="E2533" t="s">
        <v>1224</v>
      </c>
      <c r="F2533" t="s">
        <v>44</v>
      </c>
      <c r="G2533" t="s">
        <v>1225</v>
      </c>
      <c r="H2533" t="s">
        <v>1226</v>
      </c>
      <c r="I2533" t="s">
        <v>212</v>
      </c>
      <c r="J2533" t="s">
        <v>1227</v>
      </c>
      <c r="K2533" t="s">
        <v>67</v>
      </c>
      <c r="L2533">
        <v>43</v>
      </c>
      <c r="M2533">
        <v>2</v>
      </c>
      <c r="N2533" t="s">
        <v>68</v>
      </c>
      <c r="O2533" t="s">
        <v>1228</v>
      </c>
      <c r="P2533" t="s">
        <v>134</v>
      </c>
      <c r="Q2533" t="s">
        <v>71</v>
      </c>
      <c r="R2533">
        <v>2012</v>
      </c>
      <c r="S2533" s="1">
        <v>421.06</v>
      </c>
      <c r="T2533" t="s">
        <v>31</v>
      </c>
      <c r="U2533" s="2">
        <v>41061</v>
      </c>
      <c r="V2533" s="2">
        <v>41106</v>
      </c>
      <c r="W2533" s="2">
        <v>41045</v>
      </c>
      <c r="X2533" t="s">
        <v>72</v>
      </c>
      <c r="Y2533" t="s">
        <v>5727</v>
      </c>
      <c r="Z2533" t="s">
        <v>1225</v>
      </c>
      <c r="AA2533" t="s">
        <v>2372</v>
      </c>
      <c r="AB2533" t="s">
        <v>35</v>
      </c>
      <c r="AC2533" t="s">
        <v>36</v>
      </c>
      <c r="AD2533">
        <v>98109</v>
      </c>
      <c r="AE2533" t="s">
        <v>7036</v>
      </c>
      <c r="AF2533" t="str">
        <f t="shared" si="117"/>
        <v>Yes</v>
      </c>
      <c r="AG2533" s="9" t="str">
        <f t="shared" si="118"/>
        <v>STATE REPRESENTATIVE432DEMOCRATLEG DISTRICT 43 - HOUSEKINGLegislative2012421.06DEBT410614110641045Operation and OverheadREIMB. FILING FEE (KC ELECTIONS)CHOPP FRANK V1000  AURORA AVENUE N SUITE 100SEATTLEWA</v>
      </c>
      <c r="AH2533">
        <v>100488620</v>
      </c>
      <c r="AI2533" s="9" t="str">
        <f t="shared" si="119"/>
        <v>STATE REPRESENTATIVE432DEMOCRATLEG DISTRICT 43 - HOUSEKINGLegislative</v>
      </c>
    </row>
    <row r="2534" spans="1:35" x14ac:dyDescent="0.25">
      <c r="A2534" s="15">
        <v>3449</v>
      </c>
      <c r="B2534" t="s">
        <v>7035</v>
      </c>
      <c r="C2534">
        <v>100488620</v>
      </c>
      <c r="D2534" t="s">
        <v>30</v>
      </c>
      <c r="E2534" t="s">
        <v>1224</v>
      </c>
      <c r="F2534" t="s">
        <v>44</v>
      </c>
      <c r="G2534" t="s">
        <v>1225</v>
      </c>
      <c r="H2534" t="s">
        <v>1226</v>
      </c>
      <c r="I2534" t="s">
        <v>212</v>
      </c>
      <c r="J2534" t="s">
        <v>1227</v>
      </c>
      <c r="K2534" t="s">
        <v>67</v>
      </c>
      <c r="L2534">
        <v>43</v>
      </c>
      <c r="M2534">
        <v>2</v>
      </c>
      <c r="N2534" t="s">
        <v>68</v>
      </c>
      <c r="O2534" t="s">
        <v>1228</v>
      </c>
      <c r="P2534" t="s">
        <v>134</v>
      </c>
      <c r="Q2534" t="s">
        <v>71</v>
      </c>
      <c r="R2534">
        <v>2012</v>
      </c>
      <c r="S2534" s="1">
        <v>400</v>
      </c>
      <c r="T2534" t="s">
        <v>31</v>
      </c>
      <c r="U2534" s="2">
        <v>41061</v>
      </c>
      <c r="V2534" s="2">
        <v>41106</v>
      </c>
      <c r="W2534" s="2">
        <v>41060</v>
      </c>
      <c r="X2534" t="s">
        <v>72</v>
      </c>
      <c r="Y2534" t="s">
        <v>2637</v>
      </c>
      <c r="Z2534" t="s">
        <v>167</v>
      </c>
      <c r="AA2534" t="s">
        <v>168</v>
      </c>
      <c r="AB2534" t="s">
        <v>35</v>
      </c>
      <c r="AC2534" t="s">
        <v>36</v>
      </c>
      <c r="AD2534">
        <v>98109</v>
      </c>
      <c r="AE2534" t="s">
        <v>7036</v>
      </c>
      <c r="AF2534" t="str">
        <f t="shared" si="117"/>
        <v>Yes</v>
      </c>
      <c r="AG2534" s="9" t="str">
        <f t="shared" si="118"/>
        <v>STATE REPRESENTATIVE432DEMOCRATLEG DISTRICT 43 - HOUSEKINGLegislative2012400DEBT410614110641060Operation and OverheadMAY TREASURYARGO STRATEGIESPO BOX 9100 SEATTLEWA</v>
      </c>
      <c r="AH2534">
        <v>100488620</v>
      </c>
      <c r="AI2534" s="9" t="str">
        <f t="shared" si="119"/>
        <v>STATE REPRESENTATIVE432DEMOCRATLEG DISTRICT 43 - HOUSEKINGLegislative</v>
      </c>
    </row>
    <row r="2535" spans="1:35" x14ac:dyDescent="0.25">
      <c r="A2535" s="15">
        <v>3460</v>
      </c>
      <c r="B2535" t="s">
        <v>7047</v>
      </c>
      <c r="C2535">
        <v>100488620</v>
      </c>
      <c r="D2535" t="s">
        <v>30</v>
      </c>
      <c r="E2535" t="s">
        <v>1224</v>
      </c>
      <c r="F2535" t="s">
        <v>44</v>
      </c>
      <c r="G2535" t="s">
        <v>1225</v>
      </c>
      <c r="H2535" t="s">
        <v>1226</v>
      </c>
      <c r="I2535" t="s">
        <v>212</v>
      </c>
      <c r="J2535" t="s">
        <v>1227</v>
      </c>
      <c r="K2535" t="s">
        <v>67</v>
      </c>
      <c r="L2535">
        <v>43</v>
      </c>
      <c r="M2535">
        <v>2</v>
      </c>
      <c r="N2535" t="s">
        <v>68</v>
      </c>
      <c r="O2535" t="s">
        <v>1228</v>
      </c>
      <c r="P2535" t="s">
        <v>134</v>
      </c>
      <c r="Q2535" t="s">
        <v>71</v>
      </c>
      <c r="R2535">
        <v>2012</v>
      </c>
      <c r="S2535" s="1">
        <v>90</v>
      </c>
      <c r="T2535" t="s">
        <v>31</v>
      </c>
      <c r="U2535" s="2">
        <v>41061</v>
      </c>
      <c r="V2535" s="2">
        <v>41106</v>
      </c>
      <c r="W2535" s="2">
        <v>41060</v>
      </c>
      <c r="X2535" t="s">
        <v>72</v>
      </c>
      <c r="Y2535" t="s">
        <v>6422</v>
      </c>
      <c r="Z2535" t="s">
        <v>1225</v>
      </c>
      <c r="AA2535" t="s">
        <v>2372</v>
      </c>
      <c r="AB2535" t="s">
        <v>35</v>
      </c>
      <c r="AC2535" t="s">
        <v>36</v>
      </c>
      <c r="AD2535">
        <v>98109</v>
      </c>
      <c r="AE2535" t="s">
        <v>7036</v>
      </c>
      <c r="AF2535" t="str">
        <f t="shared" si="117"/>
        <v>Yes</v>
      </c>
      <c r="AG2535" s="9" t="str">
        <f t="shared" si="118"/>
        <v>STATE REPRESENTATIVE432DEMOCRATLEG DISTRICT 43 - HOUSEKINGLegislative201290DEBT410614110641060Operation and OverheadREIMB. COMPUTER FEECHOPP FRANK V1000  AURORA AVENUE N SUITE 100SEATTLEWA</v>
      </c>
      <c r="AH2535">
        <v>100488620</v>
      </c>
      <c r="AI2535" s="9" t="str">
        <f t="shared" si="119"/>
        <v>STATE REPRESENTATIVE432DEMOCRATLEG DISTRICT 43 - HOUSEKINGLegislative</v>
      </c>
    </row>
    <row r="2536" spans="1:35" x14ac:dyDescent="0.25">
      <c r="A2536" s="15">
        <v>3456</v>
      </c>
      <c r="B2536" t="s">
        <v>7043</v>
      </c>
      <c r="C2536">
        <v>100488620</v>
      </c>
      <c r="D2536" t="s">
        <v>30</v>
      </c>
      <c r="E2536" t="s">
        <v>1224</v>
      </c>
      <c r="F2536" t="s">
        <v>44</v>
      </c>
      <c r="G2536" t="s">
        <v>1225</v>
      </c>
      <c r="H2536" t="s">
        <v>1226</v>
      </c>
      <c r="I2536" t="s">
        <v>212</v>
      </c>
      <c r="J2536" t="s">
        <v>1227</v>
      </c>
      <c r="K2536" t="s">
        <v>67</v>
      </c>
      <c r="L2536">
        <v>43</v>
      </c>
      <c r="M2536">
        <v>2</v>
      </c>
      <c r="N2536" t="s">
        <v>68</v>
      </c>
      <c r="O2536" t="s">
        <v>1228</v>
      </c>
      <c r="P2536" t="s">
        <v>134</v>
      </c>
      <c r="Q2536" t="s">
        <v>71</v>
      </c>
      <c r="R2536">
        <v>2012</v>
      </c>
      <c r="S2536" s="1">
        <v>51.3</v>
      </c>
      <c r="T2536" t="s">
        <v>31</v>
      </c>
      <c r="U2536" s="2">
        <v>41061</v>
      </c>
      <c r="V2536" s="2">
        <v>41106</v>
      </c>
      <c r="W2536" s="2">
        <v>41060</v>
      </c>
      <c r="X2536" t="s">
        <v>72</v>
      </c>
      <c r="Y2536" t="s">
        <v>6486</v>
      </c>
      <c r="Z2536" t="s">
        <v>1225</v>
      </c>
      <c r="AA2536" t="s">
        <v>2372</v>
      </c>
      <c r="AB2536" t="s">
        <v>35</v>
      </c>
      <c r="AC2536" t="s">
        <v>36</v>
      </c>
      <c r="AD2536">
        <v>98109</v>
      </c>
      <c r="AE2536" t="s">
        <v>7036</v>
      </c>
      <c r="AF2536" t="str">
        <f t="shared" si="117"/>
        <v>Yes</v>
      </c>
      <c r="AG2536" s="9" t="str">
        <f t="shared" si="118"/>
        <v>STATE REPRESENTATIVE432DEMOCRATLEG DISTRICT 43 - HOUSEKINGLegislative201251.3DEBT410614110641060Operation and OverheadREIMB. MTG EXP (IHOP)CHOPP FRANK V1000  AURORA AVENUE N SUITE 100SEATTLEWA</v>
      </c>
      <c r="AH2536">
        <v>100488620</v>
      </c>
      <c r="AI2536" s="9" t="str">
        <f t="shared" si="119"/>
        <v>STATE REPRESENTATIVE432DEMOCRATLEG DISTRICT 43 - HOUSEKINGLegislative</v>
      </c>
    </row>
    <row r="2537" spans="1:35" x14ac:dyDescent="0.25">
      <c r="A2537" s="15">
        <v>3457</v>
      </c>
      <c r="B2537" t="s">
        <v>7044</v>
      </c>
      <c r="C2537">
        <v>100488620</v>
      </c>
      <c r="D2537" t="s">
        <v>30</v>
      </c>
      <c r="E2537" t="s">
        <v>1224</v>
      </c>
      <c r="F2537" t="s">
        <v>44</v>
      </c>
      <c r="G2537" t="s">
        <v>1225</v>
      </c>
      <c r="H2537" t="s">
        <v>1226</v>
      </c>
      <c r="I2537" t="s">
        <v>212</v>
      </c>
      <c r="J2537" t="s">
        <v>1227</v>
      </c>
      <c r="K2537" t="s">
        <v>67</v>
      </c>
      <c r="L2537">
        <v>43</v>
      </c>
      <c r="M2537">
        <v>2</v>
      </c>
      <c r="N2537" t="s">
        <v>68</v>
      </c>
      <c r="O2537" t="s">
        <v>1228</v>
      </c>
      <c r="P2537" t="s">
        <v>134</v>
      </c>
      <c r="Q2537" t="s">
        <v>71</v>
      </c>
      <c r="R2537">
        <v>2012</v>
      </c>
      <c r="S2537" s="1">
        <v>365.51</v>
      </c>
      <c r="T2537" t="s">
        <v>31</v>
      </c>
      <c r="U2537" s="2">
        <v>41061</v>
      </c>
      <c r="V2537" s="2">
        <v>41106</v>
      </c>
      <c r="W2537" s="2">
        <v>41060</v>
      </c>
      <c r="X2537" t="s">
        <v>72</v>
      </c>
      <c r="Y2537" t="s">
        <v>2413</v>
      </c>
      <c r="Z2537" t="s">
        <v>1225</v>
      </c>
      <c r="AA2537" t="s">
        <v>2372</v>
      </c>
      <c r="AB2537" t="s">
        <v>35</v>
      </c>
      <c r="AC2537" t="s">
        <v>36</v>
      </c>
      <c r="AD2537">
        <v>98109</v>
      </c>
      <c r="AE2537" t="s">
        <v>7036</v>
      </c>
      <c r="AF2537" t="str">
        <f t="shared" si="117"/>
        <v>Yes</v>
      </c>
      <c r="AG2537" s="9" t="str">
        <f t="shared" si="118"/>
        <v>STATE REPRESENTATIVE432DEMOCRATLEG DISTRICT 43 - HOUSEKINGLegislative2012365.51DEBT410614110641060Operation and OverheadREIMB. MILEAGE &amp; PARKINGCHOPP FRANK V1000  AURORA AVENUE N SUITE 100SEATTLEWA</v>
      </c>
      <c r="AH2537">
        <v>100488620</v>
      </c>
      <c r="AI2537" s="9" t="str">
        <f t="shared" si="119"/>
        <v>STATE REPRESENTATIVE432DEMOCRATLEG DISTRICT 43 - HOUSEKINGLegislative</v>
      </c>
    </row>
    <row r="2538" spans="1:35" x14ac:dyDescent="0.25">
      <c r="A2538" s="15">
        <v>3455</v>
      </c>
      <c r="B2538" t="s">
        <v>7042</v>
      </c>
      <c r="C2538">
        <v>100488620</v>
      </c>
      <c r="D2538" t="s">
        <v>30</v>
      </c>
      <c r="E2538" t="s">
        <v>1224</v>
      </c>
      <c r="F2538" t="s">
        <v>44</v>
      </c>
      <c r="G2538" t="s">
        <v>1225</v>
      </c>
      <c r="H2538" t="s">
        <v>1226</v>
      </c>
      <c r="I2538" t="s">
        <v>212</v>
      </c>
      <c r="J2538" t="s">
        <v>1227</v>
      </c>
      <c r="K2538" t="s">
        <v>67</v>
      </c>
      <c r="L2538">
        <v>43</v>
      </c>
      <c r="M2538">
        <v>2</v>
      </c>
      <c r="N2538" t="s">
        <v>68</v>
      </c>
      <c r="O2538" t="s">
        <v>1228</v>
      </c>
      <c r="P2538" t="s">
        <v>134</v>
      </c>
      <c r="Q2538" t="s">
        <v>71</v>
      </c>
      <c r="R2538">
        <v>2012</v>
      </c>
      <c r="S2538" s="1">
        <v>205</v>
      </c>
      <c r="T2538" t="s">
        <v>31</v>
      </c>
      <c r="U2538" s="2">
        <v>41061</v>
      </c>
      <c r="V2538" s="2">
        <v>41106</v>
      </c>
      <c r="W2538" s="2">
        <v>41087</v>
      </c>
      <c r="X2538" t="s">
        <v>72</v>
      </c>
      <c r="Y2538" t="s">
        <v>6484</v>
      </c>
      <c r="Z2538" t="s">
        <v>1225</v>
      </c>
      <c r="AA2538" t="s">
        <v>2372</v>
      </c>
      <c r="AB2538" t="s">
        <v>35</v>
      </c>
      <c r="AC2538" t="s">
        <v>36</v>
      </c>
      <c r="AD2538">
        <v>98109</v>
      </c>
      <c r="AE2538" t="s">
        <v>7036</v>
      </c>
      <c r="AF2538" t="str">
        <f t="shared" si="117"/>
        <v>Yes</v>
      </c>
      <c r="AG2538" s="9" t="str">
        <f t="shared" si="118"/>
        <v>STATE REPRESENTATIVE432DEMOCRATLEG DISTRICT 43 - HOUSEKINGLegislative2012205DEBT410614110641087Operation and OverheadREIMB. CAB FARES (YELLOW CAB)CHOPP FRANK V1000  AURORA AVENUE N SUITE 100SEATTLEWA</v>
      </c>
      <c r="AH2538">
        <v>100488620</v>
      </c>
      <c r="AI2538" s="9" t="str">
        <f t="shared" si="119"/>
        <v>STATE REPRESENTATIVE432DEMOCRATLEG DISTRICT 43 - HOUSEKINGLegislative</v>
      </c>
    </row>
    <row r="2539" spans="1:35" x14ac:dyDescent="0.25">
      <c r="A2539" s="15">
        <v>3451</v>
      </c>
      <c r="B2539" t="s">
        <v>7038</v>
      </c>
      <c r="C2539">
        <v>100488620</v>
      </c>
      <c r="D2539" t="s">
        <v>30</v>
      </c>
      <c r="E2539" t="s">
        <v>1224</v>
      </c>
      <c r="F2539" t="s">
        <v>44</v>
      </c>
      <c r="G2539" t="s">
        <v>1225</v>
      </c>
      <c r="H2539" t="s">
        <v>1226</v>
      </c>
      <c r="I2539" t="s">
        <v>212</v>
      </c>
      <c r="J2539" t="s">
        <v>1227</v>
      </c>
      <c r="K2539" t="s">
        <v>67</v>
      </c>
      <c r="L2539">
        <v>43</v>
      </c>
      <c r="M2539">
        <v>2</v>
      </c>
      <c r="N2539" t="s">
        <v>68</v>
      </c>
      <c r="O2539" t="s">
        <v>1228</v>
      </c>
      <c r="P2539" t="s">
        <v>134</v>
      </c>
      <c r="Q2539" t="s">
        <v>71</v>
      </c>
      <c r="R2539">
        <v>2012</v>
      </c>
      <c r="S2539" s="1">
        <v>500</v>
      </c>
      <c r="T2539" t="s">
        <v>31</v>
      </c>
      <c r="U2539" s="2">
        <v>41061</v>
      </c>
      <c r="V2539" s="2">
        <v>41106</v>
      </c>
      <c r="W2539" s="2">
        <v>41089</v>
      </c>
      <c r="X2539" t="s">
        <v>72</v>
      </c>
      <c r="Y2539" t="s">
        <v>338</v>
      </c>
      <c r="Z2539" t="s">
        <v>167</v>
      </c>
      <c r="AA2539" t="s">
        <v>168</v>
      </c>
      <c r="AB2539" t="s">
        <v>35</v>
      </c>
      <c r="AC2539" t="s">
        <v>36</v>
      </c>
      <c r="AD2539">
        <v>98109</v>
      </c>
      <c r="AE2539" t="s">
        <v>7036</v>
      </c>
      <c r="AF2539" t="str">
        <f t="shared" si="117"/>
        <v>Yes</v>
      </c>
      <c r="AG2539" s="9" t="str">
        <f t="shared" si="118"/>
        <v>STATE REPRESENTATIVE432DEMOCRATLEG DISTRICT 43 - HOUSEKINGLegislative2012500DEBT410614110641089Operation and OverheadJUNE TREASURYARGO STRATEGIESPO BOX 9100 SEATTLEWA</v>
      </c>
      <c r="AH2539">
        <v>100488620</v>
      </c>
      <c r="AI2539" s="9" t="str">
        <f t="shared" si="119"/>
        <v>STATE REPRESENTATIVE432DEMOCRATLEG DISTRICT 43 - HOUSEKINGLegislative</v>
      </c>
    </row>
    <row r="2540" spans="1:35" x14ac:dyDescent="0.25">
      <c r="A2540" s="15">
        <v>3465</v>
      </c>
      <c r="B2540" t="s">
        <v>7052</v>
      </c>
      <c r="C2540">
        <v>100488620</v>
      </c>
      <c r="D2540" t="s">
        <v>30</v>
      </c>
      <c r="E2540" t="s">
        <v>1224</v>
      </c>
      <c r="F2540" t="s">
        <v>44</v>
      </c>
      <c r="G2540" t="s">
        <v>1225</v>
      </c>
      <c r="H2540" t="s">
        <v>1226</v>
      </c>
      <c r="I2540" t="s">
        <v>212</v>
      </c>
      <c r="J2540" t="s">
        <v>1227</v>
      </c>
      <c r="K2540" t="s">
        <v>67</v>
      </c>
      <c r="L2540">
        <v>43</v>
      </c>
      <c r="M2540">
        <v>2</v>
      </c>
      <c r="N2540" t="s">
        <v>68</v>
      </c>
      <c r="O2540" t="s">
        <v>1228</v>
      </c>
      <c r="P2540" t="s">
        <v>134</v>
      </c>
      <c r="Q2540" t="s">
        <v>71</v>
      </c>
      <c r="R2540">
        <v>2012</v>
      </c>
      <c r="S2540" s="1">
        <v>418.11</v>
      </c>
      <c r="T2540" t="s">
        <v>31</v>
      </c>
      <c r="U2540" s="2">
        <v>41061</v>
      </c>
      <c r="V2540" s="2">
        <v>41106</v>
      </c>
      <c r="W2540" s="2">
        <v>41090</v>
      </c>
      <c r="X2540" t="s">
        <v>72</v>
      </c>
      <c r="Y2540" t="s">
        <v>2413</v>
      </c>
      <c r="Z2540" t="s">
        <v>1225</v>
      </c>
      <c r="AA2540" t="s">
        <v>2372</v>
      </c>
      <c r="AB2540" t="s">
        <v>35</v>
      </c>
      <c r="AC2540" t="s">
        <v>36</v>
      </c>
      <c r="AD2540">
        <v>98109</v>
      </c>
      <c r="AE2540" t="s">
        <v>7036</v>
      </c>
      <c r="AF2540" t="str">
        <f t="shared" si="117"/>
        <v>Yes</v>
      </c>
      <c r="AG2540" s="9" t="str">
        <f t="shared" si="118"/>
        <v>STATE REPRESENTATIVE432DEMOCRATLEG DISTRICT 43 - HOUSEKINGLegislative2012418.11DEBT410614110641090Operation and OverheadREIMB. MILEAGE &amp; PARKINGCHOPP FRANK V1000  AURORA AVENUE N SUITE 100SEATTLEWA</v>
      </c>
      <c r="AH2540">
        <v>100488620</v>
      </c>
      <c r="AI2540" s="9" t="str">
        <f t="shared" si="119"/>
        <v>STATE REPRESENTATIVE432DEMOCRATLEG DISTRICT 43 - HOUSEKINGLegislative</v>
      </c>
    </row>
    <row r="2541" spans="1:35" x14ac:dyDescent="0.25">
      <c r="A2541" s="15">
        <v>3464</v>
      </c>
      <c r="B2541" t="s">
        <v>7051</v>
      </c>
      <c r="C2541">
        <v>100488620</v>
      </c>
      <c r="D2541" t="s">
        <v>30</v>
      </c>
      <c r="E2541" t="s">
        <v>1224</v>
      </c>
      <c r="F2541" t="s">
        <v>44</v>
      </c>
      <c r="G2541" t="s">
        <v>1225</v>
      </c>
      <c r="H2541" t="s">
        <v>1226</v>
      </c>
      <c r="I2541" t="s">
        <v>212</v>
      </c>
      <c r="J2541" t="s">
        <v>1227</v>
      </c>
      <c r="K2541" t="s">
        <v>67</v>
      </c>
      <c r="L2541">
        <v>43</v>
      </c>
      <c r="M2541">
        <v>2</v>
      </c>
      <c r="N2541" t="s">
        <v>68</v>
      </c>
      <c r="O2541" t="s">
        <v>1228</v>
      </c>
      <c r="P2541" t="s">
        <v>134</v>
      </c>
      <c r="Q2541" t="s">
        <v>71</v>
      </c>
      <c r="R2541">
        <v>2012</v>
      </c>
      <c r="S2541" s="1">
        <v>134.16</v>
      </c>
      <c r="T2541" t="s">
        <v>31</v>
      </c>
      <c r="U2541" s="2">
        <v>41061</v>
      </c>
      <c r="V2541" s="2">
        <v>41106</v>
      </c>
      <c r="W2541" s="2">
        <v>41096</v>
      </c>
      <c r="X2541" t="s">
        <v>72</v>
      </c>
      <c r="Y2541" t="s">
        <v>3444</v>
      </c>
      <c r="Z2541" t="s">
        <v>1225</v>
      </c>
      <c r="AA2541" t="s">
        <v>2372</v>
      </c>
      <c r="AB2541" t="s">
        <v>35</v>
      </c>
      <c r="AC2541" t="s">
        <v>36</v>
      </c>
      <c r="AD2541">
        <v>98109</v>
      </c>
      <c r="AE2541" t="s">
        <v>7036</v>
      </c>
      <c r="AF2541" t="str">
        <f t="shared" si="117"/>
        <v>Yes</v>
      </c>
      <c r="AG2541" s="9" t="str">
        <f t="shared" si="118"/>
        <v>STATE REPRESENTATIVE432DEMOCRATLEG DISTRICT 43 - HOUSEKINGLegislative2012134.16DEBT410614110641096Operation and OverheadREIMB. OFFICE SUPPLIES (OFFICE MAX)CHOPP FRANK V1000  AURORA AVENUE N SUITE 100SEATTLEWA</v>
      </c>
      <c r="AH2541">
        <v>100488620</v>
      </c>
      <c r="AI2541" s="9" t="str">
        <f t="shared" si="119"/>
        <v>STATE REPRESENTATIVE432DEMOCRATLEG DISTRICT 43 - HOUSEKINGLegislative</v>
      </c>
    </row>
    <row r="2542" spans="1:35" x14ac:dyDescent="0.25">
      <c r="A2542" s="15">
        <v>3463</v>
      </c>
      <c r="B2542" t="s">
        <v>7050</v>
      </c>
      <c r="C2542">
        <v>100488620</v>
      </c>
      <c r="D2542" t="s">
        <v>30</v>
      </c>
      <c r="E2542" t="s">
        <v>1224</v>
      </c>
      <c r="F2542" t="s">
        <v>44</v>
      </c>
      <c r="G2542" t="s">
        <v>1225</v>
      </c>
      <c r="H2542" t="s">
        <v>1226</v>
      </c>
      <c r="I2542" t="s">
        <v>212</v>
      </c>
      <c r="J2542" t="s">
        <v>1227</v>
      </c>
      <c r="K2542" t="s">
        <v>67</v>
      </c>
      <c r="L2542">
        <v>43</v>
      </c>
      <c r="M2542">
        <v>2</v>
      </c>
      <c r="N2542" t="s">
        <v>68</v>
      </c>
      <c r="O2542" t="s">
        <v>1228</v>
      </c>
      <c r="P2542" t="s">
        <v>134</v>
      </c>
      <c r="Q2542" t="s">
        <v>71</v>
      </c>
      <c r="R2542">
        <v>2012</v>
      </c>
      <c r="S2542" s="1">
        <v>179.47</v>
      </c>
      <c r="T2542" t="s">
        <v>31</v>
      </c>
      <c r="U2542" s="2">
        <v>41061</v>
      </c>
      <c r="V2542" s="2">
        <v>41106</v>
      </c>
      <c r="W2542" s="2">
        <v>41106</v>
      </c>
      <c r="X2542" t="s">
        <v>72</v>
      </c>
      <c r="Y2542" t="s">
        <v>2424</v>
      </c>
      <c r="Z2542" t="s">
        <v>1225</v>
      </c>
      <c r="AA2542" t="s">
        <v>2372</v>
      </c>
      <c r="AB2542" t="s">
        <v>35</v>
      </c>
      <c r="AC2542" t="s">
        <v>36</v>
      </c>
      <c r="AD2542">
        <v>98109</v>
      </c>
      <c r="AE2542" t="s">
        <v>7036</v>
      </c>
      <c r="AF2542" t="str">
        <f t="shared" si="117"/>
        <v>Yes</v>
      </c>
      <c r="AG2542" s="9" t="str">
        <f t="shared" si="118"/>
        <v>STATE REPRESENTATIVE432DEMOCRATLEG DISTRICT 43 - HOUSEKINGLegislative2012179.47DEBT410614110641106Operation and OverheadREIMB. MTG EXP (LOLA)CHOPP FRANK V1000  AURORA AVENUE N SUITE 100SEATTLEWA</v>
      </c>
      <c r="AH2542">
        <v>100488620</v>
      </c>
      <c r="AI2542" s="9" t="str">
        <f t="shared" si="119"/>
        <v>STATE REPRESENTATIVE432DEMOCRATLEG DISTRICT 43 - HOUSEKINGLegislative</v>
      </c>
    </row>
    <row r="2543" spans="1:35" x14ac:dyDescent="0.25">
      <c r="A2543" s="15">
        <v>3125</v>
      </c>
      <c r="B2543" t="s">
        <v>6493</v>
      </c>
      <c r="C2543">
        <v>100488624</v>
      </c>
      <c r="D2543" t="s">
        <v>30</v>
      </c>
      <c r="E2543" t="s">
        <v>1224</v>
      </c>
      <c r="F2543" t="s">
        <v>44</v>
      </c>
      <c r="G2543" t="s">
        <v>1225</v>
      </c>
      <c r="H2543" t="s">
        <v>1226</v>
      </c>
      <c r="I2543" t="s">
        <v>212</v>
      </c>
      <c r="J2543" t="s">
        <v>1227</v>
      </c>
      <c r="K2543" t="s">
        <v>67</v>
      </c>
      <c r="L2543">
        <v>43</v>
      </c>
      <c r="M2543">
        <v>2</v>
      </c>
      <c r="N2543" t="s">
        <v>68</v>
      </c>
      <c r="O2543" t="s">
        <v>1228</v>
      </c>
      <c r="P2543" t="s">
        <v>134</v>
      </c>
      <c r="Q2543" t="s">
        <v>71</v>
      </c>
      <c r="R2543">
        <v>2012</v>
      </c>
      <c r="S2543" s="1">
        <v>98.07</v>
      </c>
      <c r="T2543" t="s">
        <v>31</v>
      </c>
      <c r="U2543" s="2">
        <v>41107</v>
      </c>
      <c r="V2543" s="2">
        <v>41120</v>
      </c>
      <c r="W2543" s="2">
        <v>40963</v>
      </c>
      <c r="X2543" t="s">
        <v>72</v>
      </c>
      <c r="Y2543" t="s">
        <v>6424</v>
      </c>
      <c r="Z2543" t="s">
        <v>1225</v>
      </c>
      <c r="AA2543" t="s">
        <v>2372</v>
      </c>
      <c r="AB2543" t="s">
        <v>35</v>
      </c>
      <c r="AC2543" t="s">
        <v>36</v>
      </c>
      <c r="AD2543">
        <v>98109</v>
      </c>
      <c r="AE2543" t="s">
        <v>6479</v>
      </c>
      <c r="AF2543" t="str">
        <f t="shared" si="117"/>
        <v>Yes</v>
      </c>
      <c r="AG2543" s="9" t="str">
        <f t="shared" si="118"/>
        <v>STATE REPRESENTATIVE432DEMOCRATLEG DISTRICT 43 - HOUSEKINGLegislative201298.07DEBT411074112040963Operation and OverheadREIMB. MTG EXP (WATER ST)CHOPP FRANK V1000  AURORA AVENUE N SUITE 100SEATTLEWA</v>
      </c>
      <c r="AH2543">
        <v>100488624</v>
      </c>
      <c r="AI2543" s="9" t="str">
        <f t="shared" si="119"/>
        <v>STATE REPRESENTATIVE432DEMOCRATLEG DISTRICT 43 - HOUSEKINGLegislative</v>
      </c>
    </row>
    <row r="2544" spans="1:35" x14ac:dyDescent="0.25">
      <c r="A2544" s="15">
        <v>3121</v>
      </c>
      <c r="B2544" t="s">
        <v>6489</v>
      </c>
      <c r="C2544">
        <v>100488624</v>
      </c>
      <c r="D2544" t="s">
        <v>30</v>
      </c>
      <c r="E2544" t="s">
        <v>1224</v>
      </c>
      <c r="F2544" t="s">
        <v>44</v>
      </c>
      <c r="G2544" t="s">
        <v>1225</v>
      </c>
      <c r="H2544" t="s">
        <v>1226</v>
      </c>
      <c r="I2544" t="s">
        <v>212</v>
      </c>
      <c r="J2544" t="s">
        <v>1227</v>
      </c>
      <c r="K2544" t="s">
        <v>67</v>
      </c>
      <c r="L2544">
        <v>43</v>
      </c>
      <c r="M2544">
        <v>2</v>
      </c>
      <c r="N2544" t="s">
        <v>68</v>
      </c>
      <c r="O2544" t="s">
        <v>1228</v>
      </c>
      <c r="P2544" t="s">
        <v>134</v>
      </c>
      <c r="Q2544" t="s">
        <v>71</v>
      </c>
      <c r="R2544">
        <v>2012</v>
      </c>
      <c r="S2544" s="1">
        <v>285.72000000000003</v>
      </c>
      <c r="T2544" t="s">
        <v>31</v>
      </c>
      <c r="U2544" s="2">
        <v>41107</v>
      </c>
      <c r="V2544" s="2">
        <v>41120</v>
      </c>
      <c r="W2544" s="2">
        <v>40967</v>
      </c>
      <c r="X2544" t="s">
        <v>72</v>
      </c>
      <c r="Y2544" t="s">
        <v>2413</v>
      </c>
      <c r="Z2544" t="s">
        <v>1225</v>
      </c>
      <c r="AA2544" t="s">
        <v>2372</v>
      </c>
      <c r="AB2544" t="s">
        <v>35</v>
      </c>
      <c r="AC2544" t="s">
        <v>36</v>
      </c>
      <c r="AD2544">
        <v>98109</v>
      </c>
      <c r="AE2544" t="s">
        <v>6479</v>
      </c>
      <c r="AF2544" t="str">
        <f t="shared" si="117"/>
        <v>Yes</v>
      </c>
      <c r="AG2544" s="9" t="str">
        <f t="shared" si="118"/>
        <v>STATE REPRESENTATIVE432DEMOCRATLEG DISTRICT 43 - HOUSEKINGLegislative2012285.72DEBT411074112040967Operation and OverheadREIMB. MILEAGE &amp; PARKINGCHOPP FRANK V1000  AURORA AVENUE N SUITE 100SEATTLEWA</v>
      </c>
      <c r="AH2544">
        <v>100488624</v>
      </c>
      <c r="AI2544" s="9" t="str">
        <f t="shared" si="119"/>
        <v>STATE REPRESENTATIVE432DEMOCRATLEG DISTRICT 43 - HOUSEKINGLegislative</v>
      </c>
    </row>
    <row r="2545" spans="1:35" x14ac:dyDescent="0.25">
      <c r="A2545" s="15">
        <v>3124</v>
      </c>
      <c r="B2545" t="s">
        <v>6492</v>
      </c>
      <c r="C2545">
        <v>100488624</v>
      </c>
      <c r="D2545" t="s">
        <v>30</v>
      </c>
      <c r="E2545" t="s">
        <v>1224</v>
      </c>
      <c r="F2545" t="s">
        <v>44</v>
      </c>
      <c r="G2545" t="s">
        <v>1225</v>
      </c>
      <c r="H2545" t="s">
        <v>1226</v>
      </c>
      <c r="I2545" t="s">
        <v>212</v>
      </c>
      <c r="J2545" t="s">
        <v>1227</v>
      </c>
      <c r="K2545" t="s">
        <v>67</v>
      </c>
      <c r="L2545">
        <v>43</v>
      </c>
      <c r="M2545">
        <v>2</v>
      </c>
      <c r="N2545" t="s">
        <v>68</v>
      </c>
      <c r="O2545" t="s">
        <v>1228</v>
      </c>
      <c r="P2545" t="s">
        <v>134</v>
      </c>
      <c r="Q2545" t="s">
        <v>71</v>
      </c>
      <c r="R2545">
        <v>2012</v>
      </c>
      <c r="S2545" s="1">
        <v>90</v>
      </c>
      <c r="T2545" t="s">
        <v>31</v>
      </c>
      <c r="U2545" s="2">
        <v>41107</v>
      </c>
      <c r="V2545" s="2">
        <v>41120</v>
      </c>
      <c r="W2545" s="2">
        <v>40967</v>
      </c>
      <c r="X2545" t="s">
        <v>72</v>
      </c>
      <c r="Y2545" t="s">
        <v>6422</v>
      </c>
      <c r="Z2545" t="s">
        <v>1225</v>
      </c>
      <c r="AA2545" t="s">
        <v>2372</v>
      </c>
      <c r="AB2545" t="s">
        <v>35</v>
      </c>
      <c r="AC2545" t="s">
        <v>36</v>
      </c>
      <c r="AD2545">
        <v>98109</v>
      </c>
      <c r="AE2545" t="s">
        <v>6479</v>
      </c>
      <c r="AF2545" t="str">
        <f t="shared" si="117"/>
        <v>Yes</v>
      </c>
      <c r="AG2545" s="9" t="str">
        <f t="shared" si="118"/>
        <v>STATE REPRESENTATIVE432DEMOCRATLEG DISTRICT 43 - HOUSEKINGLegislative201290DEBT411074112040967Operation and OverheadREIMB. COMPUTER FEECHOPP FRANK V1000  AURORA AVENUE N SUITE 100SEATTLEWA</v>
      </c>
      <c r="AH2545">
        <v>100488624</v>
      </c>
      <c r="AI2545" s="9" t="str">
        <f t="shared" si="119"/>
        <v>STATE REPRESENTATIVE432DEMOCRATLEG DISTRICT 43 - HOUSEKINGLegislative</v>
      </c>
    </row>
    <row r="2546" spans="1:35" x14ac:dyDescent="0.25">
      <c r="A2546" s="15">
        <v>3120</v>
      </c>
      <c r="B2546" t="s">
        <v>6488</v>
      </c>
      <c r="C2546">
        <v>100488624</v>
      </c>
      <c r="D2546" t="s">
        <v>30</v>
      </c>
      <c r="E2546" t="s">
        <v>1224</v>
      </c>
      <c r="F2546" t="s">
        <v>44</v>
      </c>
      <c r="G2546" t="s">
        <v>1225</v>
      </c>
      <c r="H2546" t="s">
        <v>1226</v>
      </c>
      <c r="I2546" t="s">
        <v>212</v>
      </c>
      <c r="J2546" t="s">
        <v>1227</v>
      </c>
      <c r="K2546" t="s">
        <v>67</v>
      </c>
      <c r="L2546">
        <v>43</v>
      </c>
      <c r="M2546">
        <v>2</v>
      </c>
      <c r="N2546" t="s">
        <v>68</v>
      </c>
      <c r="O2546" t="s">
        <v>1228</v>
      </c>
      <c r="P2546" t="s">
        <v>134</v>
      </c>
      <c r="Q2546" t="s">
        <v>71</v>
      </c>
      <c r="R2546">
        <v>2012</v>
      </c>
      <c r="S2546" s="1">
        <v>334.11</v>
      </c>
      <c r="T2546" t="s">
        <v>31</v>
      </c>
      <c r="U2546" s="2">
        <v>41107</v>
      </c>
      <c r="V2546" s="2">
        <v>41120</v>
      </c>
      <c r="W2546" s="2">
        <v>40999</v>
      </c>
      <c r="X2546" t="s">
        <v>72</v>
      </c>
      <c r="Y2546" t="s">
        <v>6476</v>
      </c>
      <c r="Z2546" t="s">
        <v>1225</v>
      </c>
      <c r="AA2546" t="s">
        <v>2372</v>
      </c>
      <c r="AB2546" t="s">
        <v>35</v>
      </c>
      <c r="AC2546" t="s">
        <v>36</v>
      </c>
      <c r="AD2546">
        <v>98109</v>
      </c>
      <c r="AE2546" t="s">
        <v>6479</v>
      </c>
      <c r="AF2546" t="str">
        <f t="shared" si="117"/>
        <v>Yes</v>
      </c>
      <c r="AG2546" s="9" t="str">
        <f t="shared" si="118"/>
        <v>STATE REPRESENTATIVE432DEMOCRATLEG DISTRICT 43 - HOUSEKINGLegislative2012334.11DEBT411074112040999Operation and OverheadREIMB MTG EXP (SORRENTO, ANTHONYS, ACQUA VIA)CHOPP FRANK V1000  AURORA AVENUE N SUITE 100SEATTLEWA</v>
      </c>
      <c r="AH2546">
        <v>100488624</v>
      </c>
      <c r="AI2546" s="9" t="str">
        <f t="shared" si="119"/>
        <v>STATE REPRESENTATIVE432DEMOCRATLEG DISTRICT 43 - HOUSEKINGLegislative</v>
      </c>
    </row>
    <row r="2547" spans="1:35" x14ac:dyDescent="0.25">
      <c r="A2547" s="15">
        <v>3114</v>
      </c>
      <c r="B2547" t="s">
        <v>6480</v>
      </c>
      <c r="C2547">
        <v>100488624</v>
      </c>
      <c r="D2547" t="s">
        <v>30</v>
      </c>
      <c r="E2547" t="s">
        <v>1224</v>
      </c>
      <c r="F2547" t="s">
        <v>44</v>
      </c>
      <c r="G2547" t="s">
        <v>1225</v>
      </c>
      <c r="H2547" t="s">
        <v>1226</v>
      </c>
      <c r="I2547" t="s">
        <v>212</v>
      </c>
      <c r="J2547" t="s">
        <v>1227</v>
      </c>
      <c r="K2547" t="s">
        <v>67</v>
      </c>
      <c r="L2547">
        <v>43</v>
      </c>
      <c r="M2547">
        <v>2</v>
      </c>
      <c r="N2547" t="s">
        <v>68</v>
      </c>
      <c r="O2547" t="s">
        <v>1228</v>
      </c>
      <c r="P2547" t="s">
        <v>134</v>
      </c>
      <c r="Q2547" t="s">
        <v>71</v>
      </c>
      <c r="R2547">
        <v>2012</v>
      </c>
      <c r="S2547" s="1">
        <v>90</v>
      </c>
      <c r="T2547" t="s">
        <v>31</v>
      </c>
      <c r="U2547" s="2">
        <v>41107</v>
      </c>
      <c r="V2547" s="2">
        <v>41120</v>
      </c>
      <c r="W2547" s="2">
        <v>40999</v>
      </c>
      <c r="X2547" t="s">
        <v>72</v>
      </c>
      <c r="Y2547" t="s">
        <v>6422</v>
      </c>
      <c r="Z2547" t="s">
        <v>1225</v>
      </c>
      <c r="AA2547" t="s">
        <v>2372</v>
      </c>
      <c r="AB2547" t="s">
        <v>35</v>
      </c>
      <c r="AC2547" t="s">
        <v>36</v>
      </c>
      <c r="AD2547">
        <v>98109</v>
      </c>
      <c r="AE2547" t="s">
        <v>6479</v>
      </c>
      <c r="AF2547" t="str">
        <f t="shared" si="117"/>
        <v>Yes</v>
      </c>
      <c r="AG2547" s="9" t="str">
        <f t="shared" si="118"/>
        <v>STATE REPRESENTATIVE432DEMOCRATLEG DISTRICT 43 - HOUSEKINGLegislative201290DEBT411074112040999Operation and OverheadREIMB. COMPUTER FEECHOPP FRANK V1000  AURORA AVENUE N SUITE 100SEATTLEWA</v>
      </c>
      <c r="AH2547">
        <v>100488624</v>
      </c>
      <c r="AI2547" s="9" t="str">
        <f t="shared" si="119"/>
        <v>STATE REPRESENTATIVE432DEMOCRATLEG DISTRICT 43 - HOUSEKINGLegislative</v>
      </c>
    </row>
    <row r="2548" spans="1:35" x14ac:dyDescent="0.25">
      <c r="A2548" s="15">
        <v>3286</v>
      </c>
      <c r="B2548" t="s">
        <v>6787</v>
      </c>
      <c r="C2548">
        <v>100488624</v>
      </c>
      <c r="D2548" t="s">
        <v>30</v>
      </c>
      <c r="E2548" t="s">
        <v>1224</v>
      </c>
      <c r="F2548" t="s">
        <v>44</v>
      </c>
      <c r="G2548" t="s">
        <v>1225</v>
      </c>
      <c r="H2548" t="s">
        <v>1226</v>
      </c>
      <c r="I2548" t="s">
        <v>212</v>
      </c>
      <c r="J2548" t="s">
        <v>1227</v>
      </c>
      <c r="K2548" t="s">
        <v>67</v>
      </c>
      <c r="L2548">
        <v>43</v>
      </c>
      <c r="M2548">
        <v>2</v>
      </c>
      <c r="N2548" t="s">
        <v>68</v>
      </c>
      <c r="O2548" t="s">
        <v>1228</v>
      </c>
      <c r="P2548" t="s">
        <v>134</v>
      </c>
      <c r="Q2548" t="s">
        <v>71</v>
      </c>
      <c r="R2548">
        <v>2012</v>
      </c>
      <c r="S2548" s="1">
        <v>90</v>
      </c>
      <c r="T2548" t="s">
        <v>31</v>
      </c>
      <c r="U2548" s="2">
        <v>41107</v>
      </c>
      <c r="V2548" s="2">
        <v>41120</v>
      </c>
      <c r="W2548" s="2">
        <v>41029</v>
      </c>
      <c r="X2548" t="s">
        <v>72</v>
      </c>
      <c r="Y2548" t="s">
        <v>6422</v>
      </c>
      <c r="Z2548" t="s">
        <v>1225</v>
      </c>
      <c r="AA2548" t="s">
        <v>2372</v>
      </c>
      <c r="AB2548" t="s">
        <v>35</v>
      </c>
      <c r="AC2548" t="s">
        <v>36</v>
      </c>
      <c r="AD2548">
        <v>98109</v>
      </c>
      <c r="AE2548" t="s">
        <v>6479</v>
      </c>
      <c r="AF2548" t="str">
        <f t="shared" si="117"/>
        <v>Yes</v>
      </c>
      <c r="AG2548" s="9" t="str">
        <f t="shared" si="118"/>
        <v>STATE REPRESENTATIVE432DEMOCRATLEG DISTRICT 43 - HOUSEKINGLegislative201290DEBT411074112041029Operation and OverheadREIMB. COMPUTER FEECHOPP FRANK V1000  AURORA AVENUE N SUITE 100SEATTLEWA</v>
      </c>
      <c r="AH2548">
        <v>100488624</v>
      </c>
      <c r="AI2548" s="9" t="str">
        <f t="shared" si="119"/>
        <v>STATE REPRESENTATIVE432DEMOCRATLEG DISTRICT 43 - HOUSEKINGLegislative</v>
      </c>
    </row>
    <row r="2549" spans="1:35" x14ac:dyDescent="0.25">
      <c r="A2549" s="15">
        <v>3287</v>
      </c>
      <c r="B2549" t="s">
        <v>6788</v>
      </c>
      <c r="C2549">
        <v>100488624</v>
      </c>
      <c r="D2549" t="s">
        <v>30</v>
      </c>
      <c r="E2549" t="s">
        <v>1224</v>
      </c>
      <c r="F2549" t="s">
        <v>44</v>
      </c>
      <c r="G2549" t="s">
        <v>1225</v>
      </c>
      <c r="H2549" t="s">
        <v>1226</v>
      </c>
      <c r="I2549" t="s">
        <v>212</v>
      </c>
      <c r="J2549" t="s">
        <v>1227</v>
      </c>
      <c r="K2549" t="s">
        <v>67</v>
      </c>
      <c r="L2549">
        <v>43</v>
      </c>
      <c r="M2549">
        <v>2</v>
      </c>
      <c r="N2549" t="s">
        <v>68</v>
      </c>
      <c r="O2549" t="s">
        <v>1228</v>
      </c>
      <c r="P2549" t="s">
        <v>134</v>
      </c>
      <c r="Q2549" t="s">
        <v>71</v>
      </c>
      <c r="R2549">
        <v>2012</v>
      </c>
      <c r="S2549" s="1">
        <v>296.63</v>
      </c>
      <c r="T2549" t="s">
        <v>31</v>
      </c>
      <c r="U2549" s="2">
        <v>41107</v>
      </c>
      <c r="V2549" s="2">
        <v>41120</v>
      </c>
      <c r="W2549" s="2">
        <v>41029</v>
      </c>
      <c r="X2549" t="s">
        <v>72</v>
      </c>
      <c r="Y2549" t="s">
        <v>2413</v>
      </c>
      <c r="Z2549" t="s">
        <v>1225</v>
      </c>
      <c r="AA2549" t="s">
        <v>2372</v>
      </c>
      <c r="AB2549" t="s">
        <v>35</v>
      </c>
      <c r="AC2549" t="s">
        <v>36</v>
      </c>
      <c r="AD2549">
        <v>98109</v>
      </c>
      <c r="AE2549" t="s">
        <v>6479</v>
      </c>
      <c r="AF2549" t="str">
        <f t="shared" si="117"/>
        <v>Yes</v>
      </c>
      <c r="AG2549" s="9" t="str">
        <f t="shared" si="118"/>
        <v>STATE REPRESENTATIVE432DEMOCRATLEG DISTRICT 43 - HOUSEKINGLegislative2012296.63DEBT411074112041029Operation and OverheadREIMB. MILEAGE &amp; PARKINGCHOPP FRANK V1000  AURORA AVENUE N SUITE 100SEATTLEWA</v>
      </c>
      <c r="AH2549">
        <v>100488624</v>
      </c>
      <c r="AI2549" s="9" t="str">
        <f t="shared" si="119"/>
        <v>STATE REPRESENTATIVE432DEMOCRATLEG DISTRICT 43 - HOUSEKINGLegislative</v>
      </c>
    </row>
    <row r="2550" spans="1:35" x14ac:dyDescent="0.25">
      <c r="A2550" s="15">
        <v>3268</v>
      </c>
      <c r="B2550" t="s">
        <v>6757</v>
      </c>
      <c r="C2550">
        <v>100488624</v>
      </c>
      <c r="D2550" t="s">
        <v>30</v>
      </c>
      <c r="E2550" t="s">
        <v>1224</v>
      </c>
      <c r="F2550" t="s">
        <v>44</v>
      </c>
      <c r="G2550" t="s">
        <v>1225</v>
      </c>
      <c r="H2550" t="s">
        <v>1226</v>
      </c>
      <c r="I2550" t="s">
        <v>212</v>
      </c>
      <c r="J2550" t="s">
        <v>1227</v>
      </c>
      <c r="K2550" t="s">
        <v>67</v>
      </c>
      <c r="L2550">
        <v>43</v>
      </c>
      <c r="M2550">
        <v>2</v>
      </c>
      <c r="N2550" t="s">
        <v>68</v>
      </c>
      <c r="O2550" t="s">
        <v>1228</v>
      </c>
      <c r="P2550" t="s">
        <v>134</v>
      </c>
      <c r="Q2550" t="s">
        <v>71</v>
      </c>
      <c r="R2550">
        <v>2012</v>
      </c>
      <c r="S2550" s="1">
        <v>421.06</v>
      </c>
      <c r="T2550" t="s">
        <v>31</v>
      </c>
      <c r="U2550" s="2">
        <v>41107</v>
      </c>
      <c r="V2550" s="2">
        <v>41120</v>
      </c>
      <c r="W2550" s="2">
        <v>41045</v>
      </c>
      <c r="X2550" t="s">
        <v>72</v>
      </c>
      <c r="Y2550" t="s">
        <v>5727</v>
      </c>
      <c r="Z2550" t="s">
        <v>1225</v>
      </c>
      <c r="AA2550" t="s">
        <v>2372</v>
      </c>
      <c r="AB2550" t="s">
        <v>35</v>
      </c>
      <c r="AC2550" t="s">
        <v>36</v>
      </c>
      <c r="AD2550">
        <v>98109</v>
      </c>
      <c r="AE2550" t="s">
        <v>6479</v>
      </c>
      <c r="AF2550" t="str">
        <f t="shared" si="117"/>
        <v>Yes</v>
      </c>
      <c r="AG2550" s="9" t="str">
        <f t="shared" si="118"/>
        <v>STATE REPRESENTATIVE432DEMOCRATLEG DISTRICT 43 - HOUSEKINGLegislative2012421.06DEBT411074112041045Operation and OverheadREIMB. FILING FEE (KC ELECTIONS)CHOPP FRANK V1000  AURORA AVENUE N SUITE 100SEATTLEWA</v>
      </c>
      <c r="AH2550">
        <v>100488624</v>
      </c>
      <c r="AI2550" s="9" t="str">
        <f t="shared" si="119"/>
        <v>STATE REPRESENTATIVE432DEMOCRATLEG DISTRICT 43 - HOUSEKINGLegislative</v>
      </c>
    </row>
    <row r="2551" spans="1:35" x14ac:dyDescent="0.25">
      <c r="A2551" s="15">
        <v>3113</v>
      </c>
      <c r="B2551" t="s">
        <v>6478</v>
      </c>
      <c r="C2551">
        <v>100488624</v>
      </c>
      <c r="D2551" t="s">
        <v>30</v>
      </c>
      <c r="E2551" t="s">
        <v>1224</v>
      </c>
      <c r="F2551" t="s">
        <v>44</v>
      </c>
      <c r="G2551" t="s">
        <v>1225</v>
      </c>
      <c r="H2551" t="s">
        <v>1226</v>
      </c>
      <c r="I2551" t="s">
        <v>212</v>
      </c>
      <c r="J2551" t="s">
        <v>1227</v>
      </c>
      <c r="K2551" t="s">
        <v>67</v>
      </c>
      <c r="L2551">
        <v>43</v>
      </c>
      <c r="M2551">
        <v>2</v>
      </c>
      <c r="N2551" t="s">
        <v>68</v>
      </c>
      <c r="O2551" t="s">
        <v>1228</v>
      </c>
      <c r="P2551" t="s">
        <v>134</v>
      </c>
      <c r="Q2551" t="s">
        <v>71</v>
      </c>
      <c r="R2551">
        <v>2012</v>
      </c>
      <c r="S2551" s="1">
        <v>400</v>
      </c>
      <c r="T2551" t="s">
        <v>31</v>
      </c>
      <c r="U2551" s="2">
        <v>41107</v>
      </c>
      <c r="V2551" s="2">
        <v>41120</v>
      </c>
      <c r="W2551" s="2">
        <v>41060</v>
      </c>
      <c r="X2551" t="s">
        <v>72</v>
      </c>
      <c r="Y2551" t="s">
        <v>2637</v>
      </c>
      <c r="Z2551" t="s">
        <v>167</v>
      </c>
      <c r="AA2551" t="s">
        <v>168</v>
      </c>
      <c r="AB2551" t="s">
        <v>35</v>
      </c>
      <c r="AC2551" t="s">
        <v>36</v>
      </c>
      <c r="AD2551">
        <v>98109</v>
      </c>
      <c r="AE2551" t="s">
        <v>6479</v>
      </c>
      <c r="AF2551" t="str">
        <f t="shared" si="117"/>
        <v>Yes</v>
      </c>
      <c r="AG2551" s="9" t="str">
        <f t="shared" si="118"/>
        <v>STATE REPRESENTATIVE432DEMOCRATLEG DISTRICT 43 - HOUSEKINGLegislative2012400DEBT411074112041060Operation and OverheadMAY TREASURYARGO STRATEGIESPO BOX 9100 SEATTLEWA</v>
      </c>
      <c r="AH2551">
        <v>100488624</v>
      </c>
      <c r="AI2551" s="9" t="str">
        <f t="shared" si="119"/>
        <v>STATE REPRESENTATIVE432DEMOCRATLEG DISTRICT 43 - HOUSEKINGLegislative</v>
      </c>
    </row>
    <row r="2552" spans="1:35" x14ac:dyDescent="0.25">
      <c r="A2552" s="15">
        <v>3122</v>
      </c>
      <c r="B2552" t="s">
        <v>6490</v>
      </c>
      <c r="C2552">
        <v>100488624</v>
      </c>
      <c r="D2552" t="s">
        <v>30</v>
      </c>
      <c r="E2552" t="s">
        <v>1224</v>
      </c>
      <c r="F2552" t="s">
        <v>44</v>
      </c>
      <c r="G2552" t="s">
        <v>1225</v>
      </c>
      <c r="H2552" t="s">
        <v>1226</v>
      </c>
      <c r="I2552" t="s">
        <v>212</v>
      </c>
      <c r="J2552" t="s">
        <v>1227</v>
      </c>
      <c r="K2552" t="s">
        <v>67</v>
      </c>
      <c r="L2552">
        <v>43</v>
      </c>
      <c r="M2552">
        <v>2</v>
      </c>
      <c r="N2552" t="s">
        <v>68</v>
      </c>
      <c r="O2552" t="s">
        <v>1228</v>
      </c>
      <c r="P2552" t="s">
        <v>134</v>
      </c>
      <c r="Q2552" t="s">
        <v>71</v>
      </c>
      <c r="R2552">
        <v>2012</v>
      </c>
      <c r="S2552" s="1">
        <v>90</v>
      </c>
      <c r="T2552" t="s">
        <v>31</v>
      </c>
      <c r="U2552" s="2">
        <v>41107</v>
      </c>
      <c r="V2552" s="2">
        <v>41120</v>
      </c>
      <c r="W2552" s="2">
        <v>41060</v>
      </c>
      <c r="X2552" t="s">
        <v>72</v>
      </c>
      <c r="Y2552" t="s">
        <v>6422</v>
      </c>
      <c r="Z2552" t="s">
        <v>1225</v>
      </c>
      <c r="AA2552" t="s">
        <v>2372</v>
      </c>
      <c r="AB2552" t="s">
        <v>35</v>
      </c>
      <c r="AC2552" t="s">
        <v>36</v>
      </c>
      <c r="AD2552">
        <v>98109</v>
      </c>
      <c r="AE2552" t="s">
        <v>6479</v>
      </c>
      <c r="AF2552" t="str">
        <f t="shared" si="117"/>
        <v>Yes</v>
      </c>
      <c r="AG2552" s="9" t="str">
        <f t="shared" si="118"/>
        <v>STATE REPRESENTATIVE432DEMOCRATLEG DISTRICT 43 - HOUSEKINGLegislative201290DEBT411074112041060Operation and OverheadREIMB. COMPUTER FEECHOPP FRANK V1000  AURORA AVENUE N SUITE 100SEATTLEWA</v>
      </c>
      <c r="AH2552">
        <v>100488624</v>
      </c>
      <c r="AI2552" s="9" t="str">
        <f t="shared" si="119"/>
        <v>STATE REPRESENTATIVE432DEMOCRATLEG DISTRICT 43 - HOUSEKINGLegislative</v>
      </c>
    </row>
    <row r="2553" spans="1:35" x14ac:dyDescent="0.25">
      <c r="A2553" s="15">
        <v>3118</v>
      </c>
      <c r="B2553" t="s">
        <v>6485</v>
      </c>
      <c r="C2553">
        <v>100488624</v>
      </c>
      <c r="D2553" t="s">
        <v>30</v>
      </c>
      <c r="E2553" t="s">
        <v>1224</v>
      </c>
      <c r="F2553" t="s">
        <v>44</v>
      </c>
      <c r="G2553" t="s">
        <v>1225</v>
      </c>
      <c r="H2553" t="s">
        <v>1226</v>
      </c>
      <c r="I2553" t="s">
        <v>212</v>
      </c>
      <c r="J2553" t="s">
        <v>1227</v>
      </c>
      <c r="K2553" t="s">
        <v>67</v>
      </c>
      <c r="L2553">
        <v>43</v>
      </c>
      <c r="M2553">
        <v>2</v>
      </c>
      <c r="N2553" t="s">
        <v>68</v>
      </c>
      <c r="O2553" t="s">
        <v>1228</v>
      </c>
      <c r="P2553" t="s">
        <v>134</v>
      </c>
      <c r="Q2553" t="s">
        <v>71</v>
      </c>
      <c r="R2553">
        <v>2012</v>
      </c>
      <c r="S2553" s="1">
        <v>51.3</v>
      </c>
      <c r="T2553" t="s">
        <v>31</v>
      </c>
      <c r="U2553" s="2">
        <v>41107</v>
      </c>
      <c r="V2553" s="2">
        <v>41120</v>
      </c>
      <c r="W2553" s="2">
        <v>41060</v>
      </c>
      <c r="X2553" t="s">
        <v>72</v>
      </c>
      <c r="Y2553" t="s">
        <v>6486</v>
      </c>
      <c r="Z2553" t="s">
        <v>1225</v>
      </c>
      <c r="AA2553" t="s">
        <v>2372</v>
      </c>
      <c r="AB2553" t="s">
        <v>35</v>
      </c>
      <c r="AC2553" t="s">
        <v>36</v>
      </c>
      <c r="AD2553">
        <v>98109</v>
      </c>
      <c r="AE2553" t="s">
        <v>6479</v>
      </c>
      <c r="AF2553" t="str">
        <f t="shared" si="117"/>
        <v>Yes</v>
      </c>
      <c r="AG2553" s="9" t="str">
        <f t="shared" si="118"/>
        <v>STATE REPRESENTATIVE432DEMOCRATLEG DISTRICT 43 - HOUSEKINGLegislative201251.3DEBT411074112041060Operation and OverheadREIMB. MTG EXP (IHOP)CHOPP FRANK V1000  AURORA AVENUE N SUITE 100SEATTLEWA</v>
      </c>
      <c r="AH2553">
        <v>100488624</v>
      </c>
      <c r="AI2553" s="9" t="str">
        <f t="shared" si="119"/>
        <v>STATE REPRESENTATIVE432DEMOCRATLEG DISTRICT 43 - HOUSEKINGLegislative</v>
      </c>
    </row>
    <row r="2554" spans="1:35" x14ac:dyDescent="0.25">
      <c r="A2554" s="15">
        <v>3119</v>
      </c>
      <c r="B2554" t="s">
        <v>6487</v>
      </c>
      <c r="C2554">
        <v>100488624</v>
      </c>
      <c r="D2554" t="s">
        <v>30</v>
      </c>
      <c r="E2554" t="s">
        <v>1224</v>
      </c>
      <c r="F2554" t="s">
        <v>44</v>
      </c>
      <c r="G2554" t="s">
        <v>1225</v>
      </c>
      <c r="H2554" t="s">
        <v>1226</v>
      </c>
      <c r="I2554" t="s">
        <v>212</v>
      </c>
      <c r="J2554" t="s">
        <v>1227</v>
      </c>
      <c r="K2554" t="s">
        <v>67</v>
      </c>
      <c r="L2554">
        <v>43</v>
      </c>
      <c r="M2554">
        <v>2</v>
      </c>
      <c r="N2554" t="s">
        <v>68</v>
      </c>
      <c r="O2554" t="s">
        <v>1228</v>
      </c>
      <c r="P2554" t="s">
        <v>134</v>
      </c>
      <c r="Q2554" t="s">
        <v>71</v>
      </c>
      <c r="R2554">
        <v>2012</v>
      </c>
      <c r="S2554" s="1">
        <v>365.51</v>
      </c>
      <c r="T2554" t="s">
        <v>31</v>
      </c>
      <c r="U2554" s="2">
        <v>41107</v>
      </c>
      <c r="V2554" s="2">
        <v>41120</v>
      </c>
      <c r="W2554" s="2">
        <v>41060</v>
      </c>
      <c r="X2554" t="s">
        <v>72</v>
      </c>
      <c r="Y2554" t="s">
        <v>2413</v>
      </c>
      <c r="Z2554" t="s">
        <v>1225</v>
      </c>
      <c r="AA2554" t="s">
        <v>2372</v>
      </c>
      <c r="AB2554" t="s">
        <v>35</v>
      </c>
      <c r="AC2554" t="s">
        <v>36</v>
      </c>
      <c r="AD2554">
        <v>98109</v>
      </c>
      <c r="AE2554" t="s">
        <v>6479</v>
      </c>
      <c r="AF2554" t="str">
        <f t="shared" si="117"/>
        <v>Yes</v>
      </c>
      <c r="AG2554" s="9" t="str">
        <f t="shared" si="118"/>
        <v>STATE REPRESENTATIVE432DEMOCRATLEG DISTRICT 43 - HOUSEKINGLegislative2012365.51DEBT411074112041060Operation and OverheadREIMB. MILEAGE &amp; PARKINGCHOPP FRANK V1000  AURORA AVENUE N SUITE 100SEATTLEWA</v>
      </c>
      <c r="AH2554">
        <v>100488624</v>
      </c>
      <c r="AI2554" s="9" t="str">
        <f t="shared" si="119"/>
        <v>STATE REPRESENTATIVE432DEMOCRATLEG DISTRICT 43 - HOUSEKINGLegislative</v>
      </c>
    </row>
    <row r="2555" spans="1:35" x14ac:dyDescent="0.25">
      <c r="A2555" s="15">
        <v>3117</v>
      </c>
      <c r="B2555" t="s">
        <v>6483</v>
      </c>
      <c r="C2555">
        <v>100488624</v>
      </c>
      <c r="D2555" t="s">
        <v>30</v>
      </c>
      <c r="E2555" t="s">
        <v>1224</v>
      </c>
      <c r="F2555" t="s">
        <v>44</v>
      </c>
      <c r="G2555" t="s">
        <v>1225</v>
      </c>
      <c r="H2555" t="s">
        <v>1226</v>
      </c>
      <c r="I2555" t="s">
        <v>212</v>
      </c>
      <c r="J2555" t="s">
        <v>1227</v>
      </c>
      <c r="K2555" t="s">
        <v>67</v>
      </c>
      <c r="L2555">
        <v>43</v>
      </c>
      <c r="M2555">
        <v>2</v>
      </c>
      <c r="N2555" t="s">
        <v>68</v>
      </c>
      <c r="O2555" t="s">
        <v>1228</v>
      </c>
      <c r="P2555" t="s">
        <v>134</v>
      </c>
      <c r="Q2555" t="s">
        <v>71</v>
      </c>
      <c r="R2555">
        <v>2012</v>
      </c>
      <c r="S2555" s="1">
        <v>205</v>
      </c>
      <c r="T2555" t="s">
        <v>31</v>
      </c>
      <c r="U2555" s="2">
        <v>41107</v>
      </c>
      <c r="V2555" s="2">
        <v>41120</v>
      </c>
      <c r="W2555" s="2">
        <v>41087</v>
      </c>
      <c r="X2555" t="s">
        <v>72</v>
      </c>
      <c r="Y2555" t="s">
        <v>6484</v>
      </c>
      <c r="Z2555" t="s">
        <v>1225</v>
      </c>
      <c r="AA2555" t="s">
        <v>2372</v>
      </c>
      <c r="AB2555" t="s">
        <v>35</v>
      </c>
      <c r="AC2555" t="s">
        <v>36</v>
      </c>
      <c r="AD2555">
        <v>98109</v>
      </c>
      <c r="AE2555" t="s">
        <v>6479</v>
      </c>
      <c r="AF2555" t="str">
        <f t="shared" si="117"/>
        <v>Yes</v>
      </c>
      <c r="AG2555" s="9" t="str">
        <f t="shared" si="118"/>
        <v>STATE REPRESENTATIVE432DEMOCRATLEG DISTRICT 43 - HOUSEKINGLegislative2012205DEBT411074112041087Operation and OverheadREIMB. CAB FARES (YELLOW CAB)CHOPP FRANK V1000  AURORA AVENUE N SUITE 100SEATTLEWA</v>
      </c>
      <c r="AH2555">
        <v>100488624</v>
      </c>
      <c r="AI2555" s="9" t="str">
        <f t="shared" si="119"/>
        <v>STATE REPRESENTATIVE432DEMOCRATLEG DISTRICT 43 - HOUSEKINGLegislative</v>
      </c>
    </row>
    <row r="2556" spans="1:35" x14ac:dyDescent="0.25">
      <c r="A2556" s="15">
        <v>3269</v>
      </c>
      <c r="B2556" t="s">
        <v>6758</v>
      </c>
      <c r="C2556">
        <v>100488624</v>
      </c>
      <c r="D2556" t="s">
        <v>30</v>
      </c>
      <c r="E2556" t="s">
        <v>1224</v>
      </c>
      <c r="F2556" t="s">
        <v>44</v>
      </c>
      <c r="G2556" t="s">
        <v>1225</v>
      </c>
      <c r="H2556" t="s">
        <v>1226</v>
      </c>
      <c r="I2556" t="s">
        <v>212</v>
      </c>
      <c r="J2556" t="s">
        <v>1227</v>
      </c>
      <c r="K2556" t="s">
        <v>67</v>
      </c>
      <c r="L2556">
        <v>43</v>
      </c>
      <c r="M2556">
        <v>2</v>
      </c>
      <c r="N2556" t="s">
        <v>68</v>
      </c>
      <c r="O2556" t="s">
        <v>1228</v>
      </c>
      <c r="P2556" t="s">
        <v>134</v>
      </c>
      <c r="Q2556" t="s">
        <v>71</v>
      </c>
      <c r="R2556">
        <v>2012</v>
      </c>
      <c r="S2556" s="1">
        <v>500</v>
      </c>
      <c r="T2556" t="s">
        <v>31</v>
      </c>
      <c r="U2556" s="2">
        <v>41107</v>
      </c>
      <c r="V2556" s="2">
        <v>41120</v>
      </c>
      <c r="W2556" s="2">
        <v>41089</v>
      </c>
      <c r="X2556" t="s">
        <v>72</v>
      </c>
      <c r="Y2556" t="s">
        <v>338</v>
      </c>
      <c r="Z2556" t="s">
        <v>167</v>
      </c>
      <c r="AA2556" t="s">
        <v>168</v>
      </c>
      <c r="AB2556" t="s">
        <v>35</v>
      </c>
      <c r="AC2556" t="s">
        <v>36</v>
      </c>
      <c r="AD2556">
        <v>98109</v>
      </c>
      <c r="AE2556" t="s">
        <v>6479</v>
      </c>
      <c r="AF2556" t="str">
        <f t="shared" si="117"/>
        <v>Yes</v>
      </c>
      <c r="AG2556" s="9" t="str">
        <f t="shared" si="118"/>
        <v>STATE REPRESENTATIVE432DEMOCRATLEG DISTRICT 43 - HOUSEKINGLegislative2012500DEBT411074112041089Operation and OverheadJUNE TREASURYARGO STRATEGIESPO BOX 9100 SEATTLEWA</v>
      </c>
      <c r="AH2556">
        <v>100488624</v>
      </c>
      <c r="AI2556" s="9" t="str">
        <f t="shared" si="119"/>
        <v>STATE REPRESENTATIVE432DEMOCRATLEG DISTRICT 43 - HOUSEKINGLegislative</v>
      </c>
    </row>
    <row r="2557" spans="1:35" x14ac:dyDescent="0.25">
      <c r="A2557" s="15">
        <v>3116</v>
      </c>
      <c r="B2557" t="s">
        <v>6482</v>
      </c>
      <c r="C2557">
        <v>100488624</v>
      </c>
      <c r="D2557" t="s">
        <v>30</v>
      </c>
      <c r="E2557" t="s">
        <v>1224</v>
      </c>
      <c r="F2557" t="s">
        <v>44</v>
      </c>
      <c r="G2557" t="s">
        <v>1225</v>
      </c>
      <c r="H2557" t="s">
        <v>1226</v>
      </c>
      <c r="I2557" t="s">
        <v>212</v>
      </c>
      <c r="J2557" t="s">
        <v>1227</v>
      </c>
      <c r="K2557" t="s">
        <v>67</v>
      </c>
      <c r="L2557">
        <v>43</v>
      </c>
      <c r="M2557">
        <v>2</v>
      </c>
      <c r="N2557" t="s">
        <v>68</v>
      </c>
      <c r="O2557" t="s">
        <v>1228</v>
      </c>
      <c r="P2557" t="s">
        <v>134</v>
      </c>
      <c r="Q2557" t="s">
        <v>71</v>
      </c>
      <c r="R2557">
        <v>2012</v>
      </c>
      <c r="S2557" s="1">
        <v>418.11</v>
      </c>
      <c r="T2557" t="s">
        <v>31</v>
      </c>
      <c r="U2557" s="2">
        <v>41107</v>
      </c>
      <c r="V2557" s="2">
        <v>41120</v>
      </c>
      <c r="W2557" s="2">
        <v>41090</v>
      </c>
      <c r="X2557" t="s">
        <v>72</v>
      </c>
      <c r="Y2557" t="s">
        <v>2413</v>
      </c>
      <c r="Z2557" t="s">
        <v>1225</v>
      </c>
      <c r="AA2557" t="s">
        <v>2372</v>
      </c>
      <c r="AB2557" t="s">
        <v>35</v>
      </c>
      <c r="AC2557" t="s">
        <v>36</v>
      </c>
      <c r="AD2557">
        <v>98109</v>
      </c>
      <c r="AE2557" t="s">
        <v>6479</v>
      </c>
      <c r="AF2557" t="str">
        <f t="shared" si="117"/>
        <v>Yes</v>
      </c>
      <c r="AG2557" s="9" t="str">
        <f t="shared" si="118"/>
        <v>STATE REPRESENTATIVE432DEMOCRATLEG DISTRICT 43 - HOUSEKINGLegislative2012418.11DEBT411074112041090Operation and OverheadREIMB. MILEAGE &amp; PARKINGCHOPP FRANK V1000  AURORA AVENUE N SUITE 100SEATTLEWA</v>
      </c>
      <c r="AH2557">
        <v>100488624</v>
      </c>
      <c r="AI2557" s="9" t="str">
        <f t="shared" si="119"/>
        <v>STATE REPRESENTATIVE432DEMOCRATLEG DISTRICT 43 - HOUSEKINGLegislative</v>
      </c>
    </row>
    <row r="2558" spans="1:35" x14ac:dyDescent="0.25">
      <c r="A2558" s="15">
        <v>3115</v>
      </c>
      <c r="B2558" t="s">
        <v>6481</v>
      </c>
      <c r="C2558">
        <v>100488624</v>
      </c>
      <c r="D2558" t="s">
        <v>30</v>
      </c>
      <c r="E2558" t="s">
        <v>1224</v>
      </c>
      <c r="F2558" t="s">
        <v>44</v>
      </c>
      <c r="G2558" t="s">
        <v>1225</v>
      </c>
      <c r="H2558" t="s">
        <v>1226</v>
      </c>
      <c r="I2558" t="s">
        <v>212</v>
      </c>
      <c r="J2558" t="s">
        <v>1227</v>
      </c>
      <c r="K2558" t="s">
        <v>67</v>
      </c>
      <c r="L2558">
        <v>43</v>
      </c>
      <c r="M2558">
        <v>2</v>
      </c>
      <c r="N2558" t="s">
        <v>68</v>
      </c>
      <c r="O2558" t="s">
        <v>1228</v>
      </c>
      <c r="P2558" t="s">
        <v>134</v>
      </c>
      <c r="Q2558" t="s">
        <v>71</v>
      </c>
      <c r="R2558">
        <v>2012</v>
      </c>
      <c r="S2558" s="1">
        <v>134.16</v>
      </c>
      <c r="T2558" t="s">
        <v>31</v>
      </c>
      <c r="U2558" s="2">
        <v>41107</v>
      </c>
      <c r="V2558" s="2">
        <v>41120</v>
      </c>
      <c r="W2558" s="2">
        <v>41096</v>
      </c>
      <c r="X2558" t="s">
        <v>72</v>
      </c>
      <c r="Y2558" t="s">
        <v>3444</v>
      </c>
      <c r="Z2558" t="s">
        <v>1225</v>
      </c>
      <c r="AA2558" t="s">
        <v>2372</v>
      </c>
      <c r="AB2558" t="s">
        <v>35</v>
      </c>
      <c r="AC2558" t="s">
        <v>36</v>
      </c>
      <c r="AD2558">
        <v>98109</v>
      </c>
      <c r="AE2558" t="s">
        <v>6479</v>
      </c>
      <c r="AF2558" t="str">
        <f t="shared" si="117"/>
        <v>Yes</v>
      </c>
      <c r="AG2558" s="9" t="str">
        <f t="shared" si="118"/>
        <v>STATE REPRESENTATIVE432DEMOCRATLEG DISTRICT 43 - HOUSEKINGLegislative2012134.16DEBT411074112041096Operation and OverheadREIMB. OFFICE SUPPLIES (OFFICE MAX)CHOPP FRANK V1000  AURORA AVENUE N SUITE 100SEATTLEWA</v>
      </c>
      <c r="AH2558">
        <v>100488624</v>
      </c>
      <c r="AI2558" s="9" t="str">
        <f t="shared" si="119"/>
        <v>STATE REPRESENTATIVE432DEMOCRATLEG DISTRICT 43 - HOUSEKINGLegislative</v>
      </c>
    </row>
    <row r="2559" spans="1:35" x14ac:dyDescent="0.25">
      <c r="A2559" s="15">
        <v>3126</v>
      </c>
      <c r="B2559" t="s">
        <v>6494</v>
      </c>
      <c r="C2559">
        <v>100488624</v>
      </c>
      <c r="D2559" t="s">
        <v>30</v>
      </c>
      <c r="E2559" t="s">
        <v>1224</v>
      </c>
      <c r="F2559" t="s">
        <v>44</v>
      </c>
      <c r="G2559" t="s">
        <v>1225</v>
      </c>
      <c r="H2559" t="s">
        <v>1226</v>
      </c>
      <c r="I2559" t="s">
        <v>212</v>
      </c>
      <c r="J2559" t="s">
        <v>1227</v>
      </c>
      <c r="K2559" t="s">
        <v>67</v>
      </c>
      <c r="L2559">
        <v>43</v>
      </c>
      <c r="M2559">
        <v>2</v>
      </c>
      <c r="N2559" t="s">
        <v>68</v>
      </c>
      <c r="O2559" t="s">
        <v>1228</v>
      </c>
      <c r="P2559" t="s">
        <v>134</v>
      </c>
      <c r="Q2559" t="s">
        <v>71</v>
      </c>
      <c r="R2559">
        <v>2012</v>
      </c>
      <c r="S2559" s="1">
        <v>179.47</v>
      </c>
      <c r="T2559" t="s">
        <v>31</v>
      </c>
      <c r="U2559" s="2">
        <v>41107</v>
      </c>
      <c r="V2559" s="2">
        <v>41120</v>
      </c>
      <c r="W2559" s="2">
        <v>41106</v>
      </c>
      <c r="X2559" t="s">
        <v>72</v>
      </c>
      <c r="Y2559" t="s">
        <v>2424</v>
      </c>
      <c r="Z2559" t="s">
        <v>1225</v>
      </c>
      <c r="AA2559" t="s">
        <v>2372</v>
      </c>
      <c r="AB2559" t="s">
        <v>35</v>
      </c>
      <c r="AC2559" t="s">
        <v>36</v>
      </c>
      <c r="AD2559">
        <v>98109</v>
      </c>
      <c r="AE2559" t="s">
        <v>6479</v>
      </c>
      <c r="AF2559" t="str">
        <f t="shared" si="117"/>
        <v>Yes</v>
      </c>
      <c r="AG2559" s="9" t="str">
        <f t="shared" si="118"/>
        <v>STATE REPRESENTATIVE432DEMOCRATLEG DISTRICT 43 - HOUSEKINGLegislative2012179.47DEBT411074112041106Operation and OverheadREIMB. MTG EXP (LOLA)CHOPP FRANK V1000  AURORA AVENUE N SUITE 100SEATTLEWA</v>
      </c>
      <c r="AH2559">
        <v>100488624</v>
      </c>
      <c r="AI2559" s="9" t="str">
        <f t="shared" si="119"/>
        <v>STATE REPRESENTATIVE432DEMOCRATLEG DISTRICT 43 - HOUSEKINGLegislative</v>
      </c>
    </row>
    <row r="2560" spans="1:35" x14ac:dyDescent="0.25">
      <c r="A2560" s="15">
        <v>3285</v>
      </c>
      <c r="B2560" t="s">
        <v>6786</v>
      </c>
      <c r="C2560">
        <v>100488624</v>
      </c>
      <c r="D2560" t="s">
        <v>30</v>
      </c>
      <c r="E2560" t="s">
        <v>1224</v>
      </c>
      <c r="F2560" t="s">
        <v>44</v>
      </c>
      <c r="G2560" t="s">
        <v>1225</v>
      </c>
      <c r="H2560" t="s">
        <v>1226</v>
      </c>
      <c r="I2560" t="s">
        <v>212</v>
      </c>
      <c r="J2560" t="s">
        <v>1227</v>
      </c>
      <c r="K2560" t="s">
        <v>67</v>
      </c>
      <c r="L2560">
        <v>43</v>
      </c>
      <c r="M2560">
        <v>2</v>
      </c>
      <c r="N2560" t="s">
        <v>68</v>
      </c>
      <c r="O2560" t="s">
        <v>1228</v>
      </c>
      <c r="P2560" t="s">
        <v>134</v>
      </c>
      <c r="Q2560" t="s">
        <v>71</v>
      </c>
      <c r="R2560">
        <v>2012</v>
      </c>
      <c r="S2560" s="1">
        <v>500</v>
      </c>
      <c r="T2560" t="s">
        <v>31</v>
      </c>
      <c r="U2560" s="2">
        <v>41107</v>
      </c>
      <c r="V2560" s="2">
        <v>41120</v>
      </c>
      <c r="W2560" s="2">
        <v>41116</v>
      </c>
      <c r="X2560" t="s">
        <v>72</v>
      </c>
      <c r="Y2560" t="s">
        <v>339</v>
      </c>
      <c r="Z2560" t="s">
        <v>167</v>
      </c>
      <c r="AA2560" t="s">
        <v>168</v>
      </c>
      <c r="AB2560" t="s">
        <v>35</v>
      </c>
      <c r="AC2560" t="s">
        <v>36</v>
      </c>
      <c r="AD2560">
        <v>98109</v>
      </c>
      <c r="AE2560" t="s">
        <v>6479</v>
      </c>
      <c r="AF2560" t="str">
        <f t="shared" si="117"/>
        <v>Yes</v>
      </c>
      <c r="AG2560" s="9" t="str">
        <f t="shared" si="118"/>
        <v>STATE REPRESENTATIVE432DEMOCRATLEG DISTRICT 43 - HOUSEKINGLegislative2012500DEBT411074112041116Operation and OverheadJULY TREASURYARGO STRATEGIESPO BOX 9100 SEATTLEWA</v>
      </c>
      <c r="AH2560">
        <v>100488624</v>
      </c>
      <c r="AI2560" s="9" t="str">
        <f t="shared" si="119"/>
        <v>STATE REPRESENTATIVE432DEMOCRATLEG DISTRICT 43 - HOUSEKINGLegislative</v>
      </c>
    </row>
    <row r="2561" spans="1:35" x14ac:dyDescent="0.25">
      <c r="A2561" s="15">
        <v>3288</v>
      </c>
      <c r="B2561" t="s">
        <v>6789</v>
      </c>
      <c r="C2561">
        <v>100488624</v>
      </c>
      <c r="D2561" t="s">
        <v>30</v>
      </c>
      <c r="E2561" t="s">
        <v>1224</v>
      </c>
      <c r="F2561" t="s">
        <v>44</v>
      </c>
      <c r="G2561" t="s">
        <v>1225</v>
      </c>
      <c r="H2561" t="s">
        <v>1226</v>
      </c>
      <c r="I2561" t="s">
        <v>212</v>
      </c>
      <c r="J2561" t="s">
        <v>1227</v>
      </c>
      <c r="K2561" t="s">
        <v>67</v>
      </c>
      <c r="L2561">
        <v>43</v>
      </c>
      <c r="M2561">
        <v>2</v>
      </c>
      <c r="N2561" t="s">
        <v>68</v>
      </c>
      <c r="O2561" t="s">
        <v>1228</v>
      </c>
      <c r="P2561" t="s">
        <v>134</v>
      </c>
      <c r="Q2561" t="s">
        <v>71</v>
      </c>
      <c r="R2561">
        <v>2012</v>
      </c>
      <c r="S2561" s="1">
        <v>310.86</v>
      </c>
      <c r="T2561" t="s">
        <v>31</v>
      </c>
      <c r="U2561" s="2">
        <v>41107</v>
      </c>
      <c r="V2561" s="2">
        <v>41120</v>
      </c>
      <c r="W2561" s="2">
        <v>41120</v>
      </c>
      <c r="X2561" t="s">
        <v>72</v>
      </c>
      <c r="Y2561" t="s">
        <v>2413</v>
      </c>
      <c r="Z2561" t="s">
        <v>1225</v>
      </c>
      <c r="AA2561" t="s">
        <v>2372</v>
      </c>
      <c r="AB2561" t="s">
        <v>35</v>
      </c>
      <c r="AC2561" t="s">
        <v>36</v>
      </c>
      <c r="AD2561">
        <v>98109</v>
      </c>
      <c r="AE2561" t="s">
        <v>6479</v>
      </c>
      <c r="AF2561" t="str">
        <f t="shared" si="117"/>
        <v>Yes</v>
      </c>
      <c r="AG2561" s="9" t="str">
        <f t="shared" si="118"/>
        <v>STATE REPRESENTATIVE432DEMOCRATLEG DISTRICT 43 - HOUSEKINGLegislative2012310.86DEBT411074112041120Operation and OverheadREIMB. MILEAGE &amp; PARKINGCHOPP FRANK V1000  AURORA AVENUE N SUITE 100SEATTLEWA</v>
      </c>
      <c r="AH2561">
        <v>100488624</v>
      </c>
      <c r="AI2561" s="9" t="str">
        <f t="shared" si="119"/>
        <v>STATE REPRESENTATIVE432DEMOCRATLEG DISTRICT 43 - HOUSEKINGLegislative</v>
      </c>
    </row>
    <row r="2562" spans="1:35" x14ac:dyDescent="0.25">
      <c r="A2562" s="15">
        <v>3123</v>
      </c>
      <c r="B2562" t="s">
        <v>6491</v>
      </c>
      <c r="C2562">
        <v>100488624</v>
      </c>
      <c r="D2562" t="s">
        <v>30</v>
      </c>
      <c r="E2562" t="s">
        <v>1224</v>
      </c>
      <c r="F2562" t="s">
        <v>44</v>
      </c>
      <c r="G2562" t="s">
        <v>1225</v>
      </c>
      <c r="H2562" t="s">
        <v>1226</v>
      </c>
      <c r="I2562" t="s">
        <v>212</v>
      </c>
      <c r="J2562" t="s">
        <v>1227</v>
      </c>
      <c r="K2562" t="s">
        <v>67</v>
      </c>
      <c r="L2562">
        <v>43</v>
      </c>
      <c r="M2562">
        <v>2</v>
      </c>
      <c r="N2562" t="s">
        <v>68</v>
      </c>
      <c r="O2562" t="s">
        <v>1228</v>
      </c>
      <c r="P2562" t="s">
        <v>134</v>
      </c>
      <c r="Q2562" t="s">
        <v>71</v>
      </c>
      <c r="R2562">
        <v>2012</v>
      </c>
      <c r="S2562" s="1">
        <v>90</v>
      </c>
      <c r="T2562" t="s">
        <v>31</v>
      </c>
      <c r="U2562" s="2">
        <v>41107</v>
      </c>
      <c r="V2562" s="2">
        <v>41120</v>
      </c>
      <c r="W2562" s="2">
        <v>41120</v>
      </c>
      <c r="X2562" t="s">
        <v>72</v>
      </c>
      <c r="Y2562" t="s">
        <v>6422</v>
      </c>
      <c r="Z2562" t="s">
        <v>1225</v>
      </c>
      <c r="AA2562" t="s">
        <v>2372</v>
      </c>
      <c r="AB2562" t="s">
        <v>35</v>
      </c>
      <c r="AC2562" t="s">
        <v>36</v>
      </c>
      <c r="AD2562">
        <v>98109</v>
      </c>
      <c r="AE2562" t="s">
        <v>6479</v>
      </c>
      <c r="AF2562" t="str">
        <f t="shared" ref="AF2562:AF2625" si="120">IF(ISNA(VLOOKUP($C2562,schooldata,1,FALSE)),"NO","Yes")</f>
        <v>Yes</v>
      </c>
      <c r="AG2562" s="9" t="str">
        <f t="shared" ref="AG2562:AG2625" si="121">CONCATENATE(K2562,L2562,M2562,N2562,O2562,P2562,Q2562,R2562,S2562,T2562,U2562,V2562,W2562,X2562,Y2562,Z2562,AA2562,AB2562,AC2562)</f>
        <v>STATE REPRESENTATIVE432DEMOCRATLEG DISTRICT 43 - HOUSEKINGLegislative201290DEBT411074112041120Operation and OverheadREIMB. COMPUTER FEECHOPP FRANK V1000  AURORA AVENUE N SUITE 100SEATTLEWA</v>
      </c>
      <c r="AH2562">
        <v>100488624</v>
      </c>
      <c r="AI2562" s="9" t="str">
        <f t="shared" ref="AI2562:AI2625" si="122">CONCATENATE(K2562,L2562,M2562,N2562,O2562,P2562,Q2562)</f>
        <v>STATE REPRESENTATIVE432DEMOCRATLEG DISTRICT 43 - HOUSEKINGLegislative</v>
      </c>
    </row>
    <row r="2563" spans="1:35" x14ac:dyDescent="0.25">
      <c r="A2563" s="15">
        <v>821</v>
      </c>
      <c r="B2563" t="s">
        <v>2370</v>
      </c>
      <c r="C2563">
        <v>100504676</v>
      </c>
      <c r="D2563" t="s">
        <v>30</v>
      </c>
      <c r="E2563" t="s">
        <v>1224</v>
      </c>
      <c r="F2563" t="s">
        <v>44</v>
      </c>
      <c r="G2563" t="s">
        <v>1225</v>
      </c>
      <c r="H2563" t="s">
        <v>1226</v>
      </c>
      <c r="I2563" t="s">
        <v>212</v>
      </c>
      <c r="J2563" t="s">
        <v>1227</v>
      </c>
      <c r="K2563" t="s">
        <v>67</v>
      </c>
      <c r="L2563">
        <v>43</v>
      </c>
      <c r="M2563">
        <v>2</v>
      </c>
      <c r="N2563" t="s">
        <v>68</v>
      </c>
      <c r="O2563" t="s">
        <v>1228</v>
      </c>
      <c r="P2563" t="s">
        <v>134</v>
      </c>
      <c r="Q2563" t="s">
        <v>71</v>
      </c>
      <c r="R2563">
        <v>2012</v>
      </c>
      <c r="S2563" s="1">
        <v>60</v>
      </c>
      <c r="T2563" t="s">
        <v>31</v>
      </c>
      <c r="U2563" s="2">
        <v>41121</v>
      </c>
      <c r="V2563" s="2">
        <v>41152</v>
      </c>
      <c r="W2563" s="2">
        <v>41131</v>
      </c>
      <c r="X2563" t="s">
        <v>72</v>
      </c>
      <c r="Y2563" t="s">
        <v>2371</v>
      </c>
      <c r="Z2563" t="s">
        <v>1225</v>
      </c>
      <c r="AA2563" t="s">
        <v>2372</v>
      </c>
      <c r="AB2563" t="s">
        <v>35</v>
      </c>
      <c r="AC2563" t="s">
        <v>36</v>
      </c>
      <c r="AD2563">
        <v>98109</v>
      </c>
      <c r="AE2563" t="s">
        <v>2367</v>
      </c>
      <c r="AF2563" t="str">
        <f t="shared" si="120"/>
        <v>Yes</v>
      </c>
      <c r="AG2563" s="9" t="str">
        <f t="shared" si="121"/>
        <v>STATE REPRESENTATIVE432DEMOCRATLEG DISTRICT 43 - HOUSEKINGLegislative201260DEBT411214115241131Operation and OverheadREIMB. MTG EXP (RUSTY PELICAN)CHOPP FRANK V1000  AURORA AVENUE N SUITE 100SEATTLEWA</v>
      </c>
      <c r="AH2563">
        <v>100504676</v>
      </c>
      <c r="AI2563" s="9" t="str">
        <f t="shared" si="122"/>
        <v>STATE REPRESENTATIVE432DEMOCRATLEG DISTRICT 43 - HOUSEKINGLegislative</v>
      </c>
    </row>
    <row r="2564" spans="1:35" x14ac:dyDescent="0.25">
      <c r="A2564" s="15">
        <v>819</v>
      </c>
      <c r="B2564" t="s">
        <v>2366</v>
      </c>
      <c r="C2564">
        <v>100504676</v>
      </c>
      <c r="D2564" t="s">
        <v>30</v>
      </c>
      <c r="E2564" t="s">
        <v>1224</v>
      </c>
      <c r="F2564" t="s">
        <v>44</v>
      </c>
      <c r="G2564" t="s">
        <v>1225</v>
      </c>
      <c r="H2564" t="s">
        <v>1226</v>
      </c>
      <c r="I2564" t="s">
        <v>212</v>
      </c>
      <c r="J2564" t="s">
        <v>1227</v>
      </c>
      <c r="K2564" t="s">
        <v>67</v>
      </c>
      <c r="L2564">
        <v>43</v>
      </c>
      <c r="M2564">
        <v>2</v>
      </c>
      <c r="N2564" t="s">
        <v>68</v>
      </c>
      <c r="O2564" t="s">
        <v>1228</v>
      </c>
      <c r="P2564" t="s">
        <v>134</v>
      </c>
      <c r="Q2564" t="s">
        <v>71</v>
      </c>
      <c r="R2564">
        <v>2012</v>
      </c>
      <c r="S2564" s="1">
        <v>750</v>
      </c>
      <c r="T2564" t="s">
        <v>31</v>
      </c>
      <c r="U2564" s="2">
        <v>41121</v>
      </c>
      <c r="V2564" s="2">
        <v>41152</v>
      </c>
      <c r="W2564" s="2">
        <v>41150</v>
      </c>
      <c r="X2564" t="s">
        <v>72</v>
      </c>
      <c r="Y2564" t="s">
        <v>490</v>
      </c>
      <c r="Z2564" t="s">
        <v>167</v>
      </c>
      <c r="AA2564" t="s">
        <v>168</v>
      </c>
      <c r="AB2564" t="s">
        <v>35</v>
      </c>
      <c r="AC2564" t="s">
        <v>36</v>
      </c>
      <c r="AD2564">
        <v>98109</v>
      </c>
      <c r="AE2564" t="s">
        <v>2367</v>
      </c>
      <c r="AF2564" t="str">
        <f t="shared" si="120"/>
        <v>Yes</v>
      </c>
      <c r="AG2564" s="9" t="str">
        <f t="shared" si="121"/>
        <v>STATE REPRESENTATIVE432DEMOCRATLEG DISTRICT 43 - HOUSEKINGLegislative2012750DEBT411214115241150Operation and OverheadAUGUST TREASURYARGO STRATEGIESPO BOX 9100 SEATTLEWA</v>
      </c>
      <c r="AH2564">
        <v>100504676</v>
      </c>
      <c r="AI2564" s="9" t="str">
        <f t="shared" si="122"/>
        <v>STATE REPRESENTATIVE432DEMOCRATLEG DISTRICT 43 - HOUSEKINGLegislative</v>
      </c>
    </row>
    <row r="2565" spans="1:35" x14ac:dyDescent="0.25">
      <c r="A2565" s="15">
        <v>820</v>
      </c>
      <c r="B2565" t="s">
        <v>2368</v>
      </c>
      <c r="C2565">
        <v>100504676</v>
      </c>
      <c r="D2565" t="s">
        <v>30</v>
      </c>
      <c r="E2565" t="s">
        <v>1224</v>
      </c>
      <c r="F2565" t="s">
        <v>44</v>
      </c>
      <c r="G2565" t="s">
        <v>1225</v>
      </c>
      <c r="H2565" t="s">
        <v>1226</v>
      </c>
      <c r="I2565" t="s">
        <v>212</v>
      </c>
      <c r="J2565" t="s">
        <v>1227</v>
      </c>
      <c r="K2565" t="s">
        <v>67</v>
      </c>
      <c r="L2565">
        <v>43</v>
      </c>
      <c r="M2565">
        <v>2</v>
      </c>
      <c r="N2565" t="s">
        <v>68</v>
      </c>
      <c r="O2565" t="s">
        <v>1228</v>
      </c>
      <c r="P2565" t="s">
        <v>134</v>
      </c>
      <c r="Q2565" t="s">
        <v>71</v>
      </c>
      <c r="R2565">
        <v>2012</v>
      </c>
      <c r="S2565" s="1">
        <v>1123.23</v>
      </c>
      <c r="T2565" t="s">
        <v>31</v>
      </c>
      <c r="U2565" s="2">
        <v>41121</v>
      </c>
      <c r="V2565" s="2">
        <v>41152</v>
      </c>
      <c r="W2565" s="2">
        <v>41152</v>
      </c>
      <c r="X2565" t="s">
        <v>72</v>
      </c>
      <c r="Y2565" t="s">
        <v>2369</v>
      </c>
      <c r="Z2565" t="s">
        <v>290</v>
      </c>
      <c r="AA2565" t="s">
        <v>291</v>
      </c>
      <c r="AB2565" t="s">
        <v>35</v>
      </c>
      <c r="AC2565" t="s">
        <v>36</v>
      </c>
      <c r="AD2565">
        <v>98103</v>
      </c>
      <c r="AE2565" t="s">
        <v>2367</v>
      </c>
      <c r="AF2565" t="str">
        <f t="shared" si="120"/>
        <v>Yes</v>
      </c>
      <c r="AG2565" s="9" t="str">
        <f t="shared" si="121"/>
        <v>STATE REPRESENTATIVE432DEMOCRATLEG DISTRICT 43 - HOUSEKINGLegislative20121123.23DEBT411214115241152Operation and OverheadREMITS, ENVELOPES, LETTERHEAD (CAPCITY, OVERNIGHT)NW PASSAGE CONSULTING146 N CANAL STREET SUITE 303SEATTLEWA</v>
      </c>
      <c r="AH2565">
        <v>100504676</v>
      </c>
      <c r="AI2565" s="9" t="str">
        <f t="shared" si="122"/>
        <v>STATE REPRESENTATIVE432DEMOCRATLEG DISTRICT 43 - HOUSEKINGLegislative</v>
      </c>
    </row>
    <row r="2566" spans="1:35" x14ac:dyDescent="0.25">
      <c r="A2566" s="15">
        <v>835</v>
      </c>
      <c r="B2566" t="s">
        <v>2411</v>
      </c>
      <c r="C2566">
        <v>100504677</v>
      </c>
      <c r="D2566" t="s">
        <v>30</v>
      </c>
      <c r="E2566" t="s">
        <v>1224</v>
      </c>
      <c r="F2566" t="s">
        <v>44</v>
      </c>
      <c r="G2566" t="s">
        <v>1225</v>
      </c>
      <c r="H2566" t="s">
        <v>1226</v>
      </c>
      <c r="I2566" t="s">
        <v>212</v>
      </c>
      <c r="J2566" t="s">
        <v>1227</v>
      </c>
      <c r="K2566" t="s">
        <v>67</v>
      </c>
      <c r="L2566">
        <v>43</v>
      </c>
      <c r="M2566">
        <v>2</v>
      </c>
      <c r="N2566" t="s">
        <v>68</v>
      </c>
      <c r="O2566" t="s">
        <v>1228</v>
      </c>
      <c r="P2566" t="s">
        <v>134</v>
      </c>
      <c r="Q2566" t="s">
        <v>71</v>
      </c>
      <c r="R2566">
        <v>2012</v>
      </c>
      <c r="S2566" s="1">
        <v>60</v>
      </c>
      <c r="T2566" t="s">
        <v>31</v>
      </c>
      <c r="U2566" s="2">
        <v>41153</v>
      </c>
      <c r="V2566" s="2">
        <v>41197</v>
      </c>
      <c r="W2566" s="2">
        <v>41131</v>
      </c>
      <c r="X2566" t="s">
        <v>72</v>
      </c>
      <c r="Y2566" t="s">
        <v>2371</v>
      </c>
      <c r="Z2566" t="s">
        <v>1225</v>
      </c>
      <c r="AA2566" t="s">
        <v>2372</v>
      </c>
      <c r="AB2566" t="s">
        <v>35</v>
      </c>
      <c r="AC2566" t="s">
        <v>36</v>
      </c>
      <c r="AD2566">
        <v>98109</v>
      </c>
      <c r="AE2566" t="s">
        <v>2410</v>
      </c>
      <c r="AF2566" t="str">
        <f t="shared" si="120"/>
        <v>Yes</v>
      </c>
      <c r="AG2566" s="9" t="str">
        <f t="shared" si="121"/>
        <v>STATE REPRESENTATIVE432DEMOCRATLEG DISTRICT 43 - HOUSEKINGLegislative201260DEBT411534119741131Operation and OverheadREIMB. MTG EXP (RUSTY PELICAN)CHOPP FRANK V1000  AURORA AVENUE N SUITE 100SEATTLEWA</v>
      </c>
      <c r="AH2566">
        <v>100504677</v>
      </c>
      <c r="AI2566" s="9" t="str">
        <f t="shared" si="122"/>
        <v>STATE REPRESENTATIVE432DEMOCRATLEG DISTRICT 43 - HOUSEKINGLegislative</v>
      </c>
    </row>
    <row r="2567" spans="1:35" x14ac:dyDescent="0.25">
      <c r="A2567" s="15">
        <v>834</v>
      </c>
      <c r="B2567" t="s">
        <v>2409</v>
      </c>
      <c r="C2567">
        <v>100504677</v>
      </c>
      <c r="D2567" t="s">
        <v>30</v>
      </c>
      <c r="E2567" t="s">
        <v>1224</v>
      </c>
      <c r="F2567" t="s">
        <v>44</v>
      </c>
      <c r="G2567" t="s">
        <v>1225</v>
      </c>
      <c r="H2567" t="s">
        <v>1226</v>
      </c>
      <c r="I2567" t="s">
        <v>212</v>
      </c>
      <c r="J2567" t="s">
        <v>1227</v>
      </c>
      <c r="K2567" t="s">
        <v>67</v>
      </c>
      <c r="L2567">
        <v>43</v>
      </c>
      <c r="M2567">
        <v>2</v>
      </c>
      <c r="N2567" t="s">
        <v>68</v>
      </c>
      <c r="O2567" t="s">
        <v>1228</v>
      </c>
      <c r="P2567" t="s">
        <v>134</v>
      </c>
      <c r="Q2567" t="s">
        <v>71</v>
      </c>
      <c r="R2567">
        <v>2012</v>
      </c>
      <c r="S2567" s="1">
        <v>1123.23</v>
      </c>
      <c r="T2567" t="s">
        <v>31</v>
      </c>
      <c r="U2567" s="2">
        <v>41153</v>
      </c>
      <c r="V2567" s="2">
        <v>41197</v>
      </c>
      <c r="W2567" s="2">
        <v>41152</v>
      </c>
      <c r="X2567" t="s">
        <v>72</v>
      </c>
      <c r="Y2567" t="s">
        <v>2369</v>
      </c>
      <c r="Z2567" t="s">
        <v>290</v>
      </c>
      <c r="AA2567" t="s">
        <v>291</v>
      </c>
      <c r="AB2567" t="s">
        <v>35</v>
      </c>
      <c r="AC2567" t="s">
        <v>36</v>
      </c>
      <c r="AD2567">
        <v>98103</v>
      </c>
      <c r="AE2567" t="s">
        <v>2410</v>
      </c>
      <c r="AF2567" t="str">
        <f t="shared" si="120"/>
        <v>Yes</v>
      </c>
      <c r="AG2567" s="9" t="str">
        <f t="shared" si="121"/>
        <v>STATE REPRESENTATIVE432DEMOCRATLEG DISTRICT 43 - HOUSEKINGLegislative20121123.23DEBT411534119741152Operation and OverheadREMITS, ENVELOPES, LETTERHEAD (CAPCITY, OVERNIGHT)NW PASSAGE CONSULTING146 N CANAL STREET SUITE 303SEATTLEWA</v>
      </c>
      <c r="AH2567">
        <v>100504677</v>
      </c>
      <c r="AI2567" s="9" t="str">
        <f t="shared" si="122"/>
        <v>STATE REPRESENTATIVE432DEMOCRATLEG DISTRICT 43 - HOUSEKINGLegislative</v>
      </c>
    </row>
    <row r="2568" spans="1:35" x14ac:dyDescent="0.25">
      <c r="A2568" s="15">
        <v>837</v>
      </c>
      <c r="B2568" t="s">
        <v>2414</v>
      </c>
      <c r="C2568">
        <v>100504677</v>
      </c>
      <c r="D2568" t="s">
        <v>30</v>
      </c>
      <c r="E2568" t="s">
        <v>1224</v>
      </c>
      <c r="F2568" t="s">
        <v>44</v>
      </c>
      <c r="G2568" t="s">
        <v>1225</v>
      </c>
      <c r="H2568" t="s">
        <v>1226</v>
      </c>
      <c r="I2568" t="s">
        <v>212</v>
      </c>
      <c r="J2568" t="s">
        <v>1227</v>
      </c>
      <c r="K2568" t="s">
        <v>67</v>
      </c>
      <c r="L2568">
        <v>43</v>
      </c>
      <c r="M2568">
        <v>2</v>
      </c>
      <c r="N2568" t="s">
        <v>68</v>
      </c>
      <c r="O2568" t="s">
        <v>1228</v>
      </c>
      <c r="P2568" t="s">
        <v>134</v>
      </c>
      <c r="Q2568" t="s">
        <v>71</v>
      </c>
      <c r="R2568">
        <v>2012</v>
      </c>
      <c r="S2568" s="1">
        <v>84.5</v>
      </c>
      <c r="T2568" t="s">
        <v>31</v>
      </c>
      <c r="U2568" s="2">
        <v>41153</v>
      </c>
      <c r="V2568" s="2">
        <v>41197</v>
      </c>
      <c r="W2568" s="2">
        <v>41180</v>
      </c>
      <c r="X2568" t="s">
        <v>72</v>
      </c>
      <c r="Y2568" t="s">
        <v>2415</v>
      </c>
      <c r="Z2568" t="s">
        <v>1225</v>
      </c>
      <c r="AA2568" t="s">
        <v>2372</v>
      </c>
      <c r="AB2568" t="s">
        <v>35</v>
      </c>
      <c r="AC2568" t="s">
        <v>36</v>
      </c>
      <c r="AD2568">
        <v>98109</v>
      </c>
      <c r="AE2568" t="s">
        <v>2410</v>
      </c>
      <c r="AF2568" t="str">
        <f t="shared" si="120"/>
        <v>Yes</v>
      </c>
      <c r="AG2568" s="9" t="str">
        <f t="shared" si="121"/>
        <v>STATE REPRESENTATIVE432DEMOCRATLEG DISTRICT 43 - HOUSEKINGLegislative201284.5DEBT411534119741180Operation and OverheadREIMB. MTG EXP (RUSTY PELICAN, WILD GINGER)CHOPP FRANK V1000  AURORA AVENUE N SUITE 100SEATTLEWA</v>
      </c>
      <c r="AH2568">
        <v>100504677</v>
      </c>
      <c r="AI2568" s="9" t="str">
        <f t="shared" si="122"/>
        <v>STATE REPRESENTATIVE432DEMOCRATLEG DISTRICT 43 - HOUSEKINGLegislative</v>
      </c>
    </row>
    <row r="2569" spans="1:35" x14ac:dyDescent="0.25">
      <c r="A2569" s="15">
        <v>836</v>
      </c>
      <c r="B2569" t="s">
        <v>2412</v>
      </c>
      <c r="C2569">
        <v>100504677</v>
      </c>
      <c r="D2569" t="s">
        <v>30</v>
      </c>
      <c r="E2569" t="s">
        <v>1224</v>
      </c>
      <c r="F2569" t="s">
        <v>44</v>
      </c>
      <c r="G2569" t="s">
        <v>1225</v>
      </c>
      <c r="H2569" t="s">
        <v>1226</v>
      </c>
      <c r="I2569" t="s">
        <v>212</v>
      </c>
      <c r="J2569" t="s">
        <v>1227</v>
      </c>
      <c r="K2569" t="s">
        <v>67</v>
      </c>
      <c r="L2569">
        <v>43</v>
      </c>
      <c r="M2569">
        <v>2</v>
      </c>
      <c r="N2569" t="s">
        <v>68</v>
      </c>
      <c r="O2569" t="s">
        <v>1228</v>
      </c>
      <c r="P2569" t="s">
        <v>134</v>
      </c>
      <c r="Q2569" t="s">
        <v>71</v>
      </c>
      <c r="R2569">
        <v>2012</v>
      </c>
      <c r="S2569" s="1">
        <v>445.68</v>
      </c>
      <c r="T2569" t="s">
        <v>31</v>
      </c>
      <c r="U2569" s="2">
        <v>41153</v>
      </c>
      <c r="V2569" s="2">
        <v>41197</v>
      </c>
      <c r="W2569" s="2">
        <v>41182</v>
      </c>
      <c r="X2569" t="s">
        <v>72</v>
      </c>
      <c r="Y2569" t="s">
        <v>2413</v>
      </c>
      <c r="Z2569" t="s">
        <v>1225</v>
      </c>
      <c r="AA2569" t="s">
        <v>2372</v>
      </c>
      <c r="AB2569" t="s">
        <v>35</v>
      </c>
      <c r="AC2569" t="s">
        <v>36</v>
      </c>
      <c r="AD2569">
        <v>98109</v>
      </c>
      <c r="AE2569" t="s">
        <v>2410</v>
      </c>
      <c r="AF2569" t="str">
        <f t="shared" si="120"/>
        <v>Yes</v>
      </c>
      <c r="AG2569" s="9" t="str">
        <f t="shared" si="121"/>
        <v>STATE REPRESENTATIVE432DEMOCRATLEG DISTRICT 43 - HOUSEKINGLegislative2012445.68DEBT411534119741182Operation and OverheadREIMB. MILEAGE &amp; PARKINGCHOPP FRANK V1000  AURORA AVENUE N SUITE 100SEATTLEWA</v>
      </c>
      <c r="AH2569">
        <v>100504677</v>
      </c>
      <c r="AI2569" s="9" t="str">
        <f t="shared" si="122"/>
        <v>STATE REPRESENTATIVE432DEMOCRATLEG DISTRICT 43 - HOUSEKINGLegislative</v>
      </c>
    </row>
    <row r="2570" spans="1:35" x14ac:dyDescent="0.25">
      <c r="A2570" s="15">
        <v>840</v>
      </c>
      <c r="B2570" t="s">
        <v>2420</v>
      </c>
      <c r="C2570">
        <v>100504678</v>
      </c>
      <c r="D2570" t="s">
        <v>30</v>
      </c>
      <c r="E2570" t="s">
        <v>1224</v>
      </c>
      <c r="F2570" t="s">
        <v>44</v>
      </c>
      <c r="G2570" t="s">
        <v>1225</v>
      </c>
      <c r="H2570" t="s">
        <v>1226</v>
      </c>
      <c r="I2570" t="s">
        <v>212</v>
      </c>
      <c r="J2570" t="s">
        <v>1227</v>
      </c>
      <c r="K2570" t="s">
        <v>67</v>
      </c>
      <c r="L2570">
        <v>43</v>
      </c>
      <c r="M2570">
        <v>2</v>
      </c>
      <c r="N2570" t="s">
        <v>68</v>
      </c>
      <c r="O2570" t="s">
        <v>1228</v>
      </c>
      <c r="P2570" t="s">
        <v>134</v>
      </c>
      <c r="Q2570" t="s">
        <v>71</v>
      </c>
      <c r="R2570">
        <v>2012</v>
      </c>
      <c r="S2570" s="1">
        <v>60</v>
      </c>
      <c r="T2570" t="s">
        <v>31</v>
      </c>
      <c r="U2570" s="2">
        <v>41198</v>
      </c>
      <c r="V2570" s="2">
        <v>41211</v>
      </c>
      <c r="W2570" s="2">
        <v>41131</v>
      </c>
      <c r="X2570" t="s">
        <v>72</v>
      </c>
      <c r="Y2570" t="s">
        <v>2371</v>
      </c>
      <c r="Z2570" t="s">
        <v>1225</v>
      </c>
      <c r="AA2570" t="s">
        <v>2372</v>
      </c>
      <c r="AB2570" t="s">
        <v>35</v>
      </c>
      <c r="AC2570" t="s">
        <v>36</v>
      </c>
      <c r="AD2570">
        <v>98109</v>
      </c>
      <c r="AE2570" t="s">
        <v>2418</v>
      </c>
      <c r="AF2570" t="str">
        <f t="shared" si="120"/>
        <v>Yes</v>
      </c>
      <c r="AG2570" s="9" t="str">
        <f t="shared" si="121"/>
        <v>STATE REPRESENTATIVE432DEMOCRATLEG DISTRICT 43 - HOUSEKINGLegislative201260DEBT411984121141131Operation and OverheadREIMB. MTG EXP (RUSTY PELICAN)CHOPP FRANK V1000  AURORA AVENUE N SUITE 100SEATTLEWA</v>
      </c>
      <c r="AH2570">
        <v>100504678</v>
      </c>
      <c r="AI2570" s="9" t="str">
        <f t="shared" si="122"/>
        <v>STATE REPRESENTATIVE432DEMOCRATLEG DISTRICT 43 - HOUSEKINGLegislative</v>
      </c>
    </row>
    <row r="2571" spans="1:35" x14ac:dyDescent="0.25">
      <c r="A2571" s="15">
        <v>839</v>
      </c>
      <c r="B2571" t="s">
        <v>2419</v>
      </c>
      <c r="C2571">
        <v>100504678</v>
      </c>
      <c r="D2571" t="s">
        <v>30</v>
      </c>
      <c r="E2571" t="s">
        <v>1224</v>
      </c>
      <c r="F2571" t="s">
        <v>44</v>
      </c>
      <c r="G2571" t="s">
        <v>1225</v>
      </c>
      <c r="H2571" t="s">
        <v>1226</v>
      </c>
      <c r="I2571" t="s">
        <v>212</v>
      </c>
      <c r="J2571" t="s">
        <v>1227</v>
      </c>
      <c r="K2571" t="s">
        <v>67</v>
      </c>
      <c r="L2571">
        <v>43</v>
      </c>
      <c r="M2571">
        <v>2</v>
      </c>
      <c r="N2571" t="s">
        <v>68</v>
      </c>
      <c r="O2571" t="s">
        <v>1228</v>
      </c>
      <c r="P2571" t="s">
        <v>134</v>
      </c>
      <c r="Q2571" t="s">
        <v>71</v>
      </c>
      <c r="R2571">
        <v>2012</v>
      </c>
      <c r="S2571" s="1">
        <v>1123.23</v>
      </c>
      <c r="T2571" t="s">
        <v>31</v>
      </c>
      <c r="U2571" s="2">
        <v>41198</v>
      </c>
      <c r="V2571" s="2">
        <v>41211</v>
      </c>
      <c r="W2571" s="2">
        <v>41152</v>
      </c>
      <c r="X2571" t="s">
        <v>72</v>
      </c>
      <c r="Y2571" t="s">
        <v>2369</v>
      </c>
      <c r="Z2571" t="s">
        <v>290</v>
      </c>
      <c r="AA2571" t="s">
        <v>291</v>
      </c>
      <c r="AB2571" t="s">
        <v>35</v>
      </c>
      <c r="AC2571" t="s">
        <v>36</v>
      </c>
      <c r="AD2571">
        <v>98103</v>
      </c>
      <c r="AE2571" t="s">
        <v>2418</v>
      </c>
      <c r="AF2571" t="str">
        <f t="shared" si="120"/>
        <v>Yes</v>
      </c>
      <c r="AG2571" s="9" t="str">
        <f t="shared" si="121"/>
        <v>STATE REPRESENTATIVE432DEMOCRATLEG DISTRICT 43 - HOUSEKINGLegislative20121123.23DEBT411984121141152Operation and OverheadREMITS, ENVELOPES, LETTERHEAD (CAPCITY, OVERNIGHT)NW PASSAGE CONSULTING146 N CANAL STREET SUITE 303SEATTLEWA</v>
      </c>
      <c r="AH2571">
        <v>100504678</v>
      </c>
      <c r="AI2571" s="9" t="str">
        <f t="shared" si="122"/>
        <v>STATE REPRESENTATIVE432DEMOCRATLEG DISTRICT 43 - HOUSEKINGLegislative</v>
      </c>
    </row>
    <row r="2572" spans="1:35" x14ac:dyDescent="0.25">
      <c r="A2572" s="15">
        <v>842</v>
      </c>
      <c r="B2572" t="s">
        <v>2422</v>
      </c>
      <c r="C2572">
        <v>100504678</v>
      </c>
      <c r="D2572" t="s">
        <v>30</v>
      </c>
      <c r="E2572" t="s">
        <v>1224</v>
      </c>
      <c r="F2572" t="s">
        <v>44</v>
      </c>
      <c r="G2572" t="s">
        <v>1225</v>
      </c>
      <c r="H2572" t="s">
        <v>1226</v>
      </c>
      <c r="I2572" t="s">
        <v>212</v>
      </c>
      <c r="J2572" t="s">
        <v>1227</v>
      </c>
      <c r="K2572" t="s">
        <v>67</v>
      </c>
      <c r="L2572">
        <v>43</v>
      </c>
      <c r="M2572">
        <v>2</v>
      </c>
      <c r="N2572" t="s">
        <v>68</v>
      </c>
      <c r="O2572" t="s">
        <v>1228</v>
      </c>
      <c r="P2572" t="s">
        <v>134</v>
      </c>
      <c r="Q2572" t="s">
        <v>71</v>
      </c>
      <c r="R2572">
        <v>2012</v>
      </c>
      <c r="S2572" s="1">
        <v>84.5</v>
      </c>
      <c r="T2572" t="s">
        <v>31</v>
      </c>
      <c r="U2572" s="2">
        <v>41198</v>
      </c>
      <c r="V2572" s="2">
        <v>41211</v>
      </c>
      <c r="W2572" s="2">
        <v>41180</v>
      </c>
      <c r="X2572" t="s">
        <v>72</v>
      </c>
      <c r="Y2572" t="s">
        <v>2415</v>
      </c>
      <c r="Z2572" t="s">
        <v>1225</v>
      </c>
      <c r="AA2572" t="s">
        <v>2372</v>
      </c>
      <c r="AB2572" t="s">
        <v>35</v>
      </c>
      <c r="AC2572" t="s">
        <v>36</v>
      </c>
      <c r="AD2572">
        <v>98109</v>
      </c>
      <c r="AE2572" t="s">
        <v>2418</v>
      </c>
      <c r="AF2572" t="str">
        <f t="shared" si="120"/>
        <v>Yes</v>
      </c>
      <c r="AG2572" s="9" t="str">
        <f t="shared" si="121"/>
        <v>STATE REPRESENTATIVE432DEMOCRATLEG DISTRICT 43 - HOUSEKINGLegislative201284.5DEBT411984121141180Operation and OverheadREIMB. MTG EXP (RUSTY PELICAN, WILD GINGER)CHOPP FRANK V1000  AURORA AVENUE N SUITE 100SEATTLEWA</v>
      </c>
      <c r="AH2572">
        <v>100504678</v>
      </c>
      <c r="AI2572" s="9" t="str">
        <f t="shared" si="122"/>
        <v>STATE REPRESENTATIVE432DEMOCRATLEG DISTRICT 43 - HOUSEKINGLegislative</v>
      </c>
    </row>
    <row r="2573" spans="1:35" x14ac:dyDescent="0.25">
      <c r="A2573" s="15">
        <v>841</v>
      </c>
      <c r="B2573" t="s">
        <v>2421</v>
      </c>
      <c r="C2573">
        <v>100504678</v>
      </c>
      <c r="D2573" t="s">
        <v>30</v>
      </c>
      <c r="E2573" t="s">
        <v>1224</v>
      </c>
      <c r="F2573" t="s">
        <v>44</v>
      </c>
      <c r="G2573" t="s">
        <v>1225</v>
      </c>
      <c r="H2573" t="s">
        <v>1226</v>
      </c>
      <c r="I2573" t="s">
        <v>212</v>
      </c>
      <c r="J2573" t="s">
        <v>1227</v>
      </c>
      <c r="K2573" t="s">
        <v>67</v>
      </c>
      <c r="L2573">
        <v>43</v>
      </c>
      <c r="M2573">
        <v>2</v>
      </c>
      <c r="N2573" t="s">
        <v>68</v>
      </c>
      <c r="O2573" t="s">
        <v>1228</v>
      </c>
      <c r="P2573" t="s">
        <v>134</v>
      </c>
      <c r="Q2573" t="s">
        <v>71</v>
      </c>
      <c r="R2573">
        <v>2012</v>
      </c>
      <c r="S2573" s="1">
        <v>445.68</v>
      </c>
      <c r="T2573" t="s">
        <v>31</v>
      </c>
      <c r="U2573" s="2">
        <v>41198</v>
      </c>
      <c r="V2573" s="2">
        <v>41211</v>
      </c>
      <c r="W2573" s="2">
        <v>41182</v>
      </c>
      <c r="X2573" t="s">
        <v>72</v>
      </c>
      <c r="Y2573" t="s">
        <v>2413</v>
      </c>
      <c r="Z2573" t="s">
        <v>1225</v>
      </c>
      <c r="AA2573" t="s">
        <v>2372</v>
      </c>
      <c r="AB2573" t="s">
        <v>35</v>
      </c>
      <c r="AC2573" t="s">
        <v>36</v>
      </c>
      <c r="AD2573">
        <v>98109</v>
      </c>
      <c r="AE2573" t="s">
        <v>2418</v>
      </c>
      <c r="AF2573" t="str">
        <f t="shared" si="120"/>
        <v>Yes</v>
      </c>
      <c r="AG2573" s="9" t="str">
        <f t="shared" si="121"/>
        <v>STATE REPRESENTATIVE432DEMOCRATLEG DISTRICT 43 - HOUSEKINGLegislative2012445.68DEBT411984121141182Operation and OverheadREIMB. MILEAGE &amp; PARKINGCHOPP FRANK V1000  AURORA AVENUE N SUITE 100SEATTLEWA</v>
      </c>
      <c r="AH2573">
        <v>100504678</v>
      </c>
      <c r="AI2573" s="9" t="str">
        <f t="shared" si="122"/>
        <v>STATE REPRESENTATIVE432DEMOCRATLEG DISTRICT 43 - HOUSEKINGLegislative</v>
      </c>
    </row>
    <row r="2574" spans="1:35" x14ac:dyDescent="0.25">
      <c r="A2574" s="15">
        <v>843</v>
      </c>
      <c r="B2574" t="s">
        <v>2423</v>
      </c>
      <c r="C2574">
        <v>100504678</v>
      </c>
      <c r="D2574" t="s">
        <v>30</v>
      </c>
      <c r="E2574" t="s">
        <v>1224</v>
      </c>
      <c r="F2574" t="s">
        <v>44</v>
      </c>
      <c r="G2574" t="s">
        <v>1225</v>
      </c>
      <c r="H2574" t="s">
        <v>1226</v>
      </c>
      <c r="I2574" t="s">
        <v>212</v>
      </c>
      <c r="J2574" t="s">
        <v>1227</v>
      </c>
      <c r="K2574" t="s">
        <v>67</v>
      </c>
      <c r="L2574">
        <v>43</v>
      </c>
      <c r="M2574">
        <v>2</v>
      </c>
      <c r="N2574" t="s">
        <v>68</v>
      </c>
      <c r="O2574" t="s">
        <v>1228</v>
      </c>
      <c r="P2574" t="s">
        <v>134</v>
      </c>
      <c r="Q2574" t="s">
        <v>71</v>
      </c>
      <c r="R2574">
        <v>2012</v>
      </c>
      <c r="S2574" s="1">
        <v>66.02</v>
      </c>
      <c r="T2574" t="s">
        <v>31</v>
      </c>
      <c r="U2574" s="2">
        <v>41198</v>
      </c>
      <c r="V2574" s="2">
        <v>41211</v>
      </c>
      <c r="W2574" s="2">
        <v>41205</v>
      </c>
      <c r="X2574" t="s">
        <v>72</v>
      </c>
      <c r="Y2574" t="s">
        <v>2424</v>
      </c>
      <c r="Z2574" t="s">
        <v>1225</v>
      </c>
      <c r="AA2574" t="s">
        <v>2372</v>
      </c>
      <c r="AB2574" t="s">
        <v>35</v>
      </c>
      <c r="AC2574" t="s">
        <v>36</v>
      </c>
      <c r="AD2574">
        <v>98109</v>
      </c>
      <c r="AE2574" t="s">
        <v>2418</v>
      </c>
      <c r="AF2574" t="str">
        <f t="shared" si="120"/>
        <v>Yes</v>
      </c>
      <c r="AG2574" s="9" t="str">
        <f t="shared" si="121"/>
        <v>STATE REPRESENTATIVE432DEMOCRATLEG DISTRICT 43 - HOUSEKINGLegislative201266.02DEBT411984121141205Operation and OverheadREIMB. MTG EXP (LOLA)CHOPP FRANK V1000  AURORA AVENUE N SUITE 100SEATTLEWA</v>
      </c>
      <c r="AH2574">
        <v>100504678</v>
      </c>
      <c r="AI2574" s="9" t="str">
        <f t="shared" si="122"/>
        <v>STATE REPRESENTATIVE432DEMOCRATLEG DISTRICT 43 - HOUSEKINGLegislative</v>
      </c>
    </row>
    <row r="2575" spans="1:35" x14ac:dyDescent="0.25">
      <c r="A2575" s="15">
        <v>838</v>
      </c>
      <c r="B2575" t="s">
        <v>2416</v>
      </c>
      <c r="C2575">
        <v>100504678</v>
      </c>
      <c r="D2575" t="s">
        <v>30</v>
      </c>
      <c r="E2575" t="s">
        <v>1224</v>
      </c>
      <c r="F2575" t="s">
        <v>44</v>
      </c>
      <c r="G2575" t="s">
        <v>1225</v>
      </c>
      <c r="H2575" t="s">
        <v>1226</v>
      </c>
      <c r="I2575" t="s">
        <v>212</v>
      </c>
      <c r="J2575" t="s">
        <v>1227</v>
      </c>
      <c r="K2575" t="s">
        <v>67</v>
      </c>
      <c r="L2575">
        <v>43</v>
      </c>
      <c r="M2575">
        <v>2</v>
      </c>
      <c r="N2575" t="s">
        <v>68</v>
      </c>
      <c r="O2575" t="s">
        <v>1228</v>
      </c>
      <c r="P2575" t="s">
        <v>134</v>
      </c>
      <c r="Q2575" t="s">
        <v>71</v>
      </c>
      <c r="R2575">
        <v>2012</v>
      </c>
      <c r="S2575" s="1">
        <v>7947.65</v>
      </c>
      <c r="T2575" t="s">
        <v>31</v>
      </c>
      <c r="U2575" s="2">
        <v>41198</v>
      </c>
      <c r="V2575" s="2">
        <v>41211</v>
      </c>
      <c r="W2575" s="2">
        <v>41211</v>
      </c>
      <c r="X2575" t="s">
        <v>72</v>
      </c>
      <c r="Y2575" t="s">
        <v>2136</v>
      </c>
      <c r="Z2575" t="s">
        <v>185</v>
      </c>
      <c r="AA2575" t="s">
        <v>2417</v>
      </c>
      <c r="AB2575" t="s">
        <v>35</v>
      </c>
      <c r="AC2575" t="s">
        <v>36</v>
      </c>
      <c r="AD2575">
        <v>98109</v>
      </c>
      <c r="AE2575" t="s">
        <v>2418</v>
      </c>
      <c r="AF2575" t="str">
        <f t="shared" si="120"/>
        <v>Yes</v>
      </c>
      <c r="AG2575" s="9" t="str">
        <f t="shared" si="121"/>
        <v>STATE REPRESENTATIVE432DEMOCRATLEG DISTRICT 43 - HOUSEKINGLegislative20127947.65DEBT411984121141211Operation and OverheadMAILER POSTAGEPUBLISHER'S MAILING SERVICE232  AURORA AVENUE N SEATTLEWA</v>
      </c>
      <c r="AH2575">
        <v>100504678</v>
      </c>
      <c r="AI2575" s="9" t="str">
        <f t="shared" si="122"/>
        <v>STATE REPRESENTATIVE432DEMOCRATLEG DISTRICT 43 - HOUSEKINGLegislative</v>
      </c>
    </row>
    <row r="2576" spans="1:35" x14ac:dyDescent="0.25">
      <c r="A2576" s="15">
        <v>844</v>
      </c>
      <c r="B2576" t="s">
        <v>2425</v>
      </c>
      <c r="C2576">
        <v>100504678</v>
      </c>
      <c r="D2576" t="s">
        <v>30</v>
      </c>
      <c r="E2576" t="s">
        <v>1224</v>
      </c>
      <c r="F2576" t="s">
        <v>44</v>
      </c>
      <c r="G2576" t="s">
        <v>1225</v>
      </c>
      <c r="H2576" t="s">
        <v>1226</v>
      </c>
      <c r="I2576" t="s">
        <v>212</v>
      </c>
      <c r="J2576" t="s">
        <v>1227</v>
      </c>
      <c r="K2576" t="s">
        <v>67</v>
      </c>
      <c r="L2576">
        <v>43</v>
      </c>
      <c r="M2576">
        <v>2</v>
      </c>
      <c r="N2576" t="s">
        <v>68</v>
      </c>
      <c r="O2576" t="s">
        <v>1228</v>
      </c>
      <c r="P2576" t="s">
        <v>134</v>
      </c>
      <c r="Q2576" t="s">
        <v>71</v>
      </c>
      <c r="R2576">
        <v>2012</v>
      </c>
      <c r="S2576" s="1">
        <v>366.33</v>
      </c>
      <c r="T2576" t="s">
        <v>31</v>
      </c>
      <c r="U2576" s="2">
        <v>41198</v>
      </c>
      <c r="V2576" s="2">
        <v>41211</v>
      </c>
      <c r="W2576" s="2">
        <v>41211</v>
      </c>
      <c r="X2576" t="s">
        <v>72</v>
      </c>
      <c r="Y2576" t="s">
        <v>2413</v>
      </c>
      <c r="Z2576" t="s">
        <v>1225</v>
      </c>
      <c r="AA2576" t="s">
        <v>2372</v>
      </c>
      <c r="AB2576" t="s">
        <v>35</v>
      </c>
      <c r="AC2576" t="s">
        <v>36</v>
      </c>
      <c r="AD2576">
        <v>98109</v>
      </c>
      <c r="AE2576" t="s">
        <v>2418</v>
      </c>
      <c r="AF2576" t="str">
        <f t="shared" si="120"/>
        <v>Yes</v>
      </c>
      <c r="AG2576" s="9" t="str">
        <f t="shared" si="121"/>
        <v>STATE REPRESENTATIVE432DEMOCRATLEG DISTRICT 43 - HOUSEKINGLegislative2012366.33DEBT411984121141211Operation and OverheadREIMB. MILEAGE &amp; PARKINGCHOPP FRANK V1000  AURORA AVENUE N SUITE 100SEATTLEWA</v>
      </c>
      <c r="AH2576">
        <v>100504678</v>
      </c>
      <c r="AI2576" s="9" t="str">
        <f t="shared" si="122"/>
        <v>STATE REPRESENTATIVE432DEMOCRATLEG DISTRICT 43 - HOUSEKINGLegislative</v>
      </c>
    </row>
    <row r="2577" spans="1:35" x14ac:dyDescent="0.25">
      <c r="A2577" s="15">
        <v>847</v>
      </c>
      <c r="B2577" t="s">
        <v>2429</v>
      </c>
      <c r="C2577">
        <v>100504679</v>
      </c>
      <c r="D2577" t="s">
        <v>30</v>
      </c>
      <c r="E2577" t="s">
        <v>1224</v>
      </c>
      <c r="F2577" t="s">
        <v>44</v>
      </c>
      <c r="G2577" t="s">
        <v>1225</v>
      </c>
      <c r="H2577" t="s">
        <v>1226</v>
      </c>
      <c r="I2577" t="s">
        <v>212</v>
      </c>
      <c r="J2577" t="s">
        <v>1227</v>
      </c>
      <c r="K2577" t="s">
        <v>67</v>
      </c>
      <c r="L2577">
        <v>43</v>
      </c>
      <c r="M2577">
        <v>2</v>
      </c>
      <c r="N2577" t="s">
        <v>68</v>
      </c>
      <c r="O2577" t="s">
        <v>1228</v>
      </c>
      <c r="P2577" t="s">
        <v>134</v>
      </c>
      <c r="Q2577" t="s">
        <v>71</v>
      </c>
      <c r="R2577">
        <v>2012</v>
      </c>
      <c r="S2577" s="1">
        <v>60</v>
      </c>
      <c r="T2577" t="s">
        <v>31</v>
      </c>
      <c r="U2577" s="2">
        <v>41212</v>
      </c>
      <c r="V2577" s="2">
        <v>41243</v>
      </c>
      <c r="W2577" s="2">
        <v>41131</v>
      </c>
      <c r="X2577" t="s">
        <v>72</v>
      </c>
      <c r="Y2577" t="s">
        <v>2371</v>
      </c>
      <c r="Z2577" t="s">
        <v>1225</v>
      </c>
      <c r="AA2577" t="s">
        <v>2372</v>
      </c>
      <c r="AB2577" t="s">
        <v>35</v>
      </c>
      <c r="AC2577" t="s">
        <v>36</v>
      </c>
      <c r="AD2577">
        <v>98109</v>
      </c>
      <c r="AE2577" t="s">
        <v>2427</v>
      </c>
      <c r="AF2577" t="str">
        <f t="shared" si="120"/>
        <v>Yes</v>
      </c>
      <c r="AG2577" s="9" t="str">
        <f t="shared" si="121"/>
        <v>STATE REPRESENTATIVE432DEMOCRATLEG DISTRICT 43 - HOUSEKINGLegislative201260DEBT412124124341131Operation and OverheadREIMB. MTG EXP (RUSTY PELICAN)CHOPP FRANK V1000  AURORA AVENUE N SUITE 100SEATTLEWA</v>
      </c>
      <c r="AH2577">
        <v>100504679</v>
      </c>
      <c r="AI2577" s="9" t="str">
        <f t="shared" si="122"/>
        <v>STATE REPRESENTATIVE432DEMOCRATLEG DISTRICT 43 - HOUSEKINGLegislative</v>
      </c>
    </row>
    <row r="2578" spans="1:35" x14ac:dyDescent="0.25">
      <c r="A2578" s="15">
        <v>846</v>
      </c>
      <c r="B2578" t="s">
        <v>2428</v>
      </c>
      <c r="C2578">
        <v>100504679</v>
      </c>
      <c r="D2578" t="s">
        <v>30</v>
      </c>
      <c r="E2578" t="s">
        <v>1224</v>
      </c>
      <c r="F2578" t="s">
        <v>44</v>
      </c>
      <c r="G2578" t="s">
        <v>1225</v>
      </c>
      <c r="H2578" t="s">
        <v>1226</v>
      </c>
      <c r="I2578" t="s">
        <v>212</v>
      </c>
      <c r="J2578" t="s">
        <v>1227</v>
      </c>
      <c r="K2578" t="s">
        <v>67</v>
      </c>
      <c r="L2578">
        <v>43</v>
      </c>
      <c r="M2578">
        <v>2</v>
      </c>
      <c r="N2578" t="s">
        <v>68</v>
      </c>
      <c r="O2578" t="s">
        <v>1228</v>
      </c>
      <c r="P2578" t="s">
        <v>134</v>
      </c>
      <c r="Q2578" t="s">
        <v>71</v>
      </c>
      <c r="R2578">
        <v>2012</v>
      </c>
      <c r="S2578" s="1">
        <v>1123.23</v>
      </c>
      <c r="T2578" t="s">
        <v>31</v>
      </c>
      <c r="U2578" s="2">
        <v>41212</v>
      </c>
      <c r="V2578" s="2">
        <v>41243</v>
      </c>
      <c r="W2578" s="2">
        <v>41152</v>
      </c>
      <c r="X2578" t="s">
        <v>72</v>
      </c>
      <c r="Y2578" t="s">
        <v>2369</v>
      </c>
      <c r="Z2578" t="s">
        <v>290</v>
      </c>
      <c r="AA2578" t="s">
        <v>291</v>
      </c>
      <c r="AB2578" t="s">
        <v>35</v>
      </c>
      <c r="AC2578" t="s">
        <v>36</v>
      </c>
      <c r="AD2578">
        <v>98103</v>
      </c>
      <c r="AE2578" t="s">
        <v>2427</v>
      </c>
      <c r="AF2578" t="str">
        <f t="shared" si="120"/>
        <v>Yes</v>
      </c>
      <c r="AG2578" s="9" t="str">
        <f t="shared" si="121"/>
        <v>STATE REPRESENTATIVE432DEMOCRATLEG DISTRICT 43 - HOUSEKINGLegislative20121123.23DEBT412124124341152Operation and OverheadREMITS, ENVELOPES, LETTERHEAD (CAPCITY, OVERNIGHT)NW PASSAGE CONSULTING146 N CANAL STREET SUITE 303SEATTLEWA</v>
      </c>
      <c r="AH2578">
        <v>100504679</v>
      </c>
      <c r="AI2578" s="9" t="str">
        <f t="shared" si="122"/>
        <v>STATE REPRESENTATIVE432DEMOCRATLEG DISTRICT 43 - HOUSEKINGLegislative</v>
      </c>
    </row>
    <row r="2579" spans="1:35" x14ac:dyDescent="0.25">
      <c r="A2579" s="15">
        <v>849</v>
      </c>
      <c r="B2579" t="s">
        <v>2431</v>
      </c>
      <c r="C2579">
        <v>100504679</v>
      </c>
      <c r="D2579" t="s">
        <v>30</v>
      </c>
      <c r="E2579" t="s">
        <v>1224</v>
      </c>
      <c r="F2579" t="s">
        <v>44</v>
      </c>
      <c r="G2579" t="s">
        <v>1225</v>
      </c>
      <c r="H2579" t="s">
        <v>1226</v>
      </c>
      <c r="I2579" t="s">
        <v>212</v>
      </c>
      <c r="J2579" t="s">
        <v>1227</v>
      </c>
      <c r="K2579" t="s">
        <v>67</v>
      </c>
      <c r="L2579">
        <v>43</v>
      </c>
      <c r="M2579">
        <v>2</v>
      </c>
      <c r="N2579" t="s">
        <v>68</v>
      </c>
      <c r="O2579" t="s">
        <v>1228</v>
      </c>
      <c r="P2579" t="s">
        <v>134</v>
      </c>
      <c r="Q2579" t="s">
        <v>71</v>
      </c>
      <c r="R2579">
        <v>2012</v>
      </c>
      <c r="S2579" s="1">
        <v>84.5</v>
      </c>
      <c r="T2579" t="s">
        <v>31</v>
      </c>
      <c r="U2579" s="2">
        <v>41212</v>
      </c>
      <c r="V2579" s="2">
        <v>41243</v>
      </c>
      <c r="W2579" s="2">
        <v>41180</v>
      </c>
      <c r="X2579" t="s">
        <v>72</v>
      </c>
      <c r="Y2579" t="s">
        <v>2415</v>
      </c>
      <c r="Z2579" t="s">
        <v>1225</v>
      </c>
      <c r="AA2579" t="s">
        <v>2372</v>
      </c>
      <c r="AB2579" t="s">
        <v>35</v>
      </c>
      <c r="AC2579" t="s">
        <v>36</v>
      </c>
      <c r="AD2579">
        <v>98109</v>
      </c>
      <c r="AE2579" t="s">
        <v>2427</v>
      </c>
      <c r="AF2579" t="str">
        <f t="shared" si="120"/>
        <v>Yes</v>
      </c>
      <c r="AG2579" s="9" t="str">
        <f t="shared" si="121"/>
        <v>STATE REPRESENTATIVE432DEMOCRATLEG DISTRICT 43 - HOUSEKINGLegislative201284.5DEBT412124124341180Operation and OverheadREIMB. MTG EXP (RUSTY PELICAN, WILD GINGER)CHOPP FRANK V1000  AURORA AVENUE N SUITE 100SEATTLEWA</v>
      </c>
      <c r="AH2579">
        <v>100504679</v>
      </c>
      <c r="AI2579" s="9" t="str">
        <f t="shared" si="122"/>
        <v>STATE REPRESENTATIVE432DEMOCRATLEG DISTRICT 43 - HOUSEKINGLegislative</v>
      </c>
    </row>
    <row r="2580" spans="1:35" x14ac:dyDescent="0.25">
      <c r="A2580" s="15">
        <v>848</v>
      </c>
      <c r="B2580" t="s">
        <v>2430</v>
      </c>
      <c r="C2580">
        <v>100504679</v>
      </c>
      <c r="D2580" t="s">
        <v>30</v>
      </c>
      <c r="E2580" t="s">
        <v>1224</v>
      </c>
      <c r="F2580" t="s">
        <v>44</v>
      </c>
      <c r="G2580" t="s">
        <v>1225</v>
      </c>
      <c r="H2580" t="s">
        <v>1226</v>
      </c>
      <c r="I2580" t="s">
        <v>212</v>
      </c>
      <c r="J2580" t="s">
        <v>1227</v>
      </c>
      <c r="K2580" t="s">
        <v>67</v>
      </c>
      <c r="L2580">
        <v>43</v>
      </c>
      <c r="M2580">
        <v>2</v>
      </c>
      <c r="N2580" t="s">
        <v>68</v>
      </c>
      <c r="O2580" t="s">
        <v>1228</v>
      </c>
      <c r="P2580" t="s">
        <v>134</v>
      </c>
      <c r="Q2580" t="s">
        <v>71</v>
      </c>
      <c r="R2580">
        <v>2012</v>
      </c>
      <c r="S2580" s="1">
        <v>445.68</v>
      </c>
      <c r="T2580" t="s">
        <v>31</v>
      </c>
      <c r="U2580" s="2">
        <v>41212</v>
      </c>
      <c r="V2580" s="2">
        <v>41243</v>
      </c>
      <c r="W2580" s="2">
        <v>41182</v>
      </c>
      <c r="X2580" t="s">
        <v>72</v>
      </c>
      <c r="Y2580" t="s">
        <v>2413</v>
      </c>
      <c r="Z2580" t="s">
        <v>1225</v>
      </c>
      <c r="AA2580" t="s">
        <v>2372</v>
      </c>
      <c r="AB2580" t="s">
        <v>35</v>
      </c>
      <c r="AC2580" t="s">
        <v>36</v>
      </c>
      <c r="AD2580">
        <v>98109</v>
      </c>
      <c r="AE2580" t="s">
        <v>2427</v>
      </c>
      <c r="AF2580" t="str">
        <f t="shared" si="120"/>
        <v>Yes</v>
      </c>
      <c r="AG2580" s="9" t="str">
        <f t="shared" si="121"/>
        <v>STATE REPRESENTATIVE432DEMOCRATLEG DISTRICT 43 - HOUSEKINGLegislative2012445.68DEBT412124124341182Operation and OverheadREIMB. MILEAGE &amp; PARKINGCHOPP FRANK V1000  AURORA AVENUE N SUITE 100SEATTLEWA</v>
      </c>
      <c r="AH2580">
        <v>100504679</v>
      </c>
      <c r="AI2580" s="9" t="str">
        <f t="shared" si="122"/>
        <v>STATE REPRESENTATIVE432DEMOCRATLEG DISTRICT 43 - HOUSEKINGLegislative</v>
      </c>
    </row>
    <row r="2581" spans="1:35" x14ac:dyDescent="0.25">
      <c r="A2581" s="15">
        <v>851</v>
      </c>
      <c r="B2581" t="s">
        <v>2438</v>
      </c>
      <c r="C2581">
        <v>100504679</v>
      </c>
      <c r="D2581" t="s">
        <v>30</v>
      </c>
      <c r="E2581" t="s">
        <v>1224</v>
      </c>
      <c r="F2581" t="s">
        <v>44</v>
      </c>
      <c r="G2581" t="s">
        <v>1225</v>
      </c>
      <c r="H2581" t="s">
        <v>1226</v>
      </c>
      <c r="I2581" t="s">
        <v>212</v>
      </c>
      <c r="J2581" t="s">
        <v>1227</v>
      </c>
      <c r="K2581" t="s">
        <v>67</v>
      </c>
      <c r="L2581">
        <v>43</v>
      </c>
      <c r="M2581">
        <v>2</v>
      </c>
      <c r="N2581" t="s">
        <v>68</v>
      </c>
      <c r="O2581" t="s">
        <v>1228</v>
      </c>
      <c r="P2581" t="s">
        <v>134</v>
      </c>
      <c r="Q2581" t="s">
        <v>71</v>
      </c>
      <c r="R2581">
        <v>2012</v>
      </c>
      <c r="S2581" s="1">
        <v>66.02</v>
      </c>
      <c r="T2581" t="s">
        <v>31</v>
      </c>
      <c r="U2581" s="2">
        <v>41212</v>
      </c>
      <c r="V2581" s="2">
        <v>41243</v>
      </c>
      <c r="W2581" s="2">
        <v>41205</v>
      </c>
      <c r="X2581" t="s">
        <v>72</v>
      </c>
      <c r="Y2581" t="s">
        <v>2424</v>
      </c>
      <c r="Z2581" t="s">
        <v>1225</v>
      </c>
      <c r="AA2581" t="s">
        <v>2372</v>
      </c>
      <c r="AB2581" t="s">
        <v>35</v>
      </c>
      <c r="AC2581" t="s">
        <v>36</v>
      </c>
      <c r="AD2581">
        <v>98109</v>
      </c>
      <c r="AE2581" t="s">
        <v>2427</v>
      </c>
      <c r="AF2581" t="str">
        <f t="shared" si="120"/>
        <v>Yes</v>
      </c>
      <c r="AG2581" s="9" t="str">
        <f t="shared" si="121"/>
        <v>STATE REPRESENTATIVE432DEMOCRATLEG DISTRICT 43 - HOUSEKINGLegislative201266.02DEBT412124124341205Operation and OverheadREIMB. MTG EXP (LOLA)CHOPP FRANK V1000  AURORA AVENUE N SUITE 100SEATTLEWA</v>
      </c>
      <c r="AH2581">
        <v>100504679</v>
      </c>
      <c r="AI2581" s="9" t="str">
        <f t="shared" si="122"/>
        <v>STATE REPRESENTATIVE432DEMOCRATLEG DISTRICT 43 - HOUSEKINGLegislative</v>
      </c>
    </row>
    <row r="2582" spans="1:35" x14ac:dyDescent="0.25">
      <c r="A2582" s="15">
        <v>852</v>
      </c>
      <c r="B2582" t="s">
        <v>2439</v>
      </c>
      <c r="C2582">
        <v>100504679</v>
      </c>
      <c r="D2582" t="s">
        <v>30</v>
      </c>
      <c r="E2582" t="s">
        <v>1224</v>
      </c>
      <c r="F2582" t="s">
        <v>44</v>
      </c>
      <c r="G2582" t="s">
        <v>1225</v>
      </c>
      <c r="H2582" t="s">
        <v>1226</v>
      </c>
      <c r="I2582" t="s">
        <v>212</v>
      </c>
      <c r="J2582" t="s">
        <v>1227</v>
      </c>
      <c r="K2582" t="s">
        <v>67</v>
      </c>
      <c r="L2582">
        <v>43</v>
      </c>
      <c r="M2582">
        <v>2</v>
      </c>
      <c r="N2582" t="s">
        <v>68</v>
      </c>
      <c r="O2582" t="s">
        <v>1228</v>
      </c>
      <c r="P2582" t="s">
        <v>134</v>
      </c>
      <c r="Q2582" t="s">
        <v>71</v>
      </c>
      <c r="R2582">
        <v>2012</v>
      </c>
      <c r="S2582" s="1">
        <v>366.33</v>
      </c>
      <c r="T2582" t="s">
        <v>31</v>
      </c>
      <c r="U2582" s="2">
        <v>41212</v>
      </c>
      <c r="V2582" s="2">
        <v>41243</v>
      </c>
      <c r="W2582" s="2">
        <v>41211</v>
      </c>
      <c r="X2582" t="s">
        <v>72</v>
      </c>
      <c r="Y2582" t="s">
        <v>2413</v>
      </c>
      <c r="Z2582" t="s">
        <v>1225</v>
      </c>
      <c r="AA2582" t="s">
        <v>2372</v>
      </c>
      <c r="AB2582" t="s">
        <v>35</v>
      </c>
      <c r="AC2582" t="s">
        <v>36</v>
      </c>
      <c r="AD2582">
        <v>98109</v>
      </c>
      <c r="AE2582" t="s">
        <v>2427</v>
      </c>
      <c r="AF2582" t="str">
        <f t="shared" si="120"/>
        <v>Yes</v>
      </c>
      <c r="AG2582" s="9" t="str">
        <f t="shared" si="121"/>
        <v>STATE REPRESENTATIVE432DEMOCRATLEG DISTRICT 43 - HOUSEKINGLegislative2012366.33DEBT412124124341211Operation and OverheadREIMB. MILEAGE &amp; PARKINGCHOPP FRANK V1000  AURORA AVENUE N SUITE 100SEATTLEWA</v>
      </c>
      <c r="AH2582">
        <v>100504679</v>
      </c>
      <c r="AI2582" s="9" t="str">
        <f t="shared" si="122"/>
        <v>STATE REPRESENTATIVE432DEMOCRATLEG DISTRICT 43 - HOUSEKINGLegislative</v>
      </c>
    </row>
    <row r="2583" spans="1:35" x14ac:dyDescent="0.25">
      <c r="A2583" s="15">
        <v>854</v>
      </c>
      <c r="B2583" t="s">
        <v>2441</v>
      </c>
      <c r="C2583">
        <v>100504679</v>
      </c>
      <c r="D2583" t="s">
        <v>30</v>
      </c>
      <c r="E2583" t="s">
        <v>1224</v>
      </c>
      <c r="F2583" t="s">
        <v>44</v>
      </c>
      <c r="G2583" t="s">
        <v>1225</v>
      </c>
      <c r="H2583" t="s">
        <v>1226</v>
      </c>
      <c r="I2583" t="s">
        <v>212</v>
      </c>
      <c r="J2583" t="s">
        <v>1227</v>
      </c>
      <c r="K2583" t="s">
        <v>67</v>
      </c>
      <c r="L2583">
        <v>43</v>
      </c>
      <c r="M2583">
        <v>2</v>
      </c>
      <c r="N2583" t="s">
        <v>68</v>
      </c>
      <c r="O2583" t="s">
        <v>1228</v>
      </c>
      <c r="P2583" t="s">
        <v>134</v>
      </c>
      <c r="Q2583" t="s">
        <v>71</v>
      </c>
      <c r="R2583">
        <v>2012</v>
      </c>
      <c r="S2583" s="1">
        <v>96</v>
      </c>
      <c r="T2583" t="s">
        <v>31</v>
      </c>
      <c r="U2583" s="2">
        <v>41212</v>
      </c>
      <c r="V2583" s="2">
        <v>41243</v>
      </c>
      <c r="W2583" s="2">
        <v>41218</v>
      </c>
      <c r="X2583" t="s">
        <v>72</v>
      </c>
      <c r="Y2583" t="s">
        <v>2442</v>
      </c>
      <c r="Z2583" t="s">
        <v>1225</v>
      </c>
      <c r="AA2583" t="s">
        <v>2372</v>
      </c>
      <c r="AB2583" t="s">
        <v>35</v>
      </c>
      <c r="AC2583" t="s">
        <v>36</v>
      </c>
      <c r="AD2583">
        <v>98109</v>
      </c>
      <c r="AE2583" t="s">
        <v>2427</v>
      </c>
      <c r="AF2583" t="str">
        <f t="shared" si="120"/>
        <v>Yes</v>
      </c>
      <c r="AG2583" s="9" t="str">
        <f t="shared" si="121"/>
        <v>STATE REPRESENTATIVE432DEMOCRATLEG DISTRICT 43 - HOUSEKINGLegislative201296DEBT412124124341218Operation and OverheadREIMB. POSTAGE (USPS)CHOPP FRANK V1000  AURORA AVENUE N SUITE 100SEATTLEWA</v>
      </c>
      <c r="AH2583">
        <v>100504679</v>
      </c>
      <c r="AI2583" s="9" t="str">
        <f t="shared" si="122"/>
        <v>STATE REPRESENTATIVE432DEMOCRATLEG DISTRICT 43 - HOUSEKINGLegislative</v>
      </c>
    </row>
    <row r="2584" spans="1:35" x14ac:dyDescent="0.25">
      <c r="A2584" s="15">
        <v>853</v>
      </c>
      <c r="B2584" t="s">
        <v>2440</v>
      </c>
      <c r="C2584">
        <v>100504679</v>
      </c>
      <c r="D2584" t="s">
        <v>30</v>
      </c>
      <c r="E2584" t="s">
        <v>1224</v>
      </c>
      <c r="F2584" t="s">
        <v>44</v>
      </c>
      <c r="G2584" t="s">
        <v>1225</v>
      </c>
      <c r="H2584" t="s">
        <v>1226</v>
      </c>
      <c r="I2584" t="s">
        <v>212</v>
      </c>
      <c r="J2584" t="s">
        <v>1227</v>
      </c>
      <c r="K2584" t="s">
        <v>67</v>
      </c>
      <c r="L2584">
        <v>43</v>
      </c>
      <c r="M2584">
        <v>2</v>
      </c>
      <c r="N2584" t="s">
        <v>68</v>
      </c>
      <c r="O2584" t="s">
        <v>1228</v>
      </c>
      <c r="P2584" t="s">
        <v>134</v>
      </c>
      <c r="Q2584" t="s">
        <v>71</v>
      </c>
      <c r="R2584">
        <v>2012</v>
      </c>
      <c r="S2584" s="1">
        <v>344.58</v>
      </c>
      <c r="T2584" t="s">
        <v>31</v>
      </c>
      <c r="U2584" s="2">
        <v>41212</v>
      </c>
      <c r="V2584" s="2">
        <v>41243</v>
      </c>
      <c r="W2584" s="2">
        <v>41228</v>
      </c>
      <c r="X2584" t="s">
        <v>72</v>
      </c>
      <c r="Y2584" t="s">
        <v>2413</v>
      </c>
      <c r="Z2584" t="s">
        <v>1225</v>
      </c>
      <c r="AA2584" t="s">
        <v>2372</v>
      </c>
      <c r="AB2584" t="s">
        <v>35</v>
      </c>
      <c r="AC2584" t="s">
        <v>36</v>
      </c>
      <c r="AD2584">
        <v>98109</v>
      </c>
      <c r="AE2584" t="s">
        <v>2427</v>
      </c>
      <c r="AF2584" t="str">
        <f t="shared" si="120"/>
        <v>Yes</v>
      </c>
      <c r="AG2584" s="9" t="str">
        <f t="shared" si="121"/>
        <v>STATE REPRESENTATIVE432DEMOCRATLEG DISTRICT 43 - HOUSEKINGLegislative2012344.58DEBT412124124341228Operation and OverheadREIMB. MILEAGE &amp; PARKINGCHOPP FRANK V1000  AURORA AVENUE N SUITE 100SEATTLEWA</v>
      </c>
      <c r="AH2584">
        <v>100504679</v>
      </c>
      <c r="AI2584" s="9" t="str">
        <f t="shared" si="122"/>
        <v>STATE REPRESENTATIVE432DEMOCRATLEG DISTRICT 43 - HOUSEKINGLegislative</v>
      </c>
    </row>
    <row r="2585" spans="1:35" x14ac:dyDescent="0.25">
      <c r="A2585" s="15">
        <v>845</v>
      </c>
      <c r="B2585" t="s">
        <v>2426</v>
      </c>
      <c r="C2585">
        <v>100504679</v>
      </c>
      <c r="D2585" t="s">
        <v>30</v>
      </c>
      <c r="E2585" t="s">
        <v>1224</v>
      </c>
      <c r="F2585" t="s">
        <v>44</v>
      </c>
      <c r="G2585" t="s">
        <v>1225</v>
      </c>
      <c r="H2585" t="s">
        <v>1226</v>
      </c>
      <c r="I2585" t="s">
        <v>212</v>
      </c>
      <c r="J2585" t="s">
        <v>1227</v>
      </c>
      <c r="K2585" t="s">
        <v>67</v>
      </c>
      <c r="L2585">
        <v>43</v>
      </c>
      <c r="M2585">
        <v>2</v>
      </c>
      <c r="N2585" t="s">
        <v>68</v>
      </c>
      <c r="O2585" t="s">
        <v>1228</v>
      </c>
      <c r="P2585" t="s">
        <v>134</v>
      </c>
      <c r="Q2585" t="s">
        <v>71</v>
      </c>
      <c r="R2585">
        <v>2012</v>
      </c>
      <c r="S2585" s="1">
        <v>750</v>
      </c>
      <c r="T2585" t="s">
        <v>31</v>
      </c>
      <c r="U2585" s="2">
        <v>41212</v>
      </c>
      <c r="V2585" s="2">
        <v>41243</v>
      </c>
      <c r="W2585" s="2">
        <v>41243</v>
      </c>
      <c r="X2585" t="s">
        <v>72</v>
      </c>
      <c r="Y2585" t="s">
        <v>1208</v>
      </c>
      <c r="Z2585" t="s">
        <v>167</v>
      </c>
      <c r="AA2585" t="s">
        <v>168</v>
      </c>
      <c r="AB2585" t="s">
        <v>35</v>
      </c>
      <c r="AC2585" t="s">
        <v>36</v>
      </c>
      <c r="AD2585">
        <v>98109</v>
      </c>
      <c r="AE2585" t="s">
        <v>2427</v>
      </c>
      <c r="AF2585" t="str">
        <f t="shared" si="120"/>
        <v>Yes</v>
      </c>
      <c r="AG2585" s="9" t="str">
        <f t="shared" si="121"/>
        <v>STATE REPRESENTATIVE432DEMOCRATLEG DISTRICT 43 - HOUSEKINGLegislative2012750DEBT412124124341243Operation and OverheadNOVEMBER TREASURYARGO STRATEGIESPO BOX 9100 SEATTLEWA</v>
      </c>
      <c r="AH2585">
        <v>100504679</v>
      </c>
      <c r="AI2585" s="9" t="str">
        <f t="shared" si="122"/>
        <v>STATE REPRESENTATIVE432DEMOCRATLEG DISTRICT 43 - HOUSEKINGLegislative</v>
      </c>
    </row>
    <row r="2586" spans="1:35" x14ac:dyDescent="0.25">
      <c r="A2586" s="15">
        <v>1048</v>
      </c>
      <c r="B2586" t="s">
        <v>3012</v>
      </c>
      <c r="C2586">
        <v>100401146</v>
      </c>
      <c r="D2586" t="s">
        <v>30</v>
      </c>
      <c r="E2586" t="s">
        <v>270</v>
      </c>
      <c r="F2586" t="s">
        <v>44</v>
      </c>
      <c r="G2586" t="s">
        <v>271</v>
      </c>
      <c r="H2586" t="s">
        <v>272</v>
      </c>
      <c r="I2586" t="s">
        <v>273</v>
      </c>
      <c r="J2586" t="s">
        <v>274</v>
      </c>
      <c r="K2586" t="s">
        <v>67</v>
      </c>
      <c r="L2586">
        <v>44</v>
      </c>
      <c r="M2586">
        <v>1</v>
      </c>
      <c r="N2586" t="s">
        <v>68</v>
      </c>
      <c r="O2586" t="s">
        <v>275</v>
      </c>
      <c r="P2586" t="s">
        <v>134</v>
      </c>
      <c r="Q2586" t="s">
        <v>71</v>
      </c>
      <c r="R2586">
        <v>2012</v>
      </c>
      <c r="S2586" s="1">
        <v>750</v>
      </c>
      <c r="T2586" t="s">
        <v>31</v>
      </c>
      <c r="U2586" s="2">
        <v>40544</v>
      </c>
      <c r="V2586" s="2">
        <v>40574</v>
      </c>
      <c r="W2586" s="2">
        <v>40512</v>
      </c>
      <c r="X2586" t="s">
        <v>72</v>
      </c>
      <c r="Y2586" t="s">
        <v>1208</v>
      </c>
      <c r="Z2586" t="s">
        <v>167</v>
      </c>
      <c r="AA2586" t="s">
        <v>168</v>
      </c>
      <c r="AB2586" t="s">
        <v>35</v>
      </c>
      <c r="AC2586" t="s">
        <v>36</v>
      </c>
      <c r="AD2586">
        <v>98109</v>
      </c>
      <c r="AE2586" t="s">
        <v>3013</v>
      </c>
      <c r="AF2586" t="str">
        <f t="shared" si="120"/>
        <v>Yes</v>
      </c>
      <c r="AG2586" s="9" t="str">
        <f t="shared" si="121"/>
        <v>STATE REPRESENTATIVE441DEMOCRATLEG DISTRICT 44 - HOUSEKINGLegislative2012750DEBT405444057440512Operation and OverheadNOVEMBER TREASURYARGO STRATEGIESPO BOX 9100 SEATTLEWA</v>
      </c>
      <c r="AH2586">
        <v>100401146</v>
      </c>
      <c r="AI2586" s="9" t="str">
        <f t="shared" si="122"/>
        <v>STATE REPRESENTATIVE441DEMOCRATLEG DISTRICT 44 - HOUSEKINGLegislative</v>
      </c>
    </row>
    <row r="2587" spans="1:35" x14ac:dyDescent="0.25">
      <c r="A2587" s="15">
        <v>1049</v>
      </c>
      <c r="B2587" t="s">
        <v>3014</v>
      </c>
      <c r="C2587">
        <v>100401146</v>
      </c>
      <c r="D2587" t="s">
        <v>30</v>
      </c>
      <c r="E2587" t="s">
        <v>270</v>
      </c>
      <c r="F2587" t="s">
        <v>44</v>
      </c>
      <c r="G2587" t="s">
        <v>271</v>
      </c>
      <c r="H2587" t="s">
        <v>272</v>
      </c>
      <c r="I2587" t="s">
        <v>273</v>
      </c>
      <c r="J2587" t="s">
        <v>274</v>
      </c>
      <c r="K2587" t="s">
        <v>67</v>
      </c>
      <c r="L2587">
        <v>44</v>
      </c>
      <c r="M2587">
        <v>1</v>
      </c>
      <c r="N2587" t="s">
        <v>68</v>
      </c>
      <c r="O2587" t="s">
        <v>275</v>
      </c>
      <c r="P2587" t="s">
        <v>134</v>
      </c>
      <c r="Q2587" t="s">
        <v>71</v>
      </c>
      <c r="R2587">
        <v>2012</v>
      </c>
      <c r="S2587" s="1">
        <v>500</v>
      </c>
      <c r="T2587" t="s">
        <v>31</v>
      </c>
      <c r="U2587" s="2">
        <v>40544</v>
      </c>
      <c r="V2587" s="2">
        <v>40574</v>
      </c>
      <c r="W2587" s="2">
        <v>40543</v>
      </c>
      <c r="X2587" t="s">
        <v>72</v>
      </c>
      <c r="Y2587" t="s">
        <v>1792</v>
      </c>
      <c r="Z2587" t="s">
        <v>167</v>
      </c>
      <c r="AA2587" t="s">
        <v>168</v>
      </c>
      <c r="AB2587" t="s">
        <v>35</v>
      </c>
      <c r="AC2587" t="s">
        <v>36</v>
      </c>
      <c r="AD2587">
        <v>98109</v>
      </c>
      <c r="AE2587" t="s">
        <v>3013</v>
      </c>
      <c r="AF2587" t="str">
        <f t="shared" si="120"/>
        <v>Yes</v>
      </c>
      <c r="AG2587" s="9" t="str">
        <f t="shared" si="121"/>
        <v>STATE REPRESENTATIVE441DEMOCRATLEG DISTRICT 44 - HOUSEKINGLegislative2012500DEBT405444057440543Operation and OverheadDECEMBER TREASURYARGO STRATEGIESPO BOX 9100 SEATTLEWA</v>
      </c>
      <c r="AH2587">
        <v>100401146</v>
      </c>
      <c r="AI2587" s="9" t="str">
        <f t="shared" si="122"/>
        <v>STATE REPRESENTATIVE441DEMOCRATLEG DISTRICT 44 - HOUSEKINGLegislative</v>
      </c>
    </row>
    <row r="2588" spans="1:35" x14ac:dyDescent="0.25">
      <c r="A2588" s="15">
        <v>1077</v>
      </c>
      <c r="B2588" t="s">
        <v>3061</v>
      </c>
      <c r="C2588">
        <v>100401146</v>
      </c>
      <c r="D2588" t="s">
        <v>30</v>
      </c>
      <c r="E2588" t="s">
        <v>270</v>
      </c>
      <c r="F2588" t="s">
        <v>44</v>
      </c>
      <c r="G2588" t="s">
        <v>271</v>
      </c>
      <c r="H2588" t="s">
        <v>272</v>
      </c>
      <c r="I2588" t="s">
        <v>273</v>
      </c>
      <c r="J2588" t="s">
        <v>274</v>
      </c>
      <c r="K2588" t="s">
        <v>67</v>
      </c>
      <c r="L2588">
        <v>44</v>
      </c>
      <c r="M2588">
        <v>1</v>
      </c>
      <c r="N2588" t="s">
        <v>68</v>
      </c>
      <c r="O2588" t="s">
        <v>275</v>
      </c>
      <c r="P2588" t="s">
        <v>134</v>
      </c>
      <c r="Q2588" t="s">
        <v>71</v>
      </c>
      <c r="R2588">
        <v>2012</v>
      </c>
      <c r="S2588" s="1">
        <v>300</v>
      </c>
      <c r="T2588" t="s">
        <v>31</v>
      </c>
      <c r="U2588" s="2">
        <v>40544</v>
      </c>
      <c r="V2588" s="2">
        <v>40574</v>
      </c>
      <c r="W2588" s="2">
        <v>40574</v>
      </c>
      <c r="X2588" t="s">
        <v>72</v>
      </c>
      <c r="Y2588" t="s">
        <v>2477</v>
      </c>
      <c r="Z2588" t="s">
        <v>167</v>
      </c>
      <c r="AA2588" t="s">
        <v>168</v>
      </c>
      <c r="AB2588" t="s">
        <v>35</v>
      </c>
      <c r="AC2588" t="s">
        <v>36</v>
      </c>
      <c r="AD2588">
        <v>98109</v>
      </c>
      <c r="AE2588" t="s">
        <v>3013</v>
      </c>
      <c r="AF2588" t="str">
        <f t="shared" si="120"/>
        <v>Yes</v>
      </c>
      <c r="AG2588" s="9" t="str">
        <f t="shared" si="121"/>
        <v>STATE REPRESENTATIVE441DEMOCRATLEG DISTRICT 44 - HOUSEKINGLegislative2012300DEBT405444057440574Operation and OverheadJANUARY TREASURYARGO STRATEGIESPO BOX 9100 SEATTLEWA</v>
      </c>
      <c r="AH2588">
        <v>100401146</v>
      </c>
      <c r="AI2588" s="9" t="str">
        <f t="shared" si="122"/>
        <v>STATE REPRESENTATIVE441DEMOCRATLEG DISTRICT 44 - HOUSEKINGLegislative</v>
      </c>
    </row>
    <row r="2589" spans="1:35" x14ac:dyDescent="0.25">
      <c r="A2589" s="15">
        <v>1365</v>
      </c>
      <c r="B2589" t="s">
        <v>3551</v>
      </c>
      <c r="C2589">
        <v>100410169</v>
      </c>
      <c r="D2589" t="s">
        <v>30</v>
      </c>
      <c r="E2589" t="s">
        <v>270</v>
      </c>
      <c r="F2589" t="s">
        <v>44</v>
      </c>
      <c r="G2589" t="s">
        <v>271</v>
      </c>
      <c r="H2589" t="s">
        <v>272</v>
      </c>
      <c r="I2589" t="s">
        <v>273</v>
      </c>
      <c r="J2589" t="s">
        <v>274</v>
      </c>
      <c r="K2589" t="s">
        <v>67</v>
      </c>
      <c r="L2589">
        <v>44</v>
      </c>
      <c r="M2589">
        <v>1</v>
      </c>
      <c r="N2589" t="s">
        <v>68</v>
      </c>
      <c r="O2589" t="s">
        <v>275</v>
      </c>
      <c r="P2589" t="s">
        <v>134</v>
      </c>
      <c r="Q2589" t="s">
        <v>71</v>
      </c>
      <c r="R2589">
        <v>2012</v>
      </c>
      <c r="S2589" s="1">
        <v>150</v>
      </c>
      <c r="T2589" t="s">
        <v>31</v>
      </c>
      <c r="U2589" s="2">
        <v>40603</v>
      </c>
      <c r="V2589" s="2">
        <v>40633</v>
      </c>
      <c r="W2589" s="2">
        <v>40633</v>
      </c>
      <c r="X2589" t="s">
        <v>72</v>
      </c>
      <c r="Y2589" t="s">
        <v>2577</v>
      </c>
      <c r="Z2589" t="s">
        <v>167</v>
      </c>
      <c r="AA2589" t="s">
        <v>168</v>
      </c>
      <c r="AB2589" t="s">
        <v>35</v>
      </c>
      <c r="AC2589" t="s">
        <v>36</v>
      </c>
      <c r="AD2589">
        <v>98109</v>
      </c>
      <c r="AE2589" t="s">
        <v>3552</v>
      </c>
      <c r="AF2589" t="str">
        <f t="shared" si="120"/>
        <v>Yes</v>
      </c>
      <c r="AG2589" s="9" t="str">
        <f t="shared" si="121"/>
        <v>STATE REPRESENTATIVE441DEMOCRATLEG DISTRICT 44 - HOUSEKINGLegislative2012150DEBT406034063340633Operation and OverheadMARCH TREASURYARGO STRATEGIESPO BOX 9100 SEATTLEWA</v>
      </c>
      <c r="AH2589">
        <v>100410169</v>
      </c>
      <c r="AI2589" s="9" t="str">
        <f t="shared" si="122"/>
        <v>STATE REPRESENTATIVE441DEMOCRATLEG DISTRICT 44 - HOUSEKINGLegislative</v>
      </c>
    </row>
    <row r="2590" spans="1:35" x14ac:dyDescent="0.25">
      <c r="A2590" s="15">
        <v>1399</v>
      </c>
      <c r="B2590" t="s">
        <v>3625</v>
      </c>
      <c r="C2590">
        <v>100423778</v>
      </c>
      <c r="D2590" t="s">
        <v>30</v>
      </c>
      <c r="E2590" t="s">
        <v>270</v>
      </c>
      <c r="F2590" t="s">
        <v>44</v>
      </c>
      <c r="G2590" t="s">
        <v>271</v>
      </c>
      <c r="H2590" t="s">
        <v>272</v>
      </c>
      <c r="I2590" t="s">
        <v>273</v>
      </c>
      <c r="J2590" t="s">
        <v>274</v>
      </c>
      <c r="K2590" t="s">
        <v>67</v>
      </c>
      <c r="L2590">
        <v>44</v>
      </c>
      <c r="M2590">
        <v>1</v>
      </c>
      <c r="N2590" t="s">
        <v>68</v>
      </c>
      <c r="O2590" t="s">
        <v>275</v>
      </c>
      <c r="P2590" t="s">
        <v>134</v>
      </c>
      <c r="Q2590" t="s">
        <v>71</v>
      </c>
      <c r="R2590">
        <v>2012</v>
      </c>
      <c r="S2590" s="1">
        <v>300</v>
      </c>
      <c r="T2590" t="s">
        <v>31</v>
      </c>
      <c r="U2590" s="2">
        <v>40725</v>
      </c>
      <c r="V2590" s="2">
        <v>40755</v>
      </c>
      <c r="W2590" s="2">
        <v>40753</v>
      </c>
      <c r="X2590" t="s">
        <v>72</v>
      </c>
      <c r="Y2590" t="s">
        <v>339</v>
      </c>
      <c r="Z2590" t="s">
        <v>167</v>
      </c>
      <c r="AA2590" t="s">
        <v>168</v>
      </c>
      <c r="AB2590" t="s">
        <v>35</v>
      </c>
      <c r="AC2590" t="s">
        <v>36</v>
      </c>
      <c r="AD2590">
        <v>98109</v>
      </c>
      <c r="AE2590" t="s">
        <v>3626</v>
      </c>
      <c r="AF2590" t="str">
        <f t="shared" si="120"/>
        <v>Yes</v>
      </c>
      <c r="AG2590" s="9" t="str">
        <f t="shared" si="121"/>
        <v>STATE REPRESENTATIVE441DEMOCRATLEG DISTRICT 44 - HOUSEKINGLegislative2012300DEBT407254075540753Operation and OverheadJULY TREASURYARGO STRATEGIESPO BOX 9100 SEATTLEWA</v>
      </c>
      <c r="AH2590">
        <v>100423778</v>
      </c>
      <c r="AI2590" s="9" t="str">
        <f t="shared" si="122"/>
        <v>STATE REPRESENTATIVE441DEMOCRATLEG DISTRICT 44 - HOUSEKINGLegislative</v>
      </c>
    </row>
    <row r="2591" spans="1:35" x14ac:dyDescent="0.25">
      <c r="A2591" s="15">
        <v>1712</v>
      </c>
      <c r="B2591" t="s">
        <v>4141</v>
      </c>
      <c r="C2591">
        <v>100431135</v>
      </c>
      <c r="D2591" t="s">
        <v>30</v>
      </c>
      <c r="E2591" t="s">
        <v>270</v>
      </c>
      <c r="F2591" t="s">
        <v>44</v>
      </c>
      <c r="G2591" t="s">
        <v>271</v>
      </c>
      <c r="H2591" t="s">
        <v>272</v>
      </c>
      <c r="I2591" t="s">
        <v>273</v>
      </c>
      <c r="J2591" t="s">
        <v>274</v>
      </c>
      <c r="K2591" t="s">
        <v>67</v>
      </c>
      <c r="L2591">
        <v>44</v>
      </c>
      <c r="M2591">
        <v>1</v>
      </c>
      <c r="N2591" t="s">
        <v>68</v>
      </c>
      <c r="O2591" t="s">
        <v>275</v>
      </c>
      <c r="P2591" t="s">
        <v>134</v>
      </c>
      <c r="Q2591" t="s">
        <v>71</v>
      </c>
      <c r="R2591">
        <v>2012</v>
      </c>
      <c r="S2591" s="1">
        <v>300</v>
      </c>
      <c r="T2591" t="s">
        <v>31</v>
      </c>
      <c r="U2591" s="2">
        <v>40787</v>
      </c>
      <c r="V2591" s="2">
        <v>40816</v>
      </c>
      <c r="W2591" s="2">
        <v>40816</v>
      </c>
      <c r="X2591" t="s">
        <v>72</v>
      </c>
      <c r="Y2591" t="s">
        <v>337</v>
      </c>
      <c r="Z2591" t="s">
        <v>167</v>
      </c>
      <c r="AA2591" t="s">
        <v>168</v>
      </c>
      <c r="AB2591" t="s">
        <v>35</v>
      </c>
      <c r="AC2591" t="s">
        <v>36</v>
      </c>
      <c r="AD2591">
        <v>98109</v>
      </c>
      <c r="AE2591" t="s">
        <v>4142</v>
      </c>
      <c r="AF2591" t="str">
        <f t="shared" si="120"/>
        <v>Yes</v>
      </c>
      <c r="AG2591" s="9" t="str">
        <f t="shared" si="121"/>
        <v>STATE REPRESENTATIVE441DEMOCRATLEG DISTRICT 44 - HOUSEKINGLegislative2012300DEBT407874081640816Operation and OverheadSEPTEMBER TREASURYARGO STRATEGIESPO BOX 9100 SEATTLEWA</v>
      </c>
      <c r="AH2591">
        <v>100431135</v>
      </c>
      <c r="AI2591" s="9" t="str">
        <f t="shared" si="122"/>
        <v>STATE REPRESENTATIVE441DEMOCRATLEG DISTRICT 44 - HOUSEKINGLegislative</v>
      </c>
    </row>
    <row r="2592" spans="1:35" x14ac:dyDescent="0.25">
      <c r="A2592" s="15">
        <v>1714</v>
      </c>
      <c r="B2592" t="s">
        <v>4145</v>
      </c>
      <c r="C2592">
        <v>100437902</v>
      </c>
      <c r="D2592" t="s">
        <v>30</v>
      </c>
      <c r="E2592" t="s">
        <v>270</v>
      </c>
      <c r="F2592" t="s">
        <v>44</v>
      </c>
      <c r="G2592" t="s">
        <v>271</v>
      </c>
      <c r="H2592" t="s">
        <v>272</v>
      </c>
      <c r="I2592" t="s">
        <v>273</v>
      </c>
      <c r="J2592" t="s">
        <v>274</v>
      </c>
      <c r="K2592" t="s">
        <v>67</v>
      </c>
      <c r="L2592">
        <v>44</v>
      </c>
      <c r="M2592">
        <v>1</v>
      </c>
      <c r="N2592" t="s">
        <v>68</v>
      </c>
      <c r="O2592" t="s">
        <v>275</v>
      </c>
      <c r="P2592" t="s">
        <v>134</v>
      </c>
      <c r="Q2592" t="s">
        <v>71</v>
      </c>
      <c r="R2592">
        <v>2012</v>
      </c>
      <c r="S2592" s="1">
        <v>300</v>
      </c>
      <c r="T2592" t="s">
        <v>31</v>
      </c>
      <c r="U2592" s="2">
        <v>40817</v>
      </c>
      <c r="V2592" s="2">
        <v>40847</v>
      </c>
      <c r="W2592" s="2">
        <v>40816</v>
      </c>
      <c r="X2592" t="s">
        <v>72</v>
      </c>
      <c r="Y2592" t="s">
        <v>337</v>
      </c>
      <c r="Z2592" t="s">
        <v>167</v>
      </c>
      <c r="AA2592" t="s">
        <v>168</v>
      </c>
      <c r="AB2592" t="s">
        <v>35</v>
      </c>
      <c r="AC2592" t="s">
        <v>36</v>
      </c>
      <c r="AD2592">
        <v>98109</v>
      </c>
      <c r="AE2592" t="s">
        <v>4146</v>
      </c>
      <c r="AF2592" t="str">
        <f t="shared" si="120"/>
        <v>Yes</v>
      </c>
      <c r="AG2592" s="9" t="str">
        <f t="shared" si="121"/>
        <v>STATE REPRESENTATIVE441DEMOCRATLEG DISTRICT 44 - HOUSEKINGLegislative2012300DEBT408174084740816Operation and OverheadSEPTEMBER TREASURYARGO STRATEGIESPO BOX 9100 SEATTLEWA</v>
      </c>
      <c r="AH2592">
        <v>100437902</v>
      </c>
      <c r="AI2592" s="9" t="str">
        <f t="shared" si="122"/>
        <v>STATE REPRESENTATIVE441DEMOCRATLEG DISTRICT 44 - HOUSEKINGLegislative</v>
      </c>
    </row>
    <row r="2593" spans="1:35" x14ac:dyDescent="0.25">
      <c r="A2593" s="15">
        <v>1715</v>
      </c>
      <c r="B2593" t="s">
        <v>4147</v>
      </c>
      <c r="C2593">
        <v>100437902</v>
      </c>
      <c r="D2593" t="s">
        <v>30</v>
      </c>
      <c r="E2593" t="s">
        <v>270</v>
      </c>
      <c r="F2593" t="s">
        <v>44</v>
      </c>
      <c r="G2593" t="s">
        <v>271</v>
      </c>
      <c r="H2593" t="s">
        <v>272</v>
      </c>
      <c r="I2593" t="s">
        <v>273</v>
      </c>
      <c r="J2593" t="s">
        <v>274</v>
      </c>
      <c r="K2593" t="s">
        <v>67</v>
      </c>
      <c r="L2593">
        <v>44</v>
      </c>
      <c r="M2593">
        <v>1</v>
      </c>
      <c r="N2593" t="s">
        <v>68</v>
      </c>
      <c r="O2593" t="s">
        <v>275</v>
      </c>
      <c r="P2593" t="s">
        <v>134</v>
      </c>
      <c r="Q2593" t="s">
        <v>71</v>
      </c>
      <c r="R2593">
        <v>2012</v>
      </c>
      <c r="S2593" s="1">
        <v>300</v>
      </c>
      <c r="T2593" t="s">
        <v>31</v>
      </c>
      <c r="U2593" s="2">
        <v>40817</v>
      </c>
      <c r="V2593" s="2">
        <v>40847</v>
      </c>
      <c r="W2593" s="2">
        <v>40847</v>
      </c>
      <c r="X2593" t="s">
        <v>72</v>
      </c>
      <c r="Y2593" t="s">
        <v>1006</v>
      </c>
      <c r="Z2593" t="s">
        <v>167</v>
      </c>
      <c r="AA2593" t="s">
        <v>168</v>
      </c>
      <c r="AB2593" t="s">
        <v>35</v>
      </c>
      <c r="AC2593" t="s">
        <v>36</v>
      </c>
      <c r="AD2593">
        <v>98109</v>
      </c>
      <c r="AE2593" t="s">
        <v>4146</v>
      </c>
      <c r="AF2593" t="str">
        <f t="shared" si="120"/>
        <v>Yes</v>
      </c>
      <c r="AG2593" s="9" t="str">
        <f t="shared" si="121"/>
        <v>STATE REPRESENTATIVE441DEMOCRATLEG DISTRICT 44 - HOUSEKINGLegislative2012300DEBT408174084740847Operation and OverheadOCTOBER TREASURYARGO STRATEGIESPO BOX 9100 SEATTLEWA</v>
      </c>
      <c r="AH2593">
        <v>100437902</v>
      </c>
      <c r="AI2593" s="9" t="str">
        <f t="shared" si="122"/>
        <v>STATE REPRESENTATIVE441DEMOCRATLEG DISTRICT 44 - HOUSEKINGLegislative</v>
      </c>
    </row>
    <row r="2594" spans="1:35" x14ac:dyDescent="0.25">
      <c r="A2594" s="15">
        <v>2041</v>
      </c>
      <c r="B2594" t="s">
        <v>4648</v>
      </c>
      <c r="C2594">
        <v>100440334</v>
      </c>
      <c r="D2594" t="s">
        <v>30</v>
      </c>
      <c r="E2594" t="s">
        <v>270</v>
      </c>
      <c r="F2594" t="s">
        <v>44</v>
      </c>
      <c r="G2594" t="s">
        <v>271</v>
      </c>
      <c r="H2594" t="s">
        <v>272</v>
      </c>
      <c r="I2594" t="s">
        <v>273</v>
      </c>
      <c r="J2594" t="s">
        <v>274</v>
      </c>
      <c r="K2594" t="s">
        <v>67</v>
      </c>
      <c r="L2594">
        <v>44</v>
      </c>
      <c r="M2594">
        <v>1</v>
      </c>
      <c r="N2594" t="s">
        <v>68</v>
      </c>
      <c r="O2594" t="s">
        <v>275</v>
      </c>
      <c r="P2594" t="s">
        <v>134</v>
      </c>
      <c r="Q2594" t="s">
        <v>71</v>
      </c>
      <c r="R2594">
        <v>2012</v>
      </c>
      <c r="S2594" s="1">
        <v>300</v>
      </c>
      <c r="T2594" t="s">
        <v>31</v>
      </c>
      <c r="U2594" s="2">
        <v>40848</v>
      </c>
      <c r="V2594" s="2">
        <v>40877</v>
      </c>
      <c r="W2594" s="2">
        <v>40877</v>
      </c>
      <c r="X2594" t="s">
        <v>72</v>
      </c>
      <c r="Y2594" t="s">
        <v>1208</v>
      </c>
      <c r="Z2594" t="s">
        <v>167</v>
      </c>
      <c r="AA2594" t="s">
        <v>168</v>
      </c>
      <c r="AB2594" t="s">
        <v>35</v>
      </c>
      <c r="AC2594" t="s">
        <v>36</v>
      </c>
      <c r="AD2594">
        <v>98109</v>
      </c>
      <c r="AE2594" t="s">
        <v>4649</v>
      </c>
      <c r="AF2594" t="str">
        <f t="shared" si="120"/>
        <v>Yes</v>
      </c>
      <c r="AG2594" s="9" t="str">
        <f t="shared" si="121"/>
        <v>STATE REPRESENTATIVE441DEMOCRATLEG DISTRICT 44 - HOUSEKINGLegislative2012300DEBT408484087740877Operation and OverheadNOVEMBER TREASURYARGO STRATEGIESPO BOX 9100 SEATTLEWA</v>
      </c>
      <c r="AH2594">
        <v>100440334</v>
      </c>
      <c r="AI2594" s="9" t="str">
        <f t="shared" si="122"/>
        <v>STATE REPRESENTATIVE441DEMOCRATLEG DISTRICT 44 - HOUSEKINGLegislative</v>
      </c>
    </row>
    <row r="2595" spans="1:35" x14ac:dyDescent="0.25">
      <c r="A2595" s="15">
        <v>1918</v>
      </c>
      <c r="B2595" t="s">
        <v>4456</v>
      </c>
      <c r="C2595">
        <v>100446170</v>
      </c>
      <c r="D2595" t="s">
        <v>30</v>
      </c>
      <c r="E2595" t="s">
        <v>270</v>
      </c>
      <c r="F2595" t="s">
        <v>44</v>
      </c>
      <c r="G2595" t="s">
        <v>271</v>
      </c>
      <c r="H2595" t="s">
        <v>272</v>
      </c>
      <c r="I2595" t="s">
        <v>273</v>
      </c>
      <c r="J2595" t="s">
        <v>274</v>
      </c>
      <c r="K2595" t="s">
        <v>67</v>
      </c>
      <c r="L2595">
        <v>44</v>
      </c>
      <c r="M2595">
        <v>1</v>
      </c>
      <c r="N2595" t="s">
        <v>68</v>
      </c>
      <c r="O2595" t="s">
        <v>275</v>
      </c>
      <c r="P2595" t="s">
        <v>134</v>
      </c>
      <c r="Q2595" t="s">
        <v>71</v>
      </c>
      <c r="R2595">
        <v>2012</v>
      </c>
      <c r="S2595" s="1">
        <v>300</v>
      </c>
      <c r="T2595" t="s">
        <v>31</v>
      </c>
      <c r="U2595" s="2">
        <v>40878</v>
      </c>
      <c r="V2595" s="2">
        <v>40908</v>
      </c>
      <c r="W2595" s="2">
        <v>40908</v>
      </c>
      <c r="X2595" t="s">
        <v>72</v>
      </c>
      <c r="Y2595" t="s">
        <v>1792</v>
      </c>
      <c r="Z2595" t="s">
        <v>167</v>
      </c>
      <c r="AA2595" t="s">
        <v>168</v>
      </c>
      <c r="AB2595" t="s">
        <v>35</v>
      </c>
      <c r="AC2595" t="s">
        <v>36</v>
      </c>
      <c r="AD2595">
        <v>98109</v>
      </c>
      <c r="AE2595" t="s">
        <v>4457</v>
      </c>
      <c r="AF2595" t="str">
        <f t="shared" si="120"/>
        <v>Yes</v>
      </c>
      <c r="AG2595" s="9" t="str">
        <f t="shared" si="121"/>
        <v>STATE REPRESENTATIVE441DEMOCRATLEG DISTRICT 44 - HOUSEKINGLegislative2012300DEBT408784090840908Operation and OverheadDECEMBER TREASURYARGO STRATEGIESPO BOX 9100 SEATTLEWA</v>
      </c>
      <c r="AH2595">
        <v>100446170</v>
      </c>
      <c r="AI2595" s="9" t="str">
        <f t="shared" si="122"/>
        <v>STATE REPRESENTATIVE441DEMOCRATLEG DISTRICT 44 - HOUSEKINGLegislative</v>
      </c>
    </row>
    <row r="2596" spans="1:35" x14ac:dyDescent="0.25">
      <c r="A2596" s="15">
        <v>2042</v>
      </c>
      <c r="B2596" t="s">
        <v>4650</v>
      </c>
      <c r="C2596">
        <v>100449580</v>
      </c>
      <c r="D2596" t="s">
        <v>30</v>
      </c>
      <c r="E2596" t="s">
        <v>270</v>
      </c>
      <c r="F2596" t="s">
        <v>44</v>
      </c>
      <c r="G2596" t="s">
        <v>271</v>
      </c>
      <c r="H2596" t="s">
        <v>272</v>
      </c>
      <c r="I2596" t="s">
        <v>273</v>
      </c>
      <c r="J2596" t="s">
        <v>274</v>
      </c>
      <c r="K2596" t="s">
        <v>67</v>
      </c>
      <c r="L2596">
        <v>44</v>
      </c>
      <c r="M2596">
        <v>1</v>
      </c>
      <c r="N2596" t="s">
        <v>68</v>
      </c>
      <c r="O2596" t="s">
        <v>275</v>
      </c>
      <c r="P2596" t="s">
        <v>134</v>
      </c>
      <c r="Q2596" t="s">
        <v>71</v>
      </c>
      <c r="R2596">
        <v>2012</v>
      </c>
      <c r="S2596" s="1">
        <v>225</v>
      </c>
      <c r="T2596" t="s">
        <v>31</v>
      </c>
      <c r="U2596" s="2">
        <v>40909</v>
      </c>
      <c r="V2596" s="2">
        <v>40939</v>
      </c>
      <c r="W2596" s="2">
        <v>40939</v>
      </c>
      <c r="X2596" t="s">
        <v>72</v>
      </c>
      <c r="Y2596" t="s">
        <v>2477</v>
      </c>
      <c r="Z2596" t="s">
        <v>167</v>
      </c>
      <c r="AA2596" t="s">
        <v>168</v>
      </c>
      <c r="AB2596" t="s">
        <v>35</v>
      </c>
      <c r="AC2596" t="s">
        <v>36</v>
      </c>
      <c r="AD2596">
        <v>98109</v>
      </c>
      <c r="AE2596" t="s">
        <v>4651</v>
      </c>
      <c r="AF2596" t="str">
        <f t="shared" si="120"/>
        <v>Yes</v>
      </c>
      <c r="AG2596" s="9" t="str">
        <f t="shared" si="121"/>
        <v>STATE REPRESENTATIVE441DEMOCRATLEG DISTRICT 44 - HOUSEKINGLegislative2012225DEBT409094093940939Operation and OverheadJANUARY TREASURYARGO STRATEGIESPO BOX 9100 SEATTLEWA</v>
      </c>
      <c r="AH2596">
        <v>100449580</v>
      </c>
      <c r="AI2596" s="9" t="str">
        <f t="shared" si="122"/>
        <v>STATE REPRESENTATIVE441DEMOCRATLEG DISTRICT 44 - HOUSEKINGLegislative</v>
      </c>
    </row>
    <row r="2597" spans="1:35" x14ac:dyDescent="0.25">
      <c r="A2597" s="15">
        <v>1924</v>
      </c>
      <c r="B2597" t="s">
        <v>4467</v>
      </c>
      <c r="C2597">
        <v>100454725</v>
      </c>
      <c r="D2597" t="s">
        <v>30</v>
      </c>
      <c r="E2597" t="s">
        <v>270</v>
      </c>
      <c r="F2597" t="s">
        <v>44</v>
      </c>
      <c r="G2597" t="s">
        <v>271</v>
      </c>
      <c r="H2597" t="s">
        <v>272</v>
      </c>
      <c r="I2597" t="s">
        <v>273</v>
      </c>
      <c r="J2597" t="s">
        <v>274</v>
      </c>
      <c r="K2597" t="s">
        <v>67</v>
      </c>
      <c r="L2597">
        <v>44</v>
      </c>
      <c r="M2597">
        <v>1</v>
      </c>
      <c r="N2597" t="s">
        <v>68</v>
      </c>
      <c r="O2597" t="s">
        <v>275</v>
      </c>
      <c r="P2597" t="s">
        <v>134</v>
      </c>
      <c r="Q2597" t="s">
        <v>71</v>
      </c>
      <c r="R2597">
        <v>2012</v>
      </c>
      <c r="S2597" s="1">
        <v>225</v>
      </c>
      <c r="T2597" t="s">
        <v>31</v>
      </c>
      <c r="U2597" s="2">
        <v>40940</v>
      </c>
      <c r="V2597" s="2">
        <v>40968</v>
      </c>
      <c r="W2597" s="2">
        <v>40939</v>
      </c>
      <c r="X2597" t="s">
        <v>72</v>
      </c>
      <c r="Y2597" t="s">
        <v>2477</v>
      </c>
      <c r="Z2597" t="s">
        <v>167</v>
      </c>
      <c r="AA2597" t="s">
        <v>168</v>
      </c>
      <c r="AB2597" t="s">
        <v>35</v>
      </c>
      <c r="AC2597" t="s">
        <v>36</v>
      </c>
      <c r="AD2597">
        <v>98109</v>
      </c>
      <c r="AE2597" t="s">
        <v>4468</v>
      </c>
      <c r="AF2597" t="str">
        <f t="shared" si="120"/>
        <v>Yes</v>
      </c>
      <c r="AG2597" s="9" t="str">
        <f t="shared" si="121"/>
        <v>STATE REPRESENTATIVE441DEMOCRATLEG DISTRICT 44 - HOUSEKINGLegislative2012225DEBT409404096840939Operation and OverheadJANUARY TREASURYARGO STRATEGIESPO BOX 9100 SEATTLEWA</v>
      </c>
      <c r="AH2597">
        <v>100454725</v>
      </c>
      <c r="AI2597" s="9" t="str">
        <f t="shared" si="122"/>
        <v>STATE REPRESENTATIVE441DEMOCRATLEG DISTRICT 44 - HOUSEKINGLegislative</v>
      </c>
    </row>
    <row r="2598" spans="1:35" x14ac:dyDescent="0.25">
      <c r="A2598" s="15">
        <v>1925</v>
      </c>
      <c r="B2598" t="s">
        <v>4469</v>
      </c>
      <c r="C2598">
        <v>100454725</v>
      </c>
      <c r="D2598" t="s">
        <v>30</v>
      </c>
      <c r="E2598" t="s">
        <v>270</v>
      </c>
      <c r="F2598" t="s">
        <v>44</v>
      </c>
      <c r="G2598" t="s">
        <v>271</v>
      </c>
      <c r="H2598" t="s">
        <v>272</v>
      </c>
      <c r="I2598" t="s">
        <v>273</v>
      </c>
      <c r="J2598" t="s">
        <v>274</v>
      </c>
      <c r="K2598" t="s">
        <v>67</v>
      </c>
      <c r="L2598">
        <v>44</v>
      </c>
      <c r="M2598">
        <v>1</v>
      </c>
      <c r="N2598" t="s">
        <v>68</v>
      </c>
      <c r="O2598" t="s">
        <v>275</v>
      </c>
      <c r="P2598" t="s">
        <v>134</v>
      </c>
      <c r="Q2598" t="s">
        <v>71</v>
      </c>
      <c r="R2598">
        <v>2012</v>
      </c>
      <c r="S2598" s="1">
        <v>150</v>
      </c>
      <c r="T2598" t="s">
        <v>31</v>
      </c>
      <c r="U2598" s="2">
        <v>40940</v>
      </c>
      <c r="V2598" s="2">
        <v>40968</v>
      </c>
      <c r="W2598" s="2">
        <v>40968</v>
      </c>
      <c r="X2598" t="s">
        <v>72</v>
      </c>
      <c r="Y2598" t="s">
        <v>1640</v>
      </c>
      <c r="Z2598" t="s">
        <v>167</v>
      </c>
      <c r="AA2598" t="s">
        <v>168</v>
      </c>
      <c r="AB2598" t="s">
        <v>35</v>
      </c>
      <c r="AC2598" t="s">
        <v>36</v>
      </c>
      <c r="AD2598">
        <v>98109</v>
      </c>
      <c r="AE2598" t="s">
        <v>4468</v>
      </c>
      <c r="AF2598" t="str">
        <f t="shared" si="120"/>
        <v>Yes</v>
      </c>
      <c r="AG2598" s="9" t="str">
        <f t="shared" si="121"/>
        <v>STATE REPRESENTATIVE441DEMOCRATLEG DISTRICT 44 - HOUSEKINGLegislative2012150DEBT409404096840968Operation and OverheadFEBRUARY TREASURYARGO STRATEGIESPO BOX 9100 SEATTLEWA</v>
      </c>
      <c r="AH2598">
        <v>100454725</v>
      </c>
      <c r="AI2598" s="9" t="str">
        <f t="shared" si="122"/>
        <v>STATE REPRESENTATIVE441DEMOCRATLEG DISTRICT 44 - HOUSEKINGLegislative</v>
      </c>
    </row>
    <row r="2599" spans="1:35" x14ac:dyDescent="0.25">
      <c r="A2599" s="15">
        <v>2043</v>
      </c>
      <c r="B2599" t="s">
        <v>4652</v>
      </c>
      <c r="C2599">
        <v>100457727</v>
      </c>
      <c r="D2599" t="s">
        <v>30</v>
      </c>
      <c r="E2599" t="s">
        <v>270</v>
      </c>
      <c r="F2599" t="s">
        <v>44</v>
      </c>
      <c r="G2599" t="s">
        <v>271</v>
      </c>
      <c r="H2599" t="s">
        <v>272</v>
      </c>
      <c r="I2599" t="s">
        <v>273</v>
      </c>
      <c r="J2599" t="s">
        <v>274</v>
      </c>
      <c r="K2599" t="s">
        <v>67</v>
      </c>
      <c r="L2599">
        <v>44</v>
      </c>
      <c r="M2599">
        <v>1</v>
      </c>
      <c r="N2599" t="s">
        <v>68</v>
      </c>
      <c r="O2599" t="s">
        <v>275</v>
      </c>
      <c r="P2599" t="s">
        <v>134</v>
      </c>
      <c r="Q2599" t="s">
        <v>71</v>
      </c>
      <c r="R2599">
        <v>2012</v>
      </c>
      <c r="S2599" s="1">
        <v>225</v>
      </c>
      <c r="T2599" t="s">
        <v>31</v>
      </c>
      <c r="U2599" s="2">
        <v>40969</v>
      </c>
      <c r="V2599" s="2">
        <v>40999</v>
      </c>
      <c r="W2599" s="2">
        <v>40939</v>
      </c>
      <c r="X2599" t="s">
        <v>72</v>
      </c>
      <c r="Y2599" t="s">
        <v>2477</v>
      </c>
      <c r="Z2599" t="s">
        <v>167</v>
      </c>
      <c r="AA2599" t="s">
        <v>168</v>
      </c>
      <c r="AB2599" t="s">
        <v>35</v>
      </c>
      <c r="AC2599" t="s">
        <v>36</v>
      </c>
      <c r="AD2599">
        <v>98109</v>
      </c>
      <c r="AE2599" t="s">
        <v>4653</v>
      </c>
      <c r="AF2599" t="str">
        <f t="shared" si="120"/>
        <v>Yes</v>
      </c>
      <c r="AG2599" s="9" t="str">
        <f t="shared" si="121"/>
        <v>STATE REPRESENTATIVE441DEMOCRATLEG DISTRICT 44 - HOUSEKINGLegislative2012225DEBT409694099940939Operation and OverheadJANUARY TREASURYARGO STRATEGIESPO BOX 9100 SEATTLEWA</v>
      </c>
      <c r="AH2599">
        <v>100457727</v>
      </c>
      <c r="AI2599" s="9" t="str">
        <f t="shared" si="122"/>
        <v>STATE REPRESENTATIVE441DEMOCRATLEG DISTRICT 44 - HOUSEKINGLegislative</v>
      </c>
    </row>
    <row r="2600" spans="1:35" x14ac:dyDescent="0.25">
      <c r="A2600" s="15">
        <v>2044</v>
      </c>
      <c r="B2600" t="s">
        <v>4654</v>
      </c>
      <c r="C2600">
        <v>100457727</v>
      </c>
      <c r="D2600" t="s">
        <v>30</v>
      </c>
      <c r="E2600" t="s">
        <v>270</v>
      </c>
      <c r="F2600" t="s">
        <v>44</v>
      </c>
      <c r="G2600" t="s">
        <v>271</v>
      </c>
      <c r="H2600" t="s">
        <v>272</v>
      </c>
      <c r="I2600" t="s">
        <v>273</v>
      </c>
      <c r="J2600" t="s">
        <v>274</v>
      </c>
      <c r="K2600" t="s">
        <v>67</v>
      </c>
      <c r="L2600">
        <v>44</v>
      </c>
      <c r="M2600">
        <v>1</v>
      </c>
      <c r="N2600" t="s">
        <v>68</v>
      </c>
      <c r="O2600" t="s">
        <v>275</v>
      </c>
      <c r="P2600" t="s">
        <v>134</v>
      </c>
      <c r="Q2600" t="s">
        <v>71</v>
      </c>
      <c r="R2600">
        <v>2012</v>
      </c>
      <c r="S2600" s="1">
        <v>150</v>
      </c>
      <c r="T2600" t="s">
        <v>31</v>
      </c>
      <c r="U2600" s="2">
        <v>40969</v>
      </c>
      <c r="V2600" s="2">
        <v>40999</v>
      </c>
      <c r="W2600" s="2">
        <v>40968</v>
      </c>
      <c r="X2600" t="s">
        <v>72</v>
      </c>
      <c r="Y2600" t="s">
        <v>1640</v>
      </c>
      <c r="Z2600" t="s">
        <v>167</v>
      </c>
      <c r="AA2600" t="s">
        <v>168</v>
      </c>
      <c r="AB2600" t="s">
        <v>35</v>
      </c>
      <c r="AC2600" t="s">
        <v>36</v>
      </c>
      <c r="AD2600">
        <v>98109</v>
      </c>
      <c r="AE2600" t="s">
        <v>4653</v>
      </c>
      <c r="AF2600" t="str">
        <f t="shared" si="120"/>
        <v>Yes</v>
      </c>
      <c r="AG2600" s="9" t="str">
        <f t="shared" si="121"/>
        <v>STATE REPRESENTATIVE441DEMOCRATLEG DISTRICT 44 - HOUSEKINGLegislative2012150DEBT409694099940968Operation and OverheadFEBRUARY TREASURYARGO STRATEGIESPO BOX 9100 SEATTLEWA</v>
      </c>
      <c r="AH2600">
        <v>100457727</v>
      </c>
      <c r="AI2600" s="9" t="str">
        <f t="shared" si="122"/>
        <v>STATE REPRESENTATIVE441DEMOCRATLEG DISTRICT 44 - HOUSEKINGLegislative</v>
      </c>
    </row>
    <row r="2601" spans="1:35" x14ac:dyDescent="0.25">
      <c r="A2601" s="15">
        <v>2045</v>
      </c>
      <c r="B2601" t="s">
        <v>4655</v>
      </c>
      <c r="C2601">
        <v>100457727</v>
      </c>
      <c r="D2601" t="s">
        <v>30</v>
      </c>
      <c r="E2601" t="s">
        <v>270</v>
      </c>
      <c r="F2601" t="s">
        <v>44</v>
      </c>
      <c r="G2601" t="s">
        <v>271</v>
      </c>
      <c r="H2601" t="s">
        <v>272</v>
      </c>
      <c r="I2601" t="s">
        <v>273</v>
      </c>
      <c r="J2601" t="s">
        <v>274</v>
      </c>
      <c r="K2601" t="s">
        <v>67</v>
      </c>
      <c r="L2601">
        <v>44</v>
      </c>
      <c r="M2601">
        <v>1</v>
      </c>
      <c r="N2601" t="s">
        <v>68</v>
      </c>
      <c r="O2601" t="s">
        <v>275</v>
      </c>
      <c r="P2601" t="s">
        <v>134</v>
      </c>
      <c r="Q2601" t="s">
        <v>71</v>
      </c>
      <c r="R2601">
        <v>2012</v>
      </c>
      <c r="S2601" s="1">
        <v>150</v>
      </c>
      <c r="T2601" t="s">
        <v>31</v>
      </c>
      <c r="U2601" s="2">
        <v>40969</v>
      </c>
      <c r="V2601" s="2">
        <v>40999</v>
      </c>
      <c r="W2601" s="2">
        <v>40998</v>
      </c>
      <c r="X2601" t="s">
        <v>72</v>
      </c>
      <c r="Y2601" t="s">
        <v>2577</v>
      </c>
      <c r="Z2601" t="s">
        <v>167</v>
      </c>
      <c r="AA2601" t="s">
        <v>168</v>
      </c>
      <c r="AB2601" t="s">
        <v>35</v>
      </c>
      <c r="AC2601" t="s">
        <v>36</v>
      </c>
      <c r="AD2601">
        <v>98109</v>
      </c>
      <c r="AE2601" t="s">
        <v>4653</v>
      </c>
      <c r="AF2601" t="str">
        <f t="shared" si="120"/>
        <v>Yes</v>
      </c>
      <c r="AG2601" s="9" t="str">
        <f t="shared" si="121"/>
        <v>STATE REPRESENTATIVE441DEMOCRATLEG DISTRICT 44 - HOUSEKINGLegislative2012150DEBT409694099940998Operation and OverheadMARCH TREASURYARGO STRATEGIESPO BOX 9100 SEATTLEWA</v>
      </c>
      <c r="AH2601">
        <v>100457727</v>
      </c>
      <c r="AI2601" s="9" t="str">
        <f t="shared" si="122"/>
        <v>STATE REPRESENTATIVE441DEMOCRATLEG DISTRICT 44 - HOUSEKINGLegislative</v>
      </c>
    </row>
    <row r="2602" spans="1:35" x14ac:dyDescent="0.25">
      <c r="A2602" s="15">
        <v>2583</v>
      </c>
      <c r="B2602" t="s">
        <v>5561</v>
      </c>
      <c r="C2602">
        <v>100462221</v>
      </c>
      <c r="D2602" t="s">
        <v>30</v>
      </c>
      <c r="E2602" t="s">
        <v>270</v>
      </c>
      <c r="F2602" t="s">
        <v>44</v>
      </c>
      <c r="G2602" t="s">
        <v>271</v>
      </c>
      <c r="H2602" t="s">
        <v>272</v>
      </c>
      <c r="I2602" t="s">
        <v>273</v>
      </c>
      <c r="J2602" t="s">
        <v>274</v>
      </c>
      <c r="K2602" t="s">
        <v>67</v>
      </c>
      <c r="L2602">
        <v>44</v>
      </c>
      <c r="M2602">
        <v>1</v>
      </c>
      <c r="N2602" t="s">
        <v>68</v>
      </c>
      <c r="O2602" t="s">
        <v>275</v>
      </c>
      <c r="P2602" t="s">
        <v>134</v>
      </c>
      <c r="Q2602" t="s">
        <v>71</v>
      </c>
      <c r="R2602">
        <v>2012</v>
      </c>
      <c r="S2602" s="1">
        <v>300</v>
      </c>
      <c r="T2602" t="s">
        <v>31</v>
      </c>
      <c r="U2602" s="2">
        <v>41000</v>
      </c>
      <c r="V2602" s="2">
        <v>41029</v>
      </c>
      <c r="W2602" s="2">
        <v>41029</v>
      </c>
      <c r="X2602" t="s">
        <v>72</v>
      </c>
      <c r="Y2602" t="s">
        <v>2661</v>
      </c>
      <c r="Z2602" t="s">
        <v>167</v>
      </c>
      <c r="AA2602" t="s">
        <v>168</v>
      </c>
      <c r="AB2602" t="s">
        <v>35</v>
      </c>
      <c r="AC2602" t="s">
        <v>36</v>
      </c>
      <c r="AD2602">
        <v>98109</v>
      </c>
      <c r="AE2602" t="s">
        <v>5562</v>
      </c>
      <c r="AF2602" t="str">
        <f t="shared" si="120"/>
        <v>Yes</v>
      </c>
      <c r="AG2602" s="9" t="str">
        <f t="shared" si="121"/>
        <v>STATE REPRESENTATIVE441DEMOCRATLEG DISTRICT 44 - HOUSEKINGLegislative2012300DEBT410004102941029Operation and OverheadAPRIL TREASURYARGO STRATEGIESPO BOX 9100 SEATTLEWA</v>
      </c>
      <c r="AH2602">
        <v>100462221</v>
      </c>
      <c r="AI2602" s="9" t="str">
        <f t="shared" si="122"/>
        <v>STATE REPRESENTATIVE441DEMOCRATLEG DISTRICT 44 - HOUSEKINGLegislative</v>
      </c>
    </row>
    <row r="2603" spans="1:35" x14ac:dyDescent="0.25">
      <c r="A2603" s="15">
        <v>3026</v>
      </c>
      <c r="B2603" t="s">
        <v>6330</v>
      </c>
      <c r="C2603">
        <v>100471781</v>
      </c>
      <c r="D2603" t="s">
        <v>30</v>
      </c>
      <c r="E2603" t="s">
        <v>270</v>
      </c>
      <c r="F2603" t="s">
        <v>44</v>
      </c>
      <c r="G2603" t="s">
        <v>271</v>
      </c>
      <c r="H2603" t="s">
        <v>272</v>
      </c>
      <c r="I2603" t="s">
        <v>273</v>
      </c>
      <c r="J2603" t="s">
        <v>274</v>
      </c>
      <c r="K2603" t="s">
        <v>67</v>
      </c>
      <c r="L2603">
        <v>44</v>
      </c>
      <c r="M2603">
        <v>1</v>
      </c>
      <c r="N2603" t="s">
        <v>68</v>
      </c>
      <c r="O2603" t="s">
        <v>275</v>
      </c>
      <c r="P2603" t="s">
        <v>134</v>
      </c>
      <c r="Q2603" t="s">
        <v>71</v>
      </c>
      <c r="R2603">
        <v>2012</v>
      </c>
      <c r="S2603" s="1">
        <v>400</v>
      </c>
      <c r="T2603" t="s">
        <v>31</v>
      </c>
      <c r="U2603" s="2">
        <v>41030</v>
      </c>
      <c r="V2603" s="2">
        <v>41060</v>
      </c>
      <c r="W2603" s="2">
        <v>41060</v>
      </c>
      <c r="X2603" t="s">
        <v>72</v>
      </c>
      <c r="Y2603" t="s">
        <v>2637</v>
      </c>
      <c r="Z2603" t="s">
        <v>167</v>
      </c>
      <c r="AA2603" t="s">
        <v>168</v>
      </c>
      <c r="AB2603" t="s">
        <v>35</v>
      </c>
      <c r="AC2603" t="s">
        <v>36</v>
      </c>
      <c r="AD2603">
        <v>98109</v>
      </c>
      <c r="AE2603" t="s">
        <v>6331</v>
      </c>
      <c r="AF2603" t="str">
        <f t="shared" si="120"/>
        <v>Yes</v>
      </c>
      <c r="AG2603" s="9" t="str">
        <f t="shared" si="121"/>
        <v>STATE REPRESENTATIVE441DEMOCRATLEG DISTRICT 44 - HOUSEKINGLegislative2012400DEBT410304106041060Operation and OverheadMAY TREASURYARGO STRATEGIESPO BOX 9100 SEATTLEWA</v>
      </c>
      <c r="AH2603">
        <v>100471781</v>
      </c>
      <c r="AI2603" s="9" t="str">
        <f t="shared" si="122"/>
        <v>STATE REPRESENTATIVE441DEMOCRATLEG DISTRICT 44 - HOUSEKINGLegislative</v>
      </c>
    </row>
    <row r="2604" spans="1:35" x14ac:dyDescent="0.25">
      <c r="A2604" s="15">
        <v>3394</v>
      </c>
      <c r="B2604" t="s">
        <v>6948</v>
      </c>
      <c r="C2604">
        <v>100480422</v>
      </c>
      <c r="D2604" t="s">
        <v>30</v>
      </c>
      <c r="E2604" t="s">
        <v>270</v>
      </c>
      <c r="F2604" t="s">
        <v>44</v>
      </c>
      <c r="G2604" t="s">
        <v>271</v>
      </c>
      <c r="H2604" t="s">
        <v>272</v>
      </c>
      <c r="I2604" t="s">
        <v>273</v>
      </c>
      <c r="J2604" t="s">
        <v>274</v>
      </c>
      <c r="K2604" t="s">
        <v>67</v>
      </c>
      <c r="L2604">
        <v>44</v>
      </c>
      <c r="M2604">
        <v>1</v>
      </c>
      <c r="N2604" t="s">
        <v>68</v>
      </c>
      <c r="O2604" t="s">
        <v>275</v>
      </c>
      <c r="P2604" t="s">
        <v>134</v>
      </c>
      <c r="Q2604" t="s">
        <v>71</v>
      </c>
      <c r="R2604">
        <v>2012</v>
      </c>
      <c r="S2604" s="1">
        <v>112.5</v>
      </c>
      <c r="T2604" t="s">
        <v>31</v>
      </c>
      <c r="U2604" s="2">
        <v>41061</v>
      </c>
      <c r="V2604" s="2">
        <v>41106</v>
      </c>
      <c r="W2604" s="2">
        <v>41071</v>
      </c>
      <c r="X2604" t="s">
        <v>72</v>
      </c>
      <c r="Y2604" t="s">
        <v>2913</v>
      </c>
      <c r="Z2604" t="s">
        <v>3483</v>
      </c>
      <c r="AA2604" t="s">
        <v>3484</v>
      </c>
      <c r="AB2604" t="s">
        <v>3485</v>
      </c>
      <c r="AC2604" t="s">
        <v>2924</v>
      </c>
      <c r="AD2604">
        <v>27516</v>
      </c>
      <c r="AE2604" t="s">
        <v>6942</v>
      </c>
      <c r="AF2604" t="str">
        <f t="shared" si="120"/>
        <v>Yes</v>
      </c>
      <c r="AG2604" s="9" t="str">
        <f t="shared" si="121"/>
        <v>STATE REPRESENTATIVE441DEMOCRATLEG DISTRICT 44 - HOUSEKINGLegislative2012112.5DEBT410614110641071Operation and OverheadGRAPHIC DESIGNBROEILS-NORWOOD LAUREN8811 PARTRIDGE RUN CHAPEL HILLNC</v>
      </c>
      <c r="AH2604">
        <v>100480422</v>
      </c>
      <c r="AI2604" s="9" t="str">
        <f t="shared" si="122"/>
        <v>STATE REPRESENTATIVE441DEMOCRATLEG DISTRICT 44 - HOUSEKINGLegislative</v>
      </c>
    </row>
    <row r="2605" spans="1:35" x14ac:dyDescent="0.25">
      <c r="A2605" s="15">
        <v>3392</v>
      </c>
      <c r="B2605" t="s">
        <v>6944</v>
      </c>
      <c r="C2605">
        <v>100480422</v>
      </c>
      <c r="D2605" t="s">
        <v>30</v>
      </c>
      <c r="E2605" t="s">
        <v>270</v>
      </c>
      <c r="F2605" t="s">
        <v>44</v>
      </c>
      <c r="G2605" t="s">
        <v>271</v>
      </c>
      <c r="H2605" t="s">
        <v>272</v>
      </c>
      <c r="I2605" t="s">
        <v>273</v>
      </c>
      <c r="J2605" t="s">
        <v>274</v>
      </c>
      <c r="K2605" t="s">
        <v>67</v>
      </c>
      <c r="L2605">
        <v>44</v>
      </c>
      <c r="M2605">
        <v>1</v>
      </c>
      <c r="N2605" t="s">
        <v>68</v>
      </c>
      <c r="O2605" t="s">
        <v>275</v>
      </c>
      <c r="P2605" t="s">
        <v>134</v>
      </c>
      <c r="Q2605" t="s">
        <v>71</v>
      </c>
      <c r="R2605">
        <v>2012</v>
      </c>
      <c r="S2605" s="1">
        <v>677.19</v>
      </c>
      <c r="T2605" t="s">
        <v>31</v>
      </c>
      <c r="U2605" s="2">
        <v>41061</v>
      </c>
      <c r="V2605" s="2">
        <v>41106</v>
      </c>
      <c r="W2605" s="2">
        <v>41095</v>
      </c>
      <c r="X2605" t="s">
        <v>72</v>
      </c>
      <c r="Y2605" t="s">
        <v>6945</v>
      </c>
      <c r="Z2605" t="s">
        <v>279</v>
      </c>
      <c r="AA2605" t="s">
        <v>280</v>
      </c>
      <c r="AB2605" t="s">
        <v>281</v>
      </c>
      <c r="AC2605" t="s">
        <v>282</v>
      </c>
      <c r="AD2605">
        <v>23223</v>
      </c>
      <c r="AE2605" t="s">
        <v>6942</v>
      </c>
      <c r="AF2605" t="str">
        <f t="shared" si="120"/>
        <v>Yes</v>
      </c>
      <c r="AG2605" s="9" t="str">
        <f t="shared" si="121"/>
        <v>STATE REPRESENTATIVE441DEMOCRATLEG DISTRICT 44 - HOUSEKINGLegislative2012677.19DEBT410614110641095Operation and OverheadREIMB. TRAVEL (UNITED, AMERICAN)CAPITAL RESULTS50  PEAR STREET RICHMONDVA</v>
      </c>
      <c r="AH2605">
        <v>100480422</v>
      </c>
      <c r="AI2605" s="9" t="str">
        <f t="shared" si="122"/>
        <v>STATE REPRESENTATIVE441DEMOCRATLEG DISTRICT 44 - HOUSEKINGLegislative</v>
      </c>
    </row>
    <row r="2606" spans="1:35" x14ac:dyDescent="0.25">
      <c r="A2606" s="15">
        <v>3393</v>
      </c>
      <c r="B2606" t="s">
        <v>6946</v>
      </c>
      <c r="C2606">
        <v>100480422</v>
      </c>
      <c r="D2606" t="s">
        <v>30</v>
      </c>
      <c r="E2606" t="s">
        <v>270</v>
      </c>
      <c r="F2606" t="s">
        <v>44</v>
      </c>
      <c r="G2606" t="s">
        <v>271</v>
      </c>
      <c r="H2606" t="s">
        <v>272</v>
      </c>
      <c r="I2606" t="s">
        <v>273</v>
      </c>
      <c r="J2606" t="s">
        <v>274</v>
      </c>
      <c r="K2606" t="s">
        <v>67</v>
      </c>
      <c r="L2606">
        <v>44</v>
      </c>
      <c r="M2606">
        <v>1</v>
      </c>
      <c r="N2606" t="s">
        <v>68</v>
      </c>
      <c r="O2606" t="s">
        <v>275</v>
      </c>
      <c r="P2606" t="s">
        <v>134</v>
      </c>
      <c r="Q2606" t="s">
        <v>71</v>
      </c>
      <c r="R2606">
        <v>2012</v>
      </c>
      <c r="S2606" s="1">
        <v>120</v>
      </c>
      <c r="T2606" t="s">
        <v>31</v>
      </c>
      <c r="U2606" s="2">
        <v>41061</v>
      </c>
      <c r="V2606" s="2">
        <v>41106</v>
      </c>
      <c r="W2606" s="2">
        <v>41095</v>
      </c>
      <c r="X2606" t="s">
        <v>72</v>
      </c>
      <c r="Y2606" t="s">
        <v>6947</v>
      </c>
      <c r="Z2606" t="s">
        <v>279</v>
      </c>
      <c r="AA2606" t="s">
        <v>280</v>
      </c>
      <c r="AB2606" t="s">
        <v>281</v>
      </c>
      <c r="AC2606" t="s">
        <v>282</v>
      </c>
      <c r="AD2606">
        <v>23223</v>
      </c>
      <c r="AE2606" t="s">
        <v>6942</v>
      </c>
      <c r="AF2606" t="str">
        <f t="shared" si="120"/>
        <v>Yes</v>
      </c>
      <c r="AG2606" s="9" t="str">
        <f t="shared" si="121"/>
        <v>STATE REPRESENTATIVE441DEMOCRATLEG DISTRICT 44 - HOUSEKINGLegislative2012120DEBT410614110641095Operation and OverheadTRAVEL PER DIEM (MEG)CAPITAL RESULTS50  PEAR STREET RICHMONDVA</v>
      </c>
      <c r="AH2606">
        <v>100480422</v>
      </c>
      <c r="AI2606" s="9" t="str">
        <f t="shared" si="122"/>
        <v>STATE REPRESENTATIVE441DEMOCRATLEG DISTRICT 44 - HOUSEKINGLegislative</v>
      </c>
    </row>
    <row r="2607" spans="1:35" x14ac:dyDescent="0.25">
      <c r="A2607" s="15">
        <v>3390</v>
      </c>
      <c r="B2607" t="s">
        <v>6940</v>
      </c>
      <c r="C2607">
        <v>100480422</v>
      </c>
      <c r="D2607" t="s">
        <v>30</v>
      </c>
      <c r="E2607" t="s">
        <v>270</v>
      </c>
      <c r="F2607" t="s">
        <v>44</v>
      </c>
      <c r="G2607" t="s">
        <v>271</v>
      </c>
      <c r="H2607" t="s">
        <v>272</v>
      </c>
      <c r="I2607" t="s">
        <v>273</v>
      </c>
      <c r="J2607" t="s">
        <v>274</v>
      </c>
      <c r="K2607" t="s">
        <v>67</v>
      </c>
      <c r="L2607">
        <v>44</v>
      </c>
      <c r="M2607">
        <v>1</v>
      </c>
      <c r="N2607" t="s">
        <v>68</v>
      </c>
      <c r="O2607" t="s">
        <v>275</v>
      </c>
      <c r="P2607" t="s">
        <v>134</v>
      </c>
      <c r="Q2607" t="s">
        <v>71</v>
      </c>
      <c r="R2607">
        <v>2012</v>
      </c>
      <c r="S2607" s="1">
        <v>70</v>
      </c>
      <c r="T2607" t="s">
        <v>31</v>
      </c>
      <c r="U2607" s="2">
        <v>41061</v>
      </c>
      <c r="V2607" s="2">
        <v>41106</v>
      </c>
      <c r="W2607" s="2">
        <v>41103</v>
      </c>
      <c r="X2607" t="s">
        <v>72</v>
      </c>
      <c r="Y2607" t="s">
        <v>6941</v>
      </c>
      <c r="Z2607" t="s">
        <v>3481</v>
      </c>
      <c r="AA2607" t="s">
        <v>3482</v>
      </c>
      <c r="AB2607" t="s">
        <v>749</v>
      </c>
      <c r="AC2607" t="s">
        <v>36</v>
      </c>
      <c r="AD2607">
        <v>98290</v>
      </c>
      <c r="AE2607" t="s">
        <v>6942</v>
      </c>
      <c r="AF2607" t="str">
        <f t="shared" si="120"/>
        <v>Yes</v>
      </c>
      <c r="AG2607" s="9" t="str">
        <f t="shared" si="121"/>
        <v>STATE REPRESENTATIVE441DEMOCRATLEG DISTRICT 44 - HOUSEKINGLegislative201270DEBT410614110641103Operation and OverheadREIMB. VOL FOOD (SNOHOMISH BAKERY)DUNSHEE HANS1526 LAKE VIEW AVENUE SNOHOMISHWA</v>
      </c>
      <c r="AH2607">
        <v>100480422</v>
      </c>
      <c r="AI2607" s="9" t="str">
        <f t="shared" si="122"/>
        <v>STATE REPRESENTATIVE441DEMOCRATLEG DISTRICT 44 - HOUSEKINGLegislative</v>
      </c>
    </row>
    <row r="2608" spans="1:35" x14ac:dyDescent="0.25">
      <c r="A2608" s="15">
        <v>3391</v>
      </c>
      <c r="B2608" t="s">
        <v>6943</v>
      </c>
      <c r="C2608">
        <v>100480422</v>
      </c>
      <c r="D2608" t="s">
        <v>30</v>
      </c>
      <c r="E2608" t="s">
        <v>270</v>
      </c>
      <c r="F2608" t="s">
        <v>44</v>
      </c>
      <c r="G2608" t="s">
        <v>271</v>
      </c>
      <c r="H2608" t="s">
        <v>272</v>
      </c>
      <c r="I2608" t="s">
        <v>273</v>
      </c>
      <c r="J2608" t="s">
        <v>274</v>
      </c>
      <c r="K2608" t="s">
        <v>67</v>
      </c>
      <c r="L2608">
        <v>44</v>
      </c>
      <c r="M2608">
        <v>1</v>
      </c>
      <c r="N2608" t="s">
        <v>68</v>
      </c>
      <c r="O2608" t="s">
        <v>275</v>
      </c>
      <c r="P2608" t="s">
        <v>134</v>
      </c>
      <c r="Q2608" t="s">
        <v>71</v>
      </c>
      <c r="R2608">
        <v>2012</v>
      </c>
      <c r="S2608" s="1">
        <v>1401.6</v>
      </c>
      <c r="T2608" t="s">
        <v>31</v>
      </c>
      <c r="U2608" s="2">
        <v>41061</v>
      </c>
      <c r="V2608" s="2">
        <v>41106</v>
      </c>
      <c r="W2608" s="2">
        <v>41103</v>
      </c>
      <c r="X2608" t="s">
        <v>72</v>
      </c>
      <c r="Y2608" t="s">
        <v>3203</v>
      </c>
      <c r="Z2608" t="s">
        <v>39</v>
      </c>
      <c r="AA2608" t="s">
        <v>5136</v>
      </c>
      <c r="AB2608" t="s">
        <v>41</v>
      </c>
      <c r="AC2608" t="s">
        <v>36</v>
      </c>
      <c r="AD2608">
        <v>98512</v>
      </c>
      <c r="AE2608" t="s">
        <v>6942</v>
      </c>
      <c r="AF2608" t="str">
        <f t="shared" si="120"/>
        <v>Yes</v>
      </c>
      <c r="AG2608" s="9" t="str">
        <f t="shared" si="121"/>
        <v>STATE REPRESENTATIVE441DEMOCRATLEG DISTRICT 44 - HOUSEKINGLegislative20121401.6DEBT410614110641103Operation and OverheadSLIM JIMSCAPITOL CITY PRESS2975  37TH AVENUE SW TUMWATERWA</v>
      </c>
      <c r="AH2608">
        <v>100480422</v>
      </c>
      <c r="AI2608" s="9" t="str">
        <f t="shared" si="122"/>
        <v>STATE REPRESENTATIVE441DEMOCRATLEG DISTRICT 44 - HOUSEKINGLegislative</v>
      </c>
    </row>
    <row r="2609" spans="1:35" x14ac:dyDescent="0.25">
      <c r="A2609" s="15">
        <v>3525</v>
      </c>
      <c r="B2609" t="s">
        <v>7153</v>
      </c>
      <c r="C2609">
        <v>100483271</v>
      </c>
      <c r="D2609" t="s">
        <v>30</v>
      </c>
      <c r="E2609" t="s">
        <v>270</v>
      </c>
      <c r="F2609" t="s">
        <v>44</v>
      </c>
      <c r="G2609" t="s">
        <v>271</v>
      </c>
      <c r="H2609" t="s">
        <v>272</v>
      </c>
      <c r="I2609" t="s">
        <v>273</v>
      </c>
      <c r="J2609" t="s">
        <v>274</v>
      </c>
      <c r="K2609" t="s">
        <v>67</v>
      </c>
      <c r="L2609">
        <v>44</v>
      </c>
      <c r="M2609">
        <v>1</v>
      </c>
      <c r="N2609" t="s">
        <v>68</v>
      </c>
      <c r="O2609" t="s">
        <v>275</v>
      </c>
      <c r="P2609" t="s">
        <v>134</v>
      </c>
      <c r="Q2609" t="s">
        <v>71</v>
      </c>
      <c r="R2609">
        <v>2012</v>
      </c>
      <c r="S2609" s="1">
        <v>112.5</v>
      </c>
      <c r="T2609" t="s">
        <v>31</v>
      </c>
      <c r="U2609" s="2">
        <v>41107</v>
      </c>
      <c r="V2609" s="2">
        <v>41120</v>
      </c>
      <c r="W2609" s="2">
        <v>41071</v>
      </c>
      <c r="X2609" t="s">
        <v>72</v>
      </c>
      <c r="Y2609" t="s">
        <v>2913</v>
      </c>
      <c r="Z2609" t="s">
        <v>3483</v>
      </c>
      <c r="AA2609" t="s">
        <v>3484</v>
      </c>
      <c r="AB2609" t="s">
        <v>3485</v>
      </c>
      <c r="AC2609" t="s">
        <v>2924</v>
      </c>
      <c r="AD2609">
        <v>27516</v>
      </c>
      <c r="AE2609" t="s">
        <v>7145</v>
      </c>
      <c r="AF2609" t="str">
        <f t="shared" si="120"/>
        <v>Yes</v>
      </c>
      <c r="AG2609" s="9" t="str">
        <f t="shared" si="121"/>
        <v>STATE REPRESENTATIVE441DEMOCRATLEG DISTRICT 44 - HOUSEKINGLegislative2012112.5DEBT411074112041071Operation and OverheadGRAPHIC DESIGNBROEILS-NORWOOD LAUREN8811 PARTRIDGE RUN CHAPEL HILLNC</v>
      </c>
      <c r="AH2609">
        <v>100483271</v>
      </c>
      <c r="AI2609" s="9" t="str">
        <f t="shared" si="122"/>
        <v>STATE REPRESENTATIVE441DEMOCRATLEG DISTRICT 44 - HOUSEKINGLegislative</v>
      </c>
    </row>
    <row r="2610" spans="1:35" x14ac:dyDescent="0.25">
      <c r="A2610" s="15">
        <v>3519</v>
      </c>
      <c r="B2610" t="s">
        <v>7144</v>
      </c>
      <c r="C2610">
        <v>100483271</v>
      </c>
      <c r="D2610" t="s">
        <v>30</v>
      </c>
      <c r="E2610" t="s">
        <v>270</v>
      </c>
      <c r="F2610" t="s">
        <v>44</v>
      </c>
      <c r="G2610" t="s">
        <v>271</v>
      </c>
      <c r="H2610" t="s">
        <v>272</v>
      </c>
      <c r="I2610" t="s">
        <v>273</v>
      </c>
      <c r="J2610" t="s">
        <v>274</v>
      </c>
      <c r="K2610" t="s">
        <v>67</v>
      </c>
      <c r="L2610">
        <v>44</v>
      </c>
      <c r="M2610">
        <v>1</v>
      </c>
      <c r="N2610" t="s">
        <v>68</v>
      </c>
      <c r="O2610" t="s">
        <v>275</v>
      </c>
      <c r="P2610" t="s">
        <v>134</v>
      </c>
      <c r="Q2610" t="s">
        <v>71</v>
      </c>
      <c r="R2610">
        <v>2012</v>
      </c>
      <c r="S2610" s="1">
        <v>677.19</v>
      </c>
      <c r="T2610" t="s">
        <v>31</v>
      </c>
      <c r="U2610" s="2">
        <v>41107</v>
      </c>
      <c r="V2610" s="2">
        <v>41120</v>
      </c>
      <c r="W2610" s="2">
        <v>41095</v>
      </c>
      <c r="X2610" t="s">
        <v>72</v>
      </c>
      <c r="Y2610" t="s">
        <v>6945</v>
      </c>
      <c r="Z2610" t="s">
        <v>279</v>
      </c>
      <c r="AA2610" t="s">
        <v>280</v>
      </c>
      <c r="AB2610" t="s">
        <v>281</v>
      </c>
      <c r="AC2610" t="s">
        <v>282</v>
      </c>
      <c r="AD2610">
        <v>23223</v>
      </c>
      <c r="AE2610" t="s">
        <v>7145</v>
      </c>
      <c r="AF2610" t="str">
        <f t="shared" si="120"/>
        <v>Yes</v>
      </c>
      <c r="AG2610" s="9" t="str">
        <f t="shared" si="121"/>
        <v>STATE REPRESENTATIVE441DEMOCRATLEG DISTRICT 44 - HOUSEKINGLegislative2012677.19DEBT411074112041095Operation and OverheadREIMB. TRAVEL (UNITED, AMERICAN)CAPITAL RESULTS50  PEAR STREET RICHMONDVA</v>
      </c>
      <c r="AH2610">
        <v>100483271</v>
      </c>
      <c r="AI2610" s="9" t="str">
        <f t="shared" si="122"/>
        <v>STATE REPRESENTATIVE441DEMOCRATLEG DISTRICT 44 - HOUSEKINGLegislative</v>
      </c>
    </row>
    <row r="2611" spans="1:35" x14ac:dyDescent="0.25">
      <c r="A2611" s="15">
        <v>3524</v>
      </c>
      <c r="B2611" t="s">
        <v>7152</v>
      </c>
      <c r="C2611">
        <v>100483271</v>
      </c>
      <c r="D2611" t="s">
        <v>30</v>
      </c>
      <c r="E2611" t="s">
        <v>270</v>
      </c>
      <c r="F2611" t="s">
        <v>44</v>
      </c>
      <c r="G2611" t="s">
        <v>271</v>
      </c>
      <c r="H2611" t="s">
        <v>272</v>
      </c>
      <c r="I2611" t="s">
        <v>273</v>
      </c>
      <c r="J2611" t="s">
        <v>274</v>
      </c>
      <c r="K2611" t="s">
        <v>67</v>
      </c>
      <c r="L2611">
        <v>44</v>
      </c>
      <c r="M2611">
        <v>1</v>
      </c>
      <c r="N2611" t="s">
        <v>68</v>
      </c>
      <c r="O2611" t="s">
        <v>275</v>
      </c>
      <c r="P2611" t="s">
        <v>134</v>
      </c>
      <c r="Q2611" t="s">
        <v>71</v>
      </c>
      <c r="R2611">
        <v>2012</v>
      </c>
      <c r="S2611" s="1">
        <v>120</v>
      </c>
      <c r="T2611" t="s">
        <v>31</v>
      </c>
      <c r="U2611" s="2">
        <v>41107</v>
      </c>
      <c r="V2611" s="2">
        <v>41120</v>
      </c>
      <c r="W2611" s="2">
        <v>41095</v>
      </c>
      <c r="X2611" t="s">
        <v>72</v>
      </c>
      <c r="Y2611" t="s">
        <v>6947</v>
      </c>
      <c r="Z2611" t="s">
        <v>279</v>
      </c>
      <c r="AA2611" t="s">
        <v>280</v>
      </c>
      <c r="AB2611" t="s">
        <v>281</v>
      </c>
      <c r="AC2611" t="s">
        <v>282</v>
      </c>
      <c r="AD2611">
        <v>23223</v>
      </c>
      <c r="AE2611" t="s">
        <v>7145</v>
      </c>
      <c r="AF2611" t="str">
        <f t="shared" si="120"/>
        <v>Yes</v>
      </c>
      <c r="AG2611" s="9" t="str">
        <f t="shared" si="121"/>
        <v>STATE REPRESENTATIVE441DEMOCRATLEG DISTRICT 44 - HOUSEKINGLegislative2012120DEBT411074112041095Operation and OverheadTRAVEL PER DIEM (MEG)CAPITAL RESULTS50  PEAR STREET RICHMONDVA</v>
      </c>
      <c r="AH2611">
        <v>100483271</v>
      </c>
      <c r="AI2611" s="9" t="str">
        <f t="shared" si="122"/>
        <v>STATE REPRESENTATIVE441DEMOCRATLEG DISTRICT 44 - HOUSEKINGLegislative</v>
      </c>
    </row>
    <row r="2612" spans="1:35" x14ac:dyDescent="0.25">
      <c r="A2612" s="15">
        <v>3526</v>
      </c>
      <c r="B2612" t="s">
        <v>7154</v>
      </c>
      <c r="C2612">
        <v>100483271</v>
      </c>
      <c r="D2612" t="s">
        <v>30</v>
      </c>
      <c r="E2612" t="s">
        <v>270</v>
      </c>
      <c r="F2612" t="s">
        <v>44</v>
      </c>
      <c r="G2612" t="s">
        <v>271</v>
      </c>
      <c r="H2612" t="s">
        <v>272</v>
      </c>
      <c r="I2612" t="s">
        <v>273</v>
      </c>
      <c r="J2612" t="s">
        <v>274</v>
      </c>
      <c r="K2612" t="s">
        <v>67</v>
      </c>
      <c r="L2612">
        <v>44</v>
      </c>
      <c r="M2612">
        <v>1</v>
      </c>
      <c r="N2612" t="s">
        <v>68</v>
      </c>
      <c r="O2612" t="s">
        <v>275</v>
      </c>
      <c r="P2612" t="s">
        <v>134</v>
      </c>
      <c r="Q2612" t="s">
        <v>71</v>
      </c>
      <c r="R2612">
        <v>2012</v>
      </c>
      <c r="S2612" s="1">
        <v>272.66000000000003</v>
      </c>
      <c r="T2612" t="s">
        <v>31</v>
      </c>
      <c r="U2612" s="2">
        <v>41107</v>
      </c>
      <c r="V2612" s="2">
        <v>41120</v>
      </c>
      <c r="W2612" s="2">
        <v>41119</v>
      </c>
      <c r="X2612" t="s">
        <v>72</v>
      </c>
      <c r="Y2612" t="s">
        <v>7155</v>
      </c>
      <c r="Z2612" t="s">
        <v>3481</v>
      </c>
      <c r="AA2612" t="s">
        <v>3482</v>
      </c>
      <c r="AB2612" t="s">
        <v>749</v>
      </c>
      <c r="AC2612" t="s">
        <v>36</v>
      </c>
      <c r="AD2612">
        <v>98290</v>
      </c>
      <c r="AE2612" t="s">
        <v>7145</v>
      </c>
      <c r="AF2612" t="str">
        <f t="shared" si="120"/>
        <v>Yes</v>
      </c>
      <c r="AG2612" s="9" t="str">
        <f t="shared" si="121"/>
        <v>STATE REPRESENTATIVE441DEMOCRATLEG DISTRICT 44 - HOUSEKINGLegislative2012272.66DEBT411074112041119Operation and OverheadREIMB. OFFICE SUPPLIES (APPLE)DUNSHEE HANS1526 LAKE VIEW AVENUE SNOHOMISHWA</v>
      </c>
      <c r="AH2612">
        <v>100483271</v>
      </c>
      <c r="AI2612" s="9" t="str">
        <f t="shared" si="122"/>
        <v>STATE REPRESENTATIVE441DEMOCRATLEG DISTRICT 44 - HOUSEKINGLegislative</v>
      </c>
    </row>
    <row r="2613" spans="1:35" x14ac:dyDescent="0.25">
      <c r="A2613" s="15">
        <v>3527</v>
      </c>
      <c r="B2613" t="s">
        <v>7156</v>
      </c>
      <c r="C2613">
        <v>100483271</v>
      </c>
      <c r="D2613" t="s">
        <v>30</v>
      </c>
      <c r="E2613" t="s">
        <v>270</v>
      </c>
      <c r="F2613" t="s">
        <v>44</v>
      </c>
      <c r="G2613" t="s">
        <v>271</v>
      </c>
      <c r="H2613" t="s">
        <v>272</v>
      </c>
      <c r="I2613" t="s">
        <v>273</v>
      </c>
      <c r="J2613" t="s">
        <v>274</v>
      </c>
      <c r="K2613" t="s">
        <v>67</v>
      </c>
      <c r="L2613">
        <v>44</v>
      </c>
      <c r="M2613">
        <v>1</v>
      </c>
      <c r="N2613" t="s">
        <v>68</v>
      </c>
      <c r="O2613" t="s">
        <v>275</v>
      </c>
      <c r="P2613" t="s">
        <v>134</v>
      </c>
      <c r="Q2613" t="s">
        <v>71</v>
      </c>
      <c r="R2613">
        <v>2012</v>
      </c>
      <c r="S2613" s="1">
        <v>2637.78</v>
      </c>
      <c r="T2613" t="s">
        <v>31</v>
      </c>
      <c r="U2613" s="2">
        <v>41107</v>
      </c>
      <c r="V2613" s="2">
        <v>41120</v>
      </c>
      <c r="W2613" s="2">
        <v>41120</v>
      </c>
      <c r="X2613" t="s">
        <v>72</v>
      </c>
      <c r="Y2613" t="s">
        <v>7157</v>
      </c>
      <c r="Z2613" t="s">
        <v>279</v>
      </c>
      <c r="AA2613" t="s">
        <v>280</v>
      </c>
      <c r="AB2613" t="s">
        <v>281</v>
      </c>
      <c r="AC2613" t="s">
        <v>282</v>
      </c>
      <c r="AD2613">
        <v>23223</v>
      </c>
      <c r="AE2613" t="s">
        <v>7145</v>
      </c>
      <c r="AF2613" t="str">
        <f t="shared" si="120"/>
        <v>Yes</v>
      </c>
      <c r="AG2613" s="9" t="str">
        <f t="shared" si="121"/>
        <v>STATE REPRESENTATIVE441DEMOCRATLEG DISTRICT 44 - HOUSEKINGLegislative20122637.78DEBT411074112041120Operation and OverheadACTUAL MAILER PRINT (CAPCITY)CAPITAL RESULTS50  PEAR STREET RICHMONDVA</v>
      </c>
      <c r="AH2613">
        <v>100483271</v>
      </c>
      <c r="AI2613" s="9" t="str">
        <f t="shared" si="122"/>
        <v>STATE REPRESENTATIVE441DEMOCRATLEG DISTRICT 44 - HOUSEKINGLegislative</v>
      </c>
    </row>
    <row r="2614" spans="1:35" x14ac:dyDescent="0.25">
      <c r="A2614" s="15">
        <v>3528</v>
      </c>
      <c r="B2614" t="s">
        <v>7158</v>
      </c>
      <c r="C2614">
        <v>100483271</v>
      </c>
      <c r="D2614" t="s">
        <v>30</v>
      </c>
      <c r="E2614" t="s">
        <v>270</v>
      </c>
      <c r="F2614" t="s">
        <v>44</v>
      </c>
      <c r="G2614" t="s">
        <v>271</v>
      </c>
      <c r="H2614" t="s">
        <v>272</v>
      </c>
      <c r="I2614" t="s">
        <v>273</v>
      </c>
      <c r="J2614" t="s">
        <v>274</v>
      </c>
      <c r="K2614" t="s">
        <v>67</v>
      </c>
      <c r="L2614">
        <v>44</v>
      </c>
      <c r="M2614">
        <v>1</v>
      </c>
      <c r="N2614" t="s">
        <v>68</v>
      </c>
      <c r="O2614" t="s">
        <v>275</v>
      </c>
      <c r="P2614" t="s">
        <v>134</v>
      </c>
      <c r="Q2614" t="s">
        <v>71</v>
      </c>
      <c r="R2614">
        <v>2012</v>
      </c>
      <c r="S2614" s="1">
        <v>5000</v>
      </c>
      <c r="T2614" t="s">
        <v>31</v>
      </c>
      <c r="U2614" s="2">
        <v>41107</v>
      </c>
      <c r="V2614" s="2">
        <v>41120</v>
      </c>
      <c r="W2614" s="2">
        <v>41120</v>
      </c>
      <c r="X2614" t="s">
        <v>72</v>
      </c>
      <c r="Y2614" t="s">
        <v>289</v>
      </c>
      <c r="Z2614" t="s">
        <v>3486</v>
      </c>
      <c r="AA2614" t="s">
        <v>3487</v>
      </c>
      <c r="AB2614" t="s">
        <v>2923</v>
      </c>
      <c r="AC2614" t="s">
        <v>2924</v>
      </c>
      <c r="AD2614">
        <v>27601</v>
      </c>
      <c r="AE2614" t="s">
        <v>7145</v>
      </c>
      <c r="AF2614" t="str">
        <f t="shared" si="120"/>
        <v>Yes</v>
      </c>
      <c r="AG2614" s="9" t="str">
        <f t="shared" si="121"/>
        <v>STATE REPRESENTATIVE441DEMOCRATLEG DISTRICT 44 - HOUSEKINGLegislative20125000DEBT411074112041120Operation and OverheadRETAINERO'DONNELL MEG RYAN224 E DAVIE STREET RALEIGHNC</v>
      </c>
      <c r="AH2614">
        <v>100483271</v>
      </c>
      <c r="AI2614" s="9" t="str">
        <f t="shared" si="122"/>
        <v>STATE REPRESENTATIVE441DEMOCRATLEG DISTRICT 44 - HOUSEKINGLegislative</v>
      </c>
    </row>
    <row r="2615" spans="1:35" x14ac:dyDescent="0.25">
      <c r="A2615" s="15">
        <v>3447</v>
      </c>
      <c r="B2615" t="s">
        <v>7031</v>
      </c>
      <c r="C2615">
        <v>100490065</v>
      </c>
      <c r="D2615" t="s">
        <v>30</v>
      </c>
      <c r="E2615" t="s">
        <v>270</v>
      </c>
      <c r="F2615" t="s">
        <v>44</v>
      </c>
      <c r="G2615" t="s">
        <v>271</v>
      </c>
      <c r="H2615" t="s">
        <v>272</v>
      </c>
      <c r="I2615" t="s">
        <v>273</v>
      </c>
      <c r="J2615" t="s">
        <v>274</v>
      </c>
      <c r="K2615" t="s">
        <v>67</v>
      </c>
      <c r="L2615">
        <v>44</v>
      </c>
      <c r="M2615">
        <v>1</v>
      </c>
      <c r="N2615" t="s">
        <v>68</v>
      </c>
      <c r="O2615" t="s">
        <v>275</v>
      </c>
      <c r="P2615" t="s">
        <v>134</v>
      </c>
      <c r="Q2615" t="s">
        <v>71</v>
      </c>
      <c r="R2615">
        <v>2012</v>
      </c>
      <c r="S2615" s="1">
        <v>3200</v>
      </c>
      <c r="T2615" t="s">
        <v>31</v>
      </c>
      <c r="U2615" s="2">
        <v>41121</v>
      </c>
      <c r="V2615" s="2">
        <v>41152</v>
      </c>
      <c r="W2615" s="2">
        <v>41152</v>
      </c>
      <c r="X2615" t="s">
        <v>72</v>
      </c>
      <c r="Y2615" t="s">
        <v>7032</v>
      </c>
      <c r="Z2615" t="s">
        <v>3486</v>
      </c>
      <c r="AA2615" t="s">
        <v>3487</v>
      </c>
      <c r="AB2615" t="s">
        <v>2923</v>
      </c>
      <c r="AC2615" t="s">
        <v>2924</v>
      </c>
      <c r="AD2615">
        <v>27601</v>
      </c>
      <c r="AE2615" t="s">
        <v>7033</v>
      </c>
      <c r="AF2615" t="str">
        <f t="shared" si="120"/>
        <v>Yes</v>
      </c>
      <c r="AG2615" s="9" t="str">
        <f t="shared" si="121"/>
        <v>STATE REPRESENTATIVE441DEMOCRATLEG DISTRICT 44 - HOUSEKINGLegislative20123200DEBT411214115241152Operation and OverheadREIMB. GRAPHIC DESIGN (LAUREN BROEILS-NORWOOD)O'DONNELL MEG RYAN224 E DAVIE STREET RALEIGHNC</v>
      </c>
      <c r="AH2615">
        <v>100490065</v>
      </c>
      <c r="AI2615" s="9" t="str">
        <f t="shared" si="122"/>
        <v>STATE REPRESENTATIVE441DEMOCRATLEG DISTRICT 44 - HOUSEKINGLegislative</v>
      </c>
    </row>
    <row r="2616" spans="1:35" x14ac:dyDescent="0.25">
      <c r="A2616" s="15">
        <v>3448</v>
      </c>
      <c r="B2616" t="s">
        <v>7034</v>
      </c>
      <c r="C2616">
        <v>100490065</v>
      </c>
      <c r="D2616" t="s">
        <v>30</v>
      </c>
      <c r="E2616" t="s">
        <v>270</v>
      </c>
      <c r="F2616" t="s">
        <v>44</v>
      </c>
      <c r="G2616" t="s">
        <v>271</v>
      </c>
      <c r="H2616" t="s">
        <v>272</v>
      </c>
      <c r="I2616" t="s">
        <v>273</v>
      </c>
      <c r="J2616" t="s">
        <v>274</v>
      </c>
      <c r="K2616" t="s">
        <v>67</v>
      </c>
      <c r="L2616">
        <v>44</v>
      </c>
      <c r="M2616">
        <v>1</v>
      </c>
      <c r="N2616" t="s">
        <v>68</v>
      </c>
      <c r="O2616" t="s">
        <v>275</v>
      </c>
      <c r="P2616" t="s">
        <v>134</v>
      </c>
      <c r="Q2616" t="s">
        <v>71</v>
      </c>
      <c r="R2616">
        <v>2012</v>
      </c>
      <c r="S2616" s="1">
        <v>5000</v>
      </c>
      <c r="T2616" t="s">
        <v>31</v>
      </c>
      <c r="U2616" s="2">
        <v>41121</v>
      </c>
      <c r="V2616" s="2">
        <v>41152</v>
      </c>
      <c r="W2616" s="2">
        <v>41152</v>
      </c>
      <c r="X2616" t="s">
        <v>72</v>
      </c>
      <c r="Y2616" t="s">
        <v>289</v>
      </c>
      <c r="Z2616" t="s">
        <v>279</v>
      </c>
      <c r="AA2616" t="s">
        <v>280</v>
      </c>
      <c r="AB2616" t="s">
        <v>281</v>
      </c>
      <c r="AC2616" t="s">
        <v>282</v>
      </c>
      <c r="AD2616">
        <v>23223</v>
      </c>
      <c r="AE2616" t="s">
        <v>7033</v>
      </c>
      <c r="AF2616" t="str">
        <f t="shared" si="120"/>
        <v>Yes</v>
      </c>
      <c r="AG2616" s="9" t="str">
        <f t="shared" si="121"/>
        <v>STATE REPRESENTATIVE441DEMOCRATLEG DISTRICT 44 - HOUSEKINGLegislative20125000DEBT411214115241152Operation and OverheadRETAINERCAPITAL RESULTS50  PEAR STREET RICHMONDVA</v>
      </c>
      <c r="AH2616">
        <v>100490065</v>
      </c>
      <c r="AI2616" s="9" t="str">
        <f t="shared" si="122"/>
        <v>STATE REPRESENTATIVE441DEMOCRATLEG DISTRICT 44 - HOUSEKINGLegislative</v>
      </c>
    </row>
    <row r="2617" spans="1:35" x14ac:dyDescent="0.25">
      <c r="A2617" s="15">
        <v>36</v>
      </c>
      <c r="B2617" t="s">
        <v>269</v>
      </c>
      <c r="C2617">
        <v>100496719</v>
      </c>
      <c r="D2617" t="s">
        <v>30</v>
      </c>
      <c r="E2617" t="s">
        <v>270</v>
      </c>
      <c r="F2617" t="s">
        <v>44</v>
      </c>
      <c r="G2617" t="s">
        <v>271</v>
      </c>
      <c r="H2617" t="s">
        <v>272</v>
      </c>
      <c r="I2617" t="s">
        <v>273</v>
      </c>
      <c r="J2617" t="s">
        <v>274</v>
      </c>
      <c r="K2617" t="s">
        <v>67</v>
      </c>
      <c r="L2617">
        <v>44</v>
      </c>
      <c r="M2617">
        <v>1</v>
      </c>
      <c r="N2617" t="s">
        <v>68</v>
      </c>
      <c r="O2617" t="s">
        <v>275</v>
      </c>
      <c r="P2617" t="s">
        <v>134</v>
      </c>
      <c r="Q2617" t="s">
        <v>71</v>
      </c>
      <c r="R2617">
        <v>2012</v>
      </c>
      <c r="S2617" s="1">
        <v>53</v>
      </c>
      <c r="T2617" t="s">
        <v>31</v>
      </c>
      <c r="U2617" s="2">
        <v>41153</v>
      </c>
      <c r="V2617" s="2">
        <v>41197</v>
      </c>
      <c r="W2617" s="2">
        <v>41197</v>
      </c>
      <c r="X2617" t="s">
        <v>72</v>
      </c>
      <c r="Y2617" t="s">
        <v>143</v>
      </c>
      <c r="Z2617" t="s">
        <v>144</v>
      </c>
      <c r="AA2617" t="s">
        <v>145</v>
      </c>
      <c r="AB2617" t="s">
        <v>146</v>
      </c>
      <c r="AC2617" t="s">
        <v>147</v>
      </c>
      <c r="AD2617">
        <v>97015</v>
      </c>
      <c r="AE2617" t="s">
        <v>276</v>
      </c>
      <c r="AF2617" t="str">
        <f t="shared" si="120"/>
        <v>Yes</v>
      </c>
      <c r="AG2617" s="9" t="str">
        <f t="shared" si="121"/>
        <v>STATE REPRESENTATIVE441DEMOCRATLEG DISTRICT 44 - HOUSEKINGLegislative201253DEBT411534119741197Operation and OverheadPAYROLL PROCESSINGADP10155 SE SUNNYSIDE ROAD CLACKAMASOR</v>
      </c>
      <c r="AH2617">
        <v>100496719</v>
      </c>
      <c r="AI2617" s="9" t="str">
        <f t="shared" si="122"/>
        <v>STATE REPRESENTATIVE441DEMOCRATLEG DISTRICT 44 - HOUSEKINGLegislative</v>
      </c>
    </row>
    <row r="2618" spans="1:35" x14ac:dyDescent="0.25">
      <c r="A2618" s="15">
        <v>37</v>
      </c>
      <c r="B2618" t="s">
        <v>277</v>
      </c>
      <c r="C2618">
        <v>100496719</v>
      </c>
      <c r="D2618" t="s">
        <v>30</v>
      </c>
      <c r="E2618" t="s">
        <v>270</v>
      </c>
      <c r="F2618" t="s">
        <v>44</v>
      </c>
      <c r="G2618" t="s">
        <v>271</v>
      </c>
      <c r="H2618" t="s">
        <v>272</v>
      </c>
      <c r="I2618" t="s">
        <v>273</v>
      </c>
      <c r="J2618" t="s">
        <v>274</v>
      </c>
      <c r="K2618" t="s">
        <v>67</v>
      </c>
      <c r="L2618">
        <v>44</v>
      </c>
      <c r="M2618">
        <v>1</v>
      </c>
      <c r="N2618" t="s">
        <v>68</v>
      </c>
      <c r="O2618" t="s">
        <v>275</v>
      </c>
      <c r="P2618" t="s">
        <v>134</v>
      </c>
      <c r="Q2618" t="s">
        <v>71</v>
      </c>
      <c r="R2618">
        <v>2012</v>
      </c>
      <c r="S2618" s="1">
        <v>5000</v>
      </c>
      <c r="T2618" t="s">
        <v>31</v>
      </c>
      <c r="U2618" s="2">
        <v>41153</v>
      </c>
      <c r="V2618" s="2">
        <v>41197</v>
      </c>
      <c r="W2618" s="2">
        <v>41197</v>
      </c>
      <c r="X2618" t="s">
        <v>72</v>
      </c>
      <c r="Y2618" t="s">
        <v>278</v>
      </c>
      <c r="Z2618" t="s">
        <v>279</v>
      </c>
      <c r="AA2618" t="s">
        <v>280</v>
      </c>
      <c r="AB2618" t="s">
        <v>281</v>
      </c>
      <c r="AC2618" t="s">
        <v>282</v>
      </c>
      <c r="AD2618">
        <v>23223</v>
      </c>
      <c r="AE2618" t="s">
        <v>276</v>
      </c>
      <c r="AF2618" t="str">
        <f t="shared" si="120"/>
        <v>Yes</v>
      </c>
      <c r="AG2618" s="9" t="str">
        <f t="shared" si="121"/>
        <v>STATE REPRESENTATIVE441DEMOCRATLEG DISTRICT 44 - HOUSEKINGLegislative20125000DEBT411534119741197Operation and OverheadEST. MAILER PRINT (CAPCITY)CAPITAL RESULTS50  PEAR STREET RICHMONDVA</v>
      </c>
      <c r="AH2618">
        <v>100496719</v>
      </c>
      <c r="AI2618" s="9" t="str">
        <f t="shared" si="122"/>
        <v>STATE REPRESENTATIVE441DEMOCRATLEG DISTRICT 44 - HOUSEKINGLegislative</v>
      </c>
    </row>
    <row r="2619" spans="1:35" x14ac:dyDescent="0.25">
      <c r="A2619" s="15">
        <v>877</v>
      </c>
      <c r="B2619" t="s">
        <v>2489</v>
      </c>
      <c r="C2619">
        <v>100500207</v>
      </c>
      <c r="D2619" t="s">
        <v>30</v>
      </c>
      <c r="E2619" t="s">
        <v>270</v>
      </c>
      <c r="F2619" t="s">
        <v>44</v>
      </c>
      <c r="G2619" t="s">
        <v>271</v>
      </c>
      <c r="H2619" t="s">
        <v>272</v>
      </c>
      <c r="I2619" t="s">
        <v>273</v>
      </c>
      <c r="J2619" t="s">
        <v>274</v>
      </c>
      <c r="K2619" t="s">
        <v>67</v>
      </c>
      <c r="L2619">
        <v>44</v>
      </c>
      <c r="M2619">
        <v>1</v>
      </c>
      <c r="N2619" t="s">
        <v>68</v>
      </c>
      <c r="O2619" t="s">
        <v>275</v>
      </c>
      <c r="P2619" t="s">
        <v>134</v>
      </c>
      <c r="Q2619" t="s">
        <v>71</v>
      </c>
      <c r="R2619">
        <v>2012</v>
      </c>
      <c r="S2619" s="1">
        <v>5000</v>
      </c>
      <c r="T2619" t="s">
        <v>31</v>
      </c>
      <c r="U2619" s="2">
        <v>41198</v>
      </c>
      <c r="V2619" s="2">
        <v>41211</v>
      </c>
      <c r="W2619" s="2">
        <v>41197</v>
      </c>
      <c r="X2619" t="s">
        <v>72</v>
      </c>
      <c r="Y2619" t="s">
        <v>278</v>
      </c>
      <c r="Z2619" t="s">
        <v>279</v>
      </c>
      <c r="AA2619" t="s">
        <v>280</v>
      </c>
      <c r="AB2619" t="s">
        <v>281</v>
      </c>
      <c r="AC2619" t="s">
        <v>282</v>
      </c>
      <c r="AD2619">
        <v>23223</v>
      </c>
      <c r="AE2619" t="s">
        <v>2490</v>
      </c>
      <c r="AF2619" t="str">
        <f t="shared" si="120"/>
        <v>Yes</v>
      </c>
      <c r="AG2619" s="9" t="str">
        <f t="shared" si="121"/>
        <v>STATE REPRESENTATIVE441DEMOCRATLEG DISTRICT 44 - HOUSEKINGLegislative20125000DEBT411984121141197Operation and OverheadEST. MAILER PRINT (CAPCITY)CAPITAL RESULTS50  PEAR STREET RICHMONDVA</v>
      </c>
      <c r="AH2619">
        <v>100500207</v>
      </c>
      <c r="AI2619" s="9" t="str">
        <f t="shared" si="122"/>
        <v>STATE REPRESENTATIVE441DEMOCRATLEG DISTRICT 44 - HOUSEKINGLegislative</v>
      </c>
    </row>
    <row r="2620" spans="1:35" x14ac:dyDescent="0.25">
      <c r="A2620" s="15">
        <v>878</v>
      </c>
      <c r="B2620" t="s">
        <v>2491</v>
      </c>
      <c r="C2620">
        <v>100500207</v>
      </c>
      <c r="D2620" t="s">
        <v>30</v>
      </c>
      <c r="E2620" t="s">
        <v>270</v>
      </c>
      <c r="F2620" t="s">
        <v>44</v>
      </c>
      <c r="G2620" t="s">
        <v>271</v>
      </c>
      <c r="H2620" t="s">
        <v>272</v>
      </c>
      <c r="I2620" t="s">
        <v>273</v>
      </c>
      <c r="J2620" t="s">
        <v>274</v>
      </c>
      <c r="K2620" t="s">
        <v>67</v>
      </c>
      <c r="L2620">
        <v>44</v>
      </c>
      <c r="M2620">
        <v>1</v>
      </c>
      <c r="N2620" t="s">
        <v>68</v>
      </c>
      <c r="O2620" t="s">
        <v>275</v>
      </c>
      <c r="P2620" t="s">
        <v>134</v>
      </c>
      <c r="Q2620" t="s">
        <v>71</v>
      </c>
      <c r="R2620">
        <v>2012</v>
      </c>
      <c r="S2620" s="1">
        <v>82.79</v>
      </c>
      <c r="T2620" t="s">
        <v>31</v>
      </c>
      <c r="U2620" s="2">
        <v>41198</v>
      </c>
      <c r="V2620" s="2">
        <v>41211</v>
      </c>
      <c r="W2620" s="2">
        <v>41207</v>
      </c>
      <c r="X2620" t="s">
        <v>72</v>
      </c>
      <c r="Y2620" t="s">
        <v>1938</v>
      </c>
      <c r="Z2620" t="s">
        <v>167</v>
      </c>
      <c r="AA2620" t="s">
        <v>168</v>
      </c>
      <c r="AB2620" t="s">
        <v>35</v>
      </c>
      <c r="AC2620" t="s">
        <v>36</v>
      </c>
      <c r="AD2620">
        <v>98109</v>
      </c>
      <c r="AE2620" t="s">
        <v>2490</v>
      </c>
      <c r="AF2620" t="str">
        <f t="shared" si="120"/>
        <v>Yes</v>
      </c>
      <c r="AG2620" s="9" t="str">
        <f t="shared" si="121"/>
        <v>STATE REPRESENTATIVE441DEMOCRATLEG DISTRICT 44 - HOUSEKINGLegislative201282.79DEBT411984121141207Operation and OverheadREIMB. FEDEXARGO STRATEGIESPO BOX 9100 SEATTLEWA</v>
      </c>
      <c r="AH2620">
        <v>100500207</v>
      </c>
      <c r="AI2620" s="9" t="str">
        <f t="shared" si="122"/>
        <v>STATE REPRESENTATIVE441DEMOCRATLEG DISTRICT 44 - HOUSEKINGLegislative</v>
      </c>
    </row>
    <row r="2621" spans="1:35" x14ac:dyDescent="0.25">
      <c r="A2621" s="15">
        <v>879</v>
      </c>
      <c r="B2621" t="s">
        <v>2492</v>
      </c>
      <c r="C2621">
        <v>100500207</v>
      </c>
      <c r="D2621" t="s">
        <v>30</v>
      </c>
      <c r="E2621" t="s">
        <v>270</v>
      </c>
      <c r="F2621" t="s">
        <v>44</v>
      </c>
      <c r="G2621" t="s">
        <v>271</v>
      </c>
      <c r="H2621" t="s">
        <v>272</v>
      </c>
      <c r="I2621" t="s">
        <v>273</v>
      </c>
      <c r="J2621" t="s">
        <v>274</v>
      </c>
      <c r="K2621" t="s">
        <v>67</v>
      </c>
      <c r="L2621">
        <v>44</v>
      </c>
      <c r="M2621">
        <v>1</v>
      </c>
      <c r="N2621" t="s">
        <v>68</v>
      </c>
      <c r="O2621" t="s">
        <v>275</v>
      </c>
      <c r="P2621" t="s">
        <v>134</v>
      </c>
      <c r="Q2621" t="s">
        <v>71</v>
      </c>
      <c r="R2621">
        <v>2012</v>
      </c>
      <c r="S2621" s="1">
        <v>4000</v>
      </c>
      <c r="T2621" t="s">
        <v>31</v>
      </c>
      <c r="U2621" s="2">
        <v>41198</v>
      </c>
      <c r="V2621" s="2">
        <v>41211</v>
      </c>
      <c r="W2621" s="2">
        <v>41211</v>
      </c>
      <c r="X2621" t="s">
        <v>72</v>
      </c>
      <c r="Y2621" t="s">
        <v>207</v>
      </c>
      <c r="Z2621" t="s">
        <v>1800</v>
      </c>
      <c r="AA2621" t="s">
        <v>1801</v>
      </c>
      <c r="AB2621" t="s">
        <v>35</v>
      </c>
      <c r="AC2621" t="s">
        <v>36</v>
      </c>
      <c r="AD2621">
        <v>98101</v>
      </c>
      <c r="AE2621" t="s">
        <v>2490</v>
      </c>
      <c r="AF2621" t="str">
        <f t="shared" si="120"/>
        <v>Yes</v>
      </c>
      <c r="AG2621" s="9" t="str">
        <f t="shared" si="121"/>
        <v>STATE REPRESENTATIVE441DEMOCRATLEG DISTRICT 44 - HOUSEKINGLegislative20124000DEBT411984121141211Operation and OverheadEST. AD PRODUCTIONGUENTHER MEDIA1402  3RD AVENUE SUITE 310SEATTLEWA</v>
      </c>
      <c r="AH2621">
        <v>100500207</v>
      </c>
      <c r="AI2621" s="9" t="str">
        <f t="shared" si="122"/>
        <v>STATE REPRESENTATIVE441DEMOCRATLEG DISTRICT 44 - HOUSEKINGLegislative</v>
      </c>
    </row>
    <row r="2622" spans="1:35" x14ac:dyDescent="0.25">
      <c r="A2622" s="15">
        <v>880</v>
      </c>
      <c r="B2622" t="s">
        <v>2493</v>
      </c>
      <c r="C2622">
        <v>100500207</v>
      </c>
      <c r="D2622" t="s">
        <v>30</v>
      </c>
      <c r="E2622" t="s">
        <v>270</v>
      </c>
      <c r="F2622" t="s">
        <v>44</v>
      </c>
      <c r="G2622" t="s">
        <v>271</v>
      </c>
      <c r="H2622" t="s">
        <v>272</v>
      </c>
      <c r="I2622" t="s">
        <v>273</v>
      </c>
      <c r="J2622" t="s">
        <v>274</v>
      </c>
      <c r="K2622" t="s">
        <v>67</v>
      </c>
      <c r="L2622">
        <v>44</v>
      </c>
      <c r="M2622">
        <v>1</v>
      </c>
      <c r="N2622" t="s">
        <v>68</v>
      </c>
      <c r="O2622" t="s">
        <v>275</v>
      </c>
      <c r="P2622" t="s">
        <v>134</v>
      </c>
      <c r="Q2622" t="s">
        <v>71</v>
      </c>
      <c r="R2622">
        <v>2012</v>
      </c>
      <c r="S2622" s="1">
        <v>20000</v>
      </c>
      <c r="T2622" t="s">
        <v>31</v>
      </c>
      <c r="U2622" s="2">
        <v>41198</v>
      </c>
      <c r="V2622" s="2">
        <v>41211</v>
      </c>
      <c r="W2622" s="2">
        <v>41211</v>
      </c>
      <c r="X2622" t="s">
        <v>72</v>
      </c>
      <c r="Y2622" t="s">
        <v>2494</v>
      </c>
      <c r="Z2622" t="s">
        <v>279</v>
      </c>
      <c r="AA2622" t="s">
        <v>280</v>
      </c>
      <c r="AB2622" t="s">
        <v>281</v>
      </c>
      <c r="AC2622" t="s">
        <v>282</v>
      </c>
      <c r="AD2622">
        <v>23223</v>
      </c>
      <c r="AE2622" t="s">
        <v>2490</v>
      </c>
      <c r="AF2622" t="str">
        <f t="shared" si="120"/>
        <v>Yes</v>
      </c>
      <c r="AG2622" s="9" t="str">
        <f t="shared" si="121"/>
        <v>STATE REPRESENTATIVE441DEMOCRATLEG DISTRICT 44 - HOUSEKINGLegislative201220000DEBT411984121141211Operation and OverheadEST. MAILER PRINT, DESIGN, LABOR (CAPCITY-L.NORWOOD-CASCADE)CAPITAL RESULTS50  PEAR STREET RICHMONDVA</v>
      </c>
      <c r="AH2622">
        <v>100500207</v>
      </c>
      <c r="AI2622" s="9" t="str">
        <f t="shared" si="122"/>
        <v>STATE REPRESENTATIVE441DEMOCRATLEG DISTRICT 44 - HOUSEKINGLegislative</v>
      </c>
    </row>
    <row r="2623" spans="1:35" x14ac:dyDescent="0.25">
      <c r="A2623" s="15">
        <v>881</v>
      </c>
      <c r="B2623" t="s">
        <v>2495</v>
      </c>
      <c r="C2623">
        <v>100500207</v>
      </c>
      <c r="D2623" t="s">
        <v>30</v>
      </c>
      <c r="E2623" t="s">
        <v>270</v>
      </c>
      <c r="F2623" t="s">
        <v>44</v>
      </c>
      <c r="G2623" t="s">
        <v>271</v>
      </c>
      <c r="H2623" t="s">
        <v>272</v>
      </c>
      <c r="I2623" t="s">
        <v>273</v>
      </c>
      <c r="J2623" t="s">
        <v>274</v>
      </c>
      <c r="K2623" t="s">
        <v>67</v>
      </c>
      <c r="L2623">
        <v>44</v>
      </c>
      <c r="M2623">
        <v>1</v>
      </c>
      <c r="N2623" t="s">
        <v>68</v>
      </c>
      <c r="O2623" t="s">
        <v>275</v>
      </c>
      <c r="P2623" t="s">
        <v>134</v>
      </c>
      <c r="Q2623" t="s">
        <v>71</v>
      </c>
      <c r="R2623">
        <v>2012</v>
      </c>
      <c r="S2623" s="1">
        <v>2428.2600000000002</v>
      </c>
      <c r="T2623" t="s">
        <v>31</v>
      </c>
      <c r="U2623" s="2">
        <v>41198</v>
      </c>
      <c r="V2623" s="2">
        <v>41211</v>
      </c>
      <c r="W2623" s="2">
        <v>41211</v>
      </c>
      <c r="X2623" t="s">
        <v>72</v>
      </c>
      <c r="Y2623" t="s">
        <v>2496</v>
      </c>
      <c r="Z2623" t="s">
        <v>2497</v>
      </c>
      <c r="AA2623" t="s">
        <v>2498</v>
      </c>
      <c r="AB2623" t="s">
        <v>515</v>
      </c>
      <c r="AC2623" t="s">
        <v>36</v>
      </c>
      <c r="AD2623">
        <v>98204</v>
      </c>
      <c r="AE2623" t="s">
        <v>2490</v>
      </c>
      <c r="AF2623" t="str">
        <f t="shared" si="120"/>
        <v>Yes</v>
      </c>
      <c r="AG2623" s="9" t="str">
        <f t="shared" si="121"/>
        <v>STATE REPRESENTATIVE441DEMOCRATLEG DISTRICT 44 - HOUSEKINGLegislative20122428.26DEBT411984121141211Operation and OverheadEST. MAILER POSTAGECASCADE MAILING3101  111TH STREET SW EVERETTWA</v>
      </c>
      <c r="AH2623">
        <v>100500207</v>
      </c>
      <c r="AI2623" s="9" t="str">
        <f t="shared" si="122"/>
        <v>STATE REPRESENTATIVE441DEMOCRATLEG DISTRICT 44 - HOUSEKINGLegislative</v>
      </c>
    </row>
    <row r="2624" spans="1:35" x14ac:dyDescent="0.25">
      <c r="A2624" s="15">
        <v>596</v>
      </c>
      <c r="B2624" t="s">
        <v>1937</v>
      </c>
      <c r="C2624">
        <v>100503381</v>
      </c>
      <c r="D2624" t="s">
        <v>30</v>
      </c>
      <c r="E2624" t="s">
        <v>270</v>
      </c>
      <c r="F2624" t="s">
        <v>44</v>
      </c>
      <c r="G2624" t="s">
        <v>271</v>
      </c>
      <c r="H2624" t="s">
        <v>272</v>
      </c>
      <c r="I2624" t="s">
        <v>273</v>
      </c>
      <c r="J2624" t="s">
        <v>274</v>
      </c>
      <c r="K2624" t="s">
        <v>67</v>
      </c>
      <c r="L2624">
        <v>44</v>
      </c>
      <c r="M2624">
        <v>1</v>
      </c>
      <c r="N2624" t="s">
        <v>68</v>
      </c>
      <c r="O2624" t="s">
        <v>275</v>
      </c>
      <c r="P2624" t="s">
        <v>134</v>
      </c>
      <c r="Q2624" t="s">
        <v>71</v>
      </c>
      <c r="R2624">
        <v>2012</v>
      </c>
      <c r="S2624" s="1">
        <v>120.17</v>
      </c>
      <c r="T2624" t="s">
        <v>31</v>
      </c>
      <c r="U2624" s="2">
        <v>41212</v>
      </c>
      <c r="V2624" s="2">
        <v>41243</v>
      </c>
      <c r="W2624" s="2">
        <v>41207</v>
      </c>
      <c r="X2624" t="s">
        <v>72</v>
      </c>
      <c r="Y2624" t="s">
        <v>1938</v>
      </c>
      <c r="Z2624" t="s">
        <v>167</v>
      </c>
      <c r="AA2624" t="s">
        <v>168</v>
      </c>
      <c r="AB2624" t="s">
        <v>35</v>
      </c>
      <c r="AC2624" t="s">
        <v>36</v>
      </c>
      <c r="AD2624">
        <v>98109</v>
      </c>
      <c r="AE2624" t="s">
        <v>1933</v>
      </c>
      <c r="AF2624" t="str">
        <f t="shared" si="120"/>
        <v>Yes</v>
      </c>
      <c r="AG2624" s="9" t="str">
        <f t="shared" si="121"/>
        <v>STATE REPRESENTATIVE441DEMOCRATLEG DISTRICT 44 - HOUSEKINGLegislative2012120.17DEBT412124124341207Operation and OverheadREIMB. FEDEXARGO STRATEGIESPO BOX 9100 SEATTLEWA</v>
      </c>
      <c r="AH2624">
        <v>100503381</v>
      </c>
      <c r="AI2624" s="9" t="str">
        <f t="shared" si="122"/>
        <v>STATE REPRESENTATIVE441DEMOCRATLEG DISTRICT 44 - HOUSEKINGLegislative</v>
      </c>
    </row>
    <row r="2625" spans="1:35" x14ac:dyDescent="0.25">
      <c r="A2625" s="15">
        <v>597</v>
      </c>
      <c r="B2625" t="s">
        <v>1939</v>
      </c>
      <c r="C2625">
        <v>100503381</v>
      </c>
      <c r="D2625" t="s">
        <v>30</v>
      </c>
      <c r="E2625" t="s">
        <v>270</v>
      </c>
      <c r="F2625" t="s">
        <v>44</v>
      </c>
      <c r="G2625" t="s">
        <v>271</v>
      </c>
      <c r="H2625" t="s">
        <v>272</v>
      </c>
      <c r="I2625" t="s">
        <v>273</v>
      </c>
      <c r="J2625" t="s">
        <v>274</v>
      </c>
      <c r="K2625" t="s">
        <v>67</v>
      </c>
      <c r="L2625">
        <v>44</v>
      </c>
      <c r="M2625">
        <v>1</v>
      </c>
      <c r="N2625" t="s">
        <v>68</v>
      </c>
      <c r="O2625" t="s">
        <v>275</v>
      </c>
      <c r="P2625" t="s">
        <v>134</v>
      </c>
      <c r="Q2625" t="s">
        <v>71</v>
      </c>
      <c r="R2625">
        <v>2012</v>
      </c>
      <c r="S2625" s="1">
        <v>51.44</v>
      </c>
      <c r="T2625" t="s">
        <v>31</v>
      </c>
      <c r="U2625" s="2">
        <v>41212</v>
      </c>
      <c r="V2625" s="2">
        <v>41243</v>
      </c>
      <c r="W2625" s="2">
        <v>41218</v>
      </c>
      <c r="X2625" t="s">
        <v>72</v>
      </c>
      <c r="Y2625" t="s">
        <v>1940</v>
      </c>
      <c r="Z2625" t="s">
        <v>1941</v>
      </c>
      <c r="AA2625" t="s">
        <v>1942</v>
      </c>
      <c r="AB2625" t="s">
        <v>515</v>
      </c>
      <c r="AC2625" t="s">
        <v>36</v>
      </c>
      <c r="AD2625">
        <v>98201</v>
      </c>
      <c r="AE2625" t="s">
        <v>1933</v>
      </c>
      <c r="AF2625" t="str">
        <f t="shared" si="120"/>
        <v>Yes</v>
      </c>
      <c r="AG2625" s="9" t="str">
        <f t="shared" si="121"/>
        <v>STATE REPRESENTATIVE441DEMOCRATLEG DISTRICT 44 - HOUSEKINGLegislative201251.44DEBT412124124341218Operation and OverheadREIMB. PHONESLOCAL UNION #191 IBEW2701  HOYT AVENUE EVERETTWA</v>
      </c>
      <c r="AH2625">
        <v>100503381</v>
      </c>
      <c r="AI2625" s="9" t="str">
        <f t="shared" si="122"/>
        <v>STATE REPRESENTATIVE441DEMOCRATLEG DISTRICT 44 - HOUSEKINGLegislative</v>
      </c>
    </row>
    <row r="2626" spans="1:35" x14ac:dyDescent="0.25">
      <c r="A2626" s="15">
        <v>593</v>
      </c>
      <c r="B2626" t="s">
        <v>1932</v>
      </c>
      <c r="C2626">
        <v>100503381</v>
      </c>
      <c r="D2626" t="s">
        <v>30</v>
      </c>
      <c r="E2626" t="s">
        <v>270</v>
      </c>
      <c r="F2626" t="s">
        <v>44</v>
      </c>
      <c r="G2626" t="s">
        <v>271</v>
      </c>
      <c r="H2626" t="s">
        <v>272</v>
      </c>
      <c r="I2626" t="s">
        <v>273</v>
      </c>
      <c r="J2626" t="s">
        <v>274</v>
      </c>
      <c r="K2626" t="s">
        <v>67</v>
      </c>
      <c r="L2626">
        <v>44</v>
      </c>
      <c r="M2626">
        <v>1</v>
      </c>
      <c r="N2626" t="s">
        <v>68</v>
      </c>
      <c r="O2626" t="s">
        <v>275</v>
      </c>
      <c r="P2626" t="s">
        <v>134</v>
      </c>
      <c r="Q2626" t="s">
        <v>71</v>
      </c>
      <c r="R2626">
        <v>2012</v>
      </c>
      <c r="S2626" s="1">
        <v>56</v>
      </c>
      <c r="T2626" t="s">
        <v>31</v>
      </c>
      <c r="U2626" s="2">
        <v>41212</v>
      </c>
      <c r="V2626" s="2">
        <v>41243</v>
      </c>
      <c r="W2626" s="2">
        <v>41228</v>
      </c>
      <c r="X2626" t="s">
        <v>72</v>
      </c>
      <c r="Y2626" t="s">
        <v>1611</v>
      </c>
      <c r="Z2626" t="s">
        <v>144</v>
      </c>
      <c r="AA2626" t="s">
        <v>145</v>
      </c>
      <c r="AB2626" t="s">
        <v>146</v>
      </c>
      <c r="AC2626" t="s">
        <v>147</v>
      </c>
      <c r="AD2626">
        <v>97015</v>
      </c>
      <c r="AE2626" t="s">
        <v>1933</v>
      </c>
      <c r="AF2626" t="str">
        <f t="shared" ref="AF2626:AF2689" si="123">IF(ISNA(VLOOKUP($C2626,schooldata,1,FALSE)),"NO","Yes")</f>
        <v>Yes</v>
      </c>
      <c r="AG2626" s="9" t="str">
        <f t="shared" ref="AG2626:AG2689" si="124">CONCATENATE(K2626,L2626,M2626,N2626,O2626,P2626,Q2626,R2626,S2626,T2626,U2626,V2626,W2626,X2626,Y2626,Z2626,AA2626,AB2626,AC2626)</f>
        <v>STATE REPRESENTATIVE441DEMOCRATLEG DISTRICT 44 - HOUSEKINGLegislative201256DEBT412124124341228Operation and OverheadPAYROLL CLOSEOUTADP10155 SE SUNNYSIDE ROAD CLACKAMASOR</v>
      </c>
      <c r="AH2626">
        <v>100503381</v>
      </c>
      <c r="AI2626" s="9" t="str">
        <f t="shared" ref="AI2626:AI2689" si="125">CONCATENATE(K2626,L2626,M2626,N2626,O2626,P2626,Q2626)</f>
        <v>STATE REPRESENTATIVE441DEMOCRATLEG DISTRICT 44 - HOUSEKINGLegislative</v>
      </c>
    </row>
    <row r="2627" spans="1:35" x14ac:dyDescent="0.25">
      <c r="A2627" s="15">
        <v>594</v>
      </c>
      <c r="B2627" t="s">
        <v>1934</v>
      </c>
      <c r="C2627">
        <v>100503381</v>
      </c>
      <c r="D2627" t="s">
        <v>30</v>
      </c>
      <c r="E2627" t="s">
        <v>270</v>
      </c>
      <c r="F2627" t="s">
        <v>44</v>
      </c>
      <c r="G2627" t="s">
        <v>271</v>
      </c>
      <c r="H2627" t="s">
        <v>272</v>
      </c>
      <c r="I2627" t="s">
        <v>273</v>
      </c>
      <c r="J2627" t="s">
        <v>274</v>
      </c>
      <c r="K2627" t="s">
        <v>67</v>
      </c>
      <c r="L2627">
        <v>44</v>
      </c>
      <c r="M2627">
        <v>1</v>
      </c>
      <c r="N2627" t="s">
        <v>68</v>
      </c>
      <c r="O2627" t="s">
        <v>275</v>
      </c>
      <c r="P2627" t="s">
        <v>134</v>
      </c>
      <c r="Q2627" t="s">
        <v>71</v>
      </c>
      <c r="R2627">
        <v>2012</v>
      </c>
      <c r="S2627" s="1">
        <v>2130</v>
      </c>
      <c r="T2627" t="s">
        <v>31</v>
      </c>
      <c r="U2627" s="2">
        <v>41212</v>
      </c>
      <c r="V2627" s="2">
        <v>41243</v>
      </c>
      <c r="W2627" s="2">
        <v>41228</v>
      </c>
      <c r="X2627" t="s">
        <v>72</v>
      </c>
      <c r="Y2627" t="s">
        <v>1935</v>
      </c>
      <c r="Z2627" t="s">
        <v>279</v>
      </c>
      <c r="AA2627" t="s">
        <v>280</v>
      </c>
      <c r="AB2627" t="s">
        <v>281</v>
      </c>
      <c r="AC2627" t="s">
        <v>282</v>
      </c>
      <c r="AD2627">
        <v>23223</v>
      </c>
      <c r="AE2627" t="s">
        <v>1933</v>
      </c>
      <c r="AF2627" t="str">
        <f t="shared" si="123"/>
        <v>Yes</v>
      </c>
      <c r="AG2627" s="9" t="str">
        <f t="shared" si="124"/>
        <v>STATE REPRESENTATIVE441DEMOCRATLEG DISTRICT 44 - HOUSEKINGLegislative20122130DEBT412124124341228Operation and OverheadGRAPHIC DESIGN (L.BROELIS-NORWOOD)CAPITAL RESULTS50  PEAR STREET RICHMONDVA</v>
      </c>
      <c r="AH2627">
        <v>100503381</v>
      </c>
      <c r="AI2627" s="9" t="str">
        <f t="shared" si="125"/>
        <v>STATE REPRESENTATIVE441DEMOCRATLEG DISTRICT 44 - HOUSEKINGLegislative</v>
      </c>
    </row>
    <row r="2628" spans="1:35" x14ac:dyDescent="0.25">
      <c r="A2628" s="15">
        <v>595</v>
      </c>
      <c r="B2628" t="s">
        <v>1936</v>
      </c>
      <c r="C2628">
        <v>100503381</v>
      </c>
      <c r="D2628" t="s">
        <v>30</v>
      </c>
      <c r="E2628" t="s">
        <v>270</v>
      </c>
      <c r="F2628" t="s">
        <v>44</v>
      </c>
      <c r="G2628" t="s">
        <v>271</v>
      </c>
      <c r="H2628" t="s">
        <v>272</v>
      </c>
      <c r="I2628" t="s">
        <v>273</v>
      </c>
      <c r="J2628" t="s">
        <v>274</v>
      </c>
      <c r="K2628" t="s">
        <v>67</v>
      </c>
      <c r="L2628">
        <v>44</v>
      </c>
      <c r="M2628">
        <v>1</v>
      </c>
      <c r="N2628" t="s">
        <v>68</v>
      </c>
      <c r="O2628" t="s">
        <v>275</v>
      </c>
      <c r="P2628" t="s">
        <v>134</v>
      </c>
      <c r="Q2628" t="s">
        <v>71</v>
      </c>
      <c r="R2628">
        <v>2012</v>
      </c>
      <c r="S2628" s="1">
        <v>750</v>
      </c>
      <c r="T2628" t="s">
        <v>31</v>
      </c>
      <c r="U2628" s="2">
        <v>41212</v>
      </c>
      <c r="V2628" s="2">
        <v>41243</v>
      </c>
      <c r="W2628" s="2">
        <v>41243</v>
      </c>
      <c r="X2628" t="s">
        <v>72</v>
      </c>
      <c r="Y2628" t="s">
        <v>1208</v>
      </c>
      <c r="Z2628" t="s">
        <v>167</v>
      </c>
      <c r="AA2628" t="s">
        <v>168</v>
      </c>
      <c r="AB2628" t="s">
        <v>35</v>
      </c>
      <c r="AC2628" t="s">
        <v>36</v>
      </c>
      <c r="AD2628">
        <v>98109</v>
      </c>
      <c r="AE2628" t="s">
        <v>1933</v>
      </c>
      <c r="AF2628" t="str">
        <f t="shared" si="123"/>
        <v>Yes</v>
      </c>
      <c r="AG2628" s="9" t="str">
        <f t="shared" si="124"/>
        <v>STATE REPRESENTATIVE441DEMOCRATLEG DISTRICT 44 - HOUSEKINGLegislative2012750DEBT412124124341243Operation and OverheadNOVEMBER TREASURYARGO STRATEGIESPO BOX 9100 SEATTLEWA</v>
      </c>
      <c r="AH2628">
        <v>100503381</v>
      </c>
      <c r="AI2628" s="9" t="str">
        <f t="shared" si="125"/>
        <v>STATE REPRESENTATIVE441DEMOCRATLEG DISTRICT 44 - HOUSEKINGLegislative</v>
      </c>
    </row>
    <row r="2629" spans="1:35" x14ac:dyDescent="0.25">
      <c r="A2629" s="15">
        <v>3035</v>
      </c>
      <c r="B2629" t="s">
        <v>6346</v>
      </c>
      <c r="C2629">
        <v>100477088</v>
      </c>
      <c r="D2629" t="s">
        <v>30</v>
      </c>
      <c r="E2629" t="s">
        <v>600</v>
      </c>
      <c r="F2629" t="s">
        <v>44</v>
      </c>
      <c r="G2629" t="s">
        <v>601</v>
      </c>
      <c r="H2629" t="s">
        <v>573</v>
      </c>
      <c r="I2629" t="s">
        <v>602</v>
      </c>
      <c r="J2629" t="s">
        <v>603</v>
      </c>
      <c r="K2629" t="s">
        <v>67</v>
      </c>
      <c r="L2629">
        <v>45</v>
      </c>
      <c r="M2629">
        <v>1</v>
      </c>
      <c r="N2629" t="s">
        <v>68</v>
      </c>
      <c r="O2629" t="s">
        <v>288</v>
      </c>
      <c r="P2629" t="s">
        <v>134</v>
      </c>
      <c r="Q2629" t="s">
        <v>71</v>
      </c>
      <c r="R2629">
        <v>2012</v>
      </c>
      <c r="S2629" s="1">
        <v>2000</v>
      </c>
      <c r="T2629" t="s">
        <v>31</v>
      </c>
      <c r="U2629" s="2">
        <v>41061</v>
      </c>
      <c r="V2629" s="2">
        <v>41106</v>
      </c>
      <c r="W2629" s="2">
        <v>41091</v>
      </c>
      <c r="Y2629" t="s">
        <v>37</v>
      </c>
      <c r="Z2629" t="s">
        <v>6347</v>
      </c>
      <c r="AA2629" t="s">
        <v>3095</v>
      </c>
      <c r="AB2629" t="s">
        <v>1444</v>
      </c>
      <c r="AC2629" t="s">
        <v>36</v>
      </c>
      <c r="AD2629">
        <v>98040</v>
      </c>
      <c r="AE2629" t="s">
        <v>6348</v>
      </c>
      <c r="AF2629" t="str">
        <f t="shared" si="123"/>
        <v>Yes</v>
      </c>
      <c r="AG2629" s="9" t="str">
        <f t="shared" si="124"/>
        <v>STATE REPRESENTATIVE451DEMOCRATLEG DISTRICT 45 - HOUSEKINGLegislative20122000DEBT410614110641091CONSULTINGSILVERBERG AND ASSOCIATES9571 SE 43RD STMERCER ISLANDWA</v>
      </c>
      <c r="AH2629">
        <v>100477088</v>
      </c>
      <c r="AI2629" s="9" t="str">
        <f t="shared" si="125"/>
        <v>STATE REPRESENTATIVE451DEMOCRATLEG DISTRICT 45 - HOUSEKINGLegislative</v>
      </c>
    </row>
    <row r="2630" spans="1:35" x14ac:dyDescent="0.25">
      <c r="A2630" s="15">
        <v>538</v>
      </c>
      <c r="B2630" t="s">
        <v>1853</v>
      </c>
      <c r="C2630">
        <v>100504099</v>
      </c>
      <c r="D2630" t="s">
        <v>30</v>
      </c>
      <c r="E2630" t="s">
        <v>1828</v>
      </c>
      <c r="F2630" t="s">
        <v>44</v>
      </c>
      <c r="G2630" t="s">
        <v>1829</v>
      </c>
      <c r="H2630" t="s">
        <v>1830</v>
      </c>
      <c r="I2630" t="s">
        <v>238</v>
      </c>
      <c r="J2630" t="s">
        <v>1831</v>
      </c>
      <c r="K2630" t="s">
        <v>67</v>
      </c>
      <c r="L2630">
        <v>45</v>
      </c>
      <c r="M2630">
        <v>1</v>
      </c>
      <c r="N2630" t="s">
        <v>50</v>
      </c>
      <c r="O2630" t="s">
        <v>288</v>
      </c>
      <c r="P2630" t="s">
        <v>134</v>
      </c>
      <c r="Q2630" t="s">
        <v>71</v>
      </c>
      <c r="R2630">
        <v>2012</v>
      </c>
      <c r="S2630" s="1">
        <v>2500</v>
      </c>
      <c r="T2630" t="s">
        <v>31</v>
      </c>
      <c r="U2630" s="2">
        <v>41212</v>
      </c>
      <c r="V2630" s="2">
        <v>41243</v>
      </c>
      <c r="W2630" s="2">
        <v>41241</v>
      </c>
      <c r="Y2630" t="s">
        <v>1832</v>
      </c>
      <c r="Z2630" t="s">
        <v>557</v>
      </c>
      <c r="AA2630" t="s">
        <v>1833</v>
      </c>
      <c r="AB2630" t="s">
        <v>558</v>
      </c>
      <c r="AC2630" t="s">
        <v>36</v>
      </c>
      <c r="AD2630">
        <v>98072</v>
      </c>
      <c r="AE2630" t="s">
        <v>1854</v>
      </c>
      <c r="AF2630" t="str">
        <f t="shared" si="123"/>
        <v>Yes</v>
      </c>
      <c r="AG2630" s="9" t="str">
        <f t="shared" si="124"/>
        <v>STATE REPRESENTATIVE451REPUBLICANLEG DISTRICT 45 - HOUSEKINGLegislative20122500DEBT412124124341241ACCOUNTS PAYABLE FOR PENDING PROFESSIONAL SVCS INVOICEMADISON COMMUNICATIONS CORP.PO BOX 2408WOODINVILLEWA</v>
      </c>
      <c r="AH2630">
        <v>100504099</v>
      </c>
      <c r="AI2630" s="9" t="str">
        <f t="shared" si="125"/>
        <v>STATE REPRESENTATIVE451REPUBLICANLEG DISTRICT 45 - HOUSEKINGLegislative</v>
      </c>
    </row>
    <row r="2631" spans="1:35" x14ac:dyDescent="0.25">
      <c r="A2631" s="15">
        <v>539</v>
      </c>
      <c r="B2631" t="s">
        <v>1855</v>
      </c>
      <c r="C2631">
        <v>100504099</v>
      </c>
      <c r="D2631" t="s">
        <v>30</v>
      </c>
      <c r="E2631" t="s">
        <v>1828</v>
      </c>
      <c r="F2631" t="s">
        <v>44</v>
      </c>
      <c r="G2631" t="s">
        <v>1829</v>
      </c>
      <c r="H2631" t="s">
        <v>1830</v>
      </c>
      <c r="I2631" t="s">
        <v>238</v>
      </c>
      <c r="J2631" t="s">
        <v>1831</v>
      </c>
      <c r="K2631" t="s">
        <v>67</v>
      </c>
      <c r="L2631">
        <v>45</v>
      </c>
      <c r="M2631">
        <v>1</v>
      </c>
      <c r="N2631" t="s">
        <v>50</v>
      </c>
      <c r="O2631" t="s">
        <v>288</v>
      </c>
      <c r="P2631" t="s">
        <v>134</v>
      </c>
      <c r="Q2631" t="s">
        <v>71</v>
      </c>
      <c r="R2631">
        <v>2012</v>
      </c>
      <c r="S2631" s="1">
        <v>1493.1</v>
      </c>
      <c r="T2631" t="s">
        <v>31</v>
      </c>
      <c r="U2631" s="2">
        <v>41212</v>
      </c>
      <c r="V2631" s="2">
        <v>41243</v>
      </c>
      <c r="W2631" s="2">
        <v>41241</v>
      </c>
      <c r="Y2631" t="s">
        <v>1836</v>
      </c>
      <c r="Z2631" t="s">
        <v>557</v>
      </c>
      <c r="AA2631" t="s">
        <v>1833</v>
      </c>
      <c r="AB2631" t="s">
        <v>558</v>
      </c>
      <c r="AC2631" t="s">
        <v>36</v>
      </c>
      <c r="AD2631">
        <v>98072</v>
      </c>
      <c r="AE2631" t="s">
        <v>1854</v>
      </c>
      <c r="AF2631" t="str">
        <f t="shared" si="123"/>
        <v>Yes</v>
      </c>
      <c r="AG2631" s="9" t="str">
        <f t="shared" si="124"/>
        <v>STATE REPRESENTATIVE451REPUBLICANLEG DISTRICT 45 - HOUSEKINGLegislative20121493.1DEBT412124124341241ACCOUNTS PAYABLE FOR PENDING INVOICE FOR PROFESSIONAL SERVICMADISON COMMUNICATIONS CORP.PO BOX 2408WOODINVILLEWA</v>
      </c>
      <c r="AH2631">
        <v>100504099</v>
      </c>
      <c r="AI2631" s="9" t="str">
        <f t="shared" si="125"/>
        <v>STATE REPRESENTATIVE451REPUBLICANLEG DISTRICT 45 - HOUSEKINGLegislative</v>
      </c>
    </row>
    <row r="2632" spans="1:35" x14ac:dyDescent="0.25">
      <c r="A2632" s="15">
        <v>528</v>
      </c>
      <c r="B2632" t="s">
        <v>1827</v>
      </c>
      <c r="C2632">
        <v>100510402</v>
      </c>
      <c r="D2632" t="s">
        <v>30</v>
      </c>
      <c r="E2632" t="s">
        <v>1828</v>
      </c>
      <c r="F2632" t="s">
        <v>44</v>
      </c>
      <c r="G2632" t="s">
        <v>1829</v>
      </c>
      <c r="H2632" t="s">
        <v>1830</v>
      </c>
      <c r="I2632" t="s">
        <v>238</v>
      </c>
      <c r="J2632" t="s">
        <v>1831</v>
      </c>
      <c r="K2632" t="s">
        <v>67</v>
      </c>
      <c r="L2632">
        <v>45</v>
      </c>
      <c r="M2632">
        <v>1</v>
      </c>
      <c r="N2632" t="s">
        <v>50</v>
      </c>
      <c r="O2632" t="s">
        <v>288</v>
      </c>
      <c r="P2632" t="s">
        <v>134</v>
      </c>
      <c r="Q2632" t="s">
        <v>71</v>
      </c>
      <c r="R2632">
        <v>2012</v>
      </c>
      <c r="S2632" s="1">
        <v>2500</v>
      </c>
      <c r="T2632" t="s">
        <v>31</v>
      </c>
      <c r="U2632" s="2">
        <v>41244</v>
      </c>
      <c r="V2632" s="2">
        <v>41274</v>
      </c>
      <c r="W2632" s="2">
        <v>41241</v>
      </c>
      <c r="Y2632" t="s">
        <v>1832</v>
      </c>
      <c r="Z2632" t="s">
        <v>557</v>
      </c>
      <c r="AA2632" t="s">
        <v>1833</v>
      </c>
      <c r="AB2632" t="s">
        <v>558</v>
      </c>
      <c r="AC2632" t="s">
        <v>36</v>
      </c>
      <c r="AD2632">
        <v>98072</v>
      </c>
      <c r="AE2632" t="s">
        <v>1834</v>
      </c>
      <c r="AF2632" t="str">
        <f t="shared" si="123"/>
        <v>Yes</v>
      </c>
      <c r="AG2632" s="9" t="str">
        <f t="shared" si="124"/>
        <v>STATE REPRESENTATIVE451REPUBLICANLEG DISTRICT 45 - HOUSEKINGLegislative20122500DEBT412444127441241ACCOUNTS PAYABLE FOR PENDING PROFESSIONAL SVCS INVOICEMADISON COMMUNICATIONS CORP.PO BOX 2408WOODINVILLEWA</v>
      </c>
      <c r="AH2632">
        <v>100510402</v>
      </c>
      <c r="AI2632" s="9" t="str">
        <f t="shared" si="125"/>
        <v>STATE REPRESENTATIVE451REPUBLICANLEG DISTRICT 45 - HOUSEKINGLegislative</v>
      </c>
    </row>
    <row r="2633" spans="1:35" x14ac:dyDescent="0.25">
      <c r="A2633" s="15">
        <v>529</v>
      </c>
      <c r="B2633" t="s">
        <v>1835</v>
      </c>
      <c r="C2633">
        <v>100510402</v>
      </c>
      <c r="D2633" t="s">
        <v>30</v>
      </c>
      <c r="E2633" t="s">
        <v>1828</v>
      </c>
      <c r="F2633" t="s">
        <v>44</v>
      </c>
      <c r="G2633" t="s">
        <v>1829</v>
      </c>
      <c r="H2633" t="s">
        <v>1830</v>
      </c>
      <c r="I2633" t="s">
        <v>238</v>
      </c>
      <c r="J2633" t="s">
        <v>1831</v>
      </c>
      <c r="K2633" t="s">
        <v>67</v>
      </c>
      <c r="L2633">
        <v>45</v>
      </c>
      <c r="M2633">
        <v>1</v>
      </c>
      <c r="N2633" t="s">
        <v>50</v>
      </c>
      <c r="O2633" t="s">
        <v>288</v>
      </c>
      <c r="P2633" t="s">
        <v>134</v>
      </c>
      <c r="Q2633" t="s">
        <v>71</v>
      </c>
      <c r="R2633">
        <v>2012</v>
      </c>
      <c r="S2633" s="1">
        <v>1493.1</v>
      </c>
      <c r="T2633" t="s">
        <v>31</v>
      </c>
      <c r="U2633" s="2">
        <v>41244</v>
      </c>
      <c r="V2633" s="2">
        <v>41274</v>
      </c>
      <c r="W2633" s="2">
        <v>41241</v>
      </c>
      <c r="Y2633" t="s">
        <v>1836</v>
      </c>
      <c r="Z2633" t="s">
        <v>557</v>
      </c>
      <c r="AA2633" t="s">
        <v>1833</v>
      </c>
      <c r="AB2633" t="s">
        <v>558</v>
      </c>
      <c r="AC2633" t="s">
        <v>36</v>
      </c>
      <c r="AD2633">
        <v>98072</v>
      </c>
      <c r="AE2633" t="s">
        <v>1834</v>
      </c>
      <c r="AF2633" t="str">
        <f t="shared" si="123"/>
        <v>Yes</v>
      </c>
      <c r="AG2633" s="9" t="str">
        <f t="shared" si="124"/>
        <v>STATE REPRESENTATIVE451REPUBLICANLEG DISTRICT 45 - HOUSEKINGLegislative20121493.1DEBT412444127441241ACCOUNTS PAYABLE FOR PENDING INVOICE FOR PROFESSIONAL SERVICMADISON COMMUNICATIONS CORP.PO BOX 2408WOODINVILLEWA</v>
      </c>
      <c r="AH2633">
        <v>100510402</v>
      </c>
      <c r="AI2633" s="9" t="str">
        <f t="shared" si="125"/>
        <v>STATE REPRESENTATIVE451REPUBLICANLEG DISTRICT 45 - HOUSEKINGLegislative</v>
      </c>
    </row>
    <row r="2634" spans="1:35" x14ac:dyDescent="0.25">
      <c r="A2634" s="15">
        <v>1366</v>
      </c>
      <c r="B2634" t="s">
        <v>3553</v>
      </c>
      <c r="C2634">
        <v>100401390</v>
      </c>
      <c r="D2634" t="s">
        <v>30</v>
      </c>
      <c r="E2634" t="s">
        <v>284</v>
      </c>
      <c r="F2634" t="s">
        <v>44</v>
      </c>
      <c r="G2634" t="s">
        <v>285</v>
      </c>
      <c r="H2634" t="s">
        <v>286</v>
      </c>
      <c r="I2634" t="s">
        <v>140</v>
      </c>
      <c r="J2634" t="s">
        <v>287</v>
      </c>
      <c r="K2634" t="s">
        <v>67</v>
      </c>
      <c r="L2634">
        <v>45</v>
      </c>
      <c r="M2634">
        <v>2</v>
      </c>
      <c r="N2634" t="s">
        <v>68</v>
      </c>
      <c r="O2634" t="s">
        <v>288</v>
      </c>
      <c r="P2634" t="s">
        <v>134</v>
      </c>
      <c r="Q2634" t="s">
        <v>71</v>
      </c>
      <c r="R2634">
        <v>2012</v>
      </c>
      <c r="S2634" s="1">
        <v>750</v>
      </c>
      <c r="T2634" t="s">
        <v>31</v>
      </c>
      <c r="U2634" s="2">
        <v>40544</v>
      </c>
      <c r="V2634" s="2">
        <v>40574</v>
      </c>
      <c r="W2634" s="2">
        <v>40512</v>
      </c>
      <c r="X2634" t="s">
        <v>72</v>
      </c>
      <c r="Y2634" t="s">
        <v>1208</v>
      </c>
      <c r="Z2634" t="s">
        <v>167</v>
      </c>
      <c r="AA2634" t="s">
        <v>168</v>
      </c>
      <c r="AB2634" t="s">
        <v>35</v>
      </c>
      <c r="AC2634" t="s">
        <v>36</v>
      </c>
      <c r="AD2634">
        <v>98109</v>
      </c>
      <c r="AE2634" t="s">
        <v>3554</v>
      </c>
      <c r="AF2634" t="str">
        <f t="shared" si="123"/>
        <v>Yes</v>
      </c>
      <c r="AG2634" s="9" t="str">
        <f t="shared" si="124"/>
        <v>STATE REPRESENTATIVE452DEMOCRATLEG DISTRICT 45 - HOUSEKINGLegislative2012750DEBT405444057440512Operation and OverheadNOVEMBER TREASURYARGO STRATEGIESPO BOX 9100 SEATTLEWA</v>
      </c>
      <c r="AH2634">
        <v>100401390</v>
      </c>
      <c r="AI2634" s="9" t="str">
        <f t="shared" si="125"/>
        <v>STATE REPRESENTATIVE452DEMOCRATLEG DISTRICT 45 - HOUSEKINGLegislative</v>
      </c>
    </row>
    <row r="2635" spans="1:35" x14ac:dyDescent="0.25">
      <c r="A2635" s="15">
        <v>1367</v>
      </c>
      <c r="B2635" t="s">
        <v>3555</v>
      </c>
      <c r="C2635">
        <v>100401390</v>
      </c>
      <c r="D2635" t="s">
        <v>30</v>
      </c>
      <c r="E2635" t="s">
        <v>284</v>
      </c>
      <c r="F2635" t="s">
        <v>44</v>
      </c>
      <c r="G2635" t="s">
        <v>285</v>
      </c>
      <c r="H2635" t="s">
        <v>286</v>
      </c>
      <c r="I2635" t="s">
        <v>140</v>
      </c>
      <c r="J2635" t="s">
        <v>287</v>
      </c>
      <c r="K2635" t="s">
        <v>67</v>
      </c>
      <c r="L2635">
        <v>45</v>
      </c>
      <c r="M2635">
        <v>2</v>
      </c>
      <c r="N2635" t="s">
        <v>68</v>
      </c>
      <c r="O2635" t="s">
        <v>288</v>
      </c>
      <c r="P2635" t="s">
        <v>134</v>
      </c>
      <c r="Q2635" t="s">
        <v>71</v>
      </c>
      <c r="R2635">
        <v>2012</v>
      </c>
      <c r="S2635" s="1">
        <v>500</v>
      </c>
      <c r="T2635" t="s">
        <v>31</v>
      </c>
      <c r="U2635" s="2">
        <v>40544</v>
      </c>
      <c r="V2635" s="2">
        <v>40574</v>
      </c>
      <c r="W2635" s="2">
        <v>40543</v>
      </c>
      <c r="X2635" t="s">
        <v>72</v>
      </c>
      <c r="Y2635" t="s">
        <v>1792</v>
      </c>
      <c r="Z2635" t="s">
        <v>167</v>
      </c>
      <c r="AA2635" t="s">
        <v>168</v>
      </c>
      <c r="AB2635" t="s">
        <v>35</v>
      </c>
      <c r="AC2635" t="s">
        <v>36</v>
      </c>
      <c r="AD2635">
        <v>98109</v>
      </c>
      <c r="AE2635" t="s">
        <v>3554</v>
      </c>
      <c r="AF2635" t="str">
        <f t="shared" si="123"/>
        <v>Yes</v>
      </c>
      <c r="AG2635" s="9" t="str">
        <f t="shared" si="124"/>
        <v>STATE REPRESENTATIVE452DEMOCRATLEG DISTRICT 45 - HOUSEKINGLegislative2012500DEBT405444057440543Operation and OverheadDECEMBER TREASURYARGO STRATEGIESPO BOX 9100 SEATTLEWA</v>
      </c>
      <c r="AH2635">
        <v>100401390</v>
      </c>
      <c r="AI2635" s="9" t="str">
        <f t="shared" si="125"/>
        <v>STATE REPRESENTATIVE452DEMOCRATLEG DISTRICT 45 - HOUSEKINGLegislative</v>
      </c>
    </row>
    <row r="2636" spans="1:35" x14ac:dyDescent="0.25">
      <c r="A2636" s="15">
        <v>1368</v>
      </c>
      <c r="B2636" t="s">
        <v>3556</v>
      </c>
      <c r="C2636">
        <v>100401390</v>
      </c>
      <c r="D2636" t="s">
        <v>30</v>
      </c>
      <c r="E2636" t="s">
        <v>284</v>
      </c>
      <c r="F2636" t="s">
        <v>44</v>
      </c>
      <c r="G2636" t="s">
        <v>285</v>
      </c>
      <c r="H2636" t="s">
        <v>286</v>
      </c>
      <c r="I2636" t="s">
        <v>140</v>
      </c>
      <c r="J2636" t="s">
        <v>287</v>
      </c>
      <c r="K2636" t="s">
        <v>67</v>
      </c>
      <c r="L2636">
        <v>45</v>
      </c>
      <c r="M2636">
        <v>2</v>
      </c>
      <c r="N2636" t="s">
        <v>68</v>
      </c>
      <c r="O2636" t="s">
        <v>288</v>
      </c>
      <c r="P2636" t="s">
        <v>134</v>
      </c>
      <c r="Q2636" t="s">
        <v>71</v>
      </c>
      <c r="R2636">
        <v>2012</v>
      </c>
      <c r="S2636" s="1">
        <v>300</v>
      </c>
      <c r="T2636" t="s">
        <v>31</v>
      </c>
      <c r="U2636" s="2">
        <v>40544</v>
      </c>
      <c r="V2636" s="2">
        <v>40574</v>
      </c>
      <c r="W2636" s="2">
        <v>40574</v>
      </c>
      <c r="X2636" t="s">
        <v>72</v>
      </c>
      <c r="Y2636" t="s">
        <v>2477</v>
      </c>
      <c r="Z2636" t="s">
        <v>167</v>
      </c>
      <c r="AA2636" t="s">
        <v>168</v>
      </c>
      <c r="AB2636" t="s">
        <v>35</v>
      </c>
      <c r="AC2636" t="s">
        <v>36</v>
      </c>
      <c r="AD2636">
        <v>98109</v>
      </c>
      <c r="AE2636" t="s">
        <v>3554</v>
      </c>
      <c r="AF2636" t="str">
        <f t="shared" si="123"/>
        <v>Yes</v>
      </c>
      <c r="AG2636" s="9" t="str">
        <f t="shared" si="124"/>
        <v>STATE REPRESENTATIVE452DEMOCRATLEG DISTRICT 45 - HOUSEKINGLegislative2012300DEBT405444057440574Operation and OverheadJANUARY TREASURYARGO STRATEGIESPO BOX 9100 SEATTLEWA</v>
      </c>
      <c r="AH2636">
        <v>100401390</v>
      </c>
      <c r="AI2636" s="9" t="str">
        <f t="shared" si="125"/>
        <v>STATE REPRESENTATIVE452DEMOCRATLEG DISTRICT 45 - HOUSEKINGLegislative</v>
      </c>
    </row>
    <row r="2637" spans="1:35" x14ac:dyDescent="0.25">
      <c r="A2637" s="15">
        <v>1584</v>
      </c>
      <c r="B2637" t="s">
        <v>3923</v>
      </c>
      <c r="C2637">
        <v>100408069</v>
      </c>
      <c r="D2637" t="s">
        <v>30</v>
      </c>
      <c r="E2637" t="s">
        <v>284</v>
      </c>
      <c r="F2637" t="s">
        <v>44</v>
      </c>
      <c r="G2637" t="s">
        <v>285</v>
      </c>
      <c r="H2637" t="s">
        <v>286</v>
      </c>
      <c r="I2637" t="s">
        <v>140</v>
      </c>
      <c r="J2637" t="s">
        <v>287</v>
      </c>
      <c r="K2637" t="s">
        <v>67</v>
      </c>
      <c r="L2637">
        <v>45</v>
      </c>
      <c r="M2637">
        <v>2</v>
      </c>
      <c r="N2637" t="s">
        <v>68</v>
      </c>
      <c r="O2637" t="s">
        <v>288</v>
      </c>
      <c r="P2637" t="s">
        <v>134</v>
      </c>
      <c r="Q2637" t="s">
        <v>71</v>
      </c>
      <c r="R2637">
        <v>2012</v>
      </c>
      <c r="S2637" s="1">
        <v>150</v>
      </c>
      <c r="T2637" t="s">
        <v>31</v>
      </c>
      <c r="U2637" s="2">
        <v>40603</v>
      </c>
      <c r="V2637" s="2">
        <v>40633</v>
      </c>
      <c r="W2637" s="2">
        <v>40633</v>
      </c>
      <c r="X2637" t="s">
        <v>72</v>
      </c>
      <c r="Y2637" t="s">
        <v>2577</v>
      </c>
      <c r="Z2637" t="s">
        <v>167</v>
      </c>
      <c r="AA2637" t="s">
        <v>168</v>
      </c>
      <c r="AB2637" t="s">
        <v>35</v>
      </c>
      <c r="AC2637" t="s">
        <v>36</v>
      </c>
      <c r="AD2637">
        <v>98109</v>
      </c>
      <c r="AE2637" t="s">
        <v>3924</v>
      </c>
      <c r="AF2637" t="str">
        <f t="shared" si="123"/>
        <v>Yes</v>
      </c>
      <c r="AG2637" s="9" t="str">
        <f t="shared" si="124"/>
        <v>STATE REPRESENTATIVE452DEMOCRATLEG DISTRICT 45 - HOUSEKINGLegislative2012150DEBT406034063340633Operation and OverheadMARCH TREASURYARGO STRATEGIESPO BOX 9100 SEATTLEWA</v>
      </c>
      <c r="AH2637">
        <v>100408069</v>
      </c>
      <c r="AI2637" s="9" t="str">
        <f t="shared" si="125"/>
        <v>STATE REPRESENTATIVE452DEMOCRATLEG DISTRICT 45 - HOUSEKINGLegislative</v>
      </c>
    </row>
    <row r="2638" spans="1:35" x14ac:dyDescent="0.25">
      <c r="A2638" s="15">
        <v>1510</v>
      </c>
      <c r="B2638" t="s">
        <v>3803</v>
      </c>
      <c r="C2638">
        <v>100419030</v>
      </c>
      <c r="D2638" t="s">
        <v>30</v>
      </c>
      <c r="E2638" t="s">
        <v>284</v>
      </c>
      <c r="F2638" t="s">
        <v>44</v>
      </c>
      <c r="G2638" t="s">
        <v>285</v>
      </c>
      <c r="H2638" t="s">
        <v>286</v>
      </c>
      <c r="I2638" t="s">
        <v>140</v>
      </c>
      <c r="J2638" t="s">
        <v>287</v>
      </c>
      <c r="K2638" t="s">
        <v>67</v>
      </c>
      <c r="L2638">
        <v>45</v>
      </c>
      <c r="M2638">
        <v>2</v>
      </c>
      <c r="N2638" t="s">
        <v>68</v>
      </c>
      <c r="O2638" t="s">
        <v>288</v>
      </c>
      <c r="P2638" t="s">
        <v>134</v>
      </c>
      <c r="Q2638" t="s">
        <v>71</v>
      </c>
      <c r="R2638">
        <v>2012</v>
      </c>
      <c r="S2638" s="1">
        <v>1600</v>
      </c>
      <c r="T2638" t="s">
        <v>31</v>
      </c>
      <c r="U2638" s="2">
        <v>40695</v>
      </c>
      <c r="V2638" s="2">
        <v>40724</v>
      </c>
      <c r="W2638" s="2">
        <v>40724</v>
      </c>
      <c r="X2638" t="s">
        <v>72</v>
      </c>
      <c r="Y2638" t="s">
        <v>2831</v>
      </c>
      <c r="Z2638" t="s">
        <v>2938</v>
      </c>
      <c r="AA2638" t="s">
        <v>2914</v>
      </c>
      <c r="AB2638" t="s">
        <v>616</v>
      </c>
      <c r="AC2638" t="s">
        <v>36</v>
      </c>
      <c r="AD2638">
        <v>98033</v>
      </c>
      <c r="AE2638" t="s">
        <v>3804</v>
      </c>
      <c r="AF2638" t="str">
        <f t="shared" si="123"/>
        <v>Yes</v>
      </c>
      <c r="AG2638" s="9" t="str">
        <f t="shared" si="124"/>
        <v>STATE REPRESENTATIVE452DEMOCRATLEG DISTRICT 45 - HOUSEKINGLegislative20121600DEBT406954072440724Operation and OverheadJUNE FUNDRAISINGRUDERMAN CONSULTING11508 NE  107TH PLACE KIRKLANDWA</v>
      </c>
      <c r="AH2638">
        <v>100419030</v>
      </c>
      <c r="AI2638" s="9" t="str">
        <f t="shared" si="125"/>
        <v>STATE REPRESENTATIVE452DEMOCRATLEG DISTRICT 45 - HOUSEKINGLegislative</v>
      </c>
    </row>
    <row r="2639" spans="1:35" x14ac:dyDescent="0.25">
      <c r="A2639" s="15">
        <v>1467</v>
      </c>
      <c r="B2639" t="s">
        <v>3741</v>
      </c>
      <c r="C2639">
        <v>100424126</v>
      </c>
      <c r="D2639" t="s">
        <v>30</v>
      </c>
      <c r="E2639" t="s">
        <v>284</v>
      </c>
      <c r="F2639" t="s">
        <v>44</v>
      </c>
      <c r="G2639" t="s">
        <v>285</v>
      </c>
      <c r="H2639" t="s">
        <v>286</v>
      </c>
      <c r="I2639" t="s">
        <v>140</v>
      </c>
      <c r="J2639" t="s">
        <v>287</v>
      </c>
      <c r="K2639" t="s">
        <v>67</v>
      </c>
      <c r="L2639">
        <v>45</v>
      </c>
      <c r="M2639">
        <v>2</v>
      </c>
      <c r="N2639" t="s">
        <v>68</v>
      </c>
      <c r="O2639" t="s">
        <v>288</v>
      </c>
      <c r="P2639" t="s">
        <v>134</v>
      </c>
      <c r="Q2639" t="s">
        <v>71</v>
      </c>
      <c r="R2639">
        <v>2012</v>
      </c>
      <c r="S2639" s="1">
        <v>300</v>
      </c>
      <c r="T2639" t="s">
        <v>31</v>
      </c>
      <c r="U2639" s="2">
        <v>40725</v>
      </c>
      <c r="V2639" s="2">
        <v>40755</v>
      </c>
      <c r="W2639" s="2">
        <v>40753</v>
      </c>
      <c r="X2639" t="s">
        <v>72</v>
      </c>
      <c r="Y2639" t="s">
        <v>339</v>
      </c>
      <c r="Z2639" t="s">
        <v>167</v>
      </c>
      <c r="AA2639" t="s">
        <v>168</v>
      </c>
      <c r="AB2639" t="s">
        <v>35</v>
      </c>
      <c r="AC2639" t="s">
        <v>36</v>
      </c>
      <c r="AD2639">
        <v>98109</v>
      </c>
      <c r="AE2639" t="s">
        <v>3742</v>
      </c>
      <c r="AF2639" t="str">
        <f t="shared" si="123"/>
        <v>Yes</v>
      </c>
      <c r="AG2639" s="9" t="str">
        <f t="shared" si="124"/>
        <v>STATE REPRESENTATIVE452DEMOCRATLEG DISTRICT 45 - HOUSEKINGLegislative2012300DEBT407254075540753Operation and OverheadJULY TREASURYARGO STRATEGIESPO BOX 9100 SEATTLEWA</v>
      </c>
      <c r="AH2639">
        <v>100424126</v>
      </c>
      <c r="AI2639" s="9" t="str">
        <f t="shared" si="125"/>
        <v>STATE REPRESENTATIVE452DEMOCRATLEG DISTRICT 45 - HOUSEKINGLegislative</v>
      </c>
    </row>
    <row r="2640" spans="1:35" x14ac:dyDescent="0.25">
      <c r="A2640" s="15">
        <v>1468</v>
      </c>
      <c r="B2640" t="s">
        <v>3743</v>
      </c>
      <c r="C2640">
        <v>100424126</v>
      </c>
      <c r="D2640" t="s">
        <v>30</v>
      </c>
      <c r="E2640" t="s">
        <v>284</v>
      </c>
      <c r="F2640" t="s">
        <v>44</v>
      </c>
      <c r="G2640" t="s">
        <v>285</v>
      </c>
      <c r="H2640" t="s">
        <v>286</v>
      </c>
      <c r="I2640" t="s">
        <v>140</v>
      </c>
      <c r="J2640" t="s">
        <v>287</v>
      </c>
      <c r="K2640" t="s">
        <v>67</v>
      </c>
      <c r="L2640">
        <v>45</v>
      </c>
      <c r="M2640">
        <v>2</v>
      </c>
      <c r="N2640" t="s">
        <v>68</v>
      </c>
      <c r="O2640" t="s">
        <v>288</v>
      </c>
      <c r="P2640" t="s">
        <v>134</v>
      </c>
      <c r="Q2640" t="s">
        <v>71</v>
      </c>
      <c r="R2640">
        <v>2012</v>
      </c>
      <c r="S2640" s="1">
        <v>150</v>
      </c>
      <c r="T2640" t="s">
        <v>31</v>
      </c>
      <c r="U2640" s="2">
        <v>40725</v>
      </c>
      <c r="V2640" s="2">
        <v>40755</v>
      </c>
      <c r="W2640" s="2">
        <v>40753</v>
      </c>
      <c r="X2640" t="s">
        <v>72</v>
      </c>
      <c r="Y2640" t="s">
        <v>2727</v>
      </c>
      <c r="Z2640" t="s">
        <v>167</v>
      </c>
      <c r="AA2640" t="s">
        <v>168</v>
      </c>
      <c r="AB2640" t="s">
        <v>35</v>
      </c>
      <c r="AC2640" t="s">
        <v>36</v>
      </c>
      <c r="AD2640">
        <v>98109</v>
      </c>
      <c r="AE2640" t="s">
        <v>3742</v>
      </c>
      <c r="AF2640" t="str">
        <f t="shared" si="123"/>
        <v>Yes</v>
      </c>
      <c r="AG2640" s="9" t="str">
        <f t="shared" si="124"/>
        <v>STATE REPRESENTATIVE452DEMOCRATLEG DISTRICT 45 - HOUSEKINGLegislative2012150DEBT407254075540753Operation and OverheadWEB HOSTINGARGO STRATEGIESPO BOX 9100 SEATTLEWA</v>
      </c>
      <c r="AH2640">
        <v>100424126</v>
      </c>
      <c r="AI2640" s="9" t="str">
        <f t="shared" si="125"/>
        <v>STATE REPRESENTATIVE452DEMOCRATLEG DISTRICT 45 - HOUSEKINGLegislative</v>
      </c>
    </row>
    <row r="2641" spans="1:35" x14ac:dyDescent="0.25">
      <c r="A2641" s="15">
        <v>1469</v>
      </c>
      <c r="B2641" t="s">
        <v>3744</v>
      </c>
      <c r="C2641">
        <v>100424126</v>
      </c>
      <c r="D2641" t="s">
        <v>30</v>
      </c>
      <c r="E2641" t="s">
        <v>284</v>
      </c>
      <c r="F2641" t="s">
        <v>44</v>
      </c>
      <c r="G2641" t="s">
        <v>285</v>
      </c>
      <c r="H2641" t="s">
        <v>286</v>
      </c>
      <c r="I2641" t="s">
        <v>140</v>
      </c>
      <c r="J2641" t="s">
        <v>287</v>
      </c>
      <c r="K2641" t="s">
        <v>67</v>
      </c>
      <c r="L2641">
        <v>45</v>
      </c>
      <c r="M2641">
        <v>2</v>
      </c>
      <c r="N2641" t="s">
        <v>68</v>
      </c>
      <c r="O2641" t="s">
        <v>288</v>
      </c>
      <c r="P2641" t="s">
        <v>134</v>
      </c>
      <c r="Q2641" t="s">
        <v>71</v>
      </c>
      <c r="R2641">
        <v>2012</v>
      </c>
      <c r="S2641" s="1">
        <v>1600</v>
      </c>
      <c r="T2641" t="s">
        <v>31</v>
      </c>
      <c r="U2641" s="2">
        <v>40725</v>
      </c>
      <c r="V2641" s="2">
        <v>40755</v>
      </c>
      <c r="W2641" s="2">
        <v>40753</v>
      </c>
      <c r="X2641" t="s">
        <v>72</v>
      </c>
      <c r="Y2641" t="s">
        <v>2832</v>
      </c>
      <c r="Z2641" t="s">
        <v>2938</v>
      </c>
      <c r="AA2641" t="s">
        <v>2914</v>
      </c>
      <c r="AB2641" t="s">
        <v>616</v>
      </c>
      <c r="AC2641" t="s">
        <v>36</v>
      </c>
      <c r="AD2641">
        <v>98033</v>
      </c>
      <c r="AE2641" t="s">
        <v>3742</v>
      </c>
      <c r="AF2641" t="str">
        <f t="shared" si="123"/>
        <v>Yes</v>
      </c>
      <c r="AG2641" s="9" t="str">
        <f t="shared" si="124"/>
        <v>STATE REPRESENTATIVE452DEMOCRATLEG DISTRICT 45 - HOUSEKINGLegislative20121600DEBT407254075540753Operation and OverheadJULY FUNDRAISINGRUDERMAN CONSULTING11508 NE  107TH PLACE KIRKLANDWA</v>
      </c>
      <c r="AH2641">
        <v>100424126</v>
      </c>
      <c r="AI2641" s="9" t="str">
        <f t="shared" si="125"/>
        <v>STATE REPRESENTATIVE452DEMOCRATLEG DISTRICT 45 - HOUSEKINGLegislative</v>
      </c>
    </row>
    <row r="2642" spans="1:35" x14ac:dyDescent="0.25">
      <c r="A2642" s="15">
        <v>1735</v>
      </c>
      <c r="B2642" t="s">
        <v>4177</v>
      </c>
      <c r="C2642">
        <v>100428380</v>
      </c>
      <c r="D2642" t="s">
        <v>30</v>
      </c>
      <c r="E2642" t="s">
        <v>284</v>
      </c>
      <c r="F2642" t="s">
        <v>44</v>
      </c>
      <c r="G2642" t="s">
        <v>285</v>
      </c>
      <c r="H2642" t="s">
        <v>286</v>
      </c>
      <c r="I2642" t="s">
        <v>140</v>
      </c>
      <c r="J2642" t="s">
        <v>287</v>
      </c>
      <c r="K2642" t="s">
        <v>67</v>
      </c>
      <c r="L2642">
        <v>45</v>
      </c>
      <c r="M2642">
        <v>2</v>
      </c>
      <c r="N2642" t="s">
        <v>68</v>
      </c>
      <c r="O2642" t="s">
        <v>288</v>
      </c>
      <c r="P2642" t="s">
        <v>134</v>
      </c>
      <c r="Q2642" t="s">
        <v>71</v>
      </c>
      <c r="R2642">
        <v>2012</v>
      </c>
      <c r="S2642" s="1">
        <v>300</v>
      </c>
      <c r="T2642" t="s">
        <v>31</v>
      </c>
      <c r="U2642" s="2">
        <v>40756</v>
      </c>
      <c r="V2642" s="2">
        <v>40786</v>
      </c>
      <c r="W2642" s="2">
        <v>40780</v>
      </c>
      <c r="X2642" t="s">
        <v>72</v>
      </c>
      <c r="Y2642" t="s">
        <v>490</v>
      </c>
      <c r="Z2642" t="s">
        <v>167</v>
      </c>
      <c r="AA2642" t="s">
        <v>168</v>
      </c>
      <c r="AB2642" t="s">
        <v>35</v>
      </c>
      <c r="AC2642" t="s">
        <v>36</v>
      </c>
      <c r="AD2642">
        <v>98109</v>
      </c>
      <c r="AE2642" t="s">
        <v>4178</v>
      </c>
      <c r="AF2642" t="str">
        <f t="shared" si="123"/>
        <v>Yes</v>
      </c>
      <c r="AG2642" s="9" t="str">
        <f t="shared" si="124"/>
        <v>STATE REPRESENTATIVE452DEMOCRATLEG DISTRICT 45 - HOUSEKINGLegislative2012300DEBT407564078640780Operation and OverheadAUGUST TREASURYARGO STRATEGIESPO BOX 9100 SEATTLEWA</v>
      </c>
      <c r="AH2642">
        <v>100428380</v>
      </c>
      <c r="AI2642" s="9" t="str">
        <f t="shared" si="125"/>
        <v>STATE REPRESENTATIVE452DEMOCRATLEG DISTRICT 45 - HOUSEKINGLegislative</v>
      </c>
    </row>
    <row r="2643" spans="1:35" x14ac:dyDescent="0.25">
      <c r="A2643" s="15">
        <v>1713</v>
      </c>
      <c r="B2643" t="s">
        <v>4143</v>
      </c>
      <c r="C2643">
        <v>100431193</v>
      </c>
      <c r="D2643" t="s">
        <v>30</v>
      </c>
      <c r="E2643" t="s">
        <v>284</v>
      </c>
      <c r="F2643" t="s">
        <v>44</v>
      </c>
      <c r="G2643" t="s">
        <v>285</v>
      </c>
      <c r="H2643" t="s">
        <v>286</v>
      </c>
      <c r="I2643" t="s">
        <v>140</v>
      </c>
      <c r="J2643" t="s">
        <v>287</v>
      </c>
      <c r="K2643" t="s">
        <v>67</v>
      </c>
      <c r="L2643">
        <v>45</v>
      </c>
      <c r="M2643">
        <v>2</v>
      </c>
      <c r="N2643" t="s">
        <v>68</v>
      </c>
      <c r="O2643" t="s">
        <v>288</v>
      </c>
      <c r="P2643" t="s">
        <v>134</v>
      </c>
      <c r="Q2643" t="s">
        <v>71</v>
      </c>
      <c r="R2643">
        <v>2012</v>
      </c>
      <c r="S2643" s="1">
        <v>1600</v>
      </c>
      <c r="T2643" t="s">
        <v>31</v>
      </c>
      <c r="U2643" s="2">
        <v>40787</v>
      </c>
      <c r="V2643" s="2">
        <v>40816</v>
      </c>
      <c r="W2643" s="2">
        <v>40816</v>
      </c>
      <c r="X2643" t="s">
        <v>72</v>
      </c>
      <c r="Y2643" t="s">
        <v>84</v>
      </c>
      <c r="Z2643" t="s">
        <v>2938</v>
      </c>
      <c r="AA2643" t="s">
        <v>2914</v>
      </c>
      <c r="AB2643" t="s">
        <v>616</v>
      </c>
      <c r="AC2643" t="s">
        <v>36</v>
      </c>
      <c r="AD2643">
        <v>98033</v>
      </c>
      <c r="AE2643" t="s">
        <v>4144</v>
      </c>
      <c r="AF2643" t="str">
        <f t="shared" si="123"/>
        <v>Yes</v>
      </c>
      <c r="AG2643" s="9" t="str">
        <f t="shared" si="124"/>
        <v>STATE REPRESENTATIVE452DEMOCRATLEG DISTRICT 45 - HOUSEKINGLegislative20121600DEBT407874081640816Operation and OverheadSEPTEMBER FUNDRAISINGRUDERMAN CONSULTING11508 NE  107TH PLACE KIRKLANDWA</v>
      </c>
      <c r="AH2643">
        <v>100431193</v>
      </c>
      <c r="AI2643" s="9" t="str">
        <f t="shared" si="125"/>
        <v>STATE REPRESENTATIVE452DEMOCRATLEG DISTRICT 45 - HOUSEKINGLegislative</v>
      </c>
    </row>
    <row r="2644" spans="1:35" x14ac:dyDescent="0.25">
      <c r="A2644" s="15">
        <v>1763</v>
      </c>
      <c r="B2644" t="s">
        <v>4219</v>
      </c>
      <c r="C2644">
        <v>100437995</v>
      </c>
      <c r="D2644" t="s">
        <v>30</v>
      </c>
      <c r="E2644" t="s">
        <v>284</v>
      </c>
      <c r="F2644" t="s">
        <v>44</v>
      </c>
      <c r="G2644" t="s">
        <v>285</v>
      </c>
      <c r="H2644" t="s">
        <v>286</v>
      </c>
      <c r="I2644" t="s">
        <v>140</v>
      </c>
      <c r="J2644" t="s">
        <v>287</v>
      </c>
      <c r="K2644" t="s">
        <v>67</v>
      </c>
      <c r="L2644">
        <v>45</v>
      </c>
      <c r="M2644">
        <v>2</v>
      </c>
      <c r="N2644" t="s">
        <v>68</v>
      </c>
      <c r="O2644" t="s">
        <v>288</v>
      </c>
      <c r="P2644" t="s">
        <v>134</v>
      </c>
      <c r="Q2644" t="s">
        <v>71</v>
      </c>
      <c r="R2644">
        <v>2012</v>
      </c>
      <c r="S2644" s="1">
        <v>300</v>
      </c>
      <c r="T2644" t="s">
        <v>31</v>
      </c>
      <c r="U2644" s="2">
        <v>40817</v>
      </c>
      <c r="V2644" s="2">
        <v>40847</v>
      </c>
      <c r="W2644" s="2">
        <v>40847</v>
      </c>
      <c r="X2644" t="s">
        <v>72</v>
      </c>
      <c r="Y2644" t="s">
        <v>1006</v>
      </c>
      <c r="Z2644" t="s">
        <v>167</v>
      </c>
      <c r="AA2644" t="s">
        <v>168</v>
      </c>
      <c r="AB2644" t="s">
        <v>35</v>
      </c>
      <c r="AC2644" t="s">
        <v>36</v>
      </c>
      <c r="AD2644">
        <v>98109</v>
      </c>
      <c r="AE2644" t="s">
        <v>4220</v>
      </c>
      <c r="AF2644" t="str">
        <f t="shared" si="123"/>
        <v>Yes</v>
      </c>
      <c r="AG2644" s="9" t="str">
        <f t="shared" si="124"/>
        <v>STATE REPRESENTATIVE452DEMOCRATLEG DISTRICT 45 - HOUSEKINGLegislative2012300DEBT408174084740847Operation and OverheadOCTOBER TREASURYARGO STRATEGIESPO BOX 9100 SEATTLEWA</v>
      </c>
      <c r="AH2644">
        <v>100437995</v>
      </c>
      <c r="AI2644" s="9" t="str">
        <f t="shared" si="125"/>
        <v>STATE REPRESENTATIVE452DEMOCRATLEG DISTRICT 45 - HOUSEKINGLegislative</v>
      </c>
    </row>
    <row r="2645" spans="1:35" x14ac:dyDescent="0.25">
      <c r="A2645" s="15">
        <v>1764</v>
      </c>
      <c r="B2645" t="s">
        <v>4221</v>
      </c>
      <c r="C2645">
        <v>100437995</v>
      </c>
      <c r="D2645" t="s">
        <v>30</v>
      </c>
      <c r="E2645" t="s">
        <v>284</v>
      </c>
      <c r="F2645" t="s">
        <v>44</v>
      </c>
      <c r="G2645" t="s">
        <v>285</v>
      </c>
      <c r="H2645" t="s">
        <v>286</v>
      </c>
      <c r="I2645" t="s">
        <v>140</v>
      </c>
      <c r="J2645" t="s">
        <v>287</v>
      </c>
      <c r="K2645" t="s">
        <v>67</v>
      </c>
      <c r="L2645">
        <v>45</v>
      </c>
      <c r="M2645">
        <v>2</v>
      </c>
      <c r="N2645" t="s">
        <v>68</v>
      </c>
      <c r="O2645" t="s">
        <v>288</v>
      </c>
      <c r="P2645" t="s">
        <v>134</v>
      </c>
      <c r="Q2645" t="s">
        <v>71</v>
      </c>
      <c r="R2645">
        <v>2012</v>
      </c>
      <c r="S2645" s="1">
        <v>1600</v>
      </c>
      <c r="T2645" t="s">
        <v>31</v>
      </c>
      <c r="U2645" s="2">
        <v>40817</v>
      </c>
      <c r="V2645" s="2">
        <v>40847</v>
      </c>
      <c r="W2645" s="2">
        <v>40847</v>
      </c>
      <c r="X2645" t="s">
        <v>72</v>
      </c>
      <c r="Y2645" t="s">
        <v>98</v>
      </c>
      <c r="Z2645" t="s">
        <v>2938</v>
      </c>
      <c r="AA2645" t="s">
        <v>2914</v>
      </c>
      <c r="AB2645" t="s">
        <v>616</v>
      </c>
      <c r="AC2645" t="s">
        <v>36</v>
      </c>
      <c r="AD2645">
        <v>98033</v>
      </c>
      <c r="AE2645" t="s">
        <v>4220</v>
      </c>
      <c r="AF2645" t="str">
        <f t="shared" si="123"/>
        <v>Yes</v>
      </c>
      <c r="AG2645" s="9" t="str">
        <f t="shared" si="124"/>
        <v>STATE REPRESENTATIVE452DEMOCRATLEG DISTRICT 45 - HOUSEKINGLegislative20121600DEBT408174084740847Operation and OverheadOCTOBER FUNDRAISINGRUDERMAN CONSULTING11508 NE  107TH PLACE KIRKLANDWA</v>
      </c>
      <c r="AH2645">
        <v>100437995</v>
      </c>
      <c r="AI2645" s="9" t="str">
        <f t="shared" si="125"/>
        <v>STATE REPRESENTATIVE452DEMOCRATLEG DISTRICT 45 - HOUSEKINGLegislative</v>
      </c>
    </row>
    <row r="2646" spans="1:35" x14ac:dyDescent="0.25">
      <c r="A2646" s="15">
        <v>2051</v>
      </c>
      <c r="B2646" t="s">
        <v>4667</v>
      </c>
      <c r="C2646">
        <v>100441065</v>
      </c>
      <c r="D2646" t="s">
        <v>30</v>
      </c>
      <c r="E2646" t="s">
        <v>284</v>
      </c>
      <c r="F2646" t="s">
        <v>44</v>
      </c>
      <c r="G2646" t="s">
        <v>285</v>
      </c>
      <c r="H2646" t="s">
        <v>286</v>
      </c>
      <c r="I2646" t="s">
        <v>140</v>
      </c>
      <c r="J2646" t="s">
        <v>287</v>
      </c>
      <c r="K2646" t="s">
        <v>67</v>
      </c>
      <c r="L2646">
        <v>45</v>
      </c>
      <c r="M2646">
        <v>2</v>
      </c>
      <c r="N2646" t="s">
        <v>68</v>
      </c>
      <c r="O2646" t="s">
        <v>288</v>
      </c>
      <c r="P2646" t="s">
        <v>134</v>
      </c>
      <c r="Q2646" t="s">
        <v>71</v>
      </c>
      <c r="R2646">
        <v>2012</v>
      </c>
      <c r="S2646" s="1">
        <v>300</v>
      </c>
      <c r="T2646" t="s">
        <v>31</v>
      </c>
      <c r="U2646" s="2">
        <v>40848</v>
      </c>
      <c r="V2646" s="2">
        <v>40877</v>
      </c>
      <c r="W2646" s="2">
        <v>40877</v>
      </c>
      <c r="X2646" t="s">
        <v>72</v>
      </c>
      <c r="Y2646" t="s">
        <v>1208</v>
      </c>
      <c r="Z2646" t="s">
        <v>167</v>
      </c>
      <c r="AA2646" t="s">
        <v>168</v>
      </c>
      <c r="AB2646" t="s">
        <v>35</v>
      </c>
      <c r="AC2646" t="s">
        <v>36</v>
      </c>
      <c r="AD2646">
        <v>98109</v>
      </c>
      <c r="AE2646" t="s">
        <v>4668</v>
      </c>
      <c r="AF2646" t="str">
        <f t="shared" si="123"/>
        <v>Yes</v>
      </c>
      <c r="AG2646" s="9" t="str">
        <f t="shared" si="124"/>
        <v>STATE REPRESENTATIVE452DEMOCRATLEG DISTRICT 45 - HOUSEKINGLegislative2012300DEBT408484087740877Operation and OverheadNOVEMBER TREASURYARGO STRATEGIESPO BOX 9100 SEATTLEWA</v>
      </c>
      <c r="AH2646">
        <v>100441065</v>
      </c>
      <c r="AI2646" s="9" t="str">
        <f t="shared" si="125"/>
        <v>STATE REPRESENTATIVE452DEMOCRATLEG DISTRICT 45 - HOUSEKINGLegislative</v>
      </c>
    </row>
    <row r="2647" spans="1:35" x14ac:dyDescent="0.25">
      <c r="A2647" s="15">
        <v>1898</v>
      </c>
      <c r="B2647" t="s">
        <v>4430</v>
      </c>
      <c r="C2647">
        <v>100446402</v>
      </c>
      <c r="D2647" t="s">
        <v>30</v>
      </c>
      <c r="E2647" t="s">
        <v>284</v>
      </c>
      <c r="F2647" t="s">
        <v>44</v>
      </c>
      <c r="G2647" t="s">
        <v>285</v>
      </c>
      <c r="H2647" t="s">
        <v>286</v>
      </c>
      <c r="I2647" t="s">
        <v>140</v>
      </c>
      <c r="J2647" t="s">
        <v>287</v>
      </c>
      <c r="K2647" t="s">
        <v>67</v>
      </c>
      <c r="L2647">
        <v>45</v>
      </c>
      <c r="M2647">
        <v>2</v>
      </c>
      <c r="N2647" t="s">
        <v>68</v>
      </c>
      <c r="O2647" t="s">
        <v>288</v>
      </c>
      <c r="P2647" t="s">
        <v>134</v>
      </c>
      <c r="Q2647" t="s">
        <v>71</v>
      </c>
      <c r="R2647">
        <v>2012</v>
      </c>
      <c r="S2647" s="1">
        <v>300</v>
      </c>
      <c r="T2647" t="s">
        <v>31</v>
      </c>
      <c r="U2647" s="2">
        <v>40878</v>
      </c>
      <c r="V2647" s="2">
        <v>40908</v>
      </c>
      <c r="W2647" s="2">
        <v>40877</v>
      </c>
      <c r="X2647" t="s">
        <v>72</v>
      </c>
      <c r="Y2647" t="s">
        <v>1208</v>
      </c>
      <c r="Z2647" t="s">
        <v>167</v>
      </c>
      <c r="AA2647" t="s">
        <v>168</v>
      </c>
      <c r="AB2647" t="s">
        <v>35</v>
      </c>
      <c r="AC2647" t="s">
        <v>36</v>
      </c>
      <c r="AD2647">
        <v>98109</v>
      </c>
      <c r="AE2647" t="s">
        <v>4431</v>
      </c>
      <c r="AF2647" t="str">
        <f t="shared" si="123"/>
        <v>Yes</v>
      </c>
      <c r="AG2647" s="9" t="str">
        <f t="shared" si="124"/>
        <v>STATE REPRESENTATIVE452DEMOCRATLEG DISTRICT 45 - HOUSEKINGLegislative2012300DEBT408784090840877Operation and OverheadNOVEMBER TREASURYARGO STRATEGIESPO BOX 9100 SEATTLEWA</v>
      </c>
      <c r="AH2647">
        <v>100446402</v>
      </c>
      <c r="AI2647" s="9" t="str">
        <f t="shared" si="125"/>
        <v>STATE REPRESENTATIVE452DEMOCRATLEG DISTRICT 45 - HOUSEKINGLegislative</v>
      </c>
    </row>
    <row r="2648" spans="1:35" x14ac:dyDescent="0.25">
      <c r="A2648" s="15">
        <v>1899</v>
      </c>
      <c r="B2648" t="s">
        <v>4432</v>
      </c>
      <c r="C2648">
        <v>100446402</v>
      </c>
      <c r="D2648" t="s">
        <v>30</v>
      </c>
      <c r="E2648" t="s">
        <v>284</v>
      </c>
      <c r="F2648" t="s">
        <v>44</v>
      </c>
      <c r="G2648" t="s">
        <v>285</v>
      </c>
      <c r="H2648" t="s">
        <v>286</v>
      </c>
      <c r="I2648" t="s">
        <v>140</v>
      </c>
      <c r="J2648" t="s">
        <v>287</v>
      </c>
      <c r="K2648" t="s">
        <v>67</v>
      </c>
      <c r="L2648">
        <v>45</v>
      </c>
      <c r="M2648">
        <v>2</v>
      </c>
      <c r="N2648" t="s">
        <v>68</v>
      </c>
      <c r="O2648" t="s">
        <v>288</v>
      </c>
      <c r="P2648" t="s">
        <v>134</v>
      </c>
      <c r="Q2648" t="s">
        <v>71</v>
      </c>
      <c r="R2648">
        <v>2012</v>
      </c>
      <c r="S2648" s="1">
        <v>300</v>
      </c>
      <c r="T2648" t="s">
        <v>31</v>
      </c>
      <c r="U2648" s="2">
        <v>40878</v>
      </c>
      <c r="V2648" s="2">
        <v>40908</v>
      </c>
      <c r="W2648" s="2">
        <v>40908</v>
      </c>
      <c r="X2648" t="s">
        <v>72</v>
      </c>
      <c r="Y2648" t="s">
        <v>1792</v>
      </c>
      <c r="Z2648" t="s">
        <v>167</v>
      </c>
      <c r="AA2648" t="s">
        <v>168</v>
      </c>
      <c r="AB2648" t="s">
        <v>35</v>
      </c>
      <c r="AC2648" t="s">
        <v>36</v>
      </c>
      <c r="AD2648">
        <v>98109</v>
      </c>
      <c r="AE2648" t="s">
        <v>4431</v>
      </c>
      <c r="AF2648" t="str">
        <f t="shared" si="123"/>
        <v>Yes</v>
      </c>
      <c r="AG2648" s="9" t="str">
        <f t="shared" si="124"/>
        <v>STATE REPRESENTATIVE452DEMOCRATLEG DISTRICT 45 - HOUSEKINGLegislative2012300DEBT408784090840908Operation and OverheadDECEMBER TREASURYARGO STRATEGIESPO BOX 9100 SEATTLEWA</v>
      </c>
      <c r="AH2648">
        <v>100446402</v>
      </c>
      <c r="AI2648" s="9" t="str">
        <f t="shared" si="125"/>
        <v>STATE REPRESENTATIVE452DEMOCRATLEG DISTRICT 45 - HOUSEKINGLegislative</v>
      </c>
    </row>
    <row r="2649" spans="1:35" x14ac:dyDescent="0.25">
      <c r="A2649" s="15">
        <v>1956</v>
      </c>
      <c r="B2649" t="s">
        <v>4511</v>
      </c>
      <c r="C2649">
        <v>100449624</v>
      </c>
      <c r="D2649" t="s">
        <v>30</v>
      </c>
      <c r="E2649" t="s">
        <v>284</v>
      </c>
      <c r="F2649" t="s">
        <v>44</v>
      </c>
      <c r="G2649" t="s">
        <v>285</v>
      </c>
      <c r="H2649" t="s">
        <v>286</v>
      </c>
      <c r="I2649" t="s">
        <v>140</v>
      </c>
      <c r="J2649" t="s">
        <v>287</v>
      </c>
      <c r="K2649" t="s">
        <v>67</v>
      </c>
      <c r="L2649">
        <v>45</v>
      </c>
      <c r="M2649">
        <v>2</v>
      </c>
      <c r="N2649" t="s">
        <v>68</v>
      </c>
      <c r="O2649" t="s">
        <v>288</v>
      </c>
      <c r="P2649" t="s">
        <v>134</v>
      </c>
      <c r="Q2649" t="s">
        <v>71</v>
      </c>
      <c r="R2649">
        <v>2012</v>
      </c>
      <c r="S2649" s="1">
        <v>300</v>
      </c>
      <c r="T2649" t="s">
        <v>31</v>
      </c>
      <c r="U2649" s="2">
        <v>40909</v>
      </c>
      <c r="V2649" s="2">
        <v>40939</v>
      </c>
      <c r="W2649" s="2">
        <v>40877</v>
      </c>
      <c r="X2649" t="s">
        <v>72</v>
      </c>
      <c r="Y2649" t="s">
        <v>1208</v>
      </c>
      <c r="Z2649" t="s">
        <v>167</v>
      </c>
      <c r="AA2649" t="s">
        <v>168</v>
      </c>
      <c r="AB2649" t="s">
        <v>35</v>
      </c>
      <c r="AC2649" t="s">
        <v>36</v>
      </c>
      <c r="AD2649">
        <v>98109</v>
      </c>
      <c r="AE2649" t="s">
        <v>4512</v>
      </c>
      <c r="AF2649" t="str">
        <f t="shared" si="123"/>
        <v>Yes</v>
      </c>
      <c r="AG2649" s="9" t="str">
        <f t="shared" si="124"/>
        <v>STATE REPRESENTATIVE452DEMOCRATLEG DISTRICT 45 - HOUSEKINGLegislative2012300DEBT409094093940877Operation and OverheadNOVEMBER TREASURYARGO STRATEGIESPO BOX 9100 SEATTLEWA</v>
      </c>
      <c r="AH2649">
        <v>100449624</v>
      </c>
      <c r="AI2649" s="9" t="str">
        <f t="shared" si="125"/>
        <v>STATE REPRESENTATIVE452DEMOCRATLEG DISTRICT 45 - HOUSEKINGLegislative</v>
      </c>
    </row>
    <row r="2650" spans="1:35" x14ac:dyDescent="0.25">
      <c r="A2650" s="15">
        <v>1957</v>
      </c>
      <c r="B2650" t="s">
        <v>4513</v>
      </c>
      <c r="C2650">
        <v>100449624</v>
      </c>
      <c r="D2650" t="s">
        <v>30</v>
      </c>
      <c r="E2650" t="s">
        <v>284</v>
      </c>
      <c r="F2650" t="s">
        <v>44</v>
      </c>
      <c r="G2650" t="s">
        <v>285</v>
      </c>
      <c r="H2650" t="s">
        <v>286</v>
      </c>
      <c r="I2650" t="s">
        <v>140</v>
      </c>
      <c r="J2650" t="s">
        <v>287</v>
      </c>
      <c r="K2650" t="s">
        <v>67</v>
      </c>
      <c r="L2650">
        <v>45</v>
      </c>
      <c r="M2650">
        <v>2</v>
      </c>
      <c r="N2650" t="s">
        <v>68</v>
      </c>
      <c r="O2650" t="s">
        <v>288</v>
      </c>
      <c r="P2650" t="s">
        <v>134</v>
      </c>
      <c r="Q2650" t="s">
        <v>71</v>
      </c>
      <c r="R2650">
        <v>2012</v>
      </c>
      <c r="S2650" s="1">
        <v>300</v>
      </c>
      <c r="T2650" t="s">
        <v>31</v>
      </c>
      <c r="U2650" s="2">
        <v>40909</v>
      </c>
      <c r="V2650" s="2">
        <v>40939</v>
      </c>
      <c r="W2650" s="2">
        <v>40908</v>
      </c>
      <c r="X2650" t="s">
        <v>72</v>
      </c>
      <c r="Y2650" t="s">
        <v>1792</v>
      </c>
      <c r="Z2650" t="s">
        <v>167</v>
      </c>
      <c r="AA2650" t="s">
        <v>168</v>
      </c>
      <c r="AB2650" t="s">
        <v>35</v>
      </c>
      <c r="AC2650" t="s">
        <v>36</v>
      </c>
      <c r="AD2650">
        <v>98109</v>
      </c>
      <c r="AE2650" t="s">
        <v>4512</v>
      </c>
      <c r="AF2650" t="str">
        <f t="shared" si="123"/>
        <v>Yes</v>
      </c>
      <c r="AG2650" s="9" t="str">
        <f t="shared" si="124"/>
        <v>STATE REPRESENTATIVE452DEMOCRATLEG DISTRICT 45 - HOUSEKINGLegislative2012300DEBT409094093940908Operation and OverheadDECEMBER TREASURYARGO STRATEGIESPO BOX 9100 SEATTLEWA</v>
      </c>
      <c r="AH2650">
        <v>100449624</v>
      </c>
      <c r="AI2650" s="9" t="str">
        <f t="shared" si="125"/>
        <v>STATE REPRESENTATIVE452DEMOCRATLEG DISTRICT 45 - HOUSEKINGLegislative</v>
      </c>
    </row>
    <row r="2651" spans="1:35" x14ac:dyDescent="0.25">
      <c r="A2651" s="15">
        <v>1958</v>
      </c>
      <c r="B2651" t="s">
        <v>4514</v>
      </c>
      <c r="C2651">
        <v>100449624</v>
      </c>
      <c r="D2651" t="s">
        <v>30</v>
      </c>
      <c r="E2651" t="s">
        <v>284</v>
      </c>
      <c r="F2651" t="s">
        <v>44</v>
      </c>
      <c r="G2651" t="s">
        <v>285</v>
      </c>
      <c r="H2651" t="s">
        <v>286</v>
      </c>
      <c r="I2651" t="s">
        <v>140</v>
      </c>
      <c r="J2651" t="s">
        <v>287</v>
      </c>
      <c r="K2651" t="s">
        <v>67</v>
      </c>
      <c r="L2651">
        <v>45</v>
      </c>
      <c r="M2651">
        <v>2</v>
      </c>
      <c r="N2651" t="s">
        <v>68</v>
      </c>
      <c r="O2651" t="s">
        <v>288</v>
      </c>
      <c r="P2651" t="s">
        <v>134</v>
      </c>
      <c r="Q2651" t="s">
        <v>71</v>
      </c>
      <c r="R2651">
        <v>2012</v>
      </c>
      <c r="S2651" s="1">
        <v>225</v>
      </c>
      <c r="T2651" t="s">
        <v>31</v>
      </c>
      <c r="U2651" s="2">
        <v>40909</v>
      </c>
      <c r="V2651" s="2">
        <v>40939</v>
      </c>
      <c r="W2651" s="2">
        <v>40939</v>
      </c>
      <c r="X2651" t="s">
        <v>72</v>
      </c>
      <c r="Y2651" t="s">
        <v>2477</v>
      </c>
      <c r="Z2651" t="s">
        <v>167</v>
      </c>
      <c r="AA2651" t="s">
        <v>168</v>
      </c>
      <c r="AB2651" t="s">
        <v>35</v>
      </c>
      <c r="AC2651" t="s">
        <v>36</v>
      </c>
      <c r="AD2651">
        <v>98109</v>
      </c>
      <c r="AE2651" t="s">
        <v>4512</v>
      </c>
      <c r="AF2651" t="str">
        <f t="shared" si="123"/>
        <v>Yes</v>
      </c>
      <c r="AG2651" s="9" t="str">
        <f t="shared" si="124"/>
        <v>STATE REPRESENTATIVE452DEMOCRATLEG DISTRICT 45 - HOUSEKINGLegislative2012225DEBT409094093940939Operation and OverheadJANUARY TREASURYARGO STRATEGIESPO BOX 9100 SEATTLEWA</v>
      </c>
      <c r="AH2651">
        <v>100449624</v>
      </c>
      <c r="AI2651" s="9" t="str">
        <f t="shared" si="125"/>
        <v>STATE REPRESENTATIVE452DEMOCRATLEG DISTRICT 45 - HOUSEKINGLegislative</v>
      </c>
    </row>
    <row r="2652" spans="1:35" x14ac:dyDescent="0.25">
      <c r="A2652" s="15">
        <v>1973</v>
      </c>
      <c r="B2652" t="s">
        <v>4530</v>
      </c>
      <c r="C2652">
        <v>100454964</v>
      </c>
      <c r="D2652" t="s">
        <v>30</v>
      </c>
      <c r="E2652" t="s">
        <v>284</v>
      </c>
      <c r="F2652" t="s">
        <v>44</v>
      </c>
      <c r="G2652" t="s">
        <v>285</v>
      </c>
      <c r="H2652" t="s">
        <v>286</v>
      </c>
      <c r="I2652" t="s">
        <v>140</v>
      </c>
      <c r="J2652" t="s">
        <v>287</v>
      </c>
      <c r="K2652" t="s">
        <v>67</v>
      </c>
      <c r="L2652">
        <v>45</v>
      </c>
      <c r="M2652">
        <v>2</v>
      </c>
      <c r="N2652" t="s">
        <v>68</v>
      </c>
      <c r="O2652" t="s">
        <v>288</v>
      </c>
      <c r="P2652" t="s">
        <v>134</v>
      </c>
      <c r="Q2652" t="s">
        <v>71</v>
      </c>
      <c r="R2652">
        <v>2012</v>
      </c>
      <c r="S2652" s="1">
        <v>300</v>
      </c>
      <c r="T2652" t="s">
        <v>31</v>
      </c>
      <c r="U2652" s="2">
        <v>40940</v>
      </c>
      <c r="V2652" s="2">
        <v>40968</v>
      </c>
      <c r="W2652" s="2">
        <v>40877</v>
      </c>
      <c r="X2652" t="s">
        <v>72</v>
      </c>
      <c r="Y2652" t="s">
        <v>1208</v>
      </c>
      <c r="Z2652" t="s">
        <v>167</v>
      </c>
      <c r="AA2652" t="s">
        <v>168</v>
      </c>
      <c r="AB2652" t="s">
        <v>35</v>
      </c>
      <c r="AC2652" t="s">
        <v>36</v>
      </c>
      <c r="AD2652">
        <v>98109</v>
      </c>
      <c r="AE2652" t="s">
        <v>4516</v>
      </c>
      <c r="AF2652" t="str">
        <f t="shared" si="123"/>
        <v>Yes</v>
      </c>
      <c r="AG2652" s="9" t="str">
        <f t="shared" si="124"/>
        <v>STATE REPRESENTATIVE452DEMOCRATLEG DISTRICT 45 - HOUSEKINGLegislative2012300DEBT409404096840877Operation and OverheadNOVEMBER TREASURYARGO STRATEGIESPO BOX 9100 SEATTLEWA</v>
      </c>
      <c r="AH2652">
        <v>100454964</v>
      </c>
      <c r="AI2652" s="9" t="str">
        <f t="shared" si="125"/>
        <v>STATE REPRESENTATIVE452DEMOCRATLEG DISTRICT 45 - HOUSEKINGLegislative</v>
      </c>
    </row>
    <row r="2653" spans="1:35" x14ac:dyDescent="0.25">
      <c r="A2653" s="15">
        <v>1974</v>
      </c>
      <c r="B2653" t="s">
        <v>4531</v>
      </c>
      <c r="C2653">
        <v>100454964</v>
      </c>
      <c r="D2653" t="s">
        <v>30</v>
      </c>
      <c r="E2653" t="s">
        <v>284</v>
      </c>
      <c r="F2653" t="s">
        <v>44</v>
      </c>
      <c r="G2653" t="s">
        <v>285</v>
      </c>
      <c r="H2653" t="s">
        <v>286</v>
      </c>
      <c r="I2653" t="s">
        <v>140</v>
      </c>
      <c r="J2653" t="s">
        <v>287</v>
      </c>
      <c r="K2653" t="s">
        <v>67</v>
      </c>
      <c r="L2653">
        <v>45</v>
      </c>
      <c r="M2653">
        <v>2</v>
      </c>
      <c r="N2653" t="s">
        <v>68</v>
      </c>
      <c r="O2653" t="s">
        <v>288</v>
      </c>
      <c r="P2653" t="s">
        <v>134</v>
      </c>
      <c r="Q2653" t="s">
        <v>71</v>
      </c>
      <c r="R2653">
        <v>2012</v>
      </c>
      <c r="S2653" s="1">
        <v>300</v>
      </c>
      <c r="T2653" t="s">
        <v>31</v>
      </c>
      <c r="U2653" s="2">
        <v>40940</v>
      </c>
      <c r="V2653" s="2">
        <v>40968</v>
      </c>
      <c r="W2653" s="2">
        <v>40908</v>
      </c>
      <c r="X2653" t="s">
        <v>72</v>
      </c>
      <c r="Y2653" t="s">
        <v>1792</v>
      </c>
      <c r="Z2653" t="s">
        <v>167</v>
      </c>
      <c r="AA2653" t="s">
        <v>168</v>
      </c>
      <c r="AB2653" t="s">
        <v>35</v>
      </c>
      <c r="AC2653" t="s">
        <v>36</v>
      </c>
      <c r="AD2653">
        <v>98109</v>
      </c>
      <c r="AE2653" t="s">
        <v>4516</v>
      </c>
      <c r="AF2653" t="str">
        <f t="shared" si="123"/>
        <v>Yes</v>
      </c>
      <c r="AG2653" s="9" t="str">
        <f t="shared" si="124"/>
        <v>STATE REPRESENTATIVE452DEMOCRATLEG DISTRICT 45 - HOUSEKINGLegislative2012300DEBT409404096840908Operation and OverheadDECEMBER TREASURYARGO STRATEGIESPO BOX 9100 SEATTLEWA</v>
      </c>
      <c r="AH2653">
        <v>100454964</v>
      </c>
      <c r="AI2653" s="9" t="str">
        <f t="shared" si="125"/>
        <v>STATE REPRESENTATIVE452DEMOCRATLEG DISTRICT 45 - HOUSEKINGLegislative</v>
      </c>
    </row>
    <row r="2654" spans="1:35" x14ac:dyDescent="0.25">
      <c r="A2654" s="15">
        <v>1975</v>
      </c>
      <c r="B2654" t="s">
        <v>4532</v>
      </c>
      <c r="C2654">
        <v>100454964</v>
      </c>
      <c r="D2654" t="s">
        <v>30</v>
      </c>
      <c r="E2654" t="s">
        <v>284</v>
      </c>
      <c r="F2654" t="s">
        <v>44</v>
      </c>
      <c r="G2654" t="s">
        <v>285</v>
      </c>
      <c r="H2654" t="s">
        <v>286</v>
      </c>
      <c r="I2654" t="s">
        <v>140</v>
      </c>
      <c r="J2654" t="s">
        <v>287</v>
      </c>
      <c r="K2654" t="s">
        <v>67</v>
      </c>
      <c r="L2654">
        <v>45</v>
      </c>
      <c r="M2654">
        <v>2</v>
      </c>
      <c r="N2654" t="s">
        <v>68</v>
      </c>
      <c r="O2654" t="s">
        <v>288</v>
      </c>
      <c r="P2654" t="s">
        <v>134</v>
      </c>
      <c r="Q2654" t="s">
        <v>71</v>
      </c>
      <c r="R2654">
        <v>2012</v>
      </c>
      <c r="S2654" s="1">
        <v>225</v>
      </c>
      <c r="T2654" t="s">
        <v>31</v>
      </c>
      <c r="U2654" s="2">
        <v>40940</v>
      </c>
      <c r="V2654" s="2">
        <v>40968</v>
      </c>
      <c r="W2654" s="2">
        <v>40939</v>
      </c>
      <c r="X2654" t="s">
        <v>72</v>
      </c>
      <c r="Y2654" t="s">
        <v>2477</v>
      </c>
      <c r="Z2654" t="s">
        <v>167</v>
      </c>
      <c r="AA2654" t="s">
        <v>168</v>
      </c>
      <c r="AB2654" t="s">
        <v>35</v>
      </c>
      <c r="AC2654" t="s">
        <v>36</v>
      </c>
      <c r="AD2654">
        <v>98109</v>
      </c>
      <c r="AE2654" t="s">
        <v>4516</v>
      </c>
      <c r="AF2654" t="str">
        <f t="shared" si="123"/>
        <v>Yes</v>
      </c>
      <c r="AG2654" s="9" t="str">
        <f t="shared" si="124"/>
        <v>STATE REPRESENTATIVE452DEMOCRATLEG DISTRICT 45 - HOUSEKINGLegislative2012225DEBT409404096840939Operation and OverheadJANUARY TREASURYARGO STRATEGIESPO BOX 9100 SEATTLEWA</v>
      </c>
      <c r="AH2654">
        <v>100454964</v>
      </c>
      <c r="AI2654" s="9" t="str">
        <f t="shared" si="125"/>
        <v>STATE REPRESENTATIVE452DEMOCRATLEG DISTRICT 45 - HOUSEKINGLegislative</v>
      </c>
    </row>
    <row r="2655" spans="1:35" x14ac:dyDescent="0.25">
      <c r="A2655" s="15">
        <v>1959</v>
      </c>
      <c r="B2655" t="s">
        <v>4515</v>
      </c>
      <c r="C2655">
        <v>100454964</v>
      </c>
      <c r="D2655" t="s">
        <v>30</v>
      </c>
      <c r="E2655" t="s">
        <v>284</v>
      </c>
      <c r="F2655" t="s">
        <v>44</v>
      </c>
      <c r="G2655" t="s">
        <v>285</v>
      </c>
      <c r="H2655" t="s">
        <v>286</v>
      </c>
      <c r="I2655" t="s">
        <v>140</v>
      </c>
      <c r="J2655" t="s">
        <v>287</v>
      </c>
      <c r="K2655" t="s">
        <v>67</v>
      </c>
      <c r="L2655">
        <v>45</v>
      </c>
      <c r="M2655">
        <v>2</v>
      </c>
      <c r="N2655" t="s">
        <v>68</v>
      </c>
      <c r="O2655" t="s">
        <v>288</v>
      </c>
      <c r="P2655" t="s">
        <v>134</v>
      </c>
      <c r="Q2655" t="s">
        <v>71</v>
      </c>
      <c r="R2655">
        <v>2012</v>
      </c>
      <c r="S2655" s="1">
        <v>150</v>
      </c>
      <c r="T2655" t="s">
        <v>31</v>
      </c>
      <c r="U2655" s="2">
        <v>40940</v>
      </c>
      <c r="V2655" s="2">
        <v>40968</v>
      </c>
      <c r="W2655" s="2">
        <v>40968</v>
      </c>
      <c r="X2655" t="s">
        <v>72</v>
      </c>
      <c r="Y2655" t="s">
        <v>1640</v>
      </c>
      <c r="Z2655" t="s">
        <v>167</v>
      </c>
      <c r="AA2655" t="s">
        <v>168</v>
      </c>
      <c r="AB2655" t="s">
        <v>35</v>
      </c>
      <c r="AC2655" t="s">
        <v>36</v>
      </c>
      <c r="AD2655">
        <v>98109</v>
      </c>
      <c r="AE2655" t="s">
        <v>4516</v>
      </c>
      <c r="AF2655" t="str">
        <f t="shared" si="123"/>
        <v>Yes</v>
      </c>
      <c r="AG2655" s="9" t="str">
        <f t="shared" si="124"/>
        <v>STATE REPRESENTATIVE452DEMOCRATLEG DISTRICT 45 - HOUSEKINGLegislative2012150DEBT409404096840968Operation and OverheadFEBRUARY TREASURYARGO STRATEGIESPO BOX 9100 SEATTLEWA</v>
      </c>
      <c r="AH2655">
        <v>100454964</v>
      </c>
      <c r="AI2655" s="9" t="str">
        <f t="shared" si="125"/>
        <v>STATE REPRESENTATIVE452DEMOCRATLEG DISTRICT 45 - HOUSEKINGLegislative</v>
      </c>
    </row>
    <row r="2656" spans="1:35" x14ac:dyDescent="0.25">
      <c r="A2656" s="15">
        <v>2544</v>
      </c>
      <c r="B2656" t="s">
        <v>5484</v>
      </c>
      <c r="C2656">
        <v>100457878</v>
      </c>
      <c r="D2656" t="s">
        <v>30</v>
      </c>
      <c r="E2656" t="s">
        <v>284</v>
      </c>
      <c r="F2656" t="s">
        <v>44</v>
      </c>
      <c r="G2656" t="s">
        <v>285</v>
      </c>
      <c r="H2656" t="s">
        <v>286</v>
      </c>
      <c r="I2656" t="s">
        <v>140</v>
      </c>
      <c r="J2656" t="s">
        <v>287</v>
      </c>
      <c r="K2656" t="s">
        <v>67</v>
      </c>
      <c r="L2656">
        <v>45</v>
      </c>
      <c r="M2656">
        <v>2</v>
      </c>
      <c r="N2656" t="s">
        <v>68</v>
      </c>
      <c r="O2656" t="s">
        <v>288</v>
      </c>
      <c r="P2656" t="s">
        <v>134</v>
      </c>
      <c r="Q2656" t="s">
        <v>71</v>
      </c>
      <c r="R2656">
        <v>2012</v>
      </c>
      <c r="S2656" s="1">
        <v>150</v>
      </c>
      <c r="T2656" t="s">
        <v>31</v>
      </c>
      <c r="U2656" s="2">
        <v>40969</v>
      </c>
      <c r="V2656" s="2">
        <v>40999</v>
      </c>
      <c r="W2656" s="2">
        <v>40998</v>
      </c>
      <c r="X2656" t="s">
        <v>72</v>
      </c>
      <c r="Y2656" t="s">
        <v>2577</v>
      </c>
      <c r="Z2656" t="s">
        <v>167</v>
      </c>
      <c r="AA2656" t="s">
        <v>168</v>
      </c>
      <c r="AB2656" t="s">
        <v>35</v>
      </c>
      <c r="AC2656" t="s">
        <v>36</v>
      </c>
      <c r="AD2656">
        <v>98109</v>
      </c>
      <c r="AE2656" t="s">
        <v>5485</v>
      </c>
      <c r="AF2656" t="str">
        <f t="shared" si="123"/>
        <v>Yes</v>
      </c>
      <c r="AG2656" s="9" t="str">
        <f t="shared" si="124"/>
        <v>STATE REPRESENTATIVE452DEMOCRATLEG DISTRICT 45 - HOUSEKINGLegislative2012150DEBT409694099940998Operation and OverheadMARCH TREASURYARGO STRATEGIESPO BOX 9100 SEATTLEWA</v>
      </c>
      <c r="AH2656">
        <v>100457878</v>
      </c>
      <c r="AI2656" s="9" t="str">
        <f t="shared" si="125"/>
        <v>STATE REPRESENTATIVE452DEMOCRATLEG DISTRICT 45 - HOUSEKINGLegislative</v>
      </c>
    </row>
    <row r="2657" spans="1:35" x14ac:dyDescent="0.25">
      <c r="A2657" s="15">
        <v>2389</v>
      </c>
      <c r="B2657" t="s">
        <v>5208</v>
      </c>
      <c r="C2657">
        <v>100462334</v>
      </c>
      <c r="D2657" t="s">
        <v>30</v>
      </c>
      <c r="E2657" t="s">
        <v>284</v>
      </c>
      <c r="F2657" t="s">
        <v>44</v>
      </c>
      <c r="G2657" t="s">
        <v>285</v>
      </c>
      <c r="H2657" t="s">
        <v>286</v>
      </c>
      <c r="I2657" t="s">
        <v>140</v>
      </c>
      <c r="J2657" t="s">
        <v>287</v>
      </c>
      <c r="K2657" t="s">
        <v>67</v>
      </c>
      <c r="L2657">
        <v>45</v>
      </c>
      <c r="M2657">
        <v>2</v>
      </c>
      <c r="N2657" t="s">
        <v>68</v>
      </c>
      <c r="O2657" t="s">
        <v>288</v>
      </c>
      <c r="P2657" t="s">
        <v>134</v>
      </c>
      <c r="Q2657" t="s">
        <v>71</v>
      </c>
      <c r="R2657">
        <v>2012</v>
      </c>
      <c r="S2657" s="1">
        <v>150</v>
      </c>
      <c r="T2657" t="s">
        <v>31</v>
      </c>
      <c r="U2657" s="2">
        <v>41000</v>
      </c>
      <c r="V2657" s="2">
        <v>41029</v>
      </c>
      <c r="W2657" s="2">
        <v>40998</v>
      </c>
      <c r="X2657" t="s">
        <v>72</v>
      </c>
      <c r="Y2657" t="s">
        <v>2577</v>
      </c>
      <c r="Z2657" t="s">
        <v>167</v>
      </c>
      <c r="AA2657" t="s">
        <v>168</v>
      </c>
      <c r="AB2657" t="s">
        <v>35</v>
      </c>
      <c r="AC2657" t="s">
        <v>36</v>
      </c>
      <c r="AD2657">
        <v>98109</v>
      </c>
      <c r="AE2657" t="s">
        <v>5209</v>
      </c>
      <c r="AF2657" t="str">
        <f t="shared" si="123"/>
        <v>Yes</v>
      </c>
      <c r="AG2657" s="9" t="str">
        <f t="shared" si="124"/>
        <v>STATE REPRESENTATIVE452DEMOCRATLEG DISTRICT 45 - HOUSEKINGLegislative2012150DEBT410004102940998Operation and OverheadMARCH TREASURYARGO STRATEGIESPO BOX 9100 SEATTLEWA</v>
      </c>
      <c r="AH2657">
        <v>100462334</v>
      </c>
      <c r="AI2657" s="9" t="str">
        <f t="shared" si="125"/>
        <v>STATE REPRESENTATIVE452DEMOCRATLEG DISTRICT 45 - HOUSEKINGLegislative</v>
      </c>
    </row>
    <row r="2658" spans="1:35" x14ac:dyDescent="0.25">
      <c r="A2658" s="15">
        <v>2390</v>
      </c>
      <c r="B2658" t="s">
        <v>5210</v>
      </c>
      <c r="C2658">
        <v>100462334</v>
      </c>
      <c r="D2658" t="s">
        <v>30</v>
      </c>
      <c r="E2658" t="s">
        <v>284</v>
      </c>
      <c r="F2658" t="s">
        <v>44</v>
      </c>
      <c r="G2658" t="s">
        <v>285</v>
      </c>
      <c r="H2658" t="s">
        <v>286</v>
      </c>
      <c r="I2658" t="s">
        <v>140</v>
      </c>
      <c r="J2658" t="s">
        <v>287</v>
      </c>
      <c r="K2658" t="s">
        <v>67</v>
      </c>
      <c r="L2658">
        <v>45</v>
      </c>
      <c r="M2658">
        <v>2</v>
      </c>
      <c r="N2658" t="s">
        <v>68</v>
      </c>
      <c r="O2658" t="s">
        <v>288</v>
      </c>
      <c r="P2658" t="s">
        <v>134</v>
      </c>
      <c r="Q2658" t="s">
        <v>71</v>
      </c>
      <c r="R2658">
        <v>2012</v>
      </c>
      <c r="S2658" s="1">
        <v>300</v>
      </c>
      <c r="T2658" t="s">
        <v>31</v>
      </c>
      <c r="U2658" s="2">
        <v>41000</v>
      </c>
      <c r="V2658" s="2">
        <v>41029</v>
      </c>
      <c r="W2658" s="2">
        <v>41029</v>
      </c>
      <c r="X2658" t="s">
        <v>72</v>
      </c>
      <c r="Y2658" t="s">
        <v>2661</v>
      </c>
      <c r="Z2658" t="s">
        <v>167</v>
      </c>
      <c r="AA2658" t="s">
        <v>168</v>
      </c>
      <c r="AB2658" t="s">
        <v>35</v>
      </c>
      <c r="AC2658" t="s">
        <v>36</v>
      </c>
      <c r="AD2658">
        <v>98109</v>
      </c>
      <c r="AE2658" t="s">
        <v>5209</v>
      </c>
      <c r="AF2658" t="str">
        <f t="shared" si="123"/>
        <v>Yes</v>
      </c>
      <c r="AG2658" s="9" t="str">
        <f t="shared" si="124"/>
        <v>STATE REPRESENTATIVE452DEMOCRATLEG DISTRICT 45 - HOUSEKINGLegislative2012300DEBT410004102941029Operation and OverheadAPRIL TREASURYARGO STRATEGIESPO BOX 9100 SEATTLEWA</v>
      </c>
      <c r="AH2658">
        <v>100462334</v>
      </c>
      <c r="AI2658" s="9" t="str">
        <f t="shared" si="125"/>
        <v>STATE REPRESENTATIVE452DEMOCRATLEG DISTRICT 45 - HOUSEKINGLegislative</v>
      </c>
    </row>
    <row r="2659" spans="1:35" x14ac:dyDescent="0.25">
      <c r="A2659" s="15">
        <v>2821</v>
      </c>
      <c r="B2659" t="s">
        <v>5960</v>
      </c>
      <c r="C2659">
        <v>100468885</v>
      </c>
      <c r="D2659" t="s">
        <v>30</v>
      </c>
      <c r="E2659" t="s">
        <v>284</v>
      </c>
      <c r="F2659" t="s">
        <v>44</v>
      </c>
      <c r="G2659" t="s">
        <v>285</v>
      </c>
      <c r="H2659" t="s">
        <v>286</v>
      </c>
      <c r="I2659" t="s">
        <v>140</v>
      </c>
      <c r="J2659" t="s">
        <v>287</v>
      </c>
      <c r="K2659" t="s">
        <v>67</v>
      </c>
      <c r="L2659">
        <v>45</v>
      </c>
      <c r="M2659">
        <v>2</v>
      </c>
      <c r="N2659" t="s">
        <v>68</v>
      </c>
      <c r="O2659" t="s">
        <v>288</v>
      </c>
      <c r="P2659" t="s">
        <v>134</v>
      </c>
      <c r="Q2659" t="s">
        <v>71</v>
      </c>
      <c r="R2659">
        <v>2012</v>
      </c>
      <c r="S2659" s="1">
        <v>150</v>
      </c>
      <c r="T2659" t="s">
        <v>31</v>
      </c>
      <c r="U2659" s="2">
        <v>41030</v>
      </c>
      <c r="V2659" s="2">
        <v>41060</v>
      </c>
      <c r="W2659" s="2">
        <v>40998</v>
      </c>
      <c r="X2659" t="s">
        <v>72</v>
      </c>
      <c r="Y2659" t="s">
        <v>2577</v>
      </c>
      <c r="Z2659" t="s">
        <v>167</v>
      </c>
      <c r="AA2659" t="s">
        <v>168</v>
      </c>
      <c r="AB2659" t="s">
        <v>35</v>
      </c>
      <c r="AC2659" t="s">
        <v>36</v>
      </c>
      <c r="AD2659">
        <v>98109</v>
      </c>
      <c r="AE2659" t="s">
        <v>5961</v>
      </c>
      <c r="AF2659" t="str">
        <f t="shared" si="123"/>
        <v>Yes</v>
      </c>
      <c r="AG2659" s="9" t="str">
        <f t="shared" si="124"/>
        <v>STATE REPRESENTATIVE452DEMOCRATLEG DISTRICT 45 - HOUSEKINGLegislative2012150DEBT410304106040998Operation and OverheadMARCH TREASURYARGO STRATEGIESPO BOX 9100 SEATTLEWA</v>
      </c>
      <c r="AH2659">
        <v>100468885</v>
      </c>
      <c r="AI2659" s="9" t="str">
        <f t="shared" si="125"/>
        <v>STATE REPRESENTATIVE452DEMOCRATLEG DISTRICT 45 - HOUSEKINGLegislative</v>
      </c>
    </row>
    <row r="2660" spans="1:35" x14ac:dyDescent="0.25">
      <c r="A2660" s="15">
        <v>2822</v>
      </c>
      <c r="B2660" t="s">
        <v>5962</v>
      </c>
      <c r="C2660">
        <v>100468885</v>
      </c>
      <c r="D2660" t="s">
        <v>30</v>
      </c>
      <c r="E2660" t="s">
        <v>284</v>
      </c>
      <c r="F2660" t="s">
        <v>44</v>
      </c>
      <c r="G2660" t="s">
        <v>285</v>
      </c>
      <c r="H2660" t="s">
        <v>286</v>
      </c>
      <c r="I2660" t="s">
        <v>140</v>
      </c>
      <c r="J2660" t="s">
        <v>287</v>
      </c>
      <c r="K2660" t="s">
        <v>67</v>
      </c>
      <c r="L2660">
        <v>45</v>
      </c>
      <c r="M2660">
        <v>2</v>
      </c>
      <c r="N2660" t="s">
        <v>68</v>
      </c>
      <c r="O2660" t="s">
        <v>288</v>
      </c>
      <c r="P2660" t="s">
        <v>134</v>
      </c>
      <c r="Q2660" t="s">
        <v>71</v>
      </c>
      <c r="R2660">
        <v>2012</v>
      </c>
      <c r="S2660" s="1">
        <v>300</v>
      </c>
      <c r="T2660" t="s">
        <v>31</v>
      </c>
      <c r="U2660" s="2">
        <v>41030</v>
      </c>
      <c r="V2660" s="2">
        <v>41060</v>
      </c>
      <c r="W2660" s="2">
        <v>41029</v>
      </c>
      <c r="X2660" t="s">
        <v>72</v>
      </c>
      <c r="Y2660" t="s">
        <v>2661</v>
      </c>
      <c r="Z2660" t="s">
        <v>167</v>
      </c>
      <c r="AA2660" t="s">
        <v>168</v>
      </c>
      <c r="AB2660" t="s">
        <v>35</v>
      </c>
      <c r="AC2660" t="s">
        <v>36</v>
      </c>
      <c r="AD2660">
        <v>98109</v>
      </c>
      <c r="AE2660" t="s">
        <v>5961</v>
      </c>
      <c r="AF2660" t="str">
        <f t="shared" si="123"/>
        <v>Yes</v>
      </c>
      <c r="AG2660" s="9" t="str">
        <f t="shared" si="124"/>
        <v>STATE REPRESENTATIVE452DEMOCRATLEG DISTRICT 45 - HOUSEKINGLegislative2012300DEBT410304106041029Operation and OverheadAPRIL TREASURYARGO STRATEGIESPO BOX 9100 SEATTLEWA</v>
      </c>
      <c r="AH2660">
        <v>100468885</v>
      </c>
      <c r="AI2660" s="9" t="str">
        <f t="shared" si="125"/>
        <v>STATE REPRESENTATIVE452DEMOCRATLEG DISTRICT 45 - HOUSEKINGLegislative</v>
      </c>
    </row>
    <row r="2661" spans="1:35" x14ac:dyDescent="0.25">
      <c r="A2661" s="15">
        <v>2824</v>
      </c>
      <c r="B2661" t="s">
        <v>5964</v>
      </c>
      <c r="C2661">
        <v>100468885</v>
      </c>
      <c r="D2661" t="s">
        <v>30</v>
      </c>
      <c r="E2661" t="s">
        <v>284</v>
      </c>
      <c r="F2661" t="s">
        <v>44</v>
      </c>
      <c r="G2661" t="s">
        <v>285</v>
      </c>
      <c r="H2661" t="s">
        <v>286</v>
      </c>
      <c r="I2661" t="s">
        <v>140</v>
      </c>
      <c r="J2661" t="s">
        <v>287</v>
      </c>
      <c r="K2661" t="s">
        <v>67</v>
      </c>
      <c r="L2661">
        <v>45</v>
      </c>
      <c r="M2661">
        <v>2</v>
      </c>
      <c r="N2661" t="s">
        <v>68</v>
      </c>
      <c r="O2661" t="s">
        <v>288</v>
      </c>
      <c r="P2661" t="s">
        <v>134</v>
      </c>
      <c r="Q2661" t="s">
        <v>71</v>
      </c>
      <c r="R2661">
        <v>2012</v>
      </c>
      <c r="S2661" s="1">
        <v>421.06</v>
      </c>
      <c r="T2661" t="s">
        <v>31</v>
      </c>
      <c r="U2661" s="2">
        <v>41030</v>
      </c>
      <c r="V2661" s="2">
        <v>41060</v>
      </c>
      <c r="W2661" s="2">
        <v>41044</v>
      </c>
      <c r="X2661" t="s">
        <v>72</v>
      </c>
      <c r="Y2661" t="s">
        <v>5965</v>
      </c>
      <c r="Z2661" t="s">
        <v>285</v>
      </c>
      <c r="AA2661" t="s">
        <v>2946</v>
      </c>
      <c r="AB2661" t="s">
        <v>616</v>
      </c>
      <c r="AC2661" t="s">
        <v>36</v>
      </c>
      <c r="AD2661">
        <v>98033</v>
      </c>
      <c r="AE2661" t="s">
        <v>5961</v>
      </c>
      <c r="AF2661" t="str">
        <f t="shared" si="123"/>
        <v>Yes</v>
      </c>
      <c r="AG2661" s="9" t="str">
        <f t="shared" si="124"/>
        <v>STATE REPRESENTATIVE452DEMOCRATLEG DISTRICT 45 - HOUSEKINGLegislative2012421.06DEBT410304106041044Operation and OverheadREIMB. FILING FEE (SEC OF STATE)SPRINGER LAWRENCE S700   20TH AVENUE W KIRKLANDWA</v>
      </c>
      <c r="AH2661">
        <v>100468885</v>
      </c>
      <c r="AI2661" s="9" t="str">
        <f t="shared" si="125"/>
        <v>STATE REPRESENTATIVE452DEMOCRATLEG DISTRICT 45 - HOUSEKINGLegislative</v>
      </c>
    </row>
    <row r="2662" spans="1:35" x14ac:dyDescent="0.25">
      <c r="A2662" s="15">
        <v>2823</v>
      </c>
      <c r="B2662" t="s">
        <v>5963</v>
      </c>
      <c r="C2662">
        <v>100468885</v>
      </c>
      <c r="D2662" t="s">
        <v>30</v>
      </c>
      <c r="E2662" t="s">
        <v>284</v>
      </c>
      <c r="F2662" t="s">
        <v>44</v>
      </c>
      <c r="G2662" t="s">
        <v>285</v>
      </c>
      <c r="H2662" t="s">
        <v>286</v>
      </c>
      <c r="I2662" t="s">
        <v>140</v>
      </c>
      <c r="J2662" t="s">
        <v>287</v>
      </c>
      <c r="K2662" t="s">
        <v>67</v>
      </c>
      <c r="L2662">
        <v>45</v>
      </c>
      <c r="M2662">
        <v>2</v>
      </c>
      <c r="N2662" t="s">
        <v>68</v>
      </c>
      <c r="O2662" t="s">
        <v>288</v>
      </c>
      <c r="P2662" t="s">
        <v>134</v>
      </c>
      <c r="Q2662" t="s">
        <v>71</v>
      </c>
      <c r="R2662">
        <v>2012</v>
      </c>
      <c r="S2662" s="1">
        <v>400</v>
      </c>
      <c r="T2662" t="s">
        <v>31</v>
      </c>
      <c r="U2662" s="2">
        <v>41030</v>
      </c>
      <c r="V2662" s="2">
        <v>41060</v>
      </c>
      <c r="W2662" s="2">
        <v>41060</v>
      </c>
      <c r="X2662" t="s">
        <v>72</v>
      </c>
      <c r="Y2662" t="s">
        <v>2637</v>
      </c>
      <c r="Z2662" t="s">
        <v>167</v>
      </c>
      <c r="AA2662" t="s">
        <v>168</v>
      </c>
      <c r="AB2662" t="s">
        <v>35</v>
      </c>
      <c r="AC2662" t="s">
        <v>36</v>
      </c>
      <c r="AD2662">
        <v>98109</v>
      </c>
      <c r="AE2662" t="s">
        <v>5961</v>
      </c>
      <c r="AF2662" t="str">
        <f t="shared" si="123"/>
        <v>Yes</v>
      </c>
      <c r="AG2662" s="9" t="str">
        <f t="shared" si="124"/>
        <v>STATE REPRESENTATIVE452DEMOCRATLEG DISTRICT 45 - HOUSEKINGLegislative2012400DEBT410304106041060Operation and OverheadMAY TREASURYARGO STRATEGIESPO BOX 9100 SEATTLEWA</v>
      </c>
      <c r="AH2662">
        <v>100468885</v>
      </c>
      <c r="AI2662" s="9" t="str">
        <f t="shared" si="125"/>
        <v>STATE REPRESENTATIVE452DEMOCRATLEG DISTRICT 45 - HOUSEKINGLegislative</v>
      </c>
    </row>
    <row r="2663" spans="1:35" x14ac:dyDescent="0.25">
      <c r="A2663" s="15">
        <v>3260</v>
      </c>
      <c r="B2663" t="s">
        <v>6747</v>
      </c>
      <c r="C2663">
        <v>100480713</v>
      </c>
      <c r="D2663" t="s">
        <v>30</v>
      </c>
      <c r="E2663" t="s">
        <v>284</v>
      </c>
      <c r="F2663" t="s">
        <v>44</v>
      </c>
      <c r="G2663" t="s">
        <v>285</v>
      </c>
      <c r="H2663" t="s">
        <v>286</v>
      </c>
      <c r="I2663" t="s">
        <v>140</v>
      </c>
      <c r="J2663" t="s">
        <v>287</v>
      </c>
      <c r="K2663" t="s">
        <v>67</v>
      </c>
      <c r="L2663">
        <v>45</v>
      </c>
      <c r="M2663">
        <v>2</v>
      </c>
      <c r="N2663" t="s">
        <v>68</v>
      </c>
      <c r="O2663" t="s">
        <v>288</v>
      </c>
      <c r="P2663" t="s">
        <v>134</v>
      </c>
      <c r="Q2663" t="s">
        <v>71</v>
      </c>
      <c r="R2663">
        <v>2012</v>
      </c>
      <c r="S2663" s="1">
        <v>2500</v>
      </c>
      <c r="T2663" t="s">
        <v>31</v>
      </c>
      <c r="U2663" s="2">
        <v>41061</v>
      </c>
      <c r="V2663" s="2">
        <v>41106</v>
      </c>
      <c r="W2663" s="2">
        <v>41086</v>
      </c>
      <c r="X2663" t="s">
        <v>72</v>
      </c>
      <c r="Y2663" t="s">
        <v>289</v>
      </c>
      <c r="Z2663" t="s">
        <v>290</v>
      </c>
      <c r="AA2663" t="s">
        <v>291</v>
      </c>
      <c r="AB2663" t="s">
        <v>35</v>
      </c>
      <c r="AC2663" t="s">
        <v>36</v>
      </c>
      <c r="AD2663">
        <v>98103</v>
      </c>
      <c r="AE2663" t="s">
        <v>6737</v>
      </c>
      <c r="AF2663" t="str">
        <f t="shared" si="123"/>
        <v>Yes</v>
      </c>
      <c r="AG2663" s="9" t="str">
        <f t="shared" si="124"/>
        <v>STATE REPRESENTATIVE452DEMOCRATLEG DISTRICT 45 - HOUSEKINGLegislative20122500DEBT410614110641086Operation and OverheadRETAINERNW PASSAGE CONSULTING146 N CANAL STREET SUITE 303SEATTLEWA</v>
      </c>
      <c r="AH2663">
        <v>100480713</v>
      </c>
      <c r="AI2663" s="9" t="str">
        <f t="shared" si="125"/>
        <v>STATE REPRESENTATIVE452DEMOCRATLEG DISTRICT 45 - HOUSEKINGLegislative</v>
      </c>
    </row>
    <row r="2664" spans="1:35" x14ac:dyDescent="0.25">
      <c r="A2664" s="15">
        <v>3258</v>
      </c>
      <c r="B2664" t="s">
        <v>6744</v>
      </c>
      <c r="C2664">
        <v>100480713</v>
      </c>
      <c r="D2664" t="s">
        <v>30</v>
      </c>
      <c r="E2664" t="s">
        <v>284</v>
      </c>
      <c r="F2664" t="s">
        <v>44</v>
      </c>
      <c r="G2664" t="s">
        <v>285</v>
      </c>
      <c r="H2664" t="s">
        <v>286</v>
      </c>
      <c r="I2664" t="s">
        <v>140</v>
      </c>
      <c r="J2664" t="s">
        <v>287</v>
      </c>
      <c r="K2664" t="s">
        <v>67</v>
      </c>
      <c r="L2664">
        <v>45</v>
      </c>
      <c r="M2664">
        <v>2</v>
      </c>
      <c r="N2664" t="s">
        <v>68</v>
      </c>
      <c r="O2664" t="s">
        <v>288</v>
      </c>
      <c r="P2664" t="s">
        <v>134</v>
      </c>
      <c r="Q2664" t="s">
        <v>71</v>
      </c>
      <c r="R2664">
        <v>2012</v>
      </c>
      <c r="S2664" s="1">
        <v>1172</v>
      </c>
      <c r="T2664" t="s">
        <v>31</v>
      </c>
      <c r="U2664" s="2">
        <v>41061</v>
      </c>
      <c r="V2664" s="2">
        <v>41106</v>
      </c>
      <c r="W2664" s="2">
        <v>41087</v>
      </c>
      <c r="X2664" t="s">
        <v>72</v>
      </c>
      <c r="Y2664" t="s">
        <v>1813</v>
      </c>
      <c r="Z2664" t="s">
        <v>2801</v>
      </c>
      <c r="AA2664" t="s">
        <v>2947</v>
      </c>
      <c r="AB2664" t="s">
        <v>558</v>
      </c>
      <c r="AC2664" t="s">
        <v>36</v>
      </c>
      <c r="AD2664">
        <v>98072</v>
      </c>
      <c r="AE2664" t="s">
        <v>6737</v>
      </c>
      <c r="AF2664" t="str">
        <f t="shared" si="123"/>
        <v>Yes</v>
      </c>
      <c r="AG2664" s="9" t="str">
        <f t="shared" si="124"/>
        <v>STATE REPRESENTATIVE452DEMOCRATLEG DISTRICT 45 - HOUSEKINGLegislative20121172DEBT410614110641087Operation and OverheadPHOTOGRAPHYSAMAYA LLC15303 NE  166TH LANE WOODINVILLEWA</v>
      </c>
      <c r="AH2664">
        <v>100480713</v>
      </c>
      <c r="AI2664" s="9" t="str">
        <f t="shared" si="125"/>
        <v>STATE REPRESENTATIVE452DEMOCRATLEG DISTRICT 45 - HOUSEKINGLegislative</v>
      </c>
    </row>
    <row r="2665" spans="1:35" x14ac:dyDescent="0.25">
      <c r="A2665" s="15">
        <v>3259</v>
      </c>
      <c r="B2665" t="s">
        <v>6745</v>
      </c>
      <c r="C2665">
        <v>100480713</v>
      </c>
      <c r="D2665" t="s">
        <v>30</v>
      </c>
      <c r="E2665" t="s">
        <v>284</v>
      </c>
      <c r="F2665" t="s">
        <v>44</v>
      </c>
      <c r="G2665" t="s">
        <v>285</v>
      </c>
      <c r="H2665" t="s">
        <v>286</v>
      </c>
      <c r="I2665" t="s">
        <v>140</v>
      </c>
      <c r="J2665" t="s">
        <v>287</v>
      </c>
      <c r="K2665" t="s">
        <v>67</v>
      </c>
      <c r="L2665">
        <v>45</v>
      </c>
      <c r="M2665">
        <v>2</v>
      </c>
      <c r="N2665" t="s">
        <v>68</v>
      </c>
      <c r="O2665" t="s">
        <v>288</v>
      </c>
      <c r="P2665" t="s">
        <v>134</v>
      </c>
      <c r="Q2665" t="s">
        <v>71</v>
      </c>
      <c r="R2665">
        <v>2012</v>
      </c>
      <c r="S2665" s="1">
        <v>671.25</v>
      </c>
      <c r="T2665" t="s">
        <v>31</v>
      </c>
      <c r="U2665" s="2">
        <v>41061</v>
      </c>
      <c r="V2665" s="2">
        <v>41106</v>
      </c>
      <c r="W2665" s="2">
        <v>41095</v>
      </c>
      <c r="X2665" t="s">
        <v>72</v>
      </c>
      <c r="Y2665" t="s">
        <v>6746</v>
      </c>
      <c r="Z2665" t="s">
        <v>285</v>
      </c>
      <c r="AA2665" t="s">
        <v>2946</v>
      </c>
      <c r="AB2665" t="s">
        <v>616</v>
      </c>
      <c r="AC2665" t="s">
        <v>36</v>
      </c>
      <c r="AD2665">
        <v>98033</v>
      </c>
      <c r="AE2665" t="s">
        <v>6737</v>
      </c>
      <c r="AF2665" t="str">
        <f t="shared" si="123"/>
        <v>Yes</v>
      </c>
      <c r="AG2665" s="9" t="str">
        <f t="shared" si="124"/>
        <v>STATE REPRESENTATIVE452DEMOCRATLEG DISTRICT 45 - HOUSEKINGLegislative2012671.25DEBT410614110641095Operation and OverheadREIMB. EVENT SUPPLIES (COSTCO)SPRINGER LAWRENCE S700   20TH AVENUE W KIRKLANDWA</v>
      </c>
      <c r="AH2665">
        <v>100480713</v>
      </c>
      <c r="AI2665" s="9" t="str">
        <f t="shared" si="125"/>
        <v>STATE REPRESENTATIVE452DEMOCRATLEG DISTRICT 45 - HOUSEKINGLegislative</v>
      </c>
    </row>
    <row r="2666" spans="1:35" x14ac:dyDescent="0.25">
      <c r="A2666" s="15">
        <v>3254</v>
      </c>
      <c r="B2666" t="s">
        <v>6736</v>
      </c>
      <c r="C2666">
        <v>100480713</v>
      </c>
      <c r="D2666" t="s">
        <v>30</v>
      </c>
      <c r="E2666" t="s">
        <v>284</v>
      </c>
      <c r="F2666" t="s">
        <v>44</v>
      </c>
      <c r="G2666" t="s">
        <v>285</v>
      </c>
      <c r="H2666" t="s">
        <v>286</v>
      </c>
      <c r="I2666" t="s">
        <v>140</v>
      </c>
      <c r="J2666" t="s">
        <v>287</v>
      </c>
      <c r="K2666" t="s">
        <v>67</v>
      </c>
      <c r="L2666">
        <v>45</v>
      </c>
      <c r="M2666">
        <v>2</v>
      </c>
      <c r="N2666" t="s">
        <v>68</v>
      </c>
      <c r="O2666" t="s">
        <v>288</v>
      </c>
      <c r="P2666" t="s">
        <v>134</v>
      </c>
      <c r="Q2666" t="s">
        <v>71</v>
      </c>
      <c r="R2666">
        <v>2012</v>
      </c>
      <c r="S2666" s="1">
        <v>53</v>
      </c>
      <c r="T2666" t="s">
        <v>31</v>
      </c>
      <c r="U2666" s="2">
        <v>41061</v>
      </c>
      <c r="V2666" s="2">
        <v>41106</v>
      </c>
      <c r="W2666" s="2">
        <v>41103</v>
      </c>
      <c r="X2666" t="s">
        <v>72</v>
      </c>
      <c r="Y2666" t="s">
        <v>143</v>
      </c>
      <c r="Z2666" t="s">
        <v>144</v>
      </c>
      <c r="AA2666" t="s">
        <v>145</v>
      </c>
      <c r="AB2666" t="s">
        <v>146</v>
      </c>
      <c r="AC2666" t="s">
        <v>147</v>
      </c>
      <c r="AD2666">
        <v>97015</v>
      </c>
      <c r="AE2666" t="s">
        <v>6737</v>
      </c>
      <c r="AF2666" t="str">
        <f t="shared" si="123"/>
        <v>Yes</v>
      </c>
      <c r="AG2666" s="9" t="str">
        <f t="shared" si="124"/>
        <v>STATE REPRESENTATIVE452DEMOCRATLEG DISTRICT 45 - HOUSEKINGLegislative201253DEBT410614110641103Operation and OverheadPAYROLL PROCESSINGADP10155 SE SUNNYSIDE ROAD CLACKAMASOR</v>
      </c>
      <c r="AH2666">
        <v>100480713</v>
      </c>
      <c r="AI2666" s="9" t="str">
        <f t="shared" si="125"/>
        <v>STATE REPRESENTATIVE452DEMOCRATLEG DISTRICT 45 - HOUSEKINGLegislative</v>
      </c>
    </row>
    <row r="2667" spans="1:35" x14ac:dyDescent="0.25">
      <c r="A2667" s="15">
        <v>3255</v>
      </c>
      <c r="B2667" t="s">
        <v>6738</v>
      </c>
      <c r="C2667">
        <v>100480713</v>
      </c>
      <c r="D2667" t="s">
        <v>30</v>
      </c>
      <c r="E2667" t="s">
        <v>284</v>
      </c>
      <c r="F2667" t="s">
        <v>44</v>
      </c>
      <c r="G2667" t="s">
        <v>285</v>
      </c>
      <c r="H2667" t="s">
        <v>286</v>
      </c>
      <c r="I2667" t="s">
        <v>140</v>
      </c>
      <c r="J2667" t="s">
        <v>287</v>
      </c>
      <c r="K2667" t="s">
        <v>67</v>
      </c>
      <c r="L2667">
        <v>45</v>
      </c>
      <c r="M2667">
        <v>2</v>
      </c>
      <c r="N2667" t="s">
        <v>68</v>
      </c>
      <c r="O2667" t="s">
        <v>288</v>
      </c>
      <c r="P2667" t="s">
        <v>134</v>
      </c>
      <c r="Q2667" t="s">
        <v>71</v>
      </c>
      <c r="R2667">
        <v>2012</v>
      </c>
      <c r="S2667" s="1">
        <v>243.75</v>
      </c>
      <c r="T2667" t="s">
        <v>31</v>
      </c>
      <c r="U2667" s="2">
        <v>41061</v>
      </c>
      <c r="V2667" s="2">
        <v>41106</v>
      </c>
      <c r="W2667" s="2">
        <v>41106</v>
      </c>
      <c r="X2667" t="s">
        <v>72</v>
      </c>
      <c r="Y2667" t="s">
        <v>1196</v>
      </c>
      <c r="Z2667" t="s">
        <v>1197</v>
      </c>
      <c r="AA2667" t="s">
        <v>6739</v>
      </c>
      <c r="AB2667" t="s">
        <v>781</v>
      </c>
      <c r="AC2667" t="s">
        <v>36</v>
      </c>
      <c r="AD2667">
        <v>98027</v>
      </c>
      <c r="AE2667" t="s">
        <v>6737</v>
      </c>
      <c r="AF2667" t="str">
        <f t="shared" si="123"/>
        <v>Yes</v>
      </c>
      <c r="AG2667" s="9" t="str">
        <f t="shared" si="124"/>
        <v>STATE REPRESENTATIVE452DEMOCRATLEG DISTRICT 45 - HOUSEKINGLegislative2012243.75DEBT410614110641106Operation and OverheadADVERTISEMENTISSAQUAH PRESS, INC.PO BOX 1328 45 FRONT STREET SOUTHISSAQUAHWA</v>
      </c>
      <c r="AH2667">
        <v>100480713</v>
      </c>
      <c r="AI2667" s="9" t="str">
        <f t="shared" si="125"/>
        <v>STATE REPRESENTATIVE452DEMOCRATLEG DISTRICT 45 - HOUSEKINGLegislative</v>
      </c>
    </row>
    <row r="2668" spans="1:35" x14ac:dyDescent="0.25">
      <c r="A2668" s="15">
        <v>3256</v>
      </c>
      <c r="B2668" t="s">
        <v>6740</v>
      </c>
      <c r="C2668">
        <v>100480713</v>
      </c>
      <c r="D2668" t="s">
        <v>30</v>
      </c>
      <c r="E2668" t="s">
        <v>284</v>
      </c>
      <c r="F2668" t="s">
        <v>44</v>
      </c>
      <c r="G2668" t="s">
        <v>285</v>
      </c>
      <c r="H2668" t="s">
        <v>286</v>
      </c>
      <c r="I2668" t="s">
        <v>140</v>
      </c>
      <c r="J2668" t="s">
        <v>287</v>
      </c>
      <c r="K2668" t="s">
        <v>67</v>
      </c>
      <c r="L2668">
        <v>45</v>
      </c>
      <c r="M2668">
        <v>2</v>
      </c>
      <c r="N2668" t="s">
        <v>68</v>
      </c>
      <c r="O2668" t="s">
        <v>288</v>
      </c>
      <c r="P2668" t="s">
        <v>134</v>
      </c>
      <c r="Q2668" t="s">
        <v>71</v>
      </c>
      <c r="R2668">
        <v>2012</v>
      </c>
      <c r="S2668" s="1">
        <v>500</v>
      </c>
      <c r="T2668" t="s">
        <v>31</v>
      </c>
      <c r="U2668" s="2">
        <v>41061</v>
      </c>
      <c r="V2668" s="2">
        <v>41106</v>
      </c>
      <c r="W2668" s="2">
        <v>41106</v>
      </c>
      <c r="X2668" t="s">
        <v>72</v>
      </c>
      <c r="Y2668" t="s">
        <v>6741</v>
      </c>
      <c r="Z2668" t="s">
        <v>6742</v>
      </c>
      <c r="AA2668" t="s">
        <v>2879</v>
      </c>
      <c r="AB2668" t="s">
        <v>616</v>
      </c>
      <c r="AC2668" t="s">
        <v>36</v>
      </c>
      <c r="AD2668">
        <v>98033</v>
      </c>
      <c r="AE2668" t="s">
        <v>6737</v>
      </c>
      <c r="AF2668" t="str">
        <f t="shared" si="123"/>
        <v>Yes</v>
      </c>
      <c r="AG2668" s="9" t="str">
        <f t="shared" si="124"/>
        <v>STATE REPRESENTATIVE452DEMOCRATLEG DISTRICT 45 - HOUSEKINGLegislative2012500DEBT410614110641106Operation and OverheadREIMB. EVENT FOOD (CRAB CRACKER)SWEET PENNY700  20TH AVENUE W KIRKLANDWA</v>
      </c>
      <c r="AH2668">
        <v>100480713</v>
      </c>
      <c r="AI2668" s="9" t="str">
        <f t="shared" si="125"/>
        <v>STATE REPRESENTATIVE452DEMOCRATLEG DISTRICT 45 - HOUSEKINGLegislative</v>
      </c>
    </row>
    <row r="2669" spans="1:35" x14ac:dyDescent="0.25">
      <c r="A2669" s="15">
        <v>3257</v>
      </c>
      <c r="B2669" t="s">
        <v>6743</v>
      </c>
      <c r="C2669">
        <v>100480713</v>
      </c>
      <c r="D2669" t="s">
        <v>30</v>
      </c>
      <c r="E2669" t="s">
        <v>284</v>
      </c>
      <c r="F2669" t="s">
        <v>44</v>
      </c>
      <c r="G2669" t="s">
        <v>285</v>
      </c>
      <c r="H2669" t="s">
        <v>286</v>
      </c>
      <c r="I2669" t="s">
        <v>140</v>
      </c>
      <c r="J2669" t="s">
        <v>287</v>
      </c>
      <c r="K2669" t="s">
        <v>67</v>
      </c>
      <c r="L2669">
        <v>45</v>
      </c>
      <c r="M2669">
        <v>2</v>
      </c>
      <c r="N2669" t="s">
        <v>68</v>
      </c>
      <c r="O2669" t="s">
        <v>288</v>
      </c>
      <c r="P2669" t="s">
        <v>134</v>
      </c>
      <c r="Q2669" t="s">
        <v>71</v>
      </c>
      <c r="R2669">
        <v>2012</v>
      </c>
      <c r="S2669" s="1">
        <v>1283.1500000000001</v>
      </c>
      <c r="T2669" t="s">
        <v>31</v>
      </c>
      <c r="U2669" s="2">
        <v>41061</v>
      </c>
      <c r="V2669" s="2">
        <v>41106</v>
      </c>
      <c r="W2669" s="2">
        <v>41106</v>
      </c>
      <c r="X2669" t="s">
        <v>72</v>
      </c>
      <c r="Y2669" t="s">
        <v>5593</v>
      </c>
      <c r="Z2669" t="s">
        <v>290</v>
      </c>
      <c r="AA2669" t="s">
        <v>291</v>
      </c>
      <c r="AB2669" t="s">
        <v>35</v>
      </c>
      <c r="AC2669" t="s">
        <v>36</v>
      </c>
      <c r="AD2669">
        <v>98103</v>
      </c>
      <c r="AE2669" t="s">
        <v>6737</v>
      </c>
      <c r="AF2669" t="str">
        <f t="shared" si="123"/>
        <v>Yes</v>
      </c>
      <c r="AG2669" s="9" t="str">
        <f t="shared" si="124"/>
        <v>STATE REPRESENTATIVE452DEMOCRATLEG DISTRICT 45 - HOUSEKINGLegislative20121283.15DEBT410614110641106Operation and OverheadLETTERHEAD &amp; REMITS PRINT (OVERNIGHT)NW PASSAGE CONSULTING146 N CANAL STREET SUITE 303SEATTLEWA</v>
      </c>
      <c r="AH2669">
        <v>100480713</v>
      </c>
      <c r="AI2669" s="9" t="str">
        <f t="shared" si="125"/>
        <v>STATE REPRESENTATIVE452DEMOCRATLEG DISTRICT 45 - HOUSEKINGLegislative</v>
      </c>
    </row>
    <row r="2670" spans="1:35" x14ac:dyDescent="0.25">
      <c r="A2670" s="15">
        <v>2609</v>
      </c>
      <c r="B2670" t="s">
        <v>5595</v>
      </c>
      <c r="C2670">
        <v>100480738</v>
      </c>
      <c r="D2670" t="s">
        <v>30</v>
      </c>
      <c r="E2670" t="s">
        <v>284</v>
      </c>
      <c r="F2670" t="s">
        <v>44</v>
      </c>
      <c r="G2670" t="s">
        <v>285</v>
      </c>
      <c r="H2670" t="s">
        <v>286</v>
      </c>
      <c r="I2670" t="s">
        <v>140</v>
      </c>
      <c r="J2670" t="s">
        <v>287</v>
      </c>
      <c r="K2670" t="s">
        <v>67</v>
      </c>
      <c r="L2670">
        <v>45</v>
      </c>
      <c r="M2670">
        <v>2</v>
      </c>
      <c r="N2670" t="s">
        <v>68</v>
      </c>
      <c r="O2670" t="s">
        <v>288</v>
      </c>
      <c r="P2670" t="s">
        <v>134</v>
      </c>
      <c r="Q2670" t="s">
        <v>71</v>
      </c>
      <c r="R2670">
        <v>2012</v>
      </c>
      <c r="S2670" s="1">
        <v>2500</v>
      </c>
      <c r="T2670" t="s">
        <v>31</v>
      </c>
      <c r="U2670" s="2">
        <v>41107</v>
      </c>
      <c r="V2670" s="2">
        <v>41120</v>
      </c>
      <c r="W2670" s="2">
        <v>41086</v>
      </c>
      <c r="X2670" t="s">
        <v>72</v>
      </c>
      <c r="Y2670" t="s">
        <v>289</v>
      </c>
      <c r="Z2670" t="s">
        <v>290</v>
      </c>
      <c r="AA2670" t="s">
        <v>291</v>
      </c>
      <c r="AB2670" t="s">
        <v>35</v>
      </c>
      <c r="AC2670" t="s">
        <v>36</v>
      </c>
      <c r="AD2670">
        <v>98103</v>
      </c>
      <c r="AE2670" t="s">
        <v>5588</v>
      </c>
      <c r="AF2670" t="str">
        <f t="shared" si="123"/>
        <v>Yes</v>
      </c>
      <c r="AG2670" s="9" t="str">
        <f t="shared" si="124"/>
        <v>STATE REPRESENTATIVE452DEMOCRATLEG DISTRICT 45 - HOUSEKINGLegislative20122500DEBT411074112041086Operation and OverheadRETAINERNW PASSAGE CONSULTING146 N CANAL STREET SUITE 303SEATTLEWA</v>
      </c>
      <c r="AH2670">
        <v>100480738</v>
      </c>
      <c r="AI2670" s="9" t="str">
        <f t="shared" si="125"/>
        <v>STATE REPRESENTATIVE452DEMOCRATLEG DISTRICT 45 - HOUSEKINGLegislative</v>
      </c>
    </row>
    <row r="2671" spans="1:35" x14ac:dyDescent="0.25">
      <c r="A2671" s="15">
        <v>2607</v>
      </c>
      <c r="B2671" t="s">
        <v>5592</v>
      </c>
      <c r="C2671">
        <v>100480738</v>
      </c>
      <c r="D2671" t="s">
        <v>30</v>
      </c>
      <c r="E2671" t="s">
        <v>284</v>
      </c>
      <c r="F2671" t="s">
        <v>44</v>
      </c>
      <c r="G2671" t="s">
        <v>285</v>
      </c>
      <c r="H2671" t="s">
        <v>286</v>
      </c>
      <c r="I2671" t="s">
        <v>140</v>
      </c>
      <c r="J2671" t="s">
        <v>287</v>
      </c>
      <c r="K2671" t="s">
        <v>67</v>
      </c>
      <c r="L2671">
        <v>45</v>
      </c>
      <c r="M2671">
        <v>2</v>
      </c>
      <c r="N2671" t="s">
        <v>68</v>
      </c>
      <c r="O2671" t="s">
        <v>288</v>
      </c>
      <c r="P2671" t="s">
        <v>134</v>
      </c>
      <c r="Q2671" t="s">
        <v>71</v>
      </c>
      <c r="R2671">
        <v>2012</v>
      </c>
      <c r="S2671" s="1">
        <v>1283.1500000000001</v>
      </c>
      <c r="T2671" t="s">
        <v>31</v>
      </c>
      <c r="U2671" s="2">
        <v>41107</v>
      </c>
      <c r="V2671" s="2">
        <v>41120</v>
      </c>
      <c r="W2671" s="2">
        <v>41106</v>
      </c>
      <c r="X2671" t="s">
        <v>72</v>
      </c>
      <c r="Y2671" t="s">
        <v>5593</v>
      </c>
      <c r="Z2671" t="s">
        <v>290</v>
      </c>
      <c r="AA2671" t="s">
        <v>291</v>
      </c>
      <c r="AB2671" t="s">
        <v>35</v>
      </c>
      <c r="AC2671" t="s">
        <v>36</v>
      </c>
      <c r="AD2671">
        <v>98103</v>
      </c>
      <c r="AE2671" t="s">
        <v>5588</v>
      </c>
      <c r="AF2671" t="str">
        <f t="shared" si="123"/>
        <v>Yes</v>
      </c>
      <c r="AG2671" s="9" t="str">
        <f t="shared" si="124"/>
        <v>STATE REPRESENTATIVE452DEMOCRATLEG DISTRICT 45 - HOUSEKINGLegislative20121283.15DEBT411074112041106Operation and OverheadLETTERHEAD &amp; REMITS PRINT (OVERNIGHT)NW PASSAGE CONSULTING146 N CANAL STREET SUITE 303SEATTLEWA</v>
      </c>
      <c r="AH2671">
        <v>100480738</v>
      </c>
      <c r="AI2671" s="9" t="str">
        <f t="shared" si="125"/>
        <v>STATE REPRESENTATIVE452DEMOCRATLEG DISTRICT 45 - HOUSEKINGLegislative</v>
      </c>
    </row>
    <row r="2672" spans="1:35" x14ac:dyDescent="0.25">
      <c r="A2672" s="15">
        <v>2611</v>
      </c>
      <c r="B2672" t="s">
        <v>5598</v>
      </c>
      <c r="C2672">
        <v>100480738</v>
      </c>
      <c r="D2672" t="s">
        <v>30</v>
      </c>
      <c r="E2672" t="s">
        <v>284</v>
      </c>
      <c r="F2672" t="s">
        <v>44</v>
      </c>
      <c r="G2672" t="s">
        <v>285</v>
      </c>
      <c r="H2672" t="s">
        <v>286</v>
      </c>
      <c r="I2672" t="s">
        <v>140</v>
      </c>
      <c r="J2672" t="s">
        <v>287</v>
      </c>
      <c r="K2672" t="s">
        <v>67</v>
      </c>
      <c r="L2672">
        <v>45</v>
      </c>
      <c r="M2672">
        <v>2</v>
      </c>
      <c r="N2672" t="s">
        <v>68</v>
      </c>
      <c r="O2672" t="s">
        <v>288</v>
      </c>
      <c r="P2672" t="s">
        <v>134</v>
      </c>
      <c r="Q2672" t="s">
        <v>71</v>
      </c>
      <c r="R2672">
        <v>2012</v>
      </c>
      <c r="S2672" s="1">
        <v>2301.12</v>
      </c>
      <c r="T2672" t="s">
        <v>31</v>
      </c>
      <c r="U2672" s="2">
        <v>41107</v>
      </c>
      <c r="V2672" s="2">
        <v>41120</v>
      </c>
      <c r="W2672" s="2">
        <v>41113</v>
      </c>
      <c r="X2672" t="s">
        <v>72</v>
      </c>
      <c r="Y2672" t="s">
        <v>150</v>
      </c>
      <c r="Z2672" t="s">
        <v>290</v>
      </c>
      <c r="AA2672" t="s">
        <v>291</v>
      </c>
      <c r="AB2672" t="s">
        <v>35</v>
      </c>
      <c r="AC2672" t="s">
        <v>36</v>
      </c>
      <c r="AD2672">
        <v>98103</v>
      </c>
      <c r="AE2672" t="s">
        <v>5588</v>
      </c>
      <c r="AF2672" t="str">
        <f t="shared" si="123"/>
        <v>Yes</v>
      </c>
      <c r="AG2672" s="9" t="str">
        <f t="shared" si="124"/>
        <v>STATE REPRESENTATIVE452DEMOCRATLEG DISTRICT 45 - HOUSEKINGLegislative20122301.12DEBT411074112041113Operation and OverheadMAILER PRINT &amp; DESIGN (CAPCITY, JENNERGY)NW PASSAGE CONSULTING146 N CANAL STREET SUITE 303SEATTLEWA</v>
      </c>
      <c r="AH2672">
        <v>100480738</v>
      </c>
      <c r="AI2672" s="9" t="str">
        <f t="shared" si="125"/>
        <v>STATE REPRESENTATIVE452DEMOCRATLEG DISTRICT 45 - HOUSEKINGLegislative</v>
      </c>
    </row>
    <row r="2673" spans="1:35" x14ac:dyDescent="0.25">
      <c r="A2673" s="15">
        <v>2610</v>
      </c>
      <c r="B2673" t="s">
        <v>5596</v>
      </c>
      <c r="C2673">
        <v>100480738</v>
      </c>
      <c r="D2673" t="s">
        <v>30</v>
      </c>
      <c r="E2673" t="s">
        <v>284</v>
      </c>
      <c r="F2673" t="s">
        <v>44</v>
      </c>
      <c r="G2673" t="s">
        <v>285</v>
      </c>
      <c r="H2673" t="s">
        <v>286</v>
      </c>
      <c r="I2673" t="s">
        <v>140</v>
      </c>
      <c r="J2673" t="s">
        <v>287</v>
      </c>
      <c r="K2673" t="s">
        <v>67</v>
      </c>
      <c r="L2673">
        <v>45</v>
      </c>
      <c r="M2673">
        <v>2</v>
      </c>
      <c r="N2673" t="s">
        <v>68</v>
      </c>
      <c r="O2673" t="s">
        <v>288</v>
      </c>
      <c r="P2673" t="s">
        <v>134</v>
      </c>
      <c r="Q2673" t="s">
        <v>71</v>
      </c>
      <c r="R2673">
        <v>2012</v>
      </c>
      <c r="S2673" s="1">
        <v>931.6</v>
      </c>
      <c r="T2673" t="s">
        <v>31</v>
      </c>
      <c r="U2673" s="2">
        <v>41107</v>
      </c>
      <c r="V2673" s="2">
        <v>41120</v>
      </c>
      <c r="W2673" s="2">
        <v>41115</v>
      </c>
      <c r="X2673" t="s">
        <v>72</v>
      </c>
      <c r="Y2673" t="s">
        <v>5597</v>
      </c>
      <c r="Z2673" t="s">
        <v>290</v>
      </c>
      <c r="AA2673" t="s">
        <v>291</v>
      </c>
      <c r="AB2673" t="s">
        <v>35</v>
      </c>
      <c r="AC2673" t="s">
        <v>36</v>
      </c>
      <c r="AD2673">
        <v>98103</v>
      </c>
      <c r="AE2673" t="s">
        <v>5588</v>
      </c>
      <c r="AF2673" t="str">
        <f t="shared" si="123"/>
        <v>Yes</v>
      </c>
      <c r="AG2673" s="9" t="str">
        <f t="shared" si="124"/>
        <v>STATE REPRESENTATIVE452DEMOCRATLEG DISTRICT 45 - HOUSEKINGLegislative2012931.6DEBT411074112041115Operation and OverheadDOORBELLER DESIGN &amp; PRINT (JENNERGY, OVERNIGHT)NW PASSAGE CONSULTING146 N CANAL STREET SUITE 303SEATTLEWA</v>
      </c>
      <c r="AH2673">
        <v>100480738</v>
      </c>
      <c r="AI2673" s="9" t="str">
        <f t="shared" si="125"/>
        <v>STATE REPRESENTATIVE452DEMOCRATLEG DISTRICT 45 - HOUSEKINGLegislative</v>
      </c>
    </row>
    <row r="2674" spans="1:35" x14ac:dyDescent="0.25">
      <c r="A2674" s="15">
        <v>2608</v>
      </c>
      <c r="B2674" t="s">
        <v>5594</v>
      </c>
      <c r="C2674">
        <v>100480738</v>
      </c>
      <c r="D2674" t="s">
        <v>30</v>
      </c>
      <c r="E2674" t="s">
        <v>284</v>
      </c>
      <c r="F2674" t="s">
        <v>44</v>
      </c>
      <c r="G2674" t="s">
        <v>285</v>
      </c>
      <c r="H2674" t="s">
        <v>286</v>
      </c>
      <c r="I2674" t="s">
        <v>140</v>
      </c>
      <c r="J2674" t="s">
        <v>287</v>
      </c>
      <c r="K2674" t="s">
        <v>67</v>
      </c>
      <c r="L2674">
        <v>45</v>
      </c>
      <c r="M2674">
        <v>2</v>
      </c>
      <c r="N2674" t="s">
        <v>68</v>
      </c>
      <c r="O2674" t="s">
        <v>288</v>
      </c>
      <c r="P2674" t="s">
        <v>134</v>
      </c>
      <c r="Q2674" t="s">
        <v>71</v>
      </c>
      <c r="R2674">
        <v>2012</v>
      </c>
      <c r="S2674" s="1">
        <v>500</v>
      </c>
      <c r="T2674" t="s">
        <v>31</v>
      </c>
      <c r="U2674" s="2">
        <v>41107</v>
      </c>
      <c r="V2674" s="2">
        <v>41120</v>
      </c>
      <c r="W2674" s="2">
        <v>41116</v>
      </c>
      <c r="X2674" t="s">
        <v>72</v>
      </c>
      <c r="Y2674" t="s">
        <v>339</v>
      </c>
      <c r="Z2674" t="s">
        <v>167</v>
      </c>
      <c r="AA2674" t="s">
        <v>168</v>
      </c>
      <c r="AB2674" t="s">
        <v>35</v>
      </c>
      <c r="AC2674" t="s">
        <v>36</v>
      </c>
      <c r="AD2674">
        <v>98109</v>
      </c>
      <c r="AE2674" t="s">
        <v>5588</v>
      </c>
      <c r="AF2674" t="str">
        <f t="shared" si="123"/>
        <v>Yes</v>
      </c>
      <c r="AG2674" s="9" t="str">
        <f t="shared" si="124"/>
        <v>STATE REPRESENTATIVE452DEMOCRATLEG DISTRICT 45 - HOUSEKINGLegislative2012500DEBT411074112041116Operation and OverheadJULY TREASURYARGO STRATEGIESPO BOX 9100 SEATTLEWA</v>
      </c>
      <c r="AH2674">
        <v>100480738</v>
      </c>
      <c r="AI2674" s="9" t="str">
        <f t="shared" si="125"/>
        <v>STATE REPRESENTATIVE452DEMOCRATLEG DISTRICT 45 - HOUSEKINGLegislative</v>
      </c>
    </row>
    <row r="2675" spans="1:35" x14ac:dyDescent="0.25">
      <c r="A2675" s="15">
        <v>2605</v>
      </c>
      <c r="B2675" t="s">
        <v>5587</v>
      </c>
      <c r="C2675">
        <v>100480738</v>
      </c>
      <c r="D2675" t="s">
        <v>30</v>
      </c>
      <c r="E2675" t="s">
        <v>284</v>
      </c>
      <c r="F2675" t="s">
        <v>44</v>
      </c>
      <c r="G2675" t="s">
        <v>285</v>
      </c>
      <c r="H2675" t="s">
        <v>286</v>
      </c>
      <c r="I2675" t="s">
        <v>140</v>
      </c>
      <c r="J2675" t="s">
        <v>287</v>
      </c>
      <c r="K2675" t="s">
        <v>67</v>
      </c>
      <c r="L2675">
        <v>45</v>
      </c>
      <c r="M2675">
        <v>2</v>
      </c>
      <c r="N2675" t="s">
        <v>68</v>
      </c>
      <c r="O2675" t="s">
        <v>288</v>
      </c>
      <c r="P2675" t="s">
        <v>134</v>
      </c>
      <c r="Q2675" t="s">
        <v>71</v>
      </c>
      <c r="R2675">
        <v>2012</v>
      </c>
      <c r="S2675" s="1">
        <v>2500</v>
      </c>
      <c r="T2675" t="s">
        <v>31</v>
      </c>
      <c r="U2675" s="2">
        <v>41107</v>
      </c>
      <c r="V2675" s="2">
        <v>41120</v>
      </c>
      <c r="W2675" s="2">
        <v>41116</v>
      </c>
      <c r="X2675" t="s">
        <v>72</v>
      </c>
      <c r="Y2675" t="s">
        <v>289</v>
      </c>
      <c r="Z2675" t="s">
        <v>290</v>
      </c>
      <c r="AA2675" t="s">
        <v>291</v>
      </c>
      <c r="AB2675" t="s">
        <v>35</v>
      </c>
      <c r="AC2675" t="s">
        <v>36</v>
      </c>
      <c r="AD2675">
        <v>98103</v>
      </c>
      <c r="AE2675" t="s">
        <v>5588</v>
      </c>
      <c r="AF2675" t="str">
        <f t="shared" si="123"/>
        <v>Yes</v>
      </c>
      <c r="AG2675" s="9" t="str">
        <f t="shared" si="124"/>
        <v>STATE REPRESENTATIVE452DEMOCRATLEG DISTRICT 45 - HOUSEKINGLegislative20122500DEBT411074112041116Operation and OverheadRETAINERNW PASSAGE CONSULTING146 N CANAL STREET SUITE 303SEATTLEWA</v>
      </c>
      <c r="AH2675">
        <v>100480738</v>
      </c>
      <c r="AI2675" s="9" t="str">
        <f t="shared" si="125"/>
        <v>STATE REPRESENTATIVE452DEMOCRATLEG DISTRICT 45 - HOUSEKINGLegislative</v>
      </c>
    </row>
    <row r="2676" spans="1:35" x14ac:dyDescent="0.25">
      <c r="A2676" s="15">
        <v>2606</v>
      </c>
      <c r="B2676" t="s">
        <v>5589</v>
      </c>
      <c r="C2676">
        <v>100480738</v>
      </c>
      <c r="D2676" t="s">
        <v>30</v>
      </c>
      <c r="E2676" t="s">
        <v>284</v>
      </c>
      <c r="F2676" t="s">
        <v>44</v>
      </c>
      <c r="G2676" t="s">
        <v>285</v>
      </c>
      <c r="H2676" t="s">
        <v>286</v>
      </c>
      <c r="I2676" t="s">
        <v>140</v>
      </c>
      <c r="J2676" t="s">
        <v>287</v>
      </c>
      <c r="K2676" t="s">
        <v>67</v>
      </c>
      <c r="L2676">
        <v>45</v>
      </c>
      <c r="M2676">
        <v>2</v>
      </c>
      <c r="N2676" t="s">
        <v>68</v>
      </c>
      <c r="O2676" t="s">
        <v>288</v>
      </c>
      <c r="P2676" t="s">
        <v>134</v>
      </c>
      <c r="Q2676" t="s">
        <v>71</v>
      </c>
      <c r="R2676">
        <v>2012</v>
      </c>
      <c r="S2676" s="1">
        <v>83.4</v>
      </c>
      <c r="T2676" t="s">
        <v>31</v>
      </c>
      <c r="U2676" s="2">
        <v>41107</v>
      </c>
      <c r="V2676" s="2">
        <v>41120</v>
      </c>
      <c r="W2676" s="2">
        <v>41117</v>
      </c>
      <c r="X2676" t="s">
        <v>72</v>
      </c>
      <c r="Y2676" t="s">
        <v>882</v>
      </c>
      <c r="Z2676" t="s">
        <v>5590</v>
      </c>
      <c r="AA2676" t="s">
        <v>5591</v>
      </c>
      <c r="AB2676" t="s">
        <v>1453</v>
      </c>
      <c r="AC2676" t="s">
        <v>36</v>
      </c>
      <c r="AD2676">
        <v>98052</v>
      </c>
      <c r="AE2676" t="s">
        <v>5588</v>
      </c>
      <c r="AF2676" t="str">
        <f t="shared" si="123"/>
        <v>Yes</v>
      </c>
      <c r="AG2676" s="9" t="str">
        <f t="shared" si="124"/>
        <v>STATE REPRESENTATIVE452DEMOCRATLEG DISTRICT 45 - HOUSEKINGLegislative201283.4DEBT411074112041117Operation and OverheadWEBHOSTINGDEHAN COMPUTER SERVICES4522  159TH AVENUE NE REDMONDWA</v>
      </c>
      <c r="AH2676">
        <v>100480738</v>
      </c>
      <c r="AI2676" s="9" t="str">
        <f t="shared" si="125"/>
        <v>STATE REPRESENTATIVE452DEMOCRATLEG DISTRICT 45 - HOUSEKINGLegislative</v>
      </c>
    </row>
    <row r="2677" spans="1:35" x14ac:dyDescent="0.25">
      <c r="A2677" s="15">
        <v>3093</v>
      </c>
      <c r="B2677" t="s">
        <v>6451</v>
      </c>
      <c r="C2677">
        <v>100488171</v>
      </c>
      <c r="D2677" t="s">
        <v>30</v>
      </c>
      <c r="E2677" t="s">
        <v>284</v>
      </c>
      <c r="F2677" t="s">
        <v>44</v>
      </c>
      <c r="G2677" t="s">
        <v>285</v>
      </c>
      <c r="H2677" t="s">
        <v>286</v>
      </c>
      <c r="I2677" t="s">
        <v>140</v>
      </c>
      <c r="J2677" t="s">
        <v>287</v>
      </c>
      <c r="K2677" t="s">
        <v>67</v>
      </c>
      <c r="L2677">
        <v>45</v>
      </c>
      <c r="M2677">
        <v>2</v>
      </c>
      <c r="N2677" t="s">
        <v>68</v>
      </c>
      <c r="O2677" t="s">
        <v>288</v>
      </c>
      <c r="P2677" t="s">
        <v>134</v>
      </c>
      <c r="Q2677" t="s">
        <v>71</v>
      </c>
      <c r="R2677">
        <v>2012</v>
      </c>
      <c r="S2677" s="1">
        <v>2500</v>
      </c>
      <c r="T2677" t="s">
        <v>31</v>
      </c>
      <c r="U2677" s="2">
        <v>41121</v>
      </c>
      <c r="V2677" s="2">
        <v>41152</v>
      </c>
      <c r="W2677" s="2">
        <v>41086</v>
      </c>
      <c r="X2677" t="s">
        <v>72</v>
      </c>
      <c r="Y2677" t="s">
        <v>289</v>
      </c>
      <c r="Z2677" t="s">
        <v>290</v>
      </c>
      <c r="AA2677" t="s">
        <v>291</v>
      </c>
      <c r="AB2677" t="s">
        <v>35</v>
      </c>
      <c r="AC2677" t="s">
        <v>36</v>
      </c>
      <c r="AD2677">
        <v>98103</v>
      </c>
      <c r="AE2677" t="s">
        <v>6449</v>
      </c>
      <c r="AF2677" t="str">
        <f t="shared" si="123"/>
        <v>Yes</v>
      </c>
      <c r="AG2677" s="9" t="str">
        <f t="shared" si="124"/>
        <v>STATE REPRESENTATIVE452DEMOCRATLEG DISTRICT 45 - HOUSEKINGLegislative20122500DEBT411214115241086Operation and OverheadRETAINERNW PASSAGE CONSULTING146 N CANAL STREET SUITE 303SEATTLEWA</v>
      </c>
      <c r="AH2677">
        <v>100488171</v>
      </c>
      <c r="AI2677" s="9" t="str">
        <f t="shared" si="125"/>
        <v>STATE REPRESENTATIVE452DEMOCRATLEG DISTRICT 45 - HOUSEKINGLegislative</v>
      </c>
    </row>
    <row r="2678" spans="1:35" x14ac:dyDescent="0.25">
      <c r="A2678" s="15">
        <v>3091</v>
      </c>
      <c r="B2678" t="s">
        <v>6448</v>
      </c>
      <c r="C2678">
        <v>100488171</v>
      </c>
      <c r="D2678" t="s">
        <v>30</v>
      </c>
      <c r="E2678" t="s">
        <v>284</v>
      </c>
      <c r="F2678" t="s">
        <v>44</v>
      </c>
      <c r="G2678" t="s">
        <v>285</v>
      </c>
      <c r="H2678" t="s">
        <v>286</v>
      </c>
      <c r="I2678" t="s">
        <v>140</v>
      </c>
      <c r="J2678" t="s">
        <v>287</v>
      </c>
      <c r="K2678" t="s">
        <v>67</v>
      </c>
      <c r="L2678">
        <v>45</v>
      </c>
      <c r="M2678">
        <v>2</v>
      </c>
      <c r="N2678" t="s">
        <v>68</v>
      </c>
      <c r="O2678" t="s">
        <v>288</v>
      </c>
      <c r="P2678" t="s">
        <v>134</v>
      </c>
      <c r="Q2678" t="s">
        <v>71</v>
      </c>
      <c r="R2678">
        <v>2012</v>
      </c>
      <c r="S2678" s="1">
        <v>1283.1500000000001</v>
      </c>
      <c r="T2678" t="s">
        <v>31</v>
      </c>
      <c r="U2678" s="2">
        <v>41121</v>
      </c>
      <c r="V2678" s="2">
        <v>41152</v>
      </c>
      <c r="W2678" s="2">
        <v>41106</v>
      </c>
      <c r="X2678" t="s">
        <v>72</v>
      </c>
      <c r="Y2678" t="s">
        <v>5593</v>
      </c>
      <c r="Z2678" t="s">
        <v>290</v>
      </c>
      <c r="AA2678" t="s">
        <v>291</v>
      </c>
      <c r="AB2678" t="s">
        <v>35</v>
      </c>
      <c r="AC2678" t="s">
        <v>36</v>
      </c>
      <c r="AD2678">
        <v>98103</v>
      </c>
      <c r="AE2678" t="s">
        <v>6449</v>
      </c>
      <c r="AF2678" t="str">
        <f t="shared" si="123"/>
        <v>Yes</v>
      </c>
      <c r="AG2678" s="9" t="str">
        <f t="shared" si="124"/>
        <v>STATE REPRESENTATIVE452DEMOCRATLEG DISTRICT 45 - HOUSEKINGLegislative20121283.15DEBT411214115241106Operation and OverheadLETTERHEAD &amp; REMITS PRINT (OVERNIGHT)NW PASSAGE CONSULTING146 N CANAL STREET SUITE 303SEATTLEWA</v>
      </c>
      <c r="AH2678">
        <v>100488171</v>
      </c>
      <c r="AI2678" s="9" t="str">
        <f t="shared" si="125"/>
        <v>STATE REPRESENTATIVE452DEMOCRATLEG DISTRICT 45 - HOUSEKINGLegislative</v>
      </c>
    </row>
    <row r="2679" spans="1:35" x14ac:dyDescent="0.25">
      <c r="A2679" s="15">
        <v>3095</v>
      </c>
      <c r="B2679" t="s">
        <v>6453</v>
      </c>
      <c r="C2679">
        <v>100488171</v>
      </c>
      <c r="D2679" t="s">
        <v>30</v>
      </c>
      <c r="E2679" t="s">
        <v>284</v>
      </c>
      <c r="F2679" t="s">
        <v>44</v>
      </c>
      <c r="G2679" t="s">
        <v>285</v>
      </c>
      <c r="H2679" t="s">
        <v>286</v>
      </c>
      <c r="I2679" t="s">
        <v>140</v>
      </c>
      <c r="J2679" t="s">
        <v>287</v>
      </c>
      <c r="K2679" t="s">
        <v>67</v>
      </c>
      <c r="L2679">
        <v>45</v>
      </c>
      <c r="M2679">
        <v>2</v>
      </c>
      <c r="N2679" t="s">
        <v>68</v>
      </c>
      <c r="O2679" t="s">
        <v>288</v>
      </c>
      <c r="P2679" t="s">
        <v>134</v>
      </c>
      <c r="Q2679" t="s">
        <v>71</v>
      </c>
      <c r="R2679">
        <v>2012</v>
      </c>
      <c r="S2679" s="1">
        <v>2301.12</v>
      </c>
      <c r="T2679" t="s">
        <v>31</v>
      </c>
      <c r="U2679" s="2">
        <v>41121</v>
      </c>
      <c r="V2679" s="2">
        <v>41152</v>
      </c>
      <c r="W2679" s="2">
        <v>41113</v>
      </c>
      <c r="X2679" t="s">
        <v>72</v>
      </c>
      <c r="Y2679" t="s">
        <v>150</v>
      </c>
      <c r="Z2679" t="s">
        <v>290</v>
      </c>
      <c r="AA2679" t="s">
        <v>291</v>
      </c>
      <c r="AB2679" t="s">
        <v>35</v>
      </c>
      <c r="AC2679" t="s">
        <v>36</v>
      </c>
      <c r="AD2679">
        <v>98103</v>
      </c>
      <c r="AE2679" t="s">
        <v>6449</v>
      </c>
      <c r="AF2679" t="str">
        <f t="shared" si="123"/>
        <v>Yes</v>
      </c>
      <c r="AG2679" s="9" t="str">
        <f t="shared" si="124"/>
        <v>STATE REPRESENTATIVE452DEMOCRATLEG DISTRICT 45 - HOUSEKINGLegislative20122301.12DEBT411214115241113Operation and OverheadMAILER PRINT &amp; DESIGN (CAPCITY, JENNERGY)NW PASSAGE CONSULTING146 N CANAL STREET SUITE 303SEATTLEWA</v>
      </c>
      <c r="AH2679">
        <v>100488171</v>
      </c>
      <c r="AI2679" s="9" t="str">
        <f t="shared" si="125"/>
        <v>STATE REPRESENTATIVE452DEMOCRATLEG DISTRICT 45 - HOUSEKINGLegislative</v>
      </c>
    </row>
    <row r="2680" spans="1:35" x14ac:dyDescent="0.25">
      <c r="A2680" s="15">
        <v>3094</v>
      </c>
      <c r="B2680" t="s">
        <v>6452</v>
      </c>
      <c r="C2680">
        <v>100488171</v>
      </c>
      <c r="D2680" t="s">
        <v>30</v>
      </c>
      <c r="E2680" t="s">
        <v>284</v>
      </c>
      <c r="F2680" t="s">
        <v>44</v>
      </c>
      <c r="G2680" t="s">
        <v>285</v>
      </c>
      <c r="H2680" t="s">
        <v>286</v>
      </c>
      <c r="I2680" t="s">
        <v>140</v>
      </c>
      <c r="J2680" t="s">
        <v>287</v>
      </c>
      <c r="K2680" t="s">
        <v>67</v>
      </c>
      <c r="L2680">
        <v>45</v>
      </c>
      <c r="M2680">
        <v>2</v>
      </c>
      <c r="N2680" t="s">
        <v>68</v>
      </c>
      <c r="O2680" t="s">
        <v>288</v>
      </c>
      <c r="P2680" t="s">
        <v>134</v>
      </c>
      <c r="Q2680" t="s">
        <v>71</v>
      </c>
      <c r="R2680">
        <v>2012</v>
      </c>
      <c r="S2680" s="1">
        <v>931.6</v>
      </c>
      <c r="T2680" t="s">
        <v>31</v>
      </c>
      <c r="U2680" s="2">
        <v>41121</v>
      </c>
      <c r="V2680" s="2">
        <v>41152</v>
      </c>
      <c r="W2680" s="2">
        <v>41115</v>
      </c>
      <c r="X2680" t="s">
        <v>72</v>
      </c>
      <c r="Y2680" t="s">
        <v>5597</v>
      </c>
      <c r="Z2680" t="s">
        <v>290</v>
      </c>
      <c r="AA2680" t="s">
        <v>291</v>
      </c>
      <c r="AB2680" t="s">
        <v>35</v>
      </c>
      <c r="AC2680" t="s">
        <v>36</v>
      </c>
      <c r="AD2680">
        <v>98103</v>
      </c>
      <c r="AE2680" t="s">
        <v>6449</v>
      </c>
      <c r="AF2680" t="str">
        <f t="shared" si="123"/>
        <v>Yes</v>
      </c>
      <c r="AG2680" s="9" t="str">
        <f t="shared" si="124"/>
        <v>STATE REPRESENTATIVE452DEMOCRATLEG DISTRICT 45 - HOUSEKINGLegislative2012931.6DEBT411214115241115Operation and OverheadDOORBELLER DESIGN &amp; PRINT (JENNERGY, OVERNIGHT)NW PASSAGE CONSULTING146 N CANAL STREET SUITE 303SEATTLEWA</v>
      </c>
      <c r="AH2680">
        <v>100488171</v>
      </c>
      <c r="AI2680" s="9" t="str">
        <f t="shared" si="125"/>
        <v>STATE REPRESENTATIVE452DEMOCRATLEG DISTRICT 45 - HOUSEKINGLegislative</v>
      </c>
    </row>
    <row r="2681" spans="1:35" x14ac:dyDescent="0.25">
      <c r="A2681" s="15">
        <v>3092</v>
      </c>
      <c r="B2681" t="s">
        <v>6450</v>
      </c>
      <c r="C2681">
        <v>100488171</v>
      </c>
      <c r="D2681" t="s">
        <v>30</v>
      </c>
      <c r="E2681" t="s">
        <v>284</v>
      </c>
      <c r="F2681" t="s">
        <v>44</v>
      </c>
      <c r="G2681" t="s">
        <v>285</v>
      </c>
      <c r="H2681" t="s">
        <v>286</v>
      </c>
      <c r="I2681" t="s">
        <v>140</v>
      </c>
      <c r="J2681" t="s">
        <v>287</v>
      </c>
      <c r="K2681" t="s">
        <v>67</v>
      </c>
      <c r="L2681">
        <v>45</v>
      </c>
      <c r="M2681">
        <v>2</v>
      </c>
      <c r="N2681" t="s">
        <v>68</v>
      </c>
      <c r="O2681" t="s">
        <v>288</v>
      </c>
      <c r="P2681" t="s">
        <v>134</v>
      </c>
      <c r="Q2681" t="s">
        <v>71</v>
      </c>
      <c r="R2681">
        <v>2012</v>
      </c>
      <c r="S2681" s="1">
        <v>500</v>
      </c>
      <c r="T2681" t="s">
        <v>31</v>
      </c>
      <c r="U2681" s="2">
        <v>41121</v>
      </c>
      <c r="V2681" s="2">
        <v>41152</v>
      </c>
      <c r="W2681" s="2">
        <v>41116</v>
      </c>
      <c r="X2681" t="s">
        <v>72</v>
      </c>
      <c r="Y2681" t="s">
        <v>339</v>
      </c>
      <c r="Z2681" t="s">
        <v>167</v>
      </c>
      <c r="AA2681" t="s">
        <v>168</v>
      </c>
      <c r="AB2681" t="s">
        <v>35</v>
      </c>
      <c r="AC2681" t="s">
        <v>36</v>
      </c>
      <c r="AD2681">
        <v>98109</v>
      </c>
      <c r="AE2681" t="s">
        <v>6449</v>
      </c>
      <c r="AF2681" t="str">
        <f t="shared" si="123"/>
        <v>Yes</v>
      </c>
      <c r="AG2681" s="9" t="str">
        <f t="shared" si="124"/>
        <v>STATE REPRESENTATIVE452DEMOCRATLEG DISTRICT 45 - HOUSEKINGLegislative2012500DEBT411214115241116Operation and OverheadJULY TREASURYARGO STRATEGIESPO BOX 9100 SEATTLEWA</v>
      </c>
      <c r="AH2681">
        <v>100488171</v>
      </c>
      <c r="AI2681" s="9" t="str">
        <f t="shared" si="125"/>
        <v>STATE REPRESENTATIVE452DEMOCRATLEG DISTRICT 45 - HOUSEKINGLegislative</v>
      </c>
    </row>
    <row r="2682" spans="1:35" x14ac:dyDescent="0.25">
      <c r="A2682" s="15">
        <v>3096</v>
      </c>
      <c r="B2682" t="s">
        <v>6454</v>
      </c>
      <c r="C2682">
        <v>100488171</v>
      </c>
      <c r="D2682" t="s">
        <v>30</v>
      </c>
      <c r="E2682" t="s">
        <v>284</v>
      </c>
      <c r="F2682" t="s">
        <v>44</v>
      </c>
      <c r="G2682" t="s">
        <v>285</v>
      </c>
      <c r="H2682" t="s">
        <v>286</v>
      </c>
      <c r="I2682" t="s">
        <v>140</v>
      </c>
      <c r="J2682" t="s">
        <v>287</v>
      </c>
      <c r="K2682" t="s">
        <v>67</v>
      </c>
      <c r="L2682">
        <v>45</v>
      </c>
      <c r="M2682">
        <v>2</v>
      </c>
      <c r="N2682" t="s">
        <v>68</v>
      </c>
      <c r="O2682" t="s">
        <v>288</v>
      </c>
      <c r="P2682" t="s">
        <v>134</v>
      </c>
      <c r="Q2682" t="s">
        <v>71</v>
      </c>
      <c r="R2682">
        <v>2012</v>
      </c>
      <c r="S2682" s="1">
        <v>2500</v>
      </c>
      <c r="T2682" t="s">
        <v>31</v>
      </c>
      <c r="U2682" s="2">
        <v>41121</v>
      </c>
      <c r="V2682" s="2">
        <v>41152</v>
      </c>
      <c r="W2682" s="2">
        <v>41116</v>
      </c>
      <c r="X2682" t="s">
        <v>72</v>
      </c>
      <c r="Y2682" t="s">
        <v>289</v>
      </c>
      <c r="Z2682" t="s">
        <v>290</v>
      </c>
      <c r="AA2682" t="s">
        <v>291</v>
      </c>
      <c r="AB2682" t="s">
        <v>35</v>
      </c>
      <c r="AC2682" t="s">
        <v>36</v>
      </c>
      <c r="AD2682">
        <v>98103</v>
      </c>
      <c r="AE2682" t="s">
        <v>6449</v>
      </c>
      <c r="AF2682" t="str">
        <f t="shared" si="123"/>
        <v>Yes</v>
      </c>
      <c r="AG2682" s="9" t="str">
        <f t="shared" si="124"/>
        <v>STATE REPRESENTATIVE452DEMOCRATLEG DISTRICT 45 - HOUSEKINGLegislative20122500DEBT411214115241116Operation and OverheadRETAINERNW PASSAGE CONSULTING146 N CANAL STREET SUITE 303SEATTLEWA</v>
      </c>
      <c r="AH2682">
        <v>100488171</v>
      </c>
      <c r="AI2682" s="9" t="str">
        <f t="shared" si="125"/>
        <v>STATE REPRESENTATIVE452DEMOCRATLEG DISTRICT 45 - HOUSEKINGLegislative</v>
      </c>
    </row>
    <row r="2683" spans="1:35" x14ac:dyDescent="0.25">
      <c r="A2683" s="15">
        <v>3097</v>
      </c>
      <c r="B2683" t="s">
        <v>6455</v>
      </c>
      <c r="C2683">
        <v>100488171</v>
      </c>
      <c r="D2683" t="s">
        <v>30</v>
      </c>
      <c r="E2683" t="s">
        <v>284</v>
      </c>
      <c r="F2683" t="s">
        <v>44</v>
      </c>
      <c r="G2683" t="s">
        <v>285</v>
      </c>
      <c r="H2683" t="s">
        <v>286</v>
      </c>
      <c r="I2683" t="s">
        <v>140</v>
      </c>
      <c r="J2683" t="s">
        <v>287</v>
      </c>
      <c r="K2683" t="s">
        <v>67</v>
      </c>
      <c r="L2683">
        <v>45</v>
      </c>
      <c r="M2683">
        <v>2</v>
      </c>
      <c r="N2683" t="s">
        <v>68</v>
      </c>
      <c r="O2683" t="s">
        <v>288</v>
      </c>
      <c r="P2683" t="s">
        <v>134</v>
      </c>
      <c r="Q2683" t="s">
        <v>71</v>
      </c>
      <c r="R2683">
        <v>2012</v>
      </c>
      <c r="S2683" s="1">
        <v>750</v>
      </c>
      <c r="T2683" t="s">
        <v>31</v>
      </c>
      <c r="U2683" s="2">
        <v>41121</v>
      </c>
      <c r="V2683" s="2">
        <v>41152</v>
      </c>
      <c r="W2683" s="2">
        <v>41150</v>
      </c>
      <c r="X2683" t="s">
        <v>72</v>
      </c>
      <c r="Y2683" t="s">
        <v>490</v>
      </c>
      <c r="Z2683" t="s">
        <v>167</v>
      </c>
      <c r="AA2683" t="s">
        <v>168</v>
      </c>
      <c r="AB2683" t="s">
        <v>35</v>
      </c>
      <c r="AC2683" t="s">
        <v>36</v>
      </c>
      <c r="AD2683">
        <v>98109</v>
      </c>
      <c r="AE2683" t="s">
        <v>6449</v>
      </c>
      <c r="AF2683" t="str">
        <f t="shared" si="123"/>
        <v>Yes</v>
      </c>
      <c r="AG2683" s="9" t="str">
        <f t="shared" si="124"/>
        <v>STATE REPRESENTATIVE452DEMOCRATLEG DISTRICT 45 - HOUSEKINGLegislative2012750DEBT411214115241150Operation and OverheadAUGUST TREASURYARGO STRATEGIESPO BOX 9100 SEATTLEWA</v>
      </c>
      <c r="AH2683">
        <v>100488171</v>
      </c>
      <c r="AI2683" s="9" t="str">
        <f t="shared" si="125"/>
        <v>STATE REPRESENTATIVE452DEMOCRATLEG DISTRICT 45 - HOUSEKINGLegislative</v>
      </c>
    </row>
    <row r="2684" spans="1:35" x14ac:dyDescent="0.25">
      <c r="A2684" s="15">
        <v>38</v>
      </c>
      <c r="B2684" t="s">
        <v>283</v>
      </c>
      <c r="C2684">
        <v>100498435</v>
      </c>
      <c r="D2684" t="s">
        <v>30</v>
      </c>
      <c r="E2684" t="s">
        <v>284</v>
      </c>
      <c r="F2684" t="s">
        <v>44</v>
      </c>
      <c r="G2684" t="s">
        <v>285</v>
      </c>
      <c r="H2684" t="s">
        <v>286</v>
      </c>
      <c r="I2684" t="s">
        <v>140</v>
      </c>
      <c r="J2684" t="s">
        <v>287</v>
      </c>
      <c r="K2684" t="s">
        <v>67</v>
      </c>
      <c r="L2684">
        <v>45</v>
      </c>
      <c r="M2684">
        <v>2</v>
      </c>
      <c r="N2684" t="s">
        <v>68</v>
      </c>
      <c r="O2684" t="s">
        <v>288</v>
      </c>
      <c r="P2684" t="s">
        <v>134</v>
      </c>
      <c r="Q2684" t="s">
        <v>71</v>
      </c>
      <c r="R2684">
        <v>2012</v>
      </c>
      <c r="S2684" s="1">
        <v>2500</v>
      </c>
      <c r="T2684" t="s">
        <v>31</v>
      </c>
      <c r="U2684" s="2">
        <v>41153</v>
      </c>
      <c r="V2684" s="2">
        <v>41197</v>
      </c>
      <c r="W2684" s="2">
        <v>41116</v>
      </c>
      <c r="X2684" t="s">
        <v>72</v>
      </c>
      <c r="Y2684" t="s">
        <v>289</v>
      </c>
      <c r="Z2684" t="s">
        <v>290</v>
      </c>
      <c r="AA2684" t="s">
        <v>291</v>
      </c>
      <c r="AB2684" t="s">
        <v>35</v>
      </c>
      <c r="AC2684" t="s">
        <v>36</v>
      </c>
      <c r="AD2684">
        <v>98103</v>
      </c>
      <c r="AE2684" t="s">
        <v>292</v>
      </c>
      <c r="AF2684" t="str">
        <f t="shared" si="123"/>
        <v>Yes</v>
      </c>
      <c r="AG2684" s="9" t="str">
        <f t="shared" si="124"/>
        <v>STATE REPRESENTATIVE452DEMOCRATLEG DISTRICT 45 - HOUSEKINGLegislative20122500DEBT411534119741116Operation and OverheadRETAINERNW PASSAGE CONSULTING146 N CANAL STREET SUITE 303SEATTLEWA</v>
      </c>
      <c r="AH2684">
        <v>100498435</v>
      </c>
      <c r="AI2684" s="9" t="str">
        <f t="shared" si="125"/>
        <v>STATE REPRESENTATIVE452DEMOCRATLEG DISTRICT 45 - HOUSEKINGLegislative</v>
      </c>
    </row>
    <row r="2685" spans="1:35" x14ac:dyDescent="0.25">
      <c r="A2685" s="15">
        <v>57</v>
      </c>
      <c r="B2685" t="s">
        <v>389</v>
      </c>
      <c r="C2685">
        <v>100498435</v>
      </c>
      <c r="D2685" t="s">
        <v>30</v>
      </c>
      <c r="E2685" t="s">
        <v>284</v>
      </c>
      <c r="F2685" t="s">
        <v>44</v>
      </c>
      <c r="G2685" t="s">
        <v>285</v>
      </c>
      <c r="H2685" t="s">
        <v>286</v>
      </c>
      <c r="I2685" t="s">
        <v>140</v>
      </c>
      <c r="J2685" t="s">
        <v>287</v>
      </c>
      <c r="K2685" t="s">
        <v>67</v>
      </c>
      <c r="L2685">
        <v>45</v>
      </c>
      <c r="M2685">
        <v>2</v>
      </c>
      <c r="N2685" t="s">
        <v>68</v>
      </c>
      <c r="O2685" t="s">
        <v>288</v>
      </c>
      <c r="P2685" t="s">
        <v>134</v>
      </c>
      <c r="Q2685" t="s">
        <v>71</v>
      </c>
      <c r="R2685">
        <v>2012</v>
      </c>
      <c r="S2685" s="1">
        <v>927</v>
      </c>
      <c r="T2685" t="s">
        <v>31</v>
      </c>
      <c r="U2685" s="2">
        <v>41153</v>
      </c>
      <c r="V2685" s="2">
        <v>41197</v>
      </c>
      <c r="W2685" s="2">
        <v>41173</v>
      </c>
      <c r="X2685" t="s">
        <v>72</v>
      </c>
      <c r="Y2685" t="s">
        <v>96</v>
      </c>
      <c r="Z2685" t="s">
        <v>290</v>
      </c>
      <c r="AA2685" t="s">
        <v>291</v>
      </c>
      <c r="AB2685" t="s">
        <v>35</v>
      </c>
      <c r="AC2685" t="s">
        <v>36</v>
      </c>
      <c r="AD2685">
        <v>98103</v>
      </c>
      <c r="AE2685" t="s">
        <v>292</v>
      </c>
      <c r="AF2685" t="str">
        <f t="shared" si="123"/>
        <v>Yes</v>
      </c>
      <c r="AG2685" s="9" t="str">
        <f t="shared" si="124"/>
        <v>STATE REPRESENTATIVE452DEMOCRATLEG DISTRICT 45 - HOUSEKINGLegislative2012927DEBT411534119741173Operation and OverheadDOORBELLERS (CAPCITY)NW PASSAGE CONSULTING146 N CANAL STREET SUITE 303SEATTLEWA</v>
      </c>
      <c r="AH2685">
        <v>100498435</v>
      </c>
      <c r="AI2685" s="9" t="str">
        <f t="shared" si="125"/>
        <v>STATE REPRESENTATIVE452DEMOCRATLEG DISTRICT 45 - HOUSEKINGLegislative</v>
      </c>
    </row>
    <row r="2686" spans="1:35" x14ac:dyDescent="0.25">
      <c r="A2686" s="15">
        <v>44</v>
      </c>
      <c r="B2686" t="s">
        <v>307</v>
      </c>
      <c r="C2686">
        <v>100498435</v>
      </c>
      <c r="D2686" t="s">
        <v>30</v>
      </c>
      <c r="E2686" t="s">
        <v>284</v>
      </c>
      <c r="F2686" t="s">
        <v>44</v>
      </c>
      <c r="G2686" t="s">
        <v>285</v>
      </c>
      <c r="H2686" t="s">
        <v>286</v>
      </c>
      <c r="I2686" t="s">
        <v>140</v>
      </c>
      <c r="J2686" t="s">
        <v>287</v>
      </c>
      <c r="K2686" t="s">
        <v>67</v>
      </c>
      <c r="L2686">
        <v>45</v>
      </c>
      <c r="M2686">
        <v>2</v>
      </c>
      <c r="N2686" t="s">
        <v>68</v>
      </c>
      <c r="O2686" t="s">
        <v>288</v>
      </c>
      <c r="P2686" t="s">
        <v>134</v>
      </c>
      <c r="Q2686" t="s">
        <v>71</v>
      </c>
      <c r="R2686">
        <v>2012</v>
      </c>
      <c r="S2686" s="1">
        <v>1337</v>
      </c>
      <c r="T2686" t="s">
        <v>31</v>
      </c>
      <c r="U2686" s="2">
        <v>41153</v>
      </c>
      <c r="V2686" s="2">
        <v>41197</v>
      </c>
      <c r="W2686" s="2">
        <v>41194</v>
      </c>
      <c r="X2686" t="s">
        <v>72</v>
      </c>
      <c r="Y2686" t="s">
        <v>308</v>
      </c>
      <c r="Z2686" t="s">
        <v>290</v>
      </c>
      <c r="AA2686" t="s">
        <v>291</v>
      </c>
      <c r="AB2686" t="s">
        <v>35</v>
      </c>
      <c r="AC2686" t="s">
        <v>36</v>
      </c>
      <c r="AD2686">
        <v>98103</v>
      </c>
      <c r="AE2686" t="s">
        <v>292</v>
      </c>
      <c r="AF2686" t="str">
        <f t="shared" si="123"/>
        <v>Yes</v>
      </c>
      <c r="AG2686" s="9" t="str">
        <f t="shared" si="124"/>
        <v>STATE REPRESENTATIVE452DEMOCRATLEG DISTRICT 45 - HOUSEKINGLegislative20121337DEBT411534119741194Operation and OverheadDOORBELLER PRINT (CAPCITY)NW PASSAGE CONSULTING146 N CANAL STREET SUITE 303SEATTLEWA</v>
      </c>
      <c r="AH2686">
        <v>100498435</v>
      </c>
      <c r="AI2686" s="9" t="str">
        <f t="shared" si="125"/>
        <v>STATE REPRESENTATIVE452DEMOCRATLEG DISTRICT 45 - HOUSEKINGLegislative</v>
      </c>
    </row>
    <row r="2687" spans="1:35" x14ac:dyDescent="0.25">
      <c r="A2687" s="15">
        <v>58</v>
      </c>
      <c r="B2687" t="s">
        <v>390</v>
      </c>
      <c r="C2687">
        <v>100498435</v>
      </c>
      <c r="D2687" t="s">
        <v>30</v>
      </c>
      <c r="E2687" t="s">
        <v>284</v>
      </c>
      <c r="F2687" t="s">
        <v>44</v>
      </c>
      <c r="G2687" t="s">
        <v>285</v>
      </c>
      <c r="H2687" t="s">
        <v>286</v>
      </c>
      <c r="I2687" t="s">
        <v>140</v>
      </c>
      <c r="J2687" t="s">
        <v>287</v>
      </c>
      <c r="K2687" t="s">
        <v>67</v>
      </c>
      <c r="L2687">
        <v>45</v>
      </c>
      <c r="M2687">
        <v>2</v>
      </c>
      <c r="N2687" t="s">
        <v>68</v>
      </c>
      <c r="O2687" t="s">
        <v>288</v>
      </c>
      <c r="P2687" t="s">
        <v>134</v>
      </c>
      <c r="Q2687" t="s">
        <v>71</v>
      </c>
      <c r="R2687">
        <v>2012</v>
      </c>
      <c r="S2687" s="1">
        <v>934</v>
      </c>
      <c r="T2687" t="s">
        <v>31</v>
      </c>
      <c r="U2687" s="2">
        <v>41153</v>
      </c>
      <c r="V2687" s="2">
        <v>41197</v>
      </c>
      <c r="W2687" s="2">
        <v>41194</v>
      </c>
      <c r="X2687" t="s">
        <v>72</v>
      </c>
      <c r="Y2687" t="s">
        <v>391</v>
      </c>
      <c r="Z2687" t="s">
        <v>290</v>
      </c>
      <c r="AA2687" t="s">
        <v>291</v>
      </c>
      <c r="AB2687" t="s">
        <v>35</v>
      </c>
      <c r="AC2687" t="s">
        <v>36</v>
      </c>
      <c r="AD2687">
        <v>98103</v>
      </c>
      <c r="AE2687" t="s">
        <v>292</v>
      </c>
      <c r="AF2687" t="str">
        <f t="shared" si="123"/>
        <v>Yes</v>
      </c>
      <c r="AG2687" s="9" t="str">
        <f t="shared" si="124"/>
        <v>STATE REPRESENTATIVE452DEMOCRATLEG DISTRICT 45 - HOUSEKINGLegislative2012934DEBT411534119741194Operation and OverheadCARDS PRINT (CAPCITY)NW PASSAGE CONSULTING146 N CANAL STREET SUITE 303SEATTLEWA</v>
      </c>
      <c r="AH2687">
        <v>100498435</v>
      </c>
      <c r="AI2687" s="9" t="str">
        <f t="shared" si="125"/>
        <v>STATE REPRESENTATIVE452DEMOCRATLEG DISTRICT 45 - HOUSEKINGLegislative</v>
      </c>
    </row>
    <row r="2688" spans="1:35" x14ac:dyDescent="0.25">
      <c r="A2688" s="15">
        <v>39</v>
      </c>
      <c r="B2688" t="s">
        <v>293</v>
      </c>
      <c r="C2688">
        <v>100498435</v>
      </c>
      <c r="D2688" t="s">
        <v>30</v>
      </c>
      <c r="E2688" t="s">
        <v>284</v>
      </c>
      <c r="F2688" t="s">
        <v>44</v>
      </c>
      <c r="G2688" t="s">
        <v>285</v>
      </c>
      <c r="H2688" t="s">
        <v>286</v>
      </c>
      <c r="I2688" t="s">
        <v>140</v>
      </c>
      <c r="J2688" t="s">
        <v>287</v>
      </c>
      <c r="K2688" t="s">
        <v>67</v>
      </c>
      <c r="L2688">
        <v>45</v>
      </c>
      <c r="M2688">
        <v>2</v>
      </c>
      <c r="N2688" t="s">
        <v>68</v>
      </c>
      <c r="O2688" t="s">
        <v>288</v>
      </c>
      <c r="P2688" t="s">
        <v>134</v>
      </c>
      <c r="Q2688" t="s">
        <v>71</v>
      </c>
      <c r="R2688">
        <v>2012</v>
      </c>
      <c r="S2688" s="1">
        <v>53</v>
      </c>
      <c r="T2688" t="s">
        <v>31</v>
      </c>
      <c r="U2688" s="2">
        <v>41153</v>
      </c>
      <c r="V2688" s="2">
        <v>41197</v>
      </c>
      <c r="W2688" s="2">
        <v>41197</v>
      </c>
      <c r="X2688" t="s">
        <v>72</v>
      </c>
      <c r="Y2688" t="s">
        <v>143</v>
      </c>
      <c r="Z2688" t="s">
        <v>144</v>
      </c>
      <c r="AA2688" t="s">
        <v>145</v>
      </c>
      <c r="AB2688" t="s">
        <v>146</v>
      </c>
      <c r="AC2688" t="s">
        <v>147</v>
      </c>
      <c r="AD2688">
        <v>97015</v>
      </c>
      <c r="AE2688" t="s">
        <v>292</v>
      </c>
      <c r="AF2688" t="str">
        <f t="shared" si="123"/>
        <v>Yes</v>
      </c>
      <c r="AG2688" s="9" t="str">
        <f t="shared" si="124"/>
        <v>STATE REPRESENTATIVE452DEMOCRATLEG DISTRICT 45 - HOUSEKINGLegislative201253DEBT411534119741197Operation and OverheadPAYROLL PROCESSINGADP10155 SE SUNNYSIDE ROAD CLACKAMASOR</v>
      </c>
      <c r="AH2688">
        <v>100498435</v>
      </c>
      <c r="AI2688" s="9" t="str">
        <f t="shared" si="125"/>
        <v>STATE REPRESENTATIVE452DEMOCRATLEG DISTRICT 45 - HOUSEKINGLegislative</v>
      </c>
    </row>
    <row r="2689" spans="1:35" x14ac:dyDescent="0.25">
      <c r="A2689" s="15">
        <v>40</v>
      </c>
      <c r="B2689" t="s">
        <v>294</v>
      </c>
      <c r="C2689">
        <v>100498435</v>
      </c>
      <c r="D2689" t="s">
        <v>30</v>
      </c>
      <c r="E2689" t="s">
        <v>284</v>
      </c>
      <c r="F2689" t="s">
        <v>44</v>
      </c>
      <c r="G2689" t="s">
        <v>285</v>
      </c>
      <c r="H2689" t="s">
        <v>286</v>
      </c>
      <c r="I2689" t="s">
        <v>140</v>
      </c>
      <c r="J2689" t="s">
        <v>287</v>
      </c>
      <c r="K2689" t="s">
        <v>67</v>
      </c>
      <c r="L2689">
        <v>45</v>
      </c>
      <c r="M2689">
        <v>2</v>
      </c>
      <c r="N2689" t="s">
        <v>68</v>
      </c>
      <c r="O2689" t="s">
        <v>288</v>
      </c>
      <c r="P2689" t="s">
        <v>134</v>
      </c>
      <c r="Q2689" t="s">
        <v>71</v>
      </c>
      <c r="R2689">
        <v>2012</v>
      </c>
      <c r="S2689" s="1">
        <v>10439.040000000001</v>
      </c>
      <c r="T2689" t="s">
        <v>31</v>
      </c>
      <c r="U2689" s="2">
        <v>41153</v>
      </c>
      <c r="V2689" s="2">
        <v>41197</v>
      </c>
      <c r="W2689" s="2">
        <v>41197</v>
      </c>
      <c r="X2689" t="s">
        <v>72</v>
      </c>
      <c r="Y2689" t="s">
        <v>150</v>
      </c>
      <c r="Z2689" t="s">
        <v>290</v>
      </c>
      <c r="AA2689" t="s">
        <v>291</v>
      </c>
      <c r="AB2689" t="s">
        <v>35</v>
      </c>
      <c r="AC2689" t="s">
        <v>36</v>
      </c>
      <c r="AD2689">
        <v>98103</v>
      </c>
      <c r="AE2689" t="s">
        <v>292</v>
      </c>
      <c r="AF2689" t="str">
        <f t="shared" si="123"/>
        <v>Yes</v>
      </c>
      <c r="AG2689" s="9" t="str">
        <f t="shared" si="124"/>
        <v>STATE REPRESENTATIVE452DEMOCRATLEG DISTRICT 45 - HOUSEKINGLegislative201210439.04DEBT411534119741197Operation and OverheadMAILER PRINT &amp; DESIGN (CAPCITY, JENNERGY)NW PASSAGE CONSULTING146 N CANAL STREET SUITE 303SEATTLEWA</v>
      </c>
      <c r="AH2689">
        <v>100498435</v>
      </c>
      <c r="AI2689" s="9" t="str">
        <f t="shared" si="125"/>
        <v>STATE REPRESENTATIVE452DEMOCRATLEG DISTRICT 45 - HOUSEKINGLegislative</v>
      </c>
    </row>
    <row r="2690" spans="1:35" x14ac:dyDescent="0.25">
      <c r="A2690" s="15">
        <v>42</v>
      </c>
      <c r="B2690" t="s">
        <v>303</v>
      </c>
      <c r="C2690">
        <v>100498435</v>
      </c>
      <c r="D2690" t="s">
        <v>30</v>
      </c>
      <c r="E2690" t="s">
        <v>284</v>
      </c>
      <c r="F2690" t="s">
        <v>44</v>
      </c>
      <c r="G2690" t="s">
        <v>285</v>
      </c>
      <c r="H2690" t="s">
        <v>286</v>
      </c>
      <c r="I2690" t="s">
        <v>140</v>
      </c>
      <c r="J2690" t="s">
        <v>287</v>
      </c>
      <c r="K2690" t="s">
        <v>67</v>
      </c>
      <c r="L2690">
        <v>45</v>
      </c>
      <c r="M2690">
        <v>2</v>
      </c>
      <c r="N2690" t="s">
        <v>68</v>
      </c>
      <c r="O2690" t="s">
        <v>288</v>
      </c>
      <c r="P2690" t="s">
        <v>134</v>
      </c>
      <c r="Q2690" t="s">
        <v>71</v>
      </c>
      <c r="R2690">
        <v>2012</v>
      </c>
      <c r="S2690" s="1">
        <v>10629</v>
      </c>
      <c r="T2690" t="s">
        <v>31</v>
      </c>
      <c r="U2690" s="2">
        <v>41153</v>
      </c>
      <c r="V2690" s="2">
        <v>41197</v>
      </c>
      <c r="W2690" s="2">
        <v>41197</v>
      </c>
      <c r="X2690" t="s">
        <v>72</v>
      </c>
      <c r="Y2690" t="s">
        <v>304</v>
      </c>
      <c r="Z2690" t="s">
        <v>290</v>
      </c>
      <c r="AA2690" t="s">
        <v>291</v>
      </c>
      <c r="AB2690" t="s">
        <v>35</v>
      </c>
      <c r="AC2690" t="s">
        <v>36</v>
      </c>
      <c r="AD2690">
        <v>98103</v>
      </c>
      <c r="AE2690" t="s">
        <v>292</v>
      </c>
      <c r="AF2690" t="str">
        <f t="shared" ref="AF2690:AF2753" si="126">IF(ISNA(VLOOKUP($C2690,schooldata,1,FALSE)),"NO","Yes")</f>
        <v>Yes</v>
      </c>
      <c r="AG2690" s="9" t="str">
        <f t="shared" ref="AG2690:AG2753" si="127">CONCATENATE(K2690,L2690,M2690,N2690,O2690,P2690,Q2690,R2690,S2690,T2690,U2690,V2690,W2690,X2690,Y2690,Z2690,AA2690,AB2690,AC2690)</f>
        <v>STATE REPRESENTATIVE452DEMOCRATLEG DISTRICT 45 - HOUSEKINGLegislative201210629DEBT411534119741197Operation and OverheadONLINE ADS(SEATIMES-W.WKLY-K.VIEW-SAMREVIEW-KLAND,RDMNDRPTR)NW PASSAGE CONSULTING146 N CANAL STREET SUITE 303SEATTLEWA</v>
      </c>
      <c r="AH2690">
        <v>100498435</v>
      </c>
      <c r="AI2690" s="9" t="str">
        <f t="shared" ref="AI2690:AI2753" si="128">CONCATENATE(K2690,L2690,M2690,N2690,O2690,P2690,Q2690)</f>
        <v>STATE REPRESENTATIVE452DEMOCRATLEG DISTRICT 45 - HOUSEKINGLegislative</v>
      </c>
    </row>
    <row r="2691" spans="1:35" x14ac:dyDescent="0.25">
      <c r="A2691" s="15">
        <v>43</v>
      </c>
      <c r="B2691" t="s">
        <v>305</v>
      </c>
      <c r="C2691">
        <v>100498435</v>
      </c>
      <c r="D2691" t="s">
        <v>30</v>
      </c>
      <c r="E2691" t="s">
        <v>284</v>
      </c>
      <c r="F2691" t="s">
        <v>44</v>
      </c>
      <c r="G2691" t="s">
        <v>285</v>
      </c>
      <c r="H2691" t="s">
        <v>286</v>
      </c>
      <c r="I2691" t="s">
        <v>140</v>
      </c>
      <c r="J2691" t="s">
        <v>287</v>
      </c>
      <c r="K2691" t="s">
        <v>67</v>
      </c>
      <c r="L2691">
        <v>45</v>
      </c>
      <c r="M2691">
        <v>2</v>
      </c>
      <c r="N2691" t="s">
        <v>68</v>
      </c>
      <c r="O2691" t="s">
        <v>288</v>
      </c>
      <c r="P2691" t="s">
        <v>134</v>
      </c>
      <c r="Q2691" t="s">
        <v>71</v>
      </c>
      <c r="R2691">
        <v>2012</v>
      </c>
      <c r="S2691" s="1">
        <v>244.38</v>
      </c>
      <c r="T2691" t="s">
        <v>31</v>
      </c>
      <c r="U2691" s="2">
        <v>41153</v>
      </c>
      <c r="V2691" s="2">
        <v>41197</v>
      </c>
      <c r="W2691" s="2">
        <v>41197</v>
      </c>
      <c r="X2691" t="s">
        <v>72</v>
      </c>
      <c r="Y2691" t="s">
        <v>306</v>
      </c>
      <c r="Z2691" t="s">
        <v>290</v>
      </c>
      <c r="AA2691" t="s">
        <v>291</v>
      </c>
      <c r="AB2691" t="s">
        <v>35</v>
      </c>
      <c r="AC2691" t="s">
        <v>36</v>
      </c>
      <c r="AD2691">
        <v>98103</v>
      </c>
      <c r="AE2691" t="s">
        <v>292</v>
      </c>
      <c r="AF2691" t="str">
        <f t="shared" si="126"/>
        <v>Yes</v>
      </c>
      <c r="AG2691" s="9" t="str">
        <f t="shared" si="127"/>
        <v>STATE REPRESENTATIVE452DEMOCRATLEG DISTRICT 45 - HOUSEKINGLegislative2012244.38DEBT411534119741197Operation and OverheadAD DESIGN (JENNERGY)NW PASSAGE CONSULTING146 N CANAL STREET SUITE 303SEATTLEWA</v>
      </c>
      <c r="AH2691">
        <v>100498435</v>
      </c>
      <c r="AI2691" s="9" t="str">
        <f t="shared" si="128"/>
        <v>STATE REPRESENTATIVE452DEMOCRATLEG DISTRICT 45 - HOUSEKINGLegislative</v>
      </c>
    </row>
    <row r="2692" spans="1:35" x14ac:dyDescent="0.25">
      <c r="A2692" s="15">
        <v>426</v>
      </c>
      <c r="B2692" t="s">
        <v>1619</v>
      </c>
      <c r="C2692">
        <v>100499131</v>
      </c>
      <c r="D2692" t="s">
        <v>30</v>
      </c>
      <c r="E2692" t="s">
        <v>284</v>
      </c>
      <c r="F2692" t="s">
        <v>44</v>
      </c>
      <c r="G2692" t="s">
        <v>285</v>
      </c>
      <c r="H2692" t="s">
        <v>286</v>
      </c>
      <c r="I2692" t="s">
        <v>140</v>
      </c>
      <c r="J2692" t="s">
        <v>287</v>
      </c>
      <c r="K2692" t="s">
        <v>67</v>
      </c>
      <c r="L2692">
        <v>45</v>
      </c>
      <c r="M2692">
        <v>2</v>
      </c>
      <c r="N2692" t="s">
        <v>68</v>
      </c>
      <c r="O2692" t="s">
        <v>288</v>
      </c>
      <c r="P2692" t="s">
        <v>134</v>
      </c>
      <c r="Q2692" t="s">
        <v>71</v>
      </c>
      <c r="R2692">
        <v>2012</v>
      </c>
      <c r="S2692" s="1">
        <v>2500</v>
      </c>
      <c r="T2692" t="s">
        <v>31</v>
      </c>
      <c r="U2692" s="2">
        <v>41198</v>
      </c>
      <c r="V2692" s="2">
        <v>41211</v>
      </c>
      <c r="W2692" s="2">
        <v>41116</v>
      </c>
      <c r="X2692" t="s">
        <v>72</v>
      </c>
      <c r="Y2692" t="s">
        <v>289</v>
      </c>
      <c r="Z2692" t="s">
        <v>290</v>
      </c>
      <c r="AA2692" t="s">
        <v>291</v>
      </c>
      <c r="AB2692" t="s">
        <v>35</v>
      </c>
      <c r="AC2692" t="s">
        <v>36</v>
      </c>
      <c r="AD2692">
        <v>98103</v>
      </c>
      <c r="AE2692" t="s">
        <v>1620</v>
      </c>
      <c r="AF2692" t="str">
        <f t="shared" si="126"/>
        <v>Yes</v>
      </c>
      <c r="AG2692" s="9" t="str">
        <f t="shared" si="127"/>
        <v>STATE REPRESENTATIVE452DEMOCRATLEG DISTRICT 45 - HOUSEKINGLegislative20122500DEBT411984121141116Operation and OverheadRETAINERNW PASSAGE CONSULTING146 N CANAL STREET SUITE 303SEATTLEWA</v>
      </c>
      <c r="AH2692">
        <v>100499131</v>
      </c>
      <c r="AI2692" s="9" t="str">
        <f t="shared" si="128"/>
        <v>STATE REPRESENTATIVE452DEMOCRATLEG DISTRICT 45 - HOUSEKINGLegislative</v>
      </c>
    </row>
    <row r="2693" spans="1:35" x14ac:dyDescent="0.25">
      <c r="A2693" s="15">
        <v>442</v>
      </c>
      <c r="B2693" t="s">
        <v>1647</v>
      </c>
      <c r="C2693">
        <v>100499131</v>
      </c>
      <c r="D2693" t="s">
        <v>30</v>
      </c>
      <c r="E2693" t="s">
        <v>284</v>
      </c>
      <c r="F2693" t="s">
        <v>44</v>
      </c>
      <c r="G2693" t="s">
        <v>285</v>
      </c>
      <c r="H2693" t="s">
        <v>286</v>
      </c>
      <c r="I2693" t="s">
        <v>140</v>
      </c>
      <c r="J2693" t="s">
        <v>287</v>
      </c>
      <c r="K2693" t="s">
        <v>67</v>
      </c>
      <c r="L2693">
        <v>45</v>
      </c>
      <c r="M2693">
        <v>2</v>
      </c>
      <c r="N2693" t="s">
        <v>68</v>
      </c>
      <c r="O2693" t="s">
        <v>288</v>
      </c>
      <c r="P2693" t="s">
        <v>134</v>
      </c>
      <c r="Q2693" t="s">
        <v>71</v>
      </c>
      <c r="R2693">
        <v>2012</v>
      </c>
      <c r="S2693" s="1">
        <v>927</v>
      </c>
      <c r="T2693" t="s">
        <v>31</v>
      </c>
      <c r="U2693" s="2">
        <v>41198</v>
      </c>
      <c r="V2693" s="2">
        <v>41211</v>
      </c>
      <c r="W2693" s="2">
        <v>41173</v>
      </c>
      <c r="X2693" t="s">
        <v>72</v>
      </c>
      <c r="Y2693" t="s">
        <v>96</v>
      </c>
      <c r="Z2693" t="s">
        <v>290</v>
      </c>
      <c r="AA2693" t="s">
        <v>291</v>
      </c>
      <c r="AB2693" t="s">
        <v>35</v>
      </c>
      <c r="AC2693" t="s">
        <v>36</v>
      </c>
      <c r="AD2693">
        <v>98103</v>
      </c>
      <c r="AE2693" t="s">
        <v>1620</v>
      </c>
      <c r="AF2693" t="str">
        <f t="shared" si="126"/>
        <v>Yes</v>
      </c>
      <c r="AG2693" s="9" t="str">
        <f t="shared" si="127"/>
        <v>STATE REPRESENTATIVE452DEMOCRATLEG DISTRICT 45 - HOUSEKINGLegislative2012927DEBT411984121141173Operation and OverheadDOORBELLERS (CAPCITY)NW PASSAGE CONSULTING146 N CANAL STREET SUITE 303SEATTLEWA</v>
      </c>
      <c r="AH2693">
        <v>100499131</v>
      </c>
      <c r="AI2693" s="9" t="str">
        <f t="shared" si="128"/>
        <v>STATE REPRESENTATIVE452DEMOCRATLEG DISTRICT 45 - HOUSEKINGLegislative</v>
      </c>
    </row>
    <row r="2694" spans="1:35" x14ac:dyDescent="0.25">
      <c r="A2694" s="15">
        <v>441</v>
      </c>
      <c r="B2694" t="s">
        <v>1646</v>
      </c>
      <c r="C2694">
        <v>100499131</v>
      </c>
      <c r="D2694" t="s">
        <v>30</v>
      </c>
      <c r="E2694" t="s">
        <v>284</v>
      </c>
      <c r="F2694" t="s">
        <v>44</v>
      </c>
      <c r="G2694" t="s">
        <v>285</v>
      </c>
      <c r="H2694" t="s">
        <v>286</v>
      </c>
      <c r="I2694" t="s">
        <v>140</v>
      </c>
      <c r="J2694" t="s">
        <v>287</v>
      </c>
      <c r="K2694" t="s">
        <v>67</v>
      </c>
      <c r="L2694">
        <v>45</v>
      </c>
      <c r="M2694">
        <v>2</v>
      </c>
      <c r="N2694" t="s">
        <v>68</v>
      </c>
      <c r="O2694" t="s">
        <v>288</v>
      </c>
      <c r="P2694" t="s">
        <v>134</v>
      </c>
      <c r="Q2694" t="s">
        <v>71</v>
      </c>
      <c r="R2694">
        <v>2012</v>
      </c>
      <c r="S2694" s="1">
        <v>1337</v>
      </c>
      <c r="T2694" t="s">
        <v>31</v>
      </c>
      <c r="U2694" s="2">
        <v>41198</v>
      </c>
      <c r="V2694" s="2">
        <v>41211</v>
      </c>
      <c r="W2694" s="2">
        <v>41194</v>
      </c>
      <c r="X2694" t="s">
        <v>72</v>
      </c>
      <c r="Y2694" t="s">
        <v>308</v>
      </c>
      <c r="Z2694" t="s">
        <v>290</v>
      </c>
      <c r="AA2694" t="s">
        <v>291</v>
      </c>
      <c r="AB2694" t="s">
        <v>35</v>
      </c>
      <c r="AC2694" t="s">
        <v>36</v>
      </c>
      <c r="AD2694">
        <v>98103</v>
      </c>
      <c r="AE2694" t="s">
        <v>1620</v>
      </c>
      <c r="AF2694" t="str">
        <f t="shared" si="126"/>
        <v>Yes</v>
      </c>
      <c r="AG2694" s="9" t="str">
        <f t="shared" si="127"/>
        <v>STATE REPRESENTATIVE452DEMOCRATLEG DISTRICT 45 - HOUSEKINGLegislative20121337DEBT411984121141194Operation and OverheadDOORBELLER PRINT (CAPCITY)NW PASSAGE CONSULTING146 N CANAL STREET SUITE 303SEATTLEWA</v>
      </c>
      <c r="AH2694">
        <v>100499131</v>
      </c>
      <c r="AI2694" s="9" t="str">
        <f t="shared" si="128"/>
        <v>STATE REPRESENTATIVE452DEMOCRATLEG DISTRICT 45 - HOUSEKINGLegislative</v>
      </c>
    </row>
    <row r="2695" spans="1:35" x14ac:dyDescent="0.25">
      <c r="A2695" s="15">
        <v>443</v>
      </c>
      <c r="B2695" t="s">
        <v>1648</v>
      </c>
      <c r="C2695">
        <v>100499131</v>
      </c>
      <c r="D2695" t="s">
        <v>30</v>
      </c>
      <c r="E2695" t="s">
        <v>284</v>
      </c>
      <c r="F2695" t="s">
        <v>44</v>
      </c>
      <c r="G2695" t="s">
        <v>285</v>
      </c>
      <c r="H2695" t="s">
        <v>286</v>
      </c>
      <c r="I2695" t="s">
        <v>140</v>
      </c>
      <c r="J2695" t="s">
        <v>287</v>
      </c>
      <c r="K2695" t="s">
        <v>67</v>
      </c>
      <c r="L2695">
        <v>45</v>
      </c>
      <c r="M2695">
        <v>2</v>
      </c>
      <c r="N2695" t="s">
        <v>68</v>
      </c>
      <c r="O2695" t="s">
        <v>288</v>
      </c>
      <c r="P2695" t="s">
        <v>134</v>
      </c>
      <c r="Q2695" t="s">
        <v>71</v>
      </c>
      <c r="R2695">
        <v>2012</v>
      </c>
      <c r="S2695" s="1">
        <v>934</v>
      </c>
      <c r="T2695" t="s">
        <v>31</v>
      </c>
      <c r="U2695" s="2">
        <v>41198</v>
      </c>
      <c r="V2695" s="2">
        <v>41211</v>
      </c>
      <c r="W2695" s="2">
        <v>41194</v>
      </c>
      <c r="X2695" t="s">
        <v>72</v>
      </c>
      <c r="Y2695" t="s">
        <v>391</v>
      </c>
      <c r="Z2695" t="s">
        <v>290</v>
      </c>
      <c r="AA2695" t="s">
        <v>291</v>
      </c>
      <c r="AB2695" t="s">
        <v>35</v>
      </c>
      <c r="AC2695" t="s">
        <v>36</v>
      </c>
      <c r="AD2695">
        <v>98103</v>
      </c>
      <c r="AE2695" t="s">
        <v>1620</v>
      </c>
      <c r="AF2695" t="str">
        <f t="shared" si="126"/>
        <v>Yes</v>
      </c>
      <c r="AG2695" s="9" t="str">
        <f t="shared" si="127"/>
        <v>STATE REPRESENTATIVE452DEMOCRATLEG DISTRICT 45 - HOUSEKINGLegislative2012934DEBT411984121141194Operation and OverheadCARDS PRINT (CAPCITY)NW PASSAGE CONSULTING146 N CANAL STREET SUITE 303SEATTLEWA</v>
      </c>
      <c r="AH2695">
        <v>100499131</v>
      </c>
      <c r="AI2695" s="9" t="str">
        <f t="shared" si="128"/>
        <v>STATE REPRESENTATIVE452DEMOCRATLEG DISTRICT 45 - HOUSEKINGLegislative</v>
      </c>
    </row>
    <row r="2696" spans="1:35" x14ac:dyDescent="0.25">
      <c r="A2696" s="15">
        <v>427</v>
      </c>
      <c r="B2696" t="s">
        <v>1621</v>
      </c>
      <c r="C2696">
        <v>100499131</v>
      </c>
      <c r="D2696" t="s">
        <v>30</v>
      </c>
      <c r="E2696" t="s">
        <v>284</v>
      </c>
      <c r="F2696" t="s">
        <v>44</v>
      </c>
      <c r="G2696" t="s">
        <v>285</v>
      </c>
      <c r="H2696" t="s">
        <v>286</v>
      </c>
      <c r="I2696" t="s">
        <v>140</v>
      </c>
      <c r="J2696" t="s">
        <v>287</v>
      </c>
      <c r="K2696" t="s">
        <v>67</v>
      </c>
      <c r="L2696">
        <v>45</v>
      </c>
      <c r="M2696">
        <v>2</v>
      </c>
      <c r="N2696" t="s">
        <v>68</v>
      </c>
      <c r="O2696" t="s">
        <v>288</v>
      </c>
      <c r="P2696" t="s">
        <v>134</v>
      </c>
      <c r="Q2696" t="s">
        <v>71</v>
      </c>
      <c r="R2696">
        <v>2012</v>
      </c>
      <c r="S2696" s="1">
        <v>10439.040000000001</v>
      </c>
      <c r="T2696" t="s">
        <v>31</v>
      </c>
      <c r="U2696" s="2">
        <v>41198</v>
      </c>
      <c r="V2696" s="2">
        <v>41211</v>
      </c>
      <c r="W2696" s="2">
        <v>41197</v>
      </c>
      <c r="X2696" t="s">
        <v>72</v>
      </c>
      <c r="Y2696" t="s">
        <v>150</v>
      </c>
      <c r="Z2696" t="s">
        <v>290</v>
      </c>
      <c r="AA2696" t="s">
        <v>291</v>
      </c>
      <c r="AB2696" t="s">
        <v>35</v>
      </c>
      <c r="AC2696" t="s">
        <v>36</v>
      </c>
      <c r="AD2696">
        <v>98103</v>
      </c>
      <c r="AE2696" t="s">
        <v>1620</v>
      </c>
      <c r="AF2696" t="str">
        <f t="shared" si="126"/>
        <v>Yes</v>
      </c>
      <c r="AG2696" s="9" t="str">
        <f t="shared" si="127"/>
        <v>STATE REPRESENTATIVE452DEMOCRATLEG DISTRICT 45 - HOUSEKINGLegislative201210439.04DEBT411984121141197Operation and OverheadMAILER PRINT &amp; DESIGN (CAPCITY, JENNERGY)NW PASSAGE CONSULTING146 N CANAL STREET SUITE 303SEATTLEWA</v>
      </c>
      <c r="AH2696">
        <v>100499131</v>
      </c>
      <c r="AI2696" s="9" t="str">
        <f t="shared" si="128"/>
        <v>STATE REPRESENTATIVE452DEMOCRATLEG DISTRICT 45 - HOUSEKINGLegislative</v>
      </c>
    </row>
    <row r="2697" spans="1:35" x14ac:dyDescent="0.25">
      <c r="A2697" s="15">
        <v>437</v>
      </c>
      <c r="B2697" t="s">
        <v>1641</v>
      </c>
      <c r="C2697">
        <v>100499131</v>
      </c>
      <c r="D2697" t="s">
        <v>30</v>
      </c>
      <c r="E2697" t="s">
        <v>284</v>
      </c>
      <c r="F2697" t="s">
        <v>44</v>
      </c>
      <c r="G2697" t="s">
        <v>285</v>
      </c>
      <c r="H2697" t="s">
        <v>286</v>
      </c>
      <c r="I2697" t="s">
        <v>140</v>
      </c>
      <c r="J2697" t="s">
        <v>287</v>
      </c>
      <c r="K2697" t="s">
        <v>67</v>
      </c>
      <c r="L2697">
        <v>45</v>
      </c>
      <c r="M2697">
        <v>2</v>
      </c>
      <c r="N2697" t="s">
        <v>68</v>
      </c>
      <c r="O2697" t="s">
        <v>288</v>
      </c>
      <c r="P2697" t="s">
        <v>134</v>
      </c>
      <c r="Q2697" t="s">
        <v>71</v>
      </c>
      <c r="R2697">
        <v>2012</v>
      </c>
      <c r="S2697" s="1">
        <v>10629</v>
      </c>
      <c r="T2697" t="s">
        <v>31</v>
      </c>
      <c r="U2697" s="2">
        <v>41198</v>
      </c>
      <c r="V2697" s="2">
        <v>41211</v>
      </c>
      <c r="W2697" s="2">
        <v>41197</v>
      </c>
      <c r="X2697" t="s">
        <v>72</v>
      </c>
      <c r="Y2697" t="s">
        <v>304</v>
      </c>
      <c r="Z2697" t="s">
        <v>290</v>
      </c>
      <c r="AA2697" t="s">
        <v>291</v>
      </c>
      <c r="AB2697" t="s">
        <v>35</v>
      </c>
      <c r="AC2697" t="s">
        <v>36</v>
      </c>
      <c r="AD2697">
        <v>98103</v>
      </c>
      <c r="AE2697" t="s">
        <v>1620</v>
      </c>
      <c r="AF2697" t="str">
        <f t="shared" si="126"/>
        <v>Yes</v>
      </c>
      <c r="AG2697" s="9" t="str">
        <f t="shared" si="127"/>
        <v>STATE REPRESENTATIVE452DEMOCRATLEG DISTRICT 45 - HOUSEKINGLegislative201210629DEBT411984121141197Operation and OverheadONLINE ADS(SEATIMES-W.WKLY-K.VIEW-SAMREVIEW-KLAND,RDMNDRPTR)NW PASSAGE CONSULTING146 N CANAL STREET SUITE 303SEATTLEWA</v>
      </c>
      <c r="AH2697">
        <v>100499131</v>
      </c>
      <c r="AI2697" s="9" t="str">
        <f t="shared" si="128"/>
        <v>STATE REPRESENTATIVE452DEMOCRATLEG DISTRICT 45 - HOUSEKINGLegislative</v>
      </c>
    </row>
    <row r="2698" spans="1:35" x14ac:dyDescent="0.25">
      <c r="A2698" s="15">
        <v>440</v>
      </c>
      <c r="B2698" t="s">
        <v>1645</v>
      </c>
      <c r="C2698">
        <v>100499131</v>
      </c>
      <c r="D2698" t="s">
        <v>30</v>
      </c>
      <c r="E2698" t="s">
        <v>284</v>
      </c>
      <c r="F2698" t="s">
        <v>44</v>
      </c>
      <c r="G2698" t="s">
        <v>285</v>
      </c>
      <c r="H2698" t="s">
        <v>286</v>
      </c>
      <c r="I2698" t="s">
        <v>140</v>
      </c>
      <c r="J2698" t="s">
        <v>287</v>
      </c>
      <c r="K2698" t="s">
        <v>67</v>
      </c>
      <c r="L2698">
        <v>45</v>
      </c>
      <c r="M2698">
        <v>2</v>
      </c>
      <c r="N2698" t="s">
        <v>68</v>
      </c>
      <c r="O2698" t="s">
        <v>288</v>
      </c>
      <c r="P2698" t="s">
        <v>134</v>
      </c>
      <c r="Q2698" t="s">
        <v>71</v>
      </c>
      <c r="R2698">
        <v>2012</v>
      </c>
      <c r="S2698" s="1">
        <v>244.38</v>
      </c>
      <c r="T2698" t="s">
        <v>31</v>
      </c>
      <c r="U2698" s="2">
        <v>41198</v>
      </c>
      <c r="V2698" s="2">
        <v>41211</v>
      </c>
      <c r="W2698" s="2">
        <v>41197</v>
      </c>
      <c r="X2698" t="s">
        <v>72</v>
      </c>
      <c r="Y2698" t="s">
        <v>306</v>
      </c>
      <c r="Z2698" t="s">
        <v>290</v>
      </c>
      <c r="AA2698" t="s">
        <v>291</v>
      </c>
      <c r="AB2698" t="s">
        <v>35</v>
      </c>
      <c r="AC2698" t="s">
        <v>36</v>
      </c>
      <c r="AD2698">
        <v>98103</v>
      </c>
      <c r="AE2698" t="s">
        <v>1620</v>
      </c>
      <c r="AF2698" t="str">
        <f t="shared" si="126"/>
        <v>Yes</v>
      </c>
      <c r="AG2698" s="9" t="str">
        <f t="shared" si="127"/>
        <v>STATE REPRESENTATIVE452DEMOCRATLEG DISTRICT 45 - HOUSEKINGLegislative2012244.38DEBT411984121141197Operation and OverheadAD DESIGN (JENNERGY)NW PASSAGE CONSULTING146 N CANAL STREET SUITE 303SEATTLEWA</v>
      </c>
      <c r="AH2698">
        <v>100499131</v>
      </c>
      <c r="AI2698" s="9" t="str">
        <f t="shared" si="128"/>
        <v>STATE REPRESENTATIVE452DEMOCRATLEG DISTRICT 45 - HOUSEKINGLegislative</v>
      </c>
    </row>
    <row r="2699" spans="1:35" x14ac:dyDescent="0.25">
      <c r="A2699" s="15">
        <v>439</v>
      </c>
      <c r="B2699" t="s">
        <v>1643</v>
      </c>
      <c r="C2699">
        <v>100499131</v>
      </c>
      <c r="D2699" t="s">
        <v>30</v>
      </c>
      <c r="E2699" t="s">
        <v>284</v>
      </c>
      <c r="F2699" t="s">
        <v>44</v>
      </c>
      <c r="G2699" t="s">
        <v>285</v>
      </c>
      <c r="H2699" t="s">
        <v>286</v>
      </c>
      <c r="I2699" t="s">
        <v>140</v>
      </c>
      <c r="J2699" t="s">
        <v>287</v>
      </c>
      <c r="K2699" t="s">
        <v>67</v>
      </c>
      <c r="L2699">
        <v>45</v>
      </c>
      <c r="M2699">
        <v>2</v>
      </c>
      <c r="N2699" t="s">
        <v>68</v>
      </c>
      <c r="O2699" t="s">
        <v>288</v>
      </c>
      <c r="P2699" t="s">
        <v>134</v>
      </c>
      <c r="Q2699" t="s">
        <v>71</v>
      </c>
      <c r="R2699">
        <v>2012</v>
      </c>
      <c r="S2699" s="1">
        <v>3891.73</v>
      </c>
      <c r="T2699" t="s">
        <v>31</v>
      </c>
      <c r="U2699" s="2">
        <v>41198</v>
      </c>
      <c r="V2699" s="2">
        <v>41211</v>
      </c>
      <c r="W2699" s="2">
        <v>41200</v>
      </c>
      <c r="X2699" t="s">
        <v>72</v>
      </c>
      <c r="Y2699" t="s">
        <v>327</v>
      </c>
      <c r="Z2699" t="s">
        <v>461</v>
      </c>
      <c r="AA2699" t="s">
        <v>1644</v>
      </c>
      <c r="AB2699" t="s">
        <v>35</v>
      </c>
      <c r="AC2699" t="s">
        <v>36</v>
      </c>
      <c r="AD2699">
        <v>98134</v>
      </c>
      <c r="AE2699" t="s">
        <v>1620</v>
      </c>
      <c r="AF2699" t="str">
        <f t="shared" si="126"/>
        <v>Yes</v>
      </c>
      <c r="AG2699" s="9" t="str">
        <f t="shared" si="127"/>
        <v>STATE REPRESENTATIVE452DEMOCRATLEG DISTRICT 45 - HOUSEKINGLegislative20123891.73DEBT411984121141200Operation and OverheadAD PRODUCTIONMCCOMB SOUND2230  1ST AVENUE S SEATTLEWA</v>
      </c>
      <c r="AH2699">
        <v>100499131</v>
      </c>
      <c r="AI2699" s="9" t="str">
        <f t="shared" si="128"/>
        <v>STATE REPRESENTATIVE452DEMOCRATLEG DISTRICT 45 - HOUSEKINGLegislative</v>
      </c>
    </row>
    <row r="2700" spans="1:35" x14ac:dyDescent="0.25">
      <c r="A2700" s="15">
        <v>438</v>
      </c>
      <c r="B2700" t="s">
        <v>1642</v>
      </c>
      <c r="C2700">
        <v>100499131</v>
      </c>
      <c r="D2700" t="s">
        <v>30</v>
      </c>
      <c r="E2700" t="s">
        <v>284</v>
      </c>
      <c r="F2700" t="s">
        <v>44</v>
      </c>
      <c r="G2700" t="s">
        <v>285</v>
      </c>
      <c r="H2700" t="s">
        <v>286</v>
      </c>
      <c r="I2700" t="s">
        <v>140</v>
      </c>
      <c r="J2700" t="s">
        <v>287</v>
      </c>
      <c r="K2700" t="s">
        <v>67</v>
      </c>
      <c r="L2700">
        <v>45</v>
      </c>
      <c r="M2700">
        <v>2</v>
      </c>
      <c r="N2700" t="s">
        <v>68</v>
      </c>
      <c r="O2700" t="s">
        <v>288</v>
      </c>
      <c r="P2700" t="s">
        <v>134</v>
      </c>
      <c r="Q2700" t="s">
        <v>71</v>
      </c>
      <c r="R2700">
        <v>2012</v>
      </c>
      <c r="S2700" s="1">
        <v>750</v>
      </c>
      <c r="T2700" t="s">
        <v>31</v>
      </c>
      <c r="U2700" s="2">
        <v>41198</v>
      </c>
      <c r="V2700" s="2">
        <v>41211</v>
      </c>
      <c r="W2700" s="2">
        <v>41206</v>
      </c>
      <c r="X2700" t="s">
        <v>72</v>
      </c>
      <c r="Y2700" t="s">
        <v>1006</v>
      </c>
      <c r="Z2700" t="s">
        <v>167</v>
      </c>
      <c r="AA2700" t="s">
        <v>168</v>
      </c>
      <c r="AB2700" t="s">
        <v>35</v>
      </c>
      <c r="AC2700" t="s">
        <v>36</v>
      </c>
      <c r="AD2700">
        <v>98109</v>
      </c>
      <c r="AE2700" t="s">
        <v>1620</v>
      </c>
      <c r="AF2700" t="str">
        <f t="shared" si="126"/>
        <v>Yes</v>
      </c>
      <c r="AG2700" s="9" t="str">
        <f t="shared" si="127"/>
        <v>STATE REPRESENTATIVE452DEMOCRATLEG DISTRICT 45 - HOUSEKINGLegislative2012750DEBT411984121141206Operation and OverheadOCTOBER TREASURYARGO STRATEGIESPO BOX 9100 SEATTLEWA</v>
      </c>
      <c r="AH2700">
        <v>100499131</v>
      </c>
      <c r="AI2700" s="9" t="str">
        <f t="shared" si="128"/>
        <v>STATE REPRESENTATIVE452DEMOCRATLEG DISTRICT 45 - HOUSEKINGLegislative</v>
      </c>
    </row>
    <row r="2701" spans="1:35" x14ac:dyDescent="0.25">
      <c r="A2701" s="15">
        <v>444</v>
      </c>
      <c r="B2701" t="s">
        <v>1649</v>
      </c>
      <c r="C2701">
        <v>100499131</v>
      </c>
      <c r="D2701" t="s">
        <v>30</v>
      </c>
      <c r="E2701" t="s">
        <v>284</v>
      </c>
      <c r="F2701" t="s">
        <v>44</v>
      </c>
      <c r="G2701" t="s">
        <v>285</v>
      </c>
      <c r="H2701" t="s">
        <v>286</v>
      </c>
      <c r="I2701" t="s">
        <v>140</v>
      </c>
      <c r="J2701" t="s">
        <v>287</v>
      </c>
      <c r="K2701" t="s">
        <v>67</v>
      </c>
      <c r="L2701">
        <v>45</v>
      </c>
      <c r="M2701">
        <v>2</v>
      </c>
      <c r="N2701" t="s">
        <v>68</v>
      </c>
      <c r="O2701" t="s">
        <v>288</v>
      </c>
      <c r="P2701" t="s">
        <v>134</v>
      </c>
      <c r="Q2701" t="s">
        <v>71</v>
      </c>
      <c r="R2701">
        <v>2012</v>
      </c>
      <c r="S2701" s="1">
        <v>3610.08</v>
      </c>
      <c r="T2701" t="s">
        <v>31</v>
      </c>
      <c r="U2701" s="2">
        <v>41198</v>
      </c>
      <c r="V2701" s="2">
        <v>41211</v>
      </c>
      <c r="W2701" s="2">
        <v>41206</v>
      </c>
      <c r="X2701" t="s">
        <v>72</v>
      </c>
      <c r="Y2701" t="s">
        <v>150</v>
      </c>
      <c r="Z2701" t="s">
        <v>290</v>
      </c>
      <c r="AA2701" t="s">
        <v>291</v>
      </c>
      <c r="AB2701" t="s">
        <v>35</v>
      </c>
      <c r="AC2701" t="s">
        <v>36</v>
      </c>
      <c r="AD2701">
        <v>98103</v>
      </c>
      <c r="AE2701" t="s">
        <v>1620</v>
      </c>
      <c r="AF2701" t="str">
        <f t="shared" si="126"/>
        <v>Yes</v>
      </c>
      <c r="AG2701" s="9" t="str">
        <f t="shared" si="127"/>
        <v>STATE REPRESENTATIVE452DEMOCRATLEG DISTRICT 45 - HOUSEKINGLegislative20123610.08DEBT411984121141206Operation and OverheadMAILER PRINT &amp; DESIGN (CAPCITY, JENNERGY)NW PASSAGE CONSULTING146 N CANAL STREET SUITE 303SEATTLEWA</v>
      </c>
      <c r="AH2701">
        <v>100499131</v>
      </c>
      <c r="AI2701" s="9" t="str">
        <f t="shared" si="128"/>
        <v>STATE REPRESENTATIVE452DEMOCRATLEG DISTRICT 45 - HOUSEKINGLegislative</v>
      </c>
    </row>
    <row r="2702" spans="1:35" x14ac:dyDescent="0.25">
      <c r="A2702" s="15">
        <v>445</v>
      </c>
      <c r="B2702" t="s">
        <v>1650</v>
      </c>
      <c r="C2702">
        <v>100503606</v>
      </c>
      <c r="D2702" t="s">
        <v>30</v>
      </c>
      <c r="E2702" t="s">
        <v>284</v>
      </c>
      <c r="F2702" t="s">
        <v>44</v>
      </c>
      <c r="G2702" t="s">
        <v>285</v>
      </c>
      <c r="H2702" t="s">
        <v>286</v>
      </c>
      <c r="I2702" t="s">
        <v>140</v>
      </c>
      <c r="J2702" t="s">
        <v>287</v>
      </c>
      <c r="K2702" t="s">
        <v>67</v>
      </c>
      <c r="L2702">
        <v>45</v>
      </c>
      <c r="M2702">
        <v>2</v>
      </c>
      <c r="N2702" t="s">
        <v>68</v>
      </c>
      <c r="O2702" t="s">
        <v>288</v>
      </c>
      <c r="P2702" t="s">
        <v>134</v>
      </c>
      <c r="Q2702" t="s">
        <v>71</v>
      </c>
      <c r="R2702">
        <v>2012</v>
      </c>
      <c r="S2702" s="1">
        <v>750</v>
      </c>
      <c r="T2702" t="s">
        <v>31</v>
      </c>
      <c r="U2702" s="2">
        <v>41212</v>
      </c>
      <c r="V2702" s="2">
        <v>41243</v>
      </c>
      <c r="W2702" s="2">
        <v>41243</v>
      </c>
      <c r="X2702" t="s">
        <v>72</v>
      </c>
      <c r="Y2702" t="s">
        <v>1208</v>
      </c>
      <c r="Z2702" t="s">
        <v>167</v>
      </c>
      <c r="AA2702" t="s">
        <v>168</v>
      </c>
      <c r="AB2702" t="s">
        <v>35</v>
      </c>
      <c r="AC2702" t="s">
        <v>36</v>
      </c>
      <c r="AD2702">
        <v>98109</v>
      </c>
      <c r="AE2702" t="s">
        <v>1651</v>
      </c>
      <c r="AF2702" t="str">
        <f t="shared" si="126"/>
        <v>Yes</v>
      </c>
      <c r="AG2702" s="9" t="str">
        <f t="shared" si="127"/>
        <v>STATE REPRESENTATIVE452DEMOCRATLEG DISTRICT 45 - HOUSEKINGLegislative2012750DEBT412124124341243Operation and OverheadNOVEMBER TREASURYARGO STRATEGIESPO BOX 9100 SEATTLEWA</v>
      </c>
      <c r="AH2702">
        <v>100503606</v>
      </c>
      <c r="AI2702" s="9" t="str">
        <f t="shared" si="128"/>
        <v>STATE REPRESENTATIVE452DEMOCRATLEG DISTRICT 45 - HOUSEKINGLegislative</v>
      </c>
    </row>
    <row r="2703" spans="1:35" x14ac:dyDescent="0.25">
      <c r="A2703" s="15">
        <v>665</v>
      </c>
      <c r="B2703" t="s">
        <v>2065</v>
      </c>
      <c r="C2703">
        <v>100504517</v>
      </c>
      <c r="D2703" t="s">
        <v>30</v>
      </c>
      <c r="E2703" t="s">
        <v>1704</v>
      </c>
      <c r="F2703" t="s">
        <v>44</v>
      </c>
      <c r="G2703" t="s">
        <v>1705</v>
      </c>
      <c r="H2703" t="s">
        <v>1706</v>
      </c>
      <c r="I2703" t="s">
        <v>602</v>
      </c>
      <c r="J2703" t="s">
        <v>1707</v>
      </c>
      <c r="K2703" t="s">
        <v>67</v>
      </c>
      <c r="L2703">
        <v>45</v>
      </c>
      <c r="M2703">
        <v>2</v>
      </c>
      <c r="N2703" t="s">
        <v>50</v>
      </c>
      <c r="O2703" t="s">
        <v>288</v>
      </c>
      <c r="P2703" t="s">
        <v>134</v>
      </c>
      <c r="Q2703" t="s">
        <v>71</v>
      </c>
      <c r="R2703">
        <v>2012</v>
      </c>
      <c r="S2703" s="1">
        <v>2000</v>
      </c>
      <c r="T2703" t="s">
        <v>31</v>
      </c>
      <c r="U2703" s="2">
        <v>41153</v>
      </c>
      <c r="V2703" s="2">
        <v>41197</v>
      </c>
      <c r="W2703" s="2">
        <v>41197</v>
      </c>
      <c r="Y2703" t="s">
        <v>1708</v>
      </c>
      <c r="Z2703" t="s">
        <v>1709</v>
      </c>
      <c r="AA2703" t="s">
        <v>1710</v>
      </c>
      <c r="AB2703" t="s">
        <v>1453</v>
      </c>
      <c r="AC2703" t="s">
        <v>36</v>
      </c>
      <c r="AD2703">
        <v>98052</v>
      </c>
      <c r="AE2703" t="s">
        <v>2066</v>
      </c>
      <c r="AF2703" t="str">
        <f t="shared" si="126"/>
        <v>Yes</v>
      </c>
      <c r="AG2703" s="9" t="str">
        <f t="shared" si="127"/>
        <v>STATE REPRESENTATIVE452REPUBLICANLEG DISTRICT 45 - HOUSEKINGLegislative20122000DEBT411534119741197CAMPAIGN CONSULTING FOR JULY 2012ROHRBACH ERIC12043 184TH AVE NEREDMONDWA</v>
      </c>
      <c r="AH2703">
        <v>100504517</v>
      </c>
      <c r="AI2703" s="9" t="str">
        <f t="shared" si="128"/>
        <v>STATE REPRESENTATIVE452REPUBLICANLEG DISTRICT 45 - HOUSEKINGLegislative</v>
      </c>
    </row>
    <row r="2704" spans="1:35" x14ac:dyDescent="0.25">
      <c r="A2704" s="15">
        <v>666</v>
      </c>
      <c r="B2704" t="s">
        <v>2067</v>
      </c>
      <c r="C2704">
        <v>100504517</v>
      </c>
      <c r="D2704" t="s">
        <v>30</v>
      </c>
      <c r="E2704" t="s">
        <v>1704</v>
      </c>
      <c r="F2704" t="s">
        <v>44</v>
      </c>
      <c r="G2704" t="s">
        <v>1705</v>
      </c>
      <c r="H2704" t="s">
        <v>1706</v>
      </c>
      <c r="I2704" t="s">
        <v>602</v>
      </c>
      <c r="J2704" t="s">
        <v>1707</v>
      </c>
      <c r="K2704" t="s">
        <v>67</v>
      </c>
      <c r="L2704">
        <v>45</v>
      </c>
      <c r="M2704">
        <v>2</v>
      </c>
      <c r="N2704" t="s">
        <v>50</v>
      </c>
      <c r="O2704" t="s">
        <v>288</v>
      </c>
      <c r="P2704" t="s">
        <v>134</v>
      </c>
      <c r="Q2704" t="s">
        <v>71</v>
      </c>
      <c r="R2704">
        <v>2012</v>
      </c>
      <c r="S2704" s="1">
        <v>2000</v>
      </c>
      <c r="T2704" t="s">
        <v>31</v>
      </c>
      <c r="U2704" s="2">
        <v>41153</v>
      </c>
      <c r="V2704" s="2">
        <v>41197</v>
      </c>
      <c r="W2704" s="2">
        <v>41197</v>
      </c>
      <c r="Y2704" t="s">
        <v>1713</v>
      </c>
      <c r="Z2704" t="s">
        <v>1709</v>
      </c>
      <c r="AA2704" t="s">
        <v>1710</v>
      </c>
      <c r="AB2704" t="s">
        <v>1453</v>
      </c>
      <c r="AC2704" t="s">
        <v>36</v>
      </c>
      <c r="AD2704">
        <v>98052</v>
      </c>
      <c r="AE2704" t="s">
        <v>2066</v>
      </c>
      <c r="AF2704" t="str">
        <f t="shared" si="126"/>
        <v>Yes</v>
      </c>
      <c r="AG2704" s="9" t="str">
        <f t="shared" si="127"/>
        <v>STATE REPRESENTATIVE452REPUBLICANLEG DISTRICT 45 - HOUSEKINGLegislative20122000DEBT411534119741197CAMPAIGN CONSULTING FOR AUGUST 2012ROHRBACH ERIC12043 184TH AVE NEREDMONDWA</v>
      </c>
      <c r="AH2704">
        <v>100504517</v>
      </c>
      <c r="AI2704" s="9" t="str">
        <f t="shared" si="128"/>
        <v>STATE REPRESENTATIVE452REPUBLICANLEG DISTRICT 45 - HOUSEKINGLegislative</v>
      </c>
    </row>
    <row r="2705" spans="1:35" x14ac:dyDescent="0.25">
      <c r="A2705" s="15">
        <v>875</v>
      </c>
      <c r="B2705" t="s">
        <v>2485</v>
      </c>
      <c r="C2705">
        <v>100504517</v>
      </c>
      <c r="D2705" t="s">
        <v>30</v>
      </c>
      <c r="E2705" t="s">
        <v>1704</v>
      </c>
      <c r="F2705" t="s">
        <v>44</v>
      </c>
      <c r="G2705" t="s">
        <v>1705</v>
      </c>
      <c r="H2705" t="s">
        <v>1706</v>
      </c>
      <c r="I2705" t="s">
        <v>602</v>
      </c>
      <c r="J2705" t="s">
        <v>1707</v>
      </c>
      <c r="K2705" t="s">
        <v>67</v>
      </c>
      <c r="L2705">
        <v>45</v>
      </c>
      <c r="M2705">
        <v>2</v>
      </c>
      <c r="N2705" t="s">
        <v>50</v>
      </c>
      <c r="O2705" t="s">
        <v>288</v>
      </c>
      <c r="P2705" t="s">
        <v>134</v>
      </c>
      <c r="Q2705" t="s">
        <v>71</v>
      </c>
      <c r="R2705">
        <v>2012</v>
      </c>
      <c r="S2705" s="1">
        <v>2000</v>
      </c>
      <c r="T2705" t="s">
        <v>31</v>
      </c>
      <c r="U2705" s="2">
        <v>41153</v>
      </c>
      <c r="V2705" s="2">
        <v>41197</v>
      </c>
      <c r="W2705" s="2">
        <v>41197</v>
      </c>
      <c r="Y2705" t="s">
        <v>1715</v>
      </c>
      <c r="Z2705" t="s">
        <v>1709</v>
      </c>
      <c r="AA2705" t="s">
        <v>1710</v>
      </c>
      <c r="AB2705" t="s">
        <v>1453</v>
      </c>
      <c r="AC2705" t="s">
        <v>36</v>
      </c>
      <c r="AD2705">
        <v>98052</v>
      </c>
      <c r="AE2705" t="s">
        <v>2066</v>
      </c>
      <c r="AF2705" t="str">
        <f t="shared" si="126"/>
        <v>Yes</v>
      </c>
      <c r="AG2705" s="9" t="str">
        <f t="shared" si="127"/>
        <v>STATE REPRESENTATIVE452REPUBLICANLEG DISTRICT 45 - HOUSEKINGLegislative20122000DEBT411534119741197CAMPAIGN CONSULTING FOR SEPTEMBER 2012ROHRBACH ERIC12043 184TH AVE NEREDMONDWA</v>
      </c>
      <c r="AH2705">
        <v>100504517</v>
      </c>
      <c r="AI2705" s="9" t="str">
        <f t="shared" si="128"/>
        <v>STATE REPRESENTATIVE452REPUBLICANLEG DISTRICT 45 - HOUSEKINGLegislative</v>
      </c>
    </row>
    <row r="2706" spans="1:35" x14ac:dyDescent="0.25">
      <c r="A2706" s="15">
        <v>469</v>
      </c>
      <c r="B2706" t="s">
        <v>1703</v>
      </c>
      <c r="C2706">
        <v>100504518</v>
      </c>
      <c r="D2706" t="s">
        <v>30</v>
      </c>
      <c r="E2706" t="s">
        <v>1704</v>
      </c>
      <c r="F2706" t="s">
        <v>44</v>
      </c>
      <c r="G2706" t="s">
        <v>1705</v>
      </c>
      <c r="H2706" t="s">
        <v>1706</v>
      </c>
      <c r="I2706" t="s">
        <v>602</v>
      </c>
      <c r="J2706" t="s">
        <v>1707</v>
      </c>
      <c r="K2706" t="s">
        <v>67</v>
      </c>
      <c r="L2706">
        <v>45</v>
      </c>
      <c r="M2706">
        <v>2</v>
      </c>
      <c r="N2706" t="s">
        <v>50</v>
      </c>
      <c r="O2706" t="s">
        <v>288</v>
      </c>
      <c r="P2706" t="s">
        <v>134</v>
      </c>
      <c r="Q2706" t="s">
        <v>71</v>
      </c>
      <c r="R2706">
        <v>2012</v>
      </c>
      <c r="S2706" s="1">
        <v>2000</v>
      </c>
      <c r="T2706" t="s">
        <v>31</v>
      </c>
      <c r="U2706" s="2">
        <v>41198</v>
      </c>
      <c r="V2706" s="2">
        <v>41211</v>
      </c>
      <c r="W2706" s="2">
        <v>41197</v>
      </c>
      <c r="Y2706" t="s">
        <v>1708</v>
      </c>
      <c r="Z2706" t="s">
        <v>1709</v>
      </c>
      <c r="AA2706" t="s">
        <v>1710</v>
      </c>
      <c r="AB2706" t="s">
        <v>1453</v>
      </c>
      <c r="AC2706" t="s">
        <v>36</v>
      </c>
      <c r="AD2706">
        <v>98052</v>
      </c>
      <c r="AE2706" t="s">
        <v>1711</v>
      </c>
      <c r="AF2706" t="str">
        <f t="shared" si="126"/>
        <v>Yes</v>
      </c>
      <c r="AG2706" s="9" t="str">
        <f t="shared" si="127"/>
        <v>STATE REPRESENTATIVE452REPUBLICANLEG DISTRICT 45 - HOUSEKINGLegislative20122000DEBT411984121141197CAMPAIGN CONSULTING FOR JULY 2012ROHRBACH ERIC12043 184TH AVE NEREDMONDWA</v>
      </c>
      <c r="AH2706">
        <v>100504518</v>
      </c>
      <c r="AI2706" s="9" t="str">
        <f t="shared" si="128"/>
        <v>STATE REPRESENTATIVE452REPUBLICANLEG DISTRICT 45 - HOUSEKINGLegislative</v>
      </c>
    </row>
    <row r="2707" spans="1:35" x14ac:dyDescent="0.25">
      <c r="A2707" s="15">
        <v>470</v>
      </c>
      <c r="B2707" t="s">
        <v>1712</v>
      </c>
      <c r="C2707">
        <v>100504518</v>
      </c>
      <c r="D2707" t="s">
        <v>30</v>
      </c>
      <c r="E2707" t="s">
        <v>1704</v>
      </c>
      <c r="F2707" t="s">
        <v>44</v>
      </c>
      <c r="G2707" t="s">
        <v>1705</v>
      </c>
      <c r="H2707" t="s">
        <v>1706</v>
      </c>
      <c r="I2707" t="s">
        <v>602</v>
      </c>
      <c r="J2707" t="s">
        <v>1707</v>
      </c>
      <c r="K2707" t="s">
        <v>67</v>
      </c>
      <c r="L2707">
        <v>45</v>
      </c>
      <c r="M2707">
        <v>2</v>
      </c>
      <c r="N2707" t="s">
        <v>50</v>
      </c>
      <c r="O2707" t="s">
        <v>288</v>
      </c>
      <c r="P2707" t="s">
        <v>134</v>
      </c>
      <c r="Q2707" t="s">
        <v>71</v>
      </c>
      <c r="R2707">
        <v>2012</v>
      </c>
      <c r="S2707" s="1">
        <v>2000</v>
      </c>
      <c r="T2707" t="s">
        <v>31</v>
      </c>
      <c r="U2707" s="2">
        <v>41198</v>
      </c>
      <c r="V2707" s="2">
        <v>41211</v>
      </c>
      <c r="W2707" s="2">
        <v>41197</v>
      </c>
      <c r="Y2707" t="s">
        <v>1713</v>
      </c>
      <c r="Z2707" t="s">
        <v>1709</v>
      </c>
      <c r="AA2707" t="s">
        <v>1710</v>
      </c>
      <c r="AB2707" t="s">
        <v>1453</v>
      </c>
      <c r="AC2707" t="s">
        <v>36</v>
      </c>
      <c r="AD2707">
        <v>98052</v>
      </c>
      <c r="AE2707" t="s">
        <v>1711</v>
      </c>
      <c r="AF2707" t="str">
        <f t="shared" si="126"/>
        <v>Yes</v>
      </c>
      <c r="AG2707" s="9" t="str">
        <f t="shared" si="127"/>
        <v>STATE REPRESENTATIVE452REPUBLICANLEG DISTRICT 45 - HOUSEKINGLegislative20122000DEBT411984121141197CAMPAIGN CONSULTING FOR AUGUST 2012ROHRBACH ERIC12043 184TH AVE NEREDMONDWA</v>
      </c>
      <c r="AH2707">
        <v>100504518</v>
      </c>
      <c r="AI2707" s="9" t="str">
        <f t="shared" si="128"/>
        <v>STATE REPRESENTATIVE452REPUBLICANLEG DISTRICT 45 - HOUSEKINGLegislative</v>
      </c>
    </row>
    <row r="2708" spans="1:35" x14ac:dyDescent="0.25">
      <c r="A2708" s="15">
        <v>471</v>
      </c>
      <c r="B2708" t="s">
        <v>1714</v>
      </c>
      <c r="C2708">
        <v>100504518</v>
      </c>
      <c r="D2708" t="s">
        <v>30</v>
      </c>
      <c r="E2708" t="s">
        <v>1704</v>
      </c>
      <c r="F2708" t="s">
        <v>44</v>
      </c>
      <c r="G2708" t="s">
        <v>1705</v>
      </c>
      <c r="H2708" t="s">
        <v>1706</v>
      </c>
      <c r="I2708" t="s">
        <v>602</v>
      </c>
      <c r="J2708" t="s">
        <v>1707</v>
      </c>
      <c r="K2708" t="s">
        <v>67</v>
      </c>
      <c r="L2708">
        <v>45</v>
      </c>
      <c r="M2708">
        <v>2</v>
      </c>
      <c r="N2708" t="s">
        <v>50</v>
      </c>
      <c r="O2708" t="s">
        <v>288</v>
      </c>
      <c r="P2708" t="s">
        <v>134</v>
      </c>
      <c r="Q2708" t="s">
        <v>71</v>
      </c>
      <c r="R2708">
        <v>2012</v>
      </c>
      <c r="S2708" s="1">
        <v>2000</v>
      </c>
      <c r="T2708" t="s">
        <v>31</v>
      </c>
      <c r="U2708" s="2">
        <v>41198</v>
      </c>
      <c r="V2708" s="2">
        <v>41211</v>
      </c>
      <c r="W2708" s="2">
        <v>41197</v>
      </c>
      <c r="Y2708" t="s">
        <v>1715</v>
      </c>
      <c r="Z2708" t="s">
        <v>1709</v>
      </c>
      <c r="AA2708" t="s">
        <v>1710</v>
      </c>
      <c r="AB2708" t="s">
        <v>1453</v>
      </c>
      <c r="AC2708" t="s">
        <v>36</v>
      </c>
      <c r="AD2708">
        <v>98052</v>
      </c>
      <c r="AE2708" t="s">
        <v>1711</v>
      </c>
      <c r="AF2708" t="str">
        <f t="shared" si="126"/>
        <v>Yes</v>
      </c>
      <c r="AG2708" s="9" t="str">
        <f t="shared" si="127"/>
        <v>STATE REPRESENTATIVE452REPUBLICANLEG DISTRICT 45 - HOUSEKINGLegislative20122000DEBT411984121141197CAMPAIGN CONSULTING FOR SEPTEMBER 2012ROHRBACH ERIC12043 184TH AVE NEREDMONDWA</v>
      </c>
      <c r="AH2708">
        <v>100504518</v>
      </c>
      <c r="AI2708" s="9" t="str">
        <f t="shared" si="128"/>
        <v>STATE REPRESENTATIVE452REPUBLICANLEG DISTRICT 45 - HOUSEKINGLegislative</v>
      </c>
    </row>
    <row r="2709" spans="1:35" x14ac:dyDescent="0.25">
      <c r="A2709" s="15">
        <v>662</v>
      </c>
      <c r="B2709" t="s">
        <v>2061</v>
      </c>
      <c r="C2709">
        <v>100504437</v>
      </c>
      <c r="D2709" t="s">
        <v>30</v>
      </c>
      <c r="E2709" t="s">
        <v>1704</v>
      </c>
      <c r="F2709" t="s">
        <v>44</v>
      </c>
      <c r="G2709" t="s">
        <v>1705</v>
      </c>
      <c r="H2709" t="s">
        <v>1706</v>
      </c>
      <c r="I2709" t="s">
        <v>602</v>
      </c>
      <c r="J2709" t="s">
        <v>1707</v>
      </c>
      <c r="K2709" t="s">
        <v>67</v>
      </c>
      <c r="L2709">
        <v>45</v>
      </c>
      <c r="M2709">
        <v>2</v>
      </c>
      <c r="N2709" t="s">
        <v>50</v>
      </c>
      <c r="O2709" t="s">
        <v>288</v>
      </c>
      <c r="P2709" t="s">
        <v>134</v>
      </c>
      <c r="Q2709" t="s">
        <v>71</v>
      </c>
      <c r="R2709">
        <v>2012</v>
      </c>
      <c r="S2709" s="1">
        <v>2000</v>
      </c>
      <c r="T2709" t="s">
        <v>31</v>
      </c>
      <c r="U2709" s="2">
        <v>41212</v>
      </c>
      <c r="V2709" s="2">
        <v>41243</v>
      </c>
      <c r="W2709" s="2">
        <v>41197</v>
      </c>
      <c r="Y2709" t="s">
        <v>1708</v>
      </c>
      <c r="Z2709" t="s">
        <v>1709</v>
      </c>
      <c r="AA2709" t="s">
        <v>1710</v>
      </c>
      <c r="AB2709" t="s">
        <v>1453</v>
      </c>
      <c r="AC2709" t="s">
        <v>36</v>
      </c>
      <c r="AD2709">
        <v>98052</v>
      </c>
      <c r="AE2709" t="s">
        <v>2062</v>
      </c>
      <c r="AF2709" t="str">
        <f t="shared" si="126"/>
        <v>Yes</v>
      </c>
      <c r="AG2709" s="9" t="str">
        <f t="shared" si="127"/>
        <v>STATE REPRESENTATIVE452REPUBLICANLEG DISTRICT 45 - HOUSEKINGLegislative20122000DEBT412124124341197CAMPAIGN CONSULTING FOR JULY 2012ROHRBACH ERIC12043 184TH AVE NEREDMONDWA</v>
      </c>
      <c r="AH2709">
        <v>100504437</v>
      </c>
      <c r="AI2709" s="9" t="str">
        <f t="shared" si="128"/>
        <v>STATE REPRESENTATIVE452REPUBLICANLEG DISTRICT 45 - HOUSEKINGLegislative</v>
      </c>
    </row>
    <row r="2710" spans="1:35" x14ac:dyDescent="0.25">
      <c r="A2710" s="15">
        <v>663</v>
      </c>
      <c r="B2710" t="s">
        <v>2063</v>
      </c>
      <c r="C2710">
        <v>100504437</v>
      </c>
      <c r="D2710" t="s">
        <v>30</v>
      </c>
      <c r="E2710" t="s">
        <v>1704</v>
      </c>
      <c r="F2710" t="s">
        <v>44</v>
      </c>
      <c r="G2710" t="s">
        <v>1705</v>
      </c>
      <c r="H2710" t="s">
        <v>1706</v>
      </c>
      <c r="I2710" t="s">
        <v>602</v>
      </c>
      <c r="J2710" t="s">
        <v>1707</v>
      </c>
      <c r="K2710" t="s">
        <v>67</v>
      </c>
      <c r="L2710">
        <v>45</v>
      </c>
      <c r="M2710">
        <v>2</v>
      </c>
      <c r="N2710" t="s">
        <v>50</v>
      </c>
      <c r="O2710" t="s">
        <v>288</v>
      </c>
      <c r="P2710" t="s">
        <v>134</v>
      </c>
      <c r="Q2710" t="s">
        <v>71</v>
      </c>
      <c r="R2710">
        <v>2012</v>
      </c>
      <c r="S2710" s="1">
        <v>2000</v>
      </c>
      <c r="T2710" t="s">
        <v>31</v>
      </c>
      <c r="U2710" s="2">
        <v>41212</v>
      </c>
      <c r="V2710" s="2">
        <v>41243</v>
      </c>
      <c r="W2710" s="2">
        <v>41197</v>
      </c>
      <c r="Y2710" t="s">
        <v>1713</v>
      </c>
      <c r="Z2710" t="s">
        <v>1709</v>
      </c>
      <c r="AA2710" t="s">
        <v>1710</v>
      </c>
      <c r="AB2710" t="s">
        <v>1453</v>
      </c>
      <c r="AC2710" t="s">
        <v>36</v>
      </c>
      <c r="AD2710">
        <v>98052</v>
      </c>
      <c r="AE2710" t="s">
        <v>2062</v>
      </c>
      <c r="AF2710" t="str">
        <f t="shared" si="126"/>
        <v>Yes</v>
      </c>
      <c r="AG2710" s="9" t="str">
        <f t="shared" si="127"/>
        <v>STATE REPRESENTATIVE452REPUBLICANLEG DISTRICT 45 - HOUSEKINGLegislative20122000DEBT412124124341197CAMPAIGN CONSULTING FOR AUGUST 2012ROHRBACH ERIC12043 184TH AVE NEREDMONDWA</v>
      </c>
      <c r="AH2710">
        <v>100504437</v>
      </c>
      <c r="AI2710" s="9" t="str">
        <f t="shared" si="128"/>
        <v>STATE REPRESENTATIVE452REPUBLICANLEG DISTRICT 45 - HOUSEKINGLegislative</v>
      </c>
    </row>
    <row r="2711" spans="1:35" x14ac:dyDescent="0.25">
      <c r="A2711" s="15">
        <v>664</v>
      </c>
      <c r="B2711" t="s">
        <v>2064</v>
      </c>
      <c r="C2711">
        <v>100504437</v>
      </c>
      <c r="D2711" t="s">
        <v>30</v>
      </c>
      <c r="E2711" t="s">
        <v>1704</v>
      </c>
      <c r="F2711" t="s">
        <v>44</v>
      </c>
      <c r="G2711" t="s">
        <v>1705</v>
      </c>
      <c r="H2711" t="s">
        <v>1706</v>
      </c>
      <c r="I2711" t="s">
        <v>602</v>
      </c>
      <c r="J2711" t="s">
        <v>1707</v>
      </c>
      <c r="K2711" t="s">
        <v>67</v>
      </c>
      <c r="L2711">
        <v>45</v>
      </c>
      <c r="M2711">
        <v>2</v>
      </c>
      <c r="N2711" t="s">
        <v>50</v>
      </c>
      <c r="O2711" t="s">
        <v>288</v>
      </c>
      <c r="P2711" t="s">
        <v>134</v>
      </c>
      <c r="Q2711" t="s">
        <v>71</v>
      </c>
      <c r="R2711">
        <v>2012</v>
      </c>
      <c r="S2711" s="1">
        <v>2000</v>
      </c>
      <c r="T2711" t="s">
        <v>31</v>
      </c>
      <c r="U2711" s="2">
        <v>41212</v>
      </c>
      <c r="V2711" s="2">
        <v>41243</v>
      </c>
      <c r="W2711" s="2">
        <v>41197</v>
      </c>
      <c r="Y2711" t="s">
        <v>1715</v>
      </c>
      <c r="Z2711" t="s">
        <v>1709</v>
      </c>
      <c r="AA2711" t="s">
        <v>1710</v>
      </c>
      <c r="AB2711" t="s">
        <v>1453</v>
      </c>
      <c r="AC2711" t="s">
        <v>36</v>
      </c>
      <c r="AD2711">
        <v>98052</v>
      </c>
      <c r="AE2711" t="s">
        <v>2062</v>
      </c>
      <c r="AF2711" t="str">
        <f t="shared" si="126"/>
        <v>Yes</v>
      </c>
      <c r="AG2711" s="9" t="str">
        <f t="shared" si="127"/>
        <v>STATE REPRESENTATIVE452REPUBLICANLEG DISTRICT 45 - HOUSEKINGLegislative20122000DEBT412124124341197CAMPAIGN CONSULTING FOR SEPTEMBER 2012ROHRBACH ERIC12043 184TH AVE NEREDMONDWA</v>
      </c>
      <c r="AH2711">
        <v>100504437</v>
      </c>
      <c r="AI2711" s="9" t="str">
        <f t="shared" si="128"/>
        <v>STATE REPRESENTATIVE452REPUBLICANLEG DISTRICT 45 - HOUSEKINGLegislative</v>
      </c>
    </row>
    <row r="2712" spans="1:35" x14ac:dyDescent="0.25">
      <c r="A2712" s="15">
        <v>1454</v>
      </c>
      <c r="B2712" t="s">
        <v>3722</v>
      </c>
      <c r="C2712">
        <v>100403160</v>
      </c>
      <c r="D2712" t="s">
        <v>30</v>
      </c>
      <c r="E2712" t="s">
        <v>2870</v>
      </c>
      <c r="F2712" t="s">
        <v>44</v>
      </c>
      <c r="G2712" t="s">
        <v>1327</v>
      </c>
      <c r="H2712" t="s">
        <v>1328</v>
      </c>
      <c r="I2712" t="s">
        <v>140</v>
      </c>
      <c r="J2712" t="s">
        <v>1329</v>
      </c>
      <c r="K2712" t="s">
        <v>67</v>
      </c>
      <c r="L2712">
        <v>46</v>
      </c>
      <c r="M2712">
        <v>1</v>
      </c>
      <c r="N2712" t="s">
        <v>68</v>
      </c>
      <c r="O2712" t="s">
        <v>437</v>
      </c>
      <c r="P2712" t="s">
        <v>134</v>
      </c>
      <c r="Q2712" t="s">
        <v>71</v>
      </c>
      <c r="R2712">
        <v>2012</v>
      </c>
      <c r="S2712" s="1">
        <v>470.95</v>
      </c>
      <c r="T2712" t="s">
        <v>31</v>
      </c>
      <c r="U2712" s="2">
        <v>40544</v>
      </c>
      <c r="V2712" s="2">
        <v>40602</v>
      </c>
      <c r="W2712" s="2">
        <v>40602</v>
      </c>
      <c r="Y2712" t="s">
        <v>330</v>
      </c>
      <c r="Z2712" t="s">
        <v>33</v>
      </c>
      <c r="AA2712" t="s">
        <v>103</v>
      </c>
      <c r="AB2712" t="s">
        <v>35</v>
      </c>
      <c r="AC2712" t="s">
        <v>36</v>
      </c>
      <c r="AD2712">
        <v>98101</v>
      </c>
      <c r="AE2712" t="s">
        <v>3723</v>
      </c>
      <c r="AF2712" t="str">
        <f t="shared" si="126"/>
        <v>Yes</v>
      </c>
      <c r="AG2712" s="9" t="str">
        <f t="shared" si="127"/>
        <v>STATE REPRESENTATIVE461DEMOCRATLEG DISTRICT 46 - HOUSEKINGLegislative2012470.95DEBT405444060240602ACCOUNTING/COMPLIANCEPROJECT ACCOUNTING SERVICES603 STEWART ST #819SEATTLEWA</v>
      </c>
      <c r="AH2712">
        <v>100403160</v>
      </c>
      <c r="AI2712" s="9" t="str">
        <f t="shared" si="128"/>
        <v>STATE REPRESENTATIVE461DEMOCRATLEG DISTRICT 46 - HOUSEKINGLegislative</v>
      </c>
    </row>
    <row r="2713" spans="1:35" x14ac:dyDescent="0.25">
      <c r="A2713" s="15">
        <v>1580</v>
      </c>
      <c r="B2713" t="s">
        <v>3915</v>
      </c>
      <c r="C2713">
        <v>100407146</v>
      </c>
      <c r="D2713" t="s">
        <v>30</v>
      </c>
      <c r="E2713" t="s">
        <v>2870</v>
      </c>
      <c r="F2713" t="s">
        <v>44</v>
      </c>
      <c r="G2713" t="s">
        <v>1327</v>
      </c>
      <c r="H2713" t="s">
        <v>1328</v>
      </c>
      <c r="I2713" t="s">
        <v>140</v>
      </c>
      <c r="J2713" t="s">
        <v>1329</v>
      </c>
      <c r="K2713" t="s">
        <v>67</v>
      </c>
      <c r="L2713">
        <v>46</v>
      </c>
      <c r="M2713">
        <v>1</v>
      </c>
      <c r="N2713" t="s">
        <v>68</v>
      </c>
      <c r="O2713" t="s">
        <v>437</v>
      </c>
      <c r="P2713" t="s">
        <v>134</v>
      </c>
      <c r="Q2713" t="s">
        <v>71</v>
      </c>
      <c r="R2713">
        <v>2012</v>
      </c>
      <c r="S2713" s="1">
        <v>250</v>
      </c>
      <c r="T2713" t="s">
        <v>31</v>
      </c>
      <c r="U2713" s="2">
        <v>40603</v>
      </c>
      <c r="V2713" s="2">
        <v>40633</v>
      </c>
      <c r="W2713" s="2">
        <v>40633</v>
      </c>
      <c r="Y2713" t="s">
        <v>826</v>
      </c>
      <c r="Z2713" t="s">
        <v>988</v>
      </c>
      <c r="AA2713" t="s">
        <v>103</v>
      </c>
      <c r="AB2713" t="s">
        <v>35</v>
      </c>
      <c r="AC2713" t="s">
        <v>36</v>
      </c>
      <c r="AD2713">
        <v>98101</v>
      </c>
      <c r="AE2713" t="s">
        <v>3916</v>
      </c>
      <c r="AF2713" t="str">
        <f t="shared" si="126"/>
        <v>Yes</v>
      </c>
      <c r="AG2713" s="9" t="str">
        <f t="shared" si="127"/>
        <v>STATE REPRESENTATIVE461DEMOCRATLEG DISTRICT 46 - HOUSEKINGLegislative2012250DEBT406034063340633WEBSITE HOSTINGUPWARDS TECHNOLOGIES603 STEWART ST #819SEATTLEWA</v>
      </c>
      <c r="AH2713">
        <v>100407146</v>
      </c>
      <c r="AI2713" s="9" t="str">
        <f t="shared" si="128"/>
        <v>STATE REPRESENTATIVE461DEMOCRATLEG DISTRICT 46 - HOUSEKINGLegislative</v>
      </c>
    </row>
    <row r="2714" spans="1:35" x14ac:dyDescent="0.25">
      <c r="A2714" s="15">
        <v>2186</v>
      </c>
      <c r="B2714" t="s">
        <v>4878</v>
      </c>
      <c r="C2714">
        <v>100439839</v>
      </c>
      <c r="D2714" t="s">
        <v>30</v>
      </c>
      <c r="E2714" t="s">
        <v>2870</v>
      </c>
      <c r="F2714" t="s">
        <v>44</v>
      </c>
      <c r="G2714" t="s">
        <v>1327</v>
      </c>
      <c r="H2714" t="s">
        <v>1328</v>
      </c>
      <c r="I2714" t="s">
        <v>140</v>
      </c>
      <c r="J2714" t="s">
        <v>1329</v>
      </c>
      <c r="K2714" t="s">
        <v>67</v>
      </c>
      <c r="L2714">
        <v>46</v>
      </c>
      <c r="M2714">
        <v>1</v>
      </c>
      <c r="N2714" t="s">
        <v>68</v>
      </c>
      <c r="O2714" t="s">
        <v>437</v>
      </c>
      <c r="P2714" t="s">
        <v>134</v>
      </c>
      <c r="Q2714" t="s">
        <v>71</v>
      </c>
      <c r="R2714">
        <v>2012</v>
      </c>
      <c r="S2714" s="1">
        <v>352.5</v>
      </c>
      <c r="T2714" t="s">
        <v>31</v>
      </c>
      <c r="U2714" s="2">
        <v>40848</v>
      </c>
      <c r="V2714" s="2">
        <v>40877</v>
      </c>
      <c r="W2714" s="2">
        <v>40877</v>
      </c>
      <c r="Y2714" t="s">
        <v>330</v>
      </c>
      <c r="Z2714" t="s">
        <v>33</v>
      </c>
      <c r="AA2714" t="s">
        <v>103</v>
      </c>
      <c r="AB2714" t="s">
        <v>35</v>
      </c>
      <c r="AC2714" t="s">
        <v>36</v>
      </c>
      <c r="AD2714">
        <v>98101</v>
      </c>
      <c r="AE2714" t="s">
        <v>4879</v>
      </c>
      <c r="AF2714" t="str">
        <f t="shared" si="126"/>
        <v>Yes</v>
      </c>
      <c r="AG2714" s="9" t="str">
        <f t="shared" si="127"/>
        <v>STATE REPRESENTATIVE461DEMOCRATLEG DISTRICT 46 - HOUSEKINGLegislative2012352.5DEBT408484087740877ACCOUNTING/COMPLIANCEPROJECT ACCOUNTING SERVICES603 STEWART ST #819SEATTLEWA</v>
      </c>
      <c r="AH2714">
        <v>100439839</v>
      </c>
      <c r="AI2714" s="9" t="str">
        <f t="shared" si="128"/>
        <v>STATE REPRESENTATIVE461DEMOCRATLEG DISTRICT 46 - HOUSEKINGLegislative</v>
      </c>
    </row>
    <row r="2715" spans="1:35" x14ac:dyDescent="0.25">
      <c r="A2715" s="15">
        <v>2187</v>
      </c>
      <c r="B2715" t="s">
        <v>4880</v>
      </c>
      <c r="C2715">
        <v>100439839</v>
      </c>
      <c r="D2715" t="s">
        <v>30</v>
      </c>
      <c r="E2715" t="s">
        <v>2870</v>
      </c>
      <c r="F2715" t="s">
        <v>44</v>
      </c>
      <c r="G2715" t="s">
        <v>1327</v>
      </c>
      <c r="H2715" t="s">
        <v>1328</v>
      </c>
      <c r="I2715" t="s">
        <v>140</v>
      </c>
      <c r="J2715" t="s">
        <v>1329</v>
      </c>
      <c r="K2715" t="s">
        <v>67</v>
      </c>
      <c r="L2715">
        <v>46</v>
      </c>
      <c r="M2715">
        <v>1</v>
      </c>
      <c r="N2715" t="s">
        <v>68</v>
      </c>
      <c r="O2715" t="s">
        <v>437</v>
      </c>
      <c r="P2715" t="s">
        <v>134</v>
      </c>
      <c r="Q2715" t="s">
        <v>71</v>
      </c>
      <c r="R2715">
        <v>2012</v>
      </c>
      <c r="S2715" s="1">
        <v>900</v>
      </c>
      <c r="T2715" t="s">
        <v>31</v>
      </c>
      <c r="U2715" s="2">
        <v>40848</v>
      </c>
      <c r="V2715" s="2">
        <v>40877</v>
      </c>
      <c r="W2715" s="2">
        <v>40877</v>
      </c>
      <c r="Y2715" t="s">
        <v>37</v>
      </c>
      <c r="Z2715" t="s">
        <v>3437</v>
      </c>
      <c r="AA2715" t="s">
        <v>3438</v>
      </c>
      <c r="AB2715" t="s">
        <v>35</v>
      </c>
      <c r="AC2715" t="s">
        <v>36</v>
      </c>
      <c r="AD2715">
        <v>98101</v>
      </c>
      <c r="AE2715" t="s">
        <v>4879</v>
      </c>
      <c r="AF2715" t="str">
        <f t="shared" si="126"/>
        <v>Yes</v>
      </c>
      <c r="AG2715" s="9" t="str">
        <f t="shared" si="127"/>
        <v>STATE REPRESENTATIVE461DEMOCRATLEG DISTRICT 46 - HOUSEKINGLegislative2012900DEBT408484087740877CONSULTINGSILK STRATEGIC1201 ALASKAN WAY #200SEATTLEWA</v>
      </c>
      <c r="AH2715">
        <v>100439839</v>
      </c>
      <c r="AI2715" s="9" t="str">
        <f t="shared" si="128"/>
        <v>STATE REPRESENTATIVE461DEMOCRATLEG DISTRICT 46 - HOUSEKINGLegislative</v>
      </c>
    </row>
    <row r="2716" spans="1:35" x14ac:dyDescent="0.25">
      <c r="A2716" s="15">
        <v>2240</v>
      </c>
      <c r="B2716" t="s">
        <v>4964</v>
      </c>
      <c r="C2716">
        <v>100450310</v>
      </c>
      <c r="D2716" t="s">
        <v>30</v>
      </c>
      <c r="E2716" t="s">
        <v>433</v>
      </c>
      <c r="F2716" t="s">
        <v>44</v>
      </c>
      <c r="G2716" t="s">
        <v>434</v>
      </c>
      <c r="H2716" t="s">
        <v>435</v>
      </c>
      <c r="J2716" t="s">
        <v>436</v>
      </c>
      <c r="K2716" t="s">
        <v>67</v>
      </c>
      <c r="L2716">
        <v>46</v>
      </c>
      <c r="M2716">
        <v>1</v>
      </c>
      <c r="N2716" t="s">
        <v>68</v>
      </c>
      <c r="O2716" t="s">
        <v>437</v>
      </c>
      <c r="P2716" t="s">
        <v>134</v>
      </c>
      <c r="Q2716" t="s">
        <v>71</v>
      </c>
      <c r="R2716">
        <v>2012</v>
      </c>
      <c r="S2716" s="1">
        <v>1200</v>
      </c>
      <c r="T2716" t="s">
        <v>31</v>
      </c>
      <c r="U2716" s="2">
        <v>40909</v>
      </c>
      <c r="V2716" s="2">
        <v>40939</v>
      </c>
      <c r="W2716" s="2">
        <v>40939</v>
      </c>
      <c r="X2716" t="s">
        <v>72</v>
      </c>
      <c r="Y2716" t="s">
        <v>4965</v>
      </c>
      <c r="Z2716" t="s">
        <v>167</v>
      </c>
      <c r="AA2716" t="s">
        <v>168</v>
      </c>
      <c r="AB2716" t="s">
        <v>35</v>
      </c>
      <c r="AC2716" t="s">
        <v>36</v>
      </c>
      <c r="AD2716">
        <v>98109</v>
      </c>
      <c r="AE2716" t="s">
        <v>4961</v>
      </c>
      <c r="AF2716" t="str">
        <f t="shared" si="126"/>
        <v>Yes</v>
      </c>
      <c r="AG2716" s="9" t="str">
        <f t="shared" si="127"/>
        <v>STATE REPRESENTATIVE461DEMOCRATLEG DISTRICT 46 - HOUSEKINGLegislative20121200DEBT409094093940939Operation and OverheadJANUARY TREASURY &amp; FUNDRAISING PRORATEDARGO STRATEGIESPO BOX 9100 SEATTLEWA</v>
      </c>
      <c r="AH2716">
        <v>100450310</v>
      </c>
      <c r="AI2716" s="9" t="str">
        <f t="shared" si="128"/>
        <v>STATE REPRESENTATIVE461DEMOCRATLEG DISTRICT 46 - HOUSEKINGLegislative</v>
      </c>
    </row>
    <row r="2717" spans="1:35" x14ac:dyDescent="0.25">
      <c r="A2717" s="15">
        <v>2241</v>
      </c>
      <c r="B2717" t="s">
        <v>4966</v>
      </c>
      <c r="C2717">
        <v>100450310</v>
      </c>
      <c r="D2717" t="s">
        <v>30</v>
      </c>
      <c r="E2717" t="s">
        <v>433</v>
      </c>
      <c r="F2717" t="s">
        <v>44</v>
      </c>
      <c r="G2717" t="s">
        <v>434</v>
      </c>
      <c r="H2717" t="s">
        <v>435</v>
      </c>
      <c r="J2717" t="s">
        <v>436</v>
      </c>
      <c r="K2717" t="s">
        <v>67</v>
      </c>
      <c r="L2717">
        <v>46</v>
      </c>
      <c r="M2717">
        <v>1</v>
      </c>
      <c r="N2717" t="s">
        <v>68</v>
      </c>
      <c r="O2717" t="s">
        <v>437</v>
      </c>
      <c r="P2717" t="s">
        <v>134</v>
      </c>
      <c r="Q2717" t="s">
        <v>71</v>
      </c>
      <c r="R2717">
        <v>2012</v>
      </c>
      <c r="S2717" s="1">
        <v>431.25</v>
      </c>
      <c r="T2717" t="s">
        <v>31</v>
      </c>
      <c r="U2717" s="2">
        <v>40909</v>
      </c>
      <c r="V2717" s="2">
        <v>40939</v>
      </c>
      <c r="W2717" s="2">
        <v>40939</v>
      </c>
      <c r="X2717" t="s">
        <v>72</v>
      </c>
      <c r="Y2717" t="s">
        <v>4967</v>
      </c>
      <c r="Z2717" t="s">
        <v>290</v>
      </c>
      <c r="AA2717" t="s">
        <v>439</v>
      </c>
      <c r="AB2717" t="s">
        <v>35</v>
      </c>
      <c r="AC2717" t="s">
        <v>36</v>
      </c>
      <c r="AD2717">
        <v>98133</v>
      </c>
      <c r="AE2717" t="s">
        <v>4961</v>
      </c>
      <c r="AF2717" t="str">
        <f t="shared" si="126"/>
        <v>Yes</v>
      </c>
      <c r="AG2717" s="9" t="str">
        <f t="shared" si="127"/>
        <v>STATE REPRESENTATIVE461DEMOCRATLEG DISTRICT 46 - HOUSEKINGLegislative2012431.25DEBT409094093940939Operation and OverheadBROCHURE (DESIGN: SARA AUGUSTINE)NW PASSAGE CONSULTING146 N CANAL STREET #303 SEATTLEWA</v>
      </c>
      <c r="AH2717">
        <v>100450310</v>
      </c>
      <c r="AI2717" s="9" t="str">
        <f t="shared" si="128"/>
        <v>STATE REPRESENTATIVE461DEMOCRATLEG DISTRICT 46 - HOUSEKINGLegislative</v>
      </c>
    </row>
    <row r="2718" spans="1:35" x14ac:dyDescent="0.25">
      <c r="A2718" s="15">
        <v>2238</v>
      </c>
      <c r="B2718" t="s">
        <v>4959</v>
      </c>
      <c r="C2718">
        <v>100450310</v>
      </c>
      <c r="D2718" t="s">
        <v>30</v>
      </c>
      <c r="E2718" t="s">
        <v>433</v>
      </c>
      <c r="F2718" t="s">
        <v>44</v>
      </c>
      <c r="G2718" t="s">
        <v>434</v>
      </c>
      <c r="H2718" t="s">
        <v>435</v>
      </c>
      <c r="J2718" t="s">
        <v>436</v>
      </c>
      <c r="K2718" t="s">
        <v>67</v>
      </c>
      <c r="L2718">
        <v>46</v>
      </c>
      <c r="M2718">
        <v>1</v>
      </c>
      <c r="N2718" t="s">
        <v>68</v>
      </c>
      <c r="O2718" t="s">
        <v>437</v>
      </c>
      <c r="P2718" t="s">
        <v>134</v>
      </c>
      <c r="Q2718" t="s">
        <v>71</v>
      </c>
      <c r="R2718">
        <v>2012</v>
      </c>
      <c r="S2718" s="1">
        <v>1620.3</v>
      </c>
      <c r="T2718" t="s">
        <v>31</v>
      </c>
      <c r="U2718" s="2">
        <v>40909</v>
      </c>
      <c r="V2718" s="2">
        <v>40939</v>
      </c>
      <c r="W2718" s="2">
        <v>40939</v>
      </c>
      <c r="X2718" t="s">
        <v>72</v>
      </c>
      <c r="Y2718" t="s">
        <v>4960</v>
      </c>
      <c r="Z2718" t="s">
        <v>290</v>
      </c>
      <c r="AA2718" t="s">
        <v>439</v>
      </c>
      <c r="AB2718" t="s">
        <v>35</v>
      </c>
      <c r="AC2718" t="s">
        <v>36</v>
      </c>
      <c r="AD2718">
        <v>98133</v>
      </c>
      <c r="AE2718" t="s">
        <v>4961</v>
      </c>
      <c r="AF2718" t="str">
        <f t="shared" si="126"/>
        <v>Yes</v>
      </c>
      <c r="AG2718" s="9" t="str">
        <f t="shared" si="127"/>
        <v>STATE REPRESENTATIVE461DEMOCRATLEG DISTRICT 46 - HOUSEKINGLegislative20121620.3DEBT409094093940939Operation and OverheadCOLLATERAL (DESIGN:SARA AUGUSTINE, PRINT:OVERNIGHT PRINT)NW PASSAGE CONSULTING146 N CANAL STREET #303 SEATTLEWA</v>
      </c>
      <c r="AH2718">
        <v>100450310</v>
      </c>
      <c r="AI2718" s="9" t="str">
        <f t="shared" si="128"/>
        <v>STATE REPRESENTATIVE461DEMOCRATLEG DISTRICT 46 - HOUSEKINGLegislative</v>
      </c>
    </row>
    <row r="2719" spans="1:35" x14ac:dyDescent="0.25">
      <c r="A2719" s="15">
        <v>2239</v>
      </c>
      <c r="B2719" t="s">
        <v>4962</v>
      </c>
      <c r="C2719">
        <v>100450310</v>
      </c>
      <c r="D2719" t="s">
        <v>30</v>
      </c>
      <c r="E2719" t="s">
        <v>433</v>
      </c>
      <c r="F2719" t="s">
        <v>44</v>
      </c>
      <c r="G2719" t="s">
        <v>434</v>
      </c>
      <c r="H2719" t="s">
        <v>435</v>
      </c>
      <c r="J2719" t="s">
        <v>436</v>
      </c>
      <c r="K2719" t="s">
        <v>67</v>
      </c>
      <c r="L2719">
        <v>46</v>
      </c>
      <c r="M2719">
        <v>1</v>
      </c>
      <c r="N2719" t="s">
        <v>68</v>
      </c>
      <c r="O2719" t="s">
        <v>437</v>
      </c>
      <c r="P2719" t="s">
        <v>134</v>
      </c>
      <c r="Q2719" t="s">
        <v>71</v>
      </c>
      <c r="R2719">
        <v>2012</v>
      </c>
      <c r="S2719" s="1">
        <v>226</v>
      </c>
      <c r="T2719" t="s">
        <v>31</v>
      </c>
      <c r="U2719" s="2">
        <v>40909</v>
      </c>
      <c r="V2719" s="2">
        <v>40939</v>
      </c>
      <c r="W2719" s="2">
        <v>40939</v>
      </c>
      <c r="X2719" t="s">
        <v>72</v>
      </c>
      <c r="Y2719" t="s">
        <v>4963</v>
      </c>
      <c r="Z2719" t="s">
        <v>167</v>
      </c>
      <c r="AA2719" t="s">
        <v>168</v>
      </c>
      <c r="AB2719" t="s">
        <v>35</v>
      </c>
      <c r="AC2719" t="s">
        <v>36</v>
      </c>
      <c r="AD2719">
        <v>98109</v>
      </c>
      <c r="AE2719" t="s">
        <v>4961</v>
      </c>
      <c r="AF2719" t="str">
        <f t="shared" si="126"/>
        <v>Yes</v>
      </c>
      <c r="AG2719" s="9" t="str">
        <f t="shared" si="127"/>
        <v>STATE REPRESENTATIVE461DEMOCRATLEG DISTRICT 46 - HOUSEKINGLegislative2012226DEBT409094093940939Operation and OverheadPO BOX RENTAL PLUS ROLL OF STAMPS (USPS)ARGO STRATEGIESPO BOX 9100 SEATTLEWA</v>
      </c>
      <c r="AH2719">
        <v>100450310</v>
      </c>
      <c r="AI2719" s="9" t="str">
        <f t="shared" si="128"/>
        <v>STATE REPRESENTATIVE461DEMOCRATLEG DISTRICT 46 - HOUSEKINGLegislative</v>
      </c>
    </row>
    <row r="2720" spans="1:35" x14ac:dyDescent="0.25">
      <c r="A2720" s="15">
        <v>2030</v>
      </c>
      <c r="B2720" t="s">
        <v>4631</v>
      </c>
      <c r="C2720">
        <v>100455045</v>
      </c>
      <c r="D2720" t="s">
        <v>30</v>
      </c>
      <c r="E2720" t="s">
        <v>433</v>
      </c>
      <c r="F2720" t="s">
        <v>44</v>
      </c>
      <c r="G2720" t="s">
        <v>434</v>
      </c>
      <c r="H2720" t="s">
        <v>435</v>
      </c>
      <c r="J2720" t="s">
        <v>436</v>
      </c>
      <c r="K2720" t="s">
        <v>67</v>
      </c>
      <c r="L2720">
        <v>46</v>
      </c>
      <c r="M2720">
        <v>1</v>
      </c>
      <c r="N2720" t="s">
        <v>68</v>
      </c>
      <c r="O2720" t="s">
        <v>437</v>
      </c>
      <c r="P2720" t="s">
        <v>134</v>
      </c>
      <c r="Q2720" t="s">
        <v>71</v>
      </c>
      <c r="R2720">
        <v>2012</v>
      </c>
      <c r="S2720" s="1">
        <v>878.47</v>
      </c>
      <c r="T2720" t="s">
        <v>31</v>
      </c>
      <c r="U2720" s="2">
        <v>40940</v>
      </c>
      <c r="V2720" s="2">
        <v>40968</v>
      </c>
      <c r="W2720" s="2">
        <v>40960</v>
      </c>
      <c r="X2720" t="s">
        <v>72</v>
      </c>
      <c r="Y2720" t="s">
        <v>4632</v>
      </c>
      <c r="Z2720" t="s">
        <v>290</v>
      </c>
      <c r="AA2720" t="s">
        <v>439</v>
      </c>
      <c r="AB2720" t="s">
        <v>35</v>
      </c>
      <c r="AC2720" t="s">
        <v>36</v>
      </c>
      <c r="AD2720">
        <v>98133</v>
      </c>
      <c r="AE2720" t="s">
        <v>4535</v>
      </c>
      <c r="AF2720" t="str">
        <f t="shared" si="126"/>
        <v>Yes</v>
      </c>
      <c r="AG2720" s="9" t="str">
        <f t="shared" si="127"/>
        <v>STATE REPRESENTATIVE461DEMOCRATLEG DISTRICT 46 - HOUSEKINGLegislative2012878.47DEBT409404096840960Operation and OverheadLETTERHEAD, POSTCARDS, ENVELOPES (OVERNIGHT PRINTING)NW PASSAGE CONSULTING146 N CANAL STREET #303 SEATTLEWA</v>
      </c>
      <c r="AH2720">
        <v>100455045</v>
      </c>
      <c r="AI2720" s="9" t="str">
        <f t="shared" si="128"/>
        <v>STATE REPRESENTATIVE461DEMOCRATLEG DISTRICT 46 - HOUSEKINGLegislative</v>
      </c>
    </row>
    <row r="2721" spans="1:35" x14ac:dyDescent="0.25">
      <c r="A2721" s="15">
        <v>1976</v>
      </c>
      <c r="B2721" t="s">
        <v>4533</v>
      </c>
      <c r="C2721">
        <v>100455045</v>
      </c>
      <c r="D2721" t="s">
        <v>30</v>
      </c>
      <c r="E2721" t="s">
        <v>433</v>
      </c>
      <c r="F2721" t="s">
        <v>44</v>
      </c>
      <c r="G2721" t="s">
        <v>434</v>
      </c>
      <c r="H2721" t="s">
        <v>435</v>
      </c>
      <c r="J2721" t="s">
        <v>436</v>
      </c>
      <c r="K2721" t="s">
        <v>67</v>
      </c>
      <c r="L2721">
        <v>46</v>
      </c>
      <c r="M2721">
        <v>1</v>
      </c>
      <c r="N2721" t="s">
        <v>68</v>
      </c>
      <c r="O2721" t="s">
        <v>437</v>
      </c>
      <c r="P2721" t="s">
        <v>134</v>
      </c>
      <c r="Q2721" t="s">
        <v>71</v>
      </c>
      <c r="R2721">
        <v>2012</v>
      </c>
      <c r="S2721" s="1">
        <v>2000</v>
      </c>
      <c r="T2721" t="s">
        <v>31</v>
      </c>
      <c r="U2721" s="2">
        <v>40940</v>
      </c>
      <c r="V2721" s="2">
        <v>40968</v>
      </c>
      <c r="W2721" s="2">
        <v>40968</v>
      </c>
      <c r="X2721" t="s">
        <v>72</v>
      </c>
      <c r="Y2721" t="s">
        <v>4534</v>
      </c>
      <c r="Z2721" t="s">
        <v>167</v>
      </c>
      <c r="AA2721" t="s">
        <v>168</v>
      </c>
      <c r="AB2721" t="s">
        <v>35</v>
      </c>
      <c r="AC2721" t="s">
        <v>36</v>
      </c>
      <c r="AD2721">
        <v>98109</v>
      </c>
      <c r="AE2721" t="s">
        <v>4535</v>
      </c>
      <c r="AF2721" t="str">
        <f t="shared" si="126"/>
        <v>Yes</v>
      </c>
      <c r="AG2721" s="9" t="str">
        <f t="shared" si="127"/>
        <v>STATE REPRESENTATIVE461DEMOCRATLEG DISTRICT 46 - HOUSEKINGLegislative20122000DEBT409404096840968Operation and OverheadFEBRUARY FUNDRAISING &amp; COMPLIANCEARGO STRATEGIESPO BOX 9100 SEATTLEWA</v>
      </c>
      <c r="AH2721">
        <v>100455045</v>
      </c>
      <c r="AI2721" s="9" t="str">
        <f t="shared" si="128"/>
        <v>STATE REPRESENTATIVE461DEMOCRATLEG DISTRICT 46 - HOUSEKINGLegislative</v>
      </c>
    </row>
    <row r="2722" spans="1:35" x14ac:dyDescent="0.25">
      <c r="A2722" s="15">
        <v>3004</v>
      </c>
      <c r="B2722" t="s">
        <v>6290</v>
      </c>
      <c r="C2722">
        <v>100477227</v>
      </c>
      <c r="D2722" t="s">
        <v>30</v>
      </c>
      <c r="E2722" t="s">
        <v>433</v>
      </c>
      <c r="F2722" t="s">
        <v>44</v>
      </c>
      <c r="G2722" t="s">
        <v>434</v>
      </c>
      <c r="H2722" t="s">
        <v>435</v>
      </c>
      <c r="J2722" t="s">
        <v>436</v>
      </c>
      <c r="K2722" t="s">
        <v>67</v>
      </c>
      <c r="L2722">
        <v>46</v>
      </c>
      <c r="M2722">
        <v>1</v>
      </c>
      <c r="N2722" t="s">
        <v>68</v>
      </c>
      <c r="O2722" t="s">
        <v>437</v>
      </c>
      <c r="P2722" t="s">
        <v>134</v>
      </c>
      <c r="Q2722" t="s">
        <v>71</v>
      </c>
      <c r="R2722">
        <v>2012</v>
      </c>
      <c r="S2722" s="1">
        <v>81.45</v>
      </c>
      <c r="T2722" t="s">
        <v>31</v>
      </c>
      <c r="U2722" s="2">
        <v>40969</v>
      </c>
      <c r="V2722" s="2">
        <v>40999</v>
      </c>
      <c r="W2722" s="2">
        <v>40983</v>
      </c>
      <c r="X2722" t="s">
        <v>72</v>
      </c>
      <c r="Y2722" t="s">
        <v>450</v>
      </c>
      <c r="Z2722" t="s">
        <v>290</v>
      </c>
      <c r="AA2722" t="s">
        <v>439</v>
      </c>
      <c r="AB2722" t="s">
        <v>35</v>
      </c>
      <c r="AC2722" t="s">
        <v>36</v>
      </c>
      <c r="AD2722">
        <v>98133</v>
      </c>
      <c r="AE2722" t="s">
        <v>6285</v>
      </c>
      <c r="AF2722" t="str">
        <f t="shared" si="126"/>
        <v>Yes</v>
      </c>
      <c r="AG2722" s="9" t="str">
        <f t="shared" si="127"/>
        <v>STATE REPRESENTATIVE461DEMOCRATLEG DISTRICT 46 - HOUSEKINGLegislative201281.45DEBT409694099940983Operation and OverheadROBOCALLS (ANGLE MASTAGNI)NW PASSAGE CONSULTING146 N CANAL STREET #303 SEATTLEWA</v>
      </c>
      <c r="AH2722">
        <v>100477227</v>
      </c>
      <c r="AI2722" s="9" t="str">
        <f t="shared" si="128"/>
        <v>STATE REPRESENTATIVE461DEMOCRATLEG DISTRICT 46 - HOUSEKINGLegislative</v>
      </c>
    </row>
    <row r="2723" spans="1:35" x14ac:dyDescent="0.25">
      <c r="A2723" s="15">
        <v>3003</v>
      </c>
      <c r="B2723" t="s">
        <v>6288</v>
      </c>
      <c r="C2723">
        <v>100477227</v>
      </c>
      <c r="D2723" t="s">
        <v>30</v>
      </c>
      <c r="E2723" t="s">
        <v>433</v>
      </c>
      <c r="F2723" t="s">
        <v>44</v>
      </c>
      <c r="G2723" t="s">
        <v>434</v>
      </c>
      <c r="H2723" t="s">
        <v>435</v>
      </c>
      <c r="J2723" t="s">
        <v>436</v>
      </c>
      <c r="K2723" t="s">
        <v>67</v>
      </c>
      <c r="L2723">
        <v>46</v>
      </c>
      <c r="M2723">
        <v>1</v>
      </c>
      <c r="N2723" t="s">
        <v>68</v>
      </c>
      <c r="O2723" t="s">
        <v>437</v>
      </c>
      <c r="P2723" t="s">
        <v>134</v>
      </c>
      <c r="Q2723" t="s">
        <v>71</v>
      </c>
      <c r="R2723">
        <v>2012</v>
      </c>
      <c r="S2723" s="1">
        <v>227</v>
      </c>
      <c r="T2723" t="s">
        <v>31</v>
      </c>
      <c r="U2723" s="2">
        <v>40969</v>
      </c>
      <c r="V2723" s="2">
        <v>40999</v>
      </c>
      <c r="W2723" s="2">
        <v>40991</v>
      </c>
      <c r="X2723" t="s">
        <v>72</v>
      </c>
      <c r="Y2723" t="s">
        <v>6289</v>
      </c>
      <c r="Z2723" t="s">
        <v>290</v>
      </c>
      <c r="AA2723" t="s">
        <v>439</v>
      </c>
      <c r="AB2723" t="s">
        <v>35</v>
      </c>
      <c r="AC2723" t="s">
        <v>36</v>
      </c>
      <c r="AD2723">
        <v>98133</v>
      </c>
      <c r="AE2723" t="s">
        <v>6285</v>
      </c>
      <c r="AF2723" t="str">
        <f t="shared" si="126"/>
        <v>Yes</v>
      </c>
      <c r="AG2723" s="9" t="str">
        <f t="shared" si="127"/>
        <v>STATE REPRESENTATIVE461DEMOCRATLEG DISTRICT 46 - HOUSEKINGLegislative2012227DEBT409694099940991Operation and OverheadBUMPER MAGNETS (BORUCK)NW PASSAGE CONSULTING146 N CANAL STREET #303 SEATTLEWA</v>
      </c>
      <c r="AH2723">
        <v>100477227</v>
      </c>
      <c r="AI2723" s="9" t="str">
        <f t="shared" si="128"/>
        <v>STATE REPRESENTATIVE461DEMOCRATLEG DISTRICT 46 - HOUSEKINGLegislative</v>
      </c>
    </row>
    <row r="2724" spans="1:35" x14ac:dyDescent="0.25">
      <c r="A2724" s="15">
        <v>3001</v>
      </c>
      <c r="B2724" t="s">
        <v>6283</v>
      </c>
      <c r="C2724">
        <v>100477227</v>
      </c>
      <c r="D2724" t="s">
        <v>30</v>
      </c>
      <c r="E2724" t="s">
        <v>433</v>
      </c>
      <c r="F2724" t="s">
        <v>44</v>
      </c>
      <c r="G2724" t="s">
        <v>434</v>
      </c>
      <c r="H2724" t="s">
        <v>435</v>
      </c>
      <c r="J2724" t="s">
        <v>436</v>
      </c>
      <c r="K2724" t="s">
        <v>67</v>
      </c>
      <c r="L2724">
        <v>46</v>
      </c>
      <c r="M2724">
        <v>1</v>
      </c>
      <c r="N2724" t="s">
        <v>68</v>
      </c>
      <c r="O2724" t="s">
        <v>437</v>
      </c>
      <c r="P2724" t="s">
        <v>134</v>
      </c>
      <c r="Q2724" t="s">
        <v>71</v>
      </c>
      <c r="R2724">
        <v>2012</v>
      </c>
      <c r="S2724" s="1">
        <v>2000</v>
      </c>
      <c r="T2724" t="s">
        <v>31</v>
      </c>
      <c r="U2724" s="2">
        <v>40969</v>
      </c>
      <c r="V2724" s="2">
        <v>40999</v>
      </c>
      <c r="W2724" s="2">
        <v>40998</v>
      </c>
      <c r="X2724" t="s">
        <v>72</v>
      </c>
      <c r="Y2724" t="s">
        <v>6284</v>
      </c>
      <c r="Z2724" t="s">
        <v>167</v>
      </c>
      <c r="AA2724" t="s">
        <v>168</v>
      </c>
      <c r="AB2724" t="s">
        <v>35</v>
      </c>
      <c r="AC2724" t="s">
        <v>36</v>
      </c>
      <c r="AD2724">
        <v>98109</v>
      </c>
      <c r="AE2724" t="s">
        <v>6285</v>
      </c>
      <c r="AF2724" t="str">
        <f t="shared" si="126"/>
        <v>Yes</v>
      </c>
      <c r="AG2724" s="9" t="str">
        <f t="shared" si="127"/>
        <v>STATE REPRESENTATIVE461DEMOCRATLEG DISTRICT 46 - HOUSEKINGLegislative20122000DEBT409694099940998Operation and OverheadMARCH FUNDRAISING &amp; COMPLIANCEARGO STRATEGIESPO BOX 9100 SEATTLEWA</v>
      </c>
      <c r="AH2724">
        <v>100477227</v>
      </c>
      <c r="AI2724" s="9" t="str">
        <f t="shared" si="128"/>
        <v>STATE REPRESENTATIVE461DEMOCRATLEG DISTRICT 46 - HOUSEKINGLegislative</v>
      </c>
    </row>
    <row r="2725" spans="1:35" x14ac:dyDescent="0.25">
      <c r="A2725" s="15">
        <v>3002</v>
      </c>
      <c r="B2725" t="s">
        <v>6286</v>
      </c>
      <c r="C2725">
        <v>100477227</v>
      </c>
      <c r="D2725" t="s">
        <v>30</v>
      </c>
      <c r="E2725" t="s">
        <v>433</v>
      </c>
      <c r="F2725" t="s">
        <v>44</v>
      </c>
      <c r="G2725" t="s">
        <v>434</v>
      </c>
      <c r="H2725" t="s">
        <v>435</v>
      </c>
      <c r="J2725" t="s">
        <v>436</v>
      </c>
      <c r="K2725" t="s">
        <v>67</v>
      </c>
      <c r="L2725">
        <v>46</v>
      </c>
      <c r="M2725">
        <v>1</v>
      </c>
      <c r="N2725" t="s">
        <v>68</v>
      </c>
      <c r="O2725" t="s">
        <v>437</v>
      </c>
      <c r="P2725" t="s">
        <v>134</v>
      </c>
      <c r="Q2725" t="s">
        <v>71</v>
      </c>
      <c r="R2725">
        <v>2012</v>
      </c>
      <c r="S2725" s="1">
        <v>766.5</v>
      </c>
      <c r="T2725" t="s">
        <v>31</v>
      </c>
      <c r="U2725" s="2">
        <v>40969</v>
      </c>
      <c r="V2725" s="2">
        <v>40999</v>
      </c>
      <c r="W2725" s="2">
        <v>40999</v>
      </c>
      <c r="X2725" t="s">
        <v>72</v>
      </c>
      <c r="Y2725" t="s">
        <v>1813</v>
      </c>
      <c r="Z2725" t="s">
        <v>2613</v>
      </c>
      <c r="AA2725" t="s">
        <v>6287</v>
      </c>
      <c r="AB2725" t="s">
        <v>35</v>
      </c>
      <c r="AC2725" t="s">
        <v>36</v>
      </c>
      <c r="AD2725">
        <v>98199</v>
      </c>
      <c r="AE2725" t="s">
        <v>6285</v>
      </c>
      <c r="AF2725" t="str">
        <f t="shared" si="126"/>
        <v>Yes</v>
      </c>
      <c r="AG2725" s="9" t="str">
        <f t="shared" si="127"/>
        <v>STATE REPRESENTATIVE461DEMOCRATLEG DISTRICT 46 - HOUSEKINGLegislative2012766.5DEBT409694099940999Operation and OverheadPHOTOGRAPHYANN NORTON PHOTOGRAPHY3403 27TH AVENUE W SEATTLEWA</v>
      </c>
      <c r="AH2725">
        <v>100477227</v>
      </c>
      <c r="AI2725" s="9" t="str">
        <f t="shared" si="128"/>
        <v>STATE REPRESENTATIVE461DEMOCRATLEG DISTRICT 46 - HOUSEKINGLegislative</v>
      </c>
    </row>
    <row r="2726" spans="1:35" x14ac:dyDescent="0.25">
      <c r="A2726" s="15">
        <v>3088</v>
      </c>
      <c r="B2726" t="s">
        <v>6444</v>
      </c>
      <c r="C2726">
        <v>100477228</v>
      </c>
      <c r="D2726" t="s">
        <v>30</v>
      </c>
      <c r="E2726" t="s">
        <v>433</v>
      </c>
      <c r="F2726" t="s">
        <v>44</v>
      </c>
      <c r="G2726" t="s">
        <v>434</v>
      </c>
      <c r="H2726" t="s">
        <v>435</v>
      </c>
      <c r="J2726" t="s">
        <v>436</v>
      </c>
      <c r="K2726" t="s">
        <v>67</v>
      </c>
      <c r="L2726">
        <v>46</v>
      </c>
      <c r="M2726">
        <v>1</v>
      </c>
      <c r="N2726" t="s">
        <v>68</v>
      </c>
      <c r="O2726" t="s">
        <v>437</v>
      </c>
      <c r="P2726" t="s">
        <v>134</v>
      </c>
      <c r="Q2726" t="s">
        <v>71</v>
      </c>
      <c r="R2726">
        <v>2012</v>
      </c>
      <c r="S2726" s="1">
        <v>81.45</v>
      </c>
      <c r="T2726" t="s">
        <v>31</v>
      </c>
      <c r="U2726" s="2">
        <v>41000</v>
      </c>
      <c r="V2726" s="2">
        <v>41029</v>
      </c>
      <c r="W2726" s="2">
        <v>40983</v>
      </c>
      <c r="X2726" t="s">
        <v>72</v>
      </c>
      <c r="Y2726" t="s">
        <v>450</v>
      </c>
      <c r="Z2726" t="s">
        <v>290</v>
      </c>
      <c r="AA2726" t="s">
        <v>439</v>
      </c>
      <c r="AB2726" t="s">
        <v>35</v>
      </c>
      <c r="AC2726" t="s">
        <v>36</v>
      </c>
      <c r="AD2726">
        <v>98133</v>
      </c>
      <c r="AE2726" t="s">
        <v>6408</v>
      </c>
      <c r="AF2726" t="str">
        <f t="shared" si="126"/>
        <v>Yes</v>
      </c>
      <c r="AG2726" s="9" t="str">
        <f t="shared" si="127"/>
        <v>STATE REPRESENTATIVE461DEMOCRATLEG DISTRICT 46 - HOUSEKINGLegislative201281.45DEBT410004102940983Operation and OverheadROBOCALLS (ANGLE MASTAGNI)NW PASSAGE CONSULTING146 N CANAL STREET #303 SEATTLEWA</v>
      </c>
      <c r="AH2726">
        <v>100477228</v>
      </c>
      <c r="AI2726" s="9" t="str">
        <f t="shared" si="128"/>
        <v>STATE REPRESENTATIVE461DEMOCRATLEG DISTRICT 46 - HOUSEKINGLegislative</v>
      </c>
    </row>
    <row r="2727" spans="1:35" x14ac:dyDescent="0.25">
      <c r="A2727" s="15">
        <v>3087</v>
      </c>
      <c r="B2727" t="s">
        <v>6443</v>
      </c>
      <c r="C2727">
        <v>100477228</v>
      </c>
      <c r="D2727" t="s">
        <v>30</v>
      </c>
      <c r="E2727" t="s">
        <v>433</v>
      </c>
      <c r="F2727" t="s">
        <v>44</v>
      </c>
      <c r="G2727" t="s">
        <v>434</v>
      </c>
      <c r="H2727" t="s">
        <v>435</v>
      </c>
      <c r="J2727" t="s">
        <v>436</v>
      </c>
      <c r="K2727" t="s">
        <v>67</v>
      </c>
      <c r="L2727">
        <v>46</v>
      </c>
      <c r="M2727">
        <v>1</v>
      </c>
      <c r="N2727" t="s">
        <v>68</v>
      </c>
      <c r="O2727" t="s">
        <v>437</v>
      </c>
      <c r="P2727" t="s">
        <v>134</v>
      </c>
      <c r="Q2727" t="s">
        <v>71</v>
      </c>
      <c r="R2727">
        <v>2012</v>
      </c>
      <c r="S2727" s="1">
        <v>227</v>
      </c>
      <c r="T2727" t="s">
        <v>31</v>
      </c>
      <c r="U2727" s="2">
        <v>41000</v>
      </c>
      <c r="V2727" s="2">
        <v>41029</v>
      </c>
      <c r="W2727" s="2">
        <v>40991</v>
      </c>
      <c r="X2727" t="s">
        <v>72</v>
      </c>
      <c r="Y2727" t="s">
        <v>6289</v>
      </c>
      <c r="Z2727" t="s">
        <v>290</v>
      </c>
      <c r="AA2727" t="s">
        <v>439</v>
      </c>
      <c r="AB2727" t="s">
        <v>35</v>
      </c>
      <c r="AC2727" t="s">
        <v>36</v>
      </c>
      <c r="AD2727">
        <v>98133</v>
      </c>
      <c r="AE2727" t="s">
        <v>6408</v>
      </c>
      <c r="AF2727" t="str">
        <f t="shared" si="126"/>
        <v>Yes</v>
      </c>
      <c r="AG2727" s="9" t="str">
        <f t="shared" si="127"/>
        <v>STATE REPRESENTATIVE461DEMOCRATLEG DISTRICT 46 - HOUSEKINGLegislative2012227DEBT410004102940991Operation and OverheadBUMPER MAGNETS (BORUCK)NW PASSAGE CONSULTING146 N CANAL STREET #303 SEATTLEWA</v>
      </c>
      <c r="AH2727">
        <v>100477228</v>
      </c>
      <c r="AI2727" s="9" t="str">
        <f t="shared" si="128"/>
        <v>STATE REPRESENTATIVE461DEMOCRATLEG DISTRICT 46 - HOUSEKINGLegislative</v>
      </c>
    </row>
    <row r="2728" spans="1:35" x14ac:dyDescent="0.25">
      <c r="A2728" s="15">
        <v>3065</v>
      </c>
      <c r="B2728" t="s">
        <v>6407</v>
      </c>
      <c r="C2728">
        <v>100477228</v>
      </c>
      <c r="D2728" t="s">
        <v>30</v>
      </c>
      <c r="E2728" t="s">
        <v>433</v>
      </c>
      <c r="F2728" t="s">
        <v>44</v>
      </c>
      <c r="G2728" t="s">
        <v>434</v>
      </c>
      <c r="H2728" t="s">
        <v>435</v>
      </c>
      <c r="J2728" t="s">
        <v>436</v>
      </c>
      <c r="K2728" t="s">
        <v>67</v>
      </c>
      <c r="L2728">
        <v>46</v>
      </c>
      <c r="M2728">
        <v>1</v>
      </c>
      <c r="N2728" t="s">
        <v>68</v>
      </c>
      <c r="O2728" t="s">
        <v>437</v>
      </c>
      <c r="P2728" t="s">
        <v>134</v>
      </c>
      <c r="Q2728" t="s">
        <v>71</v>
      </c>
      <c r="R2728">
        <v>2012</v>
      </c>
      <c r="S2728" s="1">
        <v>2000</v>
      </c>
      <c r="T2728" t="s">
        <v>31</v>
      </c>
      <c r="U2728" s="2">
        <v>41000</v>
      </c>
      <c r="V2728" s="2">
        <v>41029</v>
      </c>
      <c r="W2728" s="2">
        <v>40998</v>
      </c>
      <c r="X2728" t="s">
        <v>72</v>
      </c>
      <c r="Y2728" t="s">
        <v>6284</v>
      </c>
      <c r="Z2728" t="s">
        <v>167</v>
      </c>
      <c r="AA2728" t="s">
        <v>168</v>
      </c>
      <c r="AB2728" t="s">
        <v>35</v>
      </c>
      <c r="AC2728" t="s">
        <v>36</v>
      </c>
      <c r="AD2728">
        <v>98109</v>
      </c>
      <c r="AE2728" t="s">
        <v>6408</v>
      </c>
      <c r="AF2728" t="str">
        <f t="shared" si="126"/>
        <v>Yes</v>
      </c>
      <c r="AG2728" s="9" t="str">
        <f t="shared" si="127"/>
        <v>STATE REPRESENTATIVE461DEMOCRATLEG DISTRICT 46 - HOUSEKINGLegislative20122000DEBT410004102940998Operation and OverheadMARCH FUNDRAISING &amp; COMPLIANCEARGO STRATEGIESPO BOX 9100 SEATTLEWA</v>
      </c>
      <c r="AH2728">
        <v>100477228</v>
      </c>
      <c r="AI2728" s="9" t="str">
        <f t="shared" si="128"/>
        <v>STATE REPRESENTATIVE461DEMOCRATLEG DISTRICT 46 - HOUSEKINGLegislative</v>
      </c>
    </row>
    <row r="2729" spans="1:35" x14ac:dyDescent="0.25">
      <c r="A2729" s="15">
        <v>3067</v>
      </c>
      <c r="B2729" t="s">
        <v>6411</v>
      </c>
      <c r="C2729">
        <v>100477228</v>
      </c>
      <c r="D2729" t="s">
        <v>30</v>
      </c>
      <c r="E2729" t="s">
        <v>433</v>
      </c>
      <c r="F2729" t="s">
        <v>44</v>
      </c>
      <c r="G2729" t="s">
        <v>434</v>
      </c>
      <c r="H2729" t="s">
        <v>435</v>
      </c>
      <c r="J2729" t="s">
        <v>436</v>
      </c>
      <c r="K2729" t="s">
        <v>67</v>
      </c>
      <c r="L2729">
        <v>46</v>
      </c>
      <c r="M2729">
        <v>1</v>
      </c>
      <c r="N2729" t="s">
        <v>68</v>
      </c>
      <c r="O2729" t="s">
        <v>437</v>
      </c>
      <c r="P2729" t="s">
        <v>134</v>
      </c>
      <c r="Q2729" t="s">
        <v>71</v>
      </c>
      <c r="R2729">
        <v>2012</v>
      </c>
      <c r="S2729" s="1">
        <v>766.5</v>
      </c>
      <c r="T2729" t="s">
        <v>31</v>
      </c>
      <c r="U2729" s="2">
        <v>41000</v>
      </c>
      <c r="V2729" s="2">
        <v>41029</v>
      </c>
      <c r="W2729" s="2">
        <v>40999</v>
      </c>
      <c r="X2729" t="s">
        <v>72</v>
      </c>
      <c r="Y2729" t="s">
        <v>1813</v>
      </c>
      <c r="Z2729" t="s">
        <v>2613</v>
      </c>
      <c r="AA2729" t="s">
        <v>6287</v>
      </c>
      <c r="AB2729" t="s">
        <v>35</v>
      </c>
      <c r="AC2729" t="s">
        <v>36</v>
      </c>
      <c r="AD2729">
        <v>98199</v>
      </c>
      <c r="AE2729" t="s">
        <v>6408</v>
      </c>
      <c r="AF2729" t="str">
        <f t="shared" si="126"/>
        <v>Yes</v>
      </c>
      <c r="AG2729" s="9" t="str">
        <f t="shared" si="127"/>
        <v>STATE REPRESENTATIVE461DEMOCRATLEG DISTRICT 46 - HOUSEKINGLegislative2012766.5DEBT410004102940999Operation and OverheadPHOTOGRAPHYANN NORTON PHOTOGRAPHY3403 27TH AVENUE W SEATTLEWA</v>
      </c>
      <c r="AH2729">
        <v>100477228</v>
      </c>
      <c r="AI2729" s="9" t="str">
        <f t="shared" si="128"/>
        <v>STATE REPRESENTATIVE461DEMOCRATLEG DISTRICT 46 - HOUSEKINGLegislative</v>
      </c>
    </row>
    <row r="2730" spans="1:35" x14ac:dyDescent="0.25">
      <c r="A2730" s="15">
        <v>3069</v>
      </c>
      <c r="B2730" t="s">
        <v>6413</v>
      </c>
      <c r="C2730">
        <v>100477228</v>
      </c>
      <c r="D2730" t="s">
        <v>30</v>
      </c>
      <c r="E2730" t="s">
        <v>433</v>
      </c>
      <c r="F2730" t="s">
        <v>44</v>
      </c>
      <c r="G2730" t="s">
        <v>434</v>
      </c>
      <c r="H2730" t="s">
        <v>435</v>
      </c>
      <c r="J2730" t="s">
        <v>436</v>
      </c>
      <c r="K2730" t="s">
        <v>67</v>
      </c>
      <c r="L2730">
        <v>46</v>
      </c>
      <c r="M2730">
        <v>1</v>
      </c>
      <c r="N2730" t="s">
        <v>68</v>
      </c>
      <c r="O2730" t="s">
        <v>437</v>
      </c>
      <c r="P2730" t="s">
        <v>134</v>
      </c>
      <c r="Q2730" t="s">
        <v>71</v>
      </c>
      <c r="R2730">
        <v>2012</v>
      </c>
      <c r="S2730" s="1">
        <v>489.88</v>
      </c>
      <c r="T2730" t="s">
        <v>31</v>
      </c>
      <c r="U2730" s="2">
        <v>41000</v>
      </c>
      <c r="V2730" s="2">
        <v>41029</v>
      </c>
      <c r="W2730" s="2">
        <v>41003</v>
      </c>
      <c r="X2730" t="s">
        <v>72</v>
      </c>
      <c r="Y2730" t="s">
        <v>6414</v>
      </c>
      <c r="Z2730" t="s">
        <v>290</v>
      </c>
      <c r="AA2730" t="s">
        <v>439</v>
      </c>
      <c r="AB2730" t="s">
        <v>35</v>
      </c>
      <c r="AC2730" t="s">
        <v>36</v>
      </c>
      <c r="AD2730">
        <v>98133</v>
      </c>
      <c r="AE2730" t="s">
        <v>6408</v>
      </c>
      <c r="AF2730" t="str">
        <f t="shared" si="126"/>
        <v>Yes</v>
      </c>
      <c r="AG2730" s="9" t="str">
        <f t="shared" si="127"/>
        <v>STATE REPRESENTATIVE461DEMOCRATLEG DISTRICT 46 - HOUSEKINGLegislative2012489.88DEBT410004102941003Operation and OverheadDOORBELLER REPRINT (OVERNIGHT)NW PASSAGE CONSULTING146 N CANAL STREET #303 SEATTLEWA</v>
      </c>
      <c r="AH2730">
        <v>100477228</v>
      </c>
      <c r="AI2730" s="9" t="str">
        <f t="shared" si="128"/>
        <v>STATE REPRESENTATIVE461DEMOCRATLEG DISTRICT 46 - HOUSEKINGLegislative</v>
      </c>
    </row>
    <row r="2731" spans="1:35" x14ac:dyDescent="0.25">
      <c r="A2731" s="15">
        <v>3068</v>
      </c>
      <c r="B2731" t="s">
        <v>6412</v>
      </c>
      <c r="C2731">
        <v>100477228</v>
      </c>
      <c r="D2731" t="s">
        <v>30</v>
      </c>
      <c r="E2731" t="s">
        <v>433</v>
      </c>
      <c r="F2731" t="s">
        <v>44</v>
      </c>
      <c r="G2731" t="s">
        <v>434</v>
      </c>
      <c r="H2731" t="s">
        <v>435</v>
      </c>
      <c r="J2731" t="s">
        <v>436</v>
      </c>
      <c r="K2731" t="s">
        <v>67</v>
      </c>
      <c r="L2731">
        <v>46</v>
      </c>
      <c r="M2731">
        <v>1</v>
      </c>
      <c r="N2731" t="s">
        <v>68</v>
      </c>
      <c r="O2731" t="s">
        <v>437</v>
      </c>
      <c r="P2731" t="s">
        <v>134</v>
      </c>
      <c r="Q2731" t="s">
        <v>71</v>
      </c>
      <c r="R2731">
        <v>2012</v>
      </c>
      <c r="S2731" s="1">
        <v>219</v>
      </c>
      <c r="T2731" t="s">
        <v>31</v>
      </c>
      <c r="U2731" s="2">
        <v>41000</v>
      </c>
      <c r="V2731" s="2">
        <v>41029</v>
      </c>
      <c r="W2731" s="2">
        <v>41006</v>
      </c>
      <c r="X2731" t="s">
        <v>72</v>
      </c>
      <c r="Y2731" t="s">
        <v>1813</v>
      </c>
      <c r="Z2731" t="s">
        <v>2613</v>
      </c>
      <c r="AA2731" t="s">
        <v>6287</v>
      </c>
      <c r="AB2731" t="s">
        <v>35</v>
      </c>
      <c r="AC2731" t="s">
        <v>36</v>
      </c>
      <c r="AD2731">
        <v>98199</v>
      </c>
      <c r="AE2731" t="s">
        <v>6408</v>
      </c>
      <c r="AF2731" t="str">
        <f t="shared" si="126"/>
        <v>Yes</v>
      </c>
      <c r="AG2731" s="9" t="str">
        <f t="shared" si="127"/>
        <v>STATE REPRESENTATIVE461DEMOCRATLEG DISTRICT 46 - HOUSEKINGLegislative2012219DEBT410004102941006Operation and OverheadPHOTOGRAPHYANN NORTON PHOTOGRAPHY3403 27TH AVENUE W SEATTLEWA</v>
      </c>
      <c r="AH2731">
        <v>100477228</v>
      </c>
      <c r="AI2731" s="9" t="str">
        <f t="shared" si="128"/>
        <v>STATE REPRESENTATIVE461DEMOCRATLEG DISTRICT 46 - HOUSEKINGLegislative</v>
      </c>
    </row>
    <row r="2732" spans="1:35" x14ac:dyDescent="0.25">
      <c r="A2732" s="15">
        <v>3066</v>
      </c>
      <c r="B2732" t="s">
        <v>6409</v>
      </c>
      <c r="C2732">
        <v>100477228</v>
      </c>
      <c r="D2732" t="s">
        <v>30</v>
      </c>
      <c r="E2732" t="s">
        <v>433</v>
      </c>
      <c r="F2732" t="s">
        <v>44</v>
      </c>
      <c r="G2732" t="s">
        <v>434</v>
      </c>
      <c r="H2732" t="s">
        <v>435</v>
      </c>
      <c r="J2732" t="s">
        <v>436</v>
      </c>
      <c r="K2732" t="s">
        <v>67</v>
      </c>
      <c r="L2732">
        <v>46</v>
      </c>
      <c r="M2732">
        <v>1</v>
      </c>
      <c r="N2732" t="s">
        <v>68</v>
      </c>
      <c r="O2732" t="s">
        <v>437</v>
      </c>
      <c r="P2732" t="s">
        <v>134</v>
      </c>
      <c r="Q2732" t="s">
        <v>71</v>
      </c>
      <c r="R2732">
        <v>2012</v>
      </c>
      <c r="S2732" s="1">
        <v>2000</v>
      </c>
      <c r="T2732" t="s">
        <v>31</v>
      </c>
      <c r="U2732" s="2">
        <v>41000</v>
      </c>
      <c r="V2732" s="2">
        <v>41029</v>
      </c>
      <c r="W2732" s="2">
        <v>41029</v>
      </c>
      <c r="X2732" t="s">
        <v>72</v>
      </c>
      <c r="Y2732" t="s">
        <v>6410</v>
      </c>
      <c r="Z2732" t="s">
        <v>167</v>
      </c>
      <c r="AA2732" t="s">
        <v>168</v>
      </c>
      <c r="AB2732" t="s">
        <v>35</v>
      </c>
      <c r="AC2732" t="s">
        <v>36</v>
      </c>
      <c r="AD2732">
        <v>98109</v>
      </c>
      <c r="AE2732" t="s">
        <v>6408</v>
      </c>
      <c r="AF2732" t="str">
        <f t="shared" si="126"/>
        <v>Yes</v>
      </c>
      <c r="AG2732" s="9" t="str">
        <f t="shared" si="127"/>
        <v>STATE REPRESENTATIVE461DEMOCRATLEG DISTRICT 46 - HOUSEKINGLegislative20122000DEBT410004102941029Operation and OverheadAPRIL FUNDRAISING &amp; COMPLIANCEARGO STRATEGIESPO BOX 9100 SEATTLEWA</v>
      </c>
      <c r="AH2732">
        <v>100477228</v>
      </c>
      <c r="AI2732" s="9" t="str">
        <f t="shared" si="128"/>
        <v>STATE REPRESENTATIVE461DEMOCRATLEG DISTRICT 46 - HOUSEKINGLegislative</v>
      </c>
    </row>
    <row r="2733" spans="1:35" x14ac:dyDescent="0.25">
      <c r="A2733" s="15">
        <v>3273</v>
      </c>
      <c r="B2733" t="s">
        <v>6766</v>
      </c>
      <c r="C2733">
        <v>100480771</v>
      </c>
      <c r="D2733" t="s">
        <v>30</v>
      </c>
      <c r="E2733" t="s">
        <v>433</v>
      </c>
      <c r="F2733" t="s">
        <v>44</v>
      </c>
      <c r="G2733" t="s">
        <v>434</v>
      </c>
      <c r="H2733" t="s">
        <v>435</v>
      </c>
      <c r="J2733" t="s">
        <v>436</v>
      </c>
      <c r="K2733" t="s">
        <v>67</v>
      </c>
      <c r="L2733">
        <v>46</v>
      </c>
      <c r="M2733">
        <v>1</v>
      </c>
      <c r="N2733" t="s">
        <v>68</v>
      </c>
      <c r="O2733" t="s">
        <v>437</v>
      </c>
      <c r="P2733" t="s">
        <v>134</v>
      </c>
      <c r="Q2733" t="s">
        <v>71</v>
      </c>
      <c r="R2733">
        <v>2012</v>
      </c>
      <c r="S2733" s="1">
        <v>81.45</v>
      </c>
      <c r="T2733" t="s">
        <v>31</v>
      </c>
      <c r="U2733" s="2">
        <v>41030</v>
      </c>
      <c r="V2733" s="2">
        <v>41060</v>
      </c>
      <c r="W2733" s="2">
        <v>40983</v>
      </c>
      <c r="X2733" t="s">
        <v>72</v>
      </c>
      <c r="Y2733" t="s">
        <v>450</v>
      </c>
      <c r="Z2733" t="s">
        <v>290</v>
      </c>
      <c r="AA2733" t="s">
        <v>439</v>
      </c>
      <c r="AB2733" t="s">
        <v>35</v>
      </c>
      <c r="AC2733" t="s">
        <v>36</v>
      </c>
      <c r="AD2733">
        <v>98133</v>
      </c>
      <c r="AE2733" t="s">
        <v>6761</v>
      </c>
      <c r="AF2733" t="str">
        <f t="shared" si="126"/>
        <v>Yes</v>
      </c>
      <c r="AG2733" s="9" t="str">
        <f t="shared" si="127"/>
        <v>STATE REPRESENTATIVE461DEMOCRATLEG DISTRICT 46 - HOUSEKINGLegislative201281.45DEBT410304106040983Operation and OverheadROBOCALLS (ANGLE MASTAGNI)NW PASSAGE CONSULTING146 N CANAL STREET #303 SEATTLEWA</v>
      </c>
      <c r="AH2733">
        <v>100480771</v>
      </c>
      <c r="AI2733" s="9" t="str">
        <f t="shared" si="128"/>
        <v>STATE REPRESENTATIVE461DEMOCRATLEG DISTRICT 46 - HOUSEKINGLegislative</v>
      </c>
    </row>
    <row r="2734" spans="1:35" x14ac:dyDescent="0.25">
      <c r="A2734" s="15">
        <v>3278</v>
      </c>
      <c r="B2734" t="s">
        <v>6775</v>
      </c>
      <c r="C2734">
        <v>100480771</v>
      </c>
      <c r="D2734" t="s">
        <v>30</v>
      </c>
      <c r="E2734" t="s">
        <v>433</v>
      </c>
      <c r="F2734" t="s">
        <v>44</v>
      </c>
      <c r="G2734" t="s">
        <v>434</v>
      </c>
      <c r="H2734" t="s">
        <v>435</v>
      </c>
      <c r="J2734" t="s">
        <v>436</v>
      </c>
      <c r="K2734" t="s">
        <v>67</v>
      </c>
      <c r="L2734">
        <v>46</v>
      </c>
      <c r="M2734">
        <v>1</v>
      </c>
      <c r="N2734" t="s">
        <v>68</v>
      </c>
      <c r="O2734" t="s">
        <v>437</v>
      </c>
      <c r="P2734" t="s">
        <v>134</v>
      </c>
      <c r="Q2734" t="s">
        <v>71</v>
      </c>
      <c r="R2734">
        <v>2012</v>
      </c>
      <c r="S2734" s="1">
        <v>227</v>
      </c>
      <c r="T2734" t="s">
        <v>31</v>
      </c>
      <c r="U2734" s="2">
        <v>41030</v>
      </c>
      <c r="V2734" s="2">
        <v>41060</v>
      </c>
      <c r="W2734" s="2">
        <v>40991</v>
      </c>
      <c r="X2734" t="s">
        <v>72</v>
      </c>
      <c r="Y2734" t="s">
        <v>6289</v>
      </c>
      <c r="Z2734" t="s">
        <v>290</v>
      </c>
      <c r="AA2734" t="s">
        <v>439</v>
      </c>
      <c r="AB2734" t="s">
        <v>35</v>
      </c>
      <c r="AC2734" t="s">
        <v>36</v>
      </c>
      <c r="AD2734">
        <v>98133</v>
      </c>
      <c r="AE2734" t="s">
        <v>6761</v>
      </c>
      <c r="AF2734" t="str">
        <f t="shared" si="126"/>
        <v>Yes</v>
      </c>
      <c r="AG2734" s="9" t="str">
        <f t="shared" si="127"/>
        <v>STATE REPRESENTATIVE461DEMOCRATLEG DISTRICT 46 - HOUSEKINGLegislative2012227DEBT410304106040991Operation and OverheadBUMPER MAGNETS (BORUCK)NW PASSAGE CONSULTING146 N CANAL STREET #303 SEATTLEWA</v>
      </c>
      <c r="AH2734">
        <v>100480771</v>
      </c>
      <c r="AI2734" s="9" t="str">
        <f t="shared" si="128"/>
        <v>STATE REPRESENTATIVE461DEMOCRATLEG DISTRICT 46 - HOUSEKINGLegislative</v>
      </c>
    </row>
    <row r="2735" spans="1:35" x14ac:dyDescent="0.25">
      <c r="A2735" s="15">
        <v>3275</v>
      </c>
      <c r="B2735" t="s">
        <v>6769</v>
      </c>
      <c r="C2735">
        <v>100480771</v>
      </c>
      <c r="D2735" t="s">
        <v>30</v>
      </c>
      <c r="E2735" t="s">
        <v>433</v>
      </c>
      <c r="F2735" t="s">
        <v>44</v>
      </c>
      <c r="G2735" t="s">
        <v>434</v>
      </c>
      <c r="H2735" t="s">
        <v>435</v>
      </c>
      <c r="J2735" t="s">
        <v>436</v>
      </c>
      <c r="K2735" t="s">
        <v>67</v>
      </c>
      <c r="L2735">
        <v>46</v>
      </c>
      <c r="M2735">
        <v>1</v>
      </c>
      <c r="N2735" t="s">
        <v>68</v>
      </c>
      <c r="O2735" t="s">
        <v>437</v>
      </c>
      <c r="P2735" t="s">
        <v>134</v>
      </c>
      <c r="Q2735" t="s">
        <v>71</v>
      </c>
      <c r="R2735">
        <v>2012</v>
      </c>
      <c r="S2735" s="1">
        <v>489.88</v>
      </c>
      <c r="T2735" t="s">
        <v>31</v>
      </c>
      <c r="U2735" s="2">
        <v>41030</v>
      </c>
      <c r="V2735" s="2">
        <v>41060</v>
      </c>
      <c r="W2735" s="2">
        <v>41003</v>
      </c>
      <c r="X2735" t="s">
        <v>72</v>
      </c>
      <c r="Y2735" t="s">
        <v>6414</v>
      </c>
      <c r="Z2735" t="s">
        <v>290</v>
      </c>
      <c r="AA2735" t="s">
        <v>439</v>
      </c>
      <c r="AB2735" t="s">
        <v>35</v>
      </c>
      <c r="AC2735" t="s">
        <v>36</v>
      </c>
      <c r="AD2735">
        <v>98133</v>
      </c>
      <c r="AE2735" t="s">
        <v>6761</v>
      </c>
      <c r="AF2735" t="str">
        <f t="shared" si="126"/>
        <v>Yes</v>
      </c>
      <c r="AG2735" s="9" t="str">
        <f t="shared" si="127"/>
        <v>STATE REPRESENTATIVE461DEMOCRATLEG DISTRICT 46 - HOUSEKINGLegislative2012489.88DEBT410304106041003Operation and OverheadDOORBELLER REPRINT (OVERNIGHT)NW PASSAGE CONSULTING146 N CANAL STREET #303 SEATTLEWA</v>
      </c>
      <c r="AH2735">
        <v>100480771</v>
      </c>
      <c r="AI2735" s="9" t="str">
        <f t="shared" si="128"/>
        <v>STATE REPRESENTATIVE461DEMOCRATLEG DISTRICT 46 - HOUSEKINGLegislative</v>
      </c>
    </row>
    <row r="2736" spans="1:35" x14ac:dyDescent="0.25">
      <c r="A2736" s="15">
        <v>3274</v>
      </c>
      <c r="B2736" t="s">
        <v>6767</v>
      </c>
      <c r="C2736">
        <v>100480771</v>
      </c>
      <c r="D2736" t="s">
        <v>30</v>
      </c>
      <c r="E2736" t="s">
        <v>433</v>
      </c>
      <c r="F2736" t="s">
        <v>44</v>
      </c>
      <c r="G2736" t="s">
        <v>434</v>
      </c>
      <c r="H2736" t="s">
        <v>435</v>
      </c>
      <c r="J2736" t="s">
        <v>436</v>
      </c>
      <c r="K2736" t="s">
        <v>67</v>
      </c>
      <c r="L2736">
        <v>46</v>
      </c>
      <c r="M2736">
        <v>1</v>
      </c>
      <c r="N2736" t="s">
        <v>68</v>
      </c>
      <c r="O2736" t="s">
        <v>437</v>
      </c>
      <c r="P2736" t="s">
        <v>134</v>
      </c>
      <c r="Q2736" t="s">
        <v>71</v>
      </c>
      <c r="R2736">
        <v>2012</v>
      </c>
      <c r="S2736" s="1">
        <v>2500</v>
      </c>
      <c r="T2736" t="s">
        <v>31</v>
      </c>
      <c r="U2736" s="2">
        <v>41030</v>
      </c>
      <c r="V2736" s="2">
        <v>41060</v>
      </c>
      <c r="W2736" s="2">
        <v>41033</v>
      </c>
      <c r="X2736" t="s">
        <v>72</v>
      </c>
      <c r="Y2736" t="s">
        <v>6768</v>
      </c>
      <c r="Z2736" t="s">
        <v>290</v>
      </c>
      <c r="AA2736" t="s">
        <v>439</v>
      </c>
      <c r="AB2736" t="s">
        <v>35</v>
      </c>
      <c r="AC2736" t="s">
        <v>36</v>
      </c>
      <c r="AD2736">
        <v>98133</v>
      </c>
      <c r="AE2736" t="s">
        <v>6761</v>
      </c>
      <c r="AF2736" t="str">
        <f t="shared" si="126"/>
        <v>Yes</v>
      </c>
      <c r="AG2736" s="9" t="str">
        <f t="shared" si="127"/>
        <v>STATE REPRESENTATIVE461DEMOCRATLEG DISTRICT 46 - HOUSEKINGLegislative20122500DEBT410304106041033Operation and OverheadRETAINER (PRIMARY)NW PASSAGE CONSULTING146 N CANAL STREET #303 SEATTLEWA</v>
      </c>
      <c r="AH2736">
        <v>100480771</v>
      </c>
      <c r="AI2736" s="9" t="str">
        <f t="shared" si="128"/>
        <v>STATE REPRESENTATIVE461DEMOCRATLEG DISTRICT 46 - HOUSEKINGLegislative</v>
      </c>
    </row>
    <row r="2737" spans="1:35" x14ac:dyDescent="0.25">
      <c r="A2737" s="15">
        <v>3279</v>
      </c>
      <c r="B2737" t="s">
        <v>6776</v>
      </c>
      <c r="C2737">
        <v>100480771</v>
      </c>
      <c r="D2737" t="s">
        <v>30</v>
      </c>
      <c r="E2737" t="s">
        <v>433</v>
      </c>
      <c r="F2737" t="s">
        <v>44</v>
      </c>
      <c r="G2737" t="s">
        <v>434</v>
      </c>
      <c r="H2737" t="s">
        <v>435</v>
      </c>
      <c r="J2737" t="s">
        <v>436</v>
      </c>
      <c r="K2737" t="s">
        <v>67</v>
      </c>
      <c r="L2737">
        <v>46</v>
      </c>
      <c r="M2737">
        <v>1</v>
      </c>
      <c r="N2737" t="s">
        <v>68</v>
      </c>
      <c r="O2737" t="s">
        <v>437</v>
      </c>
      <c r="P2737" t="s">
        <v>134</v>
      </c>
      <c r="Q2737" t="s">
        <v>71</v>
      </c>
      <c r="R2737">
        <v>2012</v>
      </c>
      <c r="S2737" s="1">
        <v>2500</v>
      </c>
      <c r="T2737" t="s">
        <v>31</v>
      </c>
      <c r="U2737" s="2">
        <v>41030</v>
      </c>
      <c r="V2737" s="2">
        <v>41060</v>
      </c>
      <c r="W2737" s="2">
        <v>41033</v>
      </c>
      <c r="X2737" t="s">
        <v>72</v>
      </c>
      <c r="Y2737" t="s">
        <v>6777</v>
      </c>
      <c r="Z2737" t="s">
        <v>290</v>
      </c>
      <c r="AA2737" t="s">
        <v>439</v>
      </c>
      <c r="AB2737" t="s">
        <v>35</v>
      </c>
      <c r="AC2737" t="s">
        <v>36</v>
      </c>
      <c r="AD2737">
        <v>98133</v>
      </c>
      <c r="AE2737" t="s">
        <v>6761</v>
      </c>
      <c r="AF2737" t="str">
        <f t="shared" si="126"/>
        <v>Yes</v>
      </c>
      <c r="AG2737" s="9" t="str">
        <f t="shared" si="127"/>
        <v>STATE REPRESENTATIVE461DEMOCRATLEG DISTRICT 46 - HOUSEKINGLegislative20122500DEBT410304106041033Operation and OverheadRETAINER (GENERAL)NW PASSAGE CONSULTING146 N CANAL STREET #303 SEATTLEWA</v>
      </c>
      <c r="AH2737">
        <v>100480771</v>
      </c>
      <c r="AI2737" s="9" t="str">
        <f t="shared" si="128"/>
        <v>STATE REPRESENTATIVE461DEMOCRATLEG DISTRICT 46 - HOUSEKINGLegislative</v>
      </c>
    </row>
    <row r="2738" spans="1:35" x14ac:dyDescent="0.25">
      <c r="A2738" s="15">
        <v>3277</v>
      </c>
      <c r="B2738" t="s">
        <v>6772</v>
      </c>
      <c r="C2738">
        <v>100480771</v>
      </c>
      <c r="D2738" t="s">
        <v>30</v>
      </c>
      <c r="E2738" t="s">
        <v>433</v>
      </c>
      <c r="F2738" t="s">
        <v>44</v>
      </c>
      <c r="G2738" t="s">
        <v>434</v>
      </c>
      <c r="H2738" t="s">
        <v>435</v>
      </c>
      <c r="J2738" t="s">
        <v>436</v>
      </c>
      <c r="K2738" t="s">
        <v>67</v>
      </c>
      <c r="L2738">
        <v>46</v>
      </c>
      <c r="M2738">
        <v>1</v>
      </c>
      <c r="N2738" t="s">
        <v>68</v>
      </c>
      <c r="O2738" t="s">
        <v>437</v>
      </c>
      <c r="P2738" t="s">
        <v>134</v>
      </c>
      <c r="Q2738" t="s">
        <v>71</v>
      </c>
      <c r="R2738">
        <v>2012</v>
      </c>
      <c r="S2738" s="1">
        <v>54.1</v>
      </c>
      <c r="T2738" t="s">
        <v>31</v>
      </c>
      <c r="U2738" s="2">
        <v>41030</v>
      </c>
      <c r="V2738" s="2">
        <v>41060</v>
      </c>
      <c r="W2738" s="2">
        <v>41034</v>
      </c>
      <c r="X2738" t="s">
        <v>72</v>
      </c>
      <c r="Y2738" t="s">
        <v>2442</v>
      </c>
      <c r="Z2738" t="s">
        <v>6773</v>
      </c>
      <c r="AA2738" t="s">
        <v>6774</v>
      </c>
      <c r="AB2738" t="s">
        <v>176</v>
      </c>
      <c r="AC2738" t="s">
        <v>36</v>
      </c>
      <c r="AD2738">
        <v>99204</v>
      </c>
      <c r="AE2738" t="s">
        <v>6761</v>
      </c>
      <c r="AF2738" t="str">
        <f t="shared" si="126"/>
        <v>Yes</v>
      </c>
      <c r="AG2738" s="9" t="str">
        <f t="shared" si="127"/>
        <v>STATE REPRESENTATIVE461DEMOCRATLEG DISTRICT 46 - HOUSEKINGLegislative201254.1DEBT410304106041034Operation and OverheadREIMB. POSTAGE (USPS)WELLER JACQUELINE1318 S BROWNE STREET SPOKANEWA</v>
      </c>
      <c r="AH2738">
        <v>100480771</v>
      </c>
      <c r="AI2738" s="9" t="str">
        <f t="shared" si="128"/>
        <v>STATE REPRESENTATIVE461DEMOCRATLEG DISTRICT 46 - HOUSEKINGLegislative</v>
      </c>
    </row>
    <row r="2739" spans="1:35" x14ac:dyDescent="0.25">
      <c r="A2739" s="15">
        <v>3270</v>
      </c>
      <c r="B2739" t="s">
        <v>6759</v>
      </c>
      <c r="C2739">
        <v>100480771</v>
      </c>
      <c r="D2739" t="s">
        <v>30</v>
      </c>
      <c r="E2739" t="s">
        <v>433</v>
      </c>
      <c r="F2739" t="s">
        <v>44</v>
      </c>
      <c r="G2739" t="s">
        <v>434</v>
      </c>
      <c r="H2739" t="s">
        <v>435</v>
      </c>
      <c r="J2739" t="s">
        <v>436</v>
      </c>
      <c r="K2739" t="s">
        <v>67</v>
      </c>
      <c r="L2739">
        <v>46</v>
      </c>
      <c r="M2739">
        <v>1</v>
      </c>
      <c r="N2739" t="s">
        <v>68</v>
      </c>
      <c r="O2739" t="s">
        <v>437</v>
      </c>
      <c r="P2739" t="s">
        <v>134</v>
      </c>
      <c r="Q2739" t="s">
        <v>71</v>
      </c>
      <c r="R2739">
        <v>2012</v>
      </c>
      <c r="S2739" s="1">
        <v>395.3</v>
      </c>
      <c r="T2739" t="s">
        <v>31</v>
      </c>
      <c r="U2739" s="2">
        <v>41030</v>
      </c>
      <c r="V2739" s="2">
        <v>41060</v>
      </c>
      <c r="W2739" s="2">
        <v>41037</v>
      </c>
      <c r="X2739" t="s">
        <v>72</v>
      </c>
      <c r="Y2739" t="s">
        <v>6760</v>
      </c>
      <c r="Z2739" t="s">
        <v>290</v>
      </c>
      <c r="AA2739" t="s">
        <v>439</v>
      </c>
      <c r="AB2739" t="s">
        <v>35</v>
      </c>
      <c r="AC2739" t="s">
        <v>36</v>
      </c>
      <c r="AD2739">
        <v>98133</v>
      </c>
      <c r="AE2739" t="s">
        <v>6761</v>
      </c>
      <c r="AF2739" t="str">
        <f t="shared" si="126"/>
        <v>Yes</v>
      </c>
      <c r="AG2739" s="9" t="str">
        <f t="shared" si="127"/>
        <v>STATE REPRESENTATIVE461DEMOCRATLEG DISTRICT 46 - HOUSEKINGLegislative2012395.3DEBT410304106041037Operation and OverheadREMITS (OVERNIGHT)NW PASSAGE CONSULTING146 N CANAL STREET #303 SEATTLEWA</v>
      </c>
      <c r="AH2739">
        <v>100480771</v>
      </c>
      <c r="AI2739" s="9" t="str">
        <f t="shared" si="128"/>
        <v>STATE REPRESENTATIVE461DEMOCRATLEG DISTRICT 46 - HOUSEKINGLegislative</v>
      </c>
    </row>
    <row r="2740" spans="1:35" x14ac:dyDescent="0.25">
      <c r="A2740" s="15">
        <v>3271</v>
      </c>
      <c r="B2740" t="s">
        <v>6762</v>
      </c>
      <c r="C2740">
        <v>100480771</v>
      </c>
      <c r="D2740" t="s">
        <v>30</v>
      </c>
      <c r="E2740" t="s">
        <v>433</v>
      </c>
      <c r="F2740" t="s">
        <v>44</v>
      </c>
      <c r="G2740" t="s">
        <v>434</v>
      </c>
      <c r="H2740" t="s">
        <v>435</v>
      </c>
      <c r="J2740" t="s">
        <v>436</v>
      </c>
      <c r="K2740" t="s">
        <v>67</v>
      </c>
      <c r="L2740">
        <v>46</v>
      </c>
      <c r="M2740">
        <v>1</v>
      </c>
      <c r="N2740" t="s">
        <v>68</v>
      </c>
      <c r="O2740" t="s">
        <v>437</v>
      </c>
      <c r="P2740" t="s">
        <v>134</v>
      </c>
      <c r="Q2740" t="s">
        <v>71</v>
      </c>
      <c r="R2740">
        <v>2012</v>
      </c>
      <c r="S2740" s="1">
        <v>57.5</v>
      </c>
      <c r="T2740" t="s">
        <v>31</v>
      </c>
      <c r="U2740" s="2">
        <v>41030</v>
      </c>
      <c r="V2740" s="2">
        <v>41060</v>
      </c>
      <c r="W2740" s="2">
        <v>41037</v>
      </c>
      <c r="X2740" t="s">
        <v>72</v>
      </c>
      <c r="Y2740" t="s">
        <v>6763</v>
      </c>
      <c r="Z2740" t="s">
        <v>290</v>
      </c>
      <c r="AA2740" t="s">
        <v>439</v>
      </c>
      <c r="AB2740" t="s">
        <v>35</v>
      </c>
      <c r="AC2740" t="s">
        <v>36</v>
      </c>
      <c r="AD2740">
        <v>98133</v>
      </c>
      <c r="AE2740" t="s">
        <v>6761</v>
      </c>
      <c r="AF2740" t="str">
        <f t="shared" si="126"/>
        <v>Yes</v>
      </c>
      <c r="AG2740" s="9" t="str">
        <f t="shared" si="127"/>
        <v>STATE REPRESENTATIVE461DEMOCRATLEG DISTRICT 46 - HOUSEKINGLegislative201257.5DEBT410304106041037Operation and OverheadSTICKER DESIGN (S.AUGUSTINE)NW PASSAGE CONSULTING146 N CANAL STREET #303 SEATTLEWA</v>
      </c>
      <c r="AH2740">
        <v>100480771</v>
      </c>
      <c r="AI2740" s="9" t="str">
        <f t="shared" si="128"/>
        <v>STATE REPRESENTATIVE461DEMOCRATLEG DISTRICT 46 - HOUSEKINGLegislative</v>
      </c>
    </row>
    <row r="2741" spans="1:35" x14ac:dyDescent="0.25">
      <c r="A2741" s="15">
        <v>3272</v>
      </c>
      <c r="B2741" t="s">
        <v>6764</v>
      </c>
      <c r="C2741">
        <v>100480771</v>
      </c>
      <c r="D2741" t="s">
        <v>30</v>
      </c>
      <c r="E2741" t="s">
        <v>433</v>
      </c>
      <c r="F2741" t="s">
        <v>44</v>
      </c>
      <c r="G2741" t="s">
        <v>434</v>
      </c>
      <c r="H2741" t="s">
        <v>435</v>
      </c>
      <c r="J2741" t="s">
        <v>436</v>
      </c>
      <c r="K2741" t="s">
        <v>67</v>
      </c>
      <c r="L2741">
        <v>46</v>
      </c>
      <c r="M2741">
        <v>1</v>
      </c>
      <c r="N2741" t="s">
        <v>68</v>
      </c>
      <c r="O2741" t="s">
        <v>437</v>
      </c>
      <c r="P2741" t="s">
        <v>134</v>
      </c>
      <c r="Q2741" t="s">
        <v>71</v>
      </c>
      <c r="R2741">
        <v>2012</v>
      </c>
      <c r="S2741" s="1">
        <v>1978.7</v>
      </c>
      <c r="T2741" t="s">
        <v>31</v>
      </c>
      <c r="U2741" s="2">
        <v>41030</v>
      </c>
      <c r="V2741" s="2">
        <v>41060</v>
      </c>
      <c r="W2741" s="2">
        <v>41037</v>
      </c>
      <c r="X2741" t="s">
        <v>72</v>
      </c>
      <c r="Y2741" t="s">
        <v>6765</v>
      </c>
      <c r="Z2741" t="s">
        <v>290</v>
      </c>
      <c r="AA2741" t="s">
        <v>439</v>
      </c>
      <c r="AB2741" t="s">
        <v>35</v>
      </c>
      <c r="AC2741" t="s">
        <v>36</v>
      </c>
      <c r="AD2741">
        <v>98133</v>
      </c>
      <c r="AE2741" t="s">
        <v>6761</v>
      </c>
      <c r="AF2741" t="str">
        <f t="shared" si="126"/>
        <v>Yes</v>
      </c>
      <c r="AG2741" s="9" t="str">
        <f t="shared" si="127"/>
        <v>STATE REPRESENTATIVE461DEMOCRATLEG DISTRICT 46 - HOUSEKINGLegislative20121978.7DEBT410304106041037Operation and OverheadDOORBELLER PRINT &amp; DESIGN (OVERNIGHT, S.AUGUSTINE)NW PASSAGE CONSULTING146 N CANAL STREET #303 SEATTLEWA</v>
      </c>
      <c r="AH2741">
        <v>100480771</v>
      </c>
      <c r="AI2741" s="9" t="str">
        <f t="shared" si="128"/>
        <v>STATE REPRESENTATIVE461DEMOCRATLEG DISTRICT 46 - HOUSEKINGLegislative</v>
      </c>
    </row>
    <row r="2742" spans="1:35" x14ac:dyDescent="0.25">
      <c r="A2742" s="15">
        <v>3276</v>
      </c>
      <c r="B2742" t="s">
        <v>6770</v>
      </c>
      <c r="C2742">
        <v>100480771</v>
      </c>
      <c r="D2742" t="s">
        <v>30</v>
      </c>
      <c r="E2742" t="s">
        <v>433</v>
      </c>
      <c r="F2742" t="s">
        <v>44</v>
      </c>
      <c r="G2742" t="s">
        <v>434</v>
      </c>
      <c r="H2742" t="s">
        <v>435</v>
      </c>
      <c r="J2742" t="s">
        <v>436</v>
      </c>
      <c r="K2742" t="s">
        <v>67</v>
      </c>
      <c r="L2742">
        <v>46</v>
      </c>
      <c r="M2742">
        <v>1</v>
      </c>
      <c r="N2742" t="s">
        <v>68</v>
      </c>
      <c r="O2742" t="s">
        <v>437</v>
      </c>
      <c r="P2742" t="s">
        <v>134</v>
      </c>
      <c r="Q2742" t="s">
        <v>71</v>
      </c>
      <c r="R2742">
        <v>2012</v>
      </c>
      <c r="S2742" s="1">
        <v>2000</v>
      </c>
      <c r="T2742" t="s">
        <v>31</v>
      </c>
      <c r="U2742" s="2">
        <v>41030</v>
      </c>
      <c r="V2742" s="2">
        <v>41060</v>
      </c>
      <c r="W2742" s="2">
        <v>41060</v>
      </c>
      <c r="X2742" t="s">
        <v>72</v>
      </c>
      <c r="Y2742" t="s">
        <v>6771</v>
      </c>
      <c r="Z2742" t="s">
        <v>167</v>
      </c>
      <c r="AA2742" t="s">
        <v>168</v>
      </c>
      <c r="AB2742" t="s">
        <v>35</v>
      </c>
      <c r="AC2742" t="s">
        <v>36</v>
      </c>
      <c r="AD2742">
        <v>98109</v>
      </c>
      <c r="AE2742" t="s">
        <v>6761</v>
      </c>
      <c r="AF2742" t="str">
        <f t="shared" si="126"/>
        <v>Yes</v>
      </c>
      <c r="AG2742" s="9" t="str">
        <f t="shared" si="127"/>
        <v>STATE REPRESENTATIVE461DEMOCRATLEG DISTRICT 46 - HOUSEKINGLegislative20122000DEBT410304106041060Operation and OverheadMAY FUNDRAISING &amp; COMPLIANCEARGO STRATEGIESPO BOX 9100 SEATTLEWA</v>
      </c>
      <c r="AH2742">
        <v>100480771</v>
      </c>
      <c r="AI2742" s="9" t="str">
        <f t="shared" si="128"/>
        <v>STATE REPRESENTATIVE461DEMOCRATLEG DISTRICT 46 - HOUSEKINGLegislative</v>
      </c>
    </row>
    <row r="2743" spans="1:35" x14ac:dyDescent="0.25">
      <c r="A2743" s="15">
        <v>3291</v>
      </c>
      <c r="B2743" t="s">
        <v>6792</v>
      </c>
      <c r="C2743">
        <v>100480778</v>
      </c>
      <c r="D2743" t="s">
        <v>30</v>
      </c>
      <c r="E2743" t="s">
        <v>433</v>
      </c>
      <c r="F2743" t="s">
        <v>44</v>
      </c>
      <c r="G2743" t="s">
        <v>434</v>
      </c>
      <c r="H2743" t="s">
        <v>435</v>
      </c>
      <c r="J2743" t="s">
        <v>436</v>
      </c>
      <c r="K2743" t="s">
        <v>67</v>
      </c>
      <c r="L2743">
        <v>46</v>
      </c>
      <c r="M2743">
        <v>1</v>
      </c>
      <c r="N2743" t="s">
        <v>68</v>
      </c>
      <c r="O2743" t="s">
        <v>437</v>
      </c>
      <c r="P2743" t="s">
        <v>134</v>
      </c>
      <c r="Q2743" t="s">
        <v>71</v>
      </c>
      <c r="R2743">
        <v>2012</v>
      </c>
      <c r="S2743" s="1">
        <v>81.45</v>
      </c>
      <c r="T2743" t="s">
        <v>31</v>
      </c>
      <c r="U2743" s="2">
        <v>41061</v>
      </c>
      <c r="V2743" s="2">
        <v>41106</v>
      </c>
      <c r="W2743" s="2">
        <v>40983</v>
      </c>
      <c r="X2743" t="s">
        <v>72</v>
      </c>
      <c r="Y2743" t="s">
        <v>450</v>
      </c>
      <c r="Z2743" t="s">
        <v>290</v>
      </c>
      <c r="AA2743" t="s">
        <v>439</v>
      </c>
      <c r="AB2743" t="s">
        <v>35</v>
      </c>
      <c r="AC2743" t="s">
        <v>36</v>
      </c>
      <c r="AD2743">
        <v>98133</v>
      </c>
      <c r="AE2743" t="s">
        <v>6779</v>
      </c>
      <c r="AF2743" t="str">
        <f t="shared" si="126"/>
        <v>Yes</v>
      </c>
      <c r="AG2743" s="9" t="str">
        <f t="shared" si="127"/>
        <v>STATE REPRESENTATIVE461DEMOCRATLEG DISTRICT 46 - HOUSEKINGLegislative201281.45DEBT410614110640983Operation and OverheadROBOCALLS (ANGLE MASTAGNI)NW PASSAGE CONSULTING146 N CANAL STREET #303 SEATTLEWA</v>
      </c>
      <c r="AH2743">
        <v>100480778</v>
      </c>
      <c r="AI2743" s="9" t="str">
        <f t="shared" si="128"/>
        <v>STATE REPRESENTATIVE461DEMOCRATLEG DISTRICT 46 - HOUSEKINGLegislative</v>
      </c>
    </row>
    <row r="2744" spans="1:35" x14ac:dyDescent="0.25">
      <c r="A2744" s="15">
        <v>3284</v>
      </c>
      <c r="B2744" t="s">
        <v>6785</v>
      </c>
      <c r="C2744">
        <v>100480778</v>
      </c>
      <c r="D2744" t="s">
        <v>30</v>
      </c>
      <c r="E2744" t="s">
        <v>433</v>
      </c>
      <c r="F2744" t="s">
        <v>44</v>
      </c>
      <c r="G2744" t="s">
        <v>434</v>
      </c>
      <c r="H2744" t="s">
        <v>435</v>
      </c>
      <c r="J2744" t="s">
        <v>436</v>
      </c>
      <c r="K2744" t="s">
        <v>67</v>
      </c>
      <c r="L2744">
        <v>46</v>
      </c>
      <c r="M2744">
        <v>1</v>
      </c>
      <c r="N2744" t="s">
        <v>68</v>
      </c>
      <c r="O2744" t="s">
        <v>437</v>
      </c>
      <c r="P2744" t="s">
        <v>134</v>
      </c>
      <c r="Q2744" t="s">
        <v>71</v>
      </c>
      <c r="R2744">
        <v>2012</v>
      </c>
      <c r="S2744" s="1">
        <v>227</v>
      </c>
      <c r="T2744" t="s">
        <v>31</v>
      </c>
      <c r="U2744" s="2">
        <v>41061</v>
      </c>
      <c r="V2744" s="2">
        <v>41106</v>
      </c>
      <c r="W2744" s="2">
        <v>40991</v>
      </c>
      <c r="X2744" t="s">
        <v>72</v>
      </c>
      <c r="Y2744" t="s">
        <v>6289</v>
      </c>
      <c r="Z2744" t="s">
        <v>290</v>
      </c>
      <c r="AA2744" t="s">
        <v>439</v>
      </c>
      <c r="AB2744" t="s">
        <v>35</v>
      </c>
      <c r="AC2744" t="s">
        <v>36</v>
      </c>
      <c r="AD2744">
        <v>98133</v>
      </c>
      <c r="AE2744" t="s">
        <v>6779</v>
      </c>
      <c r="AF2744" t="str">
        <f t="shared" si="126"/>
        <v>Yes</v>
      </c>
      <c r="AG2744" s="9" t="str">
        <f t="shared" si="127"/>
        <v>STATE REPRESENTATIVE461DEMOCRATLEG DISTRICT 46 - HOUSEKINGLegislative2012227DEBT410614110640991Operation and OverheadBUMPER MAGNETS (BORUCK)NW PASSAGE CONSULTING146 N CANAL STREET #303 SEATTLEWA</v>
      </c>
      <c r="AH2744">
        <v>100480778</v>
      </c>
      <c r="AI2744" s="9" t="str">
        <f t="shared" si="128"/>
        <v>STATE REPRESENTATIVE461DEMOCRATLEG DISTRICT 46 - HOUSEKINGLegislative</v>
      </c>
    </row>
    <row r="2745" spans="1:35" x14ac:dyDescent="0.25">
      <c r="A2745" s="15">
        <v>3289</v>
      </c>
      <c r="B2745" t="s">
        <v>6790</v>
      </c>
      <c r="C2745">
        <v>100480778</v>
      </c>
      <c r="D2745" t="s">
        <v>30</v>
      </c>
      <c r="E2745" t="s">
        <v>433</v>
      </c>
      <c r="F2745" t="s">
        <v>44</v>
      </c>
      <c r="G2745" t="s">
        <v>434</v>
      </c>
      <c r="H2745" t="s">
        <v>435</v>
      </c>
      <c r="J2745" t="s">
        <v>436</v>
      </c>
      <c r="K2745" t="s">
        <v>67</v>
      </c>
      <c r="L2745">
        <v>46</v>
      </c>
      <c r="M2745">
        <v>1</v>
      </c>
      <c r="N2745" t="s">
        <v>68</v>
      </c>
      <c r="O2745" t="s">
        <v>437</v>
      </c>
      <c r="P2745" t="s">
        <v>134</v>
      </c>
      <c r="Q2745" t="s">
        <v>71</v>
      </c>
      <c r="R2745">
        <v>2012</v>
      </c>
      <c r="S2745" s="1">
        <v>2500</v>
      </c>
      <c r="T2745" t="s">
        <v>31</v>
      </c>
      <c r="U2745" s="2">
        <v>41061</v>
      </c>
      <c r="V2745" s="2">
        <v>41106</v>
      </c>
      <c r="W2745" s="2">
        <v>41033</v>
      </c>
      <c r="X2745" t="s">
        <v>72</v>
      </c>
      <c r="Y2745" t="s">
        <v>6777</v>
      </c>
      <c r="Z2745" t="s">
        <v>290</v>
      </c>
      <c r="AA2745" t="s">
        <v>439</v>
      </c>
      <c r="AB2745" t="s">
        <v>35</v>
      </c>
      <c r="AC2745" t="s">
        <v>36</v>
      </c>
      <c r="AD2745">
        <v>98133</v>
      </c>
      <c r="AE2745" t="s">
        <v>6779</v>
      </c>
      <c r="AF2745" t="str">
        <f t="shared" si="126"/>
        <v>Yes</v>
      </c>
      <c r="AG2745" s="9" t="str">
        <f t="shared" si="127"/>
        <v>STATE REPRESENTATIVE461DEMOCRATLEG DISTRICT 46 - HOUSEKINGLegislative20122500DEBT410614110641033Operation and OverheadRETAINER (GENERAL)NW PASSAGE CONSULTING146 N CANAL STREET #303 SEATTLEWA</v>
      </c>
      <c r="AH2745">
        <v>100480778</v>
      </c>
      <c r="AI2745" s="9" t="str">
        <f t="shared" si="128"/>
        <v>STATE REPRESENTATIVE461DEMOCRATLEG DISTRICT 46 - HOUSEKINGLegislative</v>
      </c>
    </row>
    <row r="2746" spans="1:35" x14ac:dyDescent="0.25">
      <c r="A2746" s="15">
        <v>3290</v>
      </c>
      <c r="B2746" t="s">
        <v>6791</v>
      </c>
      <c r="C2746">
        <v>100480778</v>
      </c>
      <c r="D2746" t="s">
        <v>30</v>
      </c>
      <c r="E2746" t="s">
        <v>433</v>
      </c>
      <c r="F2746" t="s">
        <v>44</v>
      </c>
      <c r="G2746" t="s">
        <v>434</v>
      </c>
      <c r="H2746" t="s">
        <v>435</v>
      </c>
      <c r="J2746" t="s">
        <v>436</v>
      </c>
      <c r="K2746" t="s">
        <v>67</v>
      </c>
      <c r="L2746">
        <v>46</v>
      </c>
      <c r="M2746">
        <v>1</v>
      </c>
      <c r="N2746" t="s">
        <v>68</v>
      </c>
      <c r="O2746" t="s">
        <v>437</v>
      </c>
      <c r="P2746" t="s">
        <v>134</v>
      </c>
      <c r="Q2746" t="s">
        <v>71</v>
      </c>
      <c r="R2746">
        <v>2012</v>
      </c>
      <c r="S2746" s="1">
        <v>634.57000000000005</v>
      </c>
      <c r="T2746" t="s">
        <v>31</v>
      </c>
      <c r="U2746" s="2">
        <v>41061</v>
      </c>
      <c r="V2746" s="2">
        <v>41106</v>
      </c>
      <c r="W2746" s="2">
        <v>41065</v>
      </c>
      <c r="X2746" t="s">
        <v>72</v>
      </c>
      <c r="Y2746" t="s">
        <v>446</v>
      </c>
      <c r="Z2746" t="s">
        <v>290</v>
      </c>
      <c r="AA2746" t="s">
        <v>439</v>
      </c>
      <c r="AB2746" t="s">
        <v>35</v>
      </c>
      <c r="AC2746" t="s">
        <v>36</v>
      </c>
      <c r="AD2746">
        <v>98133</v>
      </c>
      <c r="AE2746" t="s">
        <v>6779</v>
      </c>
      <c r="AF2746" t="str">
        <f t="shared" si="126"/>
        <v>Yes</v>
      </c>
      <c r="AG2746" s="9" t="str">
        <f t="shared" si="127"/>
        <v>STATE REPRESENTATIVE461DEMOCRATLEG DISTRICT 46 - HOUSEKINGLegislative2012634.57DEBT410614110641065Operation and OverheadDOORBELLER PRINT (OVERNIGHT)NW PASSAGE CONSULTING146 N CANAL STREET #303 SEATTLEWA</v>
      </c>
      <c r="AH2746">
        <v>100480778</v>
      </c>
      <c r="AI2746" s="9" t="str">
        <f t="shared" si="128"/>
        <v>STATE REPRESENTATIVE461DEMOCRATLEG DISTRICT 46 - HOUSEKINGLegislative</v>
      </c>
    </row>
    <row r="2747" spans="1:35" x14ac:dyDescent="0.25">
      <c r="A2747" s="15">
        <v>3292</v>
      </c>
      <c r="B2747" t="s">
        <v>6793</v>
      </c>
      <c r="C2747">
        <v>100480778</v>
      </c>
      <c r="D2747" t="s">
        <v>30</v>
      </c>
      <c r="E2747" t="s">
        <v>433</v>
      </c>
      <c r="F2747" t="s">
        <v>44</v>
      </c>
      <c r="G2747" t="s">
        <v>434</v>
      </c>
      <c r="H2747" t="s">
        <v>435</v>
      </c>
      <c r="J2747" t="s">
        <v>436</v>
      </c>
      <c r="K2747" t="s">
        <v>67</v>
      </c>
      <c r="L2747">
        <v>46</v>
      </c>
      <c r="M2747">
        <v>1</v>
      </c>
      <c r="N2747" t="s">
        <v>68</v>
      </c>
      <c r="O2747" t="s">
        <v>437</v>
      </c>
      <c r="P2747" t="s">
        <v>134</v>
      </c>
      <c r="Q2747" t="s">
        <v>71</v>
      </c>
      <c r="R2747">
        <v>2012</v>
      </c>
      <c r="S2747" s="1">
        <v>684.96</v>
      </c>
      <c r="T2747" t="s">
        <v>31</v>
      </c>
      <c r="U2747" s="2">
        <v>41061</v>
      </c>
      <c r="V2747" s="2">
        <v>41106</v>
      </c>
      <c r="W2747" s="2">
        <v>41079</v>
      </c>
      <c r="X2747" t="s">
        <v>72</v>
      </c>
      <c r="Y2747" t="s">
        <v>6765</v>
      </c>
      <c r="Z2747" t="s">
        <v>290</v>
      </c>
      <c r="AA2747" t="s">
        <v>439</v>
      </c>
      <c r="AB2747" t="s">
        <v>35</v>
      </c>
      <c r="AC2747" t="s">
        <v>36</v>
      </c>
      <c r="AD2747">
        <v>98133</v>
      </c>
      <c r="AE2747" t="s">
        <v>6779</v>
      </c>
      <c r="AF2747" t="str">
        <f t="shared" si="126"/>
        <v>Yes</v>
      </c>
      <c r="AG2747" s="9" t="str">
        <f t="shared" si="127"/>
        <v>STATE REPRESENTATIVE461DEMOCRATLEG DISTRICT 46 - HOUSEKINGLegislative2012684.96DEBT410614110641079Operation and OverheadDOORBELLER PRINT &amp; DESIGN (OVERNIGHT, S.AUGUSTINE)NW PASSAGE CONSULTING146 N CANAL STREET #303 SEATTLEWA</v>
      </c>
      <c r="AH2747">
        <v>100480778</v>
      </c>
      <c r="AI2747" s="9" t="str">
        <f t="shared" si="128"/>
        <v>STATE REPRESENTATIVE461DEMOCRATLEG DISTRICT 46 - HOUSEKINGLegislative</v>
      </c>
    </row>
    <row r="2748" spans="1:35" x14ac:dyDescent="0.25">
      <c r="A2748" s="15">
        <v>3312</v>
      </c>
      <c r="B2748" t="s">
        <v>6826</v>
      </c>
      <c r="C2748">
        <v>100480778</v>
      </c>
      <c r="D2748" t="s">
        <v>30</v>
      </c>
      <c r="E2748" t="s">
        <v>433</v>
      </c>
      <c r="F2748" t="s">
        <v>44</v>
      </c>
      <c r="G2748" t="s">
        <v>434</v>
      </c>
      <c r="H2748" t="s">
        <v>435</v>
      </c>
      <c r="J2748" t="s">
        <v>436</v>
      </c>
      <c r="K2748" t="s">
        <v>67</v>
      </c>
      <c r="L2748">
        <v>46</v>
      </c>
      <c r="M2748">
        <v>1</v>
      </c>
      <c r="N2748" t="s">
        <v>68</v>
      </c>
      <c r="O2748" t="s">
        <v>437</v>
      </c>
      <c r="P2748" t="s">
        <v>134</v>
      </c>
      <c r="Q2748" t="s">
        <v>71</v>
      </c>
      <c r="R2748">
        <v>2012</v>
      </c>
      <c r="S2748" s="1">
        <v>489.5</v>
      </c>
      <c r="T2748" t="s">
        <v>31</v>
      </c>
      <c r="U2748" s="2">
        <v>41061</v>
      </c>
      <c r="V2748" s="2">
        <v>41106</v>
      </c>
      <c r="W2748" s="2">
        <v>41079</v>
      </c>
      <c r="X2748" t="s">
        <v>72</v>
      </c>
      <c r="Y2748" t="s">
        <v>6827</v>
      </c>
      <c r="Z2748" t="s">
        <v>290</v>
      </c>
      <c r="AA2748" t="s">
        <v>439</v>
      </c>
      <c r="AB2748" t="s">
        <v>35</v>
      </c>
      <c r="AC2748" t="s">
        <v>36</v>
      </c>
      <c r="AD2748">
        <v>98133</v>
      </c>
      <c r="AE2748" t="s">
        <v>6779</v>
      </c>
      <c r="AF2748" t="str">
        <f t="shared" si="126"/>
        <v>Yes</v>
      </c>
      <c r="AG2748" s="9" t="str">
        <f t="shared" si="127"/>
        <v>STATE REPRESENTATIVE461DEMOCRATLEG DISTRICT 46 - HOUSEKINGLegislative2012489.5DEBT410614110641079Operation and OverheadADVERTISING DESIGN &amp; PRINT (S.AUGUSTINE, SEATTLE GAY NEWS)NW PASSAGE CONSULTING146 N CANAL STREET #303 SEATTLEWA</v>
      </c>
      <c r="AH2748">
        <v>100480778</v>
      </c>
      <c r="AI2748" s="9" t="str">
        <f t="shared" si="128"/>
        <v>STATE REPRESENTATIVE461DEMOCRATLEG DISTRICT 46 - HOUSEKINGLegislative</v>
      </c>
    </row>
    <row r="2749" spans="1:35" x14ac:dyDescent="0.25">
      <c r="A2749" s="15">
        <v>3313</v>
      </c>
      <c r="B2749" t="s">
        <v>6828</v>
      </c>
      <c r="C2749">
        <v>100480778</v>
      </c>
      <c r="D2749" t="s">
        <v>30</v>
      </c>
      <c r="E2749" t="s">
        <v>433</v>
      </c>
      <c r="F2749" t="s">
        <v>44</v>
      </c>
      <c r="G2749" t="s">
        <v>434</v>
      </c>
      <c r="H2749" t="s">
        <v>435</v>
      </c>
      <c r="J2749" t="s">
        <v>436</v>
      </c>
      <c r="K2749" t="s">
        <v>67</v>
      </c>
      <c r="L2749">
        <v>46</v>
      </c>
      <c r="M2749">
        <v>1</v>
      </c>
      <c r="N2749" t="s">
        <v>68</v>
      </c>
      <c r="O2749" t="s">
        <v>437</v>
      </c>
      <c r="P2749" t="s">
        <v>134</v>
      </c>
      <c r="Q2749" t="s">
        <v>71</v>
      </c>
      <c r="R2749">
        <v>2012</v>
      </c>
      <c r="S2749" s="1">
        <v>2000</v>
      </c>
      <c r="T2749" t="s">
        <v>31</v>
      </c>
      <c r="U2749" s="2">
        <v>41061</v>
      </c>
      <c r="V2749" s="2">
        <v>41106</v>
      </c>
      <c r="W2749" s="2">
        <v>41089</v>
      </c>
      <c r="X2749" t="s">
        <v>72</v>
      </c>
      <c r="Y2749" t="s">
        <v>2789</v>
      </c>
      <c r="Z2749" t="s">
        <v>167</v>
      </c>
      <c r="AA2749" t="s">
        <v>168</v>
      </c>
      <c r="AB2749" t="s">
        <v>35</v>
      </c>
      <c r="AC2749" t="s">
        <v>36</v>
      </c>
      <c r="AD2749">
        <v>98109</v>
      </c>
      <c r="AE2749" t="s">
        <v>6779</v>
      </c>
      <c r="AF2749" t="str">
        <f t="shared" si="126"/>
        <v>Yes</v>
      </c>
      <c r="AG2749" s="9" t="str">
        <f t="shared" si="127"/>
        <v>STATE REPRESENTATIVE461DEMOCRATLEG DISTRICT 46 - HOUSEKINGLegislative20122000DEBT410614110641089Operation and OverheadJUNE FUNDRAISING &amp; TREASURYARGO STRATEGIESPO BOX 9100 SEATTLEWA</v>
      </c>
      <c r="AH2749">
        <v>100480778</v>
      </c>
      <c r="AI2749" s="9" t="str">
        <f t="shared" si="128"/>
        <v>STATE REPRESENTATIVE461DEMOCRATLEG DISTRICT 46 - HOUSEKINGLegislative</v>
      </c>
    </row>
    <row r="2750" spans="1:35" x14ac:dyDescent="0.25">
      <c r="A2750" s="15">
        <v>3314</v>
      </c>
      <c r="B2750" t="s">
        <v>6829</v>
      </c>
      <c r="C2750">
        <v>100480778</v>
      </c>
      <c r="D2750" t="s">
        <v>30</v>
      </c>
      <c r="E2750" t="s">
        <v>433</v>
      </c>
      <c r="F2750" t="s">
        <v>44</v>
      </c>
      <c r="G2750" t="s">
        <v>434</v>
      </c>
      <c r="H2750" t="s">
        <v>435</v>
      </c>
      <c r="J2750" t="s">
        <v>436</v>
      </c>
      <c r="K2750" t="s">
        <v>67</v>
      </c>
      <c r="L2750">
        <v>46</v>
      </c>
      <c r="M2750">
        <v>1</v>
      </c>
      <c r="N2750" t="s">
        <v>68</v>
      </c>
      <c r="O2750" t="s">
        <v>437</v>
      </c>
      <c r="P2750" t="s">
        <v>134</v>
      </c>
      <c r="Q2750" t="s">
        <v>71</v>
      </c>
      <c r="R2750">
        <v>2012</v>
      </c>
      <c r="S2750" s="1">
        <v>1522.76</v>
      </c>
      <c r="T2750" t="s">
        <v>31</v>
      </c>
      <c r="U2750" s="2">
        <v>41061</v>
      </c>
      <c r="V2750" s="2">
        <v>41106</v>
      </c>
      <c r="W2750" s="2">
        <v>41094</v>
      </c>
      <c r="X2750" t="s">
        <v>72</v>
      </c>
      <c r="Y2750" t="s">
        <v>6830</v>
      </c>
      <c r="Z2750" t="s">
        <v>290</v>
      </c>
      <c r="AA2750" t="s">
        <v>439</v>
      </c>
      <c r="AB2750" t="s">
        <v>35</v>
      </c>
      <c r="AC2750" t="s">
        <v>36</v>
      </c>
      <c r="AD2750">
        <v>98133</v>
      </c>
      <c r="AE2750" t="s">
        <v>6779</v>
      </c>
      <c r="AF2750" t="str">
        <f t="shared" si="126"/>
        <v>Yes</v>
      </c>
      <c r="AG2750" s="9" t="str">
        <f t="shared" si="127"/>
        <v>STATE REPRESENTATIVE461DEMOCRATLEG DISTRICT 46 - HOUSEKINGLegislative20121522.76DEBT410614110641094Operation and OverheadDOORBELLER PRINTING (OVERNIGHT)NW PASSAGE CONSULTING146 N CANAL STREET #303 SEATTLEWA</v>
      </c>
      <c r="AH2750">
        <v>100480778</v>
      </c>
      <c r="AI2750" s="9" t="str">
        <f t="shared" si="128"/>
        <v>STATE REPRESENTATIVE461DEMOCRATLEG DISTRICT 46 - HOUSEKINGLegislative</v>
      </c>
    </row>
    <row r="2751" spans="1:35" x14ac:dyDescent="0.25">
      <c r="A2751" s="15">
        <v>3283</v>
      </c>
      <c r="B2751" t="s">
        <v>6783</v>
      </c>
      <c r="C2751">
        <v>100480778</v>
      </c>
      <c r="D2751" t="s">
        <v>30</v>
      </c>
      <c r="E2751" t="s">
        <v>433</v>
      </c>
      <c r="F2751" t="s">
        <v>44</v>
      </c>
      <c r="G2751" t="s">
        <v>434</v>
      </c>
      <c r="H2751" t="s">
        <v>435</v>
      </c>
      <c r="J2751" t="s">
        <v>436</v>
      </c>
      <c r="K2751" t="s">
        <v>67</v>
      </c>
      <c r="L2751">
        <v>46</v>
      </c>
      <c r="M2751">
        <v>1</v>
      </c>
      <c r="N2751" t="s">
        <v>68</v>
      </c>
      <c r="O2751" t="s">
        <v>437</v>
      </c>
      <c r="P2751" t="s">
        <v>134</v>
      </c>
      <c r="Q2751" t="s">
        <v>71</v>
      </c>
      <c r="R2751">
        <v>2012</v>
      </c>
      <c r="S2751" s="1">
        <v>1355.06</v>
      </c>
      <c r="T2751" t="s">
        <v>31</v>
      </c>
      <c r="U2751" s="2">
        <v>41061</v>
      </c>
      <c r="V2751" s="2">
        <v>41106</v>
      </c>
      <c r="W2751" s="2">
        <v>41101</v>
      </c>
      <c r="X2751" t="s">
        <v>72</v>
      </c>
      <c r="Y2751" t="s">
        <v>6784</v>
      </c>
      <c r="Z2751" t="s">
        <v>464</v>
      </c>
      <c r="AA2751" t="s">
        <v>465</v>
      </c>
      <c r="AB2751" t="s">
        <v>35</v>
      </c>
      <c r="AC2751" t="s">
        <v>36</v>
      </c>
      <c r="AD2751">
        <v>98125</v>
      </c>
      <c r="AE2751" t="s">
        <v>6779</v>
      </c>
      <c r="AF2751" t="str">
        <f t="shared" si="126"/>
        <v>Yes</v>
      </c>
      <c r="AG2751" s="9" t="str">
        <f t="shared" si="127"/>
        <v>STATE REPRESENTATIVE461DEMOCRATLEG DISTRICT 46 - HOUSEKINGLegislative20121355.06DEBT410614110641101Operation and OverheadEST. YARD SIGNS &amp; STAKESBORUCK PRINTING1552 15TH AVENUE NORTHEAST SEATTLEWA</v>
      </c>
      <c r="AH2751">
        <v>100480778</v>
      </c>
      <c r="AI2751" s="9" t="str">
        <f t="shared" si="128"/>
        <v>STATE REPRESENTATIVE461DEMOCRATLEG DISTRICT 46 - HOUSEKINGLegislative</v>
      </c>
    </row>
    <row r="2752" spans="1:35" x14ac:dyDescent="0.25">
      <c r="A2752" s="15">
        <v>3280</v>
      </c>
      <c r="B2752" t="s">
        <v>6778</v>
      </c>
      <c r="C2752">
        <v>100480778</v>
      </c>
      <c r="D2752" t="s">
        <v>30</v>
      </c>
      <c r="E2752" t="s">
        <v>433</v>
      </c>
      <c r="F2752" t="s">
        <v>44</v>
      </c>
      <c r="G2752" t="s">
        <v>434</v>
      </c>
      <c r="H2752" t="s">
        <v>435</v>
      </c>
      <c r="J2752" t="s">
        <v>436</v>
      </c>
      <c r="K2752" t="s">
        <v>67</v>
      </c>
      <c r="L2752">
        <v>46</v>
      </c>
      <c r="M2752">
        <v>1</v>
      </c>
      <c r="N2752" t="s">
        <v>68</v>
      </c>
      <c r="O2752" t="s">
        <v>437</v>
      </c>
      <c r="P2752" t="s">
        <v>134</v>
      </c>
      <c r="Q2752" t="s">
        <v>71</v>
      </c>
      <c r="R2752">
        <v>2012</v>
      </c>
      <c r="S2752" s="1">
        <v>53</v>
      </c>
      <c r="T2752" t="s">
        <v>31</v>
      </c>
      <c r="U2752" s="2">
        <v>41061</v>
      </c>
      <c r="V2752" s="2">
        <v>41106</v>
      </c>
      <c r="W2752" s="2">
        <v>41103</v>
      </c>
      <c r="X2752" t="s">
        <v>72</v>
      </c>
      <c r="Y2752" t="s">
        <v>143</v>
      </c>
      <c r="Z2752" t="s">
        <v>144</v>
      </c>
      <c r="AA2752" t="s">
        <v>145</v>
      </c>
      <c r="AB2752" t="s">
        <v>146</v>
      </c>
      <c r="AC2752" t="s">
        <v>147</v>
      </c>
      <c r="AD2752">
        <v>97015</v>
      </c>
      <c r="AE2752" t="s">
        <v>6779</v>
      </c>
      <c r="AF2752" t="str">
        <f t="shared" si="126"/>
        <v>Yes</v>
      </c>
      <c r="AG2752" s="9" t="str">
        <f t="shared" si="127"/>
        <v>STATE REPRESENTATIVE461DEMOCRATLEG DISTRICT 46 - HOUSEKINGLegislative201253DEBT410614110641103Operation and OverheadPAYROLL PROCESSINGADP10155 SE SUNNYSIDE ROAD CLACKAMASOR</v>
      </c>
      <c r="AH2752">
        <v>100480778</v>
      </c>
      <c r="AI2752" s="9" t="str">
        <f t="shared" si="128"/>
        <v>STATE REPRESENTATIVE461DEMOCRATLEG DISTRICT 46 - HOUSEKINGLegislative</v>
      </c>
    </row>
    <row r="2753" spans="1:35" x14ac:dyDescent="0.25">
      <c r="A2753" s="15">
        <v>3281</v>
      </c>
      <c r="B2753" t="s">
        <v>6780</v>
      </c>
      <c r="C2753">
        <v>100480778</v>
      </c>
      <c r="D2753" t="s">
        <v>30</v>
      </c>
      <c r="E2753" t="s">
        <v>433</v>
      </c>
      <c r="F2753" t="s">
        <v>44</v>
      </c>
      <c r="G2753" t="s">
        <v>434</v>
      </c>
      <c r="H2753" t="s">
        <v>435</v>
      </c>
      <c r="J2753" t="s">
        <v>436</v>
      </c>
      <c r="K2753" t="s">
        <v>67</v>
      </c>
      <c r="L2753">
        <v>46</v>
      </c>
      <c r="M2753">
        <v>1</v>
      </c>
      <c r="N2753" t="s">
        <v>68</v>
      </c>
      <c r="O2753" t="s">
        <v>437</v>
      </c>
      <c r="P2753" t="s">
        <v>134</v>
      </c>
      <c r="Q2753" t="s">
        <v>71</v>
      </c>
      <c r="R2753">
        <v>2012</v>
      </c>
      <c r="S2753" s="1">
        <v>7143.68</v>
      </c>
      <c r="T2753" t="s">
        <v>31</v>
      </c>
      <c r="U2753" s="2">
        <v>41061</v>
      </c>
      <c r="V2753" s="2">
        <v>41106</v>
      </c>
      <c r="W2753" s="2">
        <v>41106</v>
      </c>
      <c r="X2753" t="s">
        <v>72</v>
      </c>
      <c r="Y2753" t="s">
        <v>6781</v>
      </c>
      <c r="Z2753" t="s">
        <v>290</v>
      </c>
      <c r="AA2753" t="s">
        <v>439</v>
      </c>
      <c r="AB2753" t="s">
        <v>35</v>
      </c>
      <c r="AC2753" t="s">
        <v>36</v>
      </c>
      <c r="AD2753">
        <v>98133</v>
      </c>
      <c r="AE2753" t="s">
        <v>6779</v>
      </c>
      <c r="AF2753" t="str">
        <f t="shared" si="126"/>
        <v>Yes</v>
      </c>
      <c r="AG2753" s="9" t="str">
        <f t="shared" si="127"/>
        <v>STATE REPRESENTATIVE461DEMOCRATLEG DISTRICT 46 - HOUSEKINGLegislative20127143.68DEBT410614110641106Operation and OverheadMAILER PRINT &amp; DESIGN (TRADE PRINTERY, S.AUGUSTINE)NW PASSAGE CONSULTING146 N CANAL STREET #303 SEATTLEWA</v>
      </c>
      <c r="AH2753">
        <v>100480778</v>
      </c>
      <c r="AI2753" s="9" t="str">
        <f t="shared" si="128"/>
        <v>STATE REPRESENTATIVE461DEMOCRATLEG DISTRICT 46 - HOUSEKINGLegislative</v>
      </c>
    </row>
    <row r="2754" spans="1:35" x14ac:dyDescent="0.25">
      <c r="A2754" s="15">
        <v>3282</v>
      </c>
      <c r="B2754" t="s">
        <v>6782</v>
      </c>
      <c r="C2754">
        <v>100480778</v>
      </c>
      <c r="D2754" t="s">
        <v>30</v>
      </c>
      <c r="E2754" t="s">
        <v>433</v>
      </c>
      <c r="F2754" t="s">
        <v>44</v>
      </c>
      <c r="G2754" t="s">
        <v>434</v>
      </c>
      <c r="H2754" t="s">
        <v>435</v>
      </c>
      <c r="J2754" t="s">
        <v>436</v>
      </c>
      <c r="K2754" t="s">
        <v>67</v>
      </c>
      <c r="L2754">
        <v>46</v>
      </c>
      <c r="M2754">
        <v>1</v>
      </c>
      <c r="N2754" t="s">
        <v>68</v>
      </c>
      <c r="O2754" t="s">
        <v>437</v>
      </c>
      <c r="P2754" t="s">
        <v>134</v>
      </c>
      <c r="Q2754" t="s">
        <v>71</v>
      </c>
      <c r="R2754">
        <v>2012</v>
      </c>
      <c r="S2754" s="1">
        <v>2390.4</v>
      </c>
      <c r="T2754" t="s">
        <v>31</v>
      </c>
      <c r="U2754" s="2">
        <v>41061</v>
      </c>
      <c r="V2754" s="2">
        <v>41106</v>
      </c>
      <c r="W2754" s="2">
        <v>41106</v>
      </c>
      <c r="X2754" t="s">
        <v>72</v>
      </c>
      <c r="Y2754" t="s">
        <v>438</v>
      </c>
      <c r="Z2754" t="s">
        <v>290</v>
      </c>
      <c r="AA2754" t="s">
        <v>439</v>
      </c>
      <c r="AB2754" t="s">
        <v>35</v>
      </c>
      <c r="AC2754" t="s">
        <v>36</v>
      </c>
      <c r="AD2754">
        <v>98133</v>
      </c>
      <c r="AE2754" t="s">
        <v>6779</v>
      </c>
      <c r="AF2754" t="str">
        <f t="shared" ref="AF2754:AF2817" si="129">IF(ISNA(VLOOKUP($C2754,schooldata,1,FALSE)),"NO","Yes")</f>
        <v>Yes</v>
      </c>
      <c r="AG2754" s="9" t="str">
        <f t="shared" ref="AG2754:AG2817" si="130">CONCATENATE(K2754,L2754,M2754,N2754,O2754,P2754,Q2754,R2754,S2754,T2754,U2754,V2754,W2754,X2754,Y2754,Z2754,AA2754,AB2754,AC2754)</f>
        <v>STATE REPRESENTATIVE461DEMOCRATLEG DISTRICT 46 - HOUSEKINGLegislative20122390.4DEBT410614110641106Operation and OverheadMAILER PRINT &amp; DESIGN (CAPCITY, S.AUGUSTINE)NW PASSAGE CONSULTING146 N CANAL STREET #303 SEATTLEWA</v>
      </c>
      <c r="AH2754">
        <v>100480778</v>
      </c>
      <c r="AI2754" s="9" t="str">
        <f t="shared" ref="AI2754:AI2817" si="131">CONCATENATE(K2754,L2754,M2754,N2754,O2754,P2754,Q2754)</f>
        <v>STATE REPRESENTATIVE461DEMOCRATLEG DISTRICT 46 - HOUSEKINGLegislative</v>
      </c>
    </row>
    <row r="2755" spans="1:35" x14ac:dyDescent="0.25">
      <c r="A2755" s="15">
        <v>3316</v>
      </c>
      <c r="B2755" t="s">
        <v>6833</v>
      </c>
      <c r="C2755">
        <v>100480779</v>
      </c>
      <c r="D2755" t="s">
        <v>30</v>
      </c>
      <c r="E2755" t="s">
        <v>433</v>
      </c>
      <c r="F2755" t="s">
        <v>44</v>
      </c>
      <c r="G2755" t="s">
        <v>434</v>
      </c>
      <c r="H2755" t="s">
        <v>435</v>
      </c>
      <c r="J2755" t="s">
        <v>436</v>
      </c>
      <c r="K2755" t="s">
        <v>67</v>
      </c>
      <c r="L2755">
        <v>46</v>
      </c>
      <c r="M2755">
        <v>1</v>
      </c>
      <c r="N2755" t="s">
        <v>68</v>
      </c>
      <c r="O2755" t="s">
        <v>437</v>
      </c>
      <c r="P2755" t="s">
        <v>134</v>
      </c>
      <c r="Q2755" t="s">
        <v>71</v>
      </c>
      <c r="R2755">
        <v>2012</v>
      </c>
      <c r="S2755" s="1">
        <v>2500</v>
      </c>
      <c r="T2755" t="s">
        <v>31</v>
      </c>
      <c r="U2755" s="2">
        <v>41107</v>
      </c>
      <c r="V2755" s="2">
        <v>41120</v>
      </c>
      <c r="W2755" s="2">
        <v>41033</v>
      </c>
      <c r="X2755" t="s">
        <v>72</v>
      </c>
      <c r="Y2755" t="s">
        <v>6777</v>
      </c>
      <c r="Z2755" t="s">
        <v>290</v>
      </c>
      <c r="AA2755" t="s">
        <v>439</v>
      </c>
      <c r="AB2755" t="s">
        <v>35</v>
      </c>
      <c r="AC2755" t="s">
        <v>36</v>
      </c>
      <c r="AD2755">
        <v>98133</v>
      </c>
      <c r="AE2755" t="s">
        <v>6832</v>
      </c>
      <c r="AF2755" t="str">
        <f t="shared" si="129"/>
        <v>Yes</v>
      </c>
      <c r="AG2755" s="9" t="str">
        <f t="shared" si="130"/>
        <v>STATE REPRESENTATIVE461DEMOCRATLEG DISTRICT 46 - HOUSEKINGLegislative20122500DEBT411074112041033Operation and OverheadRETAINER (GENERAL)NW PASSAGE CONSULTING146 N CANAL STREET #303 SEATTLEWA</v>
      </c>
      <c r="AH2755">
        <v>100480779</v>
      </c>
      <c r="AI2755" s="9" t="str">
        <f t="shared" si="131"/>
        <v>STATE REPRESENTATIVE461DEMOCRATLEG DISTRICT 46 - HOUSEKINGLegislative</v>
      </c>
    </row>
    <row r="2756" spans="1:35" x14ac:dyDescent="0.25">
      <c r="A2756" s="15">
        <v>3317</v>
      </c>
      <c r="B2756" t="s">
        <v>6834</v>
      </c>
      <c r="C2756">
        <v>100480779</v>
      </c>
      <c r="D2756" t="s">
        <v>30</v>
      </c>
      <c r="E2756" t="s">
        <v>433</v>
      </c>
      <c r="F2756" t="s">
        <v>44</v>
      </c>
      <c r="G2756" t="s">
        <v>434</v>
      </c>
      <c r="H2756" t="s">
        <v>435</v>
      </c>
      <c r="J2756" t="s">
        <v>436</v>
      </c>
      <c r="K2756" t="s">
        <v>67</v>
      </c>
      <c r="L2756">
        <v>46</v>
      </c>
      <c r="M2756">
        <v>1</v>
      </c>
      <c r="N2756" t="s">
        <v>68</v>
      </c>
      <c r="O2756" t="s">
        <v>437</v>
      </c>
      <c r="P2756" t="s">
        <v>134</v>
      </c>
      <c r="Q2756" t="s">
        <v>71</v>
      </c>
      <c r="R2756">
        <v>2012</v>
      </c>
      <c r="S2756" s="1">
        <v>634.57000000000005</v>
      </c>
      <c r="T2756" t="s">
        <v>31</v>
      </c>
      <c r="U2756" s="2">
        <v>41107</v>
      </c>
      <c r="V2756" s="2">
        <v>41120</v>
      </c>
      <c r="W2756" s="2">
        <v>41065</v>
      </c>
      <c r="X2756" t="s">
        <v>72</v>
      </c>
      <c r="Y2756" t="s">
        <v>446</v>
      </c>
      <c r="Z2756" t="s">
        <v>290</v>
      </c>
      <c r="AA2756" t="s">
        <v>439</v>
      </c>
      <c r="AB2756" t="s">
        <v>35</v>
      </c>
      <c r="AC2756" t="s">
        <v>36</v>
      </c>
      <c r="AD2756">
        <v>98133</v>
      </c>
      <c r="AE2756" t="s">
        <v>6832</v>
      </c>
      <c r="AF2756" t="str">
        <f t="shared" si="129"/>
        <v>Yes</v>
      </c>
      <c r="AG2756" s="9" t="str">
        <f t="shared" si="130"/>
        <v>STATE REPRESENTATIVE461DEMOCRATLEG DISTRICT 46 - HOUSEKINGLegislative2012634.57DEBT411074112041065Operation and OverheadDOORBELLER PRINT (OVERNIGHT)NW PASSAGE CONSULTING146 N CANAL STREET #303 SEATTLEWA</v>
      </c>
      <c r="AH2756">
        <v>100480779</v>
      </c>
      <c r="AI2756" s="9" t="str">
        <f t="shared" si="131"/>
        <v>STATE REPRESENTATIVE461DEMOCRATLEG DISTRICT 46 - HOUSEKINGLegislative</v>
      </c>
    </row>
    <row r="2757" spans="1:35" x14ac:dyDescent="0.25">
      <c r="A2757" s="15">
        <v>3318</v>
      </c>
      <c r="B2757" t="s">
        <v>6835</v>
      </c>
      <c r="C2757">
        <v>100480779</v>
      </c>
      <c r="D2757" t="s">
        <v>30</v>
      </c>
      <c r="E2757" t="s">
        <v>433</v>
      </c>
      <c r="F2757" t="s">
        <v>44</v>
      </c>
      <c r="G2757" t="s">
        <v>434</v>
      </c>
      <c r="H2757" t="s">
        <v>435</v>
      </c>
      <c r="J2757" t="s">
        <v>436</v>
      </c>
      <c r="K2757" t="s">
        <v>67</v>
      </c>
      <c r="L2757">
        <v>46</v>
      </c>
      <c r="M2757">
        <v>1</v>
      </c>
      <c r="N2757" t="s">
        <v>68</v>
      </c>
      <c r="O2757" t="s">
        <v>437</v>
      </c>
      <c r="P2757" t="s">
        <v>134</v>
      </c>
      <c r="Q2757" t="s">
        <v>71</v>
      </c>
      <c r="R2757">
        <v>2012</v>
      </c>
      <c r="S2757" s="1">
        <v>684.96</v>
      </c>
      <c r="T2757" t="s">
        <v>31</v>
      </c>
      <c r="U2757" s="2">
        <v>41107</v>
      </c>
      <c r="V2757" s="2">
        <v>41120</v>
      </c>
      <c r="W2757" s="2">
        <v>41079</v>
      </c>
      <c r="X2757" t="s">
        <v>72</v>
      </c>
      <c r="Y2757" t="s">
        <v>6765</v>
      </c>
      <c r="Z2757" t="s">
        <v>290</v>
      </c>
      <c r="AA2757" t="s">
        <v>439</v>
      </c>
      <c r="AB2757" t="s">
        <v>35</v>
      </c>
      <c r="AC2757" t="s">
        <v>36</v>
      </c>
      <c r="AD2757">
        <v>98133</v>
      </c>
      <c r="AE2757" t="s">
        <v>6832</v>
      </c>
      <c r="AF2757" t="str">
        <f t="shared" si="129"/>
        <v>Yes</v>
      </c>
      <c r="AG2757" s="9" t="str">
        <f t="shared" si="130"/>
        <v>STATE REPRESENTATIVE461DEMOCRATLEG DISTRICT 46 - HOUSEKINGLegislative2012684.96DEBT411074112041079Operation and OverheadDOORBELLER PRINT &amp; DESIGN (OVERNIGHT, S.AUGUSTINE)NW PASSAGE CONSULTING146 N CANAL STREET #303 SEATTLEWA</v>
      </c>
      <c r="AH2757">
        <v>100480779</v>
      </c>
      <c r="AI2757" s="9" t="str">
        <f t="shared" si="131"/>
        <v>STATE REPRESENTATIVE461DEMOCRATLEG DISTRICT 46 - HOUSEKINGLegislative</v>
      </c>
    </row>
    <row r="2758" spans="1:35" x14ac:dyDescent="0.25">
      <c r="A2758" s="15">
        <v>3324</v>
      </c>
      <c r="B2758" t="s">
        <v>6843</v>
      </c>
      <c r="C2758">
        <v>100480779</v>
      </c>
      <c r="D2758" t="s">
        <v>30</v>
      </c>
      <c r="E2758" t="s">
        <v>433</v>
      </c>
      <c r="F2758" t="s">
        <v>44</v>
      </c>
      <c r="G2758" t="s">
        <v>434</v>
      </c>
      <c r="H2758" t="s">
        <v>435</v>
      </c>
      <c r="J2758" t="s">
        <v>436</v>
      </c>
      <c r="K2758" t="s">
        <v>67</v>
      </c>
      <c r="L2758">
        <v>46</v>
      </c>
      <c r="M2758">
        <v>1</v>
      </c>
      <c r="N2758" t="s">
        <v>68</v>
      </c>
      <c r="O2758" t="s">
        <v>437</v>
      </c>
      <c r="P2758" t="s">
        <v>134</v>
      </c>
      <c r="Q2758" t="s">
        <v>71</v>
      </c>
      <c r="R2758">
        <v>2012</v>
      </c>
      <c r="S2758" s="1">
        <v>489.5</v>
      </c>
      <c r="T2758" t="s">
        <v>31</v>
      </c>
      <c r="U2758" s="2">
        <v>41107</v>
      </c>
      <c r="V2758" s="2">
        <v>41120</v>
      </c>
      <c r="W2758" s="2">
        <v>41079</v>
      </c>
      <c r="X2758" t="s">
        <v>72</v>
      </c>
      <c r="Y2758" t="s">
        <v>6827</v>
      </c>
      <c r="Z2758" t="s">
        <v>290</v>
      </c>
      <c r="AA2758" t="s">
        <v>439</v>
      </c>
      <c r="AB2758" t="s">
        <v>35</v>
      </c>
      <c r="AC2758" t="s">
        <v>36</v>
      </c>
      <c r="AD2758">
        <v>98133</v>
      </c>
      <c r="AE2758" t="s">
        <v>6832</v>
      </c>
      <c r="AF2758" t="str">
        <f t="shared" si="129"/>
        <v>Yes</v>
      </c>
      <c r="AG2758" s="9" t="str">
        <f t="shared" si="130"/>
        <v>STATE REPRESENTATIVE461DEMOCRATLEG DISTRICT 46 - HOUSEKINGLegislative2012489.5DEBT411074112041079Operation and OverheadADVERTISING DESIGN &amp; PRINT (S.AUGUSTINE, SEATTLE GAY NEWS)NW PASSAGE CONSULTING146 N CANAL STREET #303 SEATTLEWA</v>
      </c>
      <c r="AH2758">
        <v>100480779</v>
      </c>
      <c r="AI2758" s="9" t="str">
        <f t="shared" si="131"/>
        <v>STATE REPRESENTATIVE461DEMOCRATLEG DISTRICT 46 - HOUSEKINGLegislative</v>
      </c>
    </row>
    <row r="2759" spans="1:35" x14ac:dyDescent="0.25">
      <c r="A2759" s="15">
        <v>3315</v>
      </c>
      <c r="B2759" t="s">
        <v>6831</v>
      </c>
      <c r="C2759">
        <v>100480779</v>
      </c>
      <c r="D2759" t="s">
        <v>30</v>
      </c>
      <c r="E2759" t="s">
        <v>433</v>
      </c>
      <c r="F2759" t="s">
        <v>44</v>
      </c>
      <c r="G2759" t="s">
        <v>434</v>
      </c>
      <c r="H2759" t="s">
        <v>435</v>
      </c>
      <c r="J2759" t="s">
        <v>436</v>
      </c>
      <c r="K2759" t="s">
        <v>67</v>
      </c>
      <c r="L2759">
        <v>46</v>
      </c>
      <c r="M2759">
        <v>1</v>
      </c>
      <c r="N2759" t="s">
        <v>68</v>
      </c>
      <c r="O2759" t="s">
        <v>437</v>
      </c>
      <c r="P2759" t="s">
        <v>134</v>
      </c>
      <c r="Q2759" t="s">
        <v>71</v>
      </c>
      <c r="R2759">
        <v>2012</v>
      </c>
      <c r="S2759" s="1">
        <v>1522.76</v>
      </c>
      <c r="T2759" t="s">
        <v>31</v>
      </c>
      <c r="U2759" s="2">
        <v>41107</v>
      </c>
      <c r="V2759" s="2">
        <v>41120</v>
      </c>
      <c r="W2759" s="2">
        <v>41094</v>
      </c>
      <c r="X2759" t="s">
        <v>72</v>
      </c>
      <c r="Y2759" t="s">
        <v>6830</v>
      </c>
      <c r="Z2759" t="s">
        <v>290</v>
      </c>
      <c r="AA2759" t="s">
        <v>439</v>
      </c>
      <c r="AB2759" t="s">
        <v>35</v>
      </c>
      <c r="AC2759" t="s">
        <v>36</v>
      </c>
      <c r="AD2759">
        <v>98133</v>
      </c>
      <c r="AE2759" t="s">
        <v>6832</v>
      </c>
      <c r="AF2759" t="str">
        <f t="shared" si="129"/>
        <v>Yes</v>
      </c>
      <c r="AG2759" s="9" t="str">
        <f t="shared" si="130"/>
        <v>STATE REPRESENTATIVE461DEMOCRATLEG DISTRICT 46 - HOUSEKINGLegislative20121522.76DEBT411074112041094Operation and OverheadDOORBELLER PRINTING (OVERNIGHT)NW PASSAGE CONSULTING146 N CANAL STREET #303 SEATTLEWA</v>
      </c>
      <c r="AH2759">
        <v>100480779</v>
      </c>
      <c r="AI2759" s="9" t="str">
        <f t="shared" si="131"/>
        <v>STATE REPRESENTATIVE461DEMOCRATLEG DISTRICT 46 - HOUSEKINGLegislative</v>
      </c>
    </row>
    <row r="2760" spans="1:35" x14ac:dyDescent="0.25">
      <c r="A2760" s="15">
        <v>3327</v>
      </c>
      <c r="B2760" t="s">
        <v>6846</v>
      </c>
      <c r="C2760">
        <v>100480779</v>
      </c>
      <c r="D2760" t="s">
        <v>30</v>
      </c>
      <c r="E2760" t="s">
        <v>433</v>
      </c>
      <c r="F2760" t="s">
        <v>44</v>
      </c>
      <c r="G2760" t="s">
        <v>434</v>
      </c>
      <c r="H2760" t="s">
        <v>435</v>
      </c>
      <c r="J2760" t="s">
        <v>436</v>
      </c>
      <c r="K2760" t="s">
        <v>67</v>
      </c>
      <c r="L2760">
        <v>46</v>
      </c>
      <c r="M2760">
        <v>1</v>
      </c>
      <c r="N2760" t="s">
        <v>68</v>
      </c>
      <c r="O2760" t="s">
        <v>437</v>
      </c>
      <c r="P2760" t="s">
        <v>134</v>
      </c>
      <c r="Q2760" t="s">
        <v>71</v>
      </c>
      <c r="R2760">
        <v>2012</v>
      </c>
      <c r="S2760" s="1">
        <v>1355.06</v>
      </c>
      <c r="T2760" t="s">
        <v>31</v>
      </c>
      <c r="U2760" s="2">
        <v>41107</v>
      </c>
      <c r="V2760" s="2">
        <v>41120</v>
      </c>
      <c r="W2760" s="2">
        <v>41101</v>
      </c>
      <c r="X2760" t="s">
        <v>72</v>
      </c>
      <c r="Y2760" t="s">
        <v>6784</v>
      </c>
      <c r="Z2760" t="s">
        <v>464</v>
      </c>
      <c r="AA2760" t="s">
        <v>465</v>
      </c>
      <c r="AB2760" t="s">
        <v>35</v>
      </c>
      <c r="AC2760" t="s">
        <v>36</v>
      </c>
      <c r="AD2760">
        <v>98125</v>
      </c>
      <c r="AE2760" t="s">
        <v>6832</v>
      </c>
      <c r="AF2760" t="str">
        <f t="shared" si="129"/>
        <v>Yes</v>
      </c>
      <c r="AG2760" s="9" t="str">
        <f t="shared" si="130"/>
        <v>STATE REPRESENTATIVE461DEMOCRATLEG DISTRICT 46 - HOUSEKINGLegislative20121355.06DEBT411074112041101Operation and OverheadEST. YARD SIGNS &amp; STAKESBORUCK PRINTING1552 15TH AVENUE NORTHEAST SEATTLEWA</v>
      </c>
      <c r="AH2760">
        <v>100480779</v>
      </c>
      <c r="AI2760" s="9" t="str">
        <f t="shared" si="131"/>
        <v>STATE REPRESENTATIVE461DEMOCRATLEG DISTRICT 46 - HOUSEKINGLegislative</v>
      </c>
    </row>
    <row r="2761" spans="1:35" x14ac:dyDescent="0.25">
      <c r="A2761" s="15">
        <v>3325</v>
      </c>
      <c r="B2761" t="s">
        <v>6844</v>
      </c>
      <c r="C2761">
        <v>100480779</v>
      </c>
      <c r="D2761" t="s">
        <v>30</v>
      </c>
      <c r="E2761" t="s">
        <v>433</v>
      </c>
      <c r="F2761" t="s">
        <v>44</v>
      </c>
      <c r="G2761" t="s">
        <v>434</v>
      </c>
      <c r="H2761" t="s">
        <v>435</v>
      </c>
      <c r="J2761" t="s">
        <v>436</v>
      </c>
      <c r="K2761" t="s">
        <v>67</v>
      </c>
      <c r="L2761">
        <v>46</v>
      </c>
      <c r="M2761">
        <v>1</v>
      </c>
      <c r="N2761" t="s">
        <v>68</v>
      </c>
      <c r="O2761" t="s">
        <v>437</v>
      </c>
      <c r="P2761" t="s">
        <v>134</v>
      </c>
      <c r="Q2761" t="s">
        <v>71</v>
      </c>
      <c r="R2761">
        <v>2012</v>
      </c>
      <c r="S2761" s="1">
        <v>7143.68</v>
      </c>
      <c r="T2761" t="s">
        <v>31</v>
      </c>
      <c r="U2761" s="2">
        <v>41107</v>
      </c>
      <c r="V2761" s="2">
        <v>41120</v>
      </c>
      <c r="W2761" s="2">
        <v>41106</v>
      </c>
      <c r="X2761" t="s">
        <v>72</v>
      </c>
      <c r="Y2761" t="s">
        <v>6781</v>
      </c>
      <c r="Z2761" t="s">
        <v>290</v>
      </c>
      <c r="AA2761" t="s">
        <v>439</v>
      </c>
      <c r="AB2761" t="s">
        <v>35</v>
      </c>
      <c r="AC2761" t="s">
        <v>36</v>
      </c>
      <c r="AD2761">
        <v>98133</v>
      </c>
      <c r="AE2761" t="s">
        <v>6832</v>
      </c>
      <c r="AF2761" t="str">
        <f t="shared" si="129"/>
        <v>Yes</v>
      </c>
      <c r="AG2761" s="9" t="str">
        <f t="shared" si="130"/>
        <v>STATE REPRESENTATIVE461DEMOCRATLEG DISTRICT 46 - HOUSEKINGLegislative20127143.68DEBT411074112041106Operation and OverheadMAILER PRINT &amp; DESIGN (TRADE PRINTERY, S.AUGUSTINE)NW PASSAGE CONSULTING146 N CANAL STREET #303 SEATTLEWA</v>
      </c>
      <c r="AH2761">
        <v>100480779</v>
      </c>
      <c r="AI2761" s="9" t="str">
        <f t="shared" si="131"/>
        <v>STATE REPRESENTATIVE461DEMOCRATLEG DISTRICT 46 - HOUSEKINGLegislative</v>
      </c>
    </row>
    <row r="2762" spans="1:35" x14ac:dyDescent="0.25">
      <c r="A2762" s="15">
        <v>3326</v>
      </c>
      <c r="B2762" t="s">
        <v>6845</v>
      </c>
      <c r="C2762">
        <v>100480779</v>
      </c>
      <c r="D2762" t="s">
        <v>30</v>
      </c>
      <c r="E2762" t="s">
        <v>433</v>
      </c>
      <c r="F2762" t="s">
        <v>44</v>
      </c>
      <c r="G2762" t="s">
        <v>434</v>
      </c>
      <c r="H2762" t="s">
        <v>435</v>
      </c>
      <c r="J2762" t="s">
        <v>436</v>
      </c>
      <c r="K2762" t="s">
        <v>67</v>
      </c>
      <c r="L2762">
        <v>46</v>
      </c>
      <c r="M2762">
        <v>1</v>
      </c>
      <c r="N2762" t="s">
        <v>68</v>
      </c>
      <c r="O2762" t="s">
        <v>437</v>
      </c>
      <c r="P2762" t="s">
        <v>134</v>
      </c>
      <c r="Q2762" t="s">
        <v>71</v>
      </c>
      <c r="R2762">
        <v>2012</v>
      </c>
      <c r="S2762" s="1">
        <v>2390.4</v>
      </c>
      <c r="T2762" t="s">
        <v>31</v>
      </c>
      <c r="U2762" s="2">
        <v>41107</v>
      </c>
      <c r="V2762" s="2">
        <v>41120</v>
      </c>
      <c r="W2762" s="2">
        <v>41106</v>
      </c>
      <c r="X2762" t="s">
        <v>72</v>
      </c>
      <c r="Y2762" t="s">
        <v>438</v>
      </c>
      <c r="Z2762" t="s">
        <v>290</v>
      </c>
      <c r="AA2762" t="s">
        <v>439</v>
      </c>
      <c r="AB2762" t="s">
        <v>35</v>
      </c>
      <c r="AC2762" t="s">
        <v>36</v>
      </c>
      <c r="AD2762">
        <v>98133</v>
      </c>
      <c r="AE2762" t="s">
        <v>6832</v>
      </c>
      <c r="AF2762" t="str">
        <f t="shared" si="129"/>
        <v>Yes</v>
      </c>
      <c r="AG2762" s="9" t="str">
        <f t="shared" si="130"/>
        <v>STATE REPRESENTATIVE461DEMOCRATLEG DISTRICT 46 - HOUSEKINGLegislative20122390.4DEBT411074112041106Operation and OverheadMAILER PRINT &amp; DESIGN (CAPCITY, S.AUGUSTINE)NW PASSAGE CONSULTING146 N CANAL STREET #303 SEATTLEWA</v>
      </c>
      <c r="AH2762">
        <v>100480779</v>
      </c>
      <c r="AI2762" s="9" t="str">
        <f t="shared" si="131"/>
        <v>STATE REPRESENTATIVE461DEMOCRATLEG DISTRICT 46 - HOUSEKINGLegislative</v>
      </c>
    </row>
    <row r="2763" spans="1:35" x14ac:dyDescent="0.25">
      <c r="A2763" s="15">
        <v>3329</v>
      </c>
      <c r="B2763" t="s">
        <v>6848</v>
      </c>
      <c r="C2763">
        <v>100480779</v>
      </c>
      <c r="D2763" t="s">
        <v>30</v>
      </c>
      <c r="E2763" t="s">
        <v>433</v>
      </c>
      <c r="F2763" t="s">
        <v>44</v>
      </c>
      <c r="G2763" t="s">
        <v>434</v>
      </c>
      <c r="H2763" t="s">
        <v>435</v>
      </c>
      <c r="J2763" t="s">
        <v>436</v>
      </c>
      <c r="K2763" t="s">
        <v>67</v>
      </c>
      <c r="L2763">
        <v>46</v>
      </c>
      <c r="M2763">
        <v>1</v>
      </c>
      <c r="N2763" t="s">
        <v>68</v>
      </c>
      <c r="O2763" t="s">
        <v>437</v>
      </c>
      <c r="P2763" t="s">
        <v>134</v>
      </c>
      <c r="Q2763" t="s">
        <v>71</v>
      </c>
      <c r="R2763">
        <v>2012</v>
      </c>
      <c r="S2763" s="1">
        <v>867.52</v>
      </c>
      <c r="T2763" t="s">
        <v>31</v>
      </c>
      <c r="U2763" s="2">
        <v>41107</v>
      </c>
      <c r="V2763" s="2">
        <v>41120</v>
      </c>
      <c r="W2763" s="2">
        <v>41110</v>
      </c>
      <c r="X2763" t="s">
        <v>72</v>
      </c>
      <c r="Y2763" t="s">
        <v>6849</v>
      </c>
      <c r="Z2763" t="s">
        <v>290</v>
      </c>
      <c r="AA2763" t="s">
        <v>439</v>
      </c>
      <c r="AB2763" t="s">
        <v>35</v>
      </c>
      <c r="AC2763" t="s">
        <v>36</v>
      </c>
      <c r="AD2763">
        <v>98133</v>
      </c>
      <c r="AE2763" t="s">
        <v>6832</v>
      </c>
      <c r="AF2763" t="str">
        <f t="shared" si="129"/>
        <v>Yes</v>
      </c>
      <c r="AG2763" s="9" t="str">
        <f t="shared" si="130"/>
        <v>STATE REPRESENTATIVE461DEMOCRATLEG DISTRICT 46 - HOUSEKINGLegislative2012867.52DEBT411074112041110Operation and OverheadPOSTCARD &amp; DOORBELLER PRINT (OVERNIGHT)NW PASSAGE CONSULTING146 N CANAL STREET #303 SEATTLEWA</v>
      </c>
      <c r="AH2763">
        <v>100480779</v>
      </c>
      <c r="AI2763" s="9" t="str">
        <f t="shared" si="131"/>
        <v>STATE REPRESENTATIVE461DEMOCRATLEG DISTRICT 46 - HOUSEKINGLegislative</v>
      </c>
    </row>
    <row r="2764" spans="1:35" x14ac:dyDescent="0.25">
      <c r="A2764" s="15">
        <v>3323</v>
      </c>
      <c r="B2764" t="s">
        <v>6841</v>
      </c>
      <c r="C2764">
        <v>100480779</v>
      </c>
      <c r="D2764" t="s">
        <v>30</v>
      </c>
      <c r="E2764" t="s">
        <v>433</v>
      </c>
      <c r="F2764" t="s">
        <v>44</v>
      </c>
      <c r="G2764" t="s">
        <v>434</v>
      </c>
      <c r="H2764" t="s">
        <v>435</v>
      </c>
      <c r="J2764" t="s">
        <v>436</v>
      </c>
      <c r="K2764" t="s">
        <v>67</v>
      </c>
      <c r="L2764">
        <v>46</v>
      </c>
      <c r="M2764">
        <v>1</v>
      </c>
      <c r="N2764" t="s">
        <v>68</v>
      </c>
      <c r="O2764" t="s">
        <v>437</v>
      </c>
      <c r="P2764" t="s">
        <v>134</v>
      </c>
      <c r="Q2764" t="s">
        <v>71</v>
      </c>
      <c r="R2764">
        <v>2012</v>
      </c>
      <c r="S2764" s="1">
        <v>1232.7</v>
      </c>
      <c r="T2764" t="s">
        <v>31</v>
      </c>
      <c r="U2764" s="2">
        <v>41107</v>
      </c>
      <c r="V2764" s="2">
        <v>41120</v>
      </c>
      <c r="W2764" s="2">
        <v>41110</v>
      </c>
      <c r="X2764" t="s">
        <v>72</v>
      </c>
      <c r="Y2764" t="s">
        <v>6842</v>
      </c>
      <c r="Z2764" t="s">
        <v>290</v>
      </c>
      <c r="AA2764" t="s">
        <v>439</v>
      </c>
      <c r="AB2764" t="s">
        <v>35</v>
      </c>
      <c r="AC2764" t="s">
        <v>36</v>
      </c>
      <c r="AD2764">
        <v>98133</v>
      </c>
      <c r="AE2764" t="s">
        <v>6832</v>
      </c>
      <c r="AF2764" t="str">
        <f t="shared" si="129"/>
        <v>Yes</v>
      </c>
      <c r="AG2764" s="9" t="str">
        <f t="shared" si="130"/>
        <v>STATE REPRESENTATIVE461DEMOCRATLEG DISTRICT 46 - HOUSEKINGLegislative20121232.7DEBT411074112041110Operation and OverheadREMITS PRINT (OVERNIGHT)NW PASSAGE CONSULTING146 N CANAL STREET #303 SEATTLEWA</v>
      </c>
      <c r="AH2764">
        <v>100480779</v>
      </c>
      <c r="AI2764" s="9" t="str">
        <f t="shared" si="131"/>
        <v>STATE REPRESENTATIVE461DEMOCRATLEG DISTRICT 46 - HOUSEKINGLegislative</v>
      </c>
    </row>
    <row r="2765" spans="1:35" x14ac:dyDescent="0.25">
      <c r="A2765" s="15">
        <v>3328</v>
      </c>
      <c r="B2765" t="s">
        <v>6847</v>
      </c>
      <c r="C2765">
        <v>100480779</v>
      </c>
      <c r="D2765" t="s">
        <v>30</v>
      </c>
      <c r="E2765" t="s">
        <v>433</v>
      </c>
      <c r="F2765" t="s">
        <v>44</v>
      </c>
      <c r="G2765" t="s">
        <v>434</v>
      </c>
      <c r="H2765" t="s">
        <v>435</v>
      </c>
      <c r="J2765" t="s">
        <v>436</v>
      </c>
      <c r="K2765" t="s">
        <v>67</v>
      </c>
      <c r="L2765">
        <v>46</v>
      </c>
      <c r="M2765">
        <v>1</v>
      </c>
      <c r="N2765" t="s">
        <v>68</v>
      </c>
      <c r="O2765" t="s">
        <v>437</v>
      </c>
      <c r="P2765" t="s">
        <v>134</v>
      </c>
      <c r="Q2765" t="s">
        <v>71</v>
      </c>
      <c r="R2765">
        <v>2012</v>
      </c>
      <c r="S2765" s="1">
        <v>711.2</v>
      </c>
      <c r="T2765" t="s">
        <v>31</v>
      </c>
      <c r="U2765" s="2">
        <v>41107</v>
      </c>
      <c r="V2765" s="2">
        <v>41120</v>
      </c>
      <c r="W2765" s="2">
        <v>41120</v>
      </c>
      <c r="X2765" t="s">
        <v>72</v>
      </c>
      <c r="Y2765" t="s">
        <v>446</v>
      </c>
      <c r="Z2765" t="s">
        <v>290</v>
      </c>
      <c r="AA2765" t="s">
        <v>439</v>
      </c>
      <c r="AB2765" t="s">
        <v>35</v>
      </c>
      <c r="AC2765" t="s">
        <v>36</v>
      </c>
      <c r="AD2765">
        <v>98133</v>
      </c>
      <c r="AE2765" t="s">
        <v>6832</v>
      </c>
      <c r="AF2765" t="str">
        <f t="shared" si="129"/>
        <v>Yes</v>
      </c>
      <c r="AG2765" s="9" t="str">
        <f t="shared" si="130"/>
        <v>STATE REPRESENTATIVE461DEMOCRATLEG DISTRICT 46 - HOUSEKINGLegislative2012711.2DEBT411074112041120Operation and OverheadDOORBELLER PRINT (OVERNIGHT)NW PASSAGE CONSULTING146 N CANAL STREET #303 SEATTLEWA</v>
      </c>
      <c r="AH2765">
        <v>100480779</v>
      </c>
      <c r="AI2765" s="9" t="str">
        <f t="shared" si="131"/>
        <v>STATE REPRESENTATIVE461DEMOCRATLEG DISTRICT 46 - HOUSEKINGLegislative</v>
      </c>
    </row>
    <row r="2766" spans="1:35" x14ac:dyDescent="0.25">
      <c r="A2766" s="15">
        <v>3319</v>
      </c>
      <c r="B2766" t="s">
        <v>6836</v>
      </c>
      <c r="C2766">
        <v>100480779</v>
      </c>
      <c r="D2766" t="s">
        <v>30</v>
      </c>
      <c r="E2766" t="s">
        <v>433</v>
      </c>
      <c r="F2766" t="s">
        <v>44</v>
      </c>
      <c r="G2766" t="s">
        <v>434</v>
      </c>
      <c r="H2766" t="s">
        <v>435</v>
      </c>
      <c r="J2766" t="s">
        <v>436</v>
      </c>
      <c r="K2766" t="s">
        <v>67</v>
      </c>
      <c r="L2766">
        <v>46</v>
      </c>
      <c r="M2766">
        <v>1</v>
      </c>
      <c r="N2766" t="s">
        <v>68</v>
      </c>
      <c r="O2766" t="s">
        <v>437</v>
      </c>
      <c r="P2766" t="s">
        <v>134</v>
      </c>
      <c r="Q2766" t="s">
        <v>71</v>
      </c>
      <c r="R2766">
        <v>2012</v>
      </c>
      <c r="S2766" s="1">
        <v>6659.84</v>
      </c>
      <c r="T2766" t="s">
        <v>31</v>
      </c>
      <c r="U2766" s="2">
        <v>41107</v>
      </c>
      <c r="V2766" s="2">
        <v>41120</v>
      </c>
      <c r="W2766" s="2">
        <v>41120</v>
      </c>
      <c r="X2766" t="s">
        <v>72</v>
      </c>
      <c r="Y2766" t="s">
        <v>438</v>
      </c>
      <c r="Z2766" t="s">
        <v>290</v>
      </c>
      <c r="AA2766" t="s">
        <v>439</v>
      </c>
      <c r="AB2766" t="s">
        <v>35</v>
      </c>
      <c r="AC2766" t="s">
        <v>36</v>
      </c>
      <c r="AD2766">
        <v>98133</v>
      </c>
      <c r="AE2766" t="s">
        <v>6832</v>
      </c>
      <c r="AF2766" t="str">
        <f t="shared" si="129"/>
        <v>Yes</v>
      </c>
      <c r="AG2766" s="9" t="str">
        <f t="shared" si="130"/>
        <v>STATE REPRESENTATIVE461DEMOCRATLEG DISTRICT 46 - HOUSEKINGLegislative20126659.84DEBT411074112041120Operation and OverheadMAILER PRINT &amp; DESIGN (CAPCITY, S.AUGUSTINE)NW PASSAGE CONSULTING146 N CANAL STREET #303 SEATTLEWA</v>
      </c>
      <c r="AH2766">
        <v>100480779</v>
      </c>
      <c r="AI2766" s="9" t="str">
        <f t="shared" si="131"/>
        <v>STATE REPRESENTATIVE461DEMOCRATLEG DISTRICT 46 - HOUSEKINGLegislative</v>
      </c>
    </row>
    <row r="2767" spans="1:35" x14ac:dyDescent="0.25">
      <c r="A2767" s="15">
        <v>3322</v>
      </c>
      <c r="B2767" t="s">
        <v>6840</v>
      </c>
      <c r="C2767">
        <v>100480779</v>
      </c>
      <c r="D2767" t="s">
        <v>30</v>
      </c>
      <c r="E2767" t="s">
        <v>433</v>
      </c>
      <c r="F2767" t="s">
        <v>44</v>
      </c>
      <c r="G2767" t="s">
        <v>434</v>
      </c>
      <c r="H2767" t="s">
        <v>435</v>
      </c>
      <c r="J2767" t="s">
        <v>436</v>
      </c>
      <c r="K2767" t="s">
        <v>67</v>
      </c>
      <c r="L2767">
        <v>46</v>
      </c>
      <c r="M2767">
        <v>1</v>
      </c>
      <c r="N2767" t="s">
        <v>68</v>
      </c>
      <c r="O2767" t="s">
        <v>437</v>
      </c>
      <c r="P2767" t="s">
        <v>134</v>
      </c>
      <c r="Q2767" t="s">
        <v>71</v>
      </c>
      <c r="R2767">
        <v>2012</v>
      </c>
      <c r="S2767" s="1">
        <v>1927.08</v>
      </c>
      <c r="T2767" t="s">
        <v>31</v>
      </c>
      <c r="U2767" s="2">
        <v>41107</v>
      </c>
      <c r="V2767" s="2">
        <v>41120</v>
      </c>
      <c r="W2767" s="2">
        <v>41120</v>
      </c>
      <c r="X2767" t="s">
        <v>72</v>
      </c>
      <c r="Y2767" t="s">
        <v>442</v>
      </c>
      <c r="Z2767" t="s">
        <v>290</v>
      </c>
      <c r="AA2767" t="s">
        <v>439</v>
      </c>
      <c r="AB2767" t="s">
        <v>35</v>
      </c>
      <c r="AC2767" t="s">
        <v>36</v>
      </c>
      <c r="AD2767">
        <v>98133</v>
      </c>
      <c r="AE2767" t="s">
        <v>6832</v>
      </c>
      <c r="AF2767" t="str">
        <f t="shared" si="129"/>
        <v>Yes</v>
      </c>
      <c r="AG2767" s="9" t="str">
        <f t="shared" si="130"/>
        <v>STATE REPRESENTATIVE461DEMOCRATLEG DISTRICT 46 - HOUSEKINGLegislative20121927.08DEBT411074112041120Operation and OverheadMAILER PRINT &amp; DESIGN (CAPCITY, S. AUGUSTINE)NW PASSAGE CONSULTING146 N CANAL STREET #303 SEATTLEWA</v>
      </c>
      <c r="AH2767">
        <v>100480779</v>
      </c>
      <c r="AI2767" s="9" t="str">
        <f t="shared" si="131"/>
        <v>STATE REPRESENTATIVE461DEMOCRATLEG DISTRICT 46 - HOUSEKINGLegislative</v>
      </c>
    </row>
    <row r="2768" spans="1:35" x14ac:dyDescent="0.25">
      <c r="A2768" s="15">
        <v>2965</v>
      </c>
      <c r="B2768" t="s">
        <v>6231</v>
      </c>
      <c r="C2768">
        <v>100488256</v>
      </c>
      <c r="D2768" t="s">
        <v>30</v>
      </c>
      <c r="E2768" t="s">
        <v>433</v>
      </c>
      <c r="F2768" t="s">
        <v>44</v>
      </c>
      <c r="G2768" t="s">
        <v>434</v>
      </c>
      <c r="H2768" t="s">
        <v>435</v>
      </c>
      <c r="J2768" t="s">
        <v>436</v>
      </c>
      <c r="K2768" t="s">
        <v>67</v>
      </c>
      <c r="L2768">
        <v>46</v>
      </c>
      <c r="M2768">
        <v>1</v>
      </c>
      <c r="N2768" t="s">
        <v>68</v>
      </c>
      <c r="O2768" t="s">
        <v>437</v>
      </c>
      <c r="P2768" t="s">
        <v>134</v>
      </c>
      <c r="Q2768" t="s">
        <v>71</v>
      </c>
      <c r="R2768">
        <v>2012</v>
      </c>
      <c r="S2768" s="1">
        <v>6659.84</v>
      </c>
      <c r="T2768" t="s">
        <v>31</v>
      </c>
      <c r="U2768" s="2">
        <v>41121</v>
      </c>
      <c r="V2768" s="2">
        <v>41152</v>
      </c>
      <c r="W2768" s="2">
        <v>41120</v>
      </c>
      <c r="X2768" t="s">
        <v>72</v>
      </c>
      <c r="Y2768" t="s">
        <v>438</v>
      </c>
      <c r="Z2768" t="s">
        <v>290</v>
      </c>
      <c r="AA2768" t="s">
        <v>439</v>
      </c>
      <c r="AB2768" t="s">
        <v>35</v>
      </c>
      <c r="AC2768" t="s">
        <v>36</v>
      </c>
      <c r="AD2768">
        <v>98133</v>
      </c>
      <c r="AE2768" t="s">
        <v>6232</v>
      </c>
      <c r="AF2768" t="str">
        <f t="shared" si="129"/>
        <v>Yes</v>
      </c>
      <c r="AG2768" s="9" t="str">
        <f t="shared" si="130"/>
        <v>STATE REPRESENTATIVE461DEMOCRATLEG DISTRICT 46 - HOUSEKINGLegislative20126659.84DEBT411214115241120Operation and OverheadMAILER PRINT &amp; DESIGN (CAPCITY, S.AUGUSTINE)NW PASSAGE CONSULTING146 N CANAL STREET #303 SEATTLEWA</v>
      </c>
      <c r="AH2768">
        <v>100488256</v>
      </c>
      <c r="AI2768" s="9" t="str">
        <f t="shared" si="131"/>
        <v>STATE REPRESENTATIVE461DEMOCRATLEG DISTRICT 46 - HOUSEKINGLegislative</v>
      </c>
    </row>
    <row r="2769" spans="1:35" x14ac:dyDescent="0.25">
      <c r="A2769" s="15">
        <v>2966</v>
      </c>
      <c r="B2769" t="s">
        <v>6233</v>
      </c>
      <c r="C2769">
        <v>100488256</v>
      </c>
      <c r="D2769" t="s">
        <v>30</v>
      </c>
      <c r="E2769" t="s">
        <v>433</v>
      </c>
      <c r="F2769" t="s">
        <v>44</v>
      </c>
      <c r="G2769" t="s">
        <v>434</v>
      </c>
      <c r="H2769" t="s">
        <v>435</v>
      </c>
      <c r="J2769" t="s">
        <v>436</v>
      </c>
      <c r="K2769" t="s">
        <v>67</v>
      </c>
      <c r="L2769">
        <v>46</v>
      </c>
      <c r="M2769">
        <v>1</v>
      </c>
      <c r="N2769" t="s">
        <v>68</v>
      </c>
      <c r="O2769" t="s">
        <v>437</v>
      </c>
      <c r="P2769" t="s">
        <v>134</v>
      </c>
      <c r="Q2769" t="s">
        <v>71</v>
      </c>
      <c r="R2769">
        <v>2012</v>
      </c>
      <c r="S2769" s="1">
        <v>1927.08</v>
      </c>
      <c r="T2769" t="s">
        <v>31</v>
      </c>
      <c r="U2769" s="2">
        <v>41121</v>
      </c>
      <c r="V2769" s="2">
        <v>41152</v>
      </c>
      <c r="W2769" s="2">
        <v>41120</v>
      </c>
      <c r="X2769" t="s">
        <v>72</v>
      </c>
      <c r="Y2769" t="s">
        <v>442</v>
      </c>
      <c r="Z2769" t="s">
        <v>290</v>
      </c>
      <c r="AA2769" t="s">
        <v>439</v>
      </c>
      <c r="AB2769" t="s">
        <v>35</v>
      </c>
      <c r="AC2769" t="s">
        <v>36</v>
      </c>
      <c r="AD2769">
        <v>98133</v>
      </c>
      <c r="AE2769" t="s">
        <v>6232</v>
      </c>
      <c r="AF2769" t="str">
        <f t="shared" si="129"/>
        <v>Yes</v>
      </c>
      <c r="AG2769" s="9" t="str">
        <f t="shared" si="130"/>
        <v>STATE REPRESENTATIVE461DEMOCRATLEG DISTRICT 46 - HOUSEKINGLegislative20121927.08DEBT411214115241120Operation and OverheadMAILER PRINT &amp; DESIGN (CAPCITY, S. AUGUSTINE)NW PASSAGE CONSULTING146 N CANAL STREET #303 SEATTLEWA</v>
      </c>
      <c r="AH2769">
        <v>100488256</v>
      </c>
      <c r="AI2769" s="9" t="str">
        <f t="shared" si="131"/>
        <v>STATE REPRESENTATIVE461DEMOCRATLEG DISTRICT 46 - HOUSEKINGLegislative</v>
      </c>
    </row>
    <row r="2770" spans="1:35" x14ac:dyDescent="0.25">
      <c r="A2770" s="15">
        <v>2968</v>
      </c>
      <c r="B2770" t="s">
        <v>6235</v>
      </c>
      <c r="C2770">
        <v>100488256</v>
      </c>
      <c r="D2770" t="s">
        <v>30</v>
      </c>
      <c r="E2770" t="s">
        <v>433</v>
      </c>
      <c r="F2770" t="s">
        <v>44</v>
      </c>
      <c r="G2770" t="s">
        <v>434</v>
      </c>
      <c r="H2770" t="s">
        <v>435</v>
      </c>
      <c r="J2770" t="s">
        <v>436</v>
      </c>
      <c r="K2770" t="s">
        <v>67</v>
      </c>
      <c r="L2770">
        <v>46</v>
      </c>
      <c r="M2770">
        <v>1</v>
      </c>
      <c r="N2770" t="s">
        <v>68</v>
      </c>
      <c r="O2770" t="s">
        <v>437</v>
      </c>
      <c r="P2770" t="s">
        <v>134</v>
      </c>
      <c r="Q2770" t="s">
        <v>71</v>
      </c>
      <c r="R2770">
        <v>2012</v>
      </c>
      <c r="S2770" s="1">
        <v>60.94</v>
      </c>
      <c r="T2770" t="s">
        <v>31</v>
      </c>
      <c r="U2770" s="2">
        <v>41121</v>
      </c>
      <c r="V2770" s="2">
        <v>41152</v>
      </c>
      <c r="W2770" s="2">
        <v>41120</v>
      </c>
      <c r="X2770" t="s">
        <v>72</v>
      </c>
      <c r="Y2770" t="s">
        <v>446</v>
      </c>
      <c r="Z2770" t="s">
        <v>290</v>
      </c>
      <c r="AA2770" t="s">
        <v>439</v>
      </c>
      <c r="AB2770" t="s">
        <v>35</v>
      </c>
      <c r="AC2770" t="s">
        <v>36</v>
      </c>
      <c r="AD2770">
        <v>98133</v>
      </c>
      <c r="AE2770" t="s">
        <v>6232</v>
      </c>
      <c r="AF2770" t="str">
        <f t="shared" si="129"/>
        <v>Yes</v>
      </c>
      <c r="AG2770" s="9" t="str">
        <f t="shared" si="130"/>
        <v>STATE REPRESENTATIVE461DEMOCRATLEG DISTRICT 46 - HOUSEKINGLegislative201260.94DEBT411214115241120Operation and OverheadDOORBELLER PRINT (OVERNIGHT)NW PASSAGE CONSULTING146 N CANAL STREET #303 SEATTLEWA</v>
      </c>
      <c r="AH2770">
        <v>100488256</v>
      </c>
      <c r="AI2770" s="9" t="str">
        <f t="shared" si="131"/>
        <v>STATE REPRESENTATIVE461DEMOCRATLEG DISTRICT 46 - HOUSEKINGLegislative</v>
      </c>
    </row>
    <row r="2771" spans="1:35" x14ac:dyDescent="0.25">
      <c r="A2771" s="15">
        <v>2969</v>
      </c>
      <c r="B2771" t="s">
        <v>6236</v>
      </c>
      <c r="C2771">
        <v>100488256</v>
      </c>
      <c r="D2771" t="s">
        <v>30</v>
      </c>
      <c r="E2771" t="s">
        <v>433</v>
      </c>
      <c r="F2771" t="s">
        <v>44</v>
      </c>
      <c r="G2771" t="s">
        <v>434</v>
      </c>
      <c r="H2771" t="s">
        <v>435</v>
      </c>
      <c r="J2771" t="s">
        <v>436</v>
      </c>
      <c r="K2771" t="s">
        <v>67</v>
      </c>
      <c r="L2771">
        <v>46</v>
      </c>
      <c r="M2771">
        <v>1</v>
      </c>
      <c r="N2771" t="s">
        <v>68</v>
      </c>
      <c r="O2771" t="s">
        <v>437</v>
      </c>
      <c r="P2771" t="s">
        <v>134</v>
      </c>
      <c r="Q2771" t="s">
        <v>71</v>
      </c>
      <c r="R2771">
        <v>2012</v>
      </c>
      <c r="S2771" s="1">
        <v>791.9</v>
      </c>
      <c r="T2771" t="s">
        <v>31</v>
      </c>
      <c r="U2771" s="2">
        <v>41121</v>
      </c>
      <c r="V2771" s="2">
        <v>41152</v>
      </c>
      <c r="W2771" s="2">
        <v>41127</v>
      </c>
      <c r="X2771" t="s">
        <v>72</v>
      </c>
      <c r="Y2771" t="s">
        <v>450</v>
      </c>
      <c r="Z2771" t="s">
        <v>290</v>
      </c>
      <c r="AA2771" t="s">
        <v>439</v>
      </c>
      <c r="AB2771" t="s">
        <v>35</v>
      </c>
      <c r="AC2771" t="s">
        <v>36</v>
      </c>
      <c r="AD2771">
        <v>98133</v>
      </c>
      <c r="AE2771" t="s">
        <v>6232</v>
      </c>
      <c r="AF2771" t="str">
        <f t="shared" si="129"/>
        <v>Yes</v>
      </c>
      <c r="AG2771" s="9" t="str">
        <f t="shared" si="130"/>
        <v>STATE REPRESENTATIVE461DEMOCRATLEG DISTRICT 46 - HOUSEKINGLegislative2012791.9DEBT411214115241127Operation and OverheadROBOCALLS (ANGLE MASTAGNI)NW PASSAGE CONSULTING146 N CANAL STREET #303 SEATTLEWA</v>
      </c>
      <c r="AH2771">
        <v>100488256</v>
      </c>
      <c r="AI2771" s="9" t="str">
        <f t="shared" si="131"/>
        <v>STATE REPRESENTATIVE461DEMOCRATLEG DISTRICT 46 - HOUSEKINGLegislative</v>
      </c>
    </row>
    <row r="2772" spans="1:35" x14ac:dyDescent="0.25">
      <c r="A2772" s="15">
        <v>2967</v>
      </c>
      <c r="B2772" t="s">
        <v>6234</v>
      </c>
      <c r="C2772">
        <v>100488256</v>
      </c>
      <c r="D2772" t="s">
        <v>30</v>
      </c>
      <c r="E2772" t="s">
        <v>433</v>
      </c>
      <c r="F2772" t="s">
        <v>44</v>
      </c>
      <c r="G2772" t="s">
        <v>434</v>
      </c>
      <c r="H2772" t="s">
        <v>435</v>
      </c>
      <c r="J2772" t="s">
        <v>436</v>
      </c>
      <c r="K2772" t="s">
        <v>67</v>
      </c>
      <c r="L2772">
        <v>46</v>
      </c>
      <c r="M2772">
        <v>1</v>
      </c>
      <c r="N2772" t="s">
        <v>68</v>
      </c>
      <c r="O2772" t="s">
        <v>437</v>
      </c>
      <c r="P2772" t="s">
        <v>134</v>
      </c>
      <c r="Q2772" t="s">
        <v>71</v>
      </c>
      <c r="R2772">
        <v>2012</v>
      </c>
      <c r="S2772" s="1">
        <v>2500</v>
      </c>
      <c r="T2772" t="s">
        <v>31</v>
      </c>
      <c r="U2772" s="2">
        <v>41121</v>
      </c>
      <c r="V2772" s="2">
        <v>41152</v>
      </c>
      <c r="W2772" s="2">
        <v>41149</v>
      </c>
      <c r="X2772" t="s">
        <v>72</v>
      </c>
      <c r="Y2772" t="s">
        <v>444</v>
      </c>
      <c r="Z2772" t="s">
        <v>167</v>
      </c>
      <c r="AA2772" t="s">
        <v>168</v>
      </c>
      <c r="AB2772" t="s">
        <v>35</v>
      </c>
      <c r="AC2772" t="s">
        <v>36</v>
      </c>
      <c r="AD2772">
        <v>98109</v>
      </c>
      <c r="AE2772" t="s">
        <v>6232</v>
      </c>
      <c r="AF2772" t="str">
        <f t="shared" si="129"/>
        <v>Yes</v>
      </c>
      <c r="AG2772" s="9" t="str">
        <f t="shared" si="130"/>
        <v>STATE REPRESENTATIVE461DEMOCRATLEG DISTRICT 46 - HOUSEKINGLegislative20122500DEBT411214115241149Operation and OverheadAUGUST TREASURY &amp; FUNDRAISINGARGO STRATEGIESPO BOX 9100 SEATTLEWA</v>
      </c>
      <c r="AH2772">
        <v>100488256</v>
      </c>
      <c r="AI2772" s="9" t="str">
        <f t="shared" si="131"/>
        <v>STATE REPRESENTATIVE461DEMOCRATLEG DISTRICT 46 - HOUSEKINGLegislative</v>
      </c>
    </row>
    <row r="2773" spans="1:35" x14ac:dyDescent="0.25">
      <c r="A2773" s="15">
        <v>68</v>
      </c>
      <c r="B2773" t="s">
        <v>432</v>
      </c>
      <c r="C2773">
        <v>100496108</v>
      </c>
      <c r="D2773" t="s">
        <v>30</v>
      </c>
      <c r="E2773" t="s">
        <v>433</v>
      </c>
      <c r="F2773" t="s">
        <v>44</v>
      </c>
      <c r="G2773" t="s">
        <v>434</v>
      </c>
      <c r="H2773" t="s">
        <v>435</v>
      </c>
      <c r="J2773" t="s">
        <v>436</v>
      </c>
      <c r="K2773" t="s">
        <v>67</v>
      </c>
      <c r="L2773">
        <v>46</v>
      </c>
      <c r="M2773">
        <v>1</v>
      </c>
      <c r="N2773" t="s">
        <v>68</v>
      </c>
      <c r="O2773" t="s">
        <v>437</v>
      </c>
      <c r="P2773" t="s">
        <v>134</v>
      </c>
      <c r="Q2773" t="s">
        <v>71</v>
      </c>
      <c r="R2773">
        <v>2012</v>
      </c>
      <c r="S2773" s="1">
        <v>6659.84</v>
      </c>
      <c r="T2773" t="s">
        <v>31</v>
      </c>
      <c r="U2773" s="2">
        <v>41153</v>
      </c>
      <c r="V2773" s="2">
        <v>41197</v>
      </c>
      <c r="W2773" s="2">
        <v>41120</v>
      </c>
      <c r="X2773" t="s">
        <v>72</v>
      </c>
      <c r="Y2773" t="s">
        <v>438</v>
      </c>
      <c r="Z2773" t="s">
        <v>290</v>
      </c>
      <c r="AA2773" t="s">
        <v>439</v>
      </c>
      <c r="AB2773" t="s">
        <v>35</v>
      </c>
      <c r="AC2773" t="s">
        <v>36</v>
      </c>
      <c r="AD2773">
        <v>98133</v>
      </c>
      <c r="AE2773" t="s">
        <v>440</v>
      </c>
      <c r="AF2773" t="str">
        <f t="shared" si="129"/>
        <v>Yes</v>
      </c>
      <c r="AG2773" s="9" t="str">
        <f t="shared" si="130"/>
        <v>STATE REPRESENTATIVE461DEMOCRATLEG DISTRICT 46 - HOUSEKINGLegislative20126659.84DEBT411534119741120Operation and OverheadMAILER PRINT &amp; DESIGN (CAPCITY, S.AUGUSTINE)NW PASSAGE CONSULTING146 N CANAL STREET #303 SEATTLEWA</v>
      </c>
      <c r="AH2773">
        <v>100496108</v>
      </c>
      <c r="AI2773" s="9" t="str">
        <f t="shared" si="131"/>
        <v>STATE REPRESENTATIVE461DEMOCRATLEG DISTRICT 46 - HOUSEKINGLegislative</v>
      </c>
    </row>
    <row r="2774" spans="1:35" x14ac:dyDescent="0.25">
      <c r="A2774" s="15">
        <v>69</v>
      </c>
      <c r="B2774" t="s">
        <v>441</v>
      </c>
      <c r="C2774">
        <v>100496108</v>
      </c>
      <c r="D2774" t="s">
        <v>30</v>
      </c>
      <c r="E2774" t="s">
        <v>433</v>
      </c>
      <c r="F2774" t="s">
        <v>44</v>
      </c>
      <c r="G2774" t="s">
        <v>434</v>
      </c>
      <c r="H2774" t="s">
        <v>435</v>
      </c>
      <c r="J2774" t="s">
        <v>436</v>
      </c>
      <c r="K2774" t="s">
        <v>67</v>
      </c>
      <c r="L2774">
        <v>46</v>
      </c>
      <c r="M2774">
        <v>1</v>
      </c>
      <c r="N2774" t="s">
        <v>68</v>
      </c>
      <c r="O2774" t="s">
        <v>437</v>
      </c>
      <c r="P2774" t="s">
        <v>134</v>
      </c>
      <c r="Q2774" t="s">
        <v>71</v>
      </c>
      <c r="R2774">
        <v>2012</v>
      </c>
      <c r="S2774" s="1">
        <v>1927.08</v>
      </c>
      <c r="T2774" t="s">
        <v>31</v>
      </c>
      <c r="U2774" s="2">
        <v>41153</v>
      </c>
      <c r="V2774" s="2">
        <v>41197</v>
      </c>
      <c r="W2774" s="2">
        <v>41120</v>
      </c>
      <c r="X2774" t="s">
        <v>72</v>
      </c>
      <c r="Y2774" t="s">
        <v>442</v>
      </c>
      <c r="Z2774" t="s">
        <v>290</v>
      </c>
      <c r="AA2774" t="s">
        <v>439</v>
      </c>
      <c r="AB2774" t="s">
        <v>35</v>
      </c>
      <c r="AC2774" t="s">
        <v>36</v>
      </c>
      <c r="AD2774">
        <v>98133</v>
      </c>
      <c r="AE2774" t="s">
        <v>440</v>
      </c>
      <c r="AF2774" t="str">
        <f t="shared" si="129"/>
        <v>Yes</v>
      </c>
      <c r="AG2774" s="9" t="str">
        <f t="shared" si="130"/>
        <v>STATE REPRESENTATIVE461DEMOCRATLEG DISTRICT 46 - HOUSEKINGLegislative20121927.08DEBT411534119741120Operation and OverheadMAILER PRINT &amp; DESIGN (CAPCITY, S. AUGUSTINE)NW PASSAGE CONSULTING146 N CANAL STREET #303 SEATTLEWA</v>
      </c>
      <c r="AH2774">
        <v>100496108</v>
      </c>
      <c r="AI2774" s="9" t="str">
        <f t="shared" si="131"/>
        <v>STATE REPRESENTATIVE461DEMOCRATLEG DISTRICT 46 - HOUSEKINGLegislative</v>
      </c>
    </row>
    <row r="2775" spans="1:35" x14ac:dyDescent="0.25">
      <c r="A2775" s="15">
        <v>71</v>
      </c>
      <c r="B2775" t="s">
        <v>445</v>
      </c>
      <c r="C2775">
        <v>100496108</v>
      </c>
      <c r="D2775" t="s">
        <v>30</v>
      </c>
      <c r="E2775" t="s">
        <v>433</v>
      </c>
      <c r="F2775" t="s">
        <v>44</v>
      </c>
      <c r="G2775" t="s">
        <v>434</v>
      </c>
      <c r="H2775" t="s">
        <v>435</v>
      </c>
      <c r="J2775" t="s">
        <v>436</v>
      </c>
      <c r="K2775" t="s">
        <v>67</v>
      </c>
      <c r="L2775">
        <v>46</v>
      </c>
      <c r="M2775">
        <v>1</v>
      </c>
      <c r="N2775" t="s">
        <v>68</v>
      </c>
      <c r="O2775" t="s">
        <v>437</v>
      </c>
      <c r="P2775" t="s">
        <v>134</v>
      </c>
      <c r="Q2775" t="s">
        <v>71</v>
      </c>
      <c r="R2775">
        <v>2012</v>
      </c>
      <c r="S2775" s="1">
        <v>60.94</v>
      </c>
      <c r="T2775" t="s">
        <v>31</v>
      </c>
      <c r="U2775" s="2">
        <v>41153</v>
      </c>
      <c r="V2775" s="2">
        <v>41197</v>
      </c>
      <c r="W2775" s="2">
        <v>41120</v>
      </c>
      <c r="X2775" t="s">
        <v>72</v>
      </c>
      <c r="Y2775" t="s">
        <v>446</v>
      </c>
      <c r="Z2775" t="s">
        <v>290</v>
      </c>
      <c r="AA2775" t="s">
        <v>439</v>
      </c>
      <c r="AB2775" t="s">
        <v>35</v>
      </c>
      <c r="AC2775" t="s">
        <v>36</v>
      </c>
      <c r="AD2775">
        <v>98133</v>
      </c>
      <c r="AE2775" t="s">
        <v>440</v>
      </c>
      <c r="AF2775" t="str">
        <f t="shared" si="129"/>
        <v>Yes</v>
      </c>
      <c r="AG2775" s="9" t="str">
        <f t="shared" si="130"/>
        <v>STATE REPRESENTATIVE461DEMOCRATLEG DISTRICT 46 - HOUSEKINGLegislative201260.94DEBT411534119741120Operation and OverheadDOORBELLER PRINT (OVERNIGHT)NW PASSAGE CONSULTING146 N CANAL STREET #303 SEATTLEWA</v>
      </c>
      <c r="AH2775">
        <v>100496108</v>
      </c>
      <c r="AI2775" s="9" t="str">
        <f t="shared" si="131"/>
        <v>STATE REPRESENTATIVE461DEMOCRATLEG DISTRICT 46 - HOUSEKINGLegislative</v>
      </c>
    </row>
    <row r="2776" spans="1:35" x14ac:dyDescent="0.25">
      <c r="A2776" s="15">
        <v>73</v>
      </c>
      <c r="B2776" t="s">
        <v>449</v>
      </c>
      <c r="C2776">
        <v>100496108</v>
      </c>
      <c r="D2776" t="s">
        <v>30</v>
      </c>
      <c r="E2776" t="s">
        <v>433</v>
      </c>
      <c r="F2776" t="s">
        <v>44</v>
      </c>
      <c r="G2776" t="s">
        <v>434</v>
      </c>
      <c r="H2776" t="s">
        <v>435</v>
      </c>
      <c r="J2776" t="s">
        <v>436</v>
      </c>
      <c r="K2776" t="s">
        <v>67</v>
      </c>
      <c r="L2776">
        <v>46</v>
      </c>
      <c r="M2776">
        <v>1</v>
      </c>
      <c r="N2776" t="s">
        <v>68</v>
      </c>
      <c r="O2776" t="s">
        <v>437</v>
      </c>
      <c r="P2776" t="s">
        <v>134</v>
      </c>
      <c r="Q2776" t="s">
        <v>71</v>
      </c>
      <c r="R2776">
        <v>2012</v>
      </c>
      <c r="S2776" s="1">
        <v>791.9</v>
      </c>
      <c r="T2776" t="s">
        <v>31</v>
      </c>
      <c r="U2776" s="2">
        <v>41153</v>
      </c>
      <c r="V2776" s="2">
        <v>41197</v>
      </c>
      <c r="W2776" s="2">
        <v>41127</v>
      </c>
      <c r="X2776" t="s">
        <v>72</v>
      </c>
      <c r="Y2776" t="s">
        <v>450</v>
      </c>
      <c r="Z2776" t="s">
        <v>290</v>
      </c>
      <c r="AA2776" t="s">
        <v>439</v>
      </c>
      <c r="AB2776" t="s">
        <v>35</v>
      </c>
      <c r="AC2776" t="s">
        <v>36</v>
      </c>
      <c r="AD2776">
        <v>98133</v>
      </c>
      <c r="AE2776" t="s">
        <v>440</v>
      </c>
      <c r="AF2776" t="str">
        <f t="shared" si="129"/>
        <v>Yes</v>
      </c>
      <c r="AG2776" s="9" t="str">
        <f t="shared" si="130"/>
        <v>STATE REPRESENTATIVE461DEMOCRATLEG DISTRICT 46 - HOUSEKINGLegislative2012791.9DEBT411534119741127Operation and OverheadROBOCALLS (ANGLE MASTAGNI)NW PASSAGE CONSULTING146 N CANAL STREET #303 SEATTLEWA</v>
      </c>
      <c r="AH2776">
        <v>100496108</v>
      </c>
      <c r="AI2776" s="9" t="str">
        <f t="shared" si="131"/>
        <v>STATE REPRESENTATIVE461DEMOCRATLEG DISTRICT 46 - HOUSEKINGLegislative</v>
      </c>
    </row>
    <row r="2777" spans="1:35" x14ac:dyDescent="0.25">
      <c r="A2777" s="15">
        <v>70</v>
      </c>
      <c r="B2777" t="s">
        <v>443</v>
      </c>
      <c r="C2777">
        <v>100496108</v>
      </c>
      <c r="D2777" t="s">
        <v>30</v>
      </c>
      <c r="E2777" t="s">
        <v>433</v>
      </c>
      <c r="F2777" t="s">
        <v>44</v>
      </c>
      <c r="G2777" t="s">
        <v>434</v>
      </c>
      <c r="H2777" t="s">
        <v>435</v>
      </c>
      <c r="J2777" t="s">
        <v>436</v>
      </c>
      <c r="K2777" t="s">
        <v>67</v>
      </c>
      <c r="L2777">
        <v>46</v>
      </c>
      <c r="M2777">
        <v>1</v>
      </c>
      <c r="N2777" t="s">
        <v>68</v>
      </c>
      <c r="O2777" t="s">
        <v>437</v>
      </c>
      <c r="P2777" t="s">
        <v>134</v>
      </c>
      <c r="Q2777" t="s">
        <v>71</v>
      </c>
      <c r="R2777">
        <v>2012</v>
      </c>
      <c r="S2777" s="1">
        <v>2500</v>
      </c>
      <c r="T2777" t="s">
        <v>31</v>
      </c>
      <c r="U2777" s="2">
        <v>41153</v>
      </c>
      <c r="V2777" s="2">
        <v>41197</v>
      </c>
      <c r="W2777" s="2">
        <v>41149</v>
      </c>
      <c r="X2777" t="s">
        <v>72</v>
      </c>
      <c r="Y2777" t="s">
        <v>444</v>
      </c>
      <c r="Z2777" t="s">
        <v>167</v>
      </c>
      <c r="AA2777" t="s">
        <v>168</v>
      </c>
      <c r="AB2777" t="s">
        <v>35</v>
      </c>
      <c r="AC2777" t="s">
        <v>36</v>
      </c>
      <c r="AD2777">
        <v>98109</v>
      </c>
      <c r="AE2777" t="s">
        <v>440</v>
      </c>
      <c r="AF2777" t="str">
        <f t="shared" si="129"/>
        <v>Yes</v>
      </c>
      <c r="AG2777" s="9" t="str">
        <f t="shared" si="130"/>
        <v>STATE REPRESENTATIVE461DEMOCRATLEG DISTRICT 46 - HOUSEKINGLegislative20122500DEBT411534119741149Operation and OverheadAUGUST TREASURY &amp; FUNDRAISINGARGO STRATEGIESPO BOX 9100 SEATTLEWA</v>
      </c>
      <c r="AH2777">
        <v>100496108</v>
      </c>
      <c r="AI2777" s="9" t="str">
        <f t="shared" si="131"/>
        <v>STATE REPRESENTATIVE461DEMOCRATLEG DISTRICT 46 - HOUSEKINGLegislative</v>
      </c>
    </row>
    <row r="2778" spans="1:35" x14ac:dyDescent="0.25">
      <c r="A2778" s="15">
        <v>72</v>
      </c>
      <c r="B2778" t="s">
        <v>447</v>
      </c>
      <c r="C2778">
        <v>100496108</v>
      </c>
      <c r="D2778" t="s">
        <v>30</v>
      </c>
      <c r="E2778" t="s">
        <v>433</v>
      </c>
      <c r="F2778" t="s">
        <v>44</v>
      </c>
      <c r="G2778" t="s">
        <v>434</v>
      </c>
      <c r="H2778" t="s">
        <v>435</v>
      </c>
      <c r="J2778" t="s">
        <v>436</v>
      </c>
      <c r="K2778" t="s">
        <v>67</v>
      </c>
      <c r="L2778">
        <v>46</v>
      </c>
      <c r="M2778">
        <v>1</v>
      </c>
      <c r="N2778" t="s">
        <v>68</v>
      </c>
      <c r="O2778" t="s">
        <v>437</v>
      </c>
      <c r="P2778" t="s">
        <v>134</v>
      </c>
      <c r="Q2778" t="s">
        <v>71</v>
      </c>
      <c r="R2778">
        <v>2012</v>
      </c>
      <c r="S2778" s="1">
        <v>10000</v>
      </c>
      <c r="T2778" t="s">
        <v>31</v>
      </c>
      <c r="U2778" s="2">
        <v>41153</v>
      </c>
      <c r="V2778" s="2">
        <v>41197</v>
      </c>
      <c r="W2778" s="2">
        <v>41157</v>
      </c>
      <c r="X2778" t="s">
        <v>72</v>
      </c>
      <c r="Y2778" t="s">
        <v>448</v>
      </c>
      <c r="Z2778" t="s">
        <v>290</v>
      </c>
      <c r="AA2778" t="s">
        <v>439</v>
      </c>
      <c r="AB2778" t="s">
        <v>35</v>
      </c>
      <c r="AC2778" t="s">
        <v>36</v>
      </c>
      <c r="AD2778">
        <v>98133</v>
      </c>
      <c r="AE2778" t="s">
        <v>440</v>
      </c>
      <c r="AF2778" t="str">
        <f t="shared" si="129"/>
        <v>Yes</v>
      </c>
      <c r="AG2778" s="9" t="str">
        <f t="shared" si="130"/>
        <v>STATE REPRESENTATIVE461DEMOCRATLEG DISTRICT 46 - HOUSEKINGLegislative201210000DEBT411534119741157Operation and OverheadCABLE BUY (SEE MEMO)NW PASSAGE CONSULTING146 N CANAL STREET #303 SEATTLEWA</v>
      </c>
      <c r="AH2778">
        <v>100496108</v>
      </c>
      <c r="AI2778" s="9" t="str">
        <f t="shared" si="131"/>
        <v>STATE REPRESENTATIVE461DEMOCRATLEG DISTRICT 46 - HOUSEKINGLegislative</v>
      </c>
    </row>
    <row r="2779" spans="1:35" x14ac:dyDescent="0.25">
      <c r="A2779" s="15">
        <v>74</v>
      </c>
      <c r="B2779" t="s">
        <v>451</v>
      </c>
      <c r="C2779">
        <v>100496108</v>
      </c>
      <c r="D2779" t="s">
        <v>30</v>
      </c>
      <c r="E2779" t="s">
        <v>433</v>
      </c>
      <c r="F2779" t="s">
        <v>44</v>
      </c>
      <c r="G2779" t="s">
        <v>434</v>
      </c>
      <c r="H2779" t="s">
        <v>435</v>
      </c>
      <c r="J2779" t="s">
        <v>436</v>
      </c>
      <c r="K2779" t="s">
        <v>67</v>
      </c>
      <c r="L2779">
        <v>46</v>
      </c>
      <c r="M2779">
        <v>1</v>
      </c>
      <c r="N2779" t="s">
        <v>68</v>
      </c>
      <c r="O2779" t="s">
        <v>437</v>
      </c>
      <c r="P2779" t="s">
        <v>134</v>
      </c>
      <c r="Q2779" t="s">
        <v>71</v>
      </c>
      <c r="R2779">
        <v>2012</v>
      </c>
      <c r="S2779" s="1">
        <v>833.85</v>
      </c>
      <c r="T2779" t="s">
        <v>31</v>
      </c>
      <c r="U2779" s="2">
        <v>41153</v>
      </c>
      <c r="V2779" s="2">
        <v>41197</v>
      </c>
      <c r="W2779" s="2">
        <v>41171</v>
      </c>
      <c r="X2779" t="s">
        <v>72</v>
      </c>
      <c r="Y2779" t="s">
        <v>452</v>
      </c>
      <c r="Z2779" t="s">
        <v>453</v>
      </c>
      <c r="AA2779" t="s">
        <v>454</v>
      </c>
      <c r="AB2779" t="s">
        <v>35</v>
      </c>
      <c r="AC2779" t="s">
        <v>36</v>
      </c>
      <c r="AD2779">
        <v>98109</v>
      </c>
      <c r="AE2779" t="s">
        <v>440</v>
      </c>
      <c r="AF2779" t="str">
        <f t="shared" si="129"/>
        <v>Yes</v>
      </c>
      <c r="AG2779" s="9" t="str">
        <f t="shared" si="130"/>
        <v>STATE REPRESENTATIVE461DEMOCRATLEG DISTRICT 46 - HOUSEKINGLegislative2012833.85DEBT411534119741171Operation and OverheadWEBSITE MANAGEMENTFINNY DESIGNS1100 QUEEN ANNE AVENUE N APT. 406SEATTLEWA</v>
      </c>
      <c r="AH2779">
        <v>100496108</v>
      </c>
      <c r="AI2779" s="9" t="str">
        <f t="shared" si="131"/>
        <v>STATE REPRESENTATIVE461DEMOCRATLEG DISTRICT 46 - HOUSEKINGLegislative</v>
      </c>
    </row>
    <row r="2780" spans="1:35" x14ac:dyDescent="0.25">
      <c r="A2780" s="15">
        <v>75</v>
      </c>
      <c r="B2780" t="s">
        <v>455</v>
      </c>
      <c r="C2780">
        <v>100496108</v>
      </c>
      <c r="D2780" t="s">
        <v>30</v>
      </c>
      <c r="E2780" t="s">
        <v>433</v>
      </c>
      <c r="F2780" t="s">
        <v>44</v>
      </c>
      <c r="G2780" t="s">
        <v>434</v>
      </c>
      <c r="H2780" t="s">
        <v>435</v>
      </c>
      <c r="J2780" t="s">
        <v>436</v>
      </c>
      <c r="K2780" t="s">
        <v>67</v>
      </c>
      <c r="L2780">
        <v>46</v>
      </c>
      <c r="M2780">
        <v>1</v>
      </c>
      <c r="N2780" t="s">
        <v>68</v>
      </c>
      <c r="O2780" t="s">
        <v>437</v>
      </c>
      <c r="P2780" t="s">
        <v>134</v>
      </c>
      <c r="Q2780" t="s">
        <v>71</v>
      </c>
      <c r="R2780">
        <v>2012</v>
      </c>
      <c r="S2780" s="1">
        <v>2500</v>
      </c>
      <c r="T2780" t="s">
        <v>31</v>
      </c>
      <c r="U2780" s="2">
        <v>41153</v>
      </c>
      <c r="V2780" s="2">
        <v>41197</v>
      </c>
      <c r="W2780" s="2">
        <v>41180</v>
      </c>
      <c r="X2780" t="s">
        <v>72</v>
      </c>
      <c r="Y2780" t="s">
        <v>456</v>
      </c>
      <c r="Z2780" t="s">
        <v>167</v>
      </c>
      <c r="AA2780" t="s">
        <v>168</v>
      </c>
      <c r="AB2780" t="s">
        <v>35</v>
      </c>
      <c r="AC2780" t="s">
        <v>36</v>
      </c>
      <c r="AD2780">
        <v>98109</v>
      </c>
      <c r="AE2780" t="s">
        <v>440</v>
      </c>
      <c r="AF2780" t="str">
        <f t="shared" si="129"/>
        <v>Yes</v>
      </c>
      <c r="AG2780" s="9" t="str">
        <f t="shared" si="130"/>
        <v>STATE REPRESENTATIVE461DEMOCRATLEG DISTRICT 46 - HOUSEKINGLegislative20122500DEBT411534119741180Operation and OverheadSEPTEMBER TREASURY &amp; FUNDRAISINGARGO STRATEGIESPO BOX 9100 SEATTLEWA</v>
      </c>
      <c r="AH2780">
        <v>100496108</v>
      </c>
      <c r="AI2780" s="9" t="str">
        <f t="shared" si="131"/>
        <v>STATE REPRESENTATIVE461DEMOCRATLEG DISTRICT 46 - HOUSEKINGLegislative</v>
      </c>
    </row>
    <row r="2781" spans="1:35" x14ac:dyDescent="0.25">
      <c r="A2781" s="15">
        <v>79</v>
      </c>
      <c r="B2781" t="s">
        <v>463</v>
      </c>
      <c r="C2781">
        <v>100496108</v>
      </c>
      <c r="D2781" t="s">
        <v>30</v>
      </c>
      <c r="E2781" t="s">
        <v>433</v>
      </c>
      <c r="F2781" t="s">
        <v>44</v>
      </c>
      <c r="G2781" t="s">
        <v>434</v>
      </c>
      <c r="H2781" t="s">
        <v>435</v>
      </c>
      <c r="J2781" t="s">
        <v>436</v>
      </c>
      <c r="K2781" t="s">
        <v>67</v>
      </c>
      <c r="L2781">
        <v>46</v>
      </c>
      <c r="M2781">
        <v>1</v>
      </c>
      <c r="N2781" t="s">
        <v>68</v>
      </c>
      <c r="O2781" t="s">
        <v>437</v>
      </c>
      <c r="P2781" t="s">
        <v>134</v>
      </c>
      <c r="Q2781" t="s">
        <v>71</v>
      </c>
      <c r="R2781">
        <v>2012</v>
      </c>
      <c r="S2781" s="1">
        <v>273.75</v>
      </c>
      <c r="T2781" t="s">
        <v>31</v>
      </c>
      <c r="U2781" s="2">
        <v>41153</v>
      </c>
      <c r="V2781" s="2">
        <v>41197</v>
      </c>
      <c r="W2781" s="2">
        <v>41186</v>
      </c>
      <c r="X2781" t="s">
        <v>72</v>
      </c>
      <c r="Y2781" t="s">
        <v>80</v>
      </c>
      <c r="Z2781" t="s">
        <v>464</v>
      </c>
      <c r="AA2781" t="s">
        <v>465</v>
      </c>
      <c r="AB2781" t="s">
        <v>35</v>
      </c>
      <c r="AC2781" t="s">
        <v>36</v>
      </c>
      <c r="AD2781">
        <v>98125</v>
      </c>
      <c r="AE2781" t="s">
        <v>440</v>
      </c>
      <c r="AF2781" t="str">
        <f t="shared" si="129"/>
        <v>Yes</v>
      </c>
      <c r="AG2781" s="9" t="str">
        <f t="shared" si="130"/>
        <v>STATE REPRESENTATIVE461DEMOCRATLEG DISTRICT 46 - HOUSEKINGLegislative2012273.75DEBT411534119741186Operation and OverheadYARD SIGNSBORUCK PRINTING1552 15TH AVENUE NORTHEAST SEATTLEWA</v>
      </c>
      <c r="AH2781">
        <v>100496108</v>
      </c>
      <c r="AI2781" s="9" t="str">
        <f t="shared" si="131"/>
        <v>STATE REPRESENTATIVE461DEMOCRATLEG DISTRICT 46 - HOUSEKINGLegislative</v>
      </c>
    </row>
    <row r="2782" spans="1:35" x14ac:dyDescent="0.25">
      <c r="A2782" s="15">
        <v>76</v>
      </c>
      <c r="B2782" t="s">
        <v>457</v>
      </c>
      <c r="C2782">
        <v>100496108</v>
      </c>
      <c r="D2782" t="s">
        <v>30</v>
      </c>
      <c r="E2782" t="s">
        <v>433</v>
      </c>
      <c r="F2782" t="s">
        <v>44</v>
      </c>
      <c r="G2782" t="s">
        <v>434</v>
      </c>
      <c r="H2782" t="s">
        <v>435</v>
      </c>
      <c r="J2782" t="s">
        <v>436</v>
      </c>
      <c r="K2782" t="s">
        <v>67</v>
      </c>
      <c r="L2782">
        <v>46</v>
      </c>
      <c r="M2782">
        <v>1</v>
      </c>
      <c r="N2782" t="s">
        <v>68</v>
      </c>
      <c r="O2782" t="s">
        <v>437</v>
      </c>
      <c r="P2782" t="s">
        <v>134</v>
      </c>
      <c r="Q2782" t="s">
        <v>71</v>
      </c>
      <c r="R2782">
        <v>2012</v>
      </c>
      <c r="S2782" s="1">
        <v>1879</v>
      </c>
      <c r="T2782" t="s">
        <v>31</v>
      </c>
      <c r="U2782" s="2">
        <v>41153</v>
      </c>
      <c r="V2782" s="2">
        <v>41197</v>
      </c>
      <c r="W2782" s="2">
        <v>41187</v>
      </c>
      <c r="X2782" t="s">
        <v>72</v>
      </c>
      <c r="Y2782" t="s">
        <v>458</v>
      </c>
      <c r="Z2782" t="s">
        <v>290</v>
      </c>
      <c r="AA2782" t="s">
        <v>439</v>
      </c>
      <c r="AB2782" t="s">
        <v>35</v>
      </c>
      <c r="AC2782" t="s">
        <v>36</v>
      </c>
      <c r="AD2782">
        <v>98133</v>
      </c>
      <c r="AE2782" t="s">
        <v>440</v>
      </c>
      <c r="AF2782" t="str">
        <f t="shared" si="129"/>
        <v>Yes</v>
      </c>
      <c r="AG2782" s="9" t="str">
        <f t="shared" si="130"/>
        <v>STATE REPRESENTATIVE461DEMOCRATLEG DISTRICT 46 - HOUSEKINGLegislative20121879DEBT411534119741187Operation and OverheadDOORBELLERS PRINT &amp; DESIGN (CAPCITY, JENNERGY)NW PASSAGE CONSULTING146 N CANAL STREET #303 SEATTLEWA</v>
      </c>
      <c r="AH2782">
        <v>100496108</v>
      </c>
      <c r="AI2782" s="9" t="str">
        <f t="shared" si="131"/>
        <v>STATE REPRESENTATIVE461DEMOCRATLEG DISTRICT 46 - HOUSEKINGLegislative</v>
      </c>
    </row>
    <row r="2783" spans="1:35" x14ac:dyDescent="0.25">
      <c r="A2783" s="15">
        <v>77</v>
      </c>
      <c r="B2783" t="s">
        <v>459</v>
      </c>
      <c r="C2783">
        <v>100496108</v>
      </c>
      <c r="D2783" t="s">
        <v>30</v>
      </c>
      <c r="E2783" t="s">
        <v>433</v>
      </c>
      <c r="F2783" t="s">
        <v>44</v>
      </c>
      <c r="G2783" t="s">
        <v>434</v>
      </c>
      <c r="H2783" t="s">
        <v>435</v>
      </c>
      <c r="J2783" t="s">
        <v>436</v>
      </c>
      <c r="K2783" t="s">
        <v>67</v>
      </c>
      <c r="L2783">
        <v>46</v>
      </c>
      <c r="M2783">
        <v>1</v>
      </c>
      <c r="N2783" t="s">
        <v>68</v>
      </c>
      <c r="O2783" t="s">
        <v>437</v>
      </c>
      <c r="P2783" t="s">
        <v>134</v>
      </c>
      <c r="Q2783" t="s">
        <v>71</v>
      </c>
      <c r="R2783">
        <v>2012</v>
      </c>
      <c r="S2783" s="1">
        <v>53</v>
      </c>
      <c r="T2783" t="s">
        <v>31</v>
      </c>
      <c r="U2783" s="2">
        <v>41153</v>
      </c>
      <c r="V2783" s="2">
        <v>41197</v>
      </c>
      <c r="W2783" s="2">
        <v>41197</v>
      </c>
      <c r="X2783" t="s">
        <v>72</v>
      </c>
      <c r="Y2783" t="s">
        <v>143</v>
      </c>
      <c r="Z2783" t="s">
        <v>144</v>
      </c>
      <c r="AA2783" t="s">
        <v>145</v>
      </c>
      <c r="AB2783" t="s">
        <v>146</v>
      </c>
      <c r="AC2783" t="s">
        <v>147</v>
      </c>
      <c r="AD2783">
        <v>97015</v>
      </c>
      <c r="AE2783" t="s">
        <v>440</v>
      </c>
      <c r="AF2783" t="str">
        <f t="shared" si="129"/>
        <v>Yes</v>
      </c>
      <c r="AG2783" s="9" t="str">
        <f t="shared" si="130"/>
        <v>STATE REPRESENTATIVE461DEMOCRATLEG DISTRICT 46 - HOUSEKINGLegislative201253DEBT411534119741197Operation and OverheadPAYROLL PROCESSINGADP10155 SE SUNNYSIDE ROAD CLACKAMASOR</v>
      </c>
      <c r="AH2783">
        <v>100496108</v>
      </c>
      <c r="AI2783" s="9" t="str">
        <f t="shared" si="131"/>
        <v>STATE REPRESENTATIVE461DEMOCRATLEG DISTRICT 46 - HOUSEKINGLegislative</v>
      </c>
    </row>
    <row r="2784" spans="1:35" x14ac:dyDescent="0.25">
      <c r="A2784" s="15">
        <v>78</v>
      </c>
      <c r="B2784" t="s">
        <v>460</v>
      </c>
      <c r="C2784">
        <v>100496108</v>
      </c>
      <c r="D2784" t="s">
        <v>30</v>
      </c>
      <c r="E2784" t="s">
        <v>433</v>
      </c>
      <c r="F2784" t="s">
        <v>44</v>
      </c>
      <c r="G2784" t="s">
        <v>434</v>
      </c>
      <c r="H2784" t="s">
        <v>435</v>
      </c>
      <c r="J2784" t="s">
        <v>436</v>
      </c>
      <c r="K2784" t="s">
        <v>67</v>
      </c>
      <c r="L2784">
        <v>46</v>
      </c>
      <c r="M2784">
        <v>1</v>
      </c>
      <c r="N2784" t="s">
        <v>68</v>
      </c>
      <c r="O2784" t="s">
        <v>437</v>
      </c>
      <c r="P2784" t="s">
        <v>134</v>
      </c>
      <c r="Q2784" t="s">
        <v>71</v>
      </c>
      <c r="R2784">
        <v>2012</v>
      </c>
      <c r="S2784" s="1">
        <v>4386.45</v>
      </c>
      <c r="T2784" t="s">
        <v>31</v>
      </c>
      <c r="U2784" s="2">
        <v>41153</v>
      </c>
      <c r="V2784" s="2">
        <v>41197</v>
      </c>
      <c r="W2784" s="2">
        <v>41197</v>
      </c>
      <c r="X2784" t="s">
        <v>72</v>
      </c>
      <c r="Y2784" t="s">
        <v>327</v>
      </c>
      <c r="Z2784" t="s">
        <v>461</v>
      </c>
      <c r="AA2784" t="s">
        <v>462</v>
      </c>
      <c r="AB2784" t="s">
        <v>35</v>
      </c>
      <c r="AC2784" t="s">
        <v>36</v>
      </c>
      <c r="AD2784">
        <v>98134</v>
      </c>
      <c r="AE2784" t="s">
        <v>440</v>
      </c>
      <c r="AF2784" t="str">
        <f t="shared" si="129"/>
        <v>Yes</v>
      </c>
      <c r="AG2784" s="9" t="str">
        <f t="shared" si="130"/>
        <v>STATE REPRESENTATIVE461DEMOCRATLEG DISTRICT 46 - HOUSEKINGLegislative20124386.45DEBT411534119741197Operation and OverheadAD PRODUCTIONMCCOMB SOUND2230 1ST AVENUE S SEATTLEWA</v>
      </c>
      <c r="AH2784">
        <v>100496108</v>
      </c>
      <c r="AI2784" s="9" t="str">
        <f t="shared" si="131"/>
        <v>STATE REPRESENTATIVE461DEMOCRATLEG DISTRICT 46 - HOUSEKINGLegislative</v>
      </c>
    </row>
    <row r="2785" spans="1:35" x14ac:dyDescent="0.25">
      <c r="A2785" s="15">
        <v>290</v>
      </c>
      <c r="B2785" t="s">
        <v>1256</v>
      </c>
      <c r="C2785">
        <v>100499026</v>
      </c>
      <c r="D2785" t="s">
        <v>30</v>
      </c>
      <c r="E2785" t="s">
        <v>433</v>
      </c>
      <c r="F2785" t="s">
        <v>44</v>
      </c>
      <c r="G2785" t="s">
        <v>434</v>
      </c>
      <c r="H2785" t="s">
        <v>435</v>
      </c>
      <c r="J2785" t="s">
        <v>436</v>
      </c>
      <c r="K2785" t="s">
        <v>67</v>
      </c>
      <c r="L2785">
        <v>46</v>
      </c>
      <c r="M2785">
        <v>1</v>
      </c>
      <c r="N2785" t="s">
        <v>68</v>
      </c>
      <c r="O2785" t="s">
        <v>437</v>
      </c>
      <c r="P2785" t="s">
        <v>134</v>
      </c>
      <c r="Q2785" t="s">
        <v>71</v>
      </c>
      <c r="R2785">
        <v>2012</v>
      </c>
      <c r="S2785" s="1">
        <v>6659.84</v>
      </c>
      <c r="T2785" t="s">
        <v>31</v>
      </c>
      <c r="U2785" s="2">
        <v>41198</v>
      </c>
      <c r="V2785" s="2">
        <v>41211</v>
      </c>
      <c r="W2785" s="2">
        <v>41120</v>
      </c>
      <c r="X2785" t="s">
        <v>72</v>
      </c>
      <c r="Y2785" t="s">
        <v>438</v>
      </c>
      <c r="Z2785" t="s">
        <v>290</v>
      </c>
      <c r="AA2785" t="s">
        <v>439</v>
      </c>
      <c r="AB2785" t="s">
        <v>35</v>
      </c>
      <c r="AC2785" t="s">
        <v>36</v>
      </c>
      <c r="AD2785">
        <v>98133</v>
      </c>
      <c r="AE2785" t="s">
        <v>1257</v>
      </c>
      <c r="AF2785" t="str">
        <f t="shared" si="129"/>
        <v>Yes</v>
      </c>
      <c r="AG2785" s="9" t="str">
        <f t="shared" si="130"/>
        <v>STATE REPRESENTATIVE461DEMOCRATLEG DISTRICT 46 - HOUSEKINGLegislative20126659.84DEBT411984121141120Operation and OverheadMAILER PRINT &amp; DESIGN (CAPCITY, S.AUGUSTINE)NW PASSAGE CONSULTING146 N CANAL STREET #303 SEATTLEWA</v>
      </c>
      <c r="AH2785">
        <v>100499026</v>
      </c>
      <c r="AI2785" s="9" t="str">
        <f t="shared" si="131"/>
        <v>STATE REPRESENTATIVE461DEMOCRATLEG DISTRICT 46 - HOUSEKINGLegislative</v>
      </c>
    </row>
    <row r="2786" spans="1:35" x14ac:dyDescent="0.25">
      <c r="A2786" s="15">
        <v>291</v>
      </c>
      <c r="B2786" t="s">
        <v>1258</v>
      </c>
      <c r="C2786">
        <v>100499026</v>
      </c>
      <c r="D2786" t="s">
        <v>30</v>
      </c>
      <c r="E2786" t="s">
        <v>433</v>
      </c>
      <c r="F2786" t="s">
        <v>44</v>
      </c>
      <c r="G2786" t="s">
        <v>434</v>
      </c>
      <c r="H2786" t="s">
        <v>435</v>
      </c>
      <c r="J2786" t="s">
        <v>436</v>
      </c>
      <c r="K2786" t="s">
        <v>67</v>
      </c>
      <c r="L2786">
        <v>46</v>
      </c>
      <c r="M2786">
        <v>1</v>
      </c>
      <c r="N2786" t="s">
        <v>68</v>
      </c>
      <c r="O2786" t="s">
        <v>437</v>
      </c>
      <c r="P2786" t="s">
        <v>134</v>
      </c>
      <c r="Q2786" t="s">
        <v>71</v>
      </c>
      <c r="R2786">
        <v>2012</v>
      </c>
      <c r="S2786" s="1">
        <v>1927.08</v>
      </c>
      <c r="T2786" t="s">
        <v>31</v>
      </c>
      <c r="U2786" s="2">
        <v>41198</v>
      </c>
      <c r="V2786" s="2">
        <v>41211</v>
      </c>
      <c r="W2786" s="2">
        <v>41120</v>
      </c>
      <c r="X2786" t="s">
        <v>72</v>
      </c>
      <c r="Y2786" t="s">
        <v>442</v>
      </c>
      <c r="Z2786" t="s">
        <v>290</v>
      </c>
      <c r="AA2786" t="s">
        <v>439</v>
      </c>
      <c r="AB2786" t="s">
        <v>35</v>
      </c>
      <c r="AC2786" t="s">
        <v>36</v>
      </c>
      <c r="AD2786">
        <v>98133</v>
      </c>
      <c r="AE2786" t="s">
        <v>1257</v>
      </c>
      <c r="AF2786" t="str">
        <f t="shared" si="129"/>
        <v>Yes</v>
      </c>
      <c r="AG2786" s="9" t="str">
        <f t="shared" si="130"/>
        <v>STATE REPRESENTATIVE461DEMOCRATLEG DISTRICT 46 - HOUSEKINGLegislative20121927.08DEBT411984121141120Operation and OverheadMAILER PRINT &amp; DESIGN (CAPCITY, S. AUGUSTINE)NW PASSAGE CONSULTING146 N CANAL STREET #303 SEATTLEWA</v>
      </c>
      <c r="AH2786">
        <v>100499026</v>
      </c>
      <c r="AI2786" s="9" t="str">
        <f t="shared" si="131"/>
        <v>STATE REPRESENTATIVE461DEMOCRATLEG DISTRICT 46 - HOUSEKINGLegislative</v>
      </c>
    </row>
    <row r="2787" spans="1:35" x14ac:dyDescent="0.25">
      <c r="A2787" s="15">
        <v>293</v>
      </c>
      <c r="B2787" t="s">
        <v>1260</v>
      </c>
      <c r="C2787">
        <v>100499026</v>
      </c>
      <c r="D2787" t="s">
        <v>30</v>
      </c>
      <c r="E2787" t="s">
        <v>433</v>
      </c>
      <c r="F2787" t="s">
        <v>44</v>
      </c>
      <c r="G2787" t="s">
        <v>434</v>
      </c>
      <c r="H2787" t="s">
        <v>435</v>
      </c>
      <c r="J2787" t="s">
        <v>436</v>
      </c>
      <c r="K2787" t="s">
        <v>67</v>
      </c>
      <c r="L2787">
        <v>46</v>
      </c>
      <c r="M2787">
        <v>1</v>
      </c>
      <c r="N2787" t="s">
        <v>68</v>
      </c>
      <c r="O2787" t="s">
        <v>437</v>
      </c>
      <c r="P2787" t="s">
        <v>134</v>
      </c>
      <c r="Q2787" t="s">
        <v>71</v>
      </c>
      <c r="R2787">
        <v>2012</v>
      </c>
      <c r="S2787" s="1">
        <v>60.94</v>
      </c>
      <c r="T2787" t="s">
        <v>31</v>
      </c>
      <c r="U2787" s="2">
        <v>41198</v>
      </c>
      <c r="V2787" s="2">
        <v>41211</v>
      </c>
      <c r="W2787" s="2">
        <v>41120</v>
      </c>
      <c r="X2787" t="s">
        <v>72</v>
      </c>
      <c r="Y2787" t="s">
        <v>446</v>
      </c>
      <c r="Z2787" t="s">
        <v>290</v>
      </c>
      <c r="AA2787" t="s">
        <v>439</v>
      </c>
      <c r="AB2787" t="s">
        <v>35</v>
      </c>
      <c r="AC2787" t="s">
        <v>36</v>
      </c>
      <c r="AD2787">
        <v>98133</v>
      </c>
      <c r="AE2787" t="s">
        <v>1257</v>
      </c>
      <c r="AF2787" t="str">
        <f t="shared" si="129"/>
        <v>Yes</v>
      </c>
      <c r="AG2787" s="9" t="str">
        <f t="shared" si="130"/>
        <v>STATE REPRESENTATIVE461DEMOCRATLEG DISTRICT 46 - HOUSEKINGLegislative201260.94DEBT411984121141120Operation and OverheadDOORBELLER PRINT (OVERNIGHT)NW PASSAGE CONSULTING146 N CANAL STREET #303 SEATTLEWA</v>
      </c>
      <c r="AH2787">
        <v>100499026</v>
      </c>
      <c r="AI2787" s="9" t="str">
        <f t="shared" si="131"/>
        <v>STATE REPRESENTATIVE461DEMOCRATLEG DISTRICT 46 - HOUSEKINGLegislative</v>
      </c>
    </row>
    <row r="2788" spans="1:35" x14ac:dyDescent="0.25">
      <c r="A2788" s="15">
        <v>294</v>
      </c>
      <c r="B2788" t="s">
        <v>1261</v>
      </c>
      <c r="C2788">
        <v>100499026</v>
      </c>
      <c r="D2788" t="s">
        <v>30</v>
      </c>
      <c r="E2788" t="s">
        <v>433</v>
      </c>
      <c r="F2788" t="s">
        <v>44</v>
      </c>
      <c r="G2788" t="s">
        <v>434</v>
      </c>
      <c r="H2788" t="s">
        <v>435</v>
      </c>
      <c r="J2788" t="s">
        <v>436</v>
      </c>
      <c r="K2788" t="s">
        <v>67</v>
      </c>
      <c r="L2788">
        <v>46</v>
      </c>
      <c r="M2788">
        <v>1</v>
      </c>
      <c r="N2788" t="s">
        <v>68</v>
      </c>
      <c r="O2788" t="s">
        <v>437</v>
      </c>
      <c r="P2788" t="s">
        <v>134</v>
      </c>
      <c r="Q2788" t="s">
        <v>71</v>
      </c>
      <c r="R2788">
        <v>2012</v>
      </c>
      <c r="S2788" s="1">
        <v>791.9</v>
      </c>
      <c r="T2788" t="s">
        <v>31</v>
      </c>
      <c r="U2788" s="2">
        <v>41198</v>
      </c>
      <c r="V2788" s="2">
        <v>41211</v>
      </c>
      <c r="W2788" s="2">
        <v>41127</v>
      </c>
      <c r="X2788" t="s">
        <v>72</v>
      </c>
      <c r="Y2788" t="s">
        <v>450</v>
      </c>
      <c r="Z2788" t="s">
        <v>290</v>
      </c>
      <c r="AA2788" t="s">
        <v>439</v>
      </c>
      <c r="AB2788" t="s">
        <v>35</v>
      </c>
      <c r="AC2788" t="s">
        <v>36</v>
      </c>
      <c r="AD2788">
        <v>98133</v>
      </c>
      <c r="AE2788" t="s">
        <v>1257</v>
      </c>
      <c r="AF2788" t="str">
        <f t="shared" si="129"/>
        <v>Yes</v>
      </c>
      <c r="AG2788" s="9" t="str">
        <f t="shared" si="130"/>
        <v>STATE REPRESENTATIVE461DEMOCRATLEG DISTRICT 46 - HOUSEKINGLegislative2012791.9DEBT411984121141127Operation and OverheadROBOCALLS (ANGLE MASTAGNI)NW PASSAGE CONSULTING146 N CANAL STREET #303 SEATTLEWA</v>
      </c>
      <c r="AH2788">
        <v>100499026</v>
      </c>
      <c r="AI2788" s="9" t="str">
        <f t="shared" si="131"/>
        <v>STATE REPRESENTATIVE461DEMOCRATLEG DISTRICT 46 - HOUSEKINGLegislative</v>
      </c>
    </row>
    <row r="2789" spans="1:35" x14ac:dyDescent="0.25">
      <c r="A2789" s="15">
        <v>292</v>
      </c>
      <c r="B2789" t="s">
        <v>1259</v>
      </c>
      <c r="C2789">
        <v>100499026</v>
      </c>
      <c r="D2789" t="s">
        <v>30</v>
      </c>
      <c r="E2789" t="s">
        <v>433</v>
      </c>
      <c r="F2789" t="s">
        <v>44</v>
      </c>
      <c r="G2789" t="s">
        <v>434</v>
      </c>
      <c r="H2789" t="s">
        <v>435</v>
      </c>
      <c r="J2789" t="s">
        <v>436</v>
      </c>
      <c r="K2789" t="s">
        <v>67</v>
      </c>
      <c r="L2789">
        <v>46</v>
      </c>
      <c r="M2789">
        <v>1</v>
      </c>
      <c r="N2789" t="s">
        <v>68</v>
      </c>
      <c r="O2789" t="s">
        <v>437</v>
      </c>
      <c r="P2789" t="s">
        <v>134</v>
      </c>
      <c r="Q2789" t="s">
        <v>71</v>
      </c>
      <c r="R2789">
        <v>2012</v>
      </c>
      <c r="S2789" s="1">
        <v>2500</v>
      </c>
      <c r="T2789" t="s">
        <v>31</v>
      </c>
      <c r="U2789" s="2">
        <v>41198</v>
      </c>
      <c r="V2789" s="2">
        <v>41211</v>
      </c>
      <c r="W2789" s="2">
        <v>41149</v>
      </c>
      <c r="X2789" t="s">
        <v>72</v>
      </c>
      <c r="Y2789" t="s">
        <v>444</v>
      </c>
      <c r="Z2789" t="s">
        <v>167</v>
      </c>
      <c r="AA2789" t="s">
        <v>168</v>
      </c>
      <c r="AB2789" t="s">
        <v>35</v>
      </c>
      <c r="AC2789" t="s">
        <v>36</v>
      </c>
      <c r="AD2789">
        <v>98109</v>
      </c>
      <c r="AE2789" t="s">
        <v>1257</v>
      </c>
      <c r="AF2789" t="str">
        <f t="shared" si="129"/>
        <v>Yes</v>
      </c>
      <c r="AG2789" s="9" t="str">
        <f t="shared" si="130"/>
        <v>STATE REPRESENTATIVE461DEMOCRATLEG DISTRICT 46 - HOUSEKINGLegislative20122500DEBT411984121141149Operation and OverheadAUGUST TREASURY &amp; FUNDRAISINGARGO STRATEGIESPO BOX 9100 SEATTLEWA</v>
      </c>
      <c r="AH2789">
        <v>100499026</v>
      </c>
      <c r="AI2789" s="9" t="str">
        <f t="shared" si="131"/>
        <v>STATE REPRESENTATIVE461DEMOCRATLEG DISTRICT 46 - HOUSEKINGLegislative</v>
      </c>
    </row>
    <row r="2790" spans="1:35" x14ac:dyDescent="0.25">
      <c r="A2790" s="15">
        <v>421</v>
      </c>
      <c r="B2790" t="s">
        <v>1613</v>
      </c>
      <c r="C2790">
        <v>100499026</v>
      </c>
      <c r="D2790" t="s">
        <v>30</v>
      </c>
      <c r="E2790" t="s">
        <v>433</v>
      </c>
      <c r="F2790" t="s">
        <v>44</v>
      </c>
      <c r="G2790" t="s">
        <v>434</v>
      </c>
      <c r="H2790" t="s">
        <v>435</v>
      </c>
      <c r="J2790" t="s">
        <v>436</v>
      </c>
      <c r="K2790" t="s">
        <v>67</v>
      </c>
      <c r="L2790">
        <v>46</v>
      </c>
      <c r="M2790">
        <v>1</v>
      </c>
      <c r="N2790" t="s">
        <v>68</v>
      </c>
      <c r="O2790" t="s">
        <v>437</v>
      </c>
      <c r="P2790" t="s">
        <v>134</v>
      </c>
      <c r="Q2790" t="s">
        <v>71</v>
      </c>
      <c r="R2790">
        <v>2012</v>
      </c>
      <c r="S2790" s="1">
        <v>2500</v>
      </c>
      <c r="T2790" t="s">
        <v>31</v>
      </c>
      <c r="U2790" s="2">
        <v>41198</v>
      </c>
      <c r="V2790" s="2">
        <v>41211</v>
      </c>
      <c r="W2790" s="2">
        <v>41180</v>
      </c>
      <c r="X2790" t="s">
        <v>72</v>
      </c>
      <c r="Y2790" t="s">
        <v>456</v>
      </c>
      <c r="Z2790" t="s">
        <v>167</v>
      </c>
      <c r="AA2790" t="s">
        <v>168</v>
      </c>
      <c r="AB2790" t="s">
        <v>35</v>
      </c>
      <c r="AC2790" t="s">
        <v>36</v>
      </c>
      <c r="AD2790">
        <v>98109</v>
      </c>
      <c r="AE2790" t="s">
        <v>1257</v>
      </c>
      <c r="AF2790" t="str">
        <f t="shared" si="129"/>
        <v>Yes</v>
      </c>
      <c r="AG2790" s="9" t="str">
        <f t="shared" si="130"/>
        <v>STATE REPRESENTATIVE461DEMOCRATLEG DISTRICT 46 - HOUSEKINGLegislative20122500DEBT411984121141180Operation and OverheadSEPTEMBER TREASURY &amp; FUNDRAISINGARGO STRATEGIESPO BOX 9100 SEATTLEWA</v>
      </c>
      <c r="AH2790">
        <v>100499026</v>
      </c>
      <c r="AI2790" s="9" t="str">
        <f t="shared" si="131"/>
        <v>STATE REPRESENTATIVE461DEMOCRATLEG DISTRICT 46 - HOUSEKINGLegislative</v>
      </c>
    </row>
    <row r="2791" spans="1:35" x14ac:dyDescent="0.25">
      <c r="A2791" s="15">
        <v>422</v>
      </c>
      <c r="B2791" t="s">
        <v>1614</v>
      </c>
      <c r="C2791">
        <v>100499026</v>
      </c>
      <c r="D2791" t="s">
        <v>30</v>
      </c>
      <c r="E2791" t="s">
        <v>433</v>
      </c>
      <c r="F2791" t="s">
        <v>44</v>
      </c>
      <c r="G2791" t="s">
        <v>434</v>
      </c>
      <c r="H2791" t="s">
        <v>435</v>
      </c>
      <c r="J2791" t="s">
        <v>436</v>
      </c>
      <c r="K2791" t="s">
        <v>67</v>
      </c>
      <c r="L2791">
        <v>46</v>
      </c>
      <c r="M2791">
        <v>1</v>
      </c>
      <c r="N2791" t="s">
        <v>68</v>
      </c>
      <c r="O2791" t="s">
        <v>437</v>
      </c>
      <c r="P2791" t="s">
        <v>134</v>
      </c>
      <c r="Q2791" t="s">
        <v>71</v>
      </c>
      <c r="R2791">
        <v>2012</v>
      </c>
      <c r="S2791" s="1">
        <v>1879</v>
      </c>
      <c r="T2791" t="s">
        <v>31</v>
      </c>
      <c r="U2791" s="2">
        <v>41198</v>
      </c>
      <c r="V2791" s="2">
        <v>41211</v>
      </c>
      <c r="W2791" s="2">
        <v>41187</v>
      </c>
      <c r="X2791" t="s">
        <v>72</v>
      </c>
      <c r="Y2791" t="s">
        <v>458</v>
      </c>
      <c r="Z2791" t="s">
        <v>290</v>
      </c>
      <c r="AA2791" t="s">
        <v>439</v>
      </c>
      <c r="AB2791" t="s">
        <v>35</v>
      </c>
      <c r="AC2791" t="s">
        <v>36</v>
      </c>
      <c r="AD2791">
        <v>98133</v>
      </c>
      <c r="AE2791" t="s">
        <v>1257</v>
      </c>
      <c r="AF2791" t="str">
        <f t="shared" si="129"/>
        <v>Yes</v>
      </c>
      <c r="AG2791" s="9" t="str">
        <f t="shared" si="130"/>
        <v>STATE REPRESENTATIVE461DEMOCRATLEG DISTRICT 46 - HOUSEKINGLegislative20121879DEBT411984121141187Operation and OverheadDOORBELLERS PRINT &amp; DESIGN (CAPCITY, JENNERGY)NW PASSAGE CONSULTING146 N CANAL STREET #303 SEATTLEWA</v>
      </c>
      <c r="AH2791">
        <v>100499026</v>
      </c>
      <c r="AI2791" s="9" t="str">
        <f t="shared" si="131"/>
        <v>STATE REPRESENTATIVE461DEMOCRATLEG DISTRICT 46 - HOUSEKINGLegislative</v>
      </c>
    </row>
    <row r="2792" spans="1:35" x14ac:dyDescent="0.25">
      <c r="A2792" s="15">
        <v>132</v>
      </c>
      <c r="B2792" t="s">
        <v>736</v>
      </c>
      <c r="C2792">
        <v>100499438</v>
      </c>
      <c r="D2792" t="s">
        <v>30</v>
      </c>
      <c r="E2792" t="s">
        <v>737</v>
      </c>
      <c r="F2792" t="s">
        <v>44</v>
      </c>
      <c r="G2792" t="s">
        <v>738</v>
      </c>
      <c r="H2792" t="s">
        <v>739</v>
      </c>
      <c r="I2792" t="s">
        <v>273</v>
      </c>
      <c r="J2792" t="s">
        <v>740</v>
      </c>
      <c r="K2792" t="s">
        <v>67</v>
      </c>
      <c r="L2792">
        <v>46</v>
      </c>
      <c r="M2792">
        <v>1</v>
      </c>
      <c r="N2792" t="s">
        <v>68</v>
      </c>
      <c r="O2792" t="s">
        <v>437</v>
      </c>
      <c r="P2792" t="s">
        <v>134</v>
      </c>
      <c r="Q2792" t="s">
        <v>71</v>
      </c>
      <c r="R2792">
        <v>2012</v>
      </c>
      <c r="S2792" s="1">
        <v>2000</v>
      </c>
      <c r="T2792" t="s">
        <v>31</v>
      </c>
      <c r="U2792" s="2">
        <v>41198</v>
      </c>
      <c r="V2792" s="2">
        <v>41211</v>
      </c>
      <c r="W2792" s="2">
        <v>41192</v>
      </c>
      <c r="Y2792" t="s">
        <v>327</v>
      </c>
      <c r="Z2792" t="s">
        <v>741</v>
      </c>
      <c r="AA2792" t="s">
        <v>594</v>
      </c>
      <c r="AB2792" t="s">
        <v>35</v>
      </c>
      <c r="AC2792" t="s">
        <v>36</v>
      </c>
      <c r="AD2792">
        <v>98134</v>
      </c>
      <c r="AE2792" t="s">
        <v>742</v>
      </c>
      <c r="AF2792" t="str">
        <f t="shared" si="129"/>
        <v>Yes</v>
      </c>
      <c r="AG2792" s="9" t="str">
        <f t="shared" si="130"/>
        <v>STATE REPRESENTATIVE461DEMOCRATLEG DISTRICT 46 - HOUSEKINGLegislative20122000DEBT411984121141192AD PRODUCTIONWINPOWER STRATEGIES111 S LANDER #303SEATTLEWA</v>
      </c>
      <c r="AH2792">
        <v>100499438</v>
      </c>
      <c r="AI2792" s="9" t="str">
        <f t="shared" si="131"/>
        <v>STATE REPRESENTATIVE461DEMOCRATLEG DISTRICT 46 - HOUSEKINGLegislative</v>
      </c>
    </row>
    <row r="2793" spans="1:35" x14ac:dyDescent="0.25">
      <c r="A2793" s="15">
        <v>423</v>
      </c>
      <c r="B2793" t="s">
        <v>1615</v>
      </c>
      <c r="C2793">
        <v>100499026</v>
      </c>
      <c r="D2793" t="s">
        <v>30</v>
      </c>
      <c r="E2793" t="s">
        <v>433</v>
      </c>
      <c r="F2793" t="s">
        <v>44</v>
      </c>
      <c r="G2793" t="s">
        <v>434</v>
      </c>
      <c r="H2793" t="s">
        <v>435</v>
      </c>
      <c r="J2793" t="s">
        <v>436</v>
      </c>
      <c r="K2793" t="s">
        <v>67</v>
      </c>
      <c r="L2793">
        <v>46</v>
      </c>
      <c r="M2793">
        <v>1</v>
      </c>
      <c r="N2793" t="s">
        <v>68</v>
      </c>
      <c r="O2793" t="s">
        <v>437</v>
      </c>
      <c r="P2793" t="s">
        <v>134</v>
      </c>
      <c r="Q2793" t="s">
        <v>71</v>
      </c>
      <c r="R2793">
        <v>2012</v>
      </c>
      <c r="S2793" s="1">
        <v>4386.45</v>
      </c>
      <c r="T2793" t="s">
        <v>31</v>
      </c>
      <c r="U2793" s="2">
        <v>41198</v>
      </c>
      <c r="V2793" s="2">
        <v>41211</v>
      </c>
      <c r="W2793" s="2">
        <v>41197</v>
      </c>
      <c r="X2793" t="s">
        <v>72</v>
      </c>
      <c r="Y2793" t="s">
        <v>327</v>
      </c>
      <c r="Z2793" t="s">
        <v>461</v>
      </c>
      <c r="AA2793" t="s">
        <v>462</v>
      </c>
      <c r="AB2793" t="s">
        <v>35</v>
      </c>
      <c r="AC2793" t="s">
        <v>36</v>
      </c>
      <c r="AD2793">
        <v>98134</v>
      </c>
      <c r="AE2793" t="s">
        <v>1257</v>
      </c>
      <c r="AF2793" t="str">
        <f t="shared" si="129"/>
        <v>Yes</v>
      </c>
      <c r="AG2793" s="9" t="str">
        <f t="shared" si="130"/>
        <v>STATE REPRESENTATIVE461DEMOCRATLEG DISTRICT 46 - HOUSEKINGLegislative20124386.45DEBT411984121141197Operation and OverheadAD PRODUCTIONMCCOMB SOUND2230 1ST AVENUE S SEATTLEWA</v>
      </c>
      <c r="AH2793">
        <v>100499026</v>
      </c>
      <c r="AI2793" s="9" t="str">
        <f t="shared" si="131"/>
        <v>STATE REPRESENTATIVE461DEMOCRATLEG DISTRICT 46 - HOUSEKINGLegislative</v>
      </c>
    </row>
    <row r="2794" spans="1:35" x14ac:dyDescent="0.25">
      <c r="A2794" s="15">
        <v>136</v>
      </c>
      <c r="B2794" t="s">
        <v>766</v>
      </c>
      <c r="C2794">
        <v>100499438</v>
      </c>
      <c r="D2794" t="s">
        <v>30</v>
      </c>
      <c r="E2794" t="s">
        <v>737</v>
      </c>
      <c r="F2794" t="s">
        <v>44</v>
      </c>
      <c r="G2794" t="s">
        <v>738</v>
      </c>
      <c r="H2794" t="s">
        <v>739</v>
      </c>
      <c r="I2794" t="s">
        <v>273</v>
      </c>
      <c r="J2794" t="s">
        <v>740</v>
      </c>
      <c r="K2794" t="s">
        <v>67</v>
      </c>
      <c r="L2794">
        <v>46</v>
      </c>
      <c r="M2794">
        <v>1</v>
      </c>
      <c r="N2794" t="s">
        <v>68</v>
      </c>
      <c r="O2794" t="s">
        <v>437</v>
      </c>
      <c r="P2794" t="s">
        <v>134</v>
      </c>
      <c r="Q2794" t="s">
        <v>71</v>
      </c>
      <c r="R2794">
        <v>2012</v>
      </c>
      <c r="S2794" s="1">
        <v>2385.9899999999998</v>
      </c>
      <c r="T2794" t="s">
        <v>31</v>
      </c>
      <c r="U2794" s="2">
        <v>41198</v>
      </c>
      <c r="V2794" s="2">
        <v>41211</v>
      </c>
      <c r="W2794" s="2">
        <v>41201</v>
      </c>
      <c r="Y2794" t="s">
        <v>767</v>
      </c>
      <c r="Z2794" t="s">
        <v>741</v>
      </c>
      <c r="AA2794" t="s">
        <v>594</v>
      </c>
      <c r="AB2794" t="s">
        <v>35</v>
      </c>
      <c r="AC2794" t="s">
        <v>36</v>
      </c>
      <c r="AD2794">
        <v>98134</v>
      </c>
      <c r="AE2794" t="s">
        <v>742</v>
      </c>
      <c r="AF2794" t="str">
        <f t="shared" si="129"/>
        <v>Yes</v>
      </c>
      <c r="AG2794" s="9" t="str">
        <f t="shared" si="130"/>
        <v>STATE REPRESENTATIVE461DEMOCRATLEG DISTRICT 46 - HOUSEKINGLegislative20122385.99DEBT41198412114120110,000 DOORBELLERSWINPOWER STRATEGIES111 S LANDER #303SEATTLEWA</v>
      </c>
      <c r="AH2794">
        <v>100499438</v>
      </c>
      <c r="AI2794" s="9" t="str">
        <f t="shared" si="131"/>
        <v>STATE REPRESENTATIVE461DEMOCRATLEG DISTRICT 46 - HOUSEKINGLegislative</v>
      </c>
    </row>
    <row r="2795" spans="1:35" x14ac:dyDescent="0.25">
      <c r="A2795" s="15">
        <v>137</v>
      </c>
      <c r="B2795" t="s">
        <v>768</v>
      </c>
      <c r="C2795">
        <v>100499438</v>
      </c>
      <c r="D2795" t="s">
        <v>30</v>
      </c>
      <c r="E2795" t="s">
        <v>737</v>
      </c>
      <c r="F2795" t="s">
        <v>44</v>
      </c>
      <c r="G2795" t="s">
        <v>738</v>
      </c>
      <c r="H2795" t="s">
        <v>739</v>
      </c>
      <c r="I2795" t="s">
        <v>273</v>
      </c>
      <c r="J2795" t="s">
        <v>740</v>
      </c>
      <c r="K2795" t="s">
        <v>67</v>
      </c>
      <c r="L2795">
        <v>46</v>
      </c>
      <c r="M2795">
        <v>1</v>
      </c>
      <c r="N2795" t="s">
        <v>68</v>
      </c>
      <c r="O2795" t="s">
        <v>437</v>
      </c>
      <c r="P2795" t="s">
        <v>134</v>
      </c>
      <c r="Q2795" t="s">
        <v>71</v>
      </c>
      <c r="R2795">
        <v>2012</v>
      </c>
      <c r="S2795" s="1">
        <v>600</v>
      </c>
      <c r="T2795" t="s">
        <v>31</v>
      </c>
      <c r="U2795" s="2">
        <v>41198</v>
      </c>
      <c r="V2795" s="2">
        <v>41211</v>
      </c>
      <c r="W2795" s="2">
        <v>41204</v>
      </c>
      <c r="Y2795" t="s">
        <v>769</v>
      </c>
      <c r="Z2795" t="s">
        <v>741</v>
      </c>
      <c r="AA2795" t="s">
        <v>594</v>
      </c>
      <c r="AB2795" t="s">
        <v>35</v>
      </c>
      <c r="AC2795" t="s">
        <v>36</v>
      </c>
      <c r="AD2795">
        <v>98134</v>
      </c>
      <c r="AE2795" t="s">
        <v>742</v>
      </c>
      <c r="AF2795" t="str">
        <f t="shared" si="129"/>
        <v>Yes</v>
      </c>
      <c r="AG2795" s="9" t="str">
        <f t="shared" si="130"/>
        <v>STATE REPRESENTATIVE461DEMOCRATLEG DISTRICT 46 - HOUSEKINGLegislative2012600DEBT411984121141204POLLWINPOWER STRATEGIES111 S LANDER #303SEATTLEWA</v>
      </c>
      <c r="AH2795">
        <v>100499438</v>
      </c>
      <c r="AI2795" s="9" t="str">
        <f t="shared" si="131"/>
        <v>STATE REPRESENTATIVE461DEMOCRATLEG DISTRICT 46 - HOUSEKINGLegislative</v>
      </c>
    </row>
    <row r="2796" spans="1:35" x14ac:dyDescent="0.25">
      <c r="A2796" s="15">
        <v>424</v>
      </c>
      <c r="B2796" t="s">
        <v>1616</v>
      </c>
      <c r="C2796">
        <v>100499026</v>
      </c>
      <c r="D2796" t="s">
        <v>30</v>
      </c>
      <c r="E2796" t="s">
        <v>433</v>
      </c>
      <c r="F2796" t="s">
        <v>44</v>
      </c>
      <c r="G2796" t="s">
        <v>434</v>
      </c>
      <c r="H2796" t="s">
        <v>435</v>
      </c>
      <c r="J2796" t="s">
        <v>436</v>
      </c>
      <c r="K2796" t="s">
        <v>67</v>
      </c>
      <c r="L2796">
        <v>46</v>
      </c>
      <c r="M2796">
        <v>1</v>
      </c>
      <c r="N2796" t="s">
        <v>68</v>
      </c>
      <c r="O2796" t="s">
        <v>437</v>
      </c>
      <c r="P2796" t="s">
        <v>134</v>
      </c>
      <c r="Q2796" t="s">
        <v>71</v>
      </c>
      <c r="R2796">
        <v>2012</v>
      </c>
      <c r="S2796" s="1">
        <v>2500</v>
      </c>
      <c r="T2796" t="s">
        <v>31</v>
      </c>
      <c r="U2796" s="2">
        <v>41198</v>
      </c>
      <c r="V2796" s="2">
        <v>41211</v>
      </c>
      <c r="W2796" s="2">
        <v>41206</v>
      </c>
      <c r="X2796" t="s">
        <v>72</v>
      </c>
      <c r="Y2796" t="s">
        <v>1608</v>
      </c>
      <c r="Z2796" t="s">
        <v>167</v>
      </c>
      <c r="AA2796" t="s">
        <v>168</v>
      </c>
      <c r="AB2796" t="s">
        <v>35</v>
      </c>
      <c r="AC2796" t="s">
        <v>36</v>
      </c>
      <c r="AD2796">
        <v>98109</v>
      </c>
      <c r="AE2796" t="s">
        <v>1257</v>
      </c>
      <c r="AF2796" t="str">
        <f t="shared" si="129"/>
        <v>Yes</v>
      </c>
      <c r="AG2796" s="9" t="str">
        <f t="shared" si="130"/>
        <v>STATE REPRESENTATIVE461DEMOCRATLEG DISTRICT 46 - HOUSEKINGLegislative20122500DEBT411984121141206Operation and OverheadOCTOBER FUNDRAISING &amp; COMPLIANCEARGO STRATEGIESPO BOX 9100 SEATTLEWA</v>
      </c>
      <c r="AH2796">
        <v>100499026</v>
      </c>
      <c r="AI2796" s="9" t="str">
        <f t="shared" si="131"/>
        <v>STATE REPRESENTATIVE461DEMOCRATLEG DISTRICT 46 - HOUSEKINGLegislative</v>
      </c>
    </row>
    <row r="2797" spans="1:35" x14ac:dyDescent="0.25">
      <c r="A2797" s="15">
        <v>138</v>
      </c>
      <c r="B2797" t="s">
        <v>770</v>
      </c>
      <c r="C2797">
        <v>100499438</v>
      </c>
      <c r="D2797" t="s">
        <v>30</v>
      </c>
      <c r="E2797" t="s">
        <v>737</v>
      </c>
      <c r="F2797" t="s">
        <v>44</v>
      </c>
      <c r="G2797" t="s">
        <v>738</v>
      </c>
      <c r="H2797" t="s">
        <v>739</v>
      </c>
      <c r="I2797" t="s">
        <v>273</v>
      </c>
      <c r="J2797" t="s">
        <v>740</v>
      </c>
      <c r="K2797" t="s">
        <v>67</v>
      </c>
      <c r="L2797">
        <v>46</v>
      </c>
      <c r="M2797">
        <v>1</v>
      </c>
      <c r="N2797" t="s">
        <v>68</v>
      </c>
      <c r="O2797" t="s">
        <v>437</v>
      </c>
      <c r="P2797" t="s">
        <v>134</v>
      </c>
      <c r="Q2797" t="s">
        <v>71</v>
      </c>
      <c r="R2797">
        <v>2012</v>
      </c>
      <c r="S2797" s="1">
        <v>2000</v>
      </c>
      <c r="T2797" t="s">
        <v>31</v>
      </c>
      <c r="U2797" s="2">
        <v>41198</v>
      </c>
      <c r="V2797" s="2">
        <v>41211</v>
      </c>
      <c r="W2797" s="2">
        <v>41208</v>
      </c>
      <c r="Y2797" t="s">
        <v>771</v>
      </c>
      <c r="Z2797" t="s">
        <v>741</v>
      </c>
      <c r="AA2797" t="s">
        <v>594</v>
      </c>
      <c r="AB2797" t="s">
        <v>35</v>
      </c>
      <c r="AC2797" t="s">
        <v>36</v>
      </c>
      <c r="AD2797">
        <v>98134</v>
      </c>
      <c r="AE2797" t="s">
        <v>742</v>
      </c>
      <c r="AF2797" t="str">
        <f t="shared" si="129"/>
        <v>Yes</v>
      </c>
      <c r="AG2797" s="9" t="str">
        <f t="shared" si="130"/>
        <v>STATE REPRESENTATIVE461DEMOCRATLEG DISTRICT 46 - HOUSEKINGLegislative20122000DEBT411984121141208DOORBELLING LITWINPOWER STRATEGIES111 S LANDER #303SEATTLEWA</v>
      </c>
      <c r="AH2797">
        <v>100499438</v>
      </c>
      <c r="AI2797" s="9" t="str">
        <f t="shared" si="131"/>
        <v>STATE REPRESENTATIVE461DEMOCRATLEG DISTRICT 46 - HOUSEKINGLegislative</v>
      </c>
    </row>
    <row r="2798" spans="1:35" x14ac:dyDescent="0.25">
      <c r="A2798" s="15">
        <v>415</v>
      </c>
      <c r="B2798" t="s">
        <v>1604</v>
      </c>
      <c r="C2798">
        <v>100503382</v>
      </c>
      <c r="D2798" t="s">
        <v>30</v>
      </c>
      <c r="E2798" t="s">
        <v>433</v>
      </c>
      <c r="F2798" t="s">
        <v>44</v>
      </c>
      <c r="G2798" t="s">
        <v>434</v>
      </c>
      <c r="H2798" t="s">
        <v>435</v>
      </c>
      <c r="J2798" t="s">
        <v>436</v>
      </c>
      <c r="K2798" t="s">
        <v>67</v>
      </c>
      <c r="L2798">
        <v>46</v>
      </c>
      <c r="M2798">
        <v>1</v>
      </c>
      <c r="N2798" t="s">
        <v>68</v>
      </c>
      <c r="O2798" t="s">
        <v>437</v>
      </c>
      <c r="P2798" t="s">
        <v>134</v>
      </c>
      <c r="Q2798" t="s">
        <v>71</v>
      </c>
      <c r="R2798">
        <v>2012</v>
      </c>
      <c r="S2798" s="1">
        <v>1879</v>
      </c>
      <c r="T2798" t="s">
        <v>31</v>
      </c>
      <c r="U2798" s="2">
        <v>41212</v>
      </c>
      <c r="V2798" s="2">
        <v>41243</v>
      </c>
      <c r="W2798" s="2">
        <v>41187</v>
      </c>
      <c r="X2798" t="s">
        <v>72</v>
      </c>
      <c r="Y2798" t="s">
        <v>458</v>
      </c>
      <c r="Z2798" t="s">
        <v>290</v>
      </c>
      <c r="AA2798" t="s">
        <v>439</v>
      </c>
      <c r="AB2798" t="s">
        <v>35</v>
      </c>
      <c r="AC2798" t="s">
        <v>36</v>
      </c>
      <c r="AD2798">
        <v>98133</v>
      </c>
      <c r="AE2798" t="s">
        <v>1605</v>
      </c>
      <c r="AF2798" t="str">
        <f t="shared" si="129"/>
        <v>Yes</v>
      </c>
      <c r="AG2798" s="9" t="str">
        <f t="shared" si="130"/>
        <v>STATE REPRESENTATIVE461DEMOCRATLEG DISTRICT 46 - HOUSEKINGLegislative20121879DEBT412124124341187Operation and OverheadDOORBELLERS PRINT &amp; DESIGN (CAPCITY, JENNERGY)NW PASSAGE CONSULTING146 N CANAL STREET #303 SEATTLEWA</v>
      </c>
      <c r="AH2798">
        <v>100503382</v>
      </c>
      <c r="AI2798" s="9" t="str">
        <f t="shared" si="131"/>
        <v>STATE REPRESENTATIVE461DEMOCRATLEG DISTRICT 46 - HOUSEKINGLegislative</v>
      </c>
    </row>
    <row r="2799" spans="1:35" x14ac:dyDescent="0.25">
      <c r="A2799" s="15">
        <v>416</v>
      </c>
      <c r="B2799" t="s">
        <v>1606</v>
      </c>
      <c r="C2799">
        <v>100503382</v>
      </c>
      <c r="D2799" t="s">
        <v>30</v>
      </c>
      <c r="E2799" t="s">
        <v>433</v>
      </c>
      <c r="F2799" t="s">
        <v>44</v>
      </c>
      <c r="G2799" t="s">
        <v>434</v>
      </c>
      <c r="H2799" t="s">
        <v>435</v>
      </c>
      <c r="J2799" t="s">
        <v>436</v>
      </c>
      <c r="K2799" t="s">
        <v>67</v>
      </c>
      <c r="L2799">
        <v>46</v>
      </c>
      <c r="M2799">
        <v>1</v>
      </c>
      <c r="N2799" t="s">
        <v>68</v>
      </c>
      <c r="O2799" t="s">
        <v>437</v>
      </c>
      <c r="P2799" t="s">
        <v>134</v>
      </c>
      <c r="Q2799" t="s">
        <v>71</v>
      </c>
      <c r="R2799">
        <v>2012</v>
      </c>
      <c r="S2799" s="1">
        <v>4386.45</v>
      </c>
      <c r="T2799" t="s">
        <v>31</v>
      </c>
      <c r="U2799" s="2">
        <v>41212</v>
      </c>
      <c r="V2799" s="2">
        <v>41243</v>
      </c>
      <c r="W2799" s="2">
        <v>41197</v>
      </c>
      <c r="X2799" t="s">
        <v>72</v>
      </c>
      <c r="Y2799" t="s">
        <v>327</v>
      </c>
      <c r="Z2799" t="s">
        <v>461</v>
      </c>
      <c r="AA2799" t="s">
        <v>462</v>
      </c>
      <c r="AB2799" t="s">
        <v>35</v>
      </c>
      <c r="AC2799" t="s">
        <v>36</v>
      </c>
      <c r="AD2799">
        <v>98134</v>
      </c>
      <c r="AE2799" t="s">
        <v>1605</v>
      </c>
      <c r="AF2799" t="str">
        <f t="shared" si="129"/>
        <v>Yes</v>
      </c>
      <c r="AG2799" s="9" t="str">
        <f t="shared" si="130"/>
        <v>STATE REPRESENTATIVE461DEMOCRATLEG DISTRICT 46 - HOUSEKINGLegislative20124386.45DEBT412124124341197Operation and OverheadAD PRODUCTIONMCCOMB SOUND2230 1ST AVENUE S SEATTLEWA</v>
      </c>
      <c r="AH2799">
        <v>100503382</v>
      </c>
      <c r="AI2799" s="9" t="str">
        <f t="shared" si="131"/>
        <v>STATE REPRESENTATIVE461DEMOCRATLEG DISTRICT 46 - HOUSEKINGLegislative</v>
      </c>
    </row>
    <row r="2800" spans="1:35" x14ac:dyDescent="0.25">
      <c r="A2800" s="15">
        <v>417</v>
      </c>
      <c r="B2800" t="s">
        <v>1607</v>
      </c>
      <c r="C2800">
        <v>100503382</v>
      </c>
      <c r="D2800" t="s">
        <v>30</v>
      </c>
      <c r="E2800" t="s">
        <v>433</v>
      </c>
      <c r="F2800" t="s">
        <v>44</v>
      </c>
      <c r="G2800" t="s">
        <v>434</v>
      </c>
      <c r="H2800" t="s">
        <v>435</v>
      </c>
      <c r="J2800" t="s">
        <v>436</v>
      </c>
      <c r="K2800" t="s">
        <v>67</v>
      </c>
      <c r="L2800">
        <v>46</v>
      </c>
      <c r="M2800">
        <v>1</v>
      </c>
      <c r="N2800" t="s">
        <v>68</v>
      </c>
      <c r="O2800" t="s">
        <v>437</v>
      </c>
      <c r="P2800" t="s">
        <v>134</v>
      </c>
      <c r="Q2800" t="s">
        <v>71</v>
      </c>
      <c r="R2800">
        <v>2012</v>
      </c>
      <c r="S2800" s="1">
        <v>2500</v>
      </c>
      <c r="T2800" t="s">
        <v>31</v>
      </c>
      <c r="U2800" s="2">
        <v>41212</v>
      </c>
      <c r="V2800" s="2">
        <v>41243</v>
      </c>
      <c r="W2800" s="2">
        <v>41206</v>
      </c>
      <c r="X2800" t="s">
        <v>72</v>
      </c>
      <c r="Y2800" t="s">
        <v>1608</v>
      </c>
      <c r="Z2800" t="s">
        <v>167</v>
      </c>
      <c r="AA2800" t="s">
        <v>168</v>
      </c>
      <c r="AB2800" t="s">
        <v>35</v>
      </c>
      <c r="AC2800" t="s">
        <v>36</v>
      </c>
      <c r="AD2800">
        <v>98109</v>
      </c>
      <c r="AE2800" t="s">
        <v>1605</v>
      </c>
      <c r="AF2800" t="str">
        <f t="shared" si="129"/>
        <v>Yes</v>
      </c>
      <c r="AG2800" s="9" t="str">
        <f t="shared" si="130"/>
        <v>STATE REPRESENTATIVE461DEMOCRATLEG DISTRICT 46 - HOUSEKINGLegislative20122500DEBT412124124341206Operation and OverheadOCTOBER FUNDRAISING &amp; COMPLIANCEARGO STRATEGIESPO BOX 9100 SEATTLEWA</v>
      </c>
      <c r="AH2800">
        <v>100503382</v>
      </c>
      <c r="AI2800" s="9" t="str">
        <f t="shared" si="131"/>
        <v>STATE REPRESENTATIVE461DEMOCRATLEG DISTRICT 46 - HOUSEKINGLegislative</v>
      </c>
    </row>
    <row r="2801" spans="1:35" x14ac:dyDescent="0.25">
      <c r="A2801" s="15">
        <v>418</v>
      </c>
      <c r="B2801" t="s">
        <v>1609</v>
      </c>
      <c r="C2801">
        <v>100503382</v>
      </c>
      <c r="D2801" t="s">
        <v>30</v>
      </c>
      <c r="E2801" t="s">
        <v>433</v>
      </c>
      <c r="F2801" t="s">
        <v>44</v>
      </c>
      <c r="G2801" t="s">
        <v>434</v>
      </c>
      <c r="H2801" t="s">
        <v>435</v>
      </c>
      <c r="J2801" t="s">
        <v>436</v>
      </c>
      <c r="K2801" t="s">
        <v>67</v>
      </c>
      <c r="L2801">
        <v>46</v>
      </c>
      <c r="M2801">
        <v>1</v>
      </c>
      <c r="N2801" t="s">
        <v>68</v>
      </c>
      <c r="O2801" t="s">
        <v>437</v>
      </c>
      <c r="P2801" t="s">
        <v>134</v>
      </c>
      <c r="Q2801" t="s">
        <v>71</v>
      </c>
      <c r="R2801">
        <v>2012</v>
      </c>
      <c r="S2801" s="1">
        <v>1275</v>
      </c>
      <c r="T2801" t="s">
        <v>31</v>
      </c>
      <c r="U2801" s="2">
        <v>41212</v>
      </c>
      <c r="V2801" s="2">
        <v>41243</v>
      </c>
      <c r="W2801" s="2">
        <v>41213</v>
      </c>
      <c r="X2801" t="s">
        <v>72</v>
      </c>
      <c r="Y2801" t="s">
        <v>438</v>
      </c>
      <c r="Z2801" t="s">
        <v>290</v>
      </c>
      <c r="AA2801" t="s">
        <v>439</v>
      </c>
      <c r="AB2801" t="s">
        <v>35</v>
      </c>
      <c r="AC2801" t="s">
        <v>36</v>
      </c>
      <c r="AD2801">
        <v>98133</v>
      </c>
      <c r="AE2801" t="s">
        <v>1605</v>
      </c>
      <c r="AF2801" t="str">
        <f t="shared" si="129"/>
        <v>Yes</v>
      </c>
      <c r="AG2801" s="9" t="str">
        <f t="shared" si="130"/>
        <v>STATE REPRESENTATIVE461DEMOCRATLEG DISTRICT 46 - HOUSEKINGLegislative20121275DEBT412124124341213Operation and OverheadMAILER PRINT &amp; DESIGN (CAPCITY, S.AUGUSTINE)NW PASSAGE CONSULTING146 N CANAL STREET #303 SEATTLEWA</v>
      </c>
      <c r="AH2801">
        <v>100503382</v>
      </c>
      <c r="AI2801" s="9" t="str">
        <f t="shared" si="131"/>
        <v>STATE REPRESENTATIVE461DEMOCRATLEG DISTRICT 46 - HOUSEKINGLegislative</v>
      </c>
    </row>
    <row r="2802" spans="1:35" x14ac:dyDescent="0.25">
      <c r="A2802" s="15">
        <v>682</v>
      </c>
      <c r="B2802" t="s">
        <v>2097</v>
      </c>
      <c r="C2802">
        <v>100504189</v>
      </c>
      <c r="D2802" t="s">
        <v>30</v>
      </c>
      <c r="E2802" t="s">
        <v>737</v>
      </c>
      <c r="F2802" t="s">
        <v>44</v>
      </c>
      <c r="G2802" t="s">
        <v>738</v>
      </c>
      <c r="H2802" t="s">
        <v>739</v>
      </c>
      <c r="I2802" t="s">
        <v>273</v>
      </c>
      <c r="J2802" t="s">
        <v>740</v>
      </c>
      <c r="K2802" t="s">
        <v>67</v>
      </c>
      <c r="L2802">
        <v>46</v>
      </c>
      <c r="M2802">
        <v>1</v>
      </c>
      <c r="N2802" t="s">
        <v>68</v>
      </c>
      <c r="O2802" t="s">
        <v>437</v>
      </c>
      <c r="P2802" t="s">
        <v>134</v>
      </c>
      <c r="Q2802" t="s">
        <v>71</v>
      </c>
      <c r="R2802">
        <v>2012</v>
      </c>
      <c r="S2802" s="1">
        <v>41.58</v>
      </c>
      <c r="T2802" t="s">
        <v>31</v>
      </c>
      <c r="U2802" s="2">
        <v>41212</v>
      </c>
      <c r="V2802" s="2">
        <v>41243</v>
      </c>
      <c r="W2802" s="2">
        <v>41216</v>
      </c>
      <c r="Y2802" t="s">
        <v>2098</v>
      </c>
      <c r="Z2802" t="s">
        <v>2099</v>
      </c>
      <c r="AA2802" t="s">
        <v>2100</v>
      </c>
      <c r="AB2802" t="s">
        <v>2101</v>
      </c>
      <c r="AC2802" t="s">
        <v>36</v>
      </c>
      <c r="AD2802">
        <v>98155</v>
      </c>
      <c r="AE2802" t="s">
        <v>2102</v>
      </c>
      <c r="AF2802" t="str">
        <f t="shared" si="129"/>
        <v>Yes</v>
      </c>
      <c r="AG2802" s="9" t="str">
        <f t="shared" si="130"/>
        <v>STATE REPRESENTATIVE461DEMOCRATLEG DISTRICT 46 - HOUSEKINGLegislative201241.58DEBT412124124341216FOOD FOR ELECTION NIGHT PARTYGRAVLEY CATHERINE17508 32ND AVE NELAKE FOREST PARKWA</v>
      </c>
      <c r="AH2802">
        <v>100504189</v>
      </c>
      <c r="AI2802" s="9" t="str">
        <f t="shared" si="131"/>
        <v>STATE REPRESENTATIVE461DEMOCRATLEG DISTRICT 46 - HOUSEKINGLegislative</v>
      </c>
    </row>
    <row r="2803" spans="1:35" x14ac:dyDescent="0.25">
      <c r="A2803" s="15">
        <v>419</v>
      </c>
      <c r="B2803" t="s">
        <v>1610</v>
      </c>
      <c r="C2803">
        <v>100503382</v>
      </c>
      <c r="D2803" t="s">
        <v>30</v>
      </c>
      <c r="E2803" t="s">
        <v>433</v>
      </c>
      <c r="F2803" t="s">
        <v>44</v>
      </c>
      <c r="G2803" t="s">
        <v>434</v>
      </c>
      <c r="H2803" t="s">
        <v>435</v>
      </c>
      <c r="J2803" t="s">
        <v>436</v>
      </c>
      <c r="K2803" t="s">
        <v>67</v>
      </c>
      <c r="L2803">
        <v>46</v>
      </c>
      <c r="M2803">
        <v>1</v>
      </c>
      <c r="N2803" t="s">
        <v>68</v>
      </c>
      <c r="O2803" t="s">
        <v>437</v>
      </c>
      <c r="P2803" t="s">
        <v>134</v>
      </c>
      <c r="Q2803" t="s">
        <v>71</v>
      </c>
      <c r="R2803">
        <v>2012</v>
      </c>
      <c r="S2803" s="1">
        <v>56</v>
      </c>
      <c r="T2803" t="s">
        <v>31</v>
      </c>
      <c r="U2803" s="2">
        <v>41212</v>
      </c>
      <c r="V2803" s="2">
        <v>41243</v>
      </c>
      <c r="W2803" s="2">
        <v>41220</v>
      </c>
      <c r="X2803" t="s">
        <v>72</v>
      </c>
      <c r="Y2803" t="s">
        <v>1611</v>
      </c>
      <c r="Z2803" t="s">
        <v>144</v>
      </c>
      <c r="AA2803" t="s">
        <v>145</v>
      </c>
      <c r="AB2803" t="s">
        <v>146</v>
      </c>
      <c r="AC2803" t="s">
        <v>147</v>
      </c>
      <c r="AD2803">
        <v>97015</v>
      </c>
      <c r="AE2803" t="s">
        <v>1605</v>
      </c>
      <c r="AF2803" t="str">
        <f t="shared" si="129"/>
        <v>Yes</v>
      </c>
      <c r="AG2803" s="9" t="str">
        <f t="shared" si="130"/>
        <v>STATE REPRESENTATIVE461DEMOCRATLEG DISTRICT 46 - HOUSEKINGLegislative201256DEBT412124124341220Operation and OverheadPAYROLL CLOSEOUTADP10155 SE SUNNYSIDE ROAD CLACKAMASOR</v>
      </c>
      <c r="AH2803">
        <v>100503382</v>
      </c>
      <c r="AI2803" s="9" t="str">
        <f t="shared" si="131"/>
        <v>STATE REPRESENTATIVE461DEMOCRATLEG DISTRICT 46 - HOUSEKINGLegislative</v>
      </c>
    </row>
    <row r="2804" spans="1:35" x14ac:dyDescent="0.25">
      <c r="A2804" s="15">
        <v>420</v>
      </c>
      <c r="B2804" t="s">
        <v>1612</v>
      </c>
      <c r="C2804">
        <v>100503382</v>
      </c>
      <c r="D2804" t="s">
        <v>30</v>
      </c>
      <c r="E2804" t="s">
        <v>433</v>
      </c>
      <c r="F2804" t="s">
        <v>44</v>
      </c>
      <c r="G2804" t="s">
        <v>434</v>
      </c>
      <c r="H2804" t="s">
        <v>435</v>
      </c>
      <c r="J2804" t="s">
        <v>436</v>
      </c>
      <c r="K2804" t="s">
        <v>67</v>
      </c>
      <c r="L2804">
        <v>46</v>
      </c>
      <c r="M2804">
        <v>1</v>
      </c>
      <c r="N2804" t="s">
        <v>68</v>
      </c>
      <c r="O2804" t="s">
        <v>437</v>
      </c>
      <c r="P2804" t="s">
        <v>134</v>
      </c>
      <c r="Q2804" t="s">
        <v>71</v>
      </c>
      <c r="R2804">
        <v>2012</v>
      </c>
      <c r="S2804" s="1">
        <v>750</v>
      </c>
      <c r="T2804" t="s">
        <v>31</v>
      </c>
      <c r="U2804" s="2">
        <v>41212</v>
      </c>
      <c r="V2804" s="2">
        <v>41243</v>
      </c>
      <c r="W2804" s="2">
        <v>41220</v>
      </c>
      <c r="X2804" t="s">
        <v>72</v>
      </c>
      <c r="Y2804" t="s">
        <v>1208</v>
      </c>
      <c r="Z2804" t="s">
        <v>167</v>
      </c>
      <c r="AA2804" t="s">
        <v>168</v>
      </c>
      <c r="AB2804" t="s">
        <v>35</v>
      </c>
      <c r="AC2804" t="s">
        <v>36</v>
      </c>
      <c r="AD2804">
        <v>98109</v>
      </c>
      <c r="AE2804" t="s">
        <v>1605</v>
      </c>
      <c r="AF2804" t="str">
        <f t="shared" si="129"/>
        <v>Yes</v>
      </c>
      <c r="AG2804" s="9" t="str">
        <f t="shared" si="130"/>
        <v>STATE REPRESENTATIVE461DEMOCRATLEG DISTRICT 46 - HOUSEKINGLegislative2012750DEBT412124124341220Operation and OverheadNOVEMBER TREASURYARGO STRATEGIESPO BOX 9100 SEATTLEWA</v>
      </c>
      <c r="AH2804">
        <v>100503382</v>
      </c>
      <c r="AI2804" s="9" t="str">
        <f t="shared" si="131"/>
        <v>STATE REPRESENTATIVE461DEMOCRATLEG DISTRICT 46 - HOUSEKINGLegislative</v>
      </c>
    </row>
    <row r="2805" spans="1:35" x14ac:dyDescent="0.25">
      <c r="A2805" s="15">
        <v>683</v>
      </c>
      <c r="B2805" t="s">
        <v>2103</v>
      </c>
      <c r="C2805">
        <v>100504189</v>
      </c>
      <c r="D2805" t="s">
        <v>30</v>
      </c>
      <c r="E2805" t="s">
        <v>737</v>
      </c>
      <c r="F2805" t="s">
        <v>44</v>
      </c>
      <c r="G2805" t="s">
        <v>738</v>
      </c>
      <c r="H2805" t="s">
        <v>739</v>
      </c>
      <c r="I2805" t="s">
        <v>273</v>
      </c>
      <c r="J2805" t="s">
        <v>740</v>
      </c>
      <c r="K2805" t="s">
        <v>67</v>
      </c>
      <c r="L2805">
        <v>46</v>
      </c>
      <c r="M2805">
        <v>1</v>
      </c>
      <c r="N2805" t="s">
        <v>68</v>
      </c>
      <c r="O2805" t="s">
        <v>437</v>
      </c>
      <c r="P2805" t="s">
        <v>134</v>
      </c>
      <c r="Q2805" t="s">
        <v>71</v>
      </c>
      <c r="R2805">
        <v>2012</v>
      </c>
      <c r="S2805" s="1">
        <v>4000</v>
      </c>
      <c r="T2805" t="s">
        <v>31</v>
      </c>
      <c r="U2805" s="2">
        <v>41212</v>
      </c>
      <c r="V2805" s="2">
        <v>41243</v>
      </c>
      <c r="W2805" s="2">
        <v>41240</v>
      </c>
      <c r="Y2805" t="s">
        <v>1211</v>
      </c>
      <c r="Z2805" t="s">
        <v>741</v>
      </c>
      <c r="AA2805" t="s">
        <v>594</v>
      </c>
      <c r="AB2805" t="s">
        <v>35</v>
      </c>
      <c r="AC2805" t="s">
        <v>36</v>
      </c>
      <c r="AD2805">
        <v>98134</v>
      </c>
      <c r="AE2805" t="s">
        <v>2102</v>
      </c>
      <c r="AF2805" t="str">
        <f t="shared" si="129"/>
        <v>Yes</v>
      </c>
      <c r="AG2805" s="9" t="str">
        <f t="shared" si="130"/>
        <v>STATE REPRESENTATIVE461DEMOCRATLEG DISTRICT 46 - HOUSEKINGLegislative20124000DEBT412124124341240WIN BONUSWINPOWER STRATEGIES111 S LANDER #303SEATTLEWA</v>
      </c>
      <c r="AH2805">
        <v>100504189</v>
      </c>
      <c r="AI2805" s="9" t="str">
        <f t="shared" si="131"/>
        <v>STATE REPRESENTATIVE461DEMOCRATLEG DISTRICT 46 - HOUSEKINGLegislative</v>
      </c>
    </row>
    <row r="2806" spans="1:35" x14ac:dyDescent="0.25">
      <c r="A2806" s="15">
        <v>2193</v>
      </c>
      <c r="B2806" t="s">
        <v>4890</v>
      </c>
      <c r="C2806">
        <v>100457468</v>
      </c>
      <c r="D2806" t="s">
        <v>30</v>
      </c>
      <c r="E2806" t="s">
        <v>1101</v>
      </c>
      <c r="F2806" t="s">
        <v>44</v>
      </c>
      <c r="G2806" t="s">
        <v>1102</v>
      </c>
      <c r="H2806" t="s">
        <v>1103</v>
      </c>
      <c r="J2806" t="s">
        <v>1104</v>
      </c>
      <c r="K2806" t="s">
        <v>67</v>
      </c>
      <c r="L2806">
        <v>46</v>
      </c>
      <c r="M2806">
        <v>2</v>
      </c>
      <c r="N2806" t="s">
        <v>68</v>
      </c>
      <c r="O2806" t="s">
        <v>437</v>
      </c>
      <c r="P2806" t="s">
        <v>134</v>
      </c>
      <c r="Q2806" t="s">
        <v>71</v>
      </c>
      <c r="R2806">
        <v>2012</v>
      </c>
      <c r="S2806" s="1">
        <v>465.75</v>
      </c>
      <c r="T2806" t="s">
        <v>31</v>
      </c>
      <c r="U2806" s="2">
        <v>40969</v>
      </c>
      <c r="V2806" s="2">
        <v>40999</v>
      </c>
      <c r="W2806" s="2">
        <v>40999</v>
      </c>
      <c r="Y2806" t="s">
        <v>330</v>
      </c>
      <c r="Z2806" t="s">
        <v>33</v>
      </c>
      <c r="AA2806" t="s">
        <v>103</v>
      </c>
      <c r="AB2806" t="s">
        <v>35</v>
      </c>
      <c r="AC2806" t="s">
        <v>36</v>
      </c>
      <c r="AD2806">
        <v>98101</v>
      </c>
      <c r="AE2806" t="s">
        <v>4891</v>
      </c>
      <c r="AF2806" t="str">
        <f t="shared" si="129"/>
        <v>Yes</v>
      </c>
      <c r="AG2806" s="9" t="str">
        <f t="shared" si="130"/>
        <v>STATE REPRESENTATIVE462DEMOCRATLEG DISTRICT 46 - HOUSEKINGLegislative2012465.75DEBT409694099940999ACCOUNTING/COMPLIANCEPROJECT ACCOUNTING SERVICES603 STEWART ST #819SEATTLEWA</v>
      </c>
      <c r="AH2806">
        <v>100457468</v>
      </c>
      <c r="AI2806" s="9" t="str">
        <f t="shared" si="131"/>
        <v>STATE REPRESENTATIVE462DEMOCRATLEG DISTRICT 46 - HOUSEKINGLegislative</v>
      </c>
    </row>
    <row r="2807" spans="1:35" x14ac:dyDescent="0.25">
      <c r="A2807" s="15">
        <v>2447</v>
      </c>
      <c r="B2807" t="s">
        <v>5306</v>
      </c>
      <c r="C2807">
        <v>100457937</v>
      </c>
      <c r="D2807" t="s">
        <v>30</v>
      </c>
      <c r="E2807" t="s">
        <v>1027</v>
      </c>
      <c r="F2807" t="s">
        <v>44</v>
      </c>
      <c r="G2807" t="s">
        <v>1028</v>
      </c>
      <c r="H2807" t="s">
        <v>1029</v>
      </c>
      <c r="I2807" t="s">
        <v>140</v>
      </c>
      <c r="J2807" t="s">
        <v>610</v>
      </c>
      <c r="K2807" t="s">
        <v>67</v>
      </c>
      <c r="L2807">
        <v>46</v>
      </c>
      <c r="M2807">
        <v>2</v>
      </c>
      <c r="N2807" t="s">
        <v>68</v>
      </c>
      <c r="O2807" t="s">
        <v>437</v>
      </c>
      <c r="P2807" t="s">
        <v>134</v>
      </c>
      <c r="Q2807" t="s">
        <v>71</v>
      </c>
      <c r="R2807">
        <v>2012</v>
      </c>
      <c r="S2807" s="1">
        <v>256.67</v>
      </c>
      <c r="T2807" t="s">
        <v>31</v>
      </c>
      <c r="U2807" s="2">
        <v>40983</v>
      </c>
      <c r="V2807" s="2">
        <v>40999</v>
      </c>
      <c r="W2807" s="2">
        <v>40999</v>
      </c>
      <c r="Y2807" t="s">
        <v>1030</v>
      </c>
      <c r="Z2807" t="s">
        <v>1031</v>
      </c>
      <c r="AA2807" t="s">
        <v>1032</v>
      </c>
      <c r="AB2807" t="s">
        <v>35</v>
      </c>
      <c r="AC2807" t="s">
        <v>36</v>
      </c>
      <c r="AD2807">
        <v>98112</v>
      </c>
      <c r="AE2807" t="s">
        <v>5307</v>
      </c>
      <c r="AF2807" t="str">
        <f t="shared" si="129"/>
        <v>Yes</v>
      </c>
      <c r="AG2807" s="9" t="str">
        <f t="shared" si="130"/>
        <v>STATE REPRESENTATIVE462DEMOCRATLEG DISTRICT 46 - HOUSEKINGLegislative2012256.67DEBT409834099940999TREASURY SERVICESABBOT TAYLOR349 16TH AVE E #30SEATTLEWA</v>
      </c>
      <c r="AH2807">
        <v>100457937</v>
      </c>
      <c r="AI2807" s="9" t="str">
        <f t="shared" si="131"/>
        <v>STATE REPRESENTATIVE462DEMOCRATLEG DISTRICT 46 - HOUSEKINGLegislative</v>
      </c>
    </row>
    <row r="2808" spans="1:35" x14ac:dyDescent="0.25">
      <c r="A2808" s="15">
        <v>2612</v>
      </c>
      <c r="B2808" t="s">
        <v>5599</v>
      </c>
      <c r="C2808">
        <v>100459652</v>
      </c>
      <c r="D2808" t="s">
        <v>30</v>
      </c>
      <c r="E2808" t="s">
        <v>5600</v>
      </c>
      <c r="F2808" t="s">
        <v>44</v>
      </c>
      <c r="G2808" t="s">
        <v>5601</v>
      </c>
      <c r="H2808" t="s">
        <v>403</v>
      </c>
      <c r="I2808" t="s">
        <v>336</v>
      </c>
      <c r="J2808" t="s">
        <v>5602</v>
      </c>
      <c r="K2808" t="s">
        <v>67</v>
      </c>
      <c r="L2808">
        <v>46</v>
      </c>
      <c r="M2808">
        <v>2</v>
      </c>
      <c r="N2808" t="s">
        <v>68</v>
      </c>
      <c r="O2808" t="s">
        <v>437</v>
      </c>
      <c r="P2808" t="s">
        <v>134</v>
      </c>
      <c r="Q2808" t="s">
        <v>71</v>
      </c>
      <c r="R2808">
        <v>2012</v>
      </c>
      <c r="S2808" s="1">
        <v>750</v>
      </c>
      <c r="T2808" t="s">
        <v>31</v>
      </c>
      <c r="U2808" s="2">
        <v>40991</v>
      </c>
      <c r="V2808" s="2">
        <v>41003</v>
      </c>
      <c r="W2808" s="2">
        <v>40999</v>
      </c>
      <c r="X2808" t="s">
        <v>72</v>
      </c>
      <c r="Y2808" t="s">
        <v>2882</v>
      </c>
      <c r="Z2808" t="s">
        <v>167</v>
      </c>
      <c r="AA2808" t="s">
        <v>168</v>
      </c>
      <c r="AB2808" t="s">
        <v>35</v>
      </c>
      <c r="AC2808" t="s">
        <v>36</v>
      </c>
      <c r="AD2808">
        <v>98109</v>
      </c>
      <c r="AE2808" t="s">
        <v>5603</v>
      </c>
      <c r="AF2808" t="str">
        <f t="shared" si="129"/>
        <v>Yes</v>
      </c>
      <c r="AG2808" s="9" t="str">
        <f t="shared" si="130"/>
        <v>STATE REPRESENTATIVE462DEMOCRATLEG DISTRICT 46 - HOUSEKINGLegislative2012750DEBT409914100340999Operation and OverheadWEB DESIGNARGO STRATEGIESPO BOX 9100 SEATTLEWA</v>
      </c>
      <c r="AH2808">
        <v>100459652</v>
      </c>
      <c r="AI2808" s="9" t="str">
        <f t="shared" si="131"/>
        <v>STATE REPRESENTATIVE462DEMOCRATLEG DISTRICT 46 - HOUSEKINGLegislative</v>
      </c>
    </row>
    <row r="2809" spans="1:35" x14ac:dyDescent="0.25">
      <c r="A2809" s="15">
        <v>2613</v>
      </c>
      <c r="B2809" t="s">
        <v>5604</v>
      </c>
      <c r="C2809">
        <v>100459652</v>
      </c>
      <c r="D2809" t="s">
        <v>30</v>
      </c>
      <c r="E2809" t="s">
        <v>5600</v>
      </c>
      <c r="F2809" t="s">
        <v>44</v>
      </c>
      <c r="G2809" t="s">
        <v>5601</v>
      </c>
      <c r="H2809" t="s">
        <v>403</v>
      </c>
      <c r="I2809" t="s">
        <v>336</v>
      </c>
      <c r="J2809" t="s">
        <v>5602</v>
      </c>
      <c r="K2809" t="s">
        <v>67</v>
      </c>
      <c r="L2809">
        <v>46</v>
      </c>
      <c r="M2809">
        <v>2</v>
      </c>
      <c r="N2809" t="s">
        <v>68</v>
      </c>
      <c r="O2809" t="s">
        <v>437</v>
      </c>
      <c r="P2809" t="s">
        <v>134</v>
      </c>
      <c r="Q2809" t="s">
        <v>71</v>
      </c>
      <c r="R2809">
        <v>2012</v>
      </c>
      <c r="S2809" s="1">
        <v>300</v>
      </c>
      <c r="T2809" t="s">
        <v>31</v>
      </c>
      <c r="U2809" s="2">
        <v>40991</v>
      </c>
      <c r="V2809" s="2">
        <v>41003</v>
      </c>
      <c r="W2809" s="2">
        <v>40999</v>
      </c>
      <c r="X2809" t="s">
        <v>72</v>
      </c>
      <c r="Y2809" t="s">
        <v>2577</v>
      </c>
      <c r="Z2809" t="s">
        <v>167</v>
      </c>
      <c r="AA2809" t="s">
        <v>168</v>
      </c>
      <c r="AB2809" t="s">
        <v>35</v>
      </c>
      <c r="AC2809" t="s">
        <v>36</v>
      </c>
      <c r="AD2809">
        <v>98109</v>
      </c>
      <c r="AE2809" t="s">
        <v>5603</v>
      </c>
      <c r="AF2809" t="str">
        <f t="shared" si="129"/>
        <v>Yes</v>
      </c>
      <c r="AG2809" s="9" t="str">
        <f t="shared" si="130"/>
        <v>STATE REPRESENTATIVE462DEMOCRATLEG DISTRICT 46 - HOUSEKINGLegislative2012300DEBT409914100340999Operation and OverheadMARCH TREASURYARGO STRATEGIESPO BOX 9100 SEATTLEWA</v>
      </c>
      <c r="AH2809">
        <v>100459652</v>
      </c>
      <c r="AI2809" s="9" t="str">
        <f t="shared" si="131"/>
        <v>STATE REPRESENTATIVE462DEMOCRATLEG DISTRICT 46 - HOUSEKINGLegislative</v>
      </c>
    </row>
    <row r="2810" spans="1:35" x14ac:dyDescent="0.25">
      <c r="A2810" s="15">
        <v>2614</v>
      </c>
      <c r="B2810" t="s">
        <v>5605</v>
      </c>
      <c r="C2810">
        <v>100459652</v>
      </c>
      <c r="D2810" t="s">
        <v>30</v>
      </c>
      <c r="E2810" t="s">
        <v>5600</v>
      </c>
      <c r="F2810" t="s">
        <v>44</v>
      </c>
      <c r="G2810" t="s">
        <v>5601</v>
      </c>
      <c r="H2810" t="s">
        <v>403</v>
      </c>
      <c r="I2810" t="s">
        <v>336</v>
      </c>
      <c r="J2810" t="s">
        <v>5602</v>
      </c>
      <c r="K2810" t="s">
        <v>67</v>
      </c>
      <c r="L2810">
        <v>46</v>
      </c>
      <c r="M2810">
        <v>2</v>
      </c>
      <c r="N2810" t="s">
        <v>68</v>
      </c>
      <c r="O2810" t="s">
        <v>437</v>
      </c>
      <c r="P2810" t="s">
        <v>134</v>
      </c>
      <c r="Q2810" t="s">
        <v>71</v>
      </c>
      <c r="R2810">
        <v>2012</v>
      </c>
      <c r="S2810" s="1">
        <v>200</v>
      </c>
      <c r="T2810" t="s">
        <v>31</v>
      </c>
      <c r="U2810" s="2">
        <v>40991</v>
      </c>
      <c r="V2810" s="2">
        <v>41003</v>
      </c>
      <c r="W2810" s="2">
        <v>40999</v>
      </c>
      <c r="X2810" t="s">
        <v>72</v>
      </c>
      <c r="Y2810" t="s">
        <v>3471</v>
      </c>
      <c r="Z2810" t="s">
        <v>167</v>
      </c>
      <c r="AA2810" t="s">
        <v>168</v>
      </c>
      <c r="AB2810" t="s">
        <v>35</v>
      </c>
      <c r="AC2810" t="s">
        <v>36</v>
      </c>
      <c r="AD2810">
        <v>98109</v>
      </c>
      <c r="AE2810" t="s">
        <v>5603</v>
      </c>
      <c r="AF2810" t="str">
        <f t="shared" si="129"/>
        <v>Yes</v>
      </c>
      <c r="AG2810" s="9" t="str">
        <f t="shared" si="130"/>
        <v>STATE REPRESENTATIVE462DEMOCRATLEG DISTRICT 46 - HOUSEKINGLegislative2012200DEBT409914100340999Operation and OverheadLOGO DESIGN (KAYLORMADE)ARGO STRATEGIESPO BOX 9100 SEATTLEWA</v>
      </c>
      <c r="AH2810">
        <v>100459652</v>
      </c>
      <c r="AI2810" s="9" t="str">
        <f t="shared" si="131"/>
        <v>STATE REPRESENTATIVE462DEMOCRATLEG DISTRICT 46 - HOUSEKINGLegislative</v>
      </c>
    </row>
    <row r="2811" spans="1:35" x14ac:dyDescent="0.25">
      <c r="A2811" s="15">
        <v>2615</v>
      </c>
      <c r="B2811" t="s">
        <v>5606</v>
      </c>
      <c r="C2811">
        <v>100459652</v>
      </c>
      <c r="D2811" t="s">
        <v>30</v>
      </c>
      <c r="E2811" t="s">
        <v>5600</v>
      </c>
      <c r="F2811" t="s">
        <v>44</v>
      </c>
      <c r="G2811" t="s">
        <v>5601</v>
      </c>
      <c r="H2811" t="s">
        <v>403</v>
      </c>
      <c r="I2811" t="s">
        <v>336</v>
      </c>
      <c r="J2811" t="s">
        <v>5602</v>
      </c>
      <c r="K2811" t="s">
        <v>67</v>
      </c>
      <c r="L2811">
        <v>46</v>
      </c>
      <c r="M2811">
        <v>2</v>
      </c>
      <c r="N2811" t="s">
        <v>68</v>
      </c>
      <c r="O2811" t="s">
        <v>437</v>
      </c>
      <c r="P2811" t="s">
        <v>134</v>
      </c>
      <c r="Q2811" t="s">
        <v>71</v>
      </c>
      <c r="R2811">
        <v>2012</v>
      </c>
      <c r="S2811" s="1">
        <v>1000</v>
      </c>
      <c r="T2811" t="s">
        <v>31</v>
      </c>
      <c r="U2811" s="2">
        <v>40991</v>
      </c>
      <c r="V2811" s="2">
        <v>41003</v>
      </c>
      <c r="W2811" s="2">
        <v>40999</v>
      </c>
      <c r="X2811" t="s">
        <v>72</v>
      </c>
      <c r="Y2811" t="s">
        <v>289</v>
      </c>
      <c r="Z2811" t="s">
        <v>167</v>
      </c>
      <c r="AA2811" t="s">
        <v>168</v>
      </c>
      <c r="AB2811" t="s">
        <v>35</v>
      </c>
      <c r="AC2811" t="s">
        <v>36</v>
      </c>
      <c r="AD2811">
        <v>98109</v>
      </c>
      <c r="AE2811" t="s">
        <v>5603</v>
      </c>
      <c r="AF2811" t="str">
        <f t="shared" si="129"/>
        <v>Yes</v>
      </c>
      <c r="AG2811" s="9" t="str">
        <f t="shared" si="130"/>
        <v>STATE REPRESENTATIVE462DEMOCRATLEG DISTRICT 46 - HOUSEKINGLegislative20121000DEBT409914100340999Operation and OverheadRETAINERARGO STRATEGIESPO BOX 9100 SEATTLEWA</v>
      </c>
      <c r="AH2811">
        <v>100459652</v>
      </c>
      <c r="AI2811" s="9" t="str">
        <f t="shared" si="131"/>
        <v>STATE REPRESENTATIVE462DEMOCRATLEG DISTRICT 46 - HOUSEKINGLegislative</v>
      </c>
    </row>
    <row r="2812" spans="1:35" x14ac:dyDescent="0.25">
      <c r="A2812" s="15">
        <v>2442</v>
      </c>
      <c r="B2812" t="s">
        <v>5295</v>
      </c>
      <c r="C2812">
        <v>100463094</v>
      </c>
      <c r="D2812" t="s">
        <v>30</v>
      </c>
      <c r="E2812" t="s">
        <v>1027</v>
      </c>
      <c r="F2812" t="s">
        <v>44</v>
      </c>
      <c r="G2812" t="s">
        <v>1028</v>
      </c>
      <c r="H2812" t="s">
        <v>1029</v>
      </c>
      <c r="I2812" t="s">
        <v>140</v>
      </c>
      <c r="J2812" t="s">
        <v>610</v>
      </c>
      <c r="K2812" t="s">
        <v>67</v>
      </c>
      <c r="L2812">
        <v>46</v>
      </c>
      <c r="M2812">
        <v>2</v>
      </c>
      <c r="N2812" t="s">
        <v>68</v>
      </c>
      <c r="O2812" t="s">
        <v>437</v>
      </c>
      <c r="P2812" t="s">
        <v>134</v>
      </c>
      <c r="Q2812" t="s">
        <v>71</v>
      </c>
      <c r="R2812">
        <v>2012</v>
      </c>
      <c r="S2812" s="1">
        <v>1462.65</v>
      </c>
      <c r="T2812" t="s">
        <v>31</v>
      </c>
      <c r="U2812" s="2">
        <v>41000</v>
      </c>
      <c r="V2812" s="2">
        <v>41029</v>
      </c>
      <c r="W2812" s="2">
        <v>41012</v>
      </c>
      <c r="Y2812" t="s">
        <v>5296</v>
      </c>
      <c r="Z2812" t="s">
        <v>114</v>
      </c>
      <c r="AA2812" t="s">
        <v>115</v>
      </c>
      <c r="AB2812" t="s">
        <v>35</v>
      </c>
      <c r="AC2812" t="s">
        <v>36</v>
      </c>
      <c r="AD2812">
        <v>98103</v>
      </c>
      <c r="AE2812" t="s">
        <v>5297</v>
      </c>
      <c r="AF2812" t="str">
        <f t="shared" si="129"/>
        <v>Yes</v>
      </c>
      <c r="AG2812" s="9" t="str">
        <f t="shared" si="130"/>
        <v>STATE REPRESENTATIVE462DEMOCRATLEG DISTRICT 46 - HOUSEKINGLegislative20121462.65DEBT410004102941012CAP CITY PRESS - STATIONARY PRINTINGNORTHWEST PASSAGE CONSULTING146 N CANAL ST #303SEATTLEWA</v>
      </c>
      <c r="AH2812">
        <v>100463094</v>
      </c>
      <c r="AI2812" s="9" t="str">
        <f t="shared" si="131"/>
        <v>STATE REPRESENTATIVE462DEMOCRATLEG DISTRICT 46 - HOUSEKINGLegislative</v>
      </c>
    </row>
    <row r="2813" spans="1:35" x14ac:dyDescent="0.25">
      <c r="A2813" s="15">
        <v>2443</v>
      </c>
      <c r="B2813" t="s">
        <v>5298</v>
      </c>
      <c r="C2813">
        <v>100463094</v>
      </c>
      <c r="D2813" t="s">
        <v>30</v>
      </c>
      <c r="E2813" t="s">
        <v>1027</v>
      </c>
      <c r="F2813" t="s">
        <v>44</v>
      </c>
      <c r="G2813" t="s">
        <v>1028</v>
      </c>
      <c r="H2813" t="s">
        <v>1029</v>
      </c>
      <c r="I2813" t="s">
        <v>140</v>
      </c>
      <c r="J2813" t="s">
        <v>610</v>
      </c>
      <c r="K2813" t="s">
        <v>67</v>
      </c>
      <c r="L2813">
        <v>46</v>
      </c>
      <c r="M2813">
        <v>2</v>
      </c>
      <c r="N2813" t="s">
        <v>68</v>
      </c>
      <c r="O2813" t="s">
        <v>437</v>
      </c>
      <c r="P2813" t="s">
        <v>134</v>
      </c>
      <c r="Q2813" t="s">
        <v>71</v>
      </c>
      <c r="R2813">
        <v>2012</v>
      </c>
      <c r="S2813" s="1">
        <v>690</v>
      </c>
      <c r="T2813" t="s">
        <v>31</v>
      </c>
      <c r="U2813" s="2">
        <v>41000</v>
      </c>
      <c r="V2813" s="2">
        <v>41029</v>
      </c>
      <c r="W2813" s="2">
        <v>41012</v>
      </c>
      <c r="Y2813" t="s">
        <v>5299</v>
      </c>
      <c r="Z2813" t="s">
        <v>114</v>
      </c>
      <c r="AA2813" t="s">
        <v>115</v>
      </c>
      <c r="AB2813" t="s">
        <v>35</v>
      </c>
      <c r="AC2813" t="s">
        <v>36</v>
      </c>
      <c r="AD2813">
        <v>98103</v>
      </c>
      <c r="AE2813" t="s">
        <v>5297</v>
      </c>
      <c r="AF2813" t="str">
        <f t="shared" si="129"/>
        <v>Yes</v>
      </c>
      <c r="AG2813" s="9" t="str">
        <f t="shared" si="130"/>
        <v>STATE REPRESENTATIVE462DEMOCRATLEG DISTRICT 46 - HOUSEKINGLegislative2012690DEBT410004102941012SARA AUGUSTINE - DESIGN OF STATIONARYNORTHWEST PASSAGE CONSULTING146 N CANAL ST #303SEATTLEWA</v>
      </c>
      <c r="AH2813">
        <v>100463094</v>
      </c>
      <c r="AI2813" s="9" t="str">
        <f t="shared" si="131"/>
        <v>STATE REPRESENTATIVE462DEMOCRATLEG DISTRICT 46 - HOUSEKINGLegislative</v>
      </c>
    </row>
    <row r="2814" spans="1:35" x14ac:dyDescent="0.25">
      <c r="A2814" s="15">
        <v>2444</v>
      </c>
      <c r="B2814" t="s">
        <v>5300</v>
      </c>
      <c r="C2814">
        <v>100463094</v>
      </c>
      <c r="D2814" t="s">
        <v>30</v>
      </c>
      <c r="E2814" t="s">
        <v>1027</v>
      </c>
      <c r="F2814" t="s">
        <v>44</v>
      </c>
      <c r="G2814" t="s">
        <v>1028</v>
      </c>
      <c r="H2814" t="s">
        <v>1029</v>
      </c>
      <c r="I2814" t="s">
        <v>140</v>
      </c>
      <c r="J2814" t="s">
        <v>610</v>
      </c>
      <c r="K2814" t="s">
        <v>67</v>
      </c>
      <c r="L2814">
        <v>46</v>
      </c>
      <c r="M2814">
        <v>2</v>
      </c>
      <c r="N2814" t="s">
        <v>68</v>
      </c>
      <c r="O2814" t="s">
        <v>437</v>
      </c>
      <c r="P2814" t="s">
        <v>134</v>
      </c>
      <c r="Q2814" t="s">
        <v>71</v>
      </c>
      <c r="R2814">
        <v>2012</v>
      </c>
      <c r="S2814" s="1">
        <v>25.95</v>
      </c>
      <c r="T2814" t="s">
        <v>31</v>
      </c>
      <c r="U2814" s="2">
        <v>41000</v>
      </c>
      <c r="V2814" s="2">
        <v>41029</v>
      </c>
      <c r="W2814" s="2">
        <v>41018</v>
      </c>
      <c r="Y2814" t="s">
        <v>5301</v>
      </c>
      <c r="Z2814" t="s">
        <v>464</v>
      </c>
      <c r="AA2814" t="s">
        <v>2726</v>
      </c>
      <c r="AB2814" t="s">
        <v>35</v>
      </c>
      <c r="AC2814" t="s">
        <v>36</v>
      </c>
      <c r="AD2814">
        <v>98125</v>
      </c>
      <c r="AE2814" t="s">
        <v>5297</v>
      </c>
      <c r="AF2814" t="str">
        <f t="shared" si="129"/>
        <v>Yes</v>
      </c>
      <c r="AG2814" s="9" t="str">
        <f t="shared" si="130"/>
        <v>STATE REPRESENTATIVE462DEMOCRATLEG DISTRICT 46 - HOUSEKINGLegislative201225.95DEBT410004102941018PLACARDSBORUCK PRINTING11552 15TH AVE NESEATTLEWA</v>
      </c>
      <c r="AH2814">
        <v>100463094</v>
      </c>
      <c r="AI2814" s="9" t="str">
        <f t="shared" si="131"/>
        <v>STATE REPRESENTATIVE462DEMOCRATLEG DISTRICT 46 - HOUSEKINGLegislative</v>
      </c>
    </row>
    <row r="2815" spans="1:35" x14ac:dyDescent="0.25">
      <c r="A2815" s="15">
        <v>2445</v>
      </c>
      <c r="B2815" t="s">
        <v>5302</v>
      </c>
      <c r="C2815">
        <v>100463094</v>
      </c>
      <c r="D2815" t="s">
        <v>30</v>
      </c>
      <c r="E2815" t="s">
        <v>1027</v>
      </c>
      <c r="F2815" t="s">
        <v>44</v>
      </c>
      <c r="G2815" t="s">
        <v>1028</v>
      </c>
      <c r="H2815" t="s">
        <v>1029</v>
      </c>
      <c r="I2815" t="s">
        <v>140</v>
      </c>
      <c r="J2815" t="s">
        <v>610</v>
      </c>
      <c r="K2815" t="s">
        <v>67</v>
      </c>
      <c r="L2815">
        <v>46</v>
      </c>
      <c r="M2815">
        <v>2</v>
      </c>
      <c r="N2815" t="s">
        <v>68</v>
      </c>
      <c r="O2815" t="s">
        <v>437</v>
      </c>
      <c r="P2815" t="s">
        <v>134</v>
      </c>
      <c r="Q2815" t="s">
        <v>71</v>
      </c>
      <c r="R2815">
        <v>2012</v>
      </c>
      <c r="S2815" s="1">
        <v>205.96</v>
      </c>
      <c r="T2815" t="s">
        <v>31</v>
      </c>
      <c r="U2815" s="2">
        <v>41000</v>
      </c>
      <c r="V2815" s="2">
        <v>41029</v>
      </c>
      <c r="W2815" s="2">
        <v>41024</v>
      </c>
      <c r="Y2815" t="s">
        <v>5303</v>
      </c>
      <c r="Z2815" t="s">
        <v>3703</v>
      </c>
      <c r="AA2815" t="s">
        <v>5304</v>
      </c>
      <c r="AB2815" t="s">
        <v>516</v>
      </c>
      <c r="AC2815" t="s">
        <v>36</v>
      </c>
      <c r="AD2815">
        <v>98058</v>
      </c>
      <c r="AE2815" t="s">
        <v>5297</v>
      </c>
      <c r="AF2815" t="str">
        <f t="shared" si="129"/>
        <v>Yes</v>
      </c>
      <c r="AG2815" s="9" t="str">
        <f t="shared" si="130"/>
        <v>STATE REPRESENTATIVE462DEMOCRATLEG DISTRICT 46 - HOUSEKINGLegislative2012205.96DEBT410004102941024PCC/QFC - FOOD FOR EVENTGRAD SAMANTHA14230 SE 179TH PLRENTONWA</v>
      </c>
      <c r="AH2815">
        <v>100463094</v>
      </c>
      <c r="AI2815" s="9" t="str">
        <f t="shared" si="131"/>
        <v>STATE REPRESENTATIVE462DEMOCRATLEG DISTRICT 46 - HOUSEKINGLegislative</v>
      </c>
    </row>
    <row r="2816" spans="1:35" x14ac:dyDescent="0.25">
      <c r="A2816" s="15">
        <v>2557</v>
      </c>
      <c r="B2816" t="s">
        <v>5518</v>
      </c>
      <c r="C2816">
        <v>100462001</v>
      </c>
      <c r="D2816" t="s">
        <v>30</v>
      </c>
      <c r="E2816" t="s">
        <v>5519</v>
      </c>
      <c r="F2816" t="s">
        <v>44</v>
      </c>
      <c r="G2816" t="s">
        <v>5520</v>
      </c>
      <c r="H2816" t="s">
        <v>5521</v>
      </c>
      <c r="I2816" t="s">
        <v>299</v>
      </c>
      <c r="J2816" t="s">
        <v>5522</v>
      </c>
      <c r="K2816" t="s">
        <v>67</v>
      </c>
      <c r="L2816">
        <v>46</v>
      </c>
      <c r="M2816">
        <v>2</v>
      </c>
      <c r="N2816" t="s">
        <v>68</v>
      </c>
      <c r="O2816" t="s">
        <v>437</v>
      </c>
      <c r="P2816" t="s">
        <v>134</v>
      </c>
      <c r="Q2816" t="s">
        <v>71</v>
      </c>
      <c r="R2816">
        <v>2012</v>
      </c>
      <c r="S2816" s="1">
        <v>225</v>
      </c>
      <c r="T2816" t="s">
        <v>31</v>
      </c>
      <c r="U2816" s="2">
        <v>41000</v>
      </c>
      <c r="V2816" s="2">
        <v>41029</v>
      </c>
      <c r="W2816" s="2">
        <v>41028</v>
      </c>
      <c r="Y2816" t="s">
        <v>716</v>
      </c>
      <c r="Z2816" t="s">
        <v>85</v>
      </c>
      <c r="AA2816" t="s">
        <v>5523</v>
      </c>
      <c r="AB2816" t="s">
        <v>87</v>
      </c>
      <c r="AC2816" t="s">
        <v>36</v>
      </c>
      <c r="AD2816">
        <v>99336</v>
      </c>
      <c r="AE2816" t="s">
        <v>5524</v>
      </c>
      <c r="AF2816" t="str">
        <f t="shared" si="129"/>
        <v>Yes</v>
      </c>
      <c r="AG2816" s="9" t="str">
        <f t="shared" si="130"/>
        <v>STATE REPRESENTATIVE462DEMOCRATLEG DISTRICT 46 - HOUSEKINGLegislative2012225DEBT410004102941028POSTAGEGRAND CROSSING CONSULTING1110 N ARTHUR STKENNEWICKWA</v>
      </c>
      <c r="AH2816">
        <v>100462001</v>
      </c>
      <c r="AI2816" s="9" t="str">
        <f t="shared" si="131"/>
        <v>STATE REPRESENTATIVE462DEMOCRATLEG DISTRICT 46 - HOUSEKINGLegislative</v>
      </c>
    </row>
    <row r="2817" spans="1:35" x14ac:dyDescent="0.25">
      <c r="A2817" s="15">
        <v>2558</v>
      </c>
      <c r="B2817" t="s">
        <v>5525</v>
      </c>
      <c r="C2817">
        <v>100462001</v>
      </c>
      <c r="D2817" t="s">
        <v>30</v>
      </c>
      <c r="E2817" t="s">
        <v>5519</v>
      </c>
      <c r="F2817" t="s">
        <v>44</v>
      </c>
      <c r="G2817" t="s">
        <v>5520</v>
      </c>
      <c r="H2817" t="s">
        <v>5521</v>
      </c>
      <c r="I2817" t="s">
        <v>299</v>
      </c>
      <c r="J2817" t="s">
        <v>5522</v>
      </c>
      <c r="K2817" t="s">
        <v>67</v>
      </c>
      <c r="L2817">
        <v>46</v>
      </c>
      <c r="M2817">
        <v>2</v>
      </c>
      <c r="N2817" t="s">
        <v>68</v>
      </c>
      <c r="O2817" t="s">
        <v>437</v>
      </c>
      <c r="P2817" t="s">
        <v>134</v>
      </c>
      <c r="Q2817" t="s">
        <v>71</v>
      </c>
      <c r="R2817">
        <v>2012</v>
      </c>
      <c r="S2817" s="1">
        <v>28.15</v>
      </c>
      <c r="T2817" t="s">
        <v>31</v>
      </c>
      <c r="U2817" s="2">
        <v>41000</v>
      </c>
      <c r="V2817" s="2">
        <v>41029</v>
      </c>
      <c r="W2817" s="2">
        <v>41028</v>
      </c>
      <c r="Y2817" t="s">
        <v>2807</v>
      </c>
      <c r="Z2817" t="s">
        <v>85</v>
      </c>
      <c r="AA2817" t="s">
        <v>5523</v>
      </c>
      <c r="AB2817" t="s">
        <v>87</v>
      </c>
      <c r="AC2817" t="s">
        <v>36</v>
      </c>
      <c r="AD2817">
        <v>99336</v>
      </c>
      <c r="AE2817" t="s">
        <v>5524</v>
      </c>
      <c r="AF2817" t="str">
        <f t="shared" si="129"/>
        <v>Yes</v>
      </c>
      <c r="AG2817" s="9" t="str">
        <f t="shared" si="130"/>
        <v>STATE REPRESENTATIVE462DEMOCRATLEG DISTRICT 46 - HOUSEKINGLegislative201228.15DEBT410004102941028MAILING LABELSGRAND CROSSING CONSULTING1110 N ARTHUR STKENNEWICKWA</v>
      </c>
      <c r="AH2817">
        <v>100462001</v>
      </c>
      <c r="AI2817" s="9" t="str">
        <f t="shared" si="131"/>
        <v>STATE REPRESENTATIVE462DEMOCRATLEG DISTRICT 46 - HOUSEKINGLegislative</v>
      </c>
    </row>
    <row r="2818" spans="1:35" x14ac:dyDescent="0.25">
      <c r="A2818" s="15">
        <v>2559</v>
      </c>
      <c r="B2818" t="s">
        <v>5526</v>
      </c>
      <c r="C2818">
        <v>100462001</v>
      </c>
      <c r="D2818" t="s">
        <v>30</v>
      </c>
      <c r="E2818" t="s">
        <v>5519</v>
      </c>
      <c r="F2818" t="s">
        <v>44</v>
      </c>
      <c r="G2818" t="s">
        <v>5520</v>
      </c>
      <c r="H2818" t="s">
        <v>5521</v>
      </c>
      <c r="I2818" t="s">
        <v>299</v>
      </c>
      <c r="J2818" t="s">
        <v>5522</v>
      </c>
      <c r="K2818" t="s">
        <v>67</v>
      </c>
      <c r="L2818">
        <v>46</v>
      </c>
      <c r="M2818">
        <v>2</v>
      </c>
      <c r="N2818" t="s">
        <v>68</v>
      </c>
      <c r="O2818" t="s">
        <v>437</v>
      </c>
      <c r="P2818" t="s">
        <v>134</v>
      </c>
      <c r="Q2818" t="s">
        <v>71</v>
      </c>
      <c r="R2818">
        <v>2012</v>
      </c>
      <c r="S2818" s="1">
        <v>1500</v>
      </c>
      <c r="T2818" t="s">
        <v>31</v>
      </c>
      <c r="U2818" s="2">
        <v>41000</v>
      </c>
      <c r="V2818" s="2">
        <v>41029</v>
      </c>
      <c r="W2818" s="2">
        <v>41029</v>
      </c>
      <c r="Y2818" t="s">
        <v>5527</v>
      </c>
      <c r="Z2818" t="s">
        <v>85</v>
      </c>
      <c r="AA2818" t="s">
        <v>5523</v>
      </c>
      <c r="AB2818" t="s">
        <v>87</v>
      </c>
      <c r="AC2818" t="s">
        <v>36</v>
      </c>
      <c r="AD2818">
        <v>99336</v>
      </c>
      <c r="AE2818" t="s">
        <v>5524</v>
      </c>
      <c r="AF2818" t="str">
        <f t="shared" ref="AF2818:AF2881" si="132">IF(ISNA(VLOOKUP($C2818,schooldata,1,FALSE)),"NO","Yes")</f>
        <v>Yes</v>
      </c>
      <c r="AG2818" s="9" t="str">
        <f t="shared" ref="AG2818:AG2881" si="133">CONCATENATE(K2818,L2818,M2818,N2818,O2818,P2818,Q2818,R2818,S2818,T2818,U2818,V2818,W2818,X2818,Y2818,Z2818,AA2818,AB2818,AC2818)</f>
        <v>STATE REPRESENTATIVE462DEMOCRATLEG DISTRICT 46 - HOUSEKINGLegislative20121500DEBT410004102941029APRIL CONSULTING FEEGRAND CROSSING CONSULTING1110 N ARTHUR STKENNEWICKWA</v>
      </c>
      <c r="AH2818">
        <v>100462001</v>
      </c>
      <c r="AI2818" s="9" t="str">
        <f t="shared" ref="AI2818:AI2881" si="134">CONCATENATE(K2818,L2818,M2818,N2818,O2818,P2818,Q2818)</f>
        <v>STATE REPRESENTATIVE462DEMOCRATLEG DISTRICT 46 - HOUSEKINGLegislative</v>
      </c>
    </row>
    <row r="2819" spans="1:35" x14ac:dyDescent="0.25">
      <c r="A2819" s="15">
        <v>2560</v>
      </c>
      <c r="B2819" t="s">
        <v>5528</v>
      </c>
      <c r="C2819">
        <v>100462001</v>
      </c>
      <c r="D2819" t="s">
        <v>30</v>
      </c>
      <c r="E2819" t="s">
        <v>5519</v>
      </c>
      <c r="F2819" t="s">
        <v>44</v>
      </c>
      <c r="G2819" t="s">
        <v>5520</v>
      </c>
      <c r="H2819" t="s">
        <v>5521</v>
      </c>
      <c r="I2819" t="s">
        <v>299</v>
      </c>
      <c r="J2819" t="s">
        <v>5522</v>
      </c>
      <c r="K2819" t="s">
        <v>67</v>
      </c>
      <c r="L2819">
        <v>46</v>
      </c>
      <c r="M2819">
        <v>2</v>
      </c>
      <c r="N2819" t="s">
        <v>68</v>
      </c>
      <c r="O2819" t="s">
        <v>437</v>
      </c>
      <c r="P2819" t="s">
        <v>134</v>
      </c>
      <c r="Q2819" t="s">
        <v>71</v>
      </c>
      <c r="R2819">
        <v>2012</v>
      </c>
      <c r="S2819" s="1">
        <v>500</v>
      </c>
      <c r="T2819" t="s">
        <v>31</v>
      </c>
      <c r="U2819" s="2">
        <v>41000</v>
      </c>
      <c r="V2819" s="2">
        <v>41029</v>
      </c>
      <c r="W2819" s="2">
        <v>41029</v>
      </c>
      <c r="Y2819" t="s">
        <v>5529</v>
      </c>
      <c r="Z2819" t="s">
        <v>5530</v>
      </c>
      <c r="AA2819" t="s">
        <v>5523</v>
      </c>
      <c r="AB2819" t="s">
        <v>87</v>
      </c>
      <c r="AC2819" t="s">
        <v>36</v>
      </c>
      <c r="AD2819">
        <v>99336</v>
      </c>
      <c r="AE2819" t="s">
        <v>5524</v>
      </c>
      <c r="AF2819" t="str">
        <f t="shared" si="132"/>
        <v>Yes</v>
      </c>
      <c r="AG2819" s="9" t="str">
        <f t="shared" si="133"/>
        <v>STATE REPRESENTATIVE462DEMOCRATLEG DISTRICT 46 - HOUSEKINGLegislative2012500DEBT410004102941029APRIL TREASURY SERVICESTRANSITIONS ACCOUNTING &amp; REPORTING1110 N ARTHUR STKENNEWICKWA</v>
      </c>
      <c r="AH2819">
        <v>100462001</v>
      </c>
      <c r="AI2819" s="9" t="str">
        <f t="shared" si="134"/>
        <v>STATE REPRESENTATIVE462DEMOCRATLEG DISTRICT 46 - HOUSEKINGLegislative</v>
      </c>
    </row>
    <row r="2820" spans="1:35" x14ac:dyDescent="0.25">
      <c r="A2820" s="15">
        <v>2341</v>
      </c>
      <c r="B2820" t="s">
        <v>5114</v>
      </c>
      <c r="C2820">
        <v>100462772</v>
      </c>
      <c r="D2820" t="s">
        <v>30</v>
      </c>
      <c r="E2820" t="s">
        <v>1101</v>
      </c>
      <c r="F2820" t="s">
        <v>44</v>
      </c>
      <c r="G2820" t="s">
        <v>1102</v>
      </c>
      <c r="H2820" t="s">
        <v>1103</v>
      </c>
      <c r="J2820" t="s">
        <v>1104</v>
      </c>
      <c r="K2820" t="s">
        <v>67</v>
      </c>
      <c r="L2820">
        <v>46</v>
      </c>
      <c r="M2820">
        <v>2</v>
      </c>
      <c r="N2820" t="s">
        <v>68</v>
      </c>
      <c r="O2820" t="s">
        <v>437</v>
      </c>
      <c r="P2820" t="s">
        <v>134</v>
      </c>
      <c r="Q2820" t="s">
        <v>71</v>
      </c>
      <c r="R2820">
        <v>2012</v>
      </c>
      <c r="S2820" s="1">
        <v>711.75</v>
      </c>
      <c r="T2820" t="s">
        <v>31</v>
      </c>
      <c r="U2820" s="2">
        <v>41000</v>
      </c>
      <c r="V2820" s="2">
        <v>41029</v>
      </c>
      <c r="W2820" s="2">
        <v>41029</v>
      </c>
      <c r="Y2820" t="s">
        <v>330</v>
      </c>
      <c r="Z2820" t="s">
        <v>33</v>
      </c>
      <c r="AA2820" t="s">
        <v>103</v>
      </c>
      <c r="AB2820" t="s">
        <v>35</v>
      </c>
      <c r="AC2820" t="s">
        <v>36</v>
      </c>
      <c r="AD2820">
        <v>98101</v>
      </c>
      <c r="AE2820" t="s">
        <v>5115</v>
      </c>
      <c r="AF2820" t="str">
        <f t="shared" si="132"/>
        <v>Yes</v>
      </c>
      <c r="AG2820" s="9" t="str">
        <f t="shared" si="133"/>
        <v>STATE REPRESENTATIVE462DEMOCRATLEG DISTRICT 46 - HOUSEKINGLegislative2012711.75DEBT410004102941029ACCOUNTING/COMPLIANCEPROJECT ACCOUNTING SERVICES603 STEWART ST #819SEATTLEWA</v>
      </c>
      <c r="AH2820">
        <v>100462772</v>
      </c>
      <c r="AI2820" s="9" t="str">
        <f t="shared" si="134"/>
        <v>STATE REPRESENTATIVE462DEMOCRATLEG DISTRICT 46 - HOUSEKINGLegislative</v>
      </c>
    </row>
    <row r="2821" spans="1:35" x14ac:dyDescent="0.25">
      <c r="A2821" s="15">
        <v>2446</v>
      </c>
      <c r="B2821" t="s">
        <v>5305</v>
      </c>
      <c r="C2821">
        <v>100463094</v>
      </c>
      <c r="D2821" t="s">
        <v>30</v>
      </c>
      <c r="E2821" t="s">
        <v>1027</v>
      </c>
      <c r="F2821" t="s">
        <v>44</v>
      </c>
      <c r="G2821" t="s">
        <v>1028</v>
      </c>
      <c r="H2821" t="s">
        <v>1029</v>
      </c>
      <c r="I2821" t="s">
        <v>140</v>
      </c>
      <c r="J2821" t="s">
        <v>610</v>
      </c>
      <c r="K2821" t="s">
        <v>67</v>
      </c>
      <c r="L2821">
        <v>46</v>
      </c>
      <c r="M2821">
        <v>2</v>
      </c>
      <c r="N2821" t="s">
        <v>68</v>
      </c>
      <c r="O2821" t="s">
        <v>437</v>
      </c>
      <c r="P2821" t="s">
        <v>134</v>
      </c>
      <c r="Q2821" t="s">
        <v>71</v>
      </c>
      <c r="R2821">
        <v>2012</v>
      </c>
      <c r="S2821" s="1">
        <v>407.92</v>
      </c>
      <c r="T2821" t="s">
        <v>31</v>
      </c>
      <c r="U2821" s="2">
        <v>41000</v>
      </c>
      <c r="V2821" s="2">
        <v>41029</v>
      </c>
      <c r="W2821" s="2">
        <v>41029</v>
      </c>
      <c r="Y2821" t="s">
        <v>1030</v>
      </c>
      <c r="Z2821" t="s">
        <v>1031</v>
      </c>
      <c r="AA2821" t="s">
        <v>1032</v>
      </c>
      <c r="AB2821" t="s">
        <v>35</v>
      </c>
      <c r="AC2821" t="s">
        <v>36</v>
      </c>
      <c r="AD2821">
        <v>98112</v>
      </c>
      <c r="AE2821" t="s">
        <v>5297</v>
      </c>
      <c r="AF2821" t="str">
        <f t="shared" si="132"/>
        <v>Yes</v>
      </c>
      <c r="AG2821" s="9" t="str">
        <f t="shared" si="133"/>
        <v>STATE REPRESENTATIVE462DEMOCRATLEG DISTRICT 46 - HOUSEKINGLegislative2012407.92DEBT410004102941029TREASURY SERVICESABBOT TAYLOR349 16TH AVE E #30SEATTLEWA</v>
      </c>
      <c r="AH2821">
        <v>100463094</v>
      </c>
      <c r="AI2821" s="9" t="str">
        <f t="shared" si="134"/>
        <v>STATE REPRESENTATIVE462DEMOCRATLEG DISTRICT 46 - HOUSEKINGLegislative</v>
      </c>
    </row>
    <row r="2822" spans="1:35" x14ac:dyDescent="0.25">
      <c r="A2822" s="15">
        <v>2622</v>
      </c>
      <c r="B2822" t="s">
        <v>5616</v>
      </c>
      <c r="C2822">
        <v>100463418</v>
      </c>
      <c r="D2822" t="s">
        <v>30</v>
      </c>
      <c r="E2822" t="s">
        <v>5600</v>
      </c>
      <c r="F2822" t="s">
        <v>44</v>
      </c>
      <c r="G2822" t="s">
        <v>5601</v>
      </c>
      <c r="H2822" t="s">
        <v>403</v>
      </c>
      <c r="I2822" t="s">
        <v>336</v>
      </c>
      <c r="J2822" t="s">
        <v>5602</v>
      </c>
      <c r="K2822" t="s">
        <v>67</v>
      </c>
      <c r="L2822">
        <v>46</v>
      </c>
      <c r="M2822">
        <v>2</v>
      </c>
      <c r="N2822" t="s">
        <v>68</v>
      </c>
      <c r="O2822" t="s">
        <v>437</v>
      </c>
      <c r="P2822" t="s">
        <v>134</v>
      </c>
      <c r="Q2822" t="s">
        <v>71</v>
      </c>
      <c r="R2822">
        <v>2012</v>
      </c>
      <c r="S2822" s="1">
        <v>210.05</v>
      </c>
      <c r="T2822" t="s">
        <v>31</v>
      </c>
      <c r="U2822" s="2">
        <v>41004</v>
      </c>
      <c r="V2822" s="2">
        <v>41029</v>
      </c>
      <c r="W2822" s="2">
        <v>41029</v>
      </c>
      <c r="X2822" t="s">
        <v>72</v>
      </c>
      <c r="Y2822" t="s">
        <v>5617</v>
      </c>
      <c r="Z2822" t="s">
        <v>167</v>
      </c>
      <c r="AA2822" t="s">
        <v>168</v>
      </c>
      <c r="AB2822" t="s">
        <v>35</v>
      </c>
      <c r="AC2822" t="s">
        <v>36</v>
      </c>
      <c r="AD2822">
        <v>98109</v>
      </c>
      <c r="AE2822" t="s">
        <v>5609</v>
      </c>
      <c r="AF2822" t="str">
        <f t="shared" si="132"/>
        <v>Yes</v>
      </c>
      <c r="AG2822" s="9" t="str">
        <f t="shared" si="133"/>
        <v>STATE REPRESENTATIVE462DEMOCRATLEG DISTRICT 46 - HOUSEKINGLegislative2012210.05DEBT410044102941029Operation and OverheadBANNER PRINTING (VISIPRINTING)ARGO STRATEGIESPO BOX 9100 SEATTLEWA</v>
      </c>
      <c r="AH2822">
        <v>100463418</v>
      </c>
      <c r="AI2822" s="9" t="str">
        <f t="shared" si="134"/>
        <v>STATE REPRESENTATIVE462DEMOCRATLEG DISTRICT 46 - HOUSEKINGLegislative</v>
      </c>
    </row>
    <row r="2823" spans="1:35" x14ac:dyDescent="0.25">
      <c r="A2823" s="15">
        <v>2623</v>
      </c>
      <c r="B2823" t="s">
        <v>5618</v>
      </c>
      <c r="C2823">
        <v>100463418</v>
      </c>
      <c r="D2823" t="s">
        <v>30</v>
      </c>
      <c r="E2823" t="s">
        <v>5600</v>
      </c>
      <c r="F2823" t="s">
        <v>44</v>
      </c>
      <c r="G2823" t="s">
        <v>5601</v>
      </c>
      <c r="H2823" t="s">
        <v>403</v>
      </c>
      <c r="I2823" t="s">
        <v>336</v>
      </c>
      <c r="J2823" t="s">
        <v>5602</v>
      </c>
      <c r="K2823" t="s">
        <v>67</v>
      </c>
      <c r="L2823">
        <v>46</v>
      </c>
      <c r="M2823">
        <v>2</v>
      </c>
      <c r="N2823" t="s">
        <v>68</v>
      </c>
      <c r="O2823" t="s">
        <v>437</v>
      </c>
      <c r="P2823" t="s">
        <v>134</v>
      </c>
      <c r="Q2823" t="s">
        <v>71</v>
      </c>
      <c r="R2823">
        <v>2012</v>
      </c>
      <c r="S2823" s="1">
        <v>400</v>
      </c>
      <c r="T2823" t="s">
        <v>31</v>
      </c>
      <c r="U2823" s="2">
        <v>41004</v>
      </c>
      <c r="V2823" s="2">
        <v>41029</v>
      </c>
      <c r="W2823" s="2">
        <v>41029</v>
      </c>
      <c r="X2823" t="s">
        <v>72</v>
      </c>
      <c r="Y2823" t="s">
        <v>5247</v>
      </c>
      <c r="Z2823" t="s">
        <v>167</v>
      </c>
      <c r="AA2823" t="s">
        <v>168</v>
      </c>
      <c r="AB2823" t="s">
        <v>35</v>
      </c>
      <c r="AC2823" t="s">
        <v>36</v>
      </c>
      <c r="AD2823">
        <v>98109</v>
      </c>
      <c r="AE2823" t="s">
        <v>5609</v>
      </c>
      <c r="AF2823" t="str">
        <f t="shared" si="132"/>
        <v>Yes</v>
      </c>
      <c r="AG2823" s="9" t="str">
        <f t="shared" si="133"/>
        <v>STATE REPRESENTATIVE462DEMOCRATLEG DISTRICT 46 - HOUSEKINGLegislative2012400DEBT410044102941029Operation and OverheadGRAPHIC DESIGN (KAYLORMADE)ARGO STRATEGIESPO BOX 9100 SEATTLEWA</v>
      </c>
      <c r="AH2823">
        <v>100463418</v>
      </c>
      <c r="AI2823" s="9" t="str">
        <f t="shared" si="134"/>
        <v>STATE REPRESENTATIVE462DEMOCRATLEG DISTRICT 46 - HOUSEKINGLegislative</v>
      </c>
    </row>
    <row r="2824" spans="1:35" x14ac:dyDescent="0.25">
      <c r="A2824" s="15">
        <v>2616</v>
      </c>
      <c r="B2824" t="s">
        <v>5607</v>
      </c>
      <c r="C2824">
        <v>100463418</v>
      </c>
      <c r="D2824" t="s">
        <v>30</v>
      </c>
      <c r="E2824" t="s">
        <v>5600</v>
      </c>
      <c r="F2824" t="s">
        <v>44</v>
      </c>
      <c r="G2824" t="s">
        <v>5601</v>
      </c>
      <c r="H2824" t="s">
        <v>403</v>
      </c>
      <c r="I2824" t="s">
        <v>336</v>
      </c>
      <c r="J2824" t="s">
        <v>5602</v>
      </c>
      <c r="K2824" t="s">
        <v>67</v>
      </c>
      <c r="L2824">
        <v>46</v>
      </c>
      <c r="M2824">
        <v>2</v>
      </c>
      <c r="N2824" t="s">
        <v>68</v>
      </c>
      <c r="O2824" t="s">
        <v>437</v>
      </c>
      <c r="P2824" t="s">
        <v>134</v>
      </c>
      <c r="Q2824" t="s">
        <v>71</v>
      </c>
      <c r="R2824">
        <v>2012</v>
      </c>
      <c r="S2824" s="1">
        <v>1499.74</v>
      </c>
      <c r="T2824" t="s">
        <v>31</v>
      </c>
      <c r="U2824" s="2">
        <v>41004</v>
      </c>
      <c r="V2824" s="2">
        <v>41029</v>
      </c>
      <c r="W2824" s="2">
        <v>41029</v>
      </c>
      <c r="X2824" t="s">
        <v>72</v>
      </c>
      <c r="Y2824" t="s">
        <v>5608</v>
      </c>
      <c r="Z2824" t="s">
        <v>167</v>
      </c>
      <c r="AA2824" t="s">
        <v>168</v>
      </c>
      <c r="AB2824" t="s">
        <v>35</v>
      </c>
      <c r="AC2824" t="s">
        <v>36</v>
      </c>
      <c r="AD2824">
        <v>98109</v>
      </c>
      <c r="AE2824" t="s">
        <v>5609</v>
      </c>
      <c r="AF2824" t="str">
        <f t="shared" si="132"/>
        <v>Yes</v>
      </c>
      <c r="AG2824" s="9" t="str">
        <f t="shared" si="133"/>
        <v>STATE REPRESENTATIVE462DEMOCRATLEG DISTRICT 46 - HOUSEKINGLegislative20121499.74DEBT410044102941029Operation and OverheadREMITS, ENVELOPES, LETTERHEAD PRINT (CAPCITY)ARGO STRATEGIESPO BOX 9100 SEATTLEWA</v>
      </c>
      <c r="AH2824">
        <v>100463418</v>
      </c>
      <c r="AI2824" s="9" t="str">
        <f t="shared" si="134"/>
        <v>STATE REPRESENTATIVE462DEMOCRATLEG DISTRICT 46 - HOUSEKINGLegislative</v>
      </c>
    </row>
    <row r="2825" spans="1:35" x14ac:dyDescent="0.25">
      <c r="A2825" s="15">
        <v>2617</v>
      </c>
      <c r="B2825" t="s">
        <v>5610</v>
      </c>
      <c r="C2825">
        <v>100463418</v>
      </c>
      <c r="D2825" t="s">
        <v>30</v>
      </c>
      <c r="E2825" t="s">
        <v>5600</v>
      </c>
      <c r="F2825" t="s">
        <v>44</v>
      </c>
      <c r="G2825" t="s">
        <v>5601</v>
      </c>
      <c r="H2825" t="s">
        <v>403</v>
      </c>
      <c r="I2825" t="s">
        <v>336</v>
      </c>
      <c r="J2825" t="s">
        <v>5602</v>
      </c>
      <c r="K2825" t="s">
        <v>67</v>
      </c>
      <c r="L2825">
        <v>46</v>
      </c>
      <c r="M2825">
        <v>2</v>
      </c>
      <c r="N2825" t="s">
        <v>68</v>
      </c>
      <c r="O2825" t="s">
        <v>437</v>
      </c>
      <c r="P2825" t="s">
        <v>134</v>
      </c>
      <c r="Q2825" t="s">
        <v>71</v>
      </c>
      <c r="R2825">
        <v>2012</v>
      </c>
      <c r="S2825" s="1">
        <v>750</v>
      </c>
      <c r="T2825" t="s">
        <v>31</v>
      </c>
      <c r="U2825" s="2">
        <v>41004</v>
      </c>
      <c r="V2825" s="2">
        <v>41029</v>
      </c>
      <c r="W2825" s="2">
        <v>41029</v>
      </c>
      <c r="X2825" t="s">
        <v>72</v>
      </c>
      <c r="Y2825" t="s">
        <v>5289</v>
      </c>
      <c r="Z2825" t="s">
        <v>167</v>
      </c>
      <c r="AA2825" t="s">
        <v>168</v>
      </c>
      <c r="AB2825" t="s">
        <v>35</v>
      </c>
      <c r="AC2825" t="s">
        <v>36</v>
      </c>
      <c r="AD2825">
        <v>98109</v>
      </c>
      <c r="AE2825" t="s">
        <v>5609</v>
      </c>
      <c r="AF2825" t="str">
        <f t="shared" si="132"/>
        <v>Yes</v>
      </c>
      <c r="AG2825" s="9" t="str">
        <f t="shared" si="133"/>
        <v>STATE REPRESENTATIVE462DEMOCRATLEG DISTRICT 46 - HOUSEKINGLegislative2012750DEBT410044102941029Operation and OverheadCAMPAIGN MANAGEMENT (BRAD)ARGO STRATEGIESPO BOX 9100 SEATTLEWA</v>
      </c>
      <c r="AH2825">
        <v>100463418</v>
      </c>
      <c r="AI2825" s="9" t="str">
        <f t="shared" si="134"/>
        <v>STATE REPRESENTATIVE462DEMOCRATLEG DISTRICT 46 - HOUSEKINGLegislative</v>
      </c>
    </row>
    <row r="2826" spans="1:35" x14ac:dyDescent="0.25">
      <c r="A2826" s="15">
        <v>2618</v>
      </c>
      <c r="B2826" t="s">
        <v>5611</v>
      </c>
      <c r="C2826">
        <v>100463418</v>
      </c>
      <c r="D2826" t="s">
        <v>30</v>
      </c>
      <c r="E2826" t="s">
        <v>5600</v>
      </c>
      <c r="F2826" t="s">
        <v>44</v>
      </c>
      <c r="G2826" t="s">
        <v>5601</v>
      </c>
      <c r="H2826" t="s">
        <v>403</v>
      </c>
      <c r="I2826" t="s">
        <v>336</v>
      </c>
      <c r="J2826" t="s">
        <v>5602</v>
      </c>
      <c r="K2826" t="s">
        <v>67</v>
      </c>
      <c r="L2826">
        <v>46</v>
      </c>
      <c r="M2826">
        <v>2</v>
      </c>
      <c r="N2826" t="s">
        <v>68</v>
      </c>
      <c r="O2826" t="s">
        <v>437</v>
      </c>
      <c r="P2826" t="s">
        <v>134</v>
      </c>
      <c r="Q2826" t="s">
        <v>71</v>
      </c>
      <c r="R2826">
        <v>2012</v>
      </c>
      <c r="S2826" s="1">
        <v>65</v>
      </c>
      <c r="T2826" t="s">
        <v>31</v>
      </c>
      <c r="U2826" s="2">
        <v>41004</v>
      </c>
      <c r="V2826" s="2">
        <v>41029</v>
      </c>
      <c r="W2826" s="2">
        <v>41029</v>
      </c>
      <c r="X2826" t="s">
        <v>72</v>
      </c>
      <c r="Y2826" t="s">
        <v>5612</v>
      </c>
      <c r="Z2826" t="s">
        <v>167</v>
      </c>
      <c r="AA2826" t="s">
        <v>168</v>
      </c>
      <c r="AB2826" t="s">
        <v>35</v>
      </c>
      <c r="AC2826" t="s">
        <v>36</v>
      </c>
      <c r="AD2826">
        <v>98109</v>
      </c>
      <c r="AE2826" t="s">
        <v>5609</v>
      </c>
      <c r="AF2826" t="str">
        <f t="shared" si="132"/>
        <v>Yes</v>
      </c>
      <c r="AG2826" s="9" t="str">
        <f t="shared" si="133"/>
        <v>STATE REPRESENTATIVE462DEMOCRATLEG DISTRICT 46 - HOUSEKINGLegislative201265DEBT410044102941029Operation and OverheadIN-HOUSE PRINTINGARGO STRATEGIESPO BOX 9100 SEATTLEWA</v>
      </c>
      <c r="AH2826">
        <v>100463418</v>
      </c>
      <c r="AI2826" s="9" t="str">
        <f t="shared" si="134"/>
        <v>STATE REPRESENTATIVE462DEMOCRATLEG DISTRICT 46 - HOUSEKINGLegislative</v>
      </c>
    </row>
    <row r="2827" spans="1:35" x14ac:dyDescent="0.25">
      <c r="A2827" s="15">
        <v>2619</v>
      </c>
      <c r="B2827" t="s">
        <v>5613</v>
      </c>
      <c r="C2827">
        <v>100463418</v>
      </c>
      <c r="D2827" t="s">
        <v>30</v>
      </c>
      <c r="E2827" t="s">
        <v>5600</v>
      </c>
      <c r="F2827" t="s">
        <v>44</v>
      </c>
      <c r="G2827" t="s">
        <v>5601</v>
      </c>
      <c r="H2827" t="s">
        <v>403</v>
      </c>
      <c r="I2827" t="s">
        <v>336</v>
      </c>
      <c r="J2827" t="s">
        <v>5602</v>
      </c>
      <c r="K2827" t="s">
        <v>67</v>
      </c>
      <c r="L2827">
        <v>46</v>
      </c>
      <c r="M2827">
        <v>2</v>
      </c>
      <c r="N2827" t="s">
        <v>68</v>
      </c>
      <c r="O2827" t="s">
        <v>437</v>
      </c>
      <c r="P2827" t="s">
        <v>134</v>
      </c>
      <c r="Q2827" t="s">
        <v>71</v>
      </c>
      <c r="R2827">
        <v>2012</v>
      </c>
      <c r="S2827" s="1">
        <v>300</v>
      </c>
      <c r="T2827" t="s">
        <v>31</v>
      </c>
      <c r="U2827" s="2">
        <v>41004</v>
      </c>
      <c r="V2827" s="2">
        <v>41029</v>
      </c>
      <c r="W2827" s="2">
        <v>41029</v>
      </c>
      <c r="X2827" t="s">
        <v>72</v>
      </c>
      <c r="Y2827" t="s">
        <v>2661</v>
      </c>
      <c r="Z2827" t="s">
        <v>167</v>
      </c>
      <c r="AA2827" t="s">
        <v>168</v>
      </c>
      <c r="AB2827" t="s">
        <v>35</v>
      </c>
      <c r="AC2827" t="s">
        <v>36</v>
      </c>
      <c r="AD2827">
        <v>98109</v>
      </c>
      <c r="AE2827" t="s">
        <v>5609</v>
      </c>
      <c r="AF2827" t="str">
        <f t="shared" si="132"/>
        <v>Yes</v>
      </c>
      <c r="AG2827" s="9" t="str">
        <f t="shared" si="133"/>
        <v>STATE REPRESENTATIVE462DEMOCRATLEG DISTRICT 46 - HOUSEKINGLegislative2012300DEBT410044102941029Operation and OverheadAPRIL TREASURYARGO STRATEGIESPO BOX 9100 SEATTLEWA</v>
      </c>
      <c r="AH2827">
        <v>100463418</v>
      </c>
      <c r="AI2827" s="9" t="str">
        <f t="shared" si="134"/>
        <v>STATE REPRESENTATIVE462DEMOCRATLEG DISTRICT 46 - HOUSEKINGLegislative</v>
      </c>
    </row>
    <row r="2828" spans="1:35" x14ac:dyDescent="0.25">
      <c r="A2828" s="15">
        <v>2620</v>
      </c>
      <c r="B2828" t="s">
        <v>5614</v>
      </c>
      <c r="C2828">
        <v>100463418</v>
      </c>
      <c r="D2828" t="s">
        <v>30</v>
      </c>
      <c r="E2828" t="s">
        <v>5600</v>
      </c>
      <c r="F2828" t="s">
        <v>44</v>
      </c>
      <c r="G2828" t="s">
        <v>5601</v>
      </c>
      <c r="H2828" t="s">
        <v>403</v>
      </c>
      <c r="I2828" t="s">
        <v>336</v>
      </c>
      <c r="J2828" t="s">
        <v>5602</v>
      </c>
      <c r="K2828" t="s">
        <v>67</v>
      </c>
      <c r="L2828">
        <v>46</v>
      </c>
      <c r="M2828">
        <v>2</v>
      </c>
      <c r="N2828" t="s">
        <v>68</v>
      </c>
      <c r="O2828" t="s">
        <v>437</v>
      </c>
      <c r="P2828" t="s">
        <v>134</v>
      </c>
      <c r="Q2828" t="s">
        <v>71</v>
      </c>
      <c r="R2828">
        <v>2012</v>
      </c>
      <c r="S2828" s="1">
        <v>1000</v>
      </c>
      <c r="T2828" t="s">
        <v>31</v>
      </c>
      <c r="U2828" s="2">
        <v>41004</v>
      </c>
      <c r="V2828" s="2">
        <v>41029</v>
      </c>
      <c r="W2828" s="2">
        <v>41029</v>
      </c>
      <c r="X2828" t="s">
        <v>72</v>
      </c>
      <c r="Y2828" t="s">
        <v>289</v>
      </c>
      <c r="Z2828" t="s">
        <v>167</v>
      </c>
      <c r="AA2828" t="s">
        <v>168</v>
      </c>
      <c r="AB2828" t="s">
        <v>35</v>
      </c>
      <c r="AC2828" t="s">
        <v>36</v>
      </c>
      <c r="AD2828">
        <v>98109</v>
      </c>
      <c r="AE2828" t="s">
        <v>5609</v>
      </c>
      <c r="AF2828" t="str">
        <f t="shared" si="132"/>
        <v>Yes</v>
      </c>
      <c r="AG2828" s="9" t="str">
        <f t="shared" si="133"/>
        <v>STATE REPRESENTATIVE462DEMOCRATLEG DISTRICT 46 - HOUSEKINGLegislative20121000DEBT410044102941029Operation and OverheadRETAINERARGO STRATEGIESPO BOX 9100 SEATTLEWA</v>
      </c>
      <c r="AH2828">
        <v>100463418</v>
      </c>
      <c r="AI2828" s="9" t="str">
        <f t="shared" si="134"/>
        <v>STATE REPRESENTATIVE462DEMOCRATLEG DISTRICT 46 - HOUSEKINGLegislative</v>
      </c>
    </row>
    <row r="2829" spans="1:35" x14ac:dyDescent="0.25">
      <c r="A2829" s="15">
        <v>2621</v>
      </c>
      <c r="B2829" t="s">
        <v>5615</v>
      </c>
      <c r="C2829">
        <v>100463418</v>
      </c>
      <c r="D2829" t="s">
        <v>30</v>
      </c>
      <c r="E2829" t="s">
        <v>5600</v>
      </c>
      <c r="F2829" t="s">
        <v>44</v>
      </c>
      <c r="G2829" t="s">
        <v>5601</v>
      </c>
      <c r="H2829" t="s">
        <v>403</v>
      </c>
      <c r="I2829" t="s">
        <v>336</v>
      </c>
      <c r="J2829" t="s">
        <v>5602</v>
      </c>
      <c r="K2829" t="s">
        <v>67</v>
      </c>
      <c r="L2829">
        <v>46</v>
      </c>
      <c r="M2829">
        <v>2</v>
      </c>
      <c r="N2829" t="s">
        <v>68</v>
      </c>
      <c r="O2829" t="s">
        <v>437</v>
      </c>
      <c r="P2829" t="s">
        <v>134</v>
      </c>
      <c r="Q2829" t="s">
        <v>71</v>
      </c>
      <c r="R2829">
        <v>2012</v>
      </c>
      <c r="S2829" s="1">
        <v>230</v>
      </c>
      <c r="T2829" t="s">
        <v>31</v>
      </c>
      <c r="U2829" s="2">
        <v>41004</v>
      </c>
      <c r="V2829" s="2">
        <v>41029</v>
      </c>
      <c r="W2829" s="2">
        <v>41029</v>
      </c>
      <c r="X2829" t="s">
        <v>72</v>
      </c>
      <c r="Y2829" t="s">
        <v>3837</v>
      </c>
      <c r="Z2829" t="s">
        <v>167</v>
      </c>
      <c r="AA2829" t="s">
        <v>168</v>
      </c>
      <c r="AB2829" t="s">
        <v>35</v>
      </c>
      <c r="AC2829" t="s">
        <v>36</v>
      </c>
      <c r="AD2829">
        <v>98109</v>
      </c>
      <c r="AE2829" t="s">
        <v>5609</v>
      </c>
      <c r="AF2829" t="str">
        <f t="shared" si="132"/>
        <v>Yes</v>
      </c>
      <c r="AG2829" s="9" t="str">
        <f t="shared" si="133"/>
        <v>STATE REPRESENTATIVE462DEMOCRATLEG DISTRICT 46 - HOUSEKINGLegislative2012230DEBT410044102941029Operation and OverheadREIMB. PO BOX RENTAL (USPS)ARGO STRATEGIESPO BOX 9100 SEATTLEWA</v>
      </c>
      <c r="AH2829">
        <v>100463418</v>
      </c>
      <c r="AI2829" s="9" t="str">
        <f t="shared" si="134"/>
        <v>STATE REPRESENTATIVE462DEMOCRATLEG DISTRICT 46 - HOUSEKINGLegislative</v>
      </c>
    </row>
    <row r="2830" spans="1:35" x14ac:dyDescent="0.25">
      <c r="A2830" s="15">
        <v>2642</v>
      </c>
      <c r="B2830" t="s">
        <v>5655</v>
      </c>
      <c r="C2830">
        <v>100468148</v>
      </c>
      <c r="D2830" t="s">
        <v>30</v>
      </c>
      <c r="E2830" t="s">
        <v>5600</v>
      </c>
      <c r="F2830" t="s">
        <v>44</v>
      </c>
      <c r="G2830" t="s">
        <v>5601</v>
      </c>
      <c r="H2830" t="s">
        <v>403</v>
      </c>
      <c r="I2830" t="s">
        <v>336</v>
      </c>
      <c r="J2830" t="s">
        <v>5602</v>
      </c>
      <c r="K2830" t="s">
        <v>67</v>
      </c>
      <c r="L2830">
        <v>46</v>
      </c>
      <c r="M2830">
        <v>2</v>
      </c>
      <c r="N2830" t="s">
        <v>68</v>
      </c>
      <c r="O2830" t="s">
        <v>437</v>
      </c>
      <c r="P2830" t="s">
        <v>134</v>
      </c>
      <c r="Q2830" t="s">
        <v>71</v>
      </c>
      <c r="R2830">
        <v>2012</v>
      </c>
      <c r="S2830" s="1">
        <v>750</v>
      </c>
      <c r="T2830" t="s">
        <v>31</v>
      </c>
      <c r="U2830" s="2">
        <v>41030</v>
      </c>
      <c r="V2830" s="2">
        <v>41060</v>
      </c>
      <c r="W2830" s="2">
        <v>41060</v>
      </c>
      <c r="X2830" t="s">
        <v>72</v>
      </c>
      <c r="Y2830" t="s">
        <v>2882</v>
      </c>
      <c r="Z2830" t="s">
        <v>167</v>
      </c>
      <c r="AA2830" t="s">
        <v>168</v>
      </c>
      <c r="AB2830" t="s">
        <v>35</v>
      </c>
      <c r="AC2830" t="s">
        <v>36</v>
      </c>
      <c r="AD2830">
        <v>98109</v>
      </c>
      <c r="AE2830" t="s">
        <v>5656</v>
      </c>
      <c r="AF2830" t="str">
        <f t="shared" si="132"/>
        <v>Yes</v>
      </c>
      <c r="AG2830" s="9" t="str">
        <f t="shared" si="133"/>
        <v>STATE REPRESENTATIVE462DEMOCRATLEG DISTRICT 46 - HOUSEKINGLegislative2012750DEBT410304106041060Operation and OverheadWEB DESIGNARGO STRATEGIESPO BOX 9100 SEATTLEWA</v>
      </c>
      <c r="AH2830">
        <v>100468148</v>
      </c>
      <c r="AI2830" s="9" t="str">
        <f t="shared" si="134"/>
        <v>STATE REPRESENTATIVE462DEMOCRATLEG DISTRICT 46 - HOUSEKINGLegislative</v>
      </c>
    </row>
    <row r="2831" spans="1:35" x14ac:dyDescent="0.25">
      <c r="A2831" s="15">
        <v>2643</v>
      </c>
      <c r="B2831" t="s">
        <v>5657</v>
      </c>
      <c r="C2831">
        <v>100468148</v>
      </c>
      <c r="D2831" t="s">
        <v>30</v>
      </c>
      <c r="E2831" t="s">
        <v>5600</v>
      </c>
      <c r="F2831" t="s">
        <v>44</v>
      </c>
      <c r="G2831" t="s">
        <v>5601</v>
      </c>
      <c r="H2831" t="s">
        <v>403</v>
      </c>
      <c r="I2831" t="s">
        <v>336</v>
      </c>
      <c r="J2831" t="s">
        <v>5602</v>
      </c>
      <c r="K2831" t="s">
        <v>67</v>
      </c>
      <c r="L2831">
        <v>46</v>
      </c>
      <c r="M2831">
        <v>2</v>
      </c>
      <c r="N2831" t="s">
        <v>68</v>
      </c>
      <c r="O2831" t="s">
        <v>437</v>
      </c>
      <c r="P2831" t="s">
        <v>134</v>
      </c>
      <c r="Q2831" t="s">
        <v>71</v>
      </c>
      <c r="R2831">
        <v>2012</v>
      </c>
      <c r="S2831" s="1">
        <v>1000</v>
      </c>
      <c r="T2831" t="s">
        <v>31</v>
      </c>
      <c r="U2831" s="2">
        <v>41030</v>
      </c>
      <c r="V2831" s="2">
        <v>41060</v>
      </c>
      <c r="W2831" s="2">
        <v>41060</v>
      </c>
      <c r="X2831" t="s">
        <v>72</v>
      </c>
      <c r="Y2831" t="s">
        <v>289</v>
      </c>
      <c r="Z2831" t="s">
        <v>167</v>
      </c>
      <c r="AA2831" t="s">
        <v>168</v>
      </c>
      <c r="AB2831" t="s">
        <v>35</v>
      </c>
      <c r="AC2831" t="s">
        <v>36</v>
      </c>
      <c r="AD2831">
        <v>98109</v>
      </c>
      <c r="AE2831" t="s">
        <v>5656</v>
      </c>
      <c r="AF2831" t="str">
        <f t="shared" si="132"/>
        <v>Yes</v>
      </c>
      <c r="AG2831" s="9" t="str">
        <f t="shared" si="133"/>
        <v>STATE REPRESENTATIVE462DEMOCRATLEG DISTRICT 46 - HOUSEKINGLegislative20121000DEBT410304106041060Operation and OverheadRETAINERARGO STRATEGIESPO BOX 9100 SEATTLEWA</v>
      </c>
      <c r="AH2831">
        <v>100468148</v>
      </c>
      <c r="AI2831" s="9" t="str">
        <f t="shared" si="134"/>
        <v>STATE REPRESENTATIVE462DEMOCRATLEG DISTRICT 46 - HOUSEKINGLegislative</v>
      </c>
    </row>
    <row r="2832" spans="1:35" x14ac:dyDescent="0.25">
      <c r="A2832" s="15">
        <v>2644</v>
      </c>
      <c r="B2832" t="s">
        <v>5658</v>
      </c>
      <c r="C2832">
        <v>100468148</v>
      </c>
      <c r="D2832" t="s">
        <v>30</v>
      </c>
      <c r="E2832" t="s">
        <v>5600</v>
      </c>
      <c r="F2832" t="s">
        <v>44</v>
      </c>
      <c r="G2832" t="s">
        <v>5601</v>
      </c>
      <c r="H2832" t="s">
        <v>403</v>
      </c>
      <c r="I2832" t="s">
        <v>336</v>
      </c>
      <c r="J2832" t="s">
        <v>5602</v>
      </c>
      <c r="K2832" t="s">
        <v>67</v>
      </c>
      <c r="L2832">
        <v>46</v>
      </c>
      <c r="M2832">
        <v>2</v>
      </c>
      <c r="N2832" t="s">
        <v>68</v>
      </c>
      <c r="O2832" t="s">
        <v>437</v>
      </c>
      <c r="P2832" t="s">
        <v>134</v>
      </c>
      <c r="Q2832" t="s">
        <v>71</v>
      </c>
      <c r="R2832">
        <v>2012</v>
      </c>
      <c r="S2832" s="1">
        <v>400</v>
      </c>
      <c r="T2832" t="s">
        <v>31</v>
      </c>
      <c r="U2832" s="2">
        <v>41030</v>
      </c>
      <c r="V2832" s="2">
        <v>41060</v>
      </c>
      <c r="W2832" s="2">
        <v>41060</v>
      </c>
      <c r="X2832" t="s">
        <v>72</v>
      </c>
      <c r="Y2832" t="s">
        <v>2637</v>
      </c>
      <c r="Z2832" t="s">
        <v>167</v>
      </c>
      <c r="AA2832" t="s">
        <v>168</v>
      </c>
      <c r="AB2832" t="s">
        <v>35</v>
      </c>
      <c r="AC2832" t="s">
        <v>36</v>
      </c>
      <c r="AD2832">
        <v>98109</v>
      </c>
      <c r="AE2832" t="s">
        <v>5656</v>
      </c>
      <c r="AF2832" t="str">
        <f t="shared" si="132"/>
        <v>Yes</v>
      </c>
      <c r="AG2832" s="9" t="str">
        <f t="shared" si="133"/>
        <v>STATE REPRESENTATIVE462DEMOCRATLEG DISTRICT 46 - HOUSEKINGLegislative2012400DEBT410304106041060Operation and OverheadMAY TREASURYARGO STRATEGIESPO BOX 9100 SEATTLEWA</v>
      </c>
      <c r="AH2832">
        <v>100468148</v>
      </c>
      <c r="AI2832" s="9" t="str">
        <f t="shared" si="134"/>
        <v>STATE REPRESENTATIVE462DEMOCRATLEG DISTRICT 46 - HOUSEKINGLegislative</v>
      </c>
    </row>
    <row r="2833" spans="1:35" x14ac:dyDescent="0.25">
      <c r="A2833" s="15">
        <v>2680</v>
      </c>
      <c r="B2833" t="s">
        <v>5720</v>
      </c>
      <c r="C2833">
        <v>100468148</v>
      </c>
      <c r="D2833" t="s">
        <v>30</v>
      </c>
      <c r="E2833" t="s">
        <v>5600</v>
      </c>
      <c r="F2833" t="s">
        <v>44</v>
      </c>
      <c r="G2833" t="s">
        <v>5601</v>
      </c>
      <c r="H2833" t="s">
        <v>403</v>
      </c>
      <c r="I2833" t="s">
        <v>336</v>
      </c>
      <c r="J2833" t="s">
        <v>5602</v>
      </c>
      <c r="K2833" t="s">
        <v>67</v>
      </c>
      <c r="L2833">
        <v>46</v>
      </c>
      <c r="M2833">
        <v>2</v>
      </c>
      <c r="N2833" t="s">
        <v>68</v>
      </c>
      <c r="O2833" t="s">
        <v>437</v>
      </c>
      <c r="P2833" t="s">
        <v>134</v>
      </c>
      <c r="Q2833" t="s">
        <v>71</v>
      </c>
      <c r="R2833">
        <v>2012</v>
      </c>
      <c r="S2833" s="1">
        <v>2703.95</v>
      </c>
      <c r="T2833" t="s">
        <v>31</v>
      </c>
      <c r="U2833" s="2">
        <v>41030</v>
      </c>
      <c r="V2833" s="2">
        <v>41060</v>
      </c>
      <c r="W2833" s="2">
        <v>41060</v>
      </c>
      <c r="X2833" t="s">
        <v>72</v>
      </c>
      <c r="Y2833" t="s">
        <v>4287</v>
      </c>
      <c r="Z2833" t="s">
        <v>167</v>
      </c>
      <c r="AA2833" t="s">
        <v>168</v>
      </c>
      <c r="AB2833" t="s">
        <v>35</v>
      </c>
      <c r="AC2833" t="s">
        <v>36</v>
      </c>
      <c r="AD2833">
        <v>98109</v>
      </c>
      <c r="AE2833" t="s">
        <v>5656</v>
      </c>
      <c r="AF2833" t="str">
        <f t="shared" si="132"/>
        <v>Yes</v>
      </c>
      <c r="AG2833" s="9" t="str">
        <f t="shared" si="133"/>
        <v>STATE REPRESENTATIVE462DEMOCRATLEG DISTRICT 46 - HOUSEKINGLegislative20122703.95DEBT410304106041060Operation and OverheadDOORBELLERS PRINT (CAPCITY)ARGO STRATEGIESPO BOX 9100 SEATTLEWA</v>
      </c>
      <c r="AH2833">
        <v>100468148</v>
      </c>
      <c r="AI2833" s="9" t="str">
        <f t="shared" si="134"/>
        <v>STATE REPRESENTATIVE462DEMOCRATLEG DISTRICT 46 - HOUSEKINGLegislative</v>
      </c>
    </row>
    <row r="2834" spans="1:35" x14ac:dyDescent="0.25">
      <c r="A2834" s="15">
        <v>2681</v>
      </c>
      <c r="B2834" t="s">
        <v>5721</v>
      </c>
      <c r="C2834">
        <v>100468148</v>
      </c>
      <c r="D2834" t="s">
        <v>30</v>
      </c>
      <c r="E2834" t="s">
        <v>5600</v>
      </c>
      <c r="F2834" t="s">
        <v>44</v>
      </c>
      <c r="G2834" t="s">
        <v>5601</v>
      </c>
      <c r="H2834" t="s">
        <v>403</v>
      </c>
      <c r="I2834" t="s">
        <v>336</v>
      </c>
      <c r="J2834" t="s">
        <v>5602</v>
      </c>
      <c r="K2834" t="s">
        <v>67</v>
      </c>
      <c r="L2834">
        <v>46</v>
      </c>
      <c r="M2834">
        <v>2</v>
      </c>
      <c r="N2834" t="s">
        <v>68</v>
      </c>
      <c r="O2834" t="s">
        <v>437</v>
      </c>
      <c r="P2834" t="s">
        <v>134</v>
      </c>
      <c r="Q2834" t="s">
        <v>71</v>
      </c>
      <c r="R2834">
        <v>2012</v>
      </c>
      <c r="S2834" s="1">
        <v>366.67</v>
      </c>
      <c r="T2834" t="s">
        <v>31</v>
      </c>
      <c r="U2834" s="2">
        <v>41030</v>
      </c>
      <c r="V2834" s="2">
        <v>41060</v>
      </c>
      <c r="W2834" s="2">
        <v>41060</v>
      </c>
      <c r="X2834" t="s">
        <v>72</v>
      </c>
      <c r="Y2834" t="s">
        <v>5722</v>
      </c>
      <c r="Z2834" t="s">
        <v>167</v>
      </c>
      <c r="AA2834" t="s">
        <v>168</v>
      </c>
      <c r="AB2834" t="s">
        <v>35</v>
      </c>
      <c r="AC2834" t="s">
        <v>36</v>
      </c>
      <c r="AD2834">
        <v>98109</v>
      </c>
      <c r="AE2834" t="s">
        <v>5656</v>
      </c>
      <c r="AF2834" t="str">
        <f t="shared" si="132"/>
        <v>Yes</v>
      </c>
      <c r="AG2834" s="9" t="str">
        <f t="shared" si="133"/>
        <v>STATE REPRESENTATIVE462DEMOCRATLEG DISTRICT 46 - HOUSEKINGLegislative2012366.67DEBT410304106041060Operation and OverheadAD, DOORBELLER DESIGN (KAYLORMADE)ARGO STRATEGIESPO BOX 9100 SEATTLEWA</v>
      </c>
      <c r="AH2834">
        <v>100468148</v>
      </c>
      <c r="AI2834" s="9" t="str">
        <f t="shared" si="134"/>
        <v>STATE REPRESENTATIVE462DEMOCRATLEG DISTRICT 46 - HOUSEKINGLegislative</v>
      </c>
    </row>
    <row r="2835" spans="1:35" x14ac:dyDescent="0.25">
      <c r="A2835" s="15">
        <v>3056</v>
      </c>
      <c r="B2835" t="s">
        <v>6380</v>
      </c>
      <c r="C2835">
        <v>100469362</v>
      </c>
      <c r="D2835" t="s">
        <v>30</v>
      </c>
      <c r="E2835" t="s">
        <v>1027</v>
      </c>
      <c r="F2835" t="s">
        <v>44</v>
      </c>
      <c r="G2835" t="s">
        <v>1028</v>
      </c>
      <c r="H2835" t="s">
        <v>1029</v>
      </c>
      <c r="I2835" t="s">
        <v>140</v>
      </c>
      <c r="J2835" t="s">
        <v>610</v>
      </c>
      <c r="K2835" t="s">
        <v>67</v>
      </c>
      <c r="L2835">
        <v>46</v>
      </c>
      <c r="M2835">
        <v>2</v>
      </c>
      <c r="N2835" t="s">
        <v>68</v>
      </c>
      <c r="O2835" t="s">
        <v>437</v>
      </c>
      <c r="P2835" t="s">
        <v>134</v>
      </c>
      <c r="Q2835" t="s">
        <v>71</v>
      </c>
      <c r="R2835">
        <v>2012</v>
      </c>
      <c r="S2835" s="1">
        <v>407.92</v>
      </c>
      <c r="T2835" t="s">
        <v>31</v>
      </c>
      <c r="U2835" s="2">
        <v>41030</v>
      </c>
      <c r="V2835" s="2">
        <v>41060</v>
      </c>
      <c r="W2835" s="2">
        <v>41060</v>
      </c>
      <c r="Y2835" t="s">
        <v>1030</v>
      </c>
      <c r="Z2835" t="s">
        <v>1031</v>
      </c>
      <c r="AA2835" t="s">
        <v>1032</v>
      </c>
      <c r="AB2835" t="s">
        <v>35</v>
      </c>
      <c r="AC2835" t="s">
        <v>36</v>
      </c>
      <c r="AD2835">
        <v>98112</v>
      </c>
      <c r="AE2835" t="s">
        <v>6381</v>
      </c>
      <c r="AF2835" t="str">
        <f t="shared" si="132"/>
        <v>Yes</v>
      </c>
      <c r="AG2835" s="9" t="str">
        <f t="shared" si="133"/>
        <v>STATE REPRESENTATIVE462DEMOCRATLEG DISTRICT 46 - HOUSEKINGLegislative2012407.92DEBT410304106041060TREASURY SERVICESABBOT TAYLOR349 16TH AVE E #30SEATTLEWA</v>
      </c>
      <c r="AH2835">
        <v>100469362</v>
      </c>
      <c r="AI2835" s="9" t="str">
        <f t="shared" si="134"/>
        <v>STATE REPRESENTATIVE462DEMOCRATLEG DISTRICT 46 - HOUSEKINGLegislative</v>
      </c>
    </row>
    <row r="2836" spans="1:35" x14ac:dyDescent="0.25">
      <c r="A2836" s="15">
        <v>2890</v>
      </c>
      <c r="B2836" t="s">
        <v>6076</v>
      </c>
      <c r="C2836">
        <v>100469918</v>
      </c>
      <c r="D2836" t="s">
        <v>30</v>
      </c>
      <c r="E2836" t="s">
        <v>1101</v>
      </c>
      <c r="F2836" t="s">
        <v>44</v>
      </c>
      <c r="G2836" t="s">
        <v>1102</v>
      </c>
      <c r="H2836" t="s">
        <v>1103</v>
      </c>
      <c r="J2836" t="s">
        <v>1104</v>
      </c>
      <c r="K2836" t="s">
        <v>67</v>
      </c>
      <c r="L2836">
        <v>46</v>
      </c>
      <c r="M2836">
        <v>2</v>
      </c>
      <c r="N2836" t="s">
        <v>68</v>
      </c>
      <c r="O2836" t="s">
        <v>437</v>
      </c>
      <c r="P2836" t="s">
        <v>134</v>
      </c>
      <c r="Q2836" t="s">
        <v>71</v>
      </c>
      <c r="R2836">
        <v>2012</v>
      </c>
      <c r="S2836" s="1">
        <v>838.91</v>
      </c>
      <c r="T2836" t="s">
        <v>31</v>
      </c>
      <c r="U2836" s="2">
        <v>41030</v>
      </c>
      <c r="V2836" s="2">
        <v>41060</v>
      </c>
      <c r="W2836" s="2">
        <v>41060</v>
      </c>
      <c r="Y2836" t="s">
        <v>118</v>
      </c>
      <c r="Z2836" t="s">
        <v>6077</v>
      </c>
      <c r="AA2836" t="s">
        <v>5511</v>
      </c>
      <c r="AB2836" t="s">
        <v>35</v>
      </c>
      <c r="AC2836" t="s">
        <v>36</v>
      </c>
      <c r="AD2836">
        <v>98118</v>
      </c>
      <c r="AE2836" t="s">
        <v>6078</v>
      </c>
      <c r="AF2836" t="str">
        <f t="shared" si="132"/>
        <v>Yes</v>
      </c>
      <c r="AG2836" s="9" t="str">
        <f t="shared" si="133"/>
        <v>STATE REPRESENTATIVE462DEMOCRATLEG DISTRICT 46 - HOUSEKINGLegislative2012838.91DEBT410304106041060PRINTINGROSS G. BATES CONSULTING INC.3948 S FERDINAND STSEATTLEWA</v>
      </c>
      <c r="AH2836">
        <v>100469918</v>
      </c>
      <c r="AI2836" s="9" t="str">
        <f t="shared" si="134"/>
        <v>STATE REPRESENTATIVE462DEMOCRATLEG DISTRICT 46 - HOUSEKINGLegislative</v>
      </c>
    </row>
    <row r="2837" spans="1:35" x14ac:dyDescent="0.25">
      <c r="A2837" s="15">
        <v>2891</v>
      </c>
      <c r="B2837" t="s">
        <v>6079</v>
      </c>
      <c r="C2837">
        <v>100469918</v>
      </c>
      <c r="D2837" t="s">
        <v>30</v>
      </c>
      <c r="E2837" t="s">
        <v>1101</v>
      </c>
      <c r="F2837" t="s">
        <v>44</v>
      </c>
      <c r="G2837" t="s">
        <v>1102</v>
      </c>
      <c r="H2837" t="s">
        <v>1103</v>
      </c>
      <c r="J2837" t="s">
        <v>1104</v>
      </c>
      <c r="K2837" t="s">
        <v>67</v>
      </c>
      <c r="L2837">
        <v>46</v>
      </c>
      <c r="M2837">
        <v>2</v>
      </c>
      <c r="N2837" t="s">
        <v>68</v>
      </c>
      <c r="O2837" t="s">
        <v>437</v>
      </c>
      <c r="P2837" t="s">
        <v>134</v>
      </c>
      <c r="Q2837" t="s">
        <v>71</v>
      </c>
      <c r="R2837">
        <v>2012</v>
      </c>
      <c r="S2837" s="1">
        <v>426</v>
      </c>
      <c r="T2837" t="s">
        <v>31</v>
      </c>
      <c r="U2837" s="2">
        <v>41030</v>
      </c>
      <c r="V2837" s="2">
        <v>41060</v>
      </c>
      <c r="W2837" s="2">
        <v>41060</v>
      </c>
      <c r="Y2837" t="s">
        <v>330</v>
      </c>
      <c r="Z2837" t="s">
        <v>33</v>
      </c>
      <c r="AA2837" t="s">
        <v>103</v>
      </c>
      <c r="AB2837" t="s">
        <v>35</v>
      </c>
      <c r="AC2837" t="s">
        <v>36</v>
      </c>
      <c r="AD2837">
        <v>98101</v>
      </c>
      <c r="AE2837" t="s">
        <v>6078</v>
      </c>
      <c r="AF2837" t="str">
        <f t="shared" si="132"/>
        <v>Yes</v>
      </c>
      <c r="AG2837" s="9" t="str">
        <f t="shared" si="133"/>
        <v>STATE REPRESENTATIVE462DEMOCRATLEG DISTRICT 46 - HOUSEKINGLegislative2012426DEBT410304106041060ACCOUNTING/COMPLIANCEPROJECT ACCOUNTING SERVICES603 STEWART ST #819SEATTLEWA</v>
      </c>
      <c r="AH2837">
        <v>100469918</v>
      </c>
      <c r="AI2837" s="9" t="str">
        <f t="shared" si="134"/>
        <v>STATE REPRESENTATIVE462DEMOCRATLEG DISTRICT 46 - HOUSEKINGLegislative</v>
      </c>
    </row>
    <row r="2838" spans="1:35" x14ac:dyDescent="0.25">
      <c r="A2838" s="15">
        <v>2892</v>
      </c>
      <c r="B2838" t="s">
        <v>6080</v>
      </c>
      <c r="C2838">
        <v>100469918</v>
      </c>
      <c r="D2838" t="s">
        <v>30</v>
      </c>
      <c r="E2838" t="s">
        <v>1101</v>
      </c>
      <c r="F2838" t="s">
        <v>44</v>
      </c>
      <c r="G2838" t="s">
        <v>1102</v>
      </c>
      <c r="H2838" t="s">
        <v>1103</v>
      </c>
      <c r="J2838" t="s">
        <v>1104</v>
      </c>
      <c r="K2838" t="s">
        <v>67</v>
      </c>
      <c r="L2838">
        <v>46</v>
      </c>
      <c r="M2838">
        <v>2</v>
      </c>
      <c r="N2838" t="s">
        <v>68</v>
      </c>
      <c r="O2838" t="s">
        <v>437</v>
      </c>
      <c r="P2838" t="s">
        <v>134</v>
      </c>
      <c r="Q2838" t="s">
        <v>71</v>
      </c>
      <c r="R2838">
        <v>2012</v>
      </c>
      <c r="S2838" s="1">
        <v>720</v>
      </c>
      <c r="T2838" t="s">
        <v>31</v>
      </c>
      <c r="U2838" s="2">
        <v>41030</v>
      </c>
      <c r="V2838" s="2">
        <v>41060</v>
      </c>
      <c r="W2838" s="2">
        <v>41060</v>
      </c>
      <c r="Y2838" t="s">
        <v>118</v>
      </c>
      <c r="Z2838" t="s">
        <v>6077</v>
      </c>
      <c r="AA2838" t="s">
        <v>5511</v>
      </c>
      <c r="AB2838" t="s">
        <v>35</v>
      </c>
      <c r="AC2838" t="s">
        <v>36</v>
      </c>
      <c r="AD2838">
        <v>98118</v>
      </c>
      <c r="AE2838" t="s">
        <v>6078</v>
      </c>
      <c r="AF2838" t="str">
        <f t="shared" si="132"/>
        <v>Yes</v>
      </c>
      <c r="AG2838" s="9" t="str">
        <f t="shared" si="133"/>
        <v>STATE REPRESENTATIVE462DEMOCRATLEG DISTRICT 46 - HOUSEKINGLegislative2012720DEBT410304106041060PRINTINGROSS G. BATES CONSULTING INC.3948 S FERDINAND STSEATTLEWA</v>
      </c>
      <c r="AH2838">
        <v>100469918</v>
      </c>
      <c r="AI2838" s="9" t="str">
        <f t="shared" si="134"/>
        <v>STATE REPRESENTATIVE462DEMOCRATLEG DISTRICT 46 - HOUSEKINGLegislative</v>
      </c>
    </row>
    <row r="2839" spans="1:35" x14ac:dyDescent="0.25">
      <c r="A2839" s="15">
        <v>2945</v>
      </c>
      <c r="B2839" t="s">
        <v>6191</v>
      </c>
      <c r="C2839">
        <v>100476853</v>
      </c>
      <c r="D2839" t="s">
        <v>30</v>
      </c>
      <c r="E2839" t="s">
        <v>1101</v>
      </c>
      <c r="F2839" t="s">
        <v>44</v>
      </c>
      <c r="G2839" t="s">
        <v>1102</v>
      </c>
      <c r="H2839" t="s">
        <v>1103</v>
      </c>
      <c r="J2839" t="s">
        <v>1104</v>
      </c>
      <c r="K2839" t="s">
        <v>67</v>
      </c>
      <c r="L2839">
        <v>46</v>
      </c>
      <c r="M2839">
        <v>2</v>
      </c>
      <c r="N2839" t="s">
        <v>68</v>
      </c>
      <c r="O2839" t="s">
        <v>437</v>
      </c>
      <c r="P2839" t="s">
        <v>134</v>
      </c>
      <c r="Q2839" t="s">
        <v>71</v>
      </c>
      <c r="R2839">
        <v>2012</v>
      </c>
      <c r="S2839" s="1">
        <v>2871.03</v>
      </c>
      <c r="T2839" t="s">
        <v>31</v>
      </c>
      <c r="U2839" s="2">
        <v>41061</v>
      </c>
      <c r="V2839" s="2">
        <v>41106</v>
      </c>
      <c r="W2839" s="2">
        <v>41090</v>
      </c>
      <c r="Y2839" t="s">
        <v>3455</v>
      </c>
      <c r="Z2839" t="s">
        <v>1556</v>
      </c>
      <c r="AA2839" t="s">
        <v>1557</v>
      </c>
      <c r="AB2839" t="s">
        <v>35</v>
      </c>
      <c r="AC2839" t="s">
        <v>36</v>
      </c>
      <c r="AD2839">
        <v>98107</v>
      </c>
      <c r="AE2839" t="s">
        <v>6190</v>
      </c>
      <c r="AF2839" t="str">
        <f t="shared" si="132"/>
        <v>Yes</v>
      </c>
      <c r="AG2839" s="9" t="str">
        <f t="shared" si="133"/>
        <v>STATE REPRESENTATIVE462DEMOCRATLEG DISTRICT 46 - HOUSEKINGLegislative20122871.03DEBT410614110641090CONSULTING/POSTAGE/PRINTINGPETER HESTER CONSULTING LLC2021 NW 58TH ST #25SEATTLEWA</v>
      </c>
      <c r="AH2839">
        <v>100476853</v>
      </c>
      <c r="AI2839" s="9" t="str">
        <f t="shared" si="134"/>
        <v>STATE REPRESENTATIVE462DEMOCRATLEG DISTRICT 46 - HOUSEKINGLegislative</v>
      </c>
    </row>
    <row r="2840" spans="1:35" x14ac:dyDescent="0.25">
      <c r="A2840" s="15">
        <v>3011</v>
      </c>
      <c r="B2840" t="s">
        <v>6300</v>
      </c>
      <c r="C2840">
        <v>100476853</v>
      </c>
      <c r="D2840" t="s">
        <v>30</v>
      </c>
      <c r="E2840" t="s">
        <v>1101</v>
      </c>
      <c r="F2840" t="s">
        <v>44</v>
      </c>
      <c r="G2840" t="s">
        <v>1102</v>
      </c>
      <c r="H2840" t="s">
        <v>1103</v>
      </c>
      <c r="J2840" t="s">
        <v>1104</v>
      </c>
      <c r="K2840" t="s">
        <v>67</v>
      </c>
      <c r="L2840">
        <v>46</v>
      </c>
      <c r="M2840">
        <v>2</v>
      </c>
      <c r="N2840" t="s">
        <v>68</v>
      </c>
      <c r="O2840" t="s">
        <v>437</v>
      </c>
      <c r="P2840" t="s">
        <v>134</v>
      </c>
      <c r="Q2840" t="s">
        <v>71</v>
      </c>
      <c r="R2840">
        <v>2012</v>
      </c>
      <c r="S2840" s="1">
        <v>498</v>
      </c>
      <c r="T2840" t="s">
        <v>31</v>
      </c>
      <c r="U2840" s="2">
        <v>41061</v>
      </c>
      <c r="V2840" s="2">
        <v>41106</v>
      </c>
      <c r="W2840" s="2">
        <v>41090</v>
      </c>
      <c r="Y2840" t="s">
        <v>330</v>
      </c>
      <c r="Z2840" t="s">
        <v>33</v>
      </c>
      <c r="AA2840" t="s">
        <v>103</v>
      </c>
      <c r="AB2840" t="s">
        <v>35</v>
      </c>
      <c r="AC2840" t="s">
        <v>36</v>
      </c>
      <c r="AD2840">
        <v>98101</v>
      </c>
      <c r="AE2840" t="s">
        <v>6190</v>
      </c>
      <c r="AF2840" t="str">
        <f t="shared" si="132"/>
        <v>Yes</v>
      </c>
      <c r="AG2840" s="9" t="str">
        <f t="shared" si="133"/>
        <v>STATE REPRESENTATIVE462DEMOCRATLEG DISTRICT 46 - HOUSEKINGLegislative2012498DEBT410614110641090ACCOUNTING/COMPLIANCEPROJECT ACCOUNTING SERVICES603 STEWART ST #819SEATTLEWA</v>
      </c>
      <c r="AH2840">
        <v>100476853</v>
      </c>
      <c r="AI2840" s="9" t="str">
        <f t="shared" si="134"/>
        <v>STATE REPRESENTATIVE462DEMOCRATLEG DISTRICT 46 - HOUSEKINGLegislative</v>
      </c>
    </row>
    <row r="2841" spans="1:35" x14ac:dyDescent="0.25">
      <c r="A2841" s="15">
        <v>2944</v>
      </c>
      <c r="B2841" t="s">
        <v>6188</v>
      </c>
      <c r="C2841">
        <v>100476853</v>
      </c>
      <c r="D2841" t="s">
        <v>30</v>
      </c>
      <c r="E2841" t="s">
        <v>1101</v>
      </c>
      <c r="F2841" t="s">
        <v>44</v>
      </c>
      <c r="G2841" t="s">
        <v>1102</v>
      </c>
      <c r="H2841" t="s">
        <v>1103</v>
      </c>
      <c r="J2841" t="s">
        <v>1104</v>
      </c>
      <c r="K2841" t="s">
        <v>67</v>
      </c>
      <c r="L2841">
        <v>46</v>
      </c>
      <c r="M2841">
        <v>2</v>
      </c>
      <c r="N2841" t="s">
        <v>68</v>
      </c>
      <c r="O2841" t="s">
        <v>437</v>
      </c>
      <c r="P2841" t="s">
        <v>134</v>
      </c>
      <c r="Q2841" t="s">
        <v>71</v>
      </c>
      <c r="R2841">
        <v>2012</v>
      </c>
      <c r="S2841" s="1">
        <v>2615.04</v>
      </c>
      <c r="T2841" t="s">
        <v>31</v>
      </c>
      <c r="U2841" s="2">
        <v>41061</v>
      </c>
      <c r="V2841" s="2">
        <v>41106</v>
      </c>
      <c r="W2841" s="2">
        <v>41106</v>
      </c>
      <c r="Y2841" t="s">
        <v>6189</v>
      </c>
      <c r="Z2841" t="s">
        <v>1556</v>
      </c>
      <c r="AA2841" t="s">
        <v>1557</v>
      </c>
      <c r="AB2841" t="s">
        <v>35</v>
      </c>
      <c r="AC2841" t="s">
        <v>36</v>
      </c>
      <c r="AD2841">
        <v>98107</v>
      </c>
      <c r="AE2841" t="s">
        <v>6190</v>
      </c>
      <c r="AF2841" t="str">
        <f t="shared" si="132"/>
        <v>Yes</v>
      </c>
      <c r="AG2841" s="9" t="str">
        <f t="shared" si="133"/>
        <v>STATE REPRESENTATIVE462DEMOCRATLEG DISTRICT 46 - HOUSEKINGLegislative20122615.04DEBT410614110641106CONSULTING/POSTAGE/EVENT CATERINGPETER HESTER CONSULTING LLC2021 NW 58TH ST #25SEATTLEWA</v>
      </c>
      <c r="AH2841">
        <v>100476853</v>
      </c>
      <c r="AI2841" s="9" t="str">
        <f t="shared" si="134"/>
        <v>STATE REPRESENTATIVE462DEMOCRATLEG DISTRICT 46 - HOUSEKINGLegislative</v>
      </c>
    </row>
    <row r="2842" spans="1:35" x14ac:dyDescent="0.25">
      <c r="A2842" s="15">
        <v>3012</v>
      </c>
      <c r="B2842" t="s">
        <v>6301</v>
      </c>
      <c r="C2842">
        <v>100476853</v>
      </c>
      <c r="D2842" t="s">
        <v>30</v>
      </c>
      <c r="E2842" t="s">
        <v>1101</v>
      </c>
      <c r="F2842" t="s">
        <v>44</v>
      </c>
      <c r="G2842" t="s">
        <v>1102</v>
      </c>
      <c r="H2842" t="s">
        <v>1103</v>
      </c>
      <c r="J2842" t="s">
        <v>1104</v>
      </c>
      <c r="K2842" t="s">
        <v>67</v>
      </c>
      <c r="L2842">
        <v>46</v>
      </c>
      <c r="M2842">
        <v>2</v>
      </c>
      <c r="N2842" t="s">
        <v>68</v>
      </c>
      <c r="O2842" t="s">
        <v>437</v>
      </c>
      <c r="P2842" t="s">
        <v>134</v>
      </c>
      <c r="Q2842" t="s">
        <v>71</v>
      </c>
      <c r="R2842">
        <v>2012</v>
      </c>
      <c r="S2842" s="1">
        <v>315</v>
      </c>
      <c r="T2842" t="s">
        <v>31</v>
      </c>
      <c r="U2842" s="2">
        <v>41061</v>
      </c>
      <c r="V2842" s="2">
        <v>41106</v>
      </c>
      <c r="W2842" s="2">
        <v>41106</v>
      </c>
      <c r="Y2842" t="s">
        <v>32</v>
      </c>
      <c r="Z2842" t="s">
        <v>33</v>
      </c>
      <c r="AA2842" t="s">
        <v>103</v>
      </c>
      <c r="AB2842" t="s">
        <v>35</v>
      </c>
      <c r="AC2842" t="s">
        <v>36</v>
      </c>
      <c r="AD2842">
        <v>98101</v>
      </c>
      <c r="AE2842" t="s">
        <v>6190</v>
      </c>
      <c r="AF2842" t="str">
        <f t="shared" si="132"/>
        <v>Yes</v>
      </c>
      <c r="AG2842" s="9" t="str">
        <f t="shared" si="133"/>
        <v>STATE REPRESENTATIVE462DEMOCRATLEG DISTRICT 46 - HOUSEKINGLegislative2012315DEBT410614110641106ACCOUNTING/COMPLIANCE (EST.)PROJECT ACCOUNTING SERVICES603 STEWART ST #819SEATTLEWA</v>
      </c>
      <c r="AH2842">
        <v>100476853</v>
      </c>
      <c r="AI2842" s="9" t="str">
        <f t="shared" si="134"/>
        <v>STATE REPRESENTATIVE462DEMOCRATLEG DISTRICT 46 - HOUSEKINGLegislative</v>
      </c>
    </row>
    <row r="2843" spans="1:35" x14ac:dyDescent="0.25">
      <c r="A2843" s="15">
        <v>3371</v>
      </c>
      <c r="B2843" t="s">
        <v>6916</v>
      </c>
      <c r="C2843">
        <v>100481602</v>
      </c>
      <c r="D2843" t="s">
        <v>30</v>
      </c>
      <c r="E2843" t="s">
        <v>1101</v>
      </c>
      <c r="F2843" t="s">
        <v>44</v>
      </c>
      <c r="G2843" t="s">
        <v>1102</v>
      </c>
      <c r="H2843" t="s">
        <v>1103</v>
      </c>
      <c r="J2843" t="s">
        <v>1104</v>
      </c>
      <c r="K2843" t="s">
        <v>67</v>
      </c>
      <c r="L2843">
        <v>46</v>
      </c>
      <c r="M2843">
        <v>2</v>
      </c>
      <c r="N2843" t="s">
        <v>68</v>
      </c>
      <c r="O2843" t="s">
        <v>437</v>
      </c>
      <c r="P2843" t="s">
        <v>134</v>
      </c>
      <c r="Q2843" t="s">
        <v>71</v>
      </c>
      <c r="R2843">
        <v>2012</v>
      </c>
      <c r="S2843" s="1">
        <v>2871.03</v>
      </c>
      <c r="T2843" t="s">
        <v>31</v>
      </c>
      <c r="U2843" s="2">
        <v>41107</v>
      </c>
      <c r="V2843" s="2">
        <v>41120</v>
      </c>
      <c r="W2843" s="2">
        <v>41090</v>
      </c>
      <c r="Y2843" t="s">
        <v>3455</v>
      </c>
      <c r="Z2843" t="s">
        <v>1556</v>
      </c>
      <c r="AA2843" t="s">
        <v>1557</v>
      </c>
      <c r="AB2843" t="s">
        <v>35</v>
      </c>
      <c r="AC2843" t="s">
        <v>36</v>
      </c>
      <c r="AD2843">
        <v>98107</v>
      </c>
      <c r="AE2843" t="s">
        <v>6917</v>
      </c>
      <c r="AF2843" t="str">
        <f t="shared" si="132"/>
        <v>Yes</v>
      </c>
      <c r="AG2843" s="9" t="str">
        <f t="shared" si="133"/>
        <v>STATE REPRESENTATIVE462DEMOCRATLEG DISTRICT 46 - HOUSEKINGLegislative20122871.03DEBT411074112041090CONSULTING/POSTAGE/PRINTINGPETER HESTER CONSULTING LLC2021 NW 58TH ST #25SEATTLEWA</v>
      </c>
      <c r="AH2843">
        <v>100481602</v>
      </c>
      <c r="AI2843" s="9" t="str">
        <f t="shared" si="134"/>
        <v>STATE REPRESENTATIVE462DEMOCRATLEG DISTRICT 46 - HOUSEKINGLegislative</v>
      </c>
    </row>
    <row r="2844" spans="1:35" x14ac:dyDescent="0.25">
      <c r="A2844" s="15">
        <v>3375</v>
      </c>
      <c r="B2844" t="s">
        <v>6921</v>
      </c>
      <c r="C2844">
        <v>100481602</v>
      </c>
      <c r="D2844" t="s">
        <v>30</v>
      </c>
      <c r="E2844" t="s">
        <v>1101</v>
      </c>
      <c r="F2844" t="s">
        <v>44</v>
      </c>
      <c r="G2844" t="s">
        <v>1102</v>
      </c>
      <c r="H2844" t="s">
        <v>1103</v>
      </c>
      <c r="J2844" t="s">
        <v>1104</v>
      </c>
      <c r="K2844" t="s">
        <v>67</v>
      </c>
      <c r="L2844">
        <v>46</v>
      </c>
      <c r="M2844">
        <v>2</v>
      </c>
      <c r="N2844" t="s">
        <v>68</v>
      </c>
      <c r="O2844" t="s">
        <v>437</v>
      </c>
      <c r="P2844" t="s">
        <v>134</v>
      </c>
      <c r="Q2844" t="s">
        <v>71</v>
      </c>
      <c r="R2844">
        <v>2012</v>
      </c>
      <c r="S2844" s="1">
        <v>2615.04</v>
      </c>
      <c r="T2844" t="s">
        <v>31</v>
      </c>
      <c r="U2844" s="2">
        <v>41107</v>
      </c>
      <c r="V2844" s="2">
        <v>41120</v>
      </c>
      <c r="W2844" s="2">
        <v>41106</v>
      </c>
      <c r="Y2844" t="s">
        <v>6189</v>
      </c>
      <c r="Z2844" t="s">
        <v>1556</v>
      </c>
      <c r="AA2844" t="s">
        <v>1557</v>
      </c>
      <c r="AB2844" t="s">
        <v>35</v>
      </c>
      <c r="AC2844" t="s">
        <v>36</v>
      </c>
      <c r="AD2844">
        <v>98107</v>
      </c>
      <c r="AE2844" t="s">
        <v>6917</v>
      </c>
      <c r="AF2844" t="str">
        <f t="shared" si="132"/>
        <v>Yes</v>
      </c>
      <c r="AG2844" s="9" t="str">
        <f t="shared" si="133"/>
        <v>STATE REPRESENTATIVE462DEMOCRATLEG DISTRICT 46 - HOUSEKINGLegislative20122615.04DEBT411074112041106CONSULTING/POSTAGE/EVENT CATERINGPETER HESTER CONSULTING LLC2021 NW 58TH ST #25SEATTLEWA</v>
      </c>
      <c r="AH2844">
        <v>100481602</v>
      </c>
      <c r="AI2844" s="9" t="str">
        <f t="shared" si="134"/>
        <v>STATE REPRESENTATIVE462DEMOCRATLEG DISTRICT 46 - HOUSEKINGLegislative</v>
      </c>
    </row>
    <row r="2845" spans="1:35" x14ac:dyDescent="0.25">
      <c r="A2845" s="15">
        <v>3372</v>
      </c>
      <c r="B2845" t="s">
        <v>6918</v>
      </c>
      <c r="C2845">
        <v>100481602</v>
      </c>
      <c r="D2845" t="s">
        <v>30</v>
      </c>
      <c r="E2845" t="s">
        <v>1101</v>
      </c>
      <c r="F2845" t="s">
        <v>44</v>
      </c>
      <c r="G2845" t="s">
        <v>1102</v>
      </c>
      <c r="H2845" t="s">
        <v>1103</v>
      </c>
      <c r="J2845" t="s">
        <v>1104</v>
      </c>
      <c r="K2845" t="s">
        <v>67</v>
      </c>
      <c r="L2845">
        <v>46</v>
      </c>
      <c r="M2845">
        <v>2</v>
      </c>
      <c r="N2845" t="s">
        <v>68</v>
      </c>
      <c r="O2845" t="s">
        <v>437</v>
      </c>
      <c r="P2845" t="s">
        <v>134</v>
      </c>
      <c r="Q2845" t="s">
        <v>71</v>
      </c>
      <c r="R2845">
        <v>2012</v>
      </c>
      <c r="S2845" s="1">
        <v>2230.6</v>
      </c>
      <c r="T2845" t="s">
        <v>31</v>
      </c>
      <c r="U2845" s="2">
        <v>41107</v>
      </c>
      <c r="V2845" s="2">
        <v>41120</v>
      </c>
      <c r="W2845" s="2">
        <v>41120</v>
      </c>
      <c r="Y2845" t="s">
        <v>163</v>
      </c>
      <c r="Z2845" t="s">
        <v>1556</v>
      </c>
      <c r="AA2845" t="s">
        <v>1557</v>
      </c>
      <c r="AB2845" t="s">
        <v>35</v>
      </c>
      <c r="AC2845" t="s">
        <v>36</v>
      </c>
      <c r="AD2845">
        <v>98107</v>
      </c>
      <c r="AE2845" t="s">
        <v>6917</v>
      </c>
      <c r="AF2845" t="str">
        <f t="shared" si="132"/>
        <v>Yes</v>
      </c>
      <c r="AG2845" s="9" t="str">
        <f t="shared" si="133"/>
        <v>STATE REPRESENTATIVE462DEMOCRATLEG DISTRICT 46 - HOUSEKINGLegislative20122230.6DEBT411074112041120CONSULTING (EST.)PETER HESTER CONSULTING LLC2021 NW 58TH ST #25SEATTLEWA</v>
      </c>
      <c r="AH2845">
        <v>100481602</v>
      </c>
      <c r="AI2845" s="9" t="str">
        <f t="shared" si="134"/>
        <v>STATE REPRESENTATIVE462DEMOCRATLEG DISTRICT 46 - HOUSEKINGLegislative</v>
      </c>
    </row>
    <row r="2846" spans="1:35" x14ac:dyDescent="0.25">
      <c r="A2846" s="15">
        <v>3373</v>
      </c>
      <c r="B2846" t="s">
        <v>6919</v>
      </c>
      <c r="C2846">
        <v>100481602</v>
      </c>
      <c r="D2846" t="s">
        <v>30</v>
      </c>
      <c r="E2846" t="s">
        <v>1101</v>
      </c>
      <c r="F2846" t="s">
        <v>44</v>
      </c>
      <c r="G2846" t="s">
        <v>1102</v>
      </c>
      <c r="H2846" t="s">
        <v>1103</v>
      </c>
      <c r="J2846" t="s">
        <v>1104</v>
      </c>
      <c r="K2846" t="s">
        <v>67</v>
      </c>
      <c r="L2846">
        <v>46</v>
      </c>
      <c r="M2846">
        <v>2</v>
      </c>
      <c r="N2846" t="s">
        <v>68</v>
      </c>
      <c r="O2846" t="s">
        <v>437</v>
      </c>
      <c r="P2846" t="s">
        <v>134</v>
      </c>
      <c r="Q2846" t="s">
        <v>71</v>
      </c>
      <c r="R2846">
        <v>2012</v>
      </c>
      <c r="S2846" s="1">
        <v>625</v>
      </c>
      <c r="T2846" t="s">
        <v>31</v>
      </c>
      <c r="U2846" s="2">
        <v>41107</v>
      </c>
      <c r="V2846" s="2">
        <v>41120</v>
      </c>
      <c r="W2846" s="2">
        <v>41120</v>
      </c>
      <c r="Y2846" t="s">
        <v>32</v>
      </c>
      <c r="Z2846" t="s">
        <v>33</v>
      </c>
      <c r="AA2846" t="s">
        <v>103</v>
      </c>
      <c r="AB2846" t="s">
        <v>35</v>
      </c>
      <c r="AC2846" t="s">
        <v>36</v>
      </c>
      <c r="AD2846">
        <v>98101</v>
      </c>
      <c r="AE2846" t="s">
        <v>6917</v>
      </c>
      <c r="AF2846" t="str">
        <f t="shared" si="132"/>
        <v>Yes</v>
      </c>
      <c r="AG2846" s="9" t="str">
        <f t="shared" si="133"/>
        <v>STATE REPRESENTATIVE462DEMOCRATLEG DISTRICT 46 - HOUSEKINGLegislative2012625DEBT411074112041120ACCOUNTING/COMPLIANCE (EST.)PROJECT ACCOUNTING SERVICES603 STEWART ST #819SEATTLEWA</v>
      </c>
      <c r="AH2846">
        <v>100481602</v>
      </c>
      <c r="AI2846" s="9" t="str">
        <f t="shared" si="134"/>
        <v>STATE REPRESENTATIVE462DEMOCRATLEG DISTRICT 46 - HOUSEKINGLegislative</v>
      </c>
    </row>
    <row r="2847" spans="1:35" x14ac:dyDescent="0.25">
      <c r="A2847" s="15">
        <v>3374</v>
      </c>
      <c r="B2847" t="s">
        <v>6920</v>
      </c>
      <c r="C2847">
        <v>100481602</v>
      </c>
      <c r="D2847" t="s">
        <v>30</v>
      </c>
      <c r="E2847" t="s">
        <v>1101</v>
      </c>
      <c r="F2847" t="s">
        <v>44</v>
      </c>
      <c r="G2847" t="s">
        <v>1102</v>
      </c>
      <c r="H2847" t="s">
        <v>1103</v>
      </c>
      <c r="J2847" t="s">
        <v>1104</v>
      </c>
      <c r="K2847" t="s">
        <v>67</v>
      </c>
      <c r="L2847">
        <v>46</v>
      </c>
      <c r="M2847">
        <v>2</v>
      </c>
      <c r="N2847" t="s">
        <v>68</v>
      </c>
      <c r="O2847" t="s">
        <v>437</v>
      </c>
      <c r="P2847" t="s">
        <v>134</v>
      </c>
      <c r="Q2847" t="s">
        <v>71</v>
      </c>
      <c r="R2847">
        <v>2012</v>
      </c>
      <c r="S2847" s="1">
        <v>1200</v>
      </c>
      <c r="T2847" t="s">
        <v>31</v>
      </c>
      <c r="U2847" s="2">
        <v>41107</v>
      </c>
      <c r="V2847" s="2">
        <v>41120</v>
      </c>
      <c r="W2847" s="2">
        <v>41120</v>
      </c>
      <c r="Y2847" t="s">
        <v>1196</v>
      </c>
      <c r="Z2847" t="s">
        <v>2784</v>
      </c>
      <c r="AA2847" t="s">
        <v>2785</v>
      </c>
      <c r="AB2847" t="s">
        <v>35</v>
      </c>
      <c r="AC2847" t="s">
        <v>36</v>
      </c>
      <c r="AD2847">
        <v>98115</v>
      </c>
      <c r="AE2847" t="s">
        <v>6917</v>
      </c>
      <c r="AF2847" t="str">
        <f t="shared" si="132"/>
        <v>Yes</v>
      </c>
      <c r="AG2847" s="9" t="str">
        <f t="shared" si="133"/>
        <v>STATE REPRESENTATIVE462DEMOCRATLEG DISTRICT 46 - HOUSEKINGLegislative20121200DEBT411074112041120ADVERTISEMENT46TH DISTRICT DEMOCRATSPO BOX 15435SEATTLEWA</v>
      </c>
      <c r="AH2847">
        <v>100481602</v>
      </c>
      <c r="AI2847" s="9" t="str">
        <f t="shared" si="134"/>
        <v>STATE REPRESENTATIVE462DEMOCRATLEG DISTRICT 46 - HOUSEKINGLegislative</v>
      </c>
    </row>
    <row r="2848" spans="1:35" x14ac:dyDescent="0.25">
      <c r="A2848" s="15">
        <v>3479</v>
      </c>
      <c r="B2848" t="s">
        <v>7079</v>
      </c>
      <c r="C2848">
        <v>100488638</v>
      </c>
      <c r="D2848" t="s">
        <v>30</v>
      </c>
      <c r="E2848" t="s">
        <v>1101</v>
      </c>
      <c r="F2848" t="s">
        <v>44</v>
      </c>
      <c r="G2848" t="s">
        <v>1102</v>
      </c>
      <c r="H2848" t="s">
        <v>1103</v>
      </c>
      <c r="J2848" t="s">
        <v>1104</v>
      </c>
      <c r="K2848" t="s">
        <v>67</v>
      </c>
      <c r="L2848">
        <v>46</v>
      </c>
      <c r="M2848">
        <v>2</v>
      </c>
      <c r="N2848" t="s">
        <v>68</v>
      </c>
      <c r="O2848" t="s">
        <v>437</v>
      </c>
      <c r="P2848" t="s">
        <v>134</v>
      </c>
      <c r="Q2848" t="s">
        <v>71</v>
      </c>
      <c r="R2848">
        <v>2012</v>
      </c>
      <c r="S2848" s="1">
        <v>2871.03</v>
      </c>
      <c r="T2848" t="s">
        <v>31</v>
      </c>
      <c r="U2848" s="2">
        <v>41121</v>
      </c>
      <c r="V2848" s="2">
        <v>41152</v>
      </c>
      <c r="W2848" s="2">
        <v>41090</v>
      </c>
      <c r="Y2848" t="s">
        <v>3455</v>
      </c>
      <c r="Z2848" t="s">
        <v>1556</v>
      </c>
      <c r="AA2848" t="s">
        <v>1557</v>
      </c>
      <c r="AB2848" t="s">
        <v>35</v>
      </c>
      <c r="AC2848" t="s">
        <v>36</v>
      </c>
      <c r="AD2848">
        <v>98107</v>
      </c>
      <c r="AE2848" t="s">
        <v>7078</v>
      </c>
      <c r="AF2848" t="str">
        <f t="shared" si="132"/>
        <v>Yes</v>
      </c>
      <c r="AG2848" s="9" t="str">
        <f t="shared" si="133"/>
        <v>STATE REPRESENTATIVE462DEMOCRATLEG DISTRICT 46 - HOUSEKINGLegislative20122871.03DEBT411214115241090CONSULTING/POSTAGE/PRINTINGPETER HESTER CONSULTING LLC2021 NW 58TH ST #25SEATTLEWA</v>
      </c>
      <c r="AH2848">
        <v>100488638</v>
      </c>
      <c r="AI2848" s="9" t="str">
        <f t="shared" si="134"/>
        <v>STATE REPRESENTATIVE462DEMOCRATLEG DISTRICT 46 - HOUSEKINGLegislative</v>
      </c>
    </row>
    <row r="2849" spans="1:35" x14ac:dyDescent="0.25">
      <c r="A2849" s="15">
        <v>3478</v>
      </c>
      <c r="B2849" t="s">
        <v>7077</v>
      </c>
      <c r="C2849">
        <v>100488638</v>
      </c>
      <c r="D2849" t="s">
        <v>30</v>
      </c>
      <c r="E2849" t="s">
        <v>1101</v>
      </c>
      <c r="F2849" t="s">
        <v>44</v>
      </c>
      <c r="G2849" t="s">
        <v>1102</v>
      </c>
      <c r="H2849" t="s">
        <v>1103</v>
      </c>
      <c r="J2849" t="s">
        <v>1104</v>
      </c>
      <c r="K2849" t="s">
        <v>67</v>
      </c>
      <c r="L2849">
        <v>46</v>
      </c>
      <c r="M2849">
        <v>2</v>
      </c>
      <c r="N2849" t="s">
        <v>68</v>
      </c>
      <c r="O2849" t="s">
        <v>437</v>
      </c>
      <c r="P2849" t="s">
        <v>134</v>
      </c>
      <c r="Q2849" t="s">
        <v>71</v>
      </c>
      <c r="R2849">
        <v>2012</v>
      </c>
      <c r="S2849" s="1">
        <v>2615.04</v>
      </c>
      <c r="T2849" t="s">
        <v>31</v>
      </c>
      <c r="U2849" s="2">
        <v>41121</v>
      </c>
      <c r="V2849" s="2">
        <v>41152</v>
      </c>
      <c r="W2849" s="2">
        <v>41106</v>
      </c>
      <c r="Y2849" t="s">
        <v>6189</v>
      </c>
      <c r="Z2849" t="s">
        <v>1556</v>
      </c>
      <c r="AA2849" t="s">
        <v>1557</v>
      </c>
      <c r="AB2849" t="s">
        <v>35</v>
      </c>
      <c r="AC2849" t="s">
        <v>36</v>
      </c>
      <c r="AD2849">
        <v>98107</v>
      </c>
      <c r="AE2849" t="s">
        <v>7078</v>
      </c>
      <c r="AF2849" t="str">
        <f t="shared" si="132"/>
        <v>Yes</v>
      </c>
      <c r="AG2849" s="9" t="str">
        <f t="shared" si="133"/>
        <v>STATE REPRESENTATIVE462DEMOCRATLEG DISTRICT 46 - HOUSEKINGLegislative20122615.04DEBT411214115241106CONSULTING/POSTAGE/EVENT CATERINGPETER HESTER CONSULTING LLC2021 NW 58TH ST #25SEATTLEWA</v>
      </c>
      <c r="AH2849">
        <v>100488638</v>
      </c>
      <c r="AI2849" s="9" t="str">
        <f t="shared" si="134"/>
        <v>STATE REPRESENTATIVE462DEMOCRATLEG DISTRICT 46 - HOUSEKINGLegislative</v>
      </c>
    </row>
    <row r="2850" spans="1:35" x14ac:dyDescent="0.25">
      <c r="A2850" s="15">
        <v>3480</v>
      </c>
      <c r="B2850" t="s">
        <v>7080</v>
      </c>
      <c r="C2850">
        <v>100488638</v>
      </c>
      <c r="D2850" t="s">
        <v>30</v>
      </c>
      <c r="E2850" t="s">
        <v>1101</v>
      </c>
      <c r="F2850" t="s">
        <v>44</v>
      </c>
      <c r="G2850" t="s">
        <v>1102</v>
      </c>
      <c r="H2850" t="s">
        <v>1103</v>
      </c>
      <c r="J2850" t="s">
        <v>1104</v>
      </c>
      <c r="K2850" t="s">
        <v>67</v>
      </c>
      <c r="L2850">
        <v>46</v>
      </c>
      <c r="M2850">
        <v>2</v>
      </c>
      <c r="N2850" t="s">
        <v>68</v>
      </c>
      <c r="O2850" t="s">
        <v>437</v>
      </c>
      <c r="P2850" t="s">
        <v>134</v>
      </c>
      <c r="Q2850" t="s">
        <v>71</v>
      </c>
      <c r="R2850">
        <v>2012</v>
      </c>
      <c r="S2850" s="1">
        <v>2230.6</v>
      </c>
      <c r="T2850" t="s">
        <v>31</v>
      </c>
      <c r="U2850" s="2">
        <v>41121</v>
      </c>
      <c r="V2850" s="2">
        <v>41152</v>
      </c>
      <c r="W2850" s="2">
        <v>41120</v>
      </c>
      <c r="Y2850" t="s">
        <v>163</v>
      </c>
      <c r="Z2850" t="s">
        <v>1556</v>
      </c>
      <c r="AA2850" t="s">
        <v>1557</v>
      </c>
      <c r="AB2850" t="s">
        <v>35</v>
      </c>
      <c r="AC2850" t="s">
        <v>36</v>
      </c>
      <c r="AD2850">
        <v>98107</v>
      </c>
      <c r="AE2850" t="s">
        <v>7078</v>
      </c>
      <c r="AF2850" t="str">
        <f t="shared" si="132"/>
        <v>Yes</v>
      </c>
      <c r="AG2850" s="9" t="str">
        <f t="shared" si="133"/>
        <v>STATE REPRESENTATIVE462DEMOCRATLEG DISTRICT 46 - HOUSEKINGLegislative20122230.6DEBT411214115241120CONSULTING (EST.)PETER HESTER CONSULTING LLC2021 NW 58TH ST #25SEATTLEWA</v>
      </c>
      <c r="AH2850">
        <v>100488638</v>
      </c>
      <c r="AI2850" s="9" t="str">
        <f t="shared" si="134"/>
        <v>STATE REPRESENTATIVE462DEMOCRATLEG DISTRICT 46 - HOUSEKINGLegislative</v>
      </c>
    </row>
    <row r="2851" spans="1:35" x14ac:dyDescent="0.25">
      <c r="A2851" s="15">
        <v>3481</v>
      </c>
      <c r="B2851" t="s">
        <v>7081</v>
      </c>
      <c r="C2851">
        <v>100488638</v>
      </c>
      <c r="D2851" t="s">
        <v>30</v>
      </c>
      <c r="E2851" t="s">
        <v>1101</v>
      </c>
      <c r="F2851" t="s">
        <v>44</v>
      </c>
      <c r="G2851" t="s">
        <v>1102</v>
      </c>
      <c r="H2851" t="s">
        <v>1103</v>
      </c>
      <c r="J2851" t="s">
        <v>1104</v>
      </c>
      <c r="K2851" t="s">
        <v>67</v>
      </c>
      <c r="L2851">
        <v>46</v>
      </c>
      <c r="M2851">
        <v>2</v>
      </c>
      <c r="N2851" t="s">
        <v>68</v>
      </c>
      <c r="O2851" t="s">
        <v>437</v>
      </c>
      <c r="P2851" t="s">
        <v>134</v>
      </c>
      <c r="Q2851" t="s">
        <v>71</v>
      </c>
      <c r="R2851">
        <v>2012</v>
      </c>
      <c r="S2851" s="1">
        <v>641.25</v>
      </c>
      <c r="T2851" t="s">
        <v>31</v>
      </c>
      <c r="U2851" s="2">
        <v>41121</v>
      </c>
      <c r="V2851" s="2">
        <v>41152</v>
      </c>
      <c r="W2851" s="2">
        <v>41152</v>
      </c>
      <c r="Y2851" t="s">
        <v>330</v>
      </c>
      <c r="Z2851" t="s">
        <v>33</v>
      </c>
      <c r="AA2851" t="s">
        <v>103</v>
      </c>
      <c r="AB2851" t="s">
        <v>35</v>
      </c>
      <c r="AC2851" t="s">
        <v>36</v>
      </c>
      <c r="AD2851">
        <v>98101</v>
      </c>
      <c r="AE2851" t="s">
        <v>7078</v>
      </c>
      <c r="AF2851" t="str">
        <f t="shared" si="132"/>
        <v>Yes</v>
      </c>
      <c r="AG2851" s="9" t="str">
        <f t="shared" si="133"/>
        <v>STATE REPRESENTATIVE462DEMOCRATLEG DISTRICT 46 - HOUSEKINGLegislative2012641.25DEBT411214115241152ACCOUNTING/COMPLIANCEPROJECT ACCOUNTING SERVICES603 STEWART ST #819SEATTLEWA</v>
      </c>
      <c r="AH2851">
        <v>100488638</v>
      </c>
      <c r="AI2851" s="9" t="str">
        <f t="shared" si="134"/>
        <v>STATE REPRESENTATIVE462DEMOCRATLEG DISTRICT 46 - HOUSEKINGLegislative</v>
      </c>
    </row>
    <row r="2852" spans="1:35" x14ac:dyDescent="0.25">
      <c r="A2852" s="15">
        <v>219</v>
      </c>
      <c r="B2852" t="s">
        <v>1026</v>
      </c>
      <c r="C2852">
        <v>100493753</v>
      </c>
      <c r="D2852" t="s">
        <v>30</v>
      </c>
      <c r="E2852" t="s">
        <v>1027</v>
      </c>
      <c r="F2852" t="s">
        <v>44</v>
      </c>
      <c r="G2852" t="s">
        <v>1028</v>
      </c>
      <c r="H2852" t="s">
        <v>1029</v>
      </c>
      <c r="I2852" t="s">
        <v>140</v>
      </c>
      <c r="J2852" t="s">
        <v>610</v>
      </c>
      <c r="K2852" t="s">
        <v>67</v>
      </c>
      <c r="L2852">
        <v>46</v>
      </c>
      <c r="M2852">
        <v>2</v>
      </c>
      <c r="N2852" t="s">
        <v>68</v>
      </c>
      <c r="O2852" t="s">
        <v>437</v>
      </c>
      <c r="P2852" t="s">
        <v>134</v>
      </c>
      <c r="Q2852" t="s">
        <v>71</v>
      </c>
      <c r="R2852">
        <v>2012</v>
      </c>
      <c r="S2852" s="1">
        <v>352.92</v>
      </c>
      <c r="T2852" t="s">
        <v>31</v>
      </c>
      <c r="U2852" s="2">
        <v>41121</v>
      </c>
      <c r="V2852" s="2">
        <v>41152</v>
      </c>
      <c r="W2852" s="2">
        <v>41152</v>
      </c>
      <c r="Y2852" t="s">
        <v>1030</v>
      </c>
      <c r="Z2852" t="s">
        <v>1031</v>
      </c>
      <c r="AA2852" t="s">
        <v>1032</v>
      </c>
      <c r="AB2852" t="s">
        <v>35</v>
      </c>
      <c r="AC2852" t="s">
        <v>36</v>
      </c>
      <c r="AD2852">
        <v>98112</v>
      </c>
      <c r="AE2852" t="s">
        <v>1033</v>
      </c>
      <c r="AF2852" t="str">
        <f t="shared" si="132"/>
        <v>Yes</v>
      </c>
      <c r="AG2852" s="9" t="str">
        <f t="shared" si="133"/>
        <v>STATE REPRESENTATIVE462DEMOCRATLEG DISTRICT 46 - HOUSEKINGLegislative2012352.92DEBT411214115241152TREASURY SERVICESABBOT TAYLOR349 16TH AVE E #30SEATTLEWA</v>
      </c>
      <c r="AH2852">
        <v>100493753</v>
      </c>
      <c r="AI2852" s="9" t="str">
        <f t="shared" si="134"/>
        <v>STATE REPRESENTATIVE462DEMOCRATLEG DISTRICT 46 - HOUSEKINGLegislative</v>
      </c>
    </row>
    <row r="2853" spans="1:35" x14ac:dyDescent="0.25">
      <c r="A2853" s="15">
        <v>393</v>
      </c>
      <c r="B2853" t="s">
        <v>1554</v>
      </c>
      <c r="C2853">
        <v>100495787</v>
      </c>
      <c r="D2853" t="s">
        <v>30</v>
      </c>
      <c r="E2853" t="s">
        <v>1101</v>
      </c>
      <c r="F2853" t="s">
        <v>44</v>
      </c>
      <c r="G2853" t="s">
        <v>1102</v>
      </c>
      <c r="H2853" t="s">
        <v>1103</v>
      </c>
      <c r="J2853" t="s">
        <v>1104</v>
      </c>
      <c r="K2853" t="s">
        <v>67</v>
      </c>
      <c r="L2853">
        <v>46</v>
      </c>
      <c r="M2853">
        <v>2</v>
      </c>
      <c r="N2853" t="s">
        <v>68</v>
      </c>
      <c r="O2853" t="s">
        <v>437</v>
      </c>
      <c r="P2853" t="s">
        <v>134</v>
      </c>
      <c r="Q2853" t="s">
        <v>71</v>
      </c>
      <c r="R2853">
        <v>2012</v>
      </c>
      <c r="S2853" s="1">
        <v>2285.9499999999998</v>
      </c>
      <c r="T2853" t="s">
        <v>31</v>
      </c>
      <c r="U2853" s="2">
        <v>41153</v>
      </c>
      <c r="V2853" s="2">
        <v>41197</v>
      </c>
      <c r="W2853" s="2">
        <v>41182</v>
      </c>
      <c r="Y2853" t="s">
        <v>1555</v>
      </c>
      <c r="Z2853" t="s">
        <v>1556</v>
      </c>
      <c r="AA2853" t="s">
        <v>1557</v>
      </c>
      <c r="AB2853" t="s">
        <v>35</v>
      </c>
      <c r="AC2853" t="s">
        <v>36</v>
      </c>
      <c r="AD2853">
        <v>98107</v>
      </c>
      <c r="AE2853" t="s">
        <v>1558</v>
      </c>
      <c r="AF2853" t="str">
        <f t="shared" si="132"/>
        <v>Yes</v>
      </c>
      <c r="AG2853" s="9" t="str">
        <f t="shared" si="133"/>
        <v>STATE REPRESENTATIVE462DEMOCRATLEG DISTRICT 46 - HOUSEKINGLegislative20122285.95DEBT411534119741182CONSULTING/POSTAGEPETER HESTER CONSULTING LLC2021 NW 58TH ST #25SEATTLEWA</v>
      </c>
      <c r="AH2853">
        <v>100495787</v>
      </c>
      <c r="AI2853" s="9" t="str">
        <f t="shared" si="134"/>
        <v>STATE REPRESENTATIVE462DEMOCRATLEG DISTRICT 46 - HOUSEKINGLegislative</v>
      </c>
    </row>
    <row r="2854" spans="1:35" x14ac:dyDescent="0.25">
      <c r="A2854" s="15">
        <v>394</v>
      </c>
      <c r="B2854" t="s">
        <v>1559</v>
      </c>
      <c r="C2854">
        <v>100495787</v>
      </c>
      <c r="D2854" t="s">
        <v>30</v>
      </c>
      <c r="E2854" t="s">
        <v>1101</v>
      </c>
      <c r="F2854" t="s">
        <v>44</v>
      </c>
      <c r="G2854" t="s">
        <v>1102</v>
      </c>
      <c r="H2854" t="s">
        <v>1103</v>
      </c>
      <c r="J2854" t="s">
        <v>1104</v>
      </c>
      <c r="K2854" t="s">
        <v>67</v>
      </c>
      <c r="L2854">
        <v>46</v>
      </c>
      <c r="M2854">
        <v>2</v>
      </c>
      <c r="N2854" t="s">
        <v>68</v>
      </c>
      <c r="O2854" t="s">
        <v>437</v>
      </c>
      <c r="P2854" t="s">
        <v>134</v>
      </c>
      <c r="Q2854" t="s">
        <v>71</v>
      </c>
      <c r="R2854">
        <v>2012</v>
      </c>
      <c r="S2854" s="1">
        <v>2275.6</v>
      </c>
      <c r="T2854" t="s">
        <v>31</v>
      </c>
      <c r="U2854" s="2">
        <v>41153</v>
      </c>
      <c r="V2854" s="2">
        <v>41197</v>
      </c>
      <c r="W2854" s="2">
        <v>41197</v>
      </c>
      <c r="Y2854" t="s">
        <v>1555</v>
      </c>
      <c r="Z2854" t="s">
        <v>1556</v>
      </c>
      <c r="AA2854" t="s">
        <v>1557</v>
      </c>
      <c r="AB2854" t="s">
        <v>35</v>
      </c>
      <c r="AC2854" t="s">
        <v>36</v>
      </c>
      <c r="AD2854">
        <v>98107</v>
      </c>
      <c r="AE2854" t="s">
        <v>1558</v>
      </c>
      <c r="AF2854" t="str">
        <f t="shared" si="132"/>
        <v>Yes</v>
      </c>
      <c r="AG2854" s="9" t="str">
        <f t="shared" si="133"/>
        <v>STATE REPRESENTATIVE462DEMOCRATLEG DISTRICT 46 - HOUSEKINGLegislative20122275.6DEBT411534119741197CONSULTING/POSTAGEPETER HESTER CONSULTING LLC2021 NW 58TH ST #25SEATTLEWA</v>
      </c>
      <c r="AH2854">
        <v>100495787</v>
      </c>
      <c r="AI2854" s="9" t="str">
        <f t="shared" si="134"/>
        <v>STATE REPRESENTATIVE462DEMOCRATLEG DISTRICT 46 - HOUSEKINGLegislative</v>
      </c>
    </row>
    <row r="2855" spans="1:35" x14ac:dyDescent="0.25">
      <c r="A2855" s="15">
        <v>395</v>
      </c>
      <c r="B2855" t="s">
        <v>1560</v>
      </c>
      <c r="C2855">
        <v>100495787</v>
      </c>
      <c r="D2855" t="s">
        <v>30</v>
      </c>
      <c r="E2855" t="s">
        <v>1101</v>
      </c>
      <c r="F2855" t="s">
        <v>44</v>
      </c>
      <c r="G2855" t="s">
        <v>1102</v>
      </c>
      <c r="H2855" t="s">
        <v>1103</v>
      </c>
      <c r="J2855" t="s">
        <v>1104</v>
      </c>
      <c r="K2855" t="s">
        <v>67</v>
      </c>
      <c r="L2855">
        <v>46</v>
      </c>
      <c r="M2855">
        <v>2</v>
      </c>
      <c r="N2855" t="s">
        <v>68</v>
      </c>
      <c r="O2855" t="s">
        <v>437</v>
      </c>
      <c r="P2855" t="s">
        <v>134</v>
      </c>
      <c r="Q2855" t="s">
        <v>71</v>
      </c>
      <c r="R2855">
        <v>2012</v>
      </c>
      <c r="S2855" s="1">
        <v>250</v>
      </c>
      <c r="T2855" t="s">
        <v>31</v>
      </c>
      <c r="U2855" s="2">
        <v>41153</v>
      </c>
      <c r="V2855" s="2">
        <v>41197</v>
      </c>
      <c r="W2855" s="2">
        <v>41197</v>
      </c>
      <c r="Y2855" t="s">
        <v>32</v>
      </c>
      <c r="Z2855" t="s">
        <v>33</v>
      </c>
      <c r="AA2855" t="s">
        <v>103</v>
      </c>
      <c r="AB2855" t="s">
        <v>35</v>
      </c>
      <c r="AC2855" t="s">
        <v>36</v>
      </c>
      <c r="AD2855">
        <v>98101</v>
      </c>
      <c r="AE2855" t="s">
        <v>1558</v>
      </c>
      <c r="AF2855" t="str">
        <f t="shared" si="132"/>
        <v>Yes</v>
      </c>
      <c r="AG2855" s="9" t="str">
        <f t="shared" si="133"/>
        <v>STATE REPRESENTATIVE462DEMOCRATLEG DISTRICT 46 - HOUSEKINGLegislative2012250DEBT411534119741197ACCOUNTING/COMPLIANCE (EST.)PROJECT ACCOUNTING SERVICES603 STEWART ST #819SEATTLEWA</v>
      </c>
      <c r="AH2855">
        <v>100495787</v>
      </c>
      <c r="AI2855" s="9" t="str">
        <f t="shared" si="134"/>
        <v>STATE REPRESENTATIVE462DEMOCRATLEG DISTRICT 46 - HOUSEKINGLegislative</v>
      </c>
    </row>
    <row r="2856" spans="1:35" x14ac:dyDescent="0.25">
      <c r="A2856" s="15">
        <v>246</v>
      </c>
      <c r="B2856" t="s">
        <v>1100</v>
      </c>
      <c r="C2856">
        <v>100499424</v>
      </c>
      <c r="D2856" t="s">
        <v>30</v>
      </c>
      <c r="E2856" t="s">
        <v>1101</v>
      </c>
      <c r="F2856" t="s">
        <v>44</v>
      </c>
      <c r="G2856" t="s">
        <v>1102</v>
      </c>
      <c r="H2856" t="s">
        <v>1103</v>
      </c>
      <c r="J2856" t="s">
        <v>1104</v>
      </c>
      <c r="K2856" t="s">
        <v>67</v>
      </c>
      <c r="L2856">
        <v>46</v>
      </c>
      <c r="M2856">
        <v>2</v>
      </c>
      <c r="N2856" t="s">
        <v>68</v>
      </c>
      <c r="O2856" t="s">
        <v>437</v>
      </c>
      <c r="P2856" t="s">
        <v>134</v>
      </c>
      <c r="Q2856" t="s">
        <v>71</v>
      </c>
      <c r="R2856">
        <v>2012</v>
      </c>
      <c r="S2856" s="1">
        <v>628.5</v>
      </c>
      <c r="T2856" t="s">
        <v>31</v>
      </c>
      <c r="U2856" s="2">
        <v>41198</v>
      </c>
      <c r="V2856" s="2">
        <v>41211</v>
      </c>
      <c r="W2856" s="2">
        <v>41211</v>
      </c>
      <c r="Y2856" t="s">
        <v>32</v>
      </c>
      <c r="Z2856" t="s">
        <v>33</v>
      </c>
      <c r="AA2856" t="s">
        <v>103</v>
      </c>
      <c r="AB2856" t="s">
        <v>35</v>
      </c>
      <c r="AC2856" t="s">
        <v>36</v>
      </c>
      <c r="AD2856">
        <v>98101</v>
      </c>
      <c r="AE2856" t="s">
        <v>1105</v>
      </c>
      <c r="AF2856" t="str">
        <f t="shared" si="132"/>
        <v>Yes</v>
      </c>
      <c r="AG2856" s="9" t="str">
        <f t="shared" si="133"/>
        <v>STATE REPRESENTATIVE462DEMOCRATLEG DISTRICT 46 - HOUSEKINGLegislative2012628.5DEBT411984121141211ACCOUNTING/COMPLIANCE (EST.)PROJECT ACCOUNTING SERVICES603 STEWART ST #819SEATTLEWA</v>
      </c>
      <c r="AH2856">
        <v>100499424</v>
      </c>
      <c r="AI2856" s="9" t="str">
        <f t="shared" si="134"/>
        <v>STATE REPRESENTATIVE462DEMOCRATLEG DISTRICT 46 - HOUSEKINGLegislative</v>
      </c>
    </row>
    <row r="2857" spans="1:35" x14ac:dyDescent="0.25">
      <c r="A2857" s="15">
        <v>247</v>
      </c>
      <c r="B2857" t="s">
        <v>1106</v>
      </c>
      <c r="C2857">
        <v>100499424</v>
      </c>
      <c r="D2857" t="s">
        <v>30</v>
      </c>
      <c r="E2857" t="s">
        <v>1101</v>
      </c>
      <c r="F2857" t="s">
        <v>44</v>
      </c>
      <c r="G2857" t="s">
        <v>1102</v>
      </c>
      <c r="H2857" t="s">
        <v>1103</v>
      </c>
      <c r="J2857" t="s">
        <v>1104</v>
      </c>
      <c r="K2857" t="s">
        <v>67</v>
      </c>
      <c r="L2857">
        <v>46</v>
      </c>
      <c r="M2857">
        <v>2</v>
      </c>
      <c r="N2857" t="s">
        <v>68</v>
      </c>
      <c r="O2857" t="s">
        <v>437</v>
      </c>
      <c r="P2857" t="s">
        <v>134</v>
      </c>
      <c r="Q2857" t="s">
        <v>71</v>
      </c>
      <c r="R2857">
        <v>2012</v>
      </c>
      <c r="S2857" s="1">
        <v>1023.37</v>
      </c>
      <c r="T2857" t="s">
        <v>31</v>
      </c>
      <c r="U2857" s="2">
        <v>41198</v>
      </c>
      <c r="V2857" s="2">
        <v>41211</v>
      </c>
      <c r="W2857" s="2">
        <v>41211</v>
      </c>
      <c r="Y2857" t="s">
        <v>158</v>
      </c>
      <c r="Z2857" t="s">
        <v>1107</v>
      </c>
      <c r="AA2857" t="s">
        <v>1108</v>
      </c>
      <c r="AB2857" t="s">
        <v>35</v>
      </c>
      <c r="AC2857" t="s">
        <v>36</v>
      </c>
      <c r="AD2857">
        <v>98105</v>
      </c>
      <c r="AE2857" t="s">
        <v>1105</v>
      </c>
      <c r="AF2857" t="str">
        <f t="shared" si="132"/>
        <v>Yes</v>
      </c>
      <c r="AG2857" s="9" t="str">
        <f t="shared" si="133"/>
        <v>STATE REPRESENTATIVE462DEMOCRATLEG DISTRICT 46 - HOUSEKINGLegislative20121023.37DEBT411984121141211WAGESJUSTIN P. HINTZE5236 11TH AVE NESEATTLEWA</v>
      </c>
      <c r="AH2857">
        <v>100499424</v>
      </c>
      <c r="AI2857" s="9" t="str">
        <f t="shared" si="134"/>
        <v>STATE REPRESENTATIVE462DEMOCRATLEG DISTRICT 46 - HOUSEKINGLegislative</v>
      </c>
    </row>
    <row r="2858" spans="1:35" x14ac:dyDescent="0.25">
      <c r="A2858" s="15">
        <v>643</v>
      </c>
      <c r="B2858" t="s">
        <v>2018</v>
      </c>
      <c r="C2858">
        <v>100502770</v>
      </c>
      <c r="D2858" t="s">
        <v>30</v>
      </c>
      <c r="E2858" t="s">
        <v>1027</v>
      </c>
      <c r="F2858" t="s">
        <v>44</v>
      </c>
      <c r="G2858" t="s">
        <v>1028</v>
      </c>
      <c r="H2858" t="s">
        <v>1029</v>
      </c>
      <c r="I2858" t="s">
        <v>140</v>
      </c>
      <c r="J2858" t="s">
        <v>610</v>
      </c>
      <c r="K2858" t="s">
        <v>67</v>
      </c>
      <c r="L2858">
        <v>46</v>
      </c>
      <c r="M2858">
        <v>2</v>
      </c>
      <c r="N2858" t="s">
        <v>68</v>
      </c>
      <c r="O2858" t="s">
        <v>437</v>
      </c>
      <c r="P2858" t="s">
        <v>134</v>
      </c>
      <c r="Q2858" t="s">
        <v>71</v>
      </c>
      <c r="R2858">
        <v>2012</v>
      </c>
      <c r="S2858" s="1">
        <v>284.35000000000002</v>
      </c>
      <c r="T2858" t="s">
        <v>31</v>
      </c>
      <c r="U2858" s="2">
        <v>41212</v>
      </c>
      <c r="V2858" s="2">
        <v>41243</v>
      </c>
      <c r="W2858" s="2">
        <v>41243</v>
      </c>
      <c r="Y2858" t="s">
        <v>1030</v>
      </c>
      <c r="Z2858" t="s">
        <v>1031</v>
      </c>
      <c r="AA2858" t="s">
        <v>1032</v>
      </c>
      <c r="AB2858" t="s">
        <v>35</v>
      </c>
      <c r="AC2858" t="s">
        <v>36</v>
      </c>
      <c r="AD2858">
        <v>98112</v>
      </c>
      <c r="AE2858" t="s">
        <v>2019</v>
      </c>
      <c r="AF2858" t="str">
        <f t="shared" si="132"/>
        <v>Yes</v>
      </c>
      <c r="AG2858" s="9" t="str">
        <f t="shared" si="133"/>
        <v>STATE REPRESENTATIVE462DEMOCRATLEG DISTRICT 46 - HOUSEKINGLegislative2012284.35DEBT412124124341243TREASURY SERVICESABBOT TAYLOR349 16TH AVE E #30SEATTLEWA</v>
      </c>
      <c r="AH2858">
        <v>100502770</v>
      </c>
      <c r="AI2858" s="9" t="str">
        <f t="shared" si="134"/>
        <v>STATE REPRESENTATIVE462DEMOCRATLEG DISTRICT 46 - HOUSEKINGLegislative</v>
      </c>
    </row>
    <row r="2859" spans="1:35" x14ac:dyDescent="0.25">
      <c r="A2859" s="15">
        <v>2468</v>
      </c>
      <c r="B2859" t="s">
        <v>5341</v>
      </c>
      <c r="C2859">
        <v>100462653</v>
      </c>
      <c r="D2859" t="s">
        <v>30</v>
      </c>
      <c r="E2859" t="s">
        <v>693</v>
      </c>
      <c r="F2859" t="s">
        <v>44</v>
      </c>
      <c r="G2859" t="s">
        <v>694</v>
      </c>
      <c r="H2859" t="s">
        <v>695</v>
      </c>
      <c r="I2859" t="s">
        <v>602</v>
      </c>
      <c r="J2859" t="s">
        <v>696</v>
      </c>
      <c r="K2859" t="s">
        <v>67</v>
      </c>
      <c r="L2859">
        <v>47</v>
      </c>
      <c r="M2859">
        <v>1</v>
      </c>
      <c r="N2859" t="s">
        <v>68</v>
      </c>
      <c r="O2859" t="s">
        <v>697</v>
      </c>
      <c r="P2859" t="s">
        <v>134</v>
      </c>
      <c r="Q2859" t="s">
        <v>71</v>
      </c>
      <c r="R2859">
        <v>2012</v>
      </c>
      <c r="S2859" s="1">
        <v>1933.51</v>
      </c>
      <c r="T2859" t="s">
        <v>31</v>
      </c>
      <c r="U2859" s="2">
        <v>41000</v>
      </c>
      <c r="V2859" s="2">
        <v>41029</v>
      </c>
      <c r="W2859" s="2">
        <v>41026</v>
      </c>
      <c r="Y2859" t="s">
        <v>5342</v>
      </c>
      <c r="Z2859" t="s">
        <v>74</v>
      </c>
      <c r="AA2859" t="s">
        <v>699</v>
      </c>
      <c r="AB2859" t="s">
        <v>35</v>
      </c>
      <c r="AC2859" t="s">
        <v>36</v>
      </c>
      <c r="AD2859">
        <v>98103</v>
      </c>
      <c r="AE2859" t="s">
        <v>5343</v>
      </c>
      <c r="AF2859" t="str">
        <f t="shared" si="132"/>
        <v>Yes</v>
      </c>
      <c r="AG2859" s="9" t="str">
        <f t="shared" si="133"/>
        <v>STATE REPRESENTATIVE471DEMOCRATLEG DISTRICT 47 - HOUSEKINGLegislative20121933.51DEBT410004102941026LABOR FLYER/DOORBELLING INVOICE 6289NORTHWEST PASSAGE146 CANAL STEET SEATTLEWA</v>
      </c>
      <c r="AH2859">
        <v>100462653</v>
      </c>
      <c r="AI2859" s="9" t="str">
        <f t="shared" si="134"/>
        <v>STATE REPRESENTATIVE471DEMOCRATLEG DISTRICT 47 - HOUSEKINGLegislative</v>
      </c>
    </row>
    <row r="2860" spans="1:35" x14ac:dyDescent="0.25">
      <c r="A2860" s="15">
        <v>2469</v>
      </c>
      <c r="B2860" t="s">
        <v>5344</v>
      </c>
      <c r="C2860">
        <v>100462653</v>
      </c>
      <c r="D2860" t="s">
        <v>30</v>
      </c>
      <c r="E2860" t="s">
        <v>693</v>
      </c>
      <c r="F2860" t="s">
        <v>44</v>
      </c>
      <c r="G2860" t="s">
        <v>694</v>
      </c>
      <c r="H2860" t="s">
        <v>695</v>
      </c>
      <c r="I2860" t="s">
        <v>602</v>
      </c>
      <c r="J2860" t="s">
        <v>696</v>
      </c>
      <c r="K2860" t="s">
        <v>67</v>
      </c>
      <c r="L2860">
        <v>47</v>
      </c>
      <c r="M2860">
        <v>1</v>
      </c>
      <c r="N2860" t="s">
        <v>68</v>
      </c>
      <c r="O2860" t="s">
        <v>697</v>
      </c>
      <c r="P2860" t="s">
        <v>134</v>
      </c>
      <c r="Q2860" t="s">
        <v>71</v>
      </c>
      <c r="R2860">
        <v>2012</v>
      </c>
      <c r="S2860" s="1">
        <v>616.29999999999995</v>
      </c>
      <c r="T2860" t="s">
        <v>31</v>
      </c>
      <c r="U2860" s="2">
        <v>41000</v>
      </c>
      <c r="V2860" s="2">
        <v>41029</v>
      </c>
      <c r="W2860" s="2">
        <v>41026</v>
      </c>
      <c r="Y2860" t="s">
        <v>5345</v>
      </c>
      <c r="Z2860" t="s">
        <v>74</v>
      </c>
      <c r="AA2860" t="s">
        <v>699</v>
      </c>
      <c r="AB2860" t="s">
        <v>35</v>
      </c>
      <c r="AC2860" t="s">
        <v>36</v>
      </c>
      <c r="AD2860">
        <v>98103</v>
      </c>
      <c r="AE2860" t="s">
        <v>5343</v>
      </c>
      <c r="AF2860" t="str">
        <f t="shared" si="132"/>
        <v>Yes</v>
      </c>
      <c r="AG2860" s="9" t="str">
        <f t="shared" si="133"/>
        <v>STATE REPRESENTATIVE471DEMOCRATLEG DISTRICT 47 - HOUSEKINGLegislative2012616.3DEBT410004102941026REMITS INVOICE 6331NORTHWEST PASSAGE146 CANAL STEET SEATTLEWA</v>
      </c>
      <c r="AH2860">
        <v>100462653</v>
      </c>
      <c r="AI2860" s="9" t="str">
        <f t="shared" si="134"/>
        <v>STATE REPRESENTATIVE471DEMOCRATLEG DISTRICT 47 - HOUSEKINGLegislative</v>
      </c>
    </row>
    <row r="2861" spans="1:35" x14ac:dyDescent="0.25">
      <c r="A2861" s="15">
        <v>2514</v>
      </c>
      <c r="B2861" t="s">
        <v>5426</v>
      </c>
      <c r="C2861">
        <v>100468404</v>
      </c>
      <c r="D2861" t="s">
        <v>30</v>
      </c>
      <c r="E2861" t="s">
        <v>693</v>
      </c>
      <c r="F2861" t="s">
        <v>44</v>
      </c>
      <c r="G2861" t="s">
        <v>694</v>
      </c>
      <c r="H2861" t="s">
        <v>695</v>
      </c>
      <c r="I2861" t="s">
        <v>602</v>
      </c>
      <c r="J2861" t="s">
        <v>696</v>
      </c>
      <c r="K2861" t="s">
        <v>67</v>
      </c>
      <c r="L2861">
        <v>47</v>
      </c>
      <c r="M2861">
        <v>1</v>
      </c>
      <c r="N2861" t="s">
        <v>68</v>
      </c>
      <c r="O2861" t="s">
        <v>697</v>
      </c>
      <c r="P2861" t="s">
        <v>134</v>
      </c>
      <c r="Q2861" t="s">
        <v>71</v>
      </c>
      <c r="R2861">
        <v>2012</v>
      </c>
      <c r="S2861" s="1">
        <v>1933.51</v>
      </c>
      <c r="T2861" t="s">
        <v>31</v>
      </c>
      <c r="U2861" s="2">
        <v>41030</v>
      </c>
      <c r="V2861" s="2">
        <v>41060</v>
      </c>
      <c r="W2861" s="2">
        <v>41026</v>
      </c>
      <c r="Y2861" t="s">
        <v>5342</v>
      </c>
      <c r="Z2861" t="s">
        <v>74</v>
      </c>
      <c r="AA2861" t="s">
        <v>699</v>
      </c>
      <c r="AB2861" t="s">
        <v>35</v>
      </c>
      <c r="AC2861" t="s">
        <v>36</v>
      </c>
      <c r="AD2861">
        <v>98103</v>
      </c>
      <c r="AE2861" t="s">
        <v>5427</v>
      </c>
      <c r="AF2861" t="str">
        <f t="shared" si="132"/>
        <v>Yes</v>
      </c>
      <c r="AG2861" s="9" t="str">
        <f t="shared" si="133"/>
        <v>STATE REPRESENTATIVE471DEMOCRATLEG DISTRICT 47 - HOUSEKINGLegislative20121933.51DEBT410304106041026LABOR FLYER/DOORBELLING INVOICE 6289NORTHWEST PASSAGE146 CANAL STEET SEATTLEWA</v>
      </c>
      <c r="AH2861">
        <v>100468404</v>
      </c>
      <c r="AI2861" s="9" t="str">
        <f t="shared" si="134"/>
        <v>STATE REPRESENTATIVE471DEMOCRATLEG DISTRICT 47 - HOUSEKINGLegislative</v>
      </c>
    </row>
    <row r="2862" spans="1:35" x14ac:dyDescent="0.25">
      <c r="A2862" s="15">
        <v>2515</v>
      </c>
      <c r="B2862" t="s">
        <v>5428</v>
      </c>
      <c r="C2862">
        <v>100468404</v>
      </c>
      <c r="D2862" t="s">
        <v>30</v>
      </c>
      <c r="E2862" t="s">
        <v>693</v>
      </c>
      <c r="F2862" t="s">
        <v>44</v>
      </c>
      <c r="G2862" t="s">
        <v>694</v>
      </c>
      <c r="H2862" t="s">
        <v>695</v>
      </c>
      <c r="I2862" t="s">
        <v>602</v>
      </c>
      <c r="J2862" t="s">
        <v>696</v>
      </c>
      <c r="K2862" t="s">
        <v>67</v>
      </c>
      <c r="L2862">
        <v>47</v>
      </c>
      <c r="M2862">
        <v>1</v>
      </c>
      <c r="N2862" t="s">
        <v>68</v>
      </c>
      <c r="O2862" t="s">
        <v>697</v>
      </c>
      <c r="P2862" t="s">
        <v>134</v>
      </c>
      <c r="Q2862" t="s">
        <v>71</v>
      </c>
      <c r="R2862">
        <v>2012</v>
      </c>
      <c r="S2862" s="1">
        <v>616.29999999999995</v>
      </c>
      <c r="T2862" t="s">
        <v>31</v>
      </c>
      <c r="U2862" s="2">
        <v>41030</v>
      </c>
      <c r="V2862" s="2">
        <v>41060</v>
      </c>
      <c r="W2862" s="2">
        <v>41026</v>
      </c>
      <c r="Y2862" t="s">
        <v>5345</v>
      </c>
      <c r="Z2862" t="s">
        <v>74</v>
      </c>
      <c r="AA2862" t="s">
        <v>699</v>
      </c>
      <c r="AB2862" t="s">
        <v>35</v>
      </c>
      <c r="AC2862" t="s">
        <v>36</v>
      </c>
      <c r="AD2862">
        <v>98103</v>
      </c>
      <c r="AE2862" t="s">
        <v>5427</v>
      </c>
      <c r="AF2862" t="str">
        <f t="shared" si="132"/>
        <v>Yes</v>
      </c>
      <c r="AG2862" s="9" t="str">
        <f t="shared" si="133"/>
        <v>STATE REPRESENTATIVE471DEMOCRATLEG DISTRICT 47 - HOUSEKINGLegislative2012616.3DEBT410304106041026REMITS INVOICE 6331NORTHWEST PASSAGE146 CANAL STEET SEATTLEWA</v>
      </c>
      <c r="AH2862">
        <v>100468404</v>
      </c>
      <c r="AI2862" s="9" t="str">
        <f t="shared" si="134"/>
        <v>STATE REPRESENTATIVE471DEMOCRATLEG DISTRICT 47 - HOUSEKINGLegislative</v>
      </c>
    </row>
    <row r="2863" spans="1:35" x14ac:dyDescent="0.25">
      <c r="A2863" s="15">
        <v>2847</v>
      </c>
      <c r="B2863" t="s">
        <v>6006</v>
      </c>
      <c r="C2863">
        <v>100476493</v>
      </c>
      <c r="D2863" t="s">
        <v>30</v>
      </c>
      <c r="E2863" t="s">
        <v>693</v>
      </c>
      <c r="F2863" t="s">
        <v>44</v>
      </c>
      <c r="G2863" t="s">
        <v>694</v>
      </c>
      <c r="H2863" t="s">
        <v>695</v>
      </c>
      <c r="I2863" t="s">
        <v>602</v>
      </c>
      <c r="J2863" t="s">
        <v>696</v>
      </c>
      <c r="K2863" t="s">
        <v>67</v>
      </c>
      <c r="L2863">
        <v>47</v>
      </c>
      <c r="M2863">
        <v>1</v>
      </c>
      <c r="N2863" t="s">
        <v>68</v>
      </c>
      <c r="O2863" t="s">
        <v>697</v>
      </c>
      <c r="P2863" t="s">
        <v>134</v>
      </c>
      <c r="Q2863" t="s">
        <v>71</v>
      </c>
      <c r="R2863">
        <v>2012</v>
      </c>
      <c r="S2863" s="1">
        <v>1933.51</v>
      </c>
      <c r="T2863" t="s">
        <v>31</v>
      </c>
      <c r="U2863" s="2">
        <v>41061</v>
      </c>
      <c r="V2863" s="2">
        <v>41106</v>
      </c>
      <c r="W2863" s="2">
        <v>41026</v>
      </c>
      <c r="Y2863" t="s">
        <v>5342</v>
      </c>
      <c r="Z2863" t="s">
        <v>74</v>
      </c>
      <c r="AA2863" t="s">
        <v>699</v>
      </c>
      <c r="AB2863" t="s">
        <v>35</v>
      </c>
      <c r="AC2863" t="s">
        <v>36</v>
      </c>
      <c r="AD2863">
        <v>98103</v>
      </c>
      <c r="AE2863" t="s">
        <v>6002</v>
      </c>
      <c r="AF2863" t="str">
        <f t="shared" si="132"/>
        <v>Yes</v>
      </c>
      <c r="AG2863" s="9" t="str">
        <f t="shared" si="133"/>
        <v>STATE REPRESENTATIVE471DEMOCRATLEG DISTRICT 47 - HOUSEKINGLegislative20121933.51DEBT410614110641026LABOR FLYER/DOORBELLING INVOICE 6289NORTHWEST PASSAGE146 CANAL STEET SEATTLEWA</v>
      </c>
      <c r="AH2863">
        <v>100476493</v>
      </c>
      <c r="AI2863" s="9" t="str">
        <f t="shared" si="134"/>
        <v>STATE REPRESENTATIVE471DEMOCRATLEG DISTRICT 47 - HOUSEKINGLegislative</v>
      </c>
    </row>
    <row r="2864" spans="1:35" x14ac:dyDescent="0.25">
      <c r="A2864" s="15">
        <v>2848</v>
      </c>
      <c r="B2864" t="s">
        <v>6007</v>
      </c>
      <c r="C2864">
        <v>100476493</v>
      </c>
      <c r="D2864" t="s">
        <v>30</v>
      </c>
      <c r="E2864" t="s">
        <v>693</v>
      </c>
      <c r="F2864" t="s">
        <v>44</v>
      </c>
      <c r="G2864" t="s">
        <v>694</v>
      </c>
      <c r="H2864" t="s">
        <v>695</v>
      </c>
      <c r="I2864" t="s">
        <v>602</v>
      </c>
      <c r="J2864" t="s">
        <v>696</v>
      </c>
      <c r="K2864" t="s">
        <v>67</v>
      </c>
      <c r="L2864">
        <v>47</v>
      </c>
      <c r="M2864">
        <v>1</v>
      </c>
      <c r="N2864" t="s">
        <v>68</v>
      </c>
      <c r="O2864" t="s">
        <v>697</v>
      </c>
      <c r="P2864" t="s">
        <v>134</v>
      </c>
      <c r="Q2864" t="s">
        <v>71</v>
      </c>
      <c r="R2864">
        <v>2012</v>
      </c>
      <c r="S2864" s="1">
        <v>616.29999999999995</v>
      </c>
      <c r="T2864" t="s">
        <v>31</v>
      </c>
      <c r="U2864" s="2">
        <v>41061</v>
      </c>
      <c r="V2864" s="2">
        <v>41106</v>
      </c>
      <c r="W2864" s="2">
        <v>41026</v>
      </c>
      <c r="Y2864" t="s">
        <v>5345</v>
      </c>
      <c r="Z2864" t="s">
        <v>74</v>
      </c>
      <c r="AA2864" t="s">
        <v>699</v>
      </c>
      <c r="AB2864" t="s">
        <v>35</v>
      </c>
      <c r="AC2864" t="s">
        <v>36</v>
      </c>
      <c r="AD2864">
        <v>98103</v>
      </c>
      <c r="AE2864" t="s">
        <v>6002</v>
      </c>
      <c r="AF2864" t="str">
        <f t="shared" si="132"/>
        <v>Yes</v>
      </c>
      <c r="AG2864" s="9" t="str">
        <f t="shared" si="133"/>
        <v>STATE REPRESENTATIVE471DEMOCRATLEG DISTRICT 47 - HOUSEKINGLegislative2012616.3DEBT410614110641026REMITS INVOICE 6331NORTHWEST PASSAGE146 CANAL STEET SEATTLEWA</v>
      </c>
      <c r="AH2864">
        <v>100476493</v>
      </c>
      <c r="AI2864" s="9" t="str">
        <f t="shared" si="134"/>
        <v>STATE REPRESENTATIVE471DEMOCRATLEG DISTRICT 47 - HOUSEKINGLegislative</v>
      </c>
    </row>
    <row r="2865" spans="1:35" x14ac:dyDescent="0.25">
      <c r="A2865" s="15">
        <v>2844</v>
      </c>
      <c r="B2865" t="s">
        <v>6000</v>
      </c>
      <c r="C2865">
        <v>100476493</v>
      </c>
      <c r="D2865" t="s">
        <v>30</v>
      </c>
      <c r="E2865" t="s">
        <v>693</v>
      </c>
      <c r="F2865" t="s">
        <v>44</v>
      </c>
      <c r="G2865" t="s">
        <v>694</v>
      </c>
      <c r="H2865" t="s">
        <v>695</v>
      </c>
      <c r="I2865" t="s">
        <v>602</v>
      </c>
      <c r="J2865" t="s">
        <v>696</v>
      </c>
      <c r="K2865" t="s">
        <v>67</v>
      </c>
      <c r="L2865">
        <v>47</v>
      </c>
      <c r="M2865">
        <v>1</v>
      </c>
      <c r="N2865" t="s">
        <v>68</v>
      </c>
      <c r="O2865" t="s">
        <v>697</v>
      </c>
      <c r="P2865" t="s">
        <v>134</v>
      </c>
      <c r="Q2865" t="s">
        <v>71</v>
      </c>
      <c r="R2865">
        <v>2012</v>
      </c>
      <c r="S2865" s="1">
        <v>244.38</v>
      </c>
      <c r="T2865" t="s">
        <v>31</v>
      </c>
      <c r="U2865" s="2">
        <v>41061</v>
      </c>
      <c r="V2865" s="2">
        <v>41106</v>
      </c>
      <c r="W2865" s="2">
        <v>41079</v>
      </c>
      <c r="Y2865" t="s">
        <v>6001</v>
      </c>
      <c r="Z2865" t="s">
        <v>74</v>
      </c>
      <c r="AA2865" t="s">
        <v>699</v>
      </c>
      <c r="AB2865" t="s">
        <v>35</v>
      </c>
      <c r="AC2865" t="s">
        <v>36</v>
      </c>
      <c r="AD2865">
        <v>98103</v>
      </c>
      <c r="AE2865" t="s">
        <v>6002</v>
      </c>
      <c r="AF2865" t="str">
        <f t="shared" si="132"/>
        <v>Yes</v>
      </c>
      <c r="AG2865" s="9" t="str">
        <f t="shared" si="133"/>
        <v>STATE REPRESENTATIVE471DEMOCRATLEG DISTRICT 47 - HOUSEKINGLegislative2012244.38DEBT410614110641079DESIGN: E-INVITENORTHWEST PASSAGE146 CANAL STEET SEATTLEWA</v>
      </c>
      <c r="AH2865">
        <v>100476493</v>
      </c>
      <c r="AI2865" s="9" t="str">
        <f t="shared" si="134"/>
        <v>STATE REPRESENTATIVE471DEMOCRATLEG DISTRICT 47 - HOUSEKINGLegislative</v>
      </c>
    </row>
    <row r="2866" spans="1:35" x14ac:dyDescent="0.25">
      <c r="A2866" s="15">
        <v>2845</v>
      </c>
      <c r="B2866" t="s">
        <v>6003</v>
      </c>
      <c r="C2866">
        <v>100476493</v>
      </c>
      <c r="D2866" t="s">
        <v>30</v>
      </c>
      <c r="E2866" t="s">
        <v>693</v>
      </c>
      <c r="F2866" t="s">
        <v>44</v>
      </c>
      <c r="G2866" t="s">
        <v>694</v>
      </c>
      <c r="H2866" t="s">
        <v>695</v>
      </c>
      <c r="I2866" t="s">
        <v>602</v>
      </c>
      <c r="J2866" t="s">
        <v>696</v>
      </c>
      <c r="K2866" t="s">
        <v>67</v>
      </c>
      <c r="L2866">
        <v>47</v>
      </c>
      <c r="M2866">
        <v>1</v>
      </c>
      <c r="N2866" t="s">
        <v>68</v>
      </c>
      <c r="O2866" t="s">
        <v>697</v>
      </c>
      <c r="P2866" t="s">
        <v>134</v>
      </c>
      <c r="Q2866" t="s">
        <v>71</v>
      </c>
      <c r="R2866">
        <v>2012</v>
      </c>
      <c r="S2866" s="1">
        <v>1465.08</v>
      </c>
      <c r="T2866" t="s">
        <v>31</v>
      </c>
      <c r="U2866" s="2">
        <v>41061</v>
      </c>
      <c r="V2866" s="2">
        <v>41106</v>
      </c>
      <c r="W2866" s="2">
        <v>41086</v>
      </c>
      <c r="Y2866" t="s">
        <v>6004</v>
      </c>
      <c r="Z2866" t="s">
        <v>74</v>
      </c>
      <c r="AA2866" t="s">
        <v>699</v>
      </c>
      <c r="AB2866" t="s">
        <v>35</v>
      </c>
      <c r="AC2866" t="s">
        <v>36</v>
      </c>
      <c r="AD2866">
        <v>98103</v>
      </c>
      <c r="AE2866" t="s">
        <v>6002</v>
      </c>
      <c r="AF2866" t="str">
        <f t="shared" si="132"/>
        <v>Yes</v>
      </c>
      <c r="AG2866" s="9" t="str">
        <f t="shared" si="133"/>
        <v>STATE REPRESENTATIVE471DEMOCRATLEG DISTRICT 47 - HOUSEKINGLegislative20121465.08DEBT410614110641086DOORBELLER PRINT AND DESIGNNORTHWEST PASSAGE146 CANAL STEET SEATTLEWA</v>
      </c>
      <c r="AH2866">
        <v>100476493</v>
      </c>
      <c r="AI2866" s="9" t="str">
        <f t="shared" si="134"/>
        <v>STATE REPRESENTATIVE471DEMOCRATLEG DISTRICT 47 - HOUSEKINGLegislative</v>
      </c>
    </row>
    <row r="2867" spans="1:35" x14ac:dyDescent="0.25">
      <c r="A2867" s="15">
        <v>2846</v>
      </c>
      <c r="B2867" t="s">
        <v>6005</v>
      </c>
      <c r="C2867">
        <v>100476493</v>
      </c>
      <c r="D2867" t="s">
        <v>30</v>
      </c>
      <c r="E2867" t="s">
        <v>693</v>
      </c>
      <c r="F2867" t="s">
        <v>44</v>
      </c>
      <c r="G2867" t="s">
        <v>694</v>
      </c>
      <c r="H2867" t="s">
        <v>695</v>
      </c>
      <c r="I2867" t="s">
        <v>602</v>
      </c>
      <c r="J2867" t="s">
        <v>696</v>
      </c>
      <c r="K2867" t="s">
        <v>67</v>
      </c>
      <c r="L2867">
        <v>47</v>
      </c>
      <c r="M2867">
        <v>1</v>
      </c>
      <c r="N2867" t="s">
        <v>68</v>
      </c>
      <c r="O2867" t="s">
        <v>697</v>
      </c>
      <c r="P2867" t="s">
        <v>134</v>
      </c>
      <c r="Q2867" t="s">
        <v>71</v>
      </c>
      <c r="R2867">
        <v>2012</v>
      </c>
      <c r="S2867" s="1">
        <v>736.63</v>
      </c>
      <c r="T2867" t="s">
        <v>31</v>
      </c>
      <c r="U2867" s="2">
        <v>41061</v>
      </c>
      <c r="V2867" s="2">
        <v>41106</v>
      </c>
      <c r="W2867" s="2">
        <v>41096</v>
      </c>
      <c r="Y2867" t="s">
        <v>5769</v>
      </c>
      <c r="Z2867" t="s">
        <v>74</v>
      </c>
      <c r="AA2867" t="s">
        <v>699</v>
      </c>
      <c r="AB2867" t="s">
        <v>35</v>
      </c>
      <c r="AC2867" t="s">
        <v>36</v>
      </c>
      <c r="AD2867">
        <v>98103</v>
      </c>
      <c r="AE2867" t="s">
        <v>6002</v>
      </c>
      <c r="AF2867" t="str">
        <f t="shared" si="132"/>
        <v>Yes</v>
      </c>
      <c r="AG2867" s="9" t="str">
        <f t="shared" si="133"/>
        <v>STATE REPRESENTATIVE471DEMOCRATLEG DISTRICT 47 - HOUSEKINGLegislative2012736.63DEBT410614110641096THANK YOU CARDS PRINT AND DESIGNNORTHWEST PASSAGE146 CANAL STEET SEATTLEWA</v>
      </c>
      <c r="AH2867">
        <v>100476493</v>
      </c>
      <c r="AI2867" s="9" t="str">
        <f t="shared" si="134"/>
        <v>STATE REPRESENTATIVE471DEMOCRATLEG DISTRICT 47 - HOUSEKINGLegislative</v>
      </c>
    </row>
    <row r="2868" spans="1:35" x14ac:dyDescent="0.25">
      <c r="A2868" s="15">
        <v>2709</v>
      </c>
      <c r="B2868" t="s">
        <v>5768</v>
      </c>
      <c r="C2868">
        <v>100481114</v>
      </c>
      <c r="D2868" t="s">
        <v>30</v>
      </c>
      <c r="E2868" t="s">
        <v>693</v>
      </c>
      <c r="F2868" t="s">
        <v>44</v>
      </c>
      <c r="G2868" t="s">
        <v>694</v>
      </c>
      <c r="H2868" t="s">
        <v>695</v>
      </c>
      <c r="I2868" t="s">
        <v>602</v>
      </c>
      <c r="J2868" t="s">
        <v>696</v>
      </c>
      <c r="K2868" t="s">
        <v>67</v>
      </c>
      <c r="L2868">
        <v>47</v>
      </c>
      <c r="M2868">
        <v>1</v>
      </c>
      <c r="N2868" t="s">
        <v>68</v>
      </c>
      <c r="O2868" t="s">
        <v>697</v>
      </c>
      <c r="P2868" t="s">
        <v>134</v>
      </c>
      <c r="Q2868" t="s">
        <v>71</v>
      </c>
      <c r="R2868">
        <v>2012</v>
      </c>
      <c r="S2868" s="1">
        <v>736.63</v>
      </c>
      <c r="T2868" t="s">
        <v>31</v>
      </c>
      <c r="U2868" s="2">
        <v>41107</v>
      </c>
      <c r="V2868" s="2">
        <v>41120</v>
      </c>
      <c r="W2868" s="2">
        <v>41096</v>
      </c>
      <c r="Y2868" t="s">
        <v>5769</v>
      </c>
      <c r="Z2868" t="s">
        <v>74</v>
      </c>
      <c r="AA2868" t="s">
        <v>699</v>
      </c>
      <c r="AB2868" t="s">
        <v>35</v>
      </c>
      <c r="AC2868" t="s">
        <v>36</v>
      </c>
      <c r="AD2868">
        <v>98103</v>
      </c>
      <c r="AE2868" t="s">
        <v>5770</v>
      </c>
      <c r="AF2868" t="str">
        <f t="shared" si="132"/>
        <v>Yes</v>
      </c>
      <c r="AG2868" s="9" t="str">
        <f t="shared" si="133"/>
        <v>STATE REPRESENTATIVE471DEMOCRATLEG DISTRICT 47 - HOUSEKINGLegislative2012736.63DEBT411074112041096THANK YOU CARDS PRINT AND DESIGNNORTHWEST PASSAGE146 CANAL STEET SEATTLEWA</v>
      </c>
      <c r="AH2868">
        <v>100481114</v>
      </c>
      <c r="AI2868" s="9" t="str">
        <f t="shared" si="134"/>
        <v>STATE REPRESENTATIVE471DEMOCRATLEG DISTRICT 47 - HOUSEKINGLegislative</v>
      </c>
    </row>
    <row r="2869" spans="1:35" x14ac:dyDescent="0.25">
      <c r="A2869" s="15">
        <v>2710</v>
      </c>
      <c r="B2869" t="s">
        <v>5771</v>
      </c>
      <c r="C2869">
        <v>100481114</v>
      </c>
      <c r="D2869" t="s">
        <v>30</v>
      </c>
      <c r="E2869" t="s">
        <v>693</v>
      </c>
      <c r="F2869" t="s">
        <v>44</v>
      </c>
      <c r="G2869" t="s">
        <v>694</v>
      </c>
      <c r="H2869" t="s">
        <v>695</v>
      </c>
      <c r="I2869" t="s">
        <v>602</v>
      </c>
      <c r="J2869" t="s">
        <v>696</v>
      </c>
      <c r="K2869" t="s">
        <v>67</v>
      </c>
      <c r="L2869">
        <v>47</v>
      </c>
      <c r="M2869">
        <v>1</v>
      </c>
      <c r="N2869" t="s">
        <v>68</v>
      </c>
      <c r="O2869" t="s">
        <v>697</v>
      </c>
      <c r="P2869" t="s">
        <v>134</v>
      </c>
      <c r="Q2869" t="s">
        <v>71</v>
      </c>
      <c r="R2869">
        <v>2012</v>
      </c>
      <c r="S2869" s="1">
        <v>4272</v>
      </c>
      <c r="T2869" t="s">
        <v>31</v>
      </c>
      <c r="U2869" s="2">
        <v>41107</v>
      </c>
      <c r="V2869" s="2">
        <v>41120</v>
      </c>
      <c r="W2869" s="2">
        <v>41113</v>
      </c>
      <c r="Y2869" t="s">
        <v>698</v>
      </c>
      <c r="Z2869" t="s">
        <v>74</v>
      </c>
      <c r="AA2869" t="s">
        <v>699</v>
      </c>
      <c r="AB2869" t="s">
        <v>35</v>
      </c>
      <c r="AC2869" t="s">
        <v>36</v>
      </c>
      <c r="AD2869">
        <v>98103</v>
      </c>
      <c r="AE2869" t="s">
        <v>5770</v>
      </c>
      <c r="AF2869" t="str">
        <f t="shared" si="132"/>
        <v>Yes</v>
      </c>
      <c r="AG2869" s="9" t="str">
        <f t="shared" si="133"/>
        <v>STATE REPRESENTATIVE471DEMOCRATLEG DISTRICT 47 - HOUSEKINGLegislative20124272DEBT411074112041113INVOICE #6609 MAILINGNORTHWEST PASSAGE146 CANAL STEET SEATTLEWA</v>
      </c>
      <c r="AH2869">
        <v>100481114</v>
      </c>
      <c r="AI2869" s="9" t="str">
        <f t="shared" si="134"/>
        <v>STATE REPRESENTATIVE471DEMOCRATLEG DISTRICT 47 - HOUSEKINGLegislative</v>
      </c>
    </row>
    <row r="2870" spans="1:35" x14ac:dyDescent="0.25">
      <c r="A2870" s="15">
        <v>2711</v>
      </c>
      <c r="B2870" t="s">
        <v>5772</v>
      </c>
      <c r="C2870">
        <v>100481114</v>
      </c>
      <c r="D2870" t="s">
        <v>30</v>
      </c>
      <c r="E2870" t="s">
        <v>693</v>
      </c>
      <c r="F2870" t="s">
        <v>44</v>
      </c>
      <c r="G2870" t="s">
        <v>694</v>
      </c>
      <c r="H2870" t="s">
        <v>695</v>
      </c>
      <c r="I2870" t="s">
        <v>602</v>
      </c>
      <c r="J2870" t="s">
        <v>696</v>
      </c>
      <c r="K2870" t="s">
        <v>67</v>
      </c>
      <c r="L2870">
        <v>47</v>
      </c>
      <c r="M2870">
        <v>1</v>
      </c>
      <c r="N2870" t="s">
        <v>68</v>
      </c>
      <c r="O2870" t="s">
        <v>697</v>
      </c>
      <c r="P2870" t="s">
        <v>134</v>
      </c>
      <c r="Q2870" t="s">
        <v>71</v>
      </c>
      <c r="R2870">
        <v>2012</v>
      </c>
      <c r="S2870" s="1">
        <v>1303.3</v>
      </c>
      <c r="T2870" t="s">
        <v>31</v>
      </c>
      <c r="U2870" s="2">
        <v>41107</v>
      </c>
      <c r="V2870" s="2">
        <v>41120</v>
      </c>
      <c r="W2870" s="2">
        <v>41115</v>
      </c>
      <c r="Y2870" t="s">
        <v>702</v>
      </c>
      <c r="Z2870" t="s">
        <v>74</v>
      </c>
      <c r="AA2870" t="s">
        <v>699</v>
      </c>
      <c r="AB2870" t="s">
        <v>35</v>
      </c>
      <c r="AC2870" t="s">
        <v>36</v>
      </c>
      <c r="AD2870">
        <v>98103</v>
      </c>
      <c r="AE2870" t="s">
        <v>5770</v>
      </c>
      <c r="AF2870" t="str">
        <f t="shared" si="132"/>
        <v>Yes</v>
      </c>
      <c r="AG2870" s="9" t="str">
        <f t="shared" si="133"/>
        <v>STATE REPRESENTATIVE471DEMOCRATLEG DISTRICT 47 - HOUSEKINGLegislative20121303.3DEBT411074112041115DOORBELLER REPRING INVOICE 6629NORTHWEST PASSAGE146 CANAL STEET SEATTLEWA</v>
      </c>
      <c r="AH2870">
        <v>100481114</v>
      </c>
      <c r="AI2870" s="9" t="str">
        <f t="shared" si="134"/>
        <v>STATE REPRESENTATIVE471DEMOCRATLEG DISTRICT 47 - HOUSEKINGLegislative</v>
      </c>
    </row>
    <row r="2871" spans="1:35" x14ac:dyDescent="0.25">
      <c r="A2871" s="15">
        <v>2712</v>
      </c>
      <c r="B2871" t="s">
        <v>5773</v>
      </c>
      <c r="C2871">
        <v>100481114</v>
      </c>
      <c r="D2871" t="s">
        <v>30</v>
      </c>
      <c r="E2871" t="s">
        <v>693</v>
      </c>
      <c r="F2871" t="s">
        <v>44</v>
      </c>
      <c r="G2871" t="s">
        <v>694</v>
      </c>
      <c r="H2871" t="s">
        <v>695</v>
      </c>
      <c r="I2871" t="s">
        <v>602</v>
      </c>
      <c r="J2871" t="s">
        <v>696</v>
      </c>
      <c r="K2871" t="s">
        <v>67</v>
      </c>
      <c r="L2871">
        <v>47</v>
      </c>
      <c r="M2871">
        <v>1</v>
      </c>
      <c r="N2871" t="s">
        <v>68</v>
      </c>
      <c r="O2871" t="s">
        <v>697</v>
      </c>
      <c r="P2871" t="s">
        <v>134</v>
      </c>
      <c r="Q2871" t="s">
        <v>71</v>
      </c>
      <c r="R2871">
        <v>2012</v>
      </c>
      <c r="S2871" s="1">
        <v>2754.88</v>
      </c>
      <c r="T2871" t="s">
        <v>31</v>
      </c>
      <c r="U2871" s="2">
        <v>41107</v>
      </c>
      <c r="V2871" s="2">
        <v>41120</v>
      </c>
      <c r="W2871" s="2">
        <v>41115</v>
      </c>
      <c r="Y2871" t="s">
        <v>704</v>
      </c>
      <c r="Z2871" t="s">
        <v>74</v>
      </c>
      <c r="AA2871" t="s">
        <v>699</v>
      </c>
      <c r="AB2871" t="s">
        <v>35</v>
      </c>
      <c r="AC2871" t="s">
        <v>36</v>
      </c>
      <c r="AD2871">
        <v>98103</v>
      </c>
      <c r="AE2871" t="s">
        <v>5770</v>
      </c>
      <c r="AF2871" t="str">
        <f t="shared" si="132"/>
        <v>Yes</v>
      </c>
      <c r="AG2871" s="9" t="str">
        <f t="shared" si="133"/>
        <v>STATE REPRESENTATIVE471DEMOCRATLEG DISTRICT 47 - HOUSEKINGLegislative20122754.88DEBT411074112041115MAILING INVOICE 6674NORTHWEST PASSAGE146 CANAL STEET SEATTLEWA</v>
      </c>
      <c r="AH2871">
        <v>100481114</v>
      </c>
      <c r="AI2871" s="9" t="str">
        <f t="shared" si="134"/>
        <v>STATE REPRESENTATIVE471DEMOCRATLEG DISTRICT 47 - HOUSEKINGLegislative</v>
      </c>
    </row>
    <row r="2872" spans="1:35" x14ac:dyDescent="0.25">
      <c r="A2872" s="15">
        <v>2713</v>
      </c>
      <c r="B2872" t="s">
        <v>5774</v>
      </c>
      <c r="C2872">
        <v>100481114</v>
      </c>
      <c r="D2872" t="s">
        <v>30</v>
      </c>
      <c r="E2872" t="s">
        <v>693</v>
      </c>
      <c r="F2872" t="s">
        <v>44</v>
      </c>
      <c r="G2872" t="s">
        <v>694</v>
      </c>
      <c r="H2872" t="s">
        <v>695</v>
      </c>
      <c r="I2872" t="s">
        <v>602</v>
      </c>
      <c r="J2872" t="s">
        <v>696</v>
      </c>
      <c r="K2872" t="s">
        <v>67</v>
      </c>
      <c r="L2872">
        <v>47</v>
      </c>
      <c r="M2872">
        <v>1</v>
      </c>
      <c r="N2872" t="s">
        <v>68</v>
      </c>
      <c r="O2872" t="s">
        <v>697</v>
      </c>
      <c r="P2872" t="s">
        <v>134</v>
      </c>
      <c r="Q2872" t="s">
        <v>71</v>
      </c>
      <c r="R2872">
        <v>2012</v>
      </c>
      <c r="S2872" s="1">
        <v>280.45</v>
      </c>
      <c r="T2872" t="s">
        <v>31</v>
      </c>
      <c r="U2872" s="2">
        <v>41107</v>
      </c>
      <c r="V2872" s="2">
        <v>41120</v>
      </c>
      <c r="W2872" s="2">
        <v>41115</v>
      </c>
      <c r="Y2872" t="s">
        <v>744</v>
      </c>
      <c r="Z2872" t="s">
        <v>74</v>
      </c>
      <c r="AA2872" t="s">
        <v>699</v>
      </c>
      <c r="AB2872" t="s">
        <v>35</v>
      </c>
      <c r="AC2872" t="s">
        <v>36</v>
      </c>
      <c r="AD2872">
        <v>98103</v>
      </c>
      <c r="AE2872" t="s">
        <v>5770</v>
      </c>
      <c r="AF2872" t="str">
        <f t="shared" si="132"/>
        <v>Yes</v>
      </c>
      <c r="AG2872" s="9" t="str">
        <f t="shared" si="133"/>
        <v>STATE REPRESENTATIVE471DEMOCRATLEG DISTRICT 47 - HOUSEKINGLegislative2012280.45DEBT411074112041115LABEL PRINTING INVOICE #6675NORTHWEST PASSAGE146 CANAL STEET SEATTLEWA</v>
      </c>
      <c r="AH2872">
        <v>100481114</v>
      </c>
      <c r="AI2872" s="9" t="str">
        <f t="shared" si="134"/>
        <v>STATE REPRESENTATIVE471DEMOCRATLEG DISTRICT 47 - HOUSEKINGLegislative</v>
      </c>
    </row>
    <row r="2873" spans="1:35" x14ac:dyDescent="0.25">
      <c r="A2873" s="15">
        <v>3581</v>
      </c>
      <c r="B2873" t="s">
        <v>7249</v>
      </c>
      <c r="C2873">
        <v>100486864</v>
      </c>
      <c r="D2873" t="s">
        <v>30</v>
      </c>
      <c r="E2873" t="s">
        <v>693</v>
      </c>
      <c r="F2873" t="s">
        <v>44</v>
      </c>
      <c r="G2873" t="s">
        <v>694</v>
      </c>
      <c r="H2873" t="s">
        <v>695</v>
      </c>
      <c r="I2873" t="s">
        <v>602</v>
      </c>
      <c r="J2873" t="s">
        <v>696</v>
      </c>
      <c r="K2873" t="s">
        <v>67</v>
      </c>
      <c r="L2873">
        <v>47</v>
      </c>
      <c r="M2873">
        <v>1</v>
      </c>
      <c r="N2873" t="s">
        <v>68</v>
      </c>
      <c r="O2873" t="s">
        <v>697</v>
      </c>
      <c r="P2873" t="s">
        <v>134</v>
      </c>
      <c r="Q2873" t="s">
        <v>71</v>
      </c>
      <c r="R2873">
        <v>2012</v>
      </c>
      <c r="S2873" s="1">
        <v>736.63</v>
      </c>
      <c r="T2873" t="s">
        <v>31</v>
      </c>
      <c r="U2873" s="2">
        <v>41121</v>
      </c>
      <c r="V2873" s="2">
        <v>41152</v>
      </c>
      <c r="W2873" s="2">
        <v>41096</v>
      </c>
      <c r="Y2873" t="s">
        <v>5769</v>
      </c>
      <c r="Z2873" t="s">
        <v>74</v>
      </c>
      <c r="AA2873" t="s">
        <v>699</v>
      </c>
      <c r="AB2873" t="s">
        <v>35</v>
      </c>
      <c r="AC2873" t="s">
        <v>36</v>
      </c>
      <c r="AD2873">
        <v>98103</v>
      </c>
      <c r="AE2873" t="s">
        <v>7250</v>
      </c>
      <c r="AF2873" t="str">
        <f t="shared" si="132"/>
        <v>Yes</v>
      </c>
      <c r="AG2873" s="9" t="str">
        <f t="shared" si="133"/>
        <v>STATE REPRESENTATIVE471DEMOCRATLEG DISTRICT 47 - HOUSEKINGLegislative2012736.63DEBT411214115241096THANK YOU CARDS PRINT AND DESIGNNORTHWEST PASSAGE146 CANAL STEET SEATTLEWA</v>
      </c>
      <c r="AH2873">
        <v>100486864</v>
      </c>
      <c r="AI2873" s="9" t="str">
        <f t="shared" si="134"/>
        <v>STATE REPRESENTATIVE471DEMOCRATLEG DISTRICT 47 - HOUSEKINGLegislative</v>
      </c>
    </row>
    <row r="2874" spans="1:35" x14ac:dyDescent="0.25">
      <c r="A2874" s="15">
        <v>3582</v>
      </c>
      <c r="B2874" t="s">
        <v>7251</v>
      </c>
      <c r="C2874">
        <v>100486864</v>
      </c>
      <c r="D2874" t="s">
        <v>30</v>
      </c>
      <c r="E2874" t="s">
        <v>693</v>
      </c>
      <c r="F2874" t="s">
        <v>44</v>
      </c>
      <c r="G2874" t="s">
        <v>694</v>
      </c>
      <c r="H2874" t="s">
        <v>695</v>
      </c>
      <c r="I2874" t="s">
        <v>602</v>
      </c>
      <c r="J2874" t="s">
        <v>696</v>
      </c>
      <c r="K2874" t="s">
        <v>67</v>
      </c>
      <c r="L2874">
        <v>47</v>
      </c>
      <c r="M2874">
        <v>1</v>
      </c>
      <c r="N2874" t="s">
        <v>68</v>
      </c>
      <c r="O2874" t="s">
        <v>697</v>
      </c>
      <c r="P2874" t="s">
        <v>134</v>
      </c>
      <c r="Q2874" t="s">
        <v>71</v>
      </c>
      <c r="R2874">
        <v>2012</v>
      </c>
      <c r="S2874" s="1">
        <v>4272</v>
      </c>
      <c r="T2874" t="s">
        <v>31</v>
      </c>
      <c r="U2874" s="2">
        <v>41121</v>
      </c>
      <c r="V2874" s="2">
        <v>41152</v>
      </c>
      <c r="W2874" s="2">
        <v>41113</v>
      </c>
      <c r="Y2874" t="s">
        <v>698</v>
      </c>
      <c r="Z2874" t="s">
        <v>74</v>
      </c>
      <c r="AA2874" t="s">
        <v>699</v>
      </c>
      <c r="AB2874" t="s">
        <v>35</v>
      </c>
      <c r="AC2874" t="s">
        <v>36</v>
      </c>
      <c r="AD2874">
        <v>98103</v>
      </c>
      <c r="AE2874" t="s">
        <v>7250</v>
      </c>
      <c r="AF2874" t="str">
        <f t="shared" si="132"/>
        <v>Yes</v>
      </c>
      <c r="AG2874" s="9" t="str">
        <f t="shared" si="133"/>
        <v>STATE REPRESENTATIVE471DEMOCRATLEG DISTRICT 47 - HOUSEKINGLegislative20124272DEBT411214115241113INVOICE #6609 MAILINGNORTHWEST PASSAGE146 CANAL STEET SEATTLEWA</v>
      </c>
      <c r="AH2874">
        <v>100486864</v>
      </c>
      <c r="AI2874" s="9" t="str">
        <f t="shared" si="134"/>
        <v>STATE REPRESENTATIVE471DEMOCRATLEG DISTRICT 47 - HOUSEKINGLegislative</v>
      </c>
    </row>
    <row r="2875" spans="1:35" x14ac:dyDescent="0.25">
      <c r="A2875" s="15">
        <v>3583</v>
      </c>
      <c r="B2875" t="s">
        <v>7252</v>
      </c>
      <c r="C2875">
        <v>100486864</v>
      </c>
      <c r="D2875" t="s">
        <v>30</v>
      </c>
      <c r="E2875" t="s">
        <v>693</v>
      </c>
      <c r="F2875" t="s">
        <v>44</v>
      </c>
      <c r="G2875" t="s">
        <v>694</v>
      </c>
      <c r="H2875" t="s">
        <v>695</v>
      </c>
      <c r="I2875" t="s">
        <v>602</v>
      </c>
      <c r="J2875" t="s">
        <v>696</v>
      </c>
      <c r="K2875" t="s">
        <v>67</v>
      </c>
      <c r="L2875">
        <v>47</v>
      </c>
      <c r="M2875">
        <v>1</v>
      </c>
      <c r="N2875" t="s">
        <v>68</v>
      </c>
      <c r="O2875" t="s">
        <v>697</v>
      </c>
      <c r="P2875" t="s">
        <v>134</v>
      </c>
      <c r="Q2875" t="s">
        <v>71</v>
      </c>
      <c r="R2875">
        <v>2012</v>
      </c>
      <c r="S2875" s="1">
        <v>1303.3</v>
      </c>
      <c r="T2875" t="s">
        <v>31</v>
      </c>
      <c r="U2875" s="2">
        <v>41121</v>
      </c>
      <c r="V2875" s="2">
        <v>41152</v>
      </c>
      <c r="W2875" s="2">
        <v>41115</v>
      </c>
      <c r="Y2875" t="s">
        <v>702</v>
      </c>
      <c r="Z2875" t="s">
        <v>74</v>
      </c>
      <c r="AA2875" t="s">
        <v>699</v>
      </c>
      <c r="AB2875" t="s">
        <v>35</v>
      </c>
      <c r="AC2875" t="s">
        <v>36</v>
      </c>
      <c r="AD2875">
        <v>98103</v>
      </c>
      <c r="AE2875" t="s">
        <v>7250</v>
      </c>
      <c r="AF2875" t="str">
        <f t="shared" si="132"/>
        <v>Yes</v>
      </c>
      <c r="AG2875" s="9" t="str">
        <f t="shared" si="133"/>
        <v>STATE REPRESENTATIVE471DEMOCRATLEG DISTRICT 47 - HOUSEKINGLegislative20121303.3DEBT411214115241115DOORBELLER REPRING INVOICE 6629NORTHWEST PASSAGE146 CANAL STEET SEATTLEWA</v>
      </c>
      <c r="AH2875">
        <v>100486864</v>
      </c>
      <c r="AI2875" s="9" t="str">
        <f t="shared" si="134"/>
        <v>STATE REPRESENTATIVE471DEMOCRATLEG DISTRICT 47 - HOUSEKINGLegislative</v>
      </c>
    </row>
    <row r="2876" spans="1:35" x14ac:dyDescent="0.25">
      <c r="A2876" s="15">
        <v>3584</v>
      </c>
      <c r="B2876" t="s">
        <v>7253</v>
      </c>
      <c r="C2876">
        <v>100486864</v>
      </c>
      <c r="D2876" t="s">
        <v>30</v>
      </c>
      <c r="E2876" t="s">
        <v>693</v>
      </c>
      <c r="F2876" t="s">
        <v>44</v>
      </c>
      <c r="G2876" t="s">
        <v>694</v>
      </c>
      <c r="H2876" t="s">
        <v>695</v>
      </c>
      <c r="I2876" t="s">
        <v>602</v>
      </c>
      <c r="J2876" t="s">
        <v>696</v>
      </c>
      <c r="K2876" t="s">
        <v>67</v>
      </c>
      <c r="L2876">
        <v>47</v>
      </c>
      <c r="M2876">
        <v>1</v>
      </c>
      <c r="N2876" t="s">
        <v>68</v>
      </c>
      <c r="O2876" t="s">
        <v>697</v>
      </c>
      <c r="P2876" t="s">
        <v>134</v>
      </c>
      <c r="Q2876" t="s">
        <v>71</v>
      </c>
      <c r="R2876">
        <v>2012</v>
      </c>
      <c r="S2876" s="1">
        <v>2754.88</v>
      </c>
      <c r="T2876" t="s">
        <v>31</v>
      </c>
      <c r="U2876" s="2">
        <v>41121</v>
      </c>
      <c r="V2876" s="2">
        <v>41152</v>
      </c>
      <c r="W2876" s="2">
        <v>41115</v>
      </c>
      <c r="Y2876" t="s">
        <v>704</v>
      </c>
      <c r="Z2876" t="s">
        <v>74</v>
      </c>
      <c r="AA2876" t="s">
        <v>699</v>
      </c>
      <c r="AB2876" t="s">
        <v>35</v>
      </c>
      <c r="AC2876" t="s">
        <v>36</v>
      </c>
      <c r="AD2876">
        <v>98103</v>
      </c>
      <c r="AE2876" t="s">
        <v>7250</v>
      </c>
      <c r="AF2876" t="str">
        <f t="shared" si="132"/>
        <v>Yes</v>
      </c>
      <c r="AG2876" s="9" t="str">
        <f t="shared" si="133"/>
        <v>STATE REPRESENTATIVE471DEMOCRATLEG DISTRICT 47 - HOUSEKINGLegislative20122754.88DEBT411214115241115MAILING INVOICE 6674NORTHWEST PASSAGE146 CANAL STEET SEATTLEWA</v>
      </c>
      <c r="AH2876">
        <v>100486864</v>
      </c>
      <c r="AI2876" s="9" t="str">
        <f t="shared" si="134"/>
        <v>STATE REPRESENTATIVE471DEMOCRATLEG DISTRICT 47 - HOUSEKINGLegislative</v>
      </c>
    </row>
    <row r="2877" spans="1:35" x14ac:dyDescent="0.25">
      <c r="A2877" s="15">
        <v>3585</v>
      </c>
      <c r="B2877" t="s">
        <v>7254</v>
      </c>
      <c r="C2877">
        <v>100486864</v>
      </c>
      <c r="D2877" t="s">
        <v>30</v>
      </c>
      <c r="E2877" t="s">
        <v>693</v>
      </c>
      <c r="F2877" t="s">
        <v>44</v>
      </c>
      <c r="G2877" t="s">
        <v>694</v>
      </c>
      <c r="H2877" t="s">
        <v>695</v>
      </c>
      <c r="I2877" t="s">
        <v>602</v>
      </c>
      <c r="J2877" t="s">
        <v>696</v>
      </c>
      <c r="K2877" t="s">
        <v>67</v>
      </c>
      <c r="L2877">
        <v>47</v>
      </c>
      <c r="M2877">
        <v>1</v>
      </c>
      <c r="N2877" t="s">
        <v>68</v>
      </c>
      <c r="O2877" t="s">
        <v>697</v>
      </c>
      <c r="P2877" t="s">
        <v>134</v>
      </c>
      <c r="Q2877" t="s">
        <v>71</v>
      </c>
      <c r="R2877">
        <v>2012</v>
      </c>
      <c r="S2877" s="1">
        <v>280.45</v>
      </c>
      <c r="T2877" t="s">
        <v>31</v>
      </c>
      <c r="U2877" s="2">
        <v>41121</v>
      </c>
      <c r="V2877" s="2">
        <v>41152</v>
      </c>
      <c r="W2877" s="2">
        <v>41115</v>
      </c>
      <c r="Y2877" t="s">
        <v>744</v>
      </c>
      <c r="Z2877" t="s">
        <v>74</v>
      </c>
      <c r="AA2877" t="s">
        <v>699</v>
      </c>
      <c r="AB2877" t="s">
        <v>35</v>
      </c>
      <c r="AC2877" t="s">
        <v>36</v>
      </c>
      <c r="AD2877">
        <v>98103</v>
      </c>
      <c r="AE2877" t="s">
        <v>7250</v>
      </c>
      <c r="AF2877" t="str">
        <f t="shared" si="132"/>
        <v>Yes</v>
      </c>
      <c r="AG2877" s="9" t="str">
        <f t="shared" si="133"/>
        <v>STATE REPRESENTATIVE471DEMOCRATLEG DISTRICT 47 - HOUSEKINGLegislative2012280.45DEBT411214115241115LABEL PRINTING INVOICE #6675NORTHWEST PASSAGE146 CANAL STEET SEATTLEWA</v>
      </c>
      <c r="AH2877">
        <v>100486864</v>
      </c>
      <c r="AI2877" s="9" t="str">
        <f t="shared" si="134"/>
        <v>STATE REPRESENTATIVE471DEMOCRATLEG DISTRICT 47 - HOUSEKINGLegislative</v>
      </c>
    </row>
    <row r="2878" spans="1:35" x14ac:dyDescent="0.25">
      <c r="A2878" s="15">
        <v>3588</v>
      </c>
      <c r="B2878" t="s">
        <v>7264</v>
      </c>
      <c r="C2878">
        <v>100486864</v>
      </c>
      <c r="D2878" t="s">
        <v>30</v>
      </c>
      <c r="E2878" t="s">
        <v>693</v>
      </c>
      <c r="F2878" t="s">
        <v>44</v>
      </c>
      <c r="G2878" t="s">
        <v>694</v>
      </c>
      <c r="H2878" t="s">
        <v>695</v>
      </c>
      <c r="I2878" t="s">
        <v>602</v>
      </c>
      <c r="J2878" t="s">
        <v>696</v>
      </c>
      <c r="K2878" t="s">
        <v>67</v>
      </c>
      <c r="L2878">
        <v>47</v>
      </c>
      <c r="M2878">
        <v>1</v>
      </c>
      <c r="N2878" t="s">
        <v>68</v>
      </c>
      <c r="O2878" t="s">
        <v>697</v>
      </c>
      <c r="P2878" t="s">
        <v>134</v>
      </c>
      <c r="Q2878" t="s">
        <v>71</v>
      </c>
      <c r="R2878">
        <v>2012</v>
      </c>
      <c r="S2878" s="1">
        <v>819.22</v>
      </c>
      <c r="T2878" t="s">
        <v>31</v>
      </c>
      <c r="U2878" s="2">
        <v>41121</v>
      </c>
      <c r="V2878" s="2">
        <v>41152</v>
      </c>
      <c r="W2878" s="2">
        <v>41138</v>
      </c>
      <c r="Y2878" t="s">
        <v>746</v>
      </c>
      <c r="Z2878" t="s">
        <v>74</v>
      </c>
      <c r="AA2878" t="s">
        <v>699</v>
      </c>
      <c r="AB2878" t="s">
        <v>35</v>
      </c>
      <c r="AC2878" t="s">
        <v>36</v>
      </c>
      <c r="AD2878">
        <v>98103</v>
      </c>
      <c r="AE2878" t="s">
        <v>7250</v>
      </c>
      <c r="AF2878" t="str">
        <f t="shared" si="132"/>
        <v>Yes</v>
      </c>
      <c r="AG2878" s="9" t="str">
        <f t="shared" si="133"/>
        <v>STATE REPRESENTATIVE471DEMOCRATLEG DISTRICT 47 - HOUSEKINGLegislative2012819.22DEBT4112141152411382550 ENVELOPES/STATIONARYNORTHWEST PASSAGE146 CANAL STEET SEATTLEWA</v>
      </c>
      <c r="AH2878">
        <v>100486864</v>
      </c>
      <c r="AI2878" s="9" t="str">
        <f t="shared" si="134"/>
        <v>STATE REPRESENTATIVE471DEMOCRATLEG DISTRICT 47 - HOUSEKINGLegislative</v>
      </c>
    </row>
    <row r="2879" spans="1:35" x14ac:dyDescent="0.25">
      <c r="A2879" s="15">
        <v>123</v>
      </c>
      <c r="B2879" t="s">
        <v>692</v>
      </c>
      <c r="C2879">
        <v>100495310</v>
      </c>
      <c r="D2879" t="s">
        <v>30</v>
      </c>
      <c r="E2879" t="s">
        <v>693</v>
      </c>
      <c r="F2879" t="s">
        <v>44</v>
      </c>
      <c r="G2879" t="s">
        <v>694</v>
      </c>
      <c r="H2879" t="s">
        <v>695</v>
      </c>
      <c r="I2879" t="s">
        <v>602</v>
      </c>
      <c r="J2879" t="s">
        <v>696</v>
      </c>
      <c r="K2879" t="s">
        <v>67</v>
      </c>
      <c r="L2879">
        <v>47</v>
      </c>
      <c r="M2879">
        <v>1</v>
      </c>
      <c r="N2879" t="s">
        <v>68</v>
      </c>
      <c r="O2879" t="s">
        <v>697</v>
      </c>
      <c r="P2879" t="s">
        <v>134</v>
      </c>
      <c r="Q2879" t="s">
        <v>71</v>
      </c>
      <c r="R2879">
        <v>2012</v>
      </c>
      <c r="S2879" s="1">
        <v>3822.24</v>
      </c>
      <c r="T2879" t="s">
        <v>31</v>
      </c>
      <c r="U2879" s="2">
        <v>41153</v>
      </c>
      <c r="V2879" s="2">
        <v>41197</v>
      </c>
      <c r="W2879" s="2">
        <v>41113</v>
      </c>
      <c r="Y2879" t="s">
        <v>698</v>
      </c>
      <c r="Z2879" t="s">
        <v>74</v>
      </c>
      <c r="AA2879" t="s">
        <v>699</v>
      </c>
      <c r="AB2879" t="s">
        <v>35</v>
      </c>
      <c r="AC2879" t="s">
        <v>36</v>
      </c>
      <c r="AD2879">
        <v>98103</v>
      </c>
      <c r="AE2879" t="s">
        <v>700</v>
      </c>
      <c r="AF2879" t="str">
        <f t="shared" si="132"/>
        <v>Yes</v>
      </c>
      <c r="AG2879" s="9" t="str">
        <f t="shared" si="133"/>
        <v>STATE REPRESENTATIVE471DEMOCRATLEG DISTRICT 47 - HOUSEKINGLegislative20123822.24DEBT411534119741113INVOICE #6609 MAILINGNORTHWEST PASSAGE146 CANAL STEET SEATTLEWA</v>
      </c>
      <c r="AH2879">
        <v>100495310</v>
      </c>
      <c r="AI2879" s="9" t="str">
        <f t="shared" si="134"/>
        <v>STATE REPRESENTATIVE471DEMOCRATLEG DISTRICT 47 - HOUSEKINGLegislative</v>
      </c>
    </row>
    <row r="2880" spans="1:35" x14ac:dyDescent="0.25">
      <c r="A2880" s="15">
        <v>124</v>
      </c>
      <c r="B2880" t="s">
        <v>701</v>
      </c>
      <c r="C2880">
        <v>100495310</v>
      </c>
      <c r="D2880" t="s">
        <v>30</v>
      </c>
      <c r="E2880" t="s">
        <v>693</v>
      </c>
      <c r="F2880" t="s">
        <v>44</v>
      </c>
      <c r="G2880" t="s">
        <v>694</v>
      </c>
      <c r="H2880" t="s">
        <v>695</v>
      </c>
      <c r="I2880" t="s">
        <v>602</v>
      </c>
      <c r="J2880" t="s">
        <v>696</v>
      </c>
      <c r="K2880" t="s">
        <v>67</v>
      </c>
      <c r="L2880">
        <v>47</v>
      </c>
      <c r="M2880">
        <v>1</v>
      </c>
      <c r="N2880" t="s">
        <v>68</v>
      </c>
      <c r="O2880" t="s">
        <v>697</v>
      </c>
      <c r="P2880" t="s">
        <v>134</v>
      </c>
      <c r="Q2880" t="s">
        <v>71</v>
      </c>
      <c r="R2880">
        <v>2012</v>
      </c>
      <c r="S2880" s="1">
        <v>1303.3</v>
      </c>
      <c r="T2880" t="s">
        <v>31</v>
      </c>
      <c r="U2880" s="2">
        <v>41153</v>
      </c>
      <c r="V2880" s="2">
        <v>41197</v>
      </c>
      <c r="W2880" s="2">
        <v>41115</v>
      </c>
      <c r="Y2880" t="s">
        <v>702</v>
      </c>
      <c r="Z2880" t="s">
        <v>74</v>
      </c>
      <c r="AA2880" t="s">
        <v>699</v>
      </c>
      <c r="AB2880" t="s">
        <v>35</v>
      </c>
      <c r="AC2880" t="s">
        <v>36</v>
      </c>
      <c r="AD2880">
        <v>98103</v>
      </c>
      <c r="AE2880" t="s">
        <v>700</v>
      </c>
      <c r="AF2880" t="str">
        <f t="shared" si="132"/>
        <v>Yes</v>
      </c>
      <c r="AG2880" s="9" t="str">
        <f t="shared" si="133"/>
        <v>STATE REPRESENTATIVE471DEMOCRATLEG DISTRICT 47 - HOUSEKINGLegislative20121303.3DEBT411534119741115DOORBELLER REPRING INVOICE 6629NORTHWEST PASSAGE146 CANAL STEET SEATTLEWA</v>
      </c>
      <c r="AH2880">
        <v>100495310</v>
      </c>
      <c r="AI2880" s="9" t="str">
        <f t="shared" si="134"/>
        <v>STATE REPRESENTATIVE471DEMOCRATLEG DISTRICT 47 - HOUSEKINGLegislative</v>
      </c>
    </row>
    <row r="2881" spans="1:35" x14ac:dyDescent="0.25">
      <c r="A2881" s="15">
        <v>125</v>
      </c>
      <c r="B2881" t="s">
        <v>703</v>
      </c>
      <c r="C2881">
        <v>100495310</v>
      </c>
      <c r="D2881" t="s">
        <v>30</v>
      </c>
      <c r="E2881" t="s">
        <v>693</v>
      </c>
      <c r="F2881" t="s">
        <v>44</v>
      </c>
      <c r="G2881" t="s">
        <v>694</v>
      </c>
      <c r="H2881" t="s">
        <v>695</v>
      </c>
      <c r="I2881" t="s">
        <v>602</v>
      </c>
      <c r="J2881" t="s">
        <v>696</v>
      </c>
      <c r="K2881" t="s">
        <v>67</v>
      </c>
      <c r="L2881">
        <v>47</v>
      </c>
      <c r="M2881">
        <v>1</v>
      </c>
      <c r="N2881" t="s">
        <v>68</v>
      </c>
      <c r="O2881" t="s">
        <v>697</v>
      </c>
      <c r="P2881" t="s">
        <v>134</v>
      </c>
      <c r="Q2881" t="s">
        <v>71</v>
      </c>
      <c r="R2881">
        <v>2012</v>
      </c>
      <c r="S2881" s="1">
        <v>2754.88</v>
      </c>
      <c r="T2881" t="s">
        <v>31</v>
      </c>
      <c r="U2881" s="2">
        <v>41153</v>
      </c>
      <c r="V2881" s="2">
        <v>41197</v>
      </c>
      <c r="W2881" s="2">
        <v>41115</v>
      </c>
      <c r="Y2881" t="s">
        <v>704</v>
      </c>
      <c r="Z2881" t="s">
        <v>74</v>
      </c>
      <c r="AA2881" t="s">
        <v>699</v>
      </c>
      <c r="AB2881" t="s">
        <v>35</v>
      </c>
      <c r="AC2881" t="s">
        <v>36</v>
      </c>
      <c r="AD2881">
        <v>98103</v>
      </c>
      <c r="AE2881" t="s">
        <v>700</v>
      </c>
      <c r="AF2881" t="str">
        <f t="shared" si="132"/>
        <v>Yes</v>
      </c>
      <c r="AG2881" s="9" t="str">
        <f t="shared" si="133"/>
        <v>STATE REPRESENTATIVE471DEMOCRATLEG DISTRICT 47 - HOUSEKINGLegislative20122754.88DEBT411534119741115MAILING INVOICE 6674NORTHWEST PASSAGE146 CANAL STEET SEATTLEWA</v>
      </c>
      <c r="AH2881">
        <v>100495310</v>
      </c>
      <c r="AI2881" s="9" t="str">
        <f t="shared" si="134"/>
        <v>STATE REPRESENTATIVE471DEMOCRATLEG DISTRICT 47 - HOUSEKINGLegislative</v>
      </c>
    </row>
    <row r="2882" spans="1:35" x14ac:dyDescent="0.25">
      <c r="A2882" s="15">
        <v>133</v>
      </c>
      <c r="B2882" t="s">
        <v>743</v>
      </c>
      <c r="C2882">
        <v>100495310</v>
      </c>
      <c r="D2882" t="s">
        <v>30</v>
      </c>
      <c r="E2882" t="s">
        <v>693</v>
      </c>
      <c r="F2882" t="s">
        <v>44</v>
      </c>
      <c r="G2882" t="s">
        <v>694</v>
      </c>
      <c r="H2882" t="s">
        <v>695</v>
      </c>
      <c r="I2882" t="s">
        <v>602</v>
      </c>
      <c r="J2882" t="s">
        <v>696</v>
      </c>
      <c r="K2882" t="s">
        <v>67</v>
      </c>
      <c r="L2882">
        <v>47</v>
      </c>
      <c r="M2882">
        <v>1</v>
      </c>
      <c r="N2882" t="s">
        <v>68</v>
      </c>
      <c r="O2882" t="s">
        <v>697</v>
      </c>
      <c r="P2882" t="s">
        <v>134</v>
      </c>
      <c r="Q2882" t="s">
        <v>71</v>
      </c>
      <c r="R2882">
        <v>2012</v>
      </c>
      <c r="S2882" s="1">
        <v>280.45</v>
      </c>
      <c r="T2882" t="s">
        <v>31</v>
      </c>
      <c r="U2882" s="2">
        <v>41153</v>
      </c>
      <c r="V2882" s="2">
        <v>41197</v>
      </c>
      <c r="W2882" s="2">
        <v>41115</v>
      </c>
      <c r="Y2882" t="s">
        <v>744</v>
      </c>
      <c r="Z2882" t="s">
        <v>74</v>
      </c>
      <c r="AA2882" t="s">
        <v>699</v>
      </c>
      <c r="AB2882" t="s">
        <v>35</v>
      </c>
      <c r="AC2882" t="s">
        <v>36</v>
      </c>
      <c r="AD2882">
        <v>98103</v>
      </c>
      <c r="AE2882" t="s">
        <v>700</v>
      </c>
      <c r="AF2882" t="str">
        <f t="shared" ref="AF2882:AF2945" si="135">IF(ISNA(VLOOKUP($C2882,schooldata,1,FALSE)),"NO","Yes")</f>
        <v>Yes</v>
      </c>
      <c r="AG2882" s="9" t="str">
        <f t="shared" ref="AG2882:AG2945" si="136">CONCATENATE(K2882,L2882,M2882,N2882,O2882,P2882,Q2882,R2882,S2882,T2882,U2882,V2882,W2882,X2882,Y2882,Z2882,AA2882,AB2882,AC2882)</f>
        <v>STATE REPRESENTATIVE471DEMOCRATLEG DISTRICT 47 - HOUSEKINGLegislative2012280.45DEBT411534119741115LABEL PRINTING INVOICE #6675NORTHWEST PASSAGE146 CANAL STEET SEATTLEWA</v>
      </c>
      <c r="AH2882">
        <v>100495310</v>
      </c>
      <c r="AI2882" s="9" t="str">
        <f t="shared" ref="AI2882:AI2945" si="137">CONCATENATE(K2882,L2882,M2882,N2882,O2882,P2882,Q2882)</f>
        <v>STATE REPRESENTATIVE471DEMOCRATLEG DISTRICT 47 - HOUSEKINGLegislative</v>
      </c>
    </row>
    <row r="2883" spans="1:35" x14ac:dyDescent="0.25">
      <c r="A2883" s="15">
        <v>134</v>
      </c>
      <c r="B2883" t="s">
        <v>745</v>
      </c>
      <c r="C2883">
        <v>100495310</v>
      </c>
      <c r="D2883" t="s">
        <v>30</v>
      </c>
      <c r="E2883" t="s">
        <v>693</v>
      </c>
      <c r="F2883" t="s">
        <v>44</v>
      </c>
      <c r="G2883" t="s">
        <v>694</v>
      </c>
      <c r="H2883" t="s">
        <v>695</v>
      </c>
      <c r="I2883" t="s">
        <v>602</v>
      </c>
      <c r="J2883" t="s">
        <v>696</v>
      </c>
      <c r="K2883" t="s">
        <v>67</v>
      </c>
      <c r="L2883">
        <v>47</v>
      </c>
      <c r="M2883">
        <v>1</v>
      </c>
      <c r="N2883" t="s">
        <v>68</v>
      </c>
      <c r="O2883" t="s">
        <v>697</v>
      </c>
      <c r="P2883" t="s">
        <v>134</v>
      </c>
      <c r="Q2883" t="s">
        <v>71</v>
      </c>
      <c r="R2883">
        <v>2012</v>
      </c>
      <c r="S2883" s="1">
        <v>819.22</v>
      </c>
      <c r="T2883" t="s">
        <v>31</v>
      </c>
      <c r="U2883" s="2">
        <v>41153</v>
      </c>
      <c r="V2883" s="2">
        <v>41197</v>
      </c>
      <c r="W2883" s="2">
        <v>41138</v>
      </c>
      <c r="Y2883" t="s">
        <v>746</v>
      </c>
      <c r="Z2883" t="s">
        <v>74</v>
      </c>
      <c r="AA2883" t="s">
        <v>699</v>
      </c>
      <c r="AB2883" t="s">
        <v>35</v>
      </c>
      <c r="AC2883" t="s">
        <v>36</v>
      </c>
      <c r="AD2883">
        <v>98103</v>
      </c>
      <c r="AE2883" t="s">
        <v>700</v>
      </c>
      <c r="AF2883" t="str">
        <f t="shared" si="135"/>
        <v>Yes</v>
      </c>
      <c r="AG2883" s="9" t="str">
        <f t="shared" si="136"/>
        <v>STATE REPRESENTATIVE471DEMOCRATLEG DISTRICT 47 - HOUSEKINGLegislative2012819.22DEBT4115341197411382550 ENVELOPES/STATIONARYNORTHWEST PASSAGE146 CANAL STEET SEATTLEWA</v>
      </c>
      <c r="AH2883">
        <v>100495310</v>
      </c>
      <c r="AI2883" s="9" t="str">
        <f t="shared" si="137"/>
        <v>STATE REPRESENTATIVE471DEMOCRATLEG DISTRICT 47 - HOUSEKINGLegislative</v>
      </c>
    </row>
    <row r="2884" spans="1:35" x14ac:dyDescent="0.25">
      <c r="A2884" s="15">
        <v>135</v>
      </c>
      <c r="B2884" t="s">
        <v>747</v>
      </c>
      <c r="C2884">
        <v>100495310</v>
      </c>
      <c r="D2884" t="s">
        <v>30</v>
      </c>
      <c r="E2884" t="s">
        <v>693</v>
      </c>
      <c r="F2884" t="s">
        <v>44</v>
      </c>
      <c r="G2884" t="s">
        <v>694</v>
      </c>
      <c r="H2884" t="s">
        <v>695</v>
      </c>
      <c r="I2884" t="s">
        <v>602</v>
      </c>
      <c r="J2884" t="s">
        <v>696</v>
      </c>
      <c r="K2884" t="s">
        <v>67</v>
      </c>
      <c r="L2884">
        <v>47</v>
      </c>
      <c r="M2884">
        <v>1</v>
      </c>
      <c r="N2884" t="s">
        <v>68</v>
      </c>
      <c r="O2884" t="s">
        <v>697</v>
      </c>
      <c r="P2884" t="s">
        <v>134</v>
      </c>
      <c r="Q2884" t="s">
        <v>71</v>
      </c>
      <c r="R2884">
        <v>2012</v>
      </c>
      <c r="S2884" s="1">
        <v>891</v>
      </c>
      <c r="T2884" t="s">
        <v>31</v>
      </c>
      <c r="U2884" s="2">
        <v>41153</v>
      </c>
      <c r="V2884" s="2">
        <v>41197</v>
      </c>
      <c r="W2884" s="2">
        <v>41179</v>
      </c>
      <c r="Y2884" t="s">
        <v>748</v>
      </c>
      <c r="Z2884" t="s">
        <v>74</v>
      </c>
      <c r="AA2884" t="s">
        <v>699</v>
      </c>
      <c r="AB2884" t="s">
        <v>35</v>
      </c>
      <c r="AC2884" t="s">
        <v>36</v>
      </c>
      <c r="AD2884">
        <v>98103</v>
      </c>
      <c r="AE2884" t="s">
        <v>700</v>
      </c>
      <c r="AF2884" t="str">
        <f t="shared" si="135"/>
        <v>Yes</v>
      </c>
      <c r="AG2884" s="9" t="str">
        <f t="shared" si="136"/>
        <v>STATE REPRESENTATIVE471DEMOCRATLEG DISTRICT 47 - HOUSEKINGLegislative2012891DEBT411534119741179INVOICE 6845NORTHWEST PASSAGE146 CANAL STEET SEATTLEWA</v>
      </c>
      <c r="AH2884">
        <v>100495310</v>
      </c>
      <c r="AI2884" s="9" t="str">
        <f t="shared" si="137"/>
        <v>STATE REPRESENTATIVE471DEMOCRATLEG DISTRICT 47 - HOUSEKINGLegislative</v>
      </c>
    </row>
    <row r="2885" spans="1:35" x14ac:dyDescent="0.25">
      <c r="A2885" s="15">
        <v>697</v>
      </c>
      <c r="B2885" t="s">
        <v>2139</v>
      </c>
      <c r="C2885">
        <v>100501834</v>
      </c>
      <c r="D2885" t="s">
        <v>30</v>
      </c>
      <c r="E2885" t="s">
        <v>693</v>
      </c>
      <c r="F2885" t="s">
        <v>44</v>
      </c>
      <c r="G2885" t="s">
        <v>694</v>
      </c>
      <c r="H2885" t="s">
        <v>695</v>
      </c>
      <c r="I2885" t="s">
        <v>602</v>
      </c>
      <c r="J2885" t="s">
        <v>696</v>
      </c>
      <c r="K2885" t="s">
        <v>67</v>
      </c>
      <c r="L2885">
        <v>47</v>
      </c>
      <c r="M2885">
        <v>1</v>
      </c>
      <c r="N2885" t="s">
        <v>68</v>
      </c>
      <c r="O2885" t="s">
        <v>697</v>
      </c>
      <c r="P2885" t="s">
        <v>134</v>
      </c>
      <c r="Q2885" t="s">
        <v>71</v>
      </c>
      <c r="R2885">
        <v>2012</v>
      </c>
      <c r="S2885" s="1">
        <v>3822.24</v>
      </c>
      <c r="T2885" t="s">
        <v>31</v>
      </c>
      <c r="U2885" s="2">
        <v>41198</v>
      </c>
      <c r="V2885" s="2">
        <v>41211</v>
      </c>
      <c r="W2885" s="2">
        <v>41113</v>
      </c>
      <c r="Y2885" t="s">
        <v>698</v>
      </c>
      <c r="Z2885" t="s">
        <v>74</v>
      </c>
      <c r="AA2885" t="s">
        <v>699</v>
      </c>
      <c r="AB2885" t="s">
        <v>35</v>
      </c>
      <c r="AC2885" t="s">
        <v>36</v>
      </c>
      <c r="AD2885">
        <v>98103</v>
      </c>
      <c r="AE2885" t="s">
        <v>2140</v>
      </c>
      <c r="AF2885" t="str">
        <f t="shared" si="135"/>
        <v>Yes</v>
      </c>
      <c r="AG2885" s="9" t="str">
        <f t="shared" si="136"/>
        <v>STATE REPRESENTATIVE471DEMOCRATLEG DISTRICT 47 - HOUSEKINGLegislative20123822.24DEBT411984121141113INVOICE #6609 MAILINGNORTHWEST PASSAGE146 CANAL STEET SEATTLEWA</v>
      </c>
      <c r="AH2885">
        <v>100501834</v>
      </c>
      <c r="AI2885" s="9" t="str">
        <f t="shared" si="137"/>
        <v>STATE REPRESENTATIVE471DEMOCRATLEG DISTRICT 47 - HOUSEKINGLegislative</v>
      </c>
    </row>
    <row r="2886" spans="1:35" x14ac:dyDescent="0.25">
      <c r="A2886" s="15">
        <v>698</v>
      </c>
      <c r="B2886" t="s">
        <v>2141</v>
      </c>
      <c r="C2886">
        <v>100501834</v>
      </c>
      <c r="D2886" t="s">
        <v>30</v>
      </c>
      <c r="E2886" t="s">
        <v>693</v>
      </c>
      <c r="F2886" t="s">
        <v>44</v>
      </c>
      <c r="G2886" t="s">
        <v>694</v>
      </c>
      <c r="H2886" t="s">
        <v>695</v>
      </c>
      <c r="I2886" t="s">
        <v>602</v>
      </c>
      <c r="J2886" t="s">
        <v>696</v>
      </c>
      <c r="K2886" t="s">
        <v>67</v>
      </c>
      <c r="L2886">
        <v>47</v>
      </c>
      <c r="M2886">
        <v>1</v>
      </c>
      <c r="N2886" t="s">
        <v>68</v>
      </c>
      <c r="O2886" t="s">
        <v>697</v>
      </c>
      <c r="P2886" t="s">
        <v>134</v>
      </c>
      <c r="Q2886" t="s">
        <v>71</v>
      </c>
      <c r="R2886">
        <v>2012</v>
      </c>
      <c r="S2886" s="1">
        <v>1303.3</v>
      </c>
      <c r="T2886" t="s">
        <v>31</v>
      </c>
      <c r="U2886" s="2">
        <v>41198</v>
      </c>
      <c r="V2886" s="2">
        <v>41211</v>
      </c>
      <c r="W2886" s="2">
        <v>41115</v>
      </c>
      <c r="Y2886" t="s">
        <v>702</v>
      </c>
      <c r="Z2886" t="s">
        <v>74</v>
      </c>
      <c r="AA2886" t="s">
        <v>699</v>
      </c>
      <c r="AB2886" t="s">
        <v>35</v>
      </c>
      <c r="AC2886" t="s">
        <v>36</v>
      </c>
      <c r="AD2886">
        <v>98103</v>
      </c>
      <c r="AE2886" t="s">
        <v>2140</v>
      </c>
      <c r="AF2886" t="str">
        <f t="shared" si="135"/>
        <v>Yes</v>
      </c>
      <c r="AG2886" s="9" t="str">
        <f t="shared" si="136"/>
        <v>STATE REPRESENTATIVE471DEMOCRATLEG DISTRICT 47 - HOUSEKINGLegislative20121303.3DEBT411984121141115DOORBELLER REPRING INVOICE 6629NORTHWEST PASSAGE146 CANAL STEET SEATTLEWA</v>
      </c>
      <c r="AH2886">
        <v>100501834</v>
      </c>
      <c r="AI2886" s="9" t="str">
        <f t="shared" si="137"/>
        <v>STATE REPRESENTATIVE471DEMOCRATLEG DISTRICT 47 - HOUSEKINGLegislative</v>
      </c>
    </row>
    <row r="2887" spans="1:35" x14ac:dyDescent="0.25">
      <c r="A2887" s="15">
        <v>699</v>
      </c>
      <c r="B2887" t="s">
        <v>2142</v>
      </c>
      <c r="C2887">
        <v>100501834</v>
      </c>
      <c r="D2887" t="s">
        <v>30</v>
      </c>
      <c r="E2887" t="s">
        <v>693</v>
      </c>
      <c r="F2887" t="s">
        <v>44</v>
      </c>
      <c r="G2887" t="s">
        <v>694</v>
      </c>
      <c r="H2887" t="s">
        <v>695</v>
      </c>
      <c r="I2887" t="s">
        <v>602</v>
      </c>
      <c r="J2887" t="s">
        <v>696</v>
      </c>
      <c r="K2887" t="s">
        <v>67</v>
      </c>
      <c r="L2887">
        <v>47</v>
      </c>
      <c r="M2887">
        <v>1</v>
      </c>
      <c r="N2887" t="s">
        <v>68</v>
      </c>
      <c r="O2887" t="s">
        <v>697</v>
      </c>
      <c r="P2887" t="s">
        <v>134</v>
      </c>
      <c r="Q2887" t="s">
        <v>71</v>
      </c>
      <c r="R2887">
        <v>2012</v>
      </c>
      <c r="S2887" s="1">
        <v>2754.88</v>
      </c>
      <c r="T2887" t="s">
        <v>31</v>
      </c>
      <c r="U2887" s="2">
        <v>41198</v>
      </c>
      <c r="V2887" s="2">
        <v>41211</v>
      </c>
      <c r="W2887" s="2">
        <v>41115</v>
      </c>
      <c r="Y2887" t="s">
        <v>704</v>
      </c>
      <c r="Z2887" t="s">
        <v>74</v>
      </c>
      <c r="AA2887" t="s">
        <v>699</v>
      </c>
      <c r="AB2887" t="s">
        <v>35</v>
      </c>
      <c r="AC2887" t="s">
        <v>36</v>
      </c>
      <c r="AD2887">
        <v>98103</v>
      </c>
      <c r="AE2887" t="s">
        <v>2140</v>
      </c>
      <c r="AF2887" t="str">
        <f t="shared" si="135"/>
        <v>Yes</v>
      </c>
      <c r="AG2887" s="9" t="str">
        <f t="shared" si="136"/>
        <v>STATE REPRESENTATIVE471DEMOCRATLEG DISTRICT 47 - HOUSEKINGLegislative20122754.88DEBT411984121141115MAILING INVOICE 6674NORTHWEST PASSAGE146 CANAL STEET SEATTLEWA</v>
      </c>
      <c r="AH2887">
        <v>100501834</v>
      </c>
      <c r="AI2887" s="9" t="str">
        <f t="shared" si="137"/>
        <v>STATE REPRESENTATIVE471DEMOCRATLEG DISTRICT 47 - HOUSEKINGLegislative</v>
      </c>
    </row>
    <row r="2888" spans="1:35" x14ac:dyDescent="0.25">
      <c r="A2888" s="15">
        <v>700</v>
      </c>
      <c r="B2888" t="s">
        <v>2143</v>
      </c>
      <c r="C2888">
        <v>100501834</v>
      </c>
      <c r="D2888" t="s">
        <v>30</v>
      </c>
      <c r="E2888" t="s">
        <v>693</v>
      </c>
      <c r="F2888" t="s">
        <v>44</v>
      </c>
      <c r="G2888" t="s">
        <v>694</v>
      </c>
      <c r="H2888" t="s">
        <v>695</v>
      </c>
      <c r="I2888" t="s">
        <v>602</v>
      </c>
      <c r="J2888" t="s">
        <v>696</v>
      </c>
      <c r="K2888" t="s">
        <v>67</v>
      </c>
      <c r="L2888">
        <v>47</v>
      </c>
      <c r="M2888">
        <v>1</v>
      </c>
      <c r="N2888" t="s">
        <v>68</v>
      </c>
      <c r="O2888" t="s">
        <v>697</v>
      </c>
      <c r="P2888" t="s">
        <v>134</v>
      </c>
      <c r="Q2888" t="s">
        <v>71</v>
      </c>
      <c r="R2888">
        <v>2012</v>
      </c>
      <c r="S2888" s="1">
        <v>280.45</v>
      </c>
      <c r="T2888" t="s">
        <v>31</v>
      </c>
      <c r="U2888" s="2">
        <v>41198</v>
      </c>
      <c r="V2888" s="2">
        <v>41211</v>
      </c>
      <c r="W2888" s="2">
        <v>41115</v>
      </c>
      <c r="Y2888" t="s">
        <v>744</v>
      </c>
      <c r="Z2888" t="s">
        <v>74</v>
      </c>
      <c r="AA2888" t="s">
        <v>699</v>
      </c>
      <c r="AB2888" t="s">
        <v>35</v>
      </c>
      <c r="AC2888" t="s">
        <v>36</v>
      </c>
      <c r="AD2888">
        <v>98103</v>
      </c>
      <c r="AE2888" t="s">
        <v>2140</v>
      </c>
      <c r="AF2888" t="str">
        <f t="shared" si="135"/>
        <v>Yes</v>
      </c>
      <c r="AG2888" s="9" t="str">
        <f t="shared" si="136"/>
        <v>STATE REPRESENTATIVE471DEMOCRATLEG DISTRICT 47 - HOUSEKINGLegislative2012280.45DEBT411984121141115LABEL PRINTING INVOICE #6675NORTHWEST PASSAGE146 CANAL STEET SEATTLEWA</v>
      </c>
      <c r="AH2888">
        <v>100501834</v>
      </c>
      <c r="AI2888" s="9" t="str">
        <f t="shared" si="137"/>
        <v>STATE REPRESENTATIVE471DEMOCRATLEG DISTRICT 47 - HOUSEKINGLegislative</v>
      </c>
    </row>
    <row r="2889" spans="1:35" x14ac:dyDescent="0.25">
      <c r="A2889" s="15">
        <v>701</v>
      </c>
      <c r="B2889" t="s">
        <v>2144</v>
      </c>
      <c r="C2889">
        <v>100501834</v>
      </c>
      <c r="D2889" t="s">
        <v>30</v>
      </c>
      <c r="E2889" t="s">
        <v>693</v>
      </c>
      <c r="F2889" t="s">
        <v>44</v>
      </c>
      <c r="G2889" t="s">
        <v>694</v>
      </c>
      <c r="H2889" t="s">
        <v>695</v>
      </c>
      <c r="I2889" t="s">
        <v>602</v>
      </c>
      <c r="J2889" t="s">
        <v>696</v>
      </c>
      <c r="K2889" t="s">
        <v>67</v>
      </c>
      <c r="L2889">
        <v>47</v>
      </c>
      <c r="M2889">
        <v>1</v>
      </c>
      <c r="N2889" t="s">
        <v>68</v>
      </c>
      <c r="O2889" t="s">
        <v>697</v>
      </c>
      <c r="P2889" t="s">
        <v>134</v>
      </c>
      <c r="Q2889" t="s">
        <v>71</v>
      </c>
      <c r="R2889">
        <v>2012</v>
      </c>
      <c r="S2889" s="1">
        <v>819.22</v>
      </c>
      <c r="T2889" t="s">
        <v>31</v>
      </c>
      <c r="U2889" s="2">
        <v>41198</v>
      </c>
      <c r="V2889" s="2">
        <v>41211</v>
      </c>
      <c r="W2889" s="2">
        <v>41138</v>
      </c>
      <c r="Y2889" t="s">
        <v>746</v>
      </c>
      <c r="Z2889" t="s">
        <v>74</v>
      </c>
      <c r="AA2889" t="s">
        <v>699</v>
      </c>
      <c r="AB2889" t="s">
        <v>35</v>
      </c>
      <c r="AC2889" t="s">
        <v>36</v>
      </c>
      <c r="AD2889">
        <v>98103</v>
      </c>
      <c r="AE2889" t="s">
        <v>2140</v>
      </c>
      <c r="AF2889" t="str">
        <f t="shared" si="135"/>
        <v>Yes</v>
      </c>
      <c r="AG2889" s="9" t="str">
        <f t="shared" si="136"/>
        <v>STATE REPRESENTATIVE471DEMOCRATLEG DISTRICT 47 - HOUSEKINGLegislative2012819.22DEBT4119841211411382550 ENVELOPES/STATIONARYNORTHWEST PASSAGE146 CANAL STEET SEATTLEWA</v>
      </c>
      <c r="AH2889">
        <v>100501834</v>
      </c>
      <c r="AI2889" s="9" t="str">
        <f t="shared" si="137"/>
        <v>STATE REPRESENTATIVE471DEMOCRATLEG DISTRICT 47 - HOUSEKINGLegislative</v>
      </c>
    </row>
    <row r="2890" spans="1:35" x14ac:dyDescent="0.25">
      <c r="A2890" s="15">
        <v>702</v>
      </c>
      <c r="B2890" t="s">
        <v>2145</v>
      </c>
      <c r="C2890">
        <v>100501834</v>
      </c>
      <c r="D2890" t="s">
        <v>30</v>
      </c>
      <c r="E2890" t="s">
        <v>693</v>
      </c>
      <c r="F2890" t="s">
        <v>44</v>
      </c>
      <c r="G2890" t="s">
        <v>694</v>
      </c>
      <c r="H2890" t="s">
        <v>695</v>
      </c>
      <c r="I2890" t="s">
        <v>602</v>
      </c>
      <c r="J2890" t="s">
        <v>696</v>
      </c>
      <c r="K2890" t="s">
        <v>67</v>
      </c>
      <c r="L2890">
        <v>47</v>
      </c>
      <c r="M2890">
        <v>1</v>
      </c>
      <c r="N2890" t="s">
        <v>68</v>
      </c>
      <c r="O2890" t="s">
        <v>697</v>
      </c>
      <c r="P2890" t="s">
        <v>134</v>
      </c>
      <c r="Q2890" t="s">
        <v>71</v>
      </c>
      <c r="R2890">
        <v>2012</v>
      </c>
      <c r="S2890" s="1">
        <v>891</v>
      </c>
      <c r="T2890" t="s">
        <v>31</v>
      </c>
      <c r="U2890" s="2">
        <v>41198</v>
      </c>
      <c r="V2890" s="2">
        <v>41211</v>
      </c>
      <c r="W2890" s="2">
        <v>41179</v>
      </c>
      <c r="Y2890" t="s">
        <v>748</v>
      </c>
      <c r="Z2890" t="s">
        <v>74</v>
      </c>
      <c r="AA2890" t="s">
        <v>699</v>
      </c>
      <c r="AB2890" t="s">
        <v>35</v>
      </c>
      <c r="AC2890" t="s">
        <v>36</v>
      </c>
      <c r="AD2890">
        <v>98103</v>
      </c>
      <c r="AE2890" t="s">
        <v>2140</v>
      </c>
      <c r="AF2890" t="str">
        <f t="shared" si="135"/>
        <v>Yes</v>
      </c>
      <c r="AG2890" s="9" t="str">
        <f t="shared" si="136"/>
        <v>STATE REPRESENTATIVE471DEMOCRATLEG DISTRICT 47 - HOUSEKINGLegislative2012891DEBT411984121141179INVOICE 6845NORTHWEST PASSAGE146 CANAL STEET SEATTLEWA</v>
      </c>
      <c r="AH2890">
        <v>100501834</v>
      </c>
      <c r="AI2890" s="9" t="str">
        <f t="shared" si="137"/>
        <v>STATE REPRESENTATIVE471DEMOCRATLEG DISTRICT 47 - HOUSEKINGLegislative</v>
      </c>
    </row>
    <row r="2891" spans="1:35" x14ac:dyDescent="0.25">
      <c r="A2891" s="15">
        <v>703</v>
      </c>
      <c r="B2891" t="s">
        <v>2146</v>
      </c>
      <c r="C2891">
        <v>100501834</v>
      </c>
      <c r="D2891" t="s">
        <v>30</v>
      </c>
      <c r="E2891" t="s">
        <v>693</v>
      </c>
      <c r="F2891" t="s">
        <v>44</v>
      </c>
      <c r="G2891" t="s">
        <v>694</v>
      </c>
      <c r="H2891" t="s">
        <v>695</v>
      </c>
      <c r="I2891" t="s">
        <v>602</v>
      </c>
      <c r="J2891" t="s">
        <v>696</v>
      </c>
      <c r="K2891" t="s">
        <v>67</v>
      </c>
      <c r="L2891">
        <v>47</v>
      </c>
      <c r="M2891">
        <v>1</v>
      </c>
      <c r="N2891" t="s">
        <v>68</v>
      </c>
      <c r="O2891" t="s">
        <v>697</v>
      </c>
      <c r="P2891" t="s">
        <v>134</v>
      </c>
      <c r="Q2891" t="s">
        <v>71</v>
      </c>
      <c r="R2891">
        <v>2012</v>
      </c>
      <c r="S2891" s="1">
        <v>1337</v>
      </c>
      <c r="T2891" t="s">
        <v>31</v>
      </c>
      <c r="U2891" s="2">
        <v>41198</v>
      </c>
      <c r="V2891" s="2">
        <v>41211</v>
      </c>
      <c r="W2891" s="2">
        <v>41194</v>
      </c>
      <c r="Y2891" t="s">
        <v>2147</v>
      </c>
      <c r="Z2891" t="s">
        <v>74</v>
      </c>
      <c r="AA2891" t="s">
        <v>699</v>
      </c>
      <c r="AB2891" t="s">
        <v>35</v>
      </c>
      <c r="AC2891" t="s">
        <v>36</v>
      </c>
      <c r="AD2891">
        <v>98103</v>
      </c>
      <c r="AE2891" t="s">
        <v>2140</v>
      </c>
      <c r="AF2891" t="str">
        <f t="shared" si="135"/>
        <v>Yes</v>
      </c>
      <c r="AG2891" s="9" t="str">
        <f t="shared" si="136"/>
        <v>STATE REPRESENTATIVE471DEMOCRATLEG DISTRICT 47 - HOUSEKINGLegislative20121337DEBT411984121141194DOORBELL PIECESNORTHWEST PASSAGE146 CANAL STEET SEATTLEWA</v>
      </c>
      <c r="AH2891">
        <v>100501834</v>
      </c>
      <c r="AI2891" s="9" t="str">
        <f t="shared" si="137"/>
        <v>STATE REPRESENTATIVE471DEMOCRATLEG DISTRICT 47 - HOUSEKINGLegislative</v>
      </c>
    </row>
    <row r="2892" spans="1:35" x14ac:dyDescent="0.25">
      <c r="A2892" s="15">
        <v>704</v>
      </c>
      <c r="B2892" t="s">
        <v>2148</v>
      </c>
      <c r="C2892">
        <v>100501834</v>
      </c>
      <c r="D2892" t="s">
        <v>30</v>
      </c>
      <c r="E2892" t="s">
        <v>693</v>
      </c>
      <c r="F2892" t="s">
        <v>44</v>
      </c>
      <c r="G2892" t="s">
        <v>694</v>
      </c>
      <c r="H2892" t="s">
        <v>695</v>
      </c>
      <c r="I2892" t="s">
        <v>602</v>
      </c>
      <c r="J2892" t="s">
        <v>696</v>
      </c>
      <c r="K2892" t="s">
        <v>67</v>
      </c>
      <c r="L2892">
        <v>47</v>
      </c>
      <c r="M2892">
        <v>1</v>
      </c>
      <c r="N2892" t="s">
        <v>68</v>
      </c>
      <c r="O2892" t="s">
        <v>697</v>
      </c>
      <c r="P2892" t="s">
        <v>134</v>
      </c>
      <c r="Q2892" t="s">
        <v>71</v>
      </c>
      <c r="R2892">
        <v>2012</v>
      </c>
      <c r="S2892" s="1">
        <v>850</v>
      </c>
      <c r="T2892" t="s">
        <v>31</v>
      </c>
      <c r="U2892" s="2">
        <v>41198</v>
      </c>
      <c r="V2892" s="2">
        <v>41211</v>
      </c>
      <c r="W2892" s="2">
        <v>41208</v>
      </c>
      <c r="Y2892" t="s">
        <v>2149</v>
      </c>
      <c r="Z2892" t="s">
        <v>74</v>
      </c>
      <c r="AA2892" t="s">
        <v>699</v>
      </c>
      <c r="AB2892" t="s">
        <v>35</v>
      </c>
      <c r="AC2892" t="s">
        <v>36</v>
      </c>
      <c r="AD2892">
        <v>98103</v>
      </c>
      <c r="AE2892" t="s">
        <v>2140</v>
      </c>
      <c r="AF2892" t="str">
        <f t="shared" si="135"/>
        <v>Yes</v>
      </c>
      <c r="AG2892" s="9" t="str">
        <f t="shared" si="136"/>
        <v>STATE REPRESENTATIVE471DEMOCRATLEG DISTRICT 47 - HOUSEKINGLegislative2012850DEBT411984121141208DOORBELLER CARDS 3000NORTHWEST PASSAGE146 CANAL STEET SEATTLEWA</v>
      </c>
      <c r="AH2892">
        <v>100501834</v>
      </c>
      <c r="AI2892" s="9" t="str">
        <f t="shared" si="137"/>
        <v>STATE REPRESENTATIVE471DEMOCRATLEG DISTRICT 47 - HOUSEKINGLegislative</v>
      </c>
    </row>
    <row r="2893" spans="1:35" x14ac:dyDescent="0.25">
      <c r="A2893" s="15">
        <v>1362</v>
      </c>
      <c r="B2893" t="s">
        <v>3547</v>
      </c>
      <c r="C2893">
        <v>100401392</v>
      </c>
      <c r="D2893" t="s">
        <v>30</v>
      </c>
      <c r="E2893" t="s">
        <v>1176</v>
      </c>
      <c r="F2893" t="s">
        <v>44</v>
      </c>
      <c r="G2893" t="s">
        <v>1177</v>
      </c>
      <c r="H2893" t="s">
        <v>1178</v>
      </c>
      <c r="I2893" t="s">
        <v>404</v>
      </c>
      <c r="J2893" t="s">
        <v>1179</v>
      </c>
      <c r="K2893" t="s">
        <v>67</v>
      </c>
      <c r="L2893">
        <v>47</v>
      </c>
      <c r="M2893">
        <v>2</v>
      </c>
      <c r="N2893" t="s">
        <v>68</v>
      </c>
      <c r="O2893" t="s">
        <v>697</v>
      </c>
      <c r="P2893" t="s">
        <v>134</v>
      </c>
      <c r="Q2893" t="s">
        <v>71</v>
      </c>
      <c r="R2893">
        <v>2012</v>
      </c>
      <c r="S2893" s="1">
        <v>750</v>
      </c>
      <c r="T2893" t="s">
        <v>31</v>
      </c>
      <c r="U2893" s="2">
        <v>40544</v>
      </c>
      <c r="V2893" s="2">
        <v>40574</v>
      </c>
      <c r="W2893" s="2">
        <v>40512</v>
      </c>
      <c r="X2893" t="s">
        <v>72</v>
      </c>
      <c r="Y2893" t="s">
        <v>1208</v>
      </c>
      <c r="Z2893" t="s">
        <v>167</v>
      </c>
      <c r="AA2893" t="s">
        <v>168</v>
      </c>
      <c r="AB2893" t="s">
        <v>35</v>
      </c>
      <c r="AC2893" t="s">
        <v>36</v>
      </c>
      <c r="AD2893">
        <v>98109</v>
      </c>
      <c r="AE2893" t="s">
        <v>3548</v>
      </c>
      <c r="AF2893" t="str">
        <f t="shared" si="135"/>
        <v>Yes</v>
      </c>
      <c r="AG2893" s="9" t="str">
        <f t="shared" si="136"/>
        <v>STATE REPRESENTATIVE472DEMOCRATLEG DISTRICT 47 - HOUSEKINGLegislative2012750DEBT405444057440512Operation and OverheadNOVEMBER TREASURYARGO STRATEGIESPO BOX 9100 SEATTLEWA</v>
      </c>
      <c r="AH2893">
        <v>100401392</v>
      </c>
      <c r="AI2893" s="9" t="str">
        <f t="shared" si="137"/>
        <v>STATE REPRESENTATIVE472DEMOCRATLEG DISTRICT 47 - HOUSEKINGLegislative</v>
      </c>
    </row>
    <row r="2894" spans="1:35" x14ac:dyDescent="0.25">
      <c r="A2894" s="15">
        <v>1363</v>
      </c>
      <c r="B2894" t="s">
        <v>3549</v>
      </c>
      <c r="C2894">
        <v>100401392</v>
      </c>
      <c r="D2894" t="s">
        <v>30</v>
      </c>
      <c r="E2894" t="s">
        <v>1176</v>
      </c>
      <c r="F2894" t="s">
        <v>44</v>
      </c>
      <c r="G2894" t="s">
        <v>1177</v>
      </c>
      <c r="H2894" t="s">
        <v>1178</v>
      </c>
      <c r="I2894" t="s">
        <v>404</v>
      </c>
      <c r="J2894" t="s">
        <v>1179</v>
      </c>
      <c r="K2894" t="s">
        <v>67</v>
      </c>
      <c r="L2894">
        <v>47</v>
      </c>
      <c r="M2894">
        <v>2</v>
      </c>
      <c r="N2894" t="s">
        <v>68</v>
      </c>
      <c r="O2894" t="s">
        <v>697</v>
      </c>
      <c r="P2894" t="s">
        <v>134</v>
      </c>
      <c r="Q2894" t="s">
        <v>71</v>
      </c>
      <c r="R2894">
        <v>2012</v>
      </c>
      <c r="S2894" s="1">
        <v>500</v>
      </c>
      <c r="T2894" t="s">
        <v>31</v>
      </c>
      <c r="U2894" s="2">
        <v>40544</v>
      </c>
      <c r="V2894" s="2">
        <v>40574</v>
      </c>
      <c r="W2894" s="2">
        <v>40543</v>
      </c>
      <c r="X2894" t="s">
        <v>72</v>
      </c>
      <c r="Y2894" t="s">
        <v>1792</v>
      </c>
      <c r="Z2894" t="s">
        <v>167</v>
      </c>
      <c r="AA2894" t="s">
        <v>168</v>
      </c>
      <c r="AB2894" t="s">
        <v>35</v>
      </c>
      <c r="AC2894" t="s">
        <v>36</v>
      </c>
      <c r="AD2894">
        <v>98109</v>
      </c>
      <c r="AE2894" t="s">
        <v>3548</v>
      </c>
      <c r="AF2894" t="str">
        <f t="shared" si="135"/>
        <v>Yes</v>
      </c>
      <c r="AG2894" s="9" t="str">
        <f t="shared" si="136"/>
        <v>STATE REPRESENTATIVE472DEMOCRATLEG DISTRICT 47 - HOUSEKINGLegislative2012500DEBT405444057440543Operation and OverheadDECEMBER TREASURYARGO STRATEGIESPO BOX 9100 SEATTLEWA</v>
      </c>
      <c r="AH2894">
        <v>100401392</v>
      </c>
      <c r="AI2894" s="9" t="str">
        <f t="shared" si="137"/>
        <v>STATE REPRESENTATIVE472DEMOCRATLEG DISTRICT 47 - HOUSEKINGLegislative</v>
      </c>
    </row>
    <row r="2895" spans="1:35" x14ac:dyDescent="0.25">
      <c r="A2895" s="15">
        <v>1364</v>
      </c>
      <c r="B2895" t="s">
        <v>3550</v>
      </c>
      <c r="C2895">
        <v>100401392</v>
      </c>
      <c r="D2895" t="s">
        <v>30</v>
      </c>
      <c r="E2895" t="s">
        <v>1176</v>
      </c>
      <c r="F2895" t="s">
        <v>44</v>
      </c>
      <c r="G2895" t="s">
        <v>1177</v>
      </c>
      <c r="H2895" t="s">
        <v>1178</v>
      </c>
      <c r="I2895" t="s">
        <v>404</v>
      </c>
      <c r="J2895" t="s">
        <v>1179</v>
      </c>
      <c r="K2895" t="s">
        <v>67</v>
      </c>
      <c r="L2895">
        <v>47</v>
      </c>
      <c r="M2895">
        <v>2</v>
      </c>
      <c r="N2895" t="s">
        <v>68</v>
      </c>
      <c r="O2895" t="s">
        <v>697</v>
      </c>
      <c r="P2895" t="s">
        <v>134</v>
      </c>
      <c r="Q2895" t="s">
        <v>71</v>
      </c>
      <c r="R2895">
        <v>2012</v>
      </c>
      <c r="S2895" s="1">
        <v>300</v>
      </c>
      <c r="T2895" t="s">
        <v>31</v>
      </c>
      <c r="U2895" s="2">
        <v>40544</v>
      </c>
      <c r="V2895" s="2">
        <v>40574</v>
      </c>
      <c r="W2895" s="2">
        <v>40574</v>
      </c>
      <c r="X2895" t="s">
        <v>72</v>
      </c>
      <c r="Y2895" t="s">
        <v>2477</v>
      </c>
      <c r="Z2895" t="s">
        <v>167</v>
      </c>
      <c r="AA2895" t="s">
        <v>168</v>
      </c>
      <c r="AB2895" t="s">
        <v>35</v>
      </c>
      <c r="AC2895" t="s">
        <v>36</v>
      </c>
      <c r="AD2895">
        <v>98109</v>
      </c>
      <c r="AE2895" t="s">
        <v>3548</v>
      </c>
      <c r="AF2895" t="str">
        <f t="shared" si="135"/>
        <v>Yes</v>
      </c>
      <c r="AG2895" s="9" t="str">
        <f t="shared" si="136"/>
        <v>STATE REPRESENTATIVE472DEMOCRATLEG DISTRICT 47 - HOUSEKINGLegislative2012300DEBT405444057440574Operation and OverheadJANUARY TREASURYARGO STRATEGIESPO BOX 9100 SEATTLEWA</v>
      </c>
      <c r="AH2895">
        <v>100401392</v>
      </c>
      <c r="AI2895" s="9" t="str">
        <f t="shared" si="137"/>
        <v>STATE REPRESENTATIVE472DEMOCRATLEG DISTRICT 47 - HOUSEKINGLegislative</v>
      </c>
    </row>
    <row r="2896" spans="1:35" x14ac:dyDescent="0.25">
      <c r="A2896" s="15">
        <v>1630</v>
      </c>
      <c r="B2896" t="s">
        <v>4007</v>
      </c>
      <c r="C2896">
        <v>100408070</v>
      </c>
      <c r="D2896" t="s">
        <v>30</v>
      </c>
      <c r="E2896" t="s">
        <v>1176</v>
      </c>
      <c r="F2896" t="s">
        <v>44</v>
      </c>
      <c r="G2896" t="s">
        <v>1177</v>
      </c>
      <c r="H2896" t="s">
        <v>1178</v>
      </c>
      <c r="I2896" t="s">
        <v>404</v>
      </c>
      <c r="J2896" t="s">
        <v>1179</v>
      </c>
      <c r="K2896" t="s">
        <v>67</v>
      </c>
      <c r="L2896">
        <v>47</v>
      </c>
      <c r="M2896">
        <v>2</v>
      </c>
      <c r="N2896" t="s">
        <v>68</v>
      </c>
      <c r="O2896" t="s">
        <v>697</v>
      </c>
      <c r="P2896" t="s">
        <v>134</v>
      </c>
      <c r="Q2896" t="s">
        <v>71</v>
      </c>
      <c r="R2896">
        <v>2012</v>
      </c>
      <c r="S2896" s="1">
        <v>150</v>
      </c>
      <c r="T2896" t="s">
        <v>31</v>
      </c>
      <c r="U2896" s="2">
        <v>40603</v>
      </c>
      <c r="V2896" s="2">
        <v>40633</v>
      </c>
      <c r="W2896" s="2">
        <v>40633</v>
      </c>
      <c r="X2896" t="s">
        <v>72</v>
      </c>
      <c r="Y2896" t="s">
        <v>2577</v>
      </c>
      <c r="Z2896" t="s">
        <v>167</v>
      </c>
      <c r="AA2896" t="s">
        <v>168</v>
      </c>
      <c r="AB2896" t="s">
        <v>35</v>
      </c>
      <c r="AC2896" t="s">
        <v>36</v>
      </c>
      <c r="AD2896">
        <v>98109</v>
      </c>
      <c r="AE2896" t="s">
        <v>4008</v>
      </c>
      <c r="AF2896" t="str">
        <f t="shared" si="135"/>
        <v>Yes</v>
      </c>
      <c r="AG2896" s="9" t="str">
        <f t="shared" si="136"/>
        <v>STATE REPRESENTATIVE472DEMOCRATLEG DISTRICT 47 - HOUSEKINGLegislative2012150DEBT406034063340633Operation and OverheadMARCH TREASURYARGO STRATEGIESPO BOX 9100 SEATTLEWA</v>
      </c>
      <c r="AH2896">
        <v>100408070</v>
      </c>
      <c r="AI2896" s="9" t="str">
        <f t="shared" si="137"/>
        <v>STATE REPRESENTATIVE472DEMOCRATLEG DISTRICT 47 - HOUSEKINGLegislative</v>
      </c>
    </row>
    <row r="2897" spans="1:35" x14ac:dyDescent="0.25">
      <c r="A2897" s="15">
        <v>1611</v>
      </c>
      <c r="B2897" t="s">
        <v>3973</v>
      </c>
      <c r="C2897">
        <v>100412636</v>
      </c>
      <c r="D2897" t="s">
        <v>30</v>
      </c>
      <c r="E2897" t="s">
        <v>1176</v>
      </c>
      <c r="F2897" t="s">
        <v>44</v>
      </c>
      <c r="G2897" t="s">
        <v>1177</v>
      </c>
      <c r="H2897" t="s">
        <v>1178</v>
      </c>
      <c r="I2897" t="s">
        <v>404</v>
      </c>
      <c r="J2897" t="s">
        <v>1179</v>
      </c>
      <c r="K2897" t="s">
        <v>67</v>
      </c>
      <c r="L2897">
        <v>47</v>
      </c>
      <c r="M2897">
        <v>2</v>
      </c>
      <c r="N2897" t="s">
        <v>68</v>
      </c>
      <c r="O2897" t="s">
        <v>697</v>
      </c>
      <c r="P2897" t="s">
        <v>134</v>
      </c>
      <c r="Q2897" t="s">
        <v>71</v>
      </c>
      <c r="R2897">
        <v>2012</v>
      </c>
      <c r="S2897" s="1">
        <v>150</v>
      </c>
      <c r="T2897" t="s">
        <v>31</v>
      </c>
      <c r="U2897" s="2">
        <v>40664</v>
      </c>
      <c r="V2897" s="2">
        <v>40694</v>
      </c>
      <c r="W2897" s="2">
        <v>40687</v>
      </c>
      <c r="X2897" t="s">
        <v>72</v>
      </c>
      <c r="Y2897" t="s">
        <v>2637</v>
      </c>
      <c r="Z2897" t="s">
        <v>167</v>
      </c>
      <c r="AA2897" t="s">
        <v>168</v>
      </c>
      <c r="AB2897" t="s">
        <v>35</v>
      </c>
      <c r="AC2897" t="s">
        <v>36</v>
      </c>
      <c r="AD2897">
        <v>98109</v>
      </c>
      <c r="AE2897" t="s">
        <v>3974</v>
      </c>
      <c r="AF2897" t="str">
        <f t="shared" si="135"/>
        <v>Yes</v>
      </c>
      <c r="AG2897" s="9" t="str">
        <f t="shared" si="136"/>
        <v>STATE REPRESENTATIVE472DEMOCRATLEG DISTRICT 47 - HOUSEKINGLegislative2012150DEBT406644069440687Operation and OverheadMAY TREASURYARGO STRATEGIESPO BOX 9100 SEATTLEWA</v>
      </c>
      <c r="AH2897">
        <v>100412636</v>
      </c>
      <c r="AI2897" s="9" t="str">
        <f t="shared" si="137"/>
        <v>STATE REPRESENTATIVE472DEMOCRATLEG DISTRICT 47 - HOUSEKINGLegislative</v>
      </c>
    </row>
    <row r="2898" spans="1:35" x14ac:dyDescent="0.25">
      <c r="A2898" s="15">
        <v>1457</v>
      </c>
      <c r="B2898" t="s">
        <v>3727</v>
      </c>
      <c r="C2898">
        <v>100419032</v>
      </c>
      <c r="D2898" t="s">
        <v>30</v>
      </c>
      <c r="E2898" t="s">
        <v>1176</v>
      </c>
      <c r="F2898" t="s">
        <v>44</v>
      </c>
      <c r="G2898" t="s">
        <v>1177</v>
      </c>
      <c r="H2898" t="s">
        <v>1178</v>
      </c>
      <c r="I2898" t="s">
        <v>404</v>
      </c>
      <c r="J2898" t="s">
        <v>1179</v>
      </c>
      <c r="K2898" t="s">
        <v>67</v>
      </c>
      <c r="L2898">
        <v>47</v>
      </c>
      <c r="M2898">
        <v>2</v>
      </c>
      <c r="N2898" t="s">
        <v>68</v>
      </c>
      <c r="O2898" t="s">
        <v>697</v>
      </c>
      <c r="P2898" t="s">
        <v>134</v>
      </c>
      <c r="Q2898" t="s">
        <v>71</v>
      </c>
      <c r="R2898">
        <v>2012</v>
      </c>
      <c r="S2898" s="1">
        <v>150</v>
      </c>
      <c r="T2898" t="s">
        <v>31</v>
      </c>
      <c r="U2898" s="2">
        <v>40695</v>
      </c>
      <c r="V2898" s="2">
        <v>40724</v>
      </c>
      <c r="W2898" s="2">
        <v>40687</v>
      </c>
      <c r="X2898" t="s">
        <v>72</v>
      </c>
      <c r="Y2898" t="s">
        <v>2637</v>
      </c>
      <c r="Z2898" t="s">
        <v>167</v>
      </c>
      <c r="AA2898" t="s">
        <v>168</v>
      </c>
      <c r="AB2898" t="s">
        <v>35</v>
      </c>
      <c r="AC2898" t="s">
        <v>36</v>
      </c>
      <c r="AD2898">
        <v>98109</v>
      </c>
      <c r="AE2898" t="s">
        <v>3728</v>
      </c>
      <c r="AF2898" t="str">
        <f t="shared" si="135"/>
        <v>Yes</v>
      </c>
      <c r="AG2898" s="9" t="str">
        <f t="shared" si="136"/>
        <v>STATE REPRESENTATIVE472DEMOCRATLEG DISTRICT 47 - HOUSEKINGLegislative2012150DEBT406954072440687Operation and OverheadMAY TREASURYARGO STRATEGIESPO BOX 9100 SEATTLEWA</v>
      </c>
      <c r="AH2898">
        <v>100419032</v>
      </c>
      <c r="AI2898" s="9" t="str">
        <f t="shared" si="137"/>
        <v>STATE REPRESENTATIVE472DEMOCRATLEG DISTRICT 47 - HOUSEKINGLegislative</v>
      </c>
    </row>
    <row r="2899" spans="1:35" x14ac:dyDescent="0.25">
      <c r="A2899" s="15">
        <v>1458</v>
      </c>
      <c r="B2899" t="s">
        <v>3729</v>
      </c>
      <c r="C2899">
        <v>100419032</v>
      </c>
      <c r="D2899" t="s">
        <v>30</v>
      </c>
      <c r="E2899" t="s">
        <v>1176</v>
      </c>
      <c r="F2899" t="s">
        <v>44</v>
      </c>
      <c r="G2899" t="s">
        <v>1177</v>
      </c>
      <c r="H2899" t="s">
        <v>1178</v>
      </c>
      <c r="I2899" t="s">
        <v>404</v>
      </c>
      <c r="J2899" t="s">
        <v>1179</v>
      </c>
      <c r="K2899" t="s">
        <v>67</v>
      </c>
      <c r="L2899">
        <v>47</v>
      </c>
      <c r="M2899">
        <v>2</v>
      </c>
      <c r="N2899" t="s">
        <v>68</v>
      </c>
      <c r="O2899" t="s">
        <v>697</v>
      </c>
      <c r="P2899" t="s">
        <v>134</v>
      </c>
      <c r="Q2899" t="s">
        <v>71</v>
      </c>
      <c r="R2899">
        <v>2012</v>
      </c>
      <c r="S2899" s="1">
        <v>300</v>
      </c>
      <c r="T2899" t="s">
        <v>31</v>
      </c>
      <c r="U2899" s="2">
        <v>40695</v>
      </c>
      <c r="V2899" s="2">
        <v>40724</v>
      </c>
      <c r="W2899" s="2">
        <v>40721</v>
      </c>
      <c r="X2899" t="s">
        <v>72</v>
      </c>
      <c r="Y2899" t="s">
        <v>338</v>
      </c>
      <c r="Z2899" t="s">
        <v>167</v>
      </c>
      <c r="AA2899" t="s">
        <v>168</v>
      </c>
      <c r="AB2899" t="s">
        <v>35</v>
      </c>
      <c r="AC2899" t="s">
        <v>36</v>
      </c>
      <c r="AD2899">
        <v>98109</v>
      </c>
      <c r="AE2899" t="s">
        <v>3728</v>
      </c>
      <c r="AF2899" t="str">
        <f t="shared" si="135"/>
        <v>Yes</v>
      </c>
      <c r="AG2899" s="9" t="str">
        <f t="shared" si="136"/>
        <v>STATE REPRESENTATIVE472DEMOCRATLEG DISTRICT 47 - HOUSEKINGLegislative2012300DEBT406954072440721Operation and OverheadJUNE TREASURYARGO STRATEGIESPO BOX 9100 SEATTLEWA</v>
      </c>
      <c r="AH2899">
        <v>100419032</v>
      </c>
      <c r="AI2899" s="9" t="str">
        <f t="shared" si="137"/>
        <v>STATE REPRESENTATIVE472DEMOCRATLEG DISTRICT 47 - HOUSEKINGLegislative</v>
      </c>
    </row>
    <row r="2900" spans="1:35" x14ac:dyDescent="0.25">
      <c r="A2900" s="15">
        <v>1557</v>
      </c>
      <c r="B2900" t="s">
        <v>3876</v>
      </c>
      <c r="C2900">
        <v>100424166</v>
      </c>
      <c r="D2900" t="s">
        <v>30</v>
      </c>
      <c r="E2900" t="s">
        <v>1176</v>
      </c>
      <c r="F2900" t="s">
        <v>44</v>
      </c>
      <c r="G2900" t="s">
        <v>1177</v>
      </c>
      <c r="H2900" t="s">
        <v>1178</v>
      </c>
      <c r="I2900" t="s">
        <v>404</v>
      </c>
      <c r="J2900" t="s">
        <v>1179</v>
      </c>
      <c r="K2900" t="s">
        <v>67</v>
      </c>
      <c r="L2900">
        <v>47</v>
      </c>
      <c r="M2900">
        <v>2</v>
      </c>
      <c r="N2900" t="s">
        <v>68</v>
      </c>
      <c r="O2900" t="s">
        <v>697</v>
      </c>
      <c r="P2900" t="s">
        <v>134</v>
      </c>
      <c r="Q2900" t="s">
        <v>71</v>
      </c>
      <c r="R2900">
        <v>2012</v>
      </c>
      <c r="S2900" s="1">
        <v>150</v>
      </c>
      <c r="T2900" t="s">
        <v>31</v>
      </c>
      <c r="U2900" s="2">
        <v>40725</v>
      </c>
      <c r="V2900" s="2">
        <v>40755</v>
      </c>
      <c r="W2900" s="2">
        <v>40687</v>
      </c>
      <c r="X2900" t="s">
        <v>72</v>
      </c>
      <c r="Y2900" t="s">
        <v>2637</v>
      </c>
      <c r="Z2900" t="s">
        <v>167</v>
      </c>
      <c r="AA2900" t="s">
        <v>168</v>
      </c>
      <c r="AB2900" t="s">
        <v>35</v>
      </c>
      <c r="AC2900" t="s">
        <v>36</v>
      </c>
      <c r="AD2900">
        <v>98109</v>
      </c>
      <c r="AE2900" t="s">
        <v>3877</v>
      </c>
      <c r="AF2900" t="str">
        <f t="shared" si="135"/>
        <v>Yes</v>
      </c>
      <c r="AG2900" s="9" t="str">
        <f t="shared" si="136"/>
        <v>STATE REPRESENTATIVE472DEMOCRATLEG DISTRICT 47 - HOUSEKINGLegislative2012150DEBT407254075540687Operation and OverheadMAY TREASURYARGO STRATEGIESPO BOX 9100 SEATTLEWA</v>
      </c>
      <c r="AH2900">
        <v>100424166</v>
      </c>
      <c r="AI2900" s="9" t="str">
        <f t="shared" si="137"/>
        <v>STATE REPRESENTATIVE472DEMOCRATLEG DISTRICT 47 - HOUSEKINGLegislative</v>
      </c>
    </row>
    <row r="2901" spans="1:35" x14ac:dyDescent="0.25">
      <c r="A2901" s="15">
        <v>1558</v>
      </c>
      <c r="B2901" t="s">
        <v>3878</v>
      </c>
      <c r="C2901">
        <v>100424166</v>
      </c>
      <c r="D2901" t="s">
        <v>30</v>
      </c>
      <c r="E2901" t="s">
        <v>1176</v>
      </c>
      <c r="F2901" t="s">
        <v>44</v>
      </c>
      <c r="G2901" t="s">
        <v>1177</v>
      </c>
      <c r="H2901" t="s">
        <v>1178</v>
      </c>
      <c r="I2901" t="s">
        <v>404</v>
      </c>
      <c r="J2901" t="s">
        <v>1179</v>
      </c>
      <c r="K2901" t="s">
        <v>67</v>
      </c>
      <c r="L2901">
        <v>47</v>
      </c>
      <c r="M2901">
        <v>2</v>
      </c>
      <c r="N2901" t="s">
        <v>68</v>
      </c>
      <c r="O2901" t="s">
        <v>697</v>
      </c>
      <c r="P2901" t="s">
        <v>134</v>
      </c>
      <c r="Q2901" t="s">
        <v>71</v>
      </c>
      <c r="R2901">
        <v>2012</v>
      </c>
      <c r="S2901" s="1">
        <v>300</v>
      </c>
      <c r="T2901" t="s">
        <v>31</v>
      </c>
      <c r="U2901" s="2">
        <v>40725</v>
      </c>
      <c r="V2901" s="2">
        <v>40755</v>
      </c>
      <c r="W2901" s="2">
        <v>40721</v>
      </c>
      <c r="X2901" t="s">
        <v>72</v>
      </c>
      <c r="Y2901" t="s">
        <v>338</v>
      </c>
      <c r="Z2901" t="s">
        <v>167</v>
      </c>
      <c r="AA2901" t="s">
        <v>168</v>
      </c>
      <c r="AB2901" t="s">
        <v>35</v>
      </c>
      <c r="AC2901" t="s">
        <v>36</v>
      </c>
      <c r="AD2901">
        <v>98109</v>
      </c>
      <c r="AE2901" t="s">
        <v>3877</v>
      </c>
      <c r="AF2901" t="str">
        <f t="shared" si="135"/>
        <v>Yes</v>
      </c>
      <c r="AG2901" s="9" t="str">
        <f t="shared" si="136"/>
        <v>STATE REPRESENTATIVE472DEMOCRATLEG DISTRICT 47 - HOUSEKINGLegislative2012300DEBT407254075540721Operation and OverheadJUNE TREASURYARGO STRATEGIESPO BOX 9100 SEATTLEWA</v>
      </c>
      <c r="AH2901">
        <v>100424166</v>
      </c>
      <c r="AI2901" s="9" t="str">
        <f t="shared" si="137"/>
        <v>STATE REPRESENTATIVE472DEMOCRATLEG DISTRICT 47 - HOUSEKINGLegislative</v>
      </c>
    </row>
    <row r="2902" spans="1:35" x14ac:dyDescent="0.25">
      <c r="A2902" s="15">
        <v>1559</v>
      </c>
      <c r="B2902" t="s">
        <v>3879</v>
      </c>
      <c r="C2902">
        <v>100424166</v>
      </c>
      <c r="D2902" t="s">
        <v>30</v>
      </c>
      <c r="E2902" t="s">
        <v>1176</v>
      </c>
      <c r="F2902" t="s">
        <v>44</v>
      </c>
      <c r="G2902" t="s">
        <v>1177</v>
      </c>
      <c r="H2902" t="s">
        <v>1178</v>
      </c>
      <c r="I2902" t="s">
        <v>404</v>
      </c>
      <c r="J2902" t="s">
        <v>1179</v>
      </c>
      <c r="K2902" t="s">
        <v>67</v>
      </c>
      <c r="L2902">
        <v>47</v>
      </c>
      <c r="M2902">
        <v>2</v>
      </c>
      <c r="N2902" t="s">
        <v>68</v>
      </c>
      <c r="O2902" t="s">
        <v>697</v>
      </c>
      <c r="P2902" t="s">
        <v>134</v>
      </c>
      <c r="Q2902" t="s">
        <v>71</v>
      </c>
      <c r="R2902">
        <v>2012</v>
      </c>
      <c r="S2902" s="1">
        <v>300</v>
      </c>
      <c r="T2902" t="s">
        <v>31</v>
      </c>
      <c r="U2902" s="2">
        <v>40725</v>
      </c>
      <c r="V2902" s="2">
        <v>40755</v>
      </c>
      <c r="W2902" s="2">
        <v>40753</v>
      </c>
      <c r="X2902" t="s">
        <v>72</v>
      </c>
      <c r="Y2902" t="s">
        <v>339</v>
      </c>
      <c r="Z2902" t="s">
        <v>167</v>
      </c>
      <c r="AA2902" t="s">
        <v>168</v>
      </c>
      <c r="AB2902" t="s">
        <v>35</v>
      </c>
      <c r="AC2902" t="s">
        <v>36</v>
      </c>
      <c r="AD2902">
        <v>98109</v>
      </c>
      <c r="AE2902" t="s">
        <v>3877</v>
      </c>
      <c r="AF2902" t="str">
        <f t="shared" si="135"/>
        <v>Yes</v>
      </c>
      <c r="AG2902" s="9" t="str">
        <f t="shared" si="136"/>
        <v>STATE REPRESENTATIVE472DEMOCRATLEG DISTRICT 47 - HOUSEKINGLegislative2012300DEBT407254075540753Operation and OverheadJULY TREASURYARGO STRATEGIESPO BOX 9100 SEATTLEWA</v>
      </c>
      <c r="AH2902">
        <v>100424166</v>
      </c>
      <c r="AI2902" s="9" t="str">
        <f t="shared" si="137"/>
        <v>STATE REPRESENTATIVE472DEMOCRATLEG DISTRICT 47 - HOUSEKINGLegislative</v>
      </c>
    </row>
    <row r="2903" spans="1:35" x14ac:dyDescent="0.25">
      <c r="A2903" s="15">
        <v>1738</v>
      </c>
      <c r="B2903" t="s">
        <v>4183</v>
      </c>
      <c r="C2903">
        <v>100431154</v>
      </c>
      <c r="D2903" t="s">
        <v>30</v>
      </c>
      <c r="E2903" t="s">
        <v>1176</v>
      </c>
      <c r="F2903" t="s">
        <v>44</v>
      </c>
      <c r="G2903" t="s">
        <v>1177</v>
      </c>
      <c r="H2903" t="s">
        <v>1178</v>
      </c>
      <c r="I2903" t="s">
        <v>404</v>
      </c>
      <c r="J2903" t="s">
        <v>1179</v>
      </c>
      <c r="K2903" t="s">
        <v>67</v>
      </c>
      <c r="L2903">
        <v>47</v>
      </c>
      <c r="M2903">
        <v>2</v>
      </c>
      <c r="N2903" t="s">
        <v>68</v>
      </c>
      <c r="O2903" t="s">
        <v>697</v>
      </c>
      <c r="P2903" t="s">
        <v>134</v>
      </c>
      <c r="Q2903" t="s">
        <v>71</v>
      </c>
      <c r="R2903">
        <v>2012</v>
      </c>
      <c r="S2903" s="1">
        <v>300</v>
      </c>
      <c r="T2903" t="s">
        <v>31</v>
      </c>
      <c r="U2903" s="2">
        <v>40787</v>
      </c>
      <c r="V2903" s="2">
        <v>40816</v>
      </c>
      <c r="W2903" s="2">
        <v>40816</v>
      </c>
      <c r="X2903" t="s">
        <v>72</v>
      </c>
      <c r="Y2903" t="s">
        <v>337</v>
      </c>
      <c r="Z2903" t="s">
        <v>167</v>
      </c>
      <c r="AA2903" t="s">
        <v>168</v>
      </c>
      <c r="AB2903" t="s">
        <v>35</v>
      </c>
      <c r="AC2903" t="s">
        <v>36</v>
      </c>
      <c r="AD2903">
        <v>98109</v>
      </c>
      <c r="AE2903" t="s">
        <v>4184</v>
      </c>
      <c r="AF2903" t="str">
        <f t="shared" si="135"/>
        <v>Yes</v>
      </c>
      <c r="AG2903" s="9" t="str">
        <f t="shared" si="136"/>
        <v>STATE REPRESENTATIVE472DEMOCRATLEG DISTRICT 47 - HOUSEKINGLegislative2012300DEBT407874081640816Operation and OverheadSEPTEMBER TREASURYARGO STRATEGIESPO BOX 9100 SEATTLEWA</v>
      </c>
      <c r="AH2903">
        <v>100431154</v>
      </c>
      <c r="AI2903" s="9" t="str">
        <f t="shared" si="137"/>
        <v>STATE REPRESENTATIVE472DEMOCRATLEG DISTRICT 47 - HOUSEKINGLegislative</v>
      </c>
    </row>
    <row r="2904" spans="1:35" x14ac:dyDescent="0.25">
      <c r="A2904" s="15">
        <v>1742</v>
      </c>
      <c r="B2904" t="s">
        <v>4191</v>
      </c>
      <c r="C2904">
        <v>100438014</v>
      </c>
      <c r="D2904" t="s">
        <v>30</v>
      </c>
      <c r="E2904" t="s">
        <v>1176</v>
      </c>
      <c r="F2904" t="s">
        <v>44</v>
      </c>
      <c r="G2904" t="s">
        <v>1177</v>
      </c>
      <c r="H2904" t="s">
        <v>1178</v>
      </c>
      <c r="I2904" t="s">
        <v>404</v>
      </c>
      <c r="J2904" t="s">
        <v>1179</v>
      </c>
      <c r="K2904" t="s">
        <v>67</v>
      </c>
      <c r="L2904">
        <v>47</v>
      </c>
      <c r="M2904">
        <v>2</v>
      </c>
      <c r="N2904" t="s">
        <v>68</v>
      </c>
      <c r="O2904" t="s">
        <v>697</v>
      </c>
      <c r="P2904" t="s">
        <v>134</v>
      </c>
      <c r="Q2904" t="s">
        <v>71</v>
      </c>
      <c r="R2904">
        <v>2012</v>
      </c>
      <c r="S2904" s="1">
        <v>300</v>
      </c>
      <c r="T2904" t="s">
        <v>31</v>
      </c>
      <c r="U2904" s="2">
        <v>40817</v>
      </c>
      <c r="V2904" s="2">
        <v>40847</v>
      </c>
      <c r="W2904" s="2">
        <v>40847</v>
      </c>
      <c r="X2904" t="s">
        <v>72</v>
      </c>
      <c r="Y2904" t="s">
        <v>1006</v>
      </c>
      <c r="Z2904" t="s">
        <v>167</v>
      </c>
      <c r="AA2904" t="s">
        <v>168</v>
      </c>
      <c r="AB2904" t="s">
        <v>35</v>
      </c>
      <c r="AC2904" t="s">
        <v>36</v>
      </c>
      <c r="AD2904">
        <v>98109</v>
      </c>
      <c r="AE2904" t="s">
        <v>4192</v>
      </c>
      <c r="AF2904" t="str">
        <f t="shared" si="135"/>
        <v>Yes</v>
      </c>
      <c r="AG2904" s="9" t="str">
        <f t="shared" si="136"/>
        <v>STATE REPRESENTATIVE472DEMOCRATLEG DISTRICT 47 - HOUSEKINGLegislative2012300DEBT408174084740847Operation and OverheadOCTOBER TREASURYARGO STRATEGIESPO BOX 9100 SEATTLEWA</v>
      </c>
      <c r="AH2904">
        <v>100438014</v>
      </c>
      <c r="AI2904" s="9" t="str">
        <f t="shared" si="137"/>
        <v>STATE REPRESENTATIVE472DEMOCRATLEG DISTRICT 47 - HOUSEKINGLegislative</v>
      </c>
    </row>
    <row r="2905" spans="1:35" x14ac:dyDescent="0.25">
      <c r="A2905" s="15">
        <v>2198</v>
      </c>
      <c r="B2905" t="s">
        <v>4900</v>
      </c>
      <c r="C2905">
        <v>100441090</v>
      </c>
      <c r="D2905" t="s">
        <v>30</v>
      </c>
      <c r="E2905" t="s">
        <v>1176</v>
      </c>
      <c r="F2905" t="s">
        <v>44</v>
      </c>
      <c r="G2905" t="s">
        <v>1177</v>
      </c>
      <c r="H2905" t="s">
        <v>1178</v>
      </c>
      <c r="I2905" t="s">
        <v>404</v>
      </c>
      <c r="J2905" t="s">
        <v>1179</v>
      </c>
      <c r="K2905" t="s">
        <v>67</v>
      </c>
      <c r="L2905">
        <v>47</v>
      </c>
      <c r="M2905">
        <v>2</v>
      </c>
      <c r="N2905" t="s">
        <v>68</v>
      </c>
      <c r="O2905" t="s">
        <v>697</v>
      </c>
      <c r="P2905" t="s">
        <v>134</v>
      </c>
      <c r="Q2905" t="s">
        <v>71</v>
      </c>
      <c r="R2905">
        <v>2012</v>
      </c>
      <c r="S2905" s="1">
        <v>300</v>
      </c>
      <c r="T2905" t="s">
        <v>31</v>
      </c>
      <c r="U2905" s="2">
        <v>40848</v>
      </c>
      <c r="V2905" s="2">
        <v>40877</v>
      </c>
      <c r="W2905" s="2">
        <v>40877</v>
      </c>
      <c r="X2905" t="s">
        <v>72</v>
      </c>
      <c r="Y2905" t="s">
        <v>1208</v>
      </c>
      <c r="Z2905" t="s">
        <v>167</v>
      </c>
      <c r="AA2905" t="s">
        <v>168</v>
      </c>
      <c r="AB2905" t="s">
        <v>35</v>
      </c>
      <c r="AC2905" t="s">
        <v>36</v>
      </c>
      <c r="AD2905">
        <v>98109</v>
      </c>
      <c r="AE2905" t="s">
        <v>4901</v>
      </c>
      <c r="AF2905" t="str">
        <f t="shared" si="135"/>
        <v>Yes</v>
      </c>
      <c r="AG2905" s="9" t="str">
        <f t="shared" si="136"/>
        <v>STATE REPRESENTATIVE472DEMOCRATLEG DISTRICT 47 - HOUSEKINGLegislative2012300DEBT408484087740877Operation and OverheadNOVEMBER TREASURYARGO STRATEGIESPO BOX 9100 SEATTLEWA</v>
      </c>
      <c r="AH2905">
        <v>100441090</v>
      </c>
      <c r="AI2905" s="9" t="str">
        <f t="shared" si="137"/>
        <v>STATE REPRESENTATIVE472DEMOCRATLEG DISTRICT 47 - HOUSEKINGLegislative</v>
      </c>
    </row>
    <row r="2906" spans="1:35" x14ac:dyDescent="0.25">
      <c r="A2906" s="15">
        <v>1836</v>
      </c>
      <c r="B2906" t="s">
        <v>4344</v>
      </c>
      <c r="C2906">
        <v>100446407</v>
      </c>
      <c r="D2906" t="s">
        <v>30</v>
      </c>
      <c r="E2906" t="s">
        <v>1176</v>
      </c>
      <c r="F2906" t="s">
        <v>44</v>
      </c>
      <c r="G2906" t="s">
        <v>1177</v>
      </c>
      <c r="H2906" t="s">
        <v>1178</v>
      </c>
      <c r="I2906" t="s">
        <v>404</v>
      </c>
      <c r="J2906" t="s">
        <v>1179</v>
      </c>
      <c r="K2906" t="s">
        <v>67</v>
      </c>
      <c r="L2906">
        <v>47</v>
      </c>
      <c r="M2906">
        <v>2</v>
      </c>
      <c r="N2906" t="s">
        <v>68</v>
      </c>
      <c r="O2906" t="s">
        <v>697</v>
      </c>
      <c r="P2906" t="s">
        <v>134</v>
      </c>
      <c r="Q2906" t="s">
        <v>71</v>
      </c>
      <c r="R2906">
        <v>2012</v>
      </c>
      <c r="S2906" s="1">
        <v>300</v>
      </c>
      <c r="T2906" t="s">
        <v>31</v>
      </c>
      <c r="U2906" s="2">
        <v>40878</v>
      </c>
      <c r="V2906" s="2">
        <v>40908</v>
      </c>
      <c r="W2906" s="2">
        <v>40877</v>
      </c>
      <c r="X2906" t="s">
        <v>72</v>
      </c>
      <c r="Y2906" t="s">
        <v>1208</v>
      </c>
      <c r="Z2906" t="s">
        <v>167</v>
      </c>
      <c r="AA2906" t="s">
        <v>168</v>
      </c>
      <c r="AB2906" t="s">
        <v>35</v>
      </c>
      <c r="AC2906" t="s">
        <v>36</v>
      </c>
      <c r="AD2906">
        <v>98109</v>
      </c>
      <c r="AE2906" t="s">
        <v>4345</v>
      </c>
      <c r="AF2906" t="str">
        <f t="shared" si="135"/>
        <v>Yes</v>
      </c>
      <c r="AG2906" s="9" t="str">
        <f t="shared" si="136"/>
        <v>STATE REPRESENTATIVE472DEMOCRATLEG DISTRICT 47 - HOUSEKINGLegislative2012300DEBT408784090840877Operation and OverheadNOVEMBER TREASURYARGO STRATEGIESPO BOX 9100 SEATTLEWA</v>
      </c>
      <c r="AH2906">
        <v>100446407</v>
      </c>
      <c r="AI2906" s="9" t="str">
        <f t="shared" si="137"/>
        <v>STATE REPRESENTATIVE472DEMOCRATLEG DISTRICT 47 - HOUSEKINGLegislative</v>
      </c>
    </row>
    <row r="2907" spans="1:35" x14ac:dyDescent="0.25">
      <c r="A2907" s="15">
        <v>1837</v>
      </c>
      <c r="B2907" t="s">
        <v>4346</v>
      </c>
      <c r="C2907">
        <v>100446407</v>
      </c>
      <c r="D2907" t="s">
        <v>30</v>
      </c>
      <c r="E2907" t="s">
        <v>1176</v>
      </c>
      <c r="F2907" t="s">
        <v>44</v>
      </c>
      <c r="G2907" t="s">
        <v>1177</v>
      </c>
      <c r="H2907" t="s">
        <v>1178</v>
      </c>
      <c r="I2907" t="s">
        <v>404</v>
      </c>
      <c r="J2907" t="s">
        <v>1179</v>
      </c>
      <c r="K2907" t="s">
        <v>67</v>
      </c>
      <c r="L2907">
        <v>47</v>
      </c>
      <c r="M2907">
        <v>2</v>
      </c>
      <c r="N2907" t="s">
        <v>68</v>
      </c>
      <c r="O2907" t="s">
        <v>697</v>
      </c>
      <c r="P2907" t="s">
        <v>134</v>
      </c>
      <c r="Q2907" t="s">
        <v>71</v>
      </c>
      <c r="R2907">
        <v>2012</v>
      </c>
      <c r="S2907" s="1">
        <v>300</v>
      </c>
      <c r="T2907" t="s">
        <v>31</v>
      </c>
      <c r="U2907" s="2">
        <v>40878</v>
      </c>
      <c r="V2907" s="2">
        <v>40908</v>
      </c>
      <c r="W2907" s="2">
        <v>40908</v>
      </c>
      <c r="X2907" t="s">
        <v>72</v>
      </c>
      <c r="Y2907" t="s">
        <v>1792</v>
      </c>
      <c r="Z2907" t="s">
        <v>167</v>
      </c>
      <c r="AA2907" t="s">
        <v>168</v>
      </c>
      <c r="AB2907" t="s">
        <v>35</v>
      </c>
      <c r="AC2907" t="s">
        <v>36</v>
      </c>
      <c r="AD2907">
        <v>98109</v>
      </c>
      <c r="AE2907" t="s">
        <v>4345</v>
      </c>
      <c r="AF2907" t="str">
        <f t="shared" si="135"/>
        <v>Yes</v>
      </c>
      <c r="AG2907" s="9" t="str">
        <f t="shared" si="136"/>
        <v>STATE REPRESENTATIVE472DEMOCRATLEG DISTRICT 47 - HOUSEKINGLegislative2012300DEBT408784090840908Operation and OverheadDECEMBER TREASURYARGO STRATEGIESPO BOX 9100 SEATTLEWA</v>
      </c>
      <c r="AH2907">
        <v>100446407</v>
      </c>
      <c r="AI2907" s="9" t="str">
        <f t="shared" si="137"/>
        <v>STATE REPRESENTATIVE472DEMOCRATLEG DISTRICT 47 - HOUSEKINGLegislative</v>
      </c>
    </row>
    <row r="2908" spans="1:35" x14ac:dyDescent="0.25">
      <c r="A2908" s="15">
        <v>2201</v>
      </c>
      <c r="B2908" t="s">
        <v>4906</v>
      </c>
      <c r="C2908">
        <v>100449629</v>
      </c>
      <c r="D2908" t="s">
        <v>30</v>
      </c>
      <c r="E2908" t="s">
        <v>1176</v>
      </c>
      <c r="F2908" t="s">
        <v>44</v>
      </c>
      <c r="G2908" t="s">
        <v>1177</v>
      </c>
      <c r="H2908" t="s">
        <v>1178</v>
      </c>
      <c r="I2908" t="s">
        <v>404</v>
      </c>
      <c r="J2908" t="s">
        <v>1179</v>
      </c>
      <c r="K2908" t="s">
        <v>67</v>
      </c>
      <c r="L2908">
        <v>47</v>
      </c>
      <c r="M2908">
        <v>2</v>
      </c>
      <c r="N2908" t="s">
        <v>68</v>
      </c>
      <c r="O2908" t="s">
        <v>697</v>
      </c>
      <c r="P2908" t="s">
        <v>134</v>
      </c>
      <c r="Q2908" t="s">
        <v>71</v>
      </c>
      <c r="R2908">
        <v>2012</v>
      </c>
      <c r="S2908" s="1">
        <v>225</v>
      </c>
      <c r="T2908" t="s">
        <v>31</v>
      </c>
      <c r="U2908" s="2">
        <v>40909</v>
      </c>
      <c r="V2908" s="2">
        <v>40939</v>
      </c>
      <c r="W2908" s="2">
        <v>40939</v>
      </c>
      <c r="X2908" t="s">
        <v>72</v>
      </c>
      <c r="Y2908" t="s">
        <v>2477</v>
      </c>
      <c r="Z2908" t="s">
        <v>167</v>
      </c>
      <c r="AA2908" t="s">
        <v>168</v>
      </c>
      <c r="AB2908" t="s">
        <v>35</v>
      </c>
      <c r="AC2908" t="s">
        <v>36</v>
      </c>
      <c r="AD2908">
        <v>98109</v>
      </c>
      <c r="AE2908" t="s">
        <v>4907</v>
      </c>
      <c r="AF2908" t="str">
        <f t="shared" si="135"/>
        <v>Yes</v>
      </c>
      <c r="AG2908" s="9" t="str">
        <f t="shared" si="136"/>
        <v>STATE REPRESENTATIVE472DEMOCRATLEG DISTRICT 47 - HOUSEKINGLegislative2012225DEBT409094093940939Operation and OverheadJANUARY TREASURYARGO STRATEGIESPO BOX 9100 SEATTLEWA</v>
      </c>
      <c r="AH2908">
        <v>100449629</v>
      </c>
      <c r="AI2908" s="9" t="str">
        <f t="shared" si="137"/>
        <v>STATE REPRESENTATIVE472DEMOCRATLEG DISTRICT 47 - HOUSEKINGLegislative</v>
      </c>
    </row>
    <row r="2909" spans="1:35" x14ac:dyDescent="0.25">
      <c r="A2909" s="15">
        <v>2194</v>
      </c>
      <c r="B2909" t="s">
        <v>4892</v>
      </c>
      <c r="C2909">
        <v>100457885</v>
      </c>
      <c r="D2909" t="s">
        <v>30</v>
      </c>
      <c r="E2909" t="s">
        <v>1176</v>
      </c>
      <c r="F2909" t="s">
        <v>44</v>
      </c>
      <c r="G2909" t="s">
        <v>1177</v>
      </c>
      <c r="H2909" t="s">
        <v>1178</v>
      </c>
      <c r="I2909" t="s">
        <v>404</v>
      </c>
      <c r="J2909" t="s">
        <v>1179</v>
      </c>
      <c r="K2909" t="s">
        <v>67</v>
      </c>
      <c r="L2909">
        <v>47</v>
      </c>
      <c r="M2909">
        <v>2</v>
      </c>
      <c r="N2909" t="s">
        <v>68</v>
      </c>
      <c r="O2909" t="s">
        <v>697</v>
      </c>
      <c r="P2909" t="s">
        <v>134</v>
      </c>
      <c r="Q2909" t="s">
        <v>71</v>
      </c>
      <c r="R2909">
        <v>2012</v>
      </c>
      <c r="S2909" s="1">
        <v>300</v>
      </c>
      <c r="T2909" t="s">
        <v>31</v>
      </c>
      <c r="U2909" s="2">
        <v>40969</v>
      </c>
      <c r="V2909" s="2">
        <v>40999</v>
      </c>
      <c r="W2909" s="2">
        <v>40998</v>
      </c>
      <c r="X2909" t="s">
        <v>72</v>
      </c>
      <c r="Y2909" t="s">
        <v>2577</v>
      </c>
      <c r="Z2909" t="s">
        <v>167</v>
      </c>
      <c r="AA2909" t="s">
        <v>168</v>
      </c>
      <c r="AB2909" t="s">
        <v>35</v>
      </c>
      <c r="AC2909" t="s">
        <v>36</v>
      </c>
      <c r="AD2909">
        <v>98109</v>
      </c>
      <c r="AE2909" t="s">
        <v>4893</v>
      </c>
      <c r="AF2909" t="str">
        <f t="shared" si="135"/>
        <v>Yes</v>
      </c>
      <c r="AG2909" s="9" t="str">
        <f t="shared" si="136"/>
        <v>STATE REPRESENTATIVE472DEMOCRATLEG DISTRICT 47 - HOUSEKINGLegislative2012300DEBT409694099940998Operation and OverheadMARCH TREASURYARGO STRATEGIESPO BOX 9100 SEATTLEWA</v>
      </c>
      <c r="AH2909">
        <v>100457885</v>
      </c>
      <c r="AI2909" s="9" t="str">
        <f t="shared" si="137"/>
        <v>STATE REPRESENTATIVE472DEMOCRATLEG DISTRICT 47 - HOUSEKINGLegislative</v>
      </c>
    </row>
    <row r="2910" spans="1:35" x14ac:dyDescent="0.25">
      <c r="A2910" s="15">
        <v>2728</v>
      </c>
      <c r="B2910" t="s">
        <v>5798</v>
      </c>
      <c r="C2910">
        <v>100465329</v>
      </c>
      <c r="D2910" t="s">
        <v>30</v>
      </c>
      <c r="E2910" t="s">
        <v>1176</v>
      </c>
      <c r="F2910" t="s">
        <v>44</v>
      </c>
      <c r="G2910" t="s">
        <v>1177</v>
      </c>
      <c r="H2910" t="s">
        <v>1178</v>
      </c>
      <c r="I2910" t="s">
        <v>404</v>
      </c>
      <c r="J2910" t="s">
        <v>1179</v>
      </c>
      <c r="K2910" t="s">
        <v>67</v>
      </c>
      <c r="L2910">
        <v>47</v>
      </c>
      <c r="M2910">
        <v>2</v>
      </c>
      <c r="N2910" t="s">
        <v>68</v>
      </c>
      <c r="O2910" t="s">
        <v>697</v>
      </c>
      <c r="P2910" t="s">
        <v>134</v>
      </c>
      <c r="Q2910" t="s">
        <v>71</v>
      </c>
      <c r="R2910">
        <v>2012</v>
      </c>
      <c r="S2910" s="1">
        <v>850.34</v>
      </c>
      <c r="T2910" t="s">
        <v>31</v>
      </c>
      <c r="U2910" s="2">
        <v>41000</v>
      </c>
      <c r="V2910" s="2">
        <v>41029</v>
      </c>
      <c r="W2910" s="2">
        <v>41020</v>
      </c>
      <c r="X2910" t="s">
        <v>72</v>
      </c>
      <c r="Y2910" t="s">
        <v>5799</v>
      </c>
      <c r="Z2910" t="s">
        <v>576</v>
      </c>
      <c r="AA2910" t="s">
        <v>1369</v>
      </c>
      <c r="AB2910" t="s">
        <v>578</v>
      </c>
      <c r="AC2910" t="s">
        <v>36</v>
      </c>
      <c r="AD2910">
        <v>98584</v>
      </c>
      <c r="AE2910" t="s">
        <v>5797</v>
      </c>
      <c r="AF2910" t="str">
        <f t="shared" si="135"/>
        <v>Yes</v>
      </c>
      <c r="AG2910" s="9" t="str">
        <f t="shared" si="136"/>
        <v>STATE REPRESENTATIVE472DEMOCRATLEG DISTRICT 47 - HOUSEKINGLegislative2012850.34DEBT410004102941020Operation and OverheadENVELOPES AND REMITS PRINTING (ABC)CHINOOK CONSULTING250 SE ALLEN ROAD SHELTONWA</v>
      </c>
      <c r="AH2910">
        <v>100465329</v>
      </c>
      <c r="AI2910" s="9" t="str">
        <f t="shared" si="137"/>
        <v>STATE REPRESENTATIVE472DEMOCRATLEG DISTRICT 47 - HOUSEKINGLegislative</v>
      </c>
    </row>
    <row r="2911" spans="1:35" x14ac:dyDescent="0.25">
      <c r="A2911" s="15">
        <v>2729</v>
      </c>
      <c r="B2911" t="s">
        <v>5800</v>
      </c>
      <c r="C2911">
        <v>100465329</v>
      </c>
      <c r="D2911" t="s">
        <v>30</v>
      </c>
      <c r="E2911" t="s">
        <v>1176</v>
      </c>
      <c r="F2911" t="s">
        <v>44</v>
      </c>
      <c r="G2911" t="s">
        <v>1177</v>
      </c>
      <c r="H2911" t="s">
        <v>1178</v>
      </c>
      <c r="I2911" t="s">
        <v>404</v>
      </c>
      <c r="J2911" t="s">
        <v>1179</v>
      </c>
      <c r="K2911" t="s">
        <v>67</v>
      </c>
      <c r="L2911">
        <v>47</v>
      </c>
      <c r="M2911">
        <v>2</v>
      </c>
      <c r="N2911" t="s">
        <v>68</v>
      </c>
      <c r="O2911" t="s">
        <v>697</v>
      </c>
      <c r="P2911" t="s">
        <v>134</v>
      </c>
      <c r="Q2911" t="s">
        <v>71</v>
      </c>
      <c r="R2911">
        <v>2012</v>
      </c>
      <c r="S2911" s="1">
        <v>4561.5200000000004</v>
      </c>
      <c r="T2911" t="s">
        <v>31</v>
      </c>
      <c r="U2911" s="2">
        <v>41000</v>
      </c>
      <c r="V2911" s="2">
        <v>41029</v>
      </c>
      <c r="W2911" s="2">
        <v>41022</v>
      </c>
      <c r="X2911" t="s">
        <v>72</v>
      </c>
      <c r="Y2911" t="s">
        <v>5801</v>
      </c>
      <c r="Z2911" t="s">
        <v>576</v>
      </c>
      <c r="AA2911" t="s">
        <v>1369</v>
      </c>
      <c r="AB2911" t="s">
        <v>578</v>
      </c>
      <c r="AC2911" t="s">
        <v>36</v>
      </c>
      <c r="AD2911">
        <v>98584</v>
      </c>
      <c r="AE2911" t="s">
        <v>5797</v>
      </c>
      <c r="AF2911" t="str">
        <f t="shared" si="135"/>
        <v>Yes</v>
      </c>
      <c r="AG2911" s="9" t="str">
        <f t="shared" si="136"/>
        <v>STATE REPRESENTATIVE472DEMOCRATLEG DISTRICT 47 - HOUSEKINGLegislative20124561.52DEBT410004102941022Operation and OverheadSUPERCARD PRINT, DESIGN, POSTAGE (ABC, MILENNIUM, TEKS)CHINOOK CONSULTING250 SE ALLEN ROAD SHELTONWA</v>
      </c>
      <c r="AH2911">
        <v>100465329</v>
      </c>
      <c r="AI2911" s="9" t="str">
        <f t="shared" si="137"/>
        <v>STATE REPRESENTATIVE472DEMOCRATLEG DISTRICT 47 - HOUSEKINGLegislative</v>
      </c>
    </row>
    <row r="2912" spans="1:35" x14ac:dyDescent="0.25">
      <c r="A2912" s="15">
        <v>2727</v>
      </c>
      <c r="B2912" t="s">
        <v>5796</v>
      </c>
      <c r="C2912">
        <v>100465329</v>
      </c>
      <c r="D2912" t="s">
        <v>30</v>
      </c>
      <c r="E2912" t="s">
        <v>1176</v>
      </c>
      <c r="F2912" t="s">
        <v>44</v>
      </c>
      <c r="G2912" t="s">
        <v>1177</v>
      </c>
      <c r="H2912" t="s">
        <v>1178</v>
      </c>
      <c r="I2912" t="s">
        <v>404</v>
      </c>
      <c r="J2912" t="s">
        <v>1179</v>
      </c>
      <c r="K2912" t="s">
        <v>67</v>
      </c>
      <c r="L2912">
        <v>47</v>
      </c>
      <c r="M2912">
        <v>2</v>
      </c>
      <c r="N2912" t="s">
        <v>68</v>
      </c>
      <c r="O2912" t="s">
        <v>697</v>
      </c>
      <c r="P2912" t="s">
        <v>134</v>
      </c>
      <c r="Q2912" t="s">
        <v>71</v>
      </c>
      <c r="R2912">
        <v>2012</v>
      </c>
      <c r="S2912" s="1">
        <v>300</v>
      </c>
      <c r="T2912" t="s">
        <v>31</v>
      </c>
      <c r="U2912" s="2">
        <v>41000</v>
      </c>
      <c r="V2912" s="2">
        <v>41029</v>
      </c>
      <c r="W2912" s="2">
        <v>41029</v>
      </c>
      <c r="X2912" t="s">
        <v>72</v>
      </c>
      <c r="Y2912" t="s">
        <v>2661</v>
      </c>
      <c r="Z2912" t="s">
        <v>167</v>
      </c>
      <c r="AA2912" t="s">
        <v>168</v>
      </c>
      <c r="AB2912" t="s">
        <v>35</v>
      </c>
      <c r="AC2912" t="s">
        <v>36</v>
      </c>
      <c r="AD2912">
        <v>98109</v>
      </c>
      <c r="AE2912" t="s">
        <v>5797</v>
      </c>
      <c r="AF2912" t="str">
        <f t="shared" si="135"/>
        <v>Yes</v>
      </c>
      <c r="AG2912" s="9" t="str">
        <f t="shared" si="136"/>
        <v>STATE REPRESENTATIVE472DEMOCRATLEG DISTRICT 47 - HOUSEKINGLegislative2012300DEBT410004102941029Operation and OverheadAPRIL TREASURYARGO STRATEGIESPO BOX 9100 SEATTLEWA</v>
      </c>
      <c r="AH2912">
        <v>100465329</v>
      </c>
      <c r="AI2912" s="9" t="str">
        <f t="shared" si="137"/>
        <v>STATE REPRESENTATIVE472DEMOCRATLEG DISTRICT 47 - HOUSEKINGLegislative</v>
      </c>
    </row>
    <row r="2913" spans="1:35" x14ac:dyDescent="0.25">
      <c r="A2913" s="15">
        <v>2870</v>
      </c>
      <c r="B2913" t="s">
        <v>6049</v>
      </c>
      <c r="C2913">
        <v>100468240</v>
      </c>
      <c r="D2913" t="s">
        <v>30</v>
      </c>
      <c r="E2913" t="s">
        <v>1176</v>
      </c>
      <c r="F2913" t="s">
        <v>44</v>
      </c>
      <c r="G2913" t="s">
        <v>1177</v>
      </c>
      <c r="H2913" t="s">
        <v>1178</v>
      </c>
      <c r="I2913" t="s">
        <v>404</v>
      </c>
      <c r="J2913" t="s">
        <v>1179</v>
      </c>
      <c r="K2913" t="s">
        <v>67</v>
      </c>
      <c r="L2913">
        <v>47</v>
      </c>
      <c r="M2913">
        <v>2</v>
      </c>
      <c r="N2913" t="s">
        <v>68</v>
      </c>
      <c r="O2913" t="s">
        <v>697</v>
      </c>
      <c r="P2913" t="s">
        <v>134</v>
      </c>
      <c r="Q2913" t="s">
        <v>71</v>
      </c>
      <c r="R2913">
        <v>2012</v>
      </c>
      <c r="S2913" s="1">
        <v>270.36</v>
      </c>
      <c r="T2913" t="s">
        <v>31</v>
      </c>
      <c r="U2913" s="2">
        <v>41030</v>
      </c>
      <c r="V2913" s="2">
        <v>41060</v>
      </c>
      <c r="W2913" s="2">
        <v>41037</v>
      </c>
      <c r="X2913" t="s">
        <v>72</v>
      </c>
      <c r="Y2913" t="s">
        <v>2872</v>
      </c>
      <c r="Z2913" t="s">
        <v>1177</v>
      </c>
      <c r="AA2913" t="s">
        <v>5814</v>
      </c>
      <c r="AB2913" t="s">
        <v>2863</v>
      </c>
      <c r="AC2913" t="s">
        <v>36</v>
      </c>
      <c r="AD2913">
        <v>98042</v>
      </c>
      <c r="AE2913" t="s">
        <v>5815</v>
      </c>
      <c r="AF2913" t="str">
        <f t="shared" si="135"/>
        <v>Yes</v>
      </c>
      <c r="AG2913" s="9" t="str">
        <f t="shared" si="136"/>
        <v>STATE REPRESENTATIVE472DEMOCRATLEG DISTRICT 47 - HOUSEKINGLegislative2012270.36DEBT410304106041037Operation and OverheadREIMB. OFFICE SUPPLIES (OFFICE DEPOT)SULLIVAN PATRICK J26513  168TH PLACE SE COVINGTONWA</v>
      </c>
      <c r="AH2913">
        <v>100468240</v>
      </c>
      <c r="AI2913" s="9" t="str">
        <f t="shared" si="137"/>
        <v>STATE REPRESENTATIVE472DEMOCRATLEG DISTRICT 47 - HOUSEKINGLegislative</v>
      </c>
    </row>
    <row r="2914" spans="1:35" x14ac:dyDescent="0.25">
      <c r="A2914" s="15">
        <v>2736</v>
      </c>
      <c r="B2914" t="s">
        <v>5812</v>
      </c>
      <c r="C2914">
        <v>100468240</v>
      </c>
      <c r="D2914" t="s">
        <v>30</v>
      </c>
      <c r="E2914" t="s">
        <v>1176</v>
      </c>
      <c r="F2914" t="s">
        <v>44</v>
      </c>
      <c r="G2914" t="s">
        <v>1177</v>
      </c>
      <c r="H2914" t="s">
        <v>1178</v>
      </c>
      <c r="I2914" t="s">
        <v>404</v>
      </c>
      <c r="J2914" t="s">
        <v>1179</v>
      </c>
      <c r="K2914" t="s">
        <v>67</v>
      </c>
      <c r="L2914">
        <v>47</v>
      </c>
      <c r="M2914">
        <v>2</v>
      </c>
      <c r="N2914" t="s">
        <v>68</v>
      </c>
      <c r="O2914" t="s">
        <v>697</v>
      </c>
      <c r="P2914" t="s">
        <v>134</v>
      </c>
      <c r="Q2914" t="s">
        <v>71</v>
      </c>
      <c r="R2914">
        <v>2012</v>
      </c>
      <c r="S2914" s="1">
        <v>169.17</v>
      </c>
      <c r="T2914" t="s">
        <v>31</v>
      </c>
      <c r="U2914" s="2">
        <v>41030</v>
      </c>
      <c r="V2914" s="2">
        <v>41060</v>
      </c>
      <c r="W2914" s="2">
        <v>41038</v>
      </c>
      <c r="X2914" t="s">
        <v>72</v>
      </c>
      <c r="Y2914" t="s">
        <v>5813</v>
      </c>
      <c r="Z2914" t="s">
        <v>1177</v>
      </c>
      <c r="AA2914" t="s">
        <v>5814</v>
      </c>
      <c r="AB2914" t="s">
        <v>2863</v>
      </c>
      <c r="AC2914" t="s">
        <v>36</v>
      </c>
      <c r="AD2914">
        <v>98042</v>
      </c>
      <c r="AE2914" t="s">
        <v>5815</v>
      </c>
      <c r="AF2914" t="str">
        <f t="shared" si="135"/>
        <v>Yes</v>
      </c>
      <c r="AG2914" s="9" t="str">
        <f t="shared" si="136"/>
        <v>STATE REPRESENTATIVE472DEMOCRATLEG DISTRICT 47 - HOUSEKINGLegislative2012169.17DEBT410304106041038Operation and OverheadREIMB. ENVELOPES (ENVMAIL.COM)SULLIVAN PATRICK J26513  168TH PLACE SE COVINGTONWA</v>
      </c>
      <c r="AH2914">
        <v>100468240</v>
      </c>
      <c r="AI2914" s="9" t="str">
        <f t="shared" si="137"/>
        <v>STATE REPRESENTATIVE472DEMOCRATLEG DISTRICT 47 - HOUSEKINGLegislative</v>
      </c>
    </row>
    <row r="2915" spans="1:35" x14ac:dyDescent="0.25">
      <c r="A2915" s="15">
        <v>2869</v>
      </c>
      <c r="B2915" t="s">
        <v>6047</v>
      </c>
      <c r="C2915">
        <v>100468240</v>
      </c>
      <c r="D2915" t="s">
        <v>30</v>
      </c>
      <c r="E2915" t="s">
        <v>1176</v>
      </c>
      <c r="F2915" t="s">
        <v>44</v>
      </c>
      <c r="G2915" t="s">
        <v>1177</v>
      </c>
      <c r="H2915" t="s">
        <v>1178</v>
      </c>
      <c r="I2915" t="s">
        <v>404</v>
      </c>
      <c r="J2915" t="s">
        <v>1179</v>
      </c>
      <c r="K2915" t="s">
        <v>67</v>
      </c>
      <c r="L2915">
        <v>47</v>
      </c>
      <c r="M2915">
        <v>2</v>
      </c>
      <c r="N2915" t="s">
        <v>68</v>
      </c>
      <c r="O2915" t="s">
        <v>697</v>
      </c>
      <c r="P2915" t="s">
        <v>134</v>
      </c>
      <c r="Q2915" t="s">
        <v>71</v>
      </c>
      <c r="R2915">
        <v>2012</v>
      </c>
      <c r="S2915" s="1">
        <v>324.70999999999998</v>
      </c>
      <c r="T2915" t="s">
        <v>31</v>
      </c>
      <c r="U2915" s="2">
        <v>41030</v>
      </c>
      <c r="V2915" s="2">
        <v>41060</v>
      </c>
      <c r="W2915" s="2">
        <v>41045</v>
      </c>
      <c r="X2915" t="s">
        <v>72</v>
      </c>
      <c r="Y2915" t="s">
        <v>6048</v>
      </c>
      <c r="Z2915" t="s">
        <v>1177</v>
      </c>
      <c r="AA2915" t="s">
        <v>5814</v>
      </c>
      <c r="AB2915" t="s">
        <v>2863</v>
      </c>
      <c r="AC2915" t="s">
        <v>36</v>
      </c>
      <c r="AD2915">
        <v>98042</v>
      </c>
      <c r="AE2915" t="s">
        <v>5815</v>
      </c>
      <c r="AF2915" t="str">
        <f t="shared" si="135"/>
        <v>Yes</v>
      </c>
      <c r="AG2915" s="9" t="str">
        <f t="shared" si="136"/>
        <v>STATE REPRESENTATIVE472DEMOCRATLEG DISTRICT 47 - HOUSEKINGLegislative2012324.71DEBT410304106041045Operation and OverheadREIMB. OFFICE SUPPLIES (FILEMAKER)SULLIVAN PATRICK J26513  168TH PLACE SE COVINGTONWA</v>
      </c>
      <c r="AH2915">
        <v>100468240</v>
      </c>
      <c r="AI2915" s="9" t="str">
        <f t="shared" si="137"/>
        <v>STATE REPRESENTATIVE472DEMOCRATLEG DISTRICT 47 - HOUSEKINGLegislative</v>
      </c>
    </row>
    <row r="2916" spans="1:35" x14ac:dyDescent="0.25">
      <c r="A2916" s="15">
        <v>2871</v>
      </c>
      <c r="B2916" t="s">
        <v>6050</v>
      </c>
      <c r="C2916">
        <v>100468240</v>
      </c>
      <c r="D2916" t="s">
        <v>30</v>
      </c>
      <c r="E2916" t="s">
        <v>1176</v>
      </c>
      <c r="F2916" t="s">
        <v>44</v>
      </c>
      <c r="G2916" t="s">
        <v>1177</v>
      </c>
      <c r="H2916" t="s">
        <v>1178</v>
      </c>
      <c r="I2916" t="s">
        <v>404</v>
      </c>
      <c r="J2916" t="s">
        <v>1179</v>
      </c>
      <c r="K2916" t="s">
        <v>67</v>
      </c>
      <c r="L2916">
        <v>47</v>
      </c>
      <c r="M2916">
        <v>2</v>
      </c>
      <c r="N2916" t="s">
        <v>68</v>
      </c>
      <c r="O2916" t="s">
        <v>697</v>
      </c>
      <c r="P2916" t="s">
        <v>134</v>
      </c>
      <c r="Q2916" t="s">
        <v>71</v>
      </c>
      <c r="R2916">
        <v>2012</v>
      </c>
      <c r="S2916" s="1">
        <v>422.55</v>
      </c>
      <c r="T2916" t="s">
        <v>31</v>
      </c>
      <c r="U2916" s="2">
        <v>41030</v>
      </c>
      <c r="V2916" s="2">
        <v>41060</v>
      </c>
      <c r="W2916" s="2">
        <v>41046</v>
      </c>
      <c r="X2916" t="s">
        <v>72</v>
      </c>
      <c r="Y2916" t="s">
        <v>5727</v>
      </c>
      <c r="Z2916" t="s">
        <v>1177</v>
      </c>
      <c r="AA2916" t="s">
        <v>5814</v>
      </c>
      <c r="AB2916" t="s">
        <v>2863</v>
      </c>
      <c r="AC2916" t="s">
        <v>36</v>
      </c>
      <c r="AD2916">
        <v>98042</v>
      </c>
      <c r="AE2916" t="s">
        <v>5815</v>
      </c>
      <c r="AF2916" t="str">
        <f t="shared" si="135"/>
        <v>Yes</v>
      </c>
      <c r="AG2916" s="9" t="str">
        <f t="shared" si="136"/>
        <v>STATE REPRESENTATIVE472DEMOCRATLEG DISTRICT 47 - HOUSEKINGLegislative2012422.55DEBT410304106041046Operation and OverheadREIMB. FILING FEE (KC ELECTIONS)SULLIVAN PATRICK J26513  168TH PLACE SE COVINGTONWA</v>
      </c>
      <c r="AH2916">
        <v>100468240</v>
      </c>
      <c r="AI2916" s="9" t="str">
        <f t="shared" si="137"/>
        <v>STATE REPRESENTATIVE472DEMOCRATLEG DISTRICT 47 - HOUSEKINGLegislative</v>
      </c>
    </row>
    <row r="2917" spans="1:35" x14ac:dyDescent="0.25">
      <c r="A2917" s="15">
        <v>2872</v>
      </c>
      <c r="B2917" t="s">
        <v>6051</v>
      </c>
      <c r="C2917">
        <v>100468240</v>
      </c>
      <c r="D2917" t="s">
        <v>30</v>
      </c>
      <c r="E2917" t="s">
        <v>1176</v>
      </c>
      <c r="F2917" t="s">
        <v>44</v>
      </c>
      <c r="G2917" t="s">
        <v>1177</v>
      </c>
      <c r="H2917" t="s">
        <v>1178</v>
      </c>
      <c r="I2917" t="s">
        <v>404</v>
      </c>
      <c r="J2917" t="s">
        <v>1179</v>
      </c>
      <c r="K2917" t="s">
        <v>67</v>
      </c>
      <c r="L2917">
        <v>47</v>
      </c>
      <c r="M2917">
        <v>2</v>
      </c>
      <c r="N2917" t="s">
        <v>68</v>
      </c>
      <c r="O2917" t="s">
        <v>697</v>
      </c>
      <c r="P2917" t="s">
        <v>134</v>
      </c>
      <c r="Q2917" t="s">
        <v>71</v>
      </c>
      <c r="R2917">
        <v>2012</v>
      </c>
      <c r="S2917" s="1">
        <v>195</v>
      </c>
      <c r="T2917" t="s">
        <v>31</v>
      </c>
      <c r="U2917" s="2">
        <v>41030</v>
      </c>
      <c r="V2917" s="2">
        <v>41060</v>
      </c>
      <c r="W2917" s="2">
        <v>41046</v>
      </c>
      <c r="X2917" t="s">
        <v>72</v>
      </c>
      <c r="Y2917" t="s">
        <v>6052</v>
      </c>
      <c r="Z2917" t="s">
        <v>1177</v>
      </c>
      <c r="AA2917" t="s">
        <v>5814</v>
      </c>
      <c r="AB2917" t="s">
        <v>2863</v>
      </c>
      <c r="AC2917" t="s">
        <v>36</v>
      </c>
      <c r="AD2917">
        <v>98042</v>
      </c>
      <c r="AE2917" t="s">
        <v>5815</v>
      </c>
      <c r="AF2917" t="str">
        <f t="shared" si="135"/>
        <v>Yes</v>
      </c>
      <c r="AG2917" s="9" t="str">
        <f t="shared" si="136"/>
        <v>STATE REPRESENTATIVE472DEMOCRATLEG DISTRICT 47 - HOUSEKINGLegislative2012195DEBT410304106041046Operation and OverheadREIMB. ADVERTISING (AUBURN CHAMBER)SULLIVAN PATRICK J26513  168TH PLACE SE COVINGTONWA</v>
      </c>
      <c r="AH2917">
        <v>100468240</v>
      </c>
      <c r="AI2917" s="9" t="str">
        <f t="shared" si="137"/>
        <v>STATE REPRESENTATIVE472DEMOCRATLEG DISTRICT 47 - HOUSEKINGLegislative</v>
      </c>
    </row>
    <row r="2918" spans="1:35" x14ac:dyDescent="0.25">
      <c r="A2918" s="15">
        <v>2873</v>
      </c>
      <c r="B2918" t="s">
        <v>6053</v>
      </c>
      <c r="C2918">
        <v>100468240</v>
      </c>
      <c r="D2918" t="s">
        <v>30</v>
      </c>
      <c r="E2918" t="s">
        <v>1176</v>
      </c>
      <c r="F2918" t="s">
        <v>44</v>
      </c>
      <c r="G2918" t="s">
        <v>1177</v>
      </c>
      <c r="H2918" t="s">
        <v>1178</v>
      </c>
      <c r="I2918" t="s">
        <v>404</v>
      </c>
      <c r="J2918" t="s">
        <v>1179</v>
      </c>
      <c r="K2918" t="s">
        <v>67</v>
      </c>
      <c r="L2918">
        <v>47</v>
      </c>
      <c r="M2918">
        <v>2</v>
      </c>
      <c r="N2918" t="s">
        <v>68</v>
      </c>
      <c r="O2918" t="s">
        <v>697</v>
      </c>
      <c r="P2918" t="s">
        <v>134</v>
      </c>
      <c r="Q2918" t="s">
        <v>71</v>
      </c>
      <c r="R2918">
        <v>2012</v>
      </c>
      <c r="S2918" s="1">
        <v>400</v>
      </c>
      <c r="T2918" t="s">
        <v>31</v>
      </c>
      <c r="U2918" s="2">
        <v>41030</v>
      </c>
      <c r="V2918" s="2">
        <v>41060</v>
      </c>
      <c r="W2918" s="2">
        <v>41060</v>
      </c>
      <c r="X2918" t="s">
        <v>72</v>
      </c>
      <c r="Y2918" t="s">
        <v>2637</v>
      </c>
      <c r="Z2918" t="s">
        <v>167</v>
      </c>
      <c r="AA2918" t="s">
        <v>168</v>
      </c>
      <c r="AB2918" t="s">
        <v>35</v>
      </c>
      <c r="AC2918" t="s">
        <v>36</v>
      </c>
      <c r="AD2918">
        <v>98109</v>
      </c>
      <c r="AE2918" t="s">
        <v>5815</v>
      </c>
      <c r="AF2918" t="str">
        <f t="shared" si="135"/>
        <v>Yes</v>
      </c>
      <c r="AG2918" s="9" t="str">
        <f t="shared" si="136"/>
        <v>STATE REPRESENTATIVE472DEMOCRATLEG DISTRICT 47 - HOUSEKINGLegislative2012400DEBT410304106041060Operation and OverheadMAY TREASURYARGO STRATEGIESPO BOX 9100 SEATTLEWA</v>
      </c>
      <c r="AH2918">
        <v>100468240</v>
      </c>
      <c r="AI2918" s="9" t="str">
        <f t="shared" si="137"/>
        <v>STATE REPRESENTATIVE472DEMOCRATLEG DISTRICT 47 - HOUSEKINGLegislative</v>
      </c>
    </row>
    <row r="2919" spans="1:35" x14ac:dyDescent="0.25">
      <c r="A2919" s="15">
        <v>3338</v>
      </c>
      <c r="B2919" t="s">
        <v>6865</v>
      </c>
      <c r="C2919">
        <v>100480682</v>
      </c>
      <c r="D2919" t="s">
        <v>30</v>
      </c>
      <c r="E2919" t="s">
        <v>1176</v>
      </c>
      <c r="F2919" t="s">
        <v>44</v>
      </c>
      <c r="G2919" t="s">
        <v>1177</v>
      </c>
      <c r="H2919" t="s">
        <v>1178</v>
      </c>
      <c r="I2919" t="s">
        <v>404</v>
      </c>
      <c r="J2919" t="s">
        <v>1179</v>
      </c>
      <c r="K2919" t="s">
        <v>67</v>
      </c>
      <c r="L2919">
        <v>47</v>
      </c>
      <c r="M2919">
        <v>2</v>
      </c>
      <c r="N2919" t="s">
        <v>68</v>
      </c>
      <c r="O2919" t="s">
        <v>697</v>
      </c>
      <c r="P2919" t="s">
        <v>134</v>
      </c>
      <c r="Q2919" t="s">
        <v>71</v>
      </c>
      <c r="R2919">
        <v>2012</v>
      </c>
      <c r="S2919" s="1">
        <v>100</v>
      </c>
      <c r="T2919" t="s">
        <v>31</v>
      </c>
      <c r="U2919" s="2">
        <v>41061</v>
      </c>
      <c r="V2919" s="2">
        <v>41106</v>
      </c>
      <c r="W2919" s="2">
        <v>41099</v>
      </c>
      <c r="X2919" t="s">
        <v>72</v>
      </c>
      <c r="Y2919" t="s">
        <v>6866</v>
      </c>
      <c r="Z2919" t="s">
        <v>6867</v>
      </c>
      <c r="AA2919" t="s">
        <v>6868</v>
      </c>
      <c r="AB2919" t="s">
        <v>687</v>
      </c>
      <c r="AC2919" t="s">
        <v>36</v>
      </c>
      <c r="AD2919">
        <v>98035</v>
      </c>
      <c r="AE2919" t="s">
        <v>6856</v>
      </c>
      <c r="AF2919" t="str">
        <f t="shared" si="135"/>
        <v>Yes</v>
      </c>
      <c r="AG2919" s="9" t="str">
        <f t="shared" si="136"/>
        <v>STATE REPRESENTATIVE472DEMOCRATLEG DISTRICT 47 - HOUSEKINGLegislative2012100DEBT410614110641099Operation and OverheadSPEED CANDIDATE FORUMKENT CHAMBER OF COMMERCEPO BOX 128 KENTWA</v>
      </c>
      <c r="AH2919">
        <v>100480682</v>
      </c>
      <c r="AI2919" s="9" t="str">
        <f t="shared" si="137"/>
        <v>STATE REPRESENTATIVE472DEMOCRATLEG DISTRICT 47 - HOUSEKINGLegislative</v>
      </c>
    </row>
    <row r="2920" spans="1:35" x14ac:dyDescent="0.25">
      <c r="A2920" s="15">
        <v>3333</v>
      </c>
      <c r="B2920" t="s">
        <v>6854</v>
      </c>
      <c r="C2920">
        <v>100480682</v>
      </c>
      <c r="D2920" t="s">
        <v>30</v>
      </c>
      <c r="E2920" t="s">
        <v>1176</v>
      </c>
      <c r="F2920" t="s">
        <v>44</v>
      </c>
      <c r="G2920" t="s">
        <v>1177</v>
      </c>
      <c r="H2920" t="s">
        <v>1178</v>
      </c>
      <c r="I2920" t="s">
        <v>404</v>
      </c>
      <c r="J2920" t="s">
        <v>1179</v>
      </c>
      <c r="K2920" t="s">
        <v>67</v>
      </c>
      <c r="L2920">
        <v>47</v>
      </c>
      <c r="M2920">
        <v>2</v>
      </c>
      <c r="N2920" t="s">
        <v>68</v>
      </c>
      <c r="O2920" t="s">
        <v>697</v>
      </c>
      <c r="P2920" t="s">
        <v>134</v>
      </c>
      <c r="Q2920" t="s">
        <v>71</v>
      </c>
      <c r="R2920">
        <v>2012</v>
      </c>
      <c r="S2920" s="1">
        <v>59.77</v>
      </c>
      <c r="T2920" t="s">
        <v>31</v>
      </c>
      <c r="U2920" s="2">
        <v>41061</v>
      </c>
      <c r="V2920" s="2">
        <v>41106</v>
      </c>
      <c r="W2920" s="2">
        <v>41102</v>
      </c>
      <c r="X2920" t="s">
        <v>72</v>
      </c>
      <c r="Y2920" t="s">
        <v>2872</v>
      </c>
      <c r="Z2920" t="s">
        <v>2987</v>
      </c>
      <c r="AA2920" t="s">
        <v>6855</v>
      </c>
      <c r="AB2920" t="s">
        <v>92</v>
      </c>
      <c r="AC2920" t="s">
        <v>36</v>
      </c>
      <c r="AD2920">
        <v>98406</v>
      </c>
      <c r="AE2920" t="s">
        <v>6856</v>
      </c>
      <c r="AF2920" t="str">
        <f t="shared" si="135"/>
        <v>Yes</v>
      </c>
      <c r="AG2920" s="9" t="str">
        <f t="shared" si="136"/>
        <v>STATE REPRESENTATIVE472DEMOCRATLEG DISTRICT 47 - HOUSEKINGLegislative201259.77DEBT410614110641102Operation and OverheadREIMB. OFFICE SUPPLIES (OFFICE DEPOT)KOHLWES CURT619 N  STEELE STREET TACOMAWA</v>
      </c>
      <c r="AH2920">
        <v>100480682</v>
      </c>
      <c r="AI2920" s="9" t="str">
        <f t="shared" si="137"/>
        <v>STATE REPRESENTATIVE472DEMOCRATLEG DISTRICT 47 - HOUSEKINGLegislative</v>
      </c>
    </row>
    <row r="2921" spans="1:35" x14ac:dyDescent="0.25">
      <c r="A2921" s="15">
        <v>3339</v>
      </c>
      <c r="B2921" t="s">
        <v>6869</v>
      </c>
      <c r="C2921">
        <v>100480682</v>
      </c>
      <c r="D2921" t="s">
        <v>30</v>
      </c>
      <c r="E2921" t="s">
        <v>1176</v>
      </c>
      <c r="F2921" t="s">
        <v>44</v>
      </c>
      <c r="G2921" t="s">
        <v>1177</v>
      </c>
      <c r="H2921" t="s">
        <v>1178</v>
      </c>
      <c r="I2921" t="s">
        <v>404</v>
      </c>
      <c r="J2921" t="s">
        <v>1179</v>
      </c>
      <c r="K2921" t="s">
        <v>67</v>
      </c>
      <c r="L2921">
        <v>47</v>
      </c>
      <c r="M2921">
        <v>2</v>
      </c>
      <c r="N2921" t="s">
        <v>68</v>
      </c>
      <c r="O2921" t="s">
        <v>697</v>
      </c>
      <c r="P2921" t="s">
        <v>134</v>
      </c>
      <c r="Q2921" t="s">
        <v>71</v>
      </c>
      <c r="R2921">
        <v>2012</v>
      </c>
      <c r="S2921" s="1">
        <v>53</v>
      </c>
      <c r="T2921" t="s">
        <v>31</v>
      </c>
      <c r="U2921" s="2">
        <v>41061</v>
      </c>
      <c r="V2921" s="2">
        <v>41106</v>
      </c>
      <c r="W2921" s="2">
        <v>41103</v>
      </c>
      <c r="X2921" t="s">
        <v>72</v>
      </c>
      <c r="Y2921" t="s">
        <v>143</v>
      </c>
      <c r="Z2921" t="s">
        <v>144</v>
      </c>
      <c r="AA2921" t="s">
        <v>145</v>
      </c>
      <c r="AB2921" t="s">
        <v>146</v>
      </c>
      <c r="AC2921" t="s">
        <v>147</v>
      </c>
      <c r="AD2921">
        <v>97015</v>
      </c>
      <c r="AE2921" t="s">
        <v>6856</v>
      </c>
      <c r="AF2921" t="str">
        <f t="shared" si="135"/>
        <v>Yes</v>
      </c>
      <c r="AG2921" s="9" t="str">
        <f t="shared" si="136"/>
        <v>STATE REPRESENTATIVE472DEMOCRATLEG DISTRICT 47 - HOUSEKINGLegislative201253DEBT410614110641103Operation and OverheadPAYROLL PROCESSINGADP10155 SE SUNNYSIDE ROAD CLACKAMASOR</v>
      </c>
      <c r="AH2921">
        <v>100480682</v>
      </c>
      <c r="AI2921" s="9" t="str">
        <f t="shared" si="137"/>
        <v>STATE REPRESENTATIVE472DEMOCRATLEG DISTRICT 47 - HOUSEKINGLegislative</v>
      </c>
    </row>
    <row r="2922" spans="1:35" x14ac:dyDescent="0.25">
      <c r="A2922" s="15">
        <v>3334</v>
      </c>
      <c r="B2922" t="s">
        <v>6857</v>
      </c>
      <c r="C2922">
        <v>100480682</v>
      </c>
      <c r="D2922" t="s">
        <v>30</v>
      </c>
      <c r="E2922" t="s">
        <v>1176</v>
      </c>
      <c r="F2922" t="s">
        <v>44</v>
      </c>
      <c r="G2922" t="s">
        <v>1177</v>
      </c>
      <c r="H2922" t="s">
        <v>1178</v>
      </c>
      <c r="I2922" t="s">
        <v>404</v>
      </c>
      <c r="J2922" t="s">
        <v>1179</v>
      </c>
      <c r="K2922" t="s">
        <v>67</v>
      </c>
      <c r="L2922">
        <v>47</v>
      </c>
      <c r="M2922">
        <v>2</v>
      </c>
      <c r="N2922" t="s">
        <v>68</v>
      </c>
      <c r="O2922" t="s">
        <v>697</v>
      </c>
      <c r="P2922" t="s">
        <v>134</v>
      </c>
      <c r="Q2922" t="s">
        <v>71</v>
      </c>
      <c r="R2922">
        <v>2012</v>
      </c>
      <c r="S2922" s="1">
        <v>117.76</v>
      </c>
      <c r="T2922" t="s">
        <v>31</v>
      </c>
      <c r="U2922" s="2">
        <v>41061</v>
      </c>
      <c r="V2922" s="2">
        <v>41106</v>
      </c>
      <c r="W2922" s="2">
        <v>41105</v>
      </c>
      <c r="X2922" t="s">
        <v>72</v>
      </c>
      <c r="Y2922" t="s">
        <v>6858</v>
      </c>
      <c r="Z2922" t="s">
        <v>2987</v>
      </c>
      <c r="AA2922" t="s">
        <v>6855</v>
      </c>
      <c r="AB2922" t="s">
        <v>92</v>
      </c>
      <c r="AC2922" t="s">
        <v>36</v>
      </c>
      <c r="AD2922">
        <v>98406</v>
      </c>
      <c r="AE2922" t="s">
        <v>6856</v>
      </c>
      <c r="AF2922" t="str">
        <f t="shared" si="135"/>
        <v>Yes</v>
      </c>
      <c r="AG2922" s="9" t="str">
        <f t="shared" si="136"/>
        <v>STATE REPRESENTATIVE472DEMOCRATLEG DISTRICT 47 - HOUSEKINGLegislative2012117.76DEBT410614110641105Operation and OverheadREIMB. PARADE CANDY (TOP FOODS)KOHLWES CURT619 N  STEELE STREET TACOMAWA</v>
      </c>
      <c r="AH2922">
        <v>100480682</v>
      </c>
      <c r="AI2922" s="9" t="str">
        <f t="shared" si="137"/>
        <v>STATE REPRESENTATIVE472DEMOCRATLEG DISTRICT 47 - HOUSEKINGLegislative</v>
      </c>
    </row>
    <row r="2923" spans="1:35" x14ac:dyDescent="0.25">
      <c r="A2923" s="15">
        <v>3335</v>
      </c>
      <c r="B2923" t="s">
        <v>6859</v>
      </c>
      <c r="C2923">
        <v>100480682</v>
      </c>
      <c r="D2923" t="s">
        <v>30</v>
      </c>
      <c r="E2923" t="s">
        <v>1176</v>
      </c>
      <c r="F2923" t="s">
        <v>44</v>
      </c>
      <c r="G2923" t="s">
        <v>1177</v>
      </c>
      <c r="H2923" t="s">
        <v>1178</v>
      </c>
      <c r="I2923" t="s">
        <v>404</v>
      </c>
      <c r="J2923" t="s">
        <v>1179</v>
      </c>
      <c r="K2923" t="s">
        <v>67</v>
      </c>
      <c r="L2923">
        <v>47</v>
      </c>
      <c r="M2923">
        <v>2</v>
      </c>
      <c r="N2923" t="s">
        <v>68</v>
      </c>
      <c r="O2923" t="s">
        <v>697</v>
      </c>
      <c r="P2923" t="s">
        <v>134</v>
      </c>
      <c r="Q2923" t="s">
        <v>71</v>
      </c>
      <c r="R2923">
        <v>2012</v>
      </c>
      <c r="S2923" s="1">
        <v>65.69</v>
      </c>
      <c r="T2923" t="s">
        <v>31</v>
      </c>
      <c r="U2923" s="2">
        <v>41061</v>
      </c>
      <c r="V2923" s="2">
        <v>41106</v>
      </c>
      <c r="W2923" s="2">
        <v>41105</v>
      </c>
      <c r="X2923" t="s">
        <v>72</v>
      </c>
      <c r="Y2923" t="s">
        <v>6860</v>
      </c>
      <c r="Z2923" t="s">
        <v>2987</v>
      </c>
      <c r="AA2923" t="s">
        <v>6855</v>
      </c>
      <c r="AB2923" t="s">
        <v>92</v>
      </c>
      <c r="AC2923" t="s">
        <v>36</v>
      </c>
      <c r="AD2923">
        <v>98406</v>
      </c>
      <c r="AE2923" t="s">
        <v>6856</v>
      </c>
      <c r="AF2923" t="str">
        <f t="shared" si="135"/>
        <v>Yes</v>
      </c>
      <c r="AG2923" s="9" t="str">
        <f t="shared" si="136"/>
        <v>STATE REPRESENTATIVE472DEMOCRATLEG DISTRICT 47 - HOUSEKINGLegislative201265.69DEBT410614110641105Operation and OverheadREIMB. PARADE SUPPLIES (TARGET)KOHLWES CURT619 N  STEELE STREET TACOMAWA</v>
      </c>
      <c r="AH2923">
        <v>100480682</v>
      </c>
      <c r="AI2923" s="9" t="str">
        <f t="shared" si="137"/>
        <v>STATE REPRESENTATIVE472DEMOCRATLEG DISTRICT 47 - HOUSEKINGLegislative</v>
      </c>
    </row>
    <row r="2924" spans="1:35" x14ac:dyDescent="0.25">
      <c r="A2924" s="15">
        <v>3336</v>
      </c>
      <c r="B2924" t="s">
        <v>6861</v>
      </c>
      <c r="C2924">
        <v>100480682</v>
      </c>
      <c r="D2924" t="s">
        <v>30</v>
      </c>
      <c r="E2924" t="s">
        <v>1176</v>
      </c>
      <c r="F2924" t="s">
        <v>44</v>
      </c>
      <c r="G2924" t="s">
        <v>1177</v>
      </c>
      <c r="H2924" t="s">
        <v>1178</v>
      </c>
      <c r="I2924" t="s">
        <v>404</v>
      </c>
      <c r="J2924" t="s">
        <v>1179</v>
      </c>
      <c r="K2924" t="s">
        <v>67</v>
      </c>
      <c r="L2924">
        <v>47</v>
      </c>
      <c r="M2924">
        <v>2</v>
      </c>
      <c r="N2924" t="s">
        <v>68</v>
      </c>
      <c r="O2924" t="s">
        <v>697</v>
      </c>
      <c r="P2924" t="s">
        <v>134</v>
      </c>
      <c r="Q2924" t="s">
        <v>71</v>
      </c>
      <c r="R2924">
        <v>2012</v>
      </c>
      <c r="S2924" s="1">
        <v>11012</v>
      </c>
      <c r="T2924" t="s">
        <v>31</v>
      </c>
      <c r="U2924" s="2">
        <v>41061</v>
      </c>
      <c r="V2924" s="2">
        <v>41106</v>
      </c>
      <c r="W2924" s="2">
        <v>41106</v>
      </c>
      <c r="X2924" t="s">
        <v>72</v>
      </c>
      <c r="Y2924" t="s">
        <v>6862</v>
      </c>
      <c r="Z2924" t="s">
        <v>576</v>
      </c>
      <c r="AA2924" t="s">
        <v>1369</v>
      </c>
      <c r="AB2924" t="s">
        <v>578</v>
      </c>
      <c r="AC2924" t="s">
        <v>36</v>
      </c>
      <c r="AD2924">
        <v>98584</v>
      </c>
      <c r="AE2924" t="s">
        <v>6856</v>
      </c>
      <c r="AF2924" t="str">
        <f t="shared" si="135"/>
        <v>Yes</v>
      </c>
      <c r="AG2924" s="9" t="str">
        <f t="shared" si="136"/>
        <v>STATE REPRESENTATIVE472DEMOCRATLEG DISTRICT 47 - HOUSEKINGLegislative201211012DEBT410614110641106Operation and OverheadMAILER PRINT, DESIGN, POSTAGE (ABC, MILLENIUM, TEKS)CHINOOK CONSULTING250 SE ALLEN ROAD SHELTONWA</v>
      </c>
      <c r="AH2924">
        <v>100480682</v>
      </c>
      <c r="AI2924" s="9" t="str">
        <f t="shared" si="137"/>
        <v>STATE REPRESENTATIVE472DEMOCRATLEG DISTRICT 47 - HOUSEKINGLegislative</v>
      </c>
    </row>
    <row r="2925" spans="1:35" x14ac:dyDescent="0.25">
      <c r="A2925" s="15">
        <v>3680</v>
      </c>
      <c r="B2925" t="s">
        <v>7430</v>
      </c>
      <c r="C2925">
        <v>100487139</v>
      </c>
      <c r="D2925" t="s">
        <v>30</v>
      </c>
      <c r="E2925" t="s">
        <v>1176</v>
      </c>
      <c r="F2925" t="s">
        <v>44</v>
      </c>
      <c r="G2925" t="s">
        <v>1177</v>
      </c>
      <c r="H2925" t="s">
        <v>1178</v>
      </c>
      <c r="I2925" t="s">
        <v>404</v>
      </c>
      <c r="J2925" t="s">
        <v>1179</v>
      </c>
      <c r="K2925" t="s">
        <v>67</v>
      </c>
      <c r="L2925">
        <v>47</v>
      </c>
      <c r="M2925">
        <v>2</v>
      </c>
      <c r="N2925" t="s">
        <v>68</v>
      </c>
      <c r="O2925" t="s">
        <v>697</v>
      </c>
      <c r="P2925" t="s">
        <v>134</v>
      </c>
      <c r="Q2925" t="s">
        <v>71</v>
      </c>
      <c r="R2925">
        <v>2012</v>
      </c>
      <c r="S2925" s="1">
        <v>100</v>
      </c>
      <c r="T2925" t="s">
        <v>31</v>
      </c>
      <c r="U2925" s="2">
        <v>41107</v>
      </c>
      <c r="V2925" s="2">
        <v>41120</v>
      </c>
      <c r="W2925" s="2">
        <v>41099</v>
      </c>
      <c r="X2925" t="s">
        <v>72</v>
      </c>
      <c r="Y2925" t="s">
        <v>6866</v>
      </c>
      <c r="Z2925" t="s">
        <v>6867</v>
      </c>
      <c r="AA2925" t="s">
        <v>6868</v>
      </c>
      <c r="AB2925" t="s">
        <v>687</v>
      </c>
      <c r="AC2925" t="s">
        <v>36</v>
      </c>
      <c r="AD2925">
        <v>98035</v>
      </c>
      <c r="AE2925" t="s">
        <v>7431</v>
      </c>
      <c r="AF2925" t="str">
        <f t="shared" si="135"/>
        <v>Yes</v>
      </c>
      <c r="AG2925" s="9" t="str">
        <f t="shared" si="136"/>
        <v>STATE REPRESENTATIVE472DEMOCRATLEG DISTRICT 47 - HOUSEKINGLegislative2012100DEBT411074112041099Operation and OverheadSPEED CANDIDATE FORUMKENT CHAMBER OF COMMERCEPO BOX 128 KENTWA</v>
      </c>
      <c r="AH2925">
        <v>100487139</v>
      </c>
      <c r="AI2925" s="9" t="str">
        <f t="shared" si="137"/>
        <v>STATE REPRESENTATIVE472DEMOCRATLEG DISTRICT 47 - HOUSEKINGLegislative</v>
      </c>
    </row>
    <row r="2926" spans="1:35" x14ac:dyDescent="0.25">
      <c r="A2926" s="15">
        <v>383</v>
      </c>
      <c r="B2926" t="s">
        <v>1533</v>
      </c>
      <c r="C2926">
        <v>100495872</v>
      </c>
      <c r="D2926" t="s">
        <v>30</v>
      </c>
      <c r="E2926" t="s">
        <v>1176</v>
      </c>
      <c r="F2926" t="s">
        <v>44</v>
      </c>
      <c r="G2926" t="s">
        <v>1177</v>
      </c>
      <c r="H2926" t="s">
        <v>1178</v>
      </c>
      <c r="I2926" t="s">
        <v>404</v>
      </c>
      <c r="J2926" t="s">
        <v>1179</v>
      </c>
      <c r="K2926" t="s">
        <v>67</v>
      </c>
      <c r="L2926">
        <v>47</v>
      </c>
      <c r="M2926">
        <v>2</v>
      </c>
      <c r="N2926" t="s">
        <v>68</v>
      </c>
      <c r="O2926" t="s">
        <v>697</v>
      </c>
      <c r="P2926" t="s">
        <v>134</v>
      </c>
      <c r="Q2926" t="s">
        <v>71</v>
      </c>
      <c r="R2926">
        <v>2012</v>
      </c>
      <c r="S2926" s="1">
        <v>53</v>
      </c>
      <c r="T2926" t="s">
        <v>31</v>
      </c>
      <c r="U2926" s="2">
        <v>41153</v>
      </c>
      <c r="V2926" s="2">
        <v>41197</v>
      </c>
      <c r="W2926" s="2">
        <v>41197</v>
      </c>
      <c r="X2926" t="s">
        <v>72</v>
      </c>
      <c r="Y2926" t="s">
        <v>143</v>
      </c>
      <c r="Z2926" t="s">
        <v>144</v>
      </c>
      <c r="AA2926" t="s">
        <v>145</v>
      </c>
      <c r="AB2926" t="s">
        <v>146</v>
      </c>
      <c r="AC2926" t="s">
        <v>147</v>
      </c>
      <c r="AD2926">
        <v>97015</v>
      </c>
      <c r="AE2926" t="s">
        <v>1534</v>
      </c>
      <c r="AF2926" t="str">
        <f t="shared" si="135"/>
        <v>Yes</v>
      </c>
      <c r="AG2926" s="9" t="str">
        <f t="shared" si="136"/>
        <v>STATE REPRESENTATIVE472DEMOCRATLEG DISTRICT 47 - HOUSEKINGLegislative201253DEBT411534119741197Operation and OverheadPAYROLL PROCESSINGADP10155 SE SUNNYSIDE ROAD CLACKAMASOR</v>
      </c>
      <c r="AH2926">
        <v>100495872</v>
      </c>
      <c r="AI2926" s="9" t="str">
        <f t="shared" si="137"/>
        <v>STATE REPRESENTATIVE472DEMOCRATLEG DISTRICT 47 - HOUSEKINGLegislative</v>
      </c>
    </row>
    <row r="2927" spans="1:35" x14ac:dyDescent="0.25">
      <c r="A2927" s="15">
        <v>934</v>
      </c>
      <c r="B2927" t="s">
        <v>2608</v>
      </c>
      <c r="C2927">
        <v>100504574</v>
      </c>
      <c r="D2927" t="s">
        <v>30</v>
      </c>
      <c r="E2927" t="s">
        <v>1176</v>
      </c>
      <c r="F2927" t="s">
        <v>44</v>
      </c>
      <c r="G2927" t="s">
        <v>1177</v>
      </c>
      <c r="H2927" t="s">
        <v>1178</v>
      </c>
      <c r="I2927" t="s">
        <v>404</v>
      </c>
      <c r="J2927" t="s">
        <v>1179</v>
      </c>
      <c r="K2927" t="s">
        <v>67</v>
      </c>
      <c r="L2927">
        <v>47</v>
      </c>
      <c r="M2927">
        <v>2</v>
      </c>
      <c r="N2927" t="s">
        <v>68</v>
      </c>
      <c r="O2927" t="s">
        <v>697</v>
      </c>
      <c r="P2927" t="s">
        <v>134</v>
      </c>
      <c r="Q2927" t="s">
        <v>71</v>
      </c>
      <c r="R2927">
        <v>2012</v>
      </c>
      <c r="S2927" s="1">
        <v>1671.2</v>
      </c>
      <c r="T2927" t="s">
        <v>31</v>
      </c>
      <c r="U2927" s="2">
        <v>41212</v>
      </c>
      <c r="V2927" s="2">
        <v>41243</v>
      </c>
      <c r="W2927" s="2">
        <v>41213</v>
      </c>
      <c r="X2927" t="s">
        <v>72</v>
      </c>
      <c r="Y2927" t="s">
        <v>2609</v>
      </c>
      <c r="Z2927" t="s">
        <v>576</v>
      </c>
      <c r="AA2927" t="s">
        <v>1369</v>
      </c>
      <c r="AB2927" t="s">
        <v>578</v>
      </c>
      <c r="AC2927" t="s">
        <v>36</v>
      </c>
      <c r="AD2927">
        <v>98584</v>
      </c>
      <c r="AE2927" t="s">
        <v>2606</v>
      </c>
      <c r="AF2927" t="str">
        <f t="shared" si="135"/>
        <v>Yes</v>
      </c>
      <c r="AG2927" s="9" t="str">
        <f t="shared" si="136"/>
        <v>STATE REPRESENTATIVE472DEMOCRATLEG DISTRICT 47 - HOUSEKINGLegislative20121671.2DEBT412124124341213Operation and OverheadDOORBELLERS (ABC)CHINOOK CONSULTING250 SE ALLEN ROAD SHELTONWA</v>
      </c>
      <c r="AH2927">
        <v>100504574</v>
      </c>
      <c r="AI2927" s="9" t="str">
        <f t="shared" si="137"/>
        <v>STATE REPRESENTATIVE472DEMOCRATLEG DISTRICT 47 - HOUSEKINGLegislative</v>
      </c>
    </row>
    <row r="2928" spans="1:35" x14ac:dyDescent="0.25">
      <c r="A2928" s="15">
        <v>940</v>
      </c>
      <c r="B2928" t="s">
        <v>2622</v>
      </c>
      <c r="C2928">
        <v>100504574</v>
      </c>
      <c r="D2928" t="s">
        <v>30</v>
      </c>
      <c r="E2928" t="s">
        <v>1176</v>
      </c>
      <c r="F2928" t="s">
        <v>44</v>
      </c>
      <c r="G2928" t="s">
        <v>1177</v>
      </c>
      <c r="H2928" t="s">
        <v>1178</v>
      </c>
      <c r="I2928" t="s">
        <v>404</v>
      </c>
      <c r="J2928" t="s">
        <v>1179</v>
      </c>
      <c r="K2928" t="s">
        <v>67</v>
      </c>
      <c r="L2928">
        <v>47</v>
      </c>
      <c r="M2928">
        <v>2</v>
      </c>
      <c r="N2928" t="s">
        <v>68</v>
      </c>
      <c r="O2928" t="s">
        <v>697</v>
      </c>
      <c r="P2928" t="s">
        <v>134</v>
      </c>
      <c r="Q2928" t="s">
        <v>71</v>
      </c>
      <c r="R2928">
        <v>2012</v>
      </c>
      <c r="S2928" s="1">
        <v>2693.5</v>
      </c>
      <c r="T2928" t="s">
        <v>31</v>
      </c>
      <c r="U2928" s="2">
        <v>41212</v>
      </c>
      <c r="V2928" s="2">
        <v>41243</v>
      </c>
      <c r="W2928" s="2">
        <v>41217</v>
      </c>
      <c r="X2928" t="s">
        <v>72</v>
      </c>
      <c r="Y2928" t="s">
        <v>2623</v>
      </c>
      <c r="Z2928" t="s">
        <v>576</v>
      </c>
      <c r="AA2928" t="s">
        <v>1369</v>
      </c>
      <c r="AB2928" t="s">
        <v>578</v>
      </c>
      <c r="AC2928" t="s">
        <v>36</v>
      </c>
      <c r="AD2928">
        <v>98584</v>
      </c>
      <c r="AE2928" t="s">
        <v>2606</v>
      </c>
      <c r="AF2928" t="str">
        <f t="shared" si="135"/>
        <v>Yes</v>
      </c>
      <c r="AG2928" s="9" t="str">
        <f t="shared" si="136"/>
        <v>STATE REPRESENTATIVE472DEMOCRATLEG DISTRICT 47 - HOUSEKINGLegislative20122693.5DEBT412124124341217Operation and OverheadNEWSPAPER ADS &amp; DESIGN (SOUND PUBLISHING, MILLENIUM DESIGN)CHINOOK CONSULTING250 SE ALLEN ROAD SHELTONWA</v>
      </c>
      <c r="AH2928">
        <v>100504574</v>
      </c>
      <c r="AI2928" s="9" t="str">
        <f t="shared" si="137"/>
        <v>STATE REPRESENTATIVE472DEMOCRATLEG DISTRICT 47 - HOUSEKINGLegislative</v>
      </c>
    </row>
    <row r="2929" spans="1:35" x14ac:dyDescent="0.25">
      <c r="A2929" s="15">
        <v>933</v>
      </c>
      <c r="B2929" t="s">
        <v>2607</v>
      </c>
      <c r="C2929">
        <v>100504574</v>
      </c>
      <c r="D2929" t="s">
        <v>30</v>
      </c>
      <c r="E2929" t="s">
        <v>1176</v>
      </c>
      <c r="F2929" t="s">
        <v>44</v>
      </c>
      <c r="G2929" t="s">
        <v>1177</v>
      </c>
      <c r="H2929" t="s">
        <v>1178</v>
      </c>
      <c r="I2929" t="s">
        <v>404</v>
      </c>
      <c r="J2929" t="s">
        <v>1179</v>
      </c>
      <c r="K2929" t="s">
        <v>67</v>
      </c>
      <c r="L2929">
        <v>47</v>
      </c>
      <c r="M2929">
        <v>2</v>
      </c>
      <c r="N2929" t="s">
        <v>68</v>
      </c>
      <c r="O2929" t="s">
        <v>697</v>
      </c>
      <c r="P2929" t="s">
        <v>134</v>
      </c>
      <c r="Q2929" t="s">
        <v>71</v>
      </c>
      <c r="R2929">
        <v>2012</v>
      </c>
      <c r="S2929" s="1">
        <v>4000</v>
      </c>
      <c r="T2929" t="s">
        <v>31</v>
      </c>
      <c r="U2929" s="2">
        <v>41212</v>
      </c>
      <c r="V2929" s="2">
        <v>41243</v>
      </c>
      <c r="W2929" s="2">
        <v>41227</v>
      </c>
      <c r="X2929" t="s">
        <v>72</v>
      </c>
      <c r="Y2929" t="s">
        <v>1211</v>
      </c>
      <c r="Z2929" t="s">
        <v>576</v>
      </c>
      <c r="AA2929" t="s">
        <v>1369</v>
      </c>
      <c r="AB2929" t="s">
        <v>578</v>
      </c>
      <c r="AC2929" t="s">
        <v>36</v>
      </c>
      <c r="AD2929">
        <v>98584</v>
      </c>
      <c r="AE2929" t="s">
        <v>2606</v>
      </c>
      <c r="AF2929" t="str">
        <f t="shared" si="135"/>
        <v>Yes</v>
      </c>
      <c r="AG2929" s="9" t="str">
        <f t="shared" si="136"/>
        <v>STATE REPRESENTATIVE472DEMOCRATLEG DISTRICT 47 - HOUSEKINGLegislative20124000DEBT412124124341227Operation and OverheadWIN BONUSCHINOOK CONSULTING250 SE ALLEN ROAD SHELTONWA</v>
      </c>
      <c r="AH2929">
        <v>100504574</v>
      </c>
      <c r="AI2929" s="9" t="str">
        <f t="shared" si="137"/>
        <v>STATE REPRESENTATIVE472DEMOCRATLEG DISTRICT 47 - HOUSEKINGLegislative</v>
      </c>
    </row>
    <row r="2930" spans="1:35" x14ac:dyDescent="0.25">
      <c r="A2930" s="15">
        <v>932</v>
      </c>
      <c r="B2930" t="s">
        <v>2605</v>
      </c>
      <c r="C2930">
        <v>100504574</v>
      </c>
      <c r="D2930" t="s">
        <v>30</v>
      </c>
      <c r="E2930" t="s">
        <v>1176</v>
      </c>
      <c r="F2930" t="s">
        <v>44</v>
      </c>
      <c r="G2930" t="s">
        <v>1177</v>
      </c>
      <c r="H2930" t="s">
        <v>1178</v>
      </c>
      <c r="I2930" t="s">
        <v>404</v>
      </c>
      <c r="J2930" t="s">
        <v>1179</v>
      </c>
      <c r="K2930" t="s">
        <v>67</v>
      </c>
      <c r="L2930">
        <v>47</v>
      </c>
      <c r="M2930">
        <v>2</v>
      </c>
      <c r="N2930" t="s">
        <v>68</v>
      </c>
      <c r="O2930" t="s">
        <v>697</v>
      </c>
      <c r="P2930" t="s">
        <v>134</v>
      </c>
      <c r="Q2930" t="s">
        <v>71</v>
      </c>
      <c r="R2930">
        <v>2012</v>
      </c>
      <c r="S2930" s="1">
        <v>750</v>
      </c>
      <c r="T2930" t="s">
        <v>31</v>
      </c>
      <c r="U2930" s="2">
        <v>41212</v>
      </c>
      <c r="V2930" s="2">
        <v>41243</v>
      </c>
      <c r="W2930" s="2">
        <v>41243</v>
      </c>
      <c r="X2930" t="s">
        <v>72</v>
      </c>
      <c r="Y2930" t="s">
        <v>1208</v>
      </c>
      <c r="Z2930" t="s">
        <v>167</v>
      </c>
      <c r="AA2930" t="s">
        <v>168</v>
      </c>
      <c r="AB2930" t="s">
        <v>35</v>
      </c>
      <c r="AC2930" t="s">
        <v>36</v>
      </c>
      <c r="AD2930">
        <v>98109</v>
      </c>
      <c r="AE2930" t="s">
        <v>2606</v>
      </c>
      <c r="AF2930" t="str">
        <f t="shared" si="135"/>
        <v>Yes</v>
      </c>
      <c r="AG2930" s="9" t="str">
        <f t="shared" si="136"/>
        <v>STATE REPRESENTATIVE472DEMOCRATLEG DISTRICT 47 - HOUSEKINGLegislative2012750DEBT412124124341243Operation and OverheadNOVEMBER TREASURYARGO STRATEGIESPO BOX 9100 SEATTLEWA</v>
      </c>
      <c r="AH2930">
        <v>100504574</v>
      </c>
      <c r="AI2930" s="9" t="str">
        <f t="shared" si="137"/>
        <v>STATE REPRESENTATIVE472DEMOCRATLEG DISTRICT 47 - HOUSEKINGLegislative</v>
      </c>
    </row>
    <row r="2931" spans="1:35" x14ac:dyDescent="0.25">
      <c r="A2931" s="15">
        <v>996</v>
      </c>
      <c r="B2931" t="s">
        <v>2747</v>
      </c>
      <c r="C2931">
        <v>100509337</v>
      </c>
      <c r="D2931" t="s">
        <v>30</v>
      </c>
      <c r="E2931" t="s">
        <v>1176</v>
      </c>
      <c r="F2931" t="s">
        <v>44</v>
      </c>
      <c r="G2931" t="s">
        <v>1177</v>
      </c>
      <c r="H2931" t="s">
        <v>1178</v>
      </c>
      <c r="I2931" t="s">
        <v>404</v>
      </c>
      <c r="J2931" t="s">
        <v>1179</v>
      </c>
      <c r="K2931" t="s">
        <v>67</v>
      </c>
      <c r="L2931">
        <v>47</v>
      </c>
      <c r="M2931">
        <v>2</v>
      </c>
      <c r="N2931" t="s">
        <v>68</v>
      </c>
      <c r="O2931" t="s">
        <v>697</v>
      </c>
      <c r="P2931" t="s">
        <v>134</v>
      </c>
      <c r="Q2931" t="s">
        <v>71</v>
      </c>
      <c r="R2931">
        <v>2012</v>
      </c>
      <c r="S2931" s="1">
        <v>2693.5</v>
      </c>
      <c r="T2931" t="s">
        <v>31</v>
      </c>
      <c r="U2931" s="2">
        <v>41244</v>
      </c>
      <c r="V2931" s="2">
        <v>41274</v>
      </c>
      <c r="W2931" s="2">
        <v>41217</v>
      </c>
      <c r="X2931" t="s">
        <v>72</v>
      </c>
      <c r="Y2931" t="s">
        <v>2623</v>
      </c>
      <c r="Z2931" t="s">
        <v>576</v>
      </c>
      <c r="AA2931" t="s">
        <v>1369</v>
      </c>
      <c r="AB2931" t="s">
        <v>578</v>
      </c>
      <c r="AC2931" t="s">
        <v>36</v>
      </c>
      <c r="AD2931">
        <v>98584</v>
      </c>
      <c r="AE2931" t="s">
        <v>2748</v>
      </c>
      <c r="AF2931" t="str">
        <f t="shared" si="135"/>
        <v>Yes</v>
      </c>
      <c r="AG2931" s="9" t="str">
        <f t="shared" si="136"/>
        <v>STATE REPRESENTATIVE472DEMOCRATLEG DISTRICT 47 - HOUSEKINGLegislative20122693.5DEBT412444127441217Operation and OverheadNEWSPAPER ADS &amp; DESIGN (SOUND PUBLISHING, MILLENIUM DESIGN)CHINOOK CONSULTING250 SE ALLEN ROAD SHELTONWA</v>
      </c>
      <c r="AH2931">
        <v>100509337</v>
      </c>
      <c r="AI2931" s="9" t="str">
        <f t="shared" si="137"/>
        <v>STATE REPRESENTATIVE472DEMOCRATLEG DISTRICT 47 - HOUSEKINGLegislative</v>
      </c>
    </row>
    <row r="2932" spans="1:35" x14ac:dyDescent="0.25">
      <c r="A2932" s="15">
        <v>997</v>
      </c>
      <c r="B2932" t="s">
        <v>2749</v>
      </c>
      <c r="C2932">
        <v>100509337</v>
      </c>
      <c r="D2932" t="s">
        <v>30</v>
      </c>
      <c r="E2932" t="s">
        <v>1176</v>
      </c>
      <c r="F2932" t="s">
        <v>44</v>
      </c>
      <c r="G2932" t="s">
        <v>1177</v>
      </c>
      <c r="H2932" t="s">
        <v>1178</v>
      </c>
      <c r="I2932" t="s">
        <v>404</v>
      </c>
      <c r="J2932" t="s">
        <v>1179</v>
      </c>
      <c r="K2932" t="s">
        <v>67</v>
      </c>
      <c r="L2932">
        <v>47</v>
      </c>
      <c r="M2932">
        <v>2</v>
      </c>
      <c r="N2932" t="s">
        <v>68</v>
      </c>
      <c r="O2932" t="s">
        <v>697</v>
      </c>
      <c r="P2932" t="s">
        <v>134</v>
      </c>
      <c r="Q2932" t="s">
        <v>71</v>
      </c>
      <c r="R2932">
        <v>2012</v>
      </c>
      <c r="S2932" s="1">
        <v>500</v>
      </c>
      <c r="T2932" t="s">
        <v>31</v>
      </c>
      <c r="U2932" s="2">
        <v>41244</v>
      </c>
      <c r="V2932" s="2">
        <v>41274</v>
      </c>
      <c r="W2932" s="2">
        <v>41274</v>
      </c>
      <c r="X2932" t="s">
        <v>72</v>
      </c>
      <c r="Y2932" t="s">
        <v>1792</v>
      </c>
      <c r="Z2932" t="s">
        <v>167</v>
      </c>
      <c r="AA2932" t="s">
        <v>168</v>
      </c>
      <c r="AB2932" t="s">
        <v>35</v>
      </c>
      <c r="AC2932" t="s">
        <v>36</v>
      </c>
      <c r="AD2932">
        <v>98109</v>
      </c>
      <c r="AE2932" t="s">
        <v>2748</v>
      </c>
      <c r="AF2932" t="str">
        <f t="shared" si="135"/>
        <v>Yes</v>
      </c>
      <c r="AG2932" s="9" t="str">
        <f t="shared" si="136"/>
        <v>STATE REPRESENTATIVE472DEMOCRATLEG DISTRICT 47 - HOUSEKINGLegislative2012500DEBT412444127441274Operation and OverheadDECEMBER TREASURYARGO STRATEGIESPO BOX 9100 SEATTLEWA</v>
      </c>
      <c r="AH2932">
        <v>100509337</v>
      </c>
      <c r="AI2932" s="9" t="str">
        <f t="shared" si="137"/>
        <v>STATE REPRESENTATIVE472DEMOCRATLEG DISTRICT 47 - HOUSEKINGLegislative</v>
      </c>
    </row>
    <row r="2933" spans="1:35" x14ac:dyDescent="0.25">
      <c r="A2933" s="15">
        <v>1631</v>
      </c>
      <c r="B2933" t="s">
        <v>4009</v>
      </c>
      <c r="C2933">
        <v>100409530</v>
      </c>
      <c r="D2933" t="s">
        <v>30</v>
      </c>
      <c r="E2933" t="s">
        <v>1094</v>
      </c>
      <c r="F2933" t="s">
        <v>44</v>
      </c>
      <c r="G2933" t="s">
        <v>1095</v>
      </c>
      <c r="H2933" t="s">
        <v>1096</v>
      </c>
      <c r="I2933" t="s">
        <v>299</v>
      </c>
      <c r="J2933" t="s">
        <v>1097</v>
      </c>
      <c r="K2933" t="s">
        <v>67</v>
      </c>
      <c r="L2933">
        <v>48</v>
      </c>
      <c r="M2933">
        <v>1</v>
      </c>
      <c r="N2933" t="s">
        <v>68</v>
      </c>
      <c r="O2933" t="s">
        <v>1098</v>
      </c>
      <c r="P2933" t="s">
        <v>134</v>
      </c>
      <c r="Q2933" t="s">
        <v>71</v>
      </c>
      <c r="R2933">
        <v>2012</v>
      </c>
      <c r="S2933" s="1">
        <v>597</v>
      </c>
      <c r="T2933" t="s">
        <v>31</v>
      </c>
      <c r="U2933" s="2">
        <v>40544</v>
      </c>
      <c r="V2933" s="2">
        <v>40663</v>
      </c>
      <c r="W2933" s="2">
        <v>40663</v>
      </c>
      <c r="Y2933" t="s">
        <v>330</v>
      </c>
      <c r="Z2933" t="s">
        <v>33</v>
      </c>
      <c r="AA2933" t="s">
        <v>34</v>
      </c>
      <c r="AB2933" t="s">
        <v>35</v>
      </c>
      <c r="AC2933" t="s">
        <v>36</v>
      </c>
      <c r="AD2933">
        <v>98101</v>
      </c>
      <c r="AE2933" t="s">
        <v>4010</v>
      </c>
      <c r="AF2933" t="str">
        <f t="shared" si="135"/>
        <v>Yes</v>
      </c>
      <c r="AG2933" s="9" t="str">
        <f t="shared" si="136"/>
        <v>STATE REPRESENTATIVE481DEMOCRATLEG DISTRICT 48 - HOUSEKINGLegislative2012597DEBT405444066340663ACCOUNTING/COMPLIANCEPROJECT ACCOUNTING SERVICES603 STEWART ST STE 819SEATTLEWA</v>
      </c>
      <c r="AH2933">
        <v>100409530</v>
      </c>
      <c r="AI2933" s="9" t="str">
        <f t="shared" si="137"/>
        <v>STATE REPRESENTATIVE481DEMOCRATLEG DISTRICT 48 - HOUSEKINGLegislative</v>
      </c>
    </row>
    <row r="2934" spans="1:35" x14ac:dyDescent="0.25">
      <c r="A2934" s="15">
        <v>1016</v>
      </c>
      <c r="B2934" t="s">
        <v>2829</v>
      </c>
      <c r="C2934">
        <v>100422683</v>
      </c>
      <c r="D2934" t="s">
        <v>30</v>
      </c>
      <c r="E2934" t="s">
        <v>1094</v>
      </c>
      <c r="F2934" t="s">
        <v>44</v>
      </c>
      <c r="G2934" t="s">
        <v>1095</v>
      </c>
      <c r="H2934" t="s">
        <v>1096</v>
      </c>
      <c r="I2934" t="s">
        <v>299</v>
      </c>
      <c r="J2934" t="s">
        <v>1097</v>
      </c>
      <c r="K2934" t="s">
        <v>67</v>
      </c>
      <c r="L2934">
        <v>48</v>
      </c>
      <c r="M2934">
        <v>1</v>
      </c>
      <c r="N2934" t="s">
        <v>68</v>
      </c>
      <c r="O2934" t="s">
        <v>1098</v>
      </c>
      <c r="P2934" t="s">
        <v>134</v>
      </c>
      <c r="Q2934" t="s">
        <v>71</v>
      </c>
      <c r="R2934">
        <v>2012</v>
      </c>
      <c r="S2934" s="1">
        <v>883.5</v>
      </c>
      <c r="T2934" t="s">
        <v>31</v>
      </c>
      <c r="U2934" s="2">
        <v>40664</v>
      </c>
      <c r="V2934" s="2">
        <v>40755</v>
      </c>
      <c r="W2934" s="2">
        <v>40755</v>
      </c>
      <c r="Y2934" t="s">
        <v>330</v>
      </c>
      <c r="Z2934" t="s">
        <v>33</v>
      </c>
      <c r="AA2934" t="s">
        <v>34</v>
      </c>
      <c r="AB2934" t="s">
        <v>35</v>
      </c>
      <c r="AC2934" t="s">
        <v>36</v>
      </c>
      <c r="AD2934">
        <v>98101</v>
      </c>
      <c r="AE2934" t="s">
        <v>2830</v>
      </c>
      <c r="AF2934" t="str">
        <f t="shared" si="135"/>
        <v>Yes</v>
      </c>
      <c r="AG2934" s="9" t="str">
        <f t="shared" si="136"/>
        <v>STATE REPRESENTATIVE481DEMOCRATLEG DISTRICT 48 - HOUSEKINGLegislative2012883.5DEBT406644075540755ACCOUNTING/COMPLIANCEPROJECT ACCOUNTING SERVICES603 STEWART ST STE 819SEATTLEWA</v>
      </c>
      <c r="AH2934">
        <v>100422683</v>
      </c>
      <c r="AI2934" s="9" t="str">
        <f t="shared" si="137"/>
        <v>STATE REPRESENTATIVE481DEMOCRATLEG DISTRICT 48 - HOUSEKINGLegislative</v>
      </c>
    </row>
    <row r="2935" spans="1:35" x14ac:dyDescent="0.25">
      <c r="A2935" s="15">
        <v>1739</v>
      </c>
      <c r="B2935" t="s">
        <v>4185</v>
      </c>
      <c r="C2935">
        <v>100437190</v>
      </c>
      <c r="D2935" t="s">
        <v>30</v>
      </c>
      <c r="E2935" t="s">
        <v>1094</v>
      </c>
      <c r="F2935" t="s">
        <v>44</v>
      </c>
      <c r="G2935" t="s">
        <v>1095</v>
      </c>
      <c r="H2935" t="s">
        <v>1096</v>
      </c>
      <c r="I2935" t="s">
        <v>299</v>
      </c>
      <c r="J2935" t="s">
        <v>1097</v>
      </c>
      <c r="K2935" t="s">
        <v>67</v>
      </c>
      <c r="L2935">
        <v>48</v>
      </c>
      <c r="M2935">
        <v>1</v>
      </c>
      <c r="N2935" t="s">
        <v>68</v>
      </c>
      <c r="O2935" t="s">
        <v>1098</v>
      </c>
      <c r="P2935" t="s">
        <v>134</v>
      </c>
      <c r="Q2935" t="s">
        <v>71</v>
      </c>
      <c r="R2935">
        <v>2012</v>
      </c>
      <c r="S2935" s="1">
        <v>1250</v>
      </c>
      <c r="T2935" t="s">
        <v>31</v>
      </c>
      <c r="U2935" s="2">
        <v>40817</v>
      </c>
      <c r="V2935" s="2">
        <v>40847</v>
      </c>
      <c r="W2935" s="2">
        <v>40847</v>
      </c>
      <c r="Y2935" t="s">
        <v>37</v>
      </c>
      <c r="Z2935" t="s">
        <v>741</v>
      </c>
      <c r="AA2935" t="s">
        <v>3431</v>
      </c>
      <c r="AB2935" t="s">
        <v>35</v>
      </c>
      <c r="AC2935" t="s">
        <v>36</v>
      </c>
      <c r="AD2935">
        <v>98101</v>
      </c>
      <c r="AE2935" t="s">
        <v>4186</v>
      </c>
      <c r="AF2935" t="str">
        <f t="shared" si="135"/>
        <v>Yes</v>
      </c>
      <c r="AG2935" s="9" t="str">
        <f t="shared" si="136"/>
        <v>STATE REPRESENTATIVE481DEMOCRATLEG DISTRICT 48 - HOUSEKINGLegislative20121250DEBT408174084740847CONSULTINGWINPOWER STRATEGIES1402 3RD AVE STE 505SEATTLEWA</v>
      </c>
      <c r="AH2935">
        <v>100437190</v>
      </c>
      <c r="AI2935" s="9" t="str">
        <f t="shared" si="137"/>
        <v>STATE REPRESENTATIVE481DEMOCRATLEG DISTRICT 48 - HOUSEKINGLegislative</v>
      </c>
    </row>
    <row r="2936" spans="1:35" x14ac:dyDescent="0.25">
      <c r="A2936" s="15">
        <v>2199</v>
      </c>
      <c r="B2936" t="s">
        <v>4902</v>
      </c>
      <c r="C2936">
        <v>100441873</v>
      </c>
      <c r="D2936" t="s">
        <v>30</v>
      </c>
      <c r="E2936" t="s">
        <v>1094</v>
      </c>
      <c r="F2936" t="s">
        <v>44</v>
      </c>
      <c r="G2936" t="s">
        <v>1095</v>
      </c>
      <c r="H2936" t="s">
        <v>1096</v>
      </c>
      <c r="I2936" t="s">
        <v>299</v>
      </c>
      <c r="J2936" t="s">
        <v>1097</v>
      </c>
      <c r="K2936" t="s">
        <v>67</v>
      </c>
      <c r="L2936">
        <v>48</v>
      </c>
      <c r="M2936">
        <v>1</v>
      </c>
      <c r="N2936" t="s">
        <v>68</v>
      </c>
      <c r="O2936" t="s">
        <v>1098</v>
      </c>
      <c r="P2936" t="s">
        <v>134</v>
      </c>
      <c r="Q2936" t="s">
        <v>71</v>
      </c>
      <c r="R2936">
        <v>2012</v>
      </c>
      <c r="S2936" s="1">
        <v>647.25</v>
      </c>
      <c r="T2936" t="s">
        <v>31</v>
      </c>
      <c r="U2936" s="2">
        <v>40848</v>
      </c>
      <c r="V2936" s="2">
        <v>40877</v>
      </c>
      <c r="W2936" s="2">
        <v>40877</v>
      </c>
      <c r="Y2936" t="s">
        <v>330</v>
      </c>
      <c r="Z2936" t="s">
        <v>33</v>
      </c>
      <c r="AA2936" t="s">
        <v>34</v>
      </c>
      <c r="AB2936" t="s">
        <v>35</v>
      </c>
      <c r="AC2936" t="s">
        <v>36</v>
      </c>
      <c r="AD2936">
        <v>98101</v>
      </c>
      <c r="AE2936" t="s">
        <v>4903</v>
      </c>
      <c r="AF2936" t="str">
        <f t="shared" si="135"/>
        <v>Yes</v>
      </c>
      <c r="AG2936" s="9" t="str">
        <f t="shared" si="136"/>
        <v>STATE REPRESENTATIVE481DEMOCRATLEG DISTRICT 48 - HOUSEKINGLegislative2012647.25DEBT408484087740877ACCOUNTING/COMPLIANCEPROJECT ACCOUNTING SERVICES603 STEWART ST STE 819SEATTLEWA</v>
      </c>
      <c r="AH2936">
        <v>100441873</v>
      </c>
      <c r="AI2936" s="9" t="str">
        <f t="shared" si="137"/>
        <v>STATE REPRESENTATIVE481DEMOCRATLEG DISTRICT 48 - HOUSEKINGLegislative</v>
      </c>
    </row>
    <row r="2937" spans="1:35" x14ac:dyDescent="0.25">
      <c r="A2937" s="15">
        <v>2185</v>
      </c>
      <c r="B2937" t="s">
        <v>4876</v>
      </c>
      <c r="C2937">
        <v>100450132</v>
      </c>
      <c r="D2937" t="s">
        <v>30</v>
      </c>
      <c r="E2937" t="s">
        <v>1094</v>
      </c>
      <c r="F2937" t="s">
        <v>44</v>
      </c>
      <c r="G2937" t="s">
        <v>1095</v>
      </c>
      <c r="H2937" t="s">
        <v>1096</v>
      </c>
      <c r="I2937" t="s">
        <v>299</v>
      </c>
      <c r="J2937" t="s">
        <v>1097</v>
      </c>
      <c r="K2937" t="s">
        <v>67</v>
      </c>
      <c r="L2937">
        <v>48</v>
      </c>
      <c r="M2937">
        <v>1</v>
      </c>
      <c r="N2937" t="s">
        <v>68</v>
      </c>
      <c r="O2937" t="s">
        <v>1098</v>
      </c>
      <c r="P2937" t="s">
        <v>134</v>
      </c>
      <c r="Q2937" t="s">
        <v>71</v>
      </c>
      <c r="R2937">
        <v>2012</v>
      </c>
      <c r="S2937" s="1">
        <v>373.5</v>
      </c>
      <c r="T2937" t="s">
        <v>31</v>
      </c>
      <c r="U2937" s="2">
        <v>40909</v>
      </c>
      <c r="V2937" s="2">
        <v>40939</v>
      </c>
      <c r="W2937" s="2">
        <v>40939</v>
      </c>
      <c r="Y2937" t="s">
        <v>330</v>
      </c>
      <c r="Z2937" t="s">
        <v>33</v>
      </c>
      <c r="AA2937" t="s">
        <v>34</v>
      </c>
      <c r="AB2937" t="s">
        <v>35</v>
      </c>
      <c r="AC2937" t="s">
        <v>36</v>
      </c>
      <c r="AD2937">
        <v>98101</v>
      </c>
      <c r="AE2937" t="s">
        <v>4877</v>
      </c>
      <c r="AF2937" t="str">
        <f t="shared" si="135"/>
        <v>Yes</v>
      </c>
      <c r="AG2937" s="9" t="str">
        <f t="shared" si="136"/>
        <v>STATE REPRESENTATIVE481DEMOCRATLEG DISTRICT 48 - HOUSEKINGLegislative2012373.5DEBT409094093940939ACCOUNTING/COMPLIANCEPROJECT ACCOUNTING SERVICES603 STEWART ST STE 819SEATTLEWA</v>
      </c>
      <c r="AH2937">
        <v>100450132</v>
      </c>
      <c r="AI2937" s="9" t="str">
        <f t="shared" si="137"/>
        <v>STATE REPRESENTATIVE481DEMOCRATLEG DISTRICT 48 - HOUSEKINGLegislative</v>
      </c>
    </row>
    <row r="2938" spans="1:35" x14ac:dyDescent="0.25">
      <c r="A2938" s="15">
        <v>3164</v>
      </c>
      <c r="B2938" t="s">
        <v>6570</v>
      </c>
      <c r="C2938">
        <v>100472699</v>
      </c>
      <c r="D2938" t="s">
        <v>30</v>
      </c>
      <c r="E2938" t="s">
        <v>1094</v>
      </c>
      <c r="F2938" t="s">
        <v>44</v>
      </c>
      <c r="G2938" t="s">
        <v>1095</v>
      </c>
      <c r="H2938" t="s">
        <v>1096</v>
      </c>
      <c r="I2938" t="s">
        <v>299</v>
      </c>
      <c r="J2938" t="s">
        <v>1097</v>
      </c>
      <c r="K2938" t="s">
        <v>67</v>
      </c>
      <c r="L2938">
        <v>48</v>
      </c>
      <c r="M2938">
        <v>1</v>
      </c>
      <c r="N2938" t="s">
        <v>68</v>
      </c>
      <c r="O2938" t="s">
        <v>1098</v>
      </c>
      <c r="P2938" t="s">
        <v>134</v>
      </c>
      <c r="Q2938" t="s">
        <v>71</v>
      </c>
      <c r="R2938">
        <v>2012</v>
      </c>
      <c r="S2938" s="1">
        <v>462</v>
      </c>
      <c r="T2938" t="s">
        <v>31</v>
      </c>
      <c r="U2938" s="2">
        <v>41030</v>
      </c>
      <c r="V2938" s="2">
        <v>41060</v>
      </c>
      <c r="W2938" s="2">
        <v>41060</v>
      </c>
      <c r="Y2938" t="s">
        <v>330</v>
      </c>
      <c r="Z2938" t="s">
        <v>33</v>
      </c>
      <c r="AA2938" t="s">
        <v>34</v>
      </c>
      <c r="AB2938" t="s">
        <v>35</v>
      </c>
      <c r="AC2938" t="s">
        <v>36</v>
      </c>
      <c r="AD2938">
        <v>98101</v>
      </c>
      <c r="AE2938" t="s">
        <v>6571</v>
      </c>
      <c r="AF2938" t="str">
        <f t="shared" si="135"/>
        <v>Yes</v>
      </c>
      <c r="AG2938" s="9" t="str">
        <f t="shared" si="136"/>
        <v>STATE REPRESENTATIVE481DEMOCRATLEG DISTRICT 48 - HOUSEKINGLegislative2012462DEBT410304106041060ACCOUNTING/COMPLIANCEPROJECT ACCOUNTING SERVICES603 STEWART ST STE 819SEATTLEWA</v>
      </c>
      <c r="AH2938">
        <v>100472699</v>
      </c>
      <c r="AI2938" s="9" t="str">
        <f t="shared" si="137"/>
        <v>STATE REPRESENTATIVE481DEMOCRATLEG DISTRICT 48 - HOUSEKINGLegislative</v>
      </c>
    </row>
    <row r="2939" spans="1:35" x14ac:dyDescent="0.25">
      <c r="A2939" s="15">
        <v>3656</v>
      </c>
      <c r="B2939" t="s">
        <v>7377</v>
      </c>
      <c r="C2939">
        <v>100487295</v>
      </c>
      <c r="D2939" t="s">
        <v>30</v>
      </c>
      <c r="E2939" t="s">
        <v>1094</v>
      </c>
      <c r="F2939" t="s">
        <v>44</v>
      </c>
      <c r="G2939" t="s">
        <v>1095</v>
      </c>
      <c r="H2939" t="s">
        <v>1096</v>
      </c>
      <c r="I2939" t="s">
        <v>299</v>
      </c>
      <c r="J2939" t="s">
        <v>1097</v>
      </c>
      <c r="K2939" t="s">
        <v>67</v>
      </c>
      <c r="L2939">
        <v>48</v>
      </c>
      <c r="M2939">
        <v>1</v>
      </c>
      <c r="N2939" t="s">
        <v>68</v>
      </c>
      <c r="O2939" t="s">
        <v>1098</v>
      </c>
      <c r="P2939" t="s">
        <v>134</v>
      </c>
      <c r="Q2939" t="s">
        <v>71</v>
      </c>
      <c r="R2939">
        <v>2012</v>
      </c>
      <c r="S2939" s="1">
        <v>626.25</v>
      </c>
      <c r="T2939" t="s">
        <v>31</v>
      </c>
      <c r="U2939" s="2">
        <v>41121</v>
      </c>
      <c r="V2939" s="2">
        <v>41152</v>
      </c>
      <c r="W2939" s="2">
        <v>41152</v>
      </c>
      <c r="Y2939" t="s">
        <v>330</v>
      </c>
      <c r="Z2939" t="s">
        <v>33</v>
      </c>
      <c r="AA2939" t="s">
        <v>34</v>
      </c>
      <c r="AB2939" t="s">
        <v>35</v>
      </c>
      <c r="AC2939" t="s">
        <v>36</v>
      </c>
      <c r="AD2939">
        <v>98101</v>
      </c>
      <c r="AE2939" t="s">
        <v>7378</v>
      </c>
      <c r="AF2939" t="str">
        <f t="shared" si="135"/>
        <v>Yes</v>
      </c>
      <c r="AG2939" s="9" t="str">
        <f t="shared" si="136"/>
        <v>STATE REPRESENTATIVE481DEMOCRATLEG DISTRICT 48 - HOUSEKINGLegislative2012626.25DEBT411214115241152ACCOUNTING/COMPLIANCEPROJECT ACCOUNTING SERVICES603 STEWART ST STE 819SEATTLEWA</v>
      </c>
      <c r="AH2939">
        <v>100487295</v>
      </c>
      <c r="AI2939" s="9" t="str">
        <f t="shared" si="137"/>
        <v>STATE REPRESENTATIVE481DEMOCRATLEG DISTRICT 48 - HOUSEKINGLegislative</v>
      </c>
    </row>
    <row r="2940" spans="1:35" x14ac:dyDescent="0.25">
      <c r="A2940" s="15">
        <v>245</v>
      </c>
      <c r="B2940" t="s">
        <v>1093</v>
      </c>
      <c r="C2940">
        <v>100499372</v>
      </c>
      <c r="D2940" t="s">
        <v>30</v>
      </c>
      <c r="E2940" t="s">
        <v>1094</v>
      </c>
      <c r="F2940" t="s">
        <v>44</v>
      </c>
      <c r="G2940" t="s">
        <v>1095</v>
      </c>
      <c r="H2940" t="s">
        <v>1096</v>
      </c>
      <c r="I2940" t="s">
        <v>299</v>
      </c>
      <c r="J2940" t="s">
        <v>1097</v>
      </c>
      <c r="K2940" t="s">
        <v>67</v>
      </c>
      <c r="L2940">
        <v>48</v>
      </c>
      <c r="M2940">
        <v>1</v>
      </c>
      <c r="N2940" t="s">
        <v>68</v>
      </c>
      <c r="O2940" t="s">
        <v>1098</v>
      </c>
      <c r="P2940" t="s">
        <v>134</v>
      </c>
      <c r="Q2940" t="s">
        <v>71</v>
      </c>
      <c r="R2940">
        <v>2012</v>
      </c>
      <c r="S2940" s="1">
        <v>400</v>
      </c>
      <c r="T2940" t="s">
        <v>31</v>
      </c>
      <c r="U2940" s="2">
        <v>41198</v>
      </c>
      <c r="V2940" s="2">
        <v>41211</v>
      </c>
      <c r="W2940" s="2">
        <v>41211</v>
      </c>
      <c r="Y2940" t="s">
        <v>32</v>
      </c>
      <c r="Z2940" t="s">
        <v>33</v>
      </c>
      <c r="AA2940" t="s">
        <v>34</v>
      </c>
      <c r="AB2940" t="s">
        <v>35</v>
      </c>
      <c r="AC2940" t="s">
        <v>36</v>
      </c>
      <c r="AD2940">
        <v>98101</v>
      </c>
      <c r="AE2940" t="s">
        <v>1099</v>
      </c>
      <c r="AF2940" t="str">
        <f t="shared" si="135"/>
        <v>Yes</v>
      </c>
      <c r="AG2940" s="9" t="str">
        <f t="shared" si="136"/>
        <v>STATE REPRESENTATIVE481DEMOCRATLEG DISTRICT 48 - HOUSEKINGLegislative2012400DEBT411984121141211ACCOUNTING/COMPLIANCE (EST.)PROJECT ACCOUNTING SERVICES603 STEWART ST STE 819SEATTLEWA</v>
      </c>
      <c r="AH2940">
        <v>100499372</v>
      </c>
      <c r="AI2940" s="9" t="str">
        <f t="shared" si="137"/>
        <v>STATE REPRESENTATIVE481DEMOCRATLEG DISTRICT 48 - HOUSEKINGLegislative</v>
      </c>
    </row>
    <row r="2941" spans="1:35" x14ac:dyDescent="0.25">
      <c r="A2941" s="15">
        <v>2151</v>
      </c>
      <c r="B2941" t="s">
        <v>4812</v>
      </c>
      <c r="C2941">
        <v>100454577</v>
      </c>
      <c r="D2941" t="s">
        <v>30</v>
      </c>
      <c r="E2941" t="s">
        <v>1237</v>
      </c>
      <c r="F2941" t="s">
        <v>44</v>
      </c>
      <c r="G2941" t="s">
        <v>1238</v>
      </c>
      <c r="H2941" t="s">
        <v>1239</v>
      </c>
      <c r="J2941" t="s">
        <v>1240</v>
      </c>
      <c r="K2941" t="s">
        <v>67</v>
      </c>
      <c r="L2941">
        <v>48</v>
      </c>
      <c r="M2941">
        <v>2</v>
      </c>
      <c r="N2941" t="s">
        <v>68</v>
      </c>
      <c r="O2941" t="s">
        <v>1098</v>
      </c>
      <c r="P2941" t="s">
        <v>134</v>
      </c>
      <c r="Q2941" t="s">
        <v>71</v>
      </c>
      <c r="R2941">
        <v>2012</v>
      </c>
      <c r="S2941" s="1">
        <v>300</v>
      </c>
      <c r="T2941" t="s">
        <v>31</v>
      </c>
      <c r="U2941" s="2">
        <v>40951</v>
      </c>
      <c r="V2941" s="2">
        <v>40965</v>
      </c>
      <c r="W2941" s="2">
        <v>40952</v>
      </c>
      <c r="X2941" t="s">
        <v>72</v>
      </c>
      <c r="Y2941" t="s">
        <v>3400</v>
      </c>
      <c r="Z2941" t="s">
        <v>4578</v>
      </c>
      <c r="AA2941" t="s">
        <v>4579</v>
      </c>
      <c r="AB2941" t="s">
        <v>1324</v>
      </c>
      <c r="AC2941" t="s">
        <v>36</v>
      </c>
      <c r="AD2941">
        <v>98039</v>
      </c>
      <c r="AE2941" t="s">
        <v>4813</v>
      </c>
      <c r="AF2941" t="str">
        <f t="shared" si="135"/>
        <v>Yes</v>
      </c>
      <c r="AG2941" s="9" t="str">
        <f t="shared" si="136"/>
        <v>STATE REPRESENTATIVE482DEMOCRATLEG DISTRICT 48 - HOUSEKINGLegislative2012300DEBT409514096540952Operation and OverheadPHOTOSHOOTJENNY GIBBS PHOTOGRAPHY2420 80TH AVENUE NE MEDINAWA</v>
      </c>
      <c r="AH2941">
        <v>100454577</v>
      </c>
      <c r="AI2941" s="9" t="str">
        <f t="shared" si="137"/>
        <v>STATE REPRESENTATIVE482DEMOCRATLEG DISTRICT 48 - HOUSEKINGLegislative</v>
      </c>
    </row>
    <row r="2942" spans="1:35" x14ac:dyDescent="0.25">
      <c r="A2942" s="15">
        <v>2152</v>
      </c>
      <c r="B2942" t="s">
        <v>4814</v>
      </c>
      <c r="C2942">
        <v>100454577</v>
      </c>
      <c r="D2942" t="s">
        <v>30</v>
      </c>
      <c r="E2942" t="s">
        <v>1237</v>
      </c>
      <c r="F2942" t="s">
        <v>44</v>
      </c>
      <c r="G2942" t="s">
        <v>1238</v>
      </c>
      <c r="H2942" t="s">
        <v>1239</v>
      </c>
      <c r="J2942" t="s">
        <v>1240</v>
      </c>
      <c r="K2942" t="s">
        <v>67</v>
      </c>
      <c r="L2942">
        <v>48</v>
      </c>
      <c r="M2942">
        <v>2</v>
      </c>
      <c r="N2942" t="s">
        <v>68</v>
      </c>
      <c r="O2942" t="s">
        <v>1098</v>
      </c>
      <c r="P2942" t="s">
        <v>134</v>
      </c>
      <c r="Q2942" t="s">
        <v>71</v>
      </c>
      <c r="R2942">
        <v>2012</v>
      </c>
      <c r="S2942" s="1">
        <v>3832.5</v>
      </c>
      <c r="T2942" t="s">
        <v>31</v>
      </c>
      <c r="U2942" s="2">
        <v>40951</v>
      </c>
      <c r="V2942" s="2">
        <v>40965</v>
      </c>
      <c r="W2942" s="2">
        <v>40956</v>
      </c>
      <c r="X2942" t="s">
        <v>72</v>
      </c>
      <c r="Y2942" t="s">
        <v>1136</v>
      </c>
      <c r="Z2942" t="s">
        <v>4582</v>
      </c>
      <c r="AA2942" t="s">
        <v>4583</v>
      </c>
      <c r="AB2942" t="s">
        <v>616</v>
      </c>
      <c r="AC2942" t="s">
        <v>36</v>
      </c>
      <c r="AD2942">
        <v>98034</v>
      </c>
      <c r="AE2942" t="s">
        <v>4813</v>
      </c>
      <c r="AF2942" t="str">
        <f t="shared" si="135"/>
        <v>Yes</v>
      </c>
      <c r="AG2942" s="9" t="str">
        <f t="shared" si="136"/>
        <v>STATE REPRESENTATIVE482DEMOCRATLEG DISTRICT 48 - HOUSEKINGLegislative20123832.5DEBT409514096540956Operation and OverheadVIDEO PRODUCTIONBLUE DANUBE PRODUCTIONS11140 NE 124TH STREET # 646KIRKLANDWA</v>
      </c>
      <c r="AH2942">
        <v>100454577</v>
      </c>
      <c r="AI2942" s="9" t="str">
        <f t="shared" si="137"/>
        <v>STATE REPRESENTATIVE482DEMOCRATLEG DISTRICT 48 - HOUSEKINGLegislative</v>
      </c>
    </row>
    <row r="2943" spans="1:35" x14ac:dyDescent="0.25">
      <c r="A2943" s="15">
        <v>2153</v>
      </c>
      <c r="B2943" t="s">
        <v>4815</v>
      </c>
      <c r="C2943">
        <v>100454577</v>
      </c>
      <c r="D2943" t="s">
        <v>30</v>
      </c>
      <c r="E2943" t="s">
        <v>1237</v>
      </c>
      <c r="F2943" t="s">
        <v>44</v>
      </c>
      <c r="G2943" t="s">
        <v>1238</v>
      </c>
      <c r="H2943" t="s">
        <v>1239</v>
      </c>
      <c r="J2943" t="s">
        <v>1240</v>
      </c>
      <c r="K2943" t="s">
        <v>67</v>
      </c>
      <c r="L2943">
        <v>48</v>
      </c>
      <c r="M2943">
        <v>2</v>
      </c>
      <c r="N2943" t="s">
        <v>68</v>
      </c>
      <c r="O2943" t="s">
        <v>1098</v>
      </c>
      <c r="P2943" t="s">
        <v>134</v>
      </c>
      <c r="Q2943" t="s">
        <v>71</v>
      </c>
      <c r="R2943">
        <v>2012</v>
      </c>
      <c r="S2943" s="1">
        <v>2000</v>
      </c>
      <c r="T2943" t="s">
        <v>31</v>
      </c>
      <c r="U2943" s="2">
        <v>40951</v>
      </c>
      <c r="V2943" s="2">
        <v>40965</v>
      </c>
      <c r="W2943" s="2">
        <v>40960</v>
      </c>
      <c r="X2943" t="s">
        <v>72</v>
      </c>
      <c r="Y2943" t="s">
        <v>2882</v>
      </c>
      <c r="Z2943" t="s">
        <v>114</v>
      </c>
      <c r="AA2943" t="s">
        <v>291</v>
      </c>
      <c r="AB2943" t="s">
        <v>35</v>
      </c>
      <c r="AC2943" t="s">
        <v>36</v>
      </c>
      <c r="AD2943">
        <v>98103</v>
      </c>
      <c r="AE2943" t="s">
        <v>4813</v>
      </c>
      <c r="AF2943" t="str">
        <f t="shared" si="135"/>
        <v>Yes</v>
      </c>
      <c r="AG2943" s="9" t="str">
        <f t="shared" si="136"/>
        <v>STATE REPRESENTATIVE482DEMOCRATLEG DISTRICT 48 - HOUSEKINGLegislative20122000DEBT409514096540960Operation and OverheadWEB DESIGNNORTHWEST PASSAGE CONSULTING146 N CANAL STREET SUITE 303SEATTLEWA</v>
      </c>
      <c r="AH2943">
        <v>100454577</v>
      </c>
      <c r="AI2943" s="9" t="str">
        <f t="shared" si="137"/>
        <v>STATE REPRESENTATIVE482DEMOCRATLEG DISTRICT 48 - HOUSEKINGLegislative</v>
      </c>
    </row>
    <row r="2944" spans="1:35" x14ac:dyDescent="0.25">
      <c r="A2944" s="15">
        <v>2002</v>
      </c>
      <c r="B2944" t="s">
        <v>4577</v>
      </c>
      <c r="C2944">
        <v>100454578</v>
      </c>
      <c r="D2944" t="s">
        <v>30</v>
      </c>
      <c r="E2944" t="s">
        <v>1237</v>
      </c>
      <c r="F2944" t="s">
        <v>44</v>
      </c>
      <c r="G2944" t="s">
        <v>1238</v>
      </c>
      <c r="H2944" t="s">
        <v>1239</v>
      </c>
      <c r="J2944" t="s">
        <v>1240</v>
      </c>
      <c r="K2944" t="s">
        <v>67</v>
      </c>
      <c r="L2944">
        <v>48</v>
      </c>
      <c r="M2944">
        <v>2</v>
      </c>
      <c r="N2944" t="s">
        <v>68</v>
      </c>
      <c r="O2944" t="s">
        <v>1098</v>
      </c>
      <c r="P2944" t="s">
        <v>134</v>
      </c>
      <c r="Q2944" t="s">
        <v>71</v>
      </c>
      <c r="R2944">
        <v>2012</v>
      </c>
      <c r="S2944" s="1">
        <v>300</v>
      </c>
      <c r="T2944" t="s">
        <v>31</v>
      </c>
      <c r="U2944" s="2">
        <v>40966</v>
      </c>
      <c r="V2944" s="2">
        <v>40968</v>
      </c>
      <c r="W2944" s="2">
        <v>40952</v>
      </c>
      <c r="X2944" t="s">
        <v>72</v>
      </c>
      <c r="Y2944" t="s">
        <v>3400</v>
      </c>
      <c r="Z2944" t="s">
        <v>4578</v>
      </c>
      <c r="AA2944" t="s">
        <v>4579</v>
      </c>
      <c r="AB2944" t="s">
        <v>1324</v>
      </c>
      <c r="AC2944" t="s">
        <v>36</v>
      </c>
      <c r="AD2944">
        <v>98039</v>
      </c>
      <c r="AE2944" t="s">
        <v>4580</v>
      </c>
      <c r="AF2944" t="str">
        <f t="shared" si="135"/>
        <v>Yes</v>
      </c>
      <c r="AG2944" s="9" t="str">
        <f t="shared" si="136"/>
        <v>STATE REPRESENTATIVE482DEMOCRATLEG DISTRICT 48 - HOUSEKINGLegislative2012300DEBT409664096840952Operation and OverheadPHOTOSHOOTJENNY GIBBS PHOTOGRAPHY2420 80TH AVENUE NE MEDINAWA</v>
      </c>
      <c r="AH2944">
        <v>100454578</v>
      </c>
      <c r="AI2944" s="9" t="str">
        <f t="shared" si="137"/>
        <v>STATE REPRESENTATIVE482DEMOCRATLEG DISTRICT 48 - HOUSEKINGLegislative</v>
      </c>
    </row>
    <row r="2945" spans="1:35" x14ac:dyDescent="0.25">
      <c r="A2945" s="15">
        <v>2003</v>
      </c>
      <c r="B2945" t="s">
        <v>4581</v>
      </c>
      <c r="C2945">
        <v>100454578</v>
      </c>
      <c r="D2945" t="s">
        <v>30</v>
      </c>
      <c r="E2945" t="s">
        <v>1237</v>
      </c>
      <c r="F2945" t="s">
        <v>44</v>
      </c>
      <c r="G2945" t="s">
        <v>1238</v>
      </c>
      <c r="H2945" t="s">
        <v>1239</v>
      </c>
      <c r="J2945" t="s">
        <v>1240</v>
      </c>
      <c r="K2945" t="s">
        <v>67</v>
      </c>
      <c r="L2945">
        <v>48</v>
      </c>
      <c r="M2945">
        <v>2</v>
      </c>
      <c r="N2945" t="s">
        <v>68</v>
      </c>
      <c r="O2945" t="s">
        <v>1098</v>
      </c>
      <c r="P2945" t="s">
        <v>134</v>
      </c>
      <c r="Q2945" t="s">
        <v>71</v>
      </c>
      <c r="R2945">
        <v>2012</v>
      </c>
      <c r="S2945" s="1">
        <v>3832.5</v>
      </c>
      <c r="T2945" t="s">
        <v>31</v>
      </c>
      <c r="U2945" s="2">
        <v>40966</v>
      </c>
      <c r="V2945" s="2">
        <v>40968</v>
      </c>
      <c r="W2945" s="2">
        <v>40956</v>
      </c>
      <c r="X2945" t="s">
        <v>72</v>
      </c>
      <c r="Y2945" t="s">
        <v>1136</v>
      </c>
      <c r="Z2945" t="s">
        <v>4582</v>
      </c>
      <c r="AA2945" t="s">
        <v>4583</v>
      </c>
      <c r="AB2945" t="s">
        <v>616</v>
      </c>
      <c r="AC2945" t="s">
        <v>36</v>
      </c>
      <c r="AD2945">
        <v>98034</v>
      </c>
      <c r="AE2945" t="s">
        <v>4580</v>
      </c>
      <c r="AF2945" t="str">
        <f t="shared" si="135"/>
        <v>Yes</v>
      </c>
      <c r="AG2945" s="9" t="str">
        <f t="shared" si="136"/>
        <v>STATE REPRESENTATIVE482DEMOCRATLEG DISTRICT 48 - HOUSEKINGLegislative20123832.5DEBT409664096840956Operation and OverheadVIDEO PRODUCTIONBLUE DANUBE PRODUCTIONS11140 NE 124TH STREET # 646KIRKLANDWA</v>
      </c>
      <c r="AH2945">
        <v>100454578</v>
      </c>
      <c r="AI2945" s="9" t="str">
        <f t="shared" si="137"/>
        <v>STATE REPRESENTATIVE482DEMOCRATLEG DISTRICT 48 - HOUSEKINGLegislative</v>
      </c>
    </row>
    <row r="2946" spans="1:35" x14ac:dyDescent="0.25">
      <c r="A2946" s="15">
        <v>2006</v>
      </c>
      <c r="B2946" t="s">
        <v>4586</v>
      </c>
      <c r="C2946">
        <v>100454578</v>
      </c>
      <c r="D2946" t="s">
        <v>30</v>
      </c>
      <c r="E2946" t="s">
        <v>1237</v>
      </c>
      <c r="F2946" t="s">
        <v>44</v>
      </c>
      <c r="G2946" t="s">
        <v>1238</v>
      </c>
      <c r="H2946" t="s">
        <v>1239</v>
      </c>
      <c r="J2946" t="s">
        <v>1240</v>
      </c>
      <c r="K2946" t="s">
        <v>67</v>
      </c>
      <c r="L2946">
        <v>48</v>
      </c>
      <c r="M2946">
        <v>2</v>
      </c>
      <c r="N2946" t="s">
        <v>68</v>
      </c>
      <c r="O2946" t="s">
        <v>1098</v>
      </c>
      <c r="P2946" t="s">
        <v>134</v>
      </c>
      <c r="Q2946" t="s">
        <v>71</v>
      </c>
      <c r="R2946">
        <v>2012</v>
      </c>
      <c r="S2946" s="1">
        <v>2000</v>
      </c>
      <c r="T2946" t="s">
        <v>31</v>
      </c>
      <c r="U2946" s="2">
        <v>40966</v>
      </c>
      <c r="V2946" s="2">
        <v>40968</v>
      </c>
      <c r="W2946" s="2">
        <v>40960</v>
      </c>
      <c r="X2946" t="s">
        <v>72</v>
      </c>
      <c r="Y2946" t="s">
        <v>2882</v>
      </c>
      <c r="Z2946" t="s">
        <v>114</v>
      </c>
      <c r="AA2946" t="s">
        <v>291</v>
      </c>
      <c r="AB2946" t="s">
        <v>35</v>
      </c>
      <c r="AC2946" t="s">
        <v>36</v>
      </c>
      <c r="AD2946">
        <v>98103</v>
      </c>
      <c r="AE2946" t="s">
        <v>4580</v>
      </c>
      <c r="AF2946" t="str">
        <f t="shared" ref="AF2946:AF3009" si="138">IF(ISNA(VLOOKUP($C2946,schooldata,1,FALSE)),"NO","Yes")</f>
        <v>Yes</v>
      </c>
      <c r="AG2946" s="9" t="str">
        <f t="shared" ref="AG2946:AG3009" si="139">CONCATENATE(K2946,L2946,M2946,N2946,O2946,P2946,Q2946,R2946,S2946,T2946,U2946,V2946,W2946,X2946,Y2946,Z2946,AA2946,AB2946,AC2946)</f>
        <v>STATE REPRESENTATIVE482DEMOCRATLEG DISTRICT 48 - HOUSEKINGLegislative20122000DEBT409664096840960Operation and OverheadWEB DESIGNNORTHWEST PASSAGE CONSULTING146 N CANAL STREET SUITE 303SEATTLEWA</v>
      </c>
      <c r="AH2946">
        <v>100454578</v>
      </c>
      <c r="AI2946" s="9" t="str">
        <f t="shared" ref="AI2946:AI3009" si="140">CONCATENATE(K2946,L2946,M2946,N2946,O2946,P2946,Q2946)</f>
        <v>STATE REPRESENTATIVE482DEMOCRATLEG DISTRICT 48 - HOUSEKINGLegislative</v>
      </c>
    </row>
    <row r="2947" spans="1:35" x14ac:dyDescent="0.25">
      <c r="A2947" s="15">
        <v>2004</v>
      </c>
      <c r="B2947" t="s">
        <v>4584</v>
      </c>
      <c r="C2947">
        <v>100454578</v>
      </c>
      <c r="D2947" t="s">
        <v>30</v>
      </c>
      <c r="E2947" t="s">
        <v>1237</v>
      </c>
      <c r="F2947" t="s">
        <v>44</v>
      </c>
      <c r="G2947" t="s">
        <v>1238</v>
      </c>
      <c r="H2947" t="s">
        <v>1239</v>
      </c>
      <c r="J2947" t="s">
        <v>1240</v>
      </c>
      <c r="K2947" t="s">
        <v>67</v>
      </c>
      <c r="L2947">
        <v>48</v>
      </c>
      <c r="M2947">
        <v>2</v>
      </c>
      <c r="N2947" t="s">
        <v>68</v>
      </c>
      <c r="O2947" t="s">
        <v>1098</v>
      </c>
      <c r="P2947" t="s">
        <v>134</v>
      </c>
      <c r="Q2947" t="s">
        <v>71</v>
      </c>
      <c r="R2947">
        <v>2012</v>
      </c>
      <c r="S2947" s="1">
        <v>500</v>
      </c>
      <c r="T2947" t="s">
        <v>31</v>
      </c>
      <c r="U2947" s="2">
        <v>40966</v>
      </c>
      <c r="V2947" s="2">
        <v>40968</v>
      </c>
      <c r="W2947" s="2">
        <v>40968</v>
      </c>
      <c r="X2947" t="s">
        <v>72</v>
      </c>
      <c r="Y2947" t="s">
        <v>4053</v>
      </c>
      <c r="Z2947" t="s">
        <v>167</v>
      </c>
      <c r="AA2947" t="s">
        <v>168</v>
      </c>
      <c r="AB2947" t="s">
        <v>35</v>
      </c>
      <c r="AC2947" t="s">
        <v>36</v>
      </c>
      <c r="AE2947" t="s">
        <v>4580</v>
      </c>
      <c r="AF2947" t="str">
        <f t="shared" si="138"/>
        <v>Yes</v>
      </c>
      <c r="AG2947" s="9" t="str">
        <f t="shared" si="139"/>
        <v>STATE REPRESENTATIVE482DEMOCRATLEG DISTRICT 48 - HOUSEKINGLegislative2012500DEBT409664096840968Operation and OverheadTREASURY SETUPARGO STRATEGIESPO BOX 9100 SEATTLEWA</v>
      </c>
      <c r="AH2947">
        <v>100454578</v>
      </c>
      <c r="AI2947" s="9" t="str">
        <f t="shared" si="140"/>
        <v>STATE REPRESENTATIVE482DEMOCRATLEG DISTRICT 48 - HOUSEKINGLegislative</v>
      </c>
    </row>
    <row r="2948" spans="1:35" x14ac:dyDescent="0.25">
      <c r="A2948" s="15">
        <v>2005</v>
      </c>
      <c r="B2948" t="s">
        <v>4585</v>
      </c>
      <c r="C2948">
        <v>100454578</v>
      </c>
      <c r="D2948" t="s">
        <v>30</v>
      </c>
      <c r="E2948" t="s">
        <v>1237</v>
      </c>
      <c r="F2948" t="s">
        <v>44</v>
      </c>
      <c r="G2948" t="s">
        <v>1238</v>
      </c>
      <c r="H2948" t="s">
        <v>1239</v>
      </c>
      <c r="J2948" t="s">
        <v>1240</v>
      </c>
      <c r="K2948" t="s">
        <v>67</v>
      </c>
      <c r="L2948">
        <v>48</v>
      </c>
      <c r="M2948">
        <v>2</v>
      </c>
      <c r="N2948" t="s">
        <v>68</v>
      </c>
      <c r="O2948" t="s">
        <v>1098</v>
      </c>
      <c r="P2948" t="s">
        <v>134</v>
      </c>
      <c r="Q2948" t="s">
        <v>71</v>
      </c>
      <c r="R2948">
        <v>2012</v>
      </c>
      <c r="S2948" s="1">
        <v>2500</v>
      </c>
      <c r="T2948" t="s">
        <v>31</v>
      </c>
      <c r="U2948" s="2">
        <v>40966</v>
      </c>
      <c r="V2948" s="2">
        <v>40968</v>
      </c>
      <c r="W2948" s="2">
        <v>40968</v>
      </c>
      <c r="X2948" t="s">
        <v>72</v>
      </c>
      <c r="Y2948" t="s">
        <v>4534</v>
      </c>
      <c r="Z2948" t="s">
        <v>167</v>
      </c>
      <c r="AA2948" t="s">
        <v>168</v>
      </c>
      <c r="AB2948" t="s">
        <v>35</v>
      </c>
      <c r="AC2948" t="s">
        <v>36</v>
      </c>
      <c r="AE2948" t="s">
        <v>4580</v>
      </c>
      <c r="AF2948" t="str">
        <f t="shared" si="138"/>
        <v>Yes</v>
      </c>
      <c r="AG2948" s="9" t="str">
        <f t="shared" si="139"/>
        <v>STATE REPRESENTATIVE482DEMOCRATLEG DISTRICT 48 - HOUSEKINGLegislative20122500DEBT409664096840968Operation and OverheadFEBRUARY FUNDRAISING &amp; COMPLIANCEARGO STRATEGIESPO BOX 9100 SEATTLEWA</v>
      </c>
      <c r="AH2948">
        <v>100454578</v>
      </c>
      <c r="AI2948" s="9" t="str">
        <f t="shared" si="140"/>
        <v>STATE REPRESENTATIVE482DEMOCRATLEG DISTRICT 48 - HOUSEKINGLegislative</v>
      </c>
    </row>
    <row r="2949" spans="1:35" x14ac:dyDescent="0.25">
      <c r="A2949" s="15">
        <v>2161</v>
      </c>
      <c r="B2949" t="s">
        <v>4829</v>
      </c>
      <c r="C2949">
        <v>100458860</v>
      </c>
      <c r="D2949" t="s">
        <v>30</v>
      </c>
      <c r="E2949" t="s">
        <v>1237</v>
      </c>
      <c r="F2949" t="s">
        <v>44</v>
      </c>
      <c r="G2949" t="s">
        <v>1238</v>
      </c>
      <c r="H2949" t="s">
        <v>1239</v>
      </c>
      <c r="J2949" t="s">
        <v>1240</v>
      </c>
      <c r="K2949" t="s">
        <v>67</v>
      </c>
      <c r="L2949">
        <v>48</v>
      </c>
      <c r="M2949">
        <v>2</v>
      </c>
      <c r="N2949" t="s">
        <v>68</v>
      </c>
      <c r="O2949" t="s">
        <v>1098</v>
      </c>
      <c r="P2949" t="s">
        <v>134</v>
      </c>
      <c r="Q2949" t="s">
        <v>71</v>
      </c>
      <c r="R2949">
        <v>2012</v>
      </c>
      <c r="S2949" s="1">
        <v>60</v>
      </c>
      <c r="T2949" t="s">
        <v>31</v>
      </c>
      <c r="U2949" s="2">
        <v>40969</v>
      </c>
      <c r="V2949" s="2">
        <v>40999</v>
      </c>
      <c r="W2949" s="2">
        <v>40998</v>
      </c>
      <c r="X2949" t="s">
        <v>72</v>
      </c>
      <c r="Y2949" t="s">
        <v>4830</v>
      </c>
      <c r="Z2949" t="s">
        <v>167</v>
      </c>
      <c r="AA2949" t="s">
        <v>168</v>
      </c>
      <c r="AB2949" t="s">
        <v>35</v>
      </c>
      <c r="AC2949" t="s">
        <v>36</v>
      </c>
      <c r="AD2949">
        <v>98109</v>
      </c>
      <c r="AE2949" t="s">
        <v>4825</v>
      </c>
      <c r="AF2949" t="str">
        <f t="shared" si="138"/>
        <v>Yes</v>
      </c>
      <c r="AG2949" s="9" t="str">
        <f t="shared" si="139"/>
        <v>STATE REPRESENTATIVE482DEMOCRATLEG DISTRICT 48 - HOUSEKINGLegislative201260DEBT409694099940998Operation and OverheadREIMB. PARKINGARGO STRATEGIESPO BOX 9100 SEATTLEWA</v>
      </c>
      <c r="AH2949">
        <v>100458860</v>
      </c>
      <c r="AI2949" s="9" t="str">
        <f t="shared" si="140"/>
        <v>STATE REPRESENTATIVE482DEMOCRATLEG DISTRICT 48 - HOUSEKINGLegislative</v>
      </c>
    </row>
    <row r="2950" spans="1:35" x14ac:dyDescent="0.25">
      <c r="A2950" s="15">
        <v>2162</v>
      </c>
      <c r="B2950" t="s">
        <v>4831</v>
      </c>
      <c r="C2950">
        <v>100458860</v>
      </c>
      <c r="D2950" t="s">
        <v>30</v>
      </c>
      <c r="E2950" t="s">
        <v>1237</v>
      </c>
      <c r="F2950" t="s">
        <v>44</v>
      </c>
      <c r="G2950" t="s">
        <v>1238</v>
      </c>
      <c r="H2950" t="s">
        <v>1239</v>
      </c>
      <c r="J2950" t="s">
        <v>1240</v>
      </c>
      <c r="K2950" t="s">
        <v>67</v>
      </c>
      <c r="L2950">
        <v>48</v>
      </c>
      <c r="M2950">
        <v>2</v>
      </c>
      <c r="N2950" t="s">
        <v>68</v>
      </c>
      <c r="O2950" t="s">
        <v>1098</v>
      </c>
      <c r="P2950" t="s">
        <v>134</v>
      </c>
      <c r="Q2950" t="s">
        <v>71</v>
      </c>
      <c r="R2950">
        <v>2012</v>
      </c>
      <c r="S2950" s="1">
        <v>99</v>
      </c>
      <c r="T2950" t="s">
        <v>31</v>
      </c>
      <c r="U2950" s="2">
        <v>40969</v>
      </c>
      <c r="V2950" s="2">
        <v>40999</v>
      </c>
      <c r="W2950" s="2">
        <v>40998</v>
      </c>
      <c r="X2950" t="s">
        <v>72</v>
      </c>
      <c r="Y2950" t="s">
        <v>4832</v>
      </c>
      <c r="Z2950" t="s">
        <v>167</v>
      </c>
      <c r="AA2950" t="s">
        <v>168</v>
      </c>
      <c r="AB2950" t="s">
        <v>35</v>
      </c>
      <c r="AC2950" t="s">
        <v>36</v>
      </c>
      <c r="AD2950">
        <v>98109</v>
      </c>
      <c r="AE2950" t="s">
        <v>4825</v>
      </c>
      <c r="AF2950" t="str">
        <f t="shared" si="138"/>
        <v>Yes</v>
      </c>
      <c r="AG2950" s="9" t="str">
        <f t="shared" si="139"/>
        <v>STATE REPRESENTATIVE482DEMOCRATLEG DISTRICT 48 - HOUSEKINGLegislative201299DEBT409694099940998Operation and OverheadREIMB. BUSINESS LICENSE (DOL)ARGO STRATEGIESPO BOX 9100 SEATTLEWA</v>
      </c>
      <c r="AH2950">
        <v>100458860</v>
      </c>
      <c r="AI2950" s="9" t="str">
        <f t="shared" si="140"/>
        <v>STATE REPRESENTATIVE482DEMOCRATLEG DISTRICT 48 - HOUSEKINGLegislative</v>
      </c>
    </row>
    <row r="2951" spans="1:35" x14ac:dyDescent="0.25">
      <c r="A2951" s="15">
        <v>2159</v>
      </c>
      <c r="B2951" t="s">
        <v>4823</v>
      </c>
      <c r="C2951">
        <v>100458860</v>
      </c>
      <c r="D2951" t="s">
        <v>30</v>
      </c>
      <c r="E2951" t="s">
        <v>1237</v>
      </c>
      <c r="F2951" t="s">
        <v>44</v>
      </c>
      <c r="G2951" t="s">
        <v>1238</v>
      </c>
      <c r="H2951" t="s">
        <v>1239</v>
      </c>
      <c r="J2951" t="s">
        <v>1240</v>
      </c>
      <c r="K2951" t="s">
        <v>67</v>
      </c>
      <c r="L2951">
        <v>48</v>
      </c>
      <c r="M2951">
        <v>2</v>
      </c>
      <c r="N2951" t="s">
        <v>68</v>
      </c>
      <c r="O2951" t="s">
        <v>1098</v>
      </c>
      <c r="P2951" t="s">
        <v>134</v>
      </c>
      <c r="Q2951" t="s">
        <v>71</v>
      </c>
      <c r="R2951">
        <v>2012</v>
      </c>
      <c r="S2951" s="1">
        <v>2500</v>
      </c>
      <c r="T2951" t="s">
        <v>31</v>
      </c>
      <c r="U2951" s="2">
        <v>40969</v>
      </c>
      <c r="V2951" s="2">
        <v>40999</v>
      </c>
      <c r="W2951" s="2">
        <v>40998</v>
      </c>
      <c r="X2951" t="s">
        <v>72</v>
      </c>
      <c r="Y2951" t="s">
        <v>4824</v>
      </c>
      <c r="Z2951" t="s">
        <v>167</v>
      </c>
      <c r="AA2951" t="s">
        <v>168</v>
      </c>
      <c r="AB2951" t="s">
        <v>35</v>
      </c>
      <c r="AC2951" t="s">
        <v>36</v>
      </c>
      <c r="AD2951">
        <v>98109</v>
      </c>
      <c r="AE2951" t="s">
        <v>4825</v>
      </c>
      <c r="AF2951" t="str">
        <f t="shared" si="138"/>
        <v>Yes</v>
      </c>
      <c r="AG2951" s="9" t="str">
        <f t="shared" si="139"/>
        <v>STATE REPRESENTATIVE482DEMOCRATLEG DISTRICT 48 - HOUSEKINGLegislative20122500DEBT409694099940998Operation and OverheadMARCH TREASURY &amp; FUNDRAISINGARGO STRATEGIESPO BOX 9100 SEATTLEWA</v>
      </c>
      <c r="AH2951">
        <v>100458860</v>
      </c>
      <c r="AI2951" s="9" t="str">
        <f t="shared" si="140"/>
        <v>STATE REPRESENTATIVE482DEMOCRATLEG DISTRICT 48 - HOUSEKINGLegislative</v>
      </c>
    </row>
    <row r="2952" spans="1:35" x14ac:dyDescent="0.25">
      <c r="A2952" s="15">
        <v>2160</v>
      </c>
      <c r="B2952" t="s">
        <v>4826</v>
      </c>
      <c r="C2952">
        <v>100458860</v>
      </c>
      <c r="D2952" t="s">
        <v>30</v>
      </c>
      <c r="E2952" t="s">
        <v>1237</v>
      </c>
      <c r="F2952" t="s">
        <v>44</v>
      </c>
      <c r="G2952" t="s">
        <v>1238</v>
      </c>
      <c r="H2952" t="s">
        <v>1239</v>
      </c>
      <c r="J2952" t="s">
        <v>1240</v>
      </c>
      <c r="K2952" t="s">
        <v>67</v>
      </c>
      <c r="L2952">
        <v>48</v>
      </c>
      <c r="M2952">
        <v>2</v>
      </c>
      <c r="N2952" t="s">
        <v>68</v>
      </c>
      <c r="O2952" t="s">
        <v>1098</v>
      </c>
      <c r="P2952" t="s">
        <v>134</v>
      </c>
      <c r="Q2952" t="s">
        <v>71</v>
      </c>
      <c r="R2952">
        <v>2012</v>
      </c>
      <c r="S2952" s="1">
        <v>218.21</v>
      </c>
      <c r="T2952" t="s">
        <v>31</v>
      </c>
      <c r="U2952" s="2">
        <v>40969</v>
      </c>
      <c r="V2952" s="2">
        <v>40999</v>
      </c>
      <c r="W2952" s="2">
        <v>40999</v>
      </c>
      <c r="X2952" t="s">
        <v>72</v>
      </c>
      <c r="Y2952" t="s">
        <v>2928</v>
      </c>
      <c r="Z2952" t="s">
        <v>4827</v>
      </c>
      <c r="AA2952" t="s">
        <v>4828</v>
      </c>
      <c r="AB2952" t="s">
        <v>35</v>
      </c>
      <c r="AC2952" t="s">
        <v>36</v>
      </c>
      <c r="AD2952">
        <v>98119</v>
      </c>
      <c r="AE2952" t="s">
        <v>4825</v>
      </c>
      <c r="AF2952" t="str">
        <f t="shared" si="138"/>
        <v>Yes</v>
      </c>
      <c r="AG2952" s="9" t="str">
        <f t="shared" si="139"/>
        <v>STATE REPRESENTATIVE482DEMOCRATLEG DISTRICT 48 - HOUSEKINGLegislative2012218.21DEBT409694099940999Operation and OverheadREIMB. MILEAGEGITT MALLORY A101 W OLYMPIC PLACE APT. 316SEATTLEWA</v>
      </c>
      <c r="AH2952">
        <v>100458860</v>
      </c>
      <c r="AI2952" s="9" t="str">
        <f t="shared" si="140"/>
        <v>STATE REPRESENTATIVE482DEMOCRATLEG DISTRICT 48 - HOUSEKINGLegislative</v>
      </c>
    </row>
    <row r="2953" spans="1:35" x14ac:dyDescent="0.25">
      <c r="A2953" s="15">
        <v>3135</v>
      </c>
      <c r="B2953" t="s">
        <v>6514</v>
      </c>
      <c r="C2953">
        <v>100475233</v>
      </c>
      <c r="D2953" t="s">
        <v>30</v>
      </c>
      <c r="E2953" t="s">
        <v>1237</v>
      </c>
      <c r="F2953" t="s">
        <v>44</v>
      </c>
      <c r="G2953" t="s">
        <v>1238</v>
      </c>
      <c r="H2953" t="s">
        <v>1239</v>
      </c>
      <c r="J2953" t="s">
        <v>1240</v>
      </c>
      <c r="K2953" t="s">
        <v>67</v>
      </c>
      <c r="L2953">
        <v>48</v>
      </c>
      <c r="M2953">
        <v>2</v>
      </c>
      <c r="N2953" t="s">
        <v>68</v>
      </c>
      <c r="O2953" t="s">
        <v>1098</v>
      </c>
      <c r="P2953" t="s">
        <v>134</v>
      </c>
      <c r="Q2953" t="s">
        <v>71</v>
      </c>
      <c r="R2953">
        <v>2012</v>
      </c>
      <c r="S2953" s="1">
        <v>425.19</v>
      </c>
      <c r="T2953" t="s">
        <v>31</v>
      </c>
      <c r="U2953" s="2">
        <v>41000</v>
      </c>
      <c r="V2953" s="2">
        <v>41029</v>
      </c>
      <c r="W2953" s="2">
        <v>41025</v>
      </c>
      <c r="X2953" t="s">
        <v>72</v>
      </c>
      <c r="Y2953" t="s">
        <v>1252</v>
      </c>
      <c r="Z2953" t="s">
        <v>4827</v>
      </c>
      <c r="AA2953" t="s">
        <v>6515</v>
      </c>
      <c r="AB2953" t="s">
        <v>35</v>
      </c>
      <c r="AC2953" t="s">
        <v>36</v>
      </c>
      <c r="AD2953">
        <v>98102</v>
      </c>
      <c r="AE2953" t="s">
        <v>6513</v>
      </c>
      <c r="AF2953" t="str">
        <f t="shared" si="138"/>
        <v>Yes</v>
      </c>
      <c r="AG2953" s="9" t="str">
        <f t="shared" si="139"/>
        <v>STATE REPRESENTATIVE482DEMOCRATLEG DISTRICT 48 - HOUSEKINGLegislative2012425.19DEBT410004102941025Operation and OverheadREIMB. FUNDRAISER FOOD (WHOLE FOODS)GITT MALLORY A3218 EASTLAKE AVENUE E UNIT FSEATTLEWA</v>
      </c>
      <c r="AH2953">
        <v>100475233</v>
      </c>
      <c r="AI2953" s="9" t="str">
        <f t="shared" si="140"/>
        <v>STATE REPRESENTATIVE482DEMOCRATLEG DISTRICT 48 - HOUSEKINGLegislative</v>
      </c>
    </row>
    <row r="2954" spans="1:35" x14ac:dyDescent="0.25">
      <c r="A2954" s="15">
        <v>3134</v>
      </c>
      <c r="B2954" t="s">
        <v>6511</v>
      </c>
      <c r="C2954">
        <v>100475233</v>
      </c>
      <c r="D2954" t="s">
        <v>30</v>
      </c>
      <c r="E2954" t="s">
        <v>1237</v>
      </c>
      <c r="F2954" t="s">
        <v>44</v>
      </c>
      <c r="G2954" t="s">
        <v>1238</v>
      </c>
      <c r="H2954" t="s">
        <v>1239</v>
      </c>
      <c r="J2954" t="s">
        <v>1240</v>
      </c>
      <c r="K2954" t="s">
        <v>67</v>
      </c>
      <c r="L2954">
        <v>48</v>
      </c>
      <c r="M2954">
        <v>2</v>
      </c>
      <c r="N2954" t="s">
        <v>68</v>
      </c>
      <c r="O2954" t="s">
        <v>1098</v>
      </c>
      <c r="P2954" t="s">
        <v>134</v>
      </c>
      <c r="Q2954" t="s">
        <v>71</v>
      </c>
      <c r="R2954">
        <v>2012</v>
      </c>
      <c r="S2954" s="1">
        <v>2500</v>
      </c>
      <c r="T2954" t="s">
        <v>31</v>
      </c>
      <c r="U2954" s="2">
        <v>41000</v>
      </c>
      <c r="V2954" s="2">
        <v>41029</v>
      </c>
      <c r="W2954" s="2">
        <v>41029</v>
      </c>
      <c r="X2954" t="s">
        <v>72</v>
      </c>
      <c r="Y2954" t="s">
        <v>6512</v>
      </c>
      <c r="Z2954" t="s">
        <v>167</v>
      </c>
      <c r="AA2954" t="s">
        <v>168</v>
      </c>
      <c r="AB2954" t="s">
        <v>35</v>
      </c>
      <c r="AC2954" t="s">
        <v>36</v>
      </c>
      <c r="AD2954">
        <v>98109</v>
      </c>
      <c r="AE2954" t="s">
        <v>6513</v>
      </c>
      <c r="AF2954" t="str">
        <f t="shared" si="138"/>
        <v>Yes</v>
      </c>
      <c r="AG2954" s="9" t="str">
        <f t="shared" si="139"/>
        <v>STATE REPRESENTATIVE482DEMOCRATLEG DISTRICT 48 - HOUSEKINGLegislative20122500DEBT410004102941029Operation and OverheadAPRIL TREASURY &amp; FUNDRAISINGARGO STRATEGIESPO BOX 9100 SEATTLEWA</v>
      </c>
      <c r="AH2954">
        <v>100475233</v>
      </c>
      <c r="AI2954" s="9" t="str">
        <f t="shared" si="140"/>
        <v>STATE REPRESENTATIVE482DEMOCRATLEG DISTRICT 48 - HOUSEKINGLegislative</v>
      </c>
    </row>
    <row r="2955" spans="1:35" x14ac:dyDescent="0.25">
      <c r="A2955" s="15">
        <v>3136</v>
      </c>
      <c r="B2955" t="s">
        <v>6516</v>
      </c>
      <c r="C2955">
        <v>100475233</v>
      </c>
      <c r="D2955" t="s">
        <v>30</v>
      </c>
      <c r="E2955" t="s">
        <v>1237</v>
      </c>
      <c r="F2955" t="s">
        <v>44</v>
      </c>
      <c r="G2955" t="s">
        <v>1238</v>
      </c>
      <c r="H2955" t="s">
        <v>1239</v>
      </c>
      <c r="J2955" t="s">
        <v>1240</v>
      </c>
      <c r="K2955" t="s">
        <v>67</v>
      </c>
      <c r="L2955">
        <v>48</v>
      </c>
      <c r="M2955">
        <v>2</v>
      </c>
      <c r="N2955" t="s">
        <v>68</v>
      </c>
      <c r="O2955" t="s">
        <v>1098</v>
      </c>
      <c r="P2955" t="s">
        <v>134</v>
      </c>
      <c r="Q2955" t="s">
        <v>71</v>
      </c>
      <c r="R2955">
        <v>2012</v>
      </c>
      <c r="S2955" s="1">
        <v>169.42</v>
      </c>
      <c r="T2955" t="s">
        <v>31</v>
      </c>
      <c r="U2955" s="2">
        <v>41000</v>
      </c>
      <c r="V2955" s="2">
        <v>41029</v>
      </c>
      <c r="W2955" s="2">
        <v>41029</v>
      </c>
      <c r="X2955" t="s">
        <v>72</v>
      </c>
      <c r="Y2955" t="s">
        <v>3573</v>
      </c>
      <c r="Z2955" t="s">
        <v>4827</v>
      </c>
      <c r="AA2955" t="s">
        <v>6515</v>
      </c>
      <c r="AB2955" t="s">
        <v>35</v>
      </c>
      <c r="AC2955" t="s">
        <v>36</v>
      </c>
      <c r="AD2955">
        <v>98102</v>
      </c>
      <c r="AE2955" t="s">
        <v>6513</v>
      </c>
      <c r="AF2955" t="str">
        <f t="shared" si="138"/>
        <v>Yes</v>
      </c>
      <c r="AG2955" s="9" t="str">
        <f t="shared" si="139"/>
        <v>STATE REPRESENTATIVE482DEMOCRATLEG DISTRICT 48 - HOUSEKINGLegislative2012169.42DEBT410004102941029Operation and OverheadREIMB. CELL (AT&amp;T)GITT MALLORY A3218 EASTLAKE AVENUE E UNIT FSEATTLEWA</v>
      </c>
      <c r="AH2955">
        <v>100475233</v>
      </c>
      <c r="AI2955" s="9" t="str">
        <f t="shared" si="140"/>
        <v>STATE REPRESENTATIVE482DEMOCRATLEG DISTRICT 48 - HOUSEKINGLegislative</v>
      </c>
    </row>
    <row r="2956" spans="1:35" x14ac:dyDescent="0.25">
      <c r="A2956" s="15">
        <v>3137</v>
      </c>
      <c r="B2956" t="s">
        <v>6517</v>
      </c>
      <c r="C2956">
        <v>100475233</v>
      </c>
      <c r="D2956" t="s">
        <v>30</v>
      </c>
      <c r="E2956" t="s">
        <v>1237</v>
      </c>
      <c r="F2956" t="s">
        <v>44</v>
      </c>
      <c r="G2956" t="s">
        <v>1238</v>
      </c>
      <c r="H2956" t="s">
        <v>1239</v>
      </c>
      <c r="J2956" t="s">
        <v>1240</v>
      </c>
      <c r="K2956" t="s">
        <v>67</v>
      </c>
      <c r="L2956">
        <v>48</v>
      </c>
      <c r="M2956">
        <v>2</v>
      </c>
      <c r="N2956" t="s">
        <v>68</v>
      </c>
      <c r="O2956" t="s">
        <v>1098</v>
      </c>
      <c r="P2956" t="s">
        <v>134</v>
      </c>
      <c r="Q2956" t="s">
        <v>71</v>
      </c>
      <c r="R2956">
        <v>2012</v>
      </c>
      <c r="S2956" s="1">
        <v>68</v>
      </c>
      <c r="T2956" t="s">
        <v>31</v>
      </c>
      <c r="U2956" s="2">
        <v>41000</v>
      </c>
      <c r="V2956" s="2">
        <v>41029</v>
      </c>
      <c r="W2956" s="2">
        <v>41029</v>
      </c>
      <c r="X2956" t="s">
        <v>72</v>
      </c>
      <c r="Y2956" t="s">
        <v>6518</v>
      </c>
      <c r="Z2956" t="s">
        <v>4827</v>
      </c>
      <c r="AA2956" t="s">
        <v>6515</v>
      </c>
      <c r="AB2956" t="s">
        <v>35</v>
      </c>
      <c r="AC2956" t="s">
        <v>36</v>
      </c>
      <c r="AD2956">
        <v>98102</v>
      </c>
      <c r="AE2956" t="s">
        <v>6513</v>
      </c>
      <c r="AF2956" t="str">
        <f t="shared" si="138"/>
        <v>Yes</v>
      </c>
      <c r="AG2956" s="9" t="str">
        <f t="shared" si="139"/>
        <v>STATE REPRESENTATIVE482DEMOCRATLEG DISTRICT 48 - HOUSEKINGLegislative201268DEBT410004102941029Operation and OverheadREIMB. PARKING &amp; MILEAGEGITT MALLORY A3218 EASTLAKE AVENUE E UNIT FSEATTLEWA</v>
      </c>
      <c r="AH2956">
        <v>100475233</v>
      </c>
      <c r="AI2956" s="9" t="str">
        <f t="shared" si="140"/>
        <v>STATE REPRESENTATIVE482DEMOCRATLEG DISTRICT 48 - HOUSEKINGLegislative</v>
      </c>
    </row>
    <row r="2957" spans="1:35" x14ac:dyDescent="0.25">
      <c r="A2957" s="15">
        <v>3140</v>
      </c>
      <c r="B2957" t="s">
        <v>6524</v>
      </c>
      <c r="C2957">
        <v>100475234</v>
      </c>
      <c r="D2957" t="s">
        <v>30</v>
      </c>
      <c r="E2957" t="s">
        <v>1237</v>
      </c>
      <c r="F2957" t="s">
        <v>44</v>
      </c>
      <c r="G2957" t="s">
        <v>1238</v>
      </c>
      <c r="H2957" t="s">
        <v>1239</v>
      </c>
      <c r="J2957" t="s">
        <v>1240</v>
      </c>
      <c r="K2957" t="s">
        <v>67</v>
      </c>
      <c r="L2957">
        <v>48</v>
      </c>
      <c r="M2957">
        <v>2</v>
      </c>
      <c r="N2957" t="s">
        <v>68</v>
      </c>
      <c r="O2957" t="s">
        <v>1098</v>
      </c>
      <c r="P2957" t="s">
        <v>134</v>
      </c>
      <c r="Q2957" t="s">
        <v>71</v>
      </c>
      <c r="R2957">
        <v>2012</v>
      </c>
      <c r="S2957" s="1">
        <v>542.02</v>
      </c>
      <c r="T2957" t="s">
        <v>31</v>
      </c>
      <c r="U2957" s="2">
        <v>41030</v>
      </c>
      <c r="V2957" s="2">
        <v>41060</v>
      </c>
      <c r="W2957" s="2">
        <v>41032</v>
      </c>
      <c r="X2957" t="s">
        <v>72</v>
      </c>
      <c r="Y2957" t="s">
        <v>1464</v>
      </c>
      <c r="Z2957" t="s">
        <v>464</v>
      </c>
      <c r="AA2957" t="s">
        <v>5643</v>
      </c>
      <c r="AB2957" t="s">
        <v>35</v>
      </c>
      <c r="AC2957" t="s">
        <v>36</v>
      </c>
      <c r="AD2957">
        <v>98125</v>
      </c>
      <c r="AE2957" t="s">
        <v>6521</v>
      </c>
      <c r="AF2957" t="str">
        <f t="shared" si="138"/>
        <v>Yes</v>
      </c>
      <c r="AG2957" s="9" t="str">
        <f t="shared" si="139"/>
        <v>STATE REPRESENTATIVE482DEMOCRATLEG DISTRICT 48 - HOUSEKINGLegislative2012542.02DEBT410304106041032Operation and OverheadSIGNSBORUCK PRINTING11552 15TH AVENUE NE SEATTLEWA</v>
      </c>
      <c r="AH2957">
        <v>100475234</v>
      </c>
      <c r="AI2957" s="9" t="str">
        <f t="shared" si="140"/>
        <v>STATE REPRESENTATIVE482DEMOCRATLEG DISTRICT 48 - HOUSEKINGLegislative</v>
      </c>
    </row>
    <row r="2958" spans="1:35" x14ac:dyDescent="0.25">
      <c r="A2958" s="15">
        <v>3139</v>
      </c>
      <c r="B2958" t="s">
        <v>6522</v>
      </c>
      <c r="C2958">
        <v>100475234</v>
      </c>
      <c r="D2958" t="s">
        <v>30</v>
      </c>
      <c r="E2958" t="s">
        <v>1237</v>
      </c>
      <c r="F2958" t="s">
        <v>44</v>
      </c>
      <c r="G2958" t="s">
        <v>1238</v>
      </c>
      <c r="H2958" t="s">
        <v>1239</v>
      </c>
      <c r="J2958" t="s">
        <v>1240</v>
      </c>
      <c r="K2958" t="s">
        <v>67</v>
      </c>
      <c r="L2958">
        <v>48</v>
      </c>
      <c r="M2958">
        <v>2</v>
      </c>
      <c r="N2958" t="s">
        <v>68</v>
      </c>
      <c r="O2958" t="s">
        <v>1098</v>
      </c>
      <c r="P2958" t="s">
        <v>134</v>
      </c>
      <c r="Q2958" t="s">
        <v>71</v>
      </c>
      <c r="R2958">
        <v>2012</v>
      </c>
      <c r="S2958" s="1">
        <v>2826.5</v>
      </c>
      <c r="T2958" t="s">
        <v>31</v>
      </c>
      <c r="U2958" s="2">
        <v>41030</v>
      </c>
      <c r="V2958" s="2">
        <v>41060</v>
      </c>
      <c r="W2958" s="2">
        <v>41047</v>
      </c>
      <c r="X2958" t="s">
        <v>72</v>
      </c>
      <c r="Y2958" t="s">
        <v>6523</v>
      </c>
      <c r="Z2958" t="s">
        <v>114</v>
      </c>
      <c r="AA2958" t="s">
        <v>291</v>
      </c>
      <c r="AB2958" t="s">
        <v>35</v>
      </c>
      <c r="AC2958" t="s">
        <v>36</v>
      </c>
      <c r="AD2958">
        <v>98103</v>
      </c>
      <c r="AE2958" t="s">
        <v>6521</v>
      </c>
      <c r="AF2958" t="str">
        <f t="shared" si="138"/>
        <v>Yes</v>
      </c>
      <c r="AG2958" s="9" t="str">
        <f t="shared" si="139"/>
        <v>STATE REPRESENTATIVE482DEMOCRATLEG DISTRICT 48 - HOUSEKINGLegislative20122826.5DEBT410304106041047Operation and OverheadMAILING PRINT, DESIGN, PRODUCTION (CAPCITY, JENNERGY)NORTHWEST PASSAGE CONSULTING146 N CANAL STREET SUITE 303SEATTLEWA</v>
      </c>
      <c r="AH2958">
        <v>100475234</v>
      </c>
      <c r="AI2958" s="9" t="str">
        <f t="shared" si="140"/>
        <v>STATE REPRESENTATIVE482DEMOCRATLEG DISTRICT 48 - HOUSEKINGLegislative</v>
      </c>
    </row>
    <row r="2959" spans="1:35" x14ac:dyDescent="0.25">
      <c r="A2959" s="15">
        <v>3141</v>
      </c>
      <c r="B2959" t="s">
        <v>6525</v>
      </c>
      <c r="C2959">
        <v>100475234</v>
      </c>
      <c r="D2959" t="s">
        <v>30</v>
      </c>
      <c r="E2959" t="s">
        <v>1237</v>
      </c>
      <c r="F2959" t="s">
        <v>44</v>
      </c>
      <c r="G2959" t="s">
        <v>1238</v>
      </c>
      <c r="H2959" t="s">
        <v>1239</v>
      </c>
      <c r="J2959" t="s">
        <v>1240</v>
      </c>
      <c r="K2959" t="s">
        <v>67</v>
      </c>
      <c r="L2959">
        <v>48</v>
      </c>
      <c r="M2959">
        <v>2</v>
      </c>
      <c r="N2959" t="s">
        <v>68</v>
      </c>
      <c r="O2959" t="s">
        <v>1098</v>
      </c>
      <c r="P2959" t="s">
        <v>134</v>
      </c>
      <c r="Q2959" t="s">
        <v>71</v>
      </c>
      <c r="R2959">
        <v>2012</v>
      </c>
      <c r="S2959" s="1">
        <v>153.5</v>
      </c>
      <c r="T2959" t="s">
        <v>31</v>
      </c>
      <c r="U2959" s="2">
        <v>41030</v>
      </c>
      <c r="V2959" s="2">
        <v>41060</v>
      </c>
      <c r="W2959" s="2">
        <v>41047</v>
      </c>
      <c r="X2959" t="s">
        <v>72</v>
      </c>
      <c r="Y2959" t="s">
        <v>1813</v>
      </c>
      <c r="Z2959" t="s">
        <v>2613</v>
      </c>
      <c r="AA2959" t="s">
        <v>6287</v>
      </c>
      <c r="AB2959" t="s">
        <v>35</v>
      </c>
      <c r="AC2959" t="s">
        <v>36</v>
      </c>
      <c r="AD2959">
        <v>98199</v>
      </c>
      <c r="AE2959" t="s">
        <v>6521</v>
      </c>
      <c r="AF2959" t="str">
        <f t="shared" si="138"/>
        <v>Yes</v>
      </c>
      <c r="AG2959" s="9" t="str">
        <f t="shared" si="139"/>
        <v>STATE REPRESENTATIVE482DEMOCRATLEG DISTRICT 48 - HOUSEKINGLegislative2012153.5DEBT410304106041047Operation and OverheadPHOTOGRAPHYANN NORTON PHOTOGRAPHY3403 27TH AVENUE W SEATTLEWA</v>
      </c>
      <c r="AH2959">
        <v>100475234</v>
      </c>
      <c r="AI2959" s="9" t="str">
        <f t="shared" si="140"/>
        <v>STATE REPRESENTATIVE482DEMOCRATLEG DISTRICT 48 - HOUSEKINGLegislative</v>
      </c>
    </row>
    <row r="2960" spans="1:35" x14ac:dyDescent="0.25">
      <c r="A2960" s="15">
        <v>3138</v>
      </c>
      <c r="B2960" t="s">
        <v>6519</v>
      </c>
      <c r="C2960">
        <v>100475234</v>
      </c>
      <c r="D2960" t="s">
        <v>30</v>
      </c>
      <c r="E2960" t="s">
        <v>1237</v>
      </c>
      <c r="F2960" t="s">
        <v>44</v>
      </c>
      <c r="G2960" t="s">
        <v>1238</v>
      </c>
      <c r="H2960" t="s">
        <v>1239</v>
      </c>
      <c r="J2960" t="s">
        <v>1240</v>
      </c>
      <c r="K2960" t="s">
        <v>67</v>
      </c>
      <c r="L2960">
        <v>48</v>
      </c>
      <c r="M2960">
        <v>2</v>
      </c>
      <c r="N2960" t="s">
        <v>68</v>
      </c>
      <c r="O2960" t="s">
        <v>1098</v>
      </c>
      <c r="P2960" t="s">
        <v>134</v>
      </c>
      <c r="Q2960" t="s">
        <v>71</v>
      </c>
      <c r="R2960">
        <v>2012</v>
      </c>
      <c r="S2960" s="1">
        <v>2500</v>
      </c>
      <c r="T2960" t="s">
        <v>31</v>
      </c>
      <c r="U2960" s="2">
        <v>41030</v>
      </c>
      <c r="V2960" s="2">
        <v>41060</v>
      </c>
      <c r="W2960" s="2">
        <v>41060</v>
      </c>
      <c r="X2960" t="s">
        <v>72</v>
      </c>
      <c r="Y2960" t="s">
        <v>6520</v>
      </c>
      <c r="Z2960" t="s">
        <v>167</v>
      </c>
      <c r="AA2960" t="s">
        <v>168</v>
      </c>
      <c r="AB2960" t="s">
        <v>35</v>
      </c>
      <c r="AC2960" t="s">
        <v>36</v>
      </c>
      <c r="AD2960">
        <v>98109</v>
      </c>
      <c r="AE2960" t="s">
        <v>6521</v>
      </c>
      <c r="AF2960" t="str">
        <f t="shared" si="138"/>
        <v>Yes</v>
      </c>
      <c r="AG2960" s="9" t="str">
        <f t="shared" si="139"/>
        <v>STATE REPRESENTATIVE482DEMOCRATLEG DISTRICT 48 - HOUSEKINGLegislative20122500DEBT410304106041060Operation and OverheadMAY FUNDRAISING/COMPLIANCEARGO STRATEGIESPO BOX 9100 SEATTLEWA</v>
      </c>
      <c r="AH2960">
        <v>100475234</v>
      </c>
      <c r="AI2960" s="9" t="str">
        <f t="shared" si="140"/>
        <v>STATE REPRESENTATIVE482DEMOCRATLEG DISTRICT 48 - HOUSEKINGLegislative</v>
      </c>
    </row>
    <row r="2961" spans="1:35" x14ac:dyDescent="0.25">
      <c r="A2961" s="15">
        <v>3552</v>
      </c>
      <c r="B2961" t="s">
        <v>7197</v>
      </c>
      <c r="C2961">
        <v>100485385</v>
      </c>
      <c r="D2961" t="s">
        <v>30</v>
      </c>
      <c r="E2961" t="s">
        <v>1237</v>
      </c>
      <c r="F2961" t="s">
        <v>44</v>
      </c>
      <c r="G2961" t="s">
        <v>1238</v>
      </c>
      <c r="H2961" t="s">
        <v>1239</v>
      </c>
      <c r="J2961" t="s">
        <v>1240</v>
      </c>
      <c r="K2961" t="s">
        <v>67</v>
      </c>
      <c r="L2961">
        <v>48</v>
      </c>
      <c r="M2961">
        <v>2</v>
      </c>
      <c r="N2961" t="s">
        <v>68</v>
      </c>
      <c r="O2961" t="s">
        <v>1098</v>
      </c>
      <c r="P2961" t="s">
        <v>134</v>
      </c>
      <c r="Q2961" t="s">
        <v>71</v>
      </c>
      <c r="R2961">
        <v>2012</v>
      </c>
      <c r="S2961" s="1">
        <v>1147.8</v>
      </c>
      <c r="T2961" t="s">
        <v>31</v>
      </c>
      <c r="U2961" s="2">
        <v>41061</v>
      </c>
      <c r="V2961" s="2">
        <v>41106</v>
      </c>
      <c r="W2961" s="2">
        <v>41003</v>
      </c>
      <c r="X2961" t="s">
        <v>72</v>
      </c>
      <c r="Y2961" t="s">
        <v>5597</v>
      </c>
      <c r="Z2961" t="s">
        <v>114</v>
      </c>
      <c r="AA2961" t="s">
        <v>291</v>
      </c>
      <c r="AB2961" t="s">
        <v>35</v>
      </c>
      <c r="AC2961" t="s">
        <v>36</v>
      </c>
      <c r="AD2961">
        <v>98103</v>
      </c>
      <c r="AE2961" t="s">
        <v>7180</v>
      </c>
      <c r="AF2961" t="str">
        <f t="shared" si="138"/>
        <v>Yes</v>
      </c>
      <c r="AG2961" s="9" t="str">
        <f t="shared" si="139"/>
        <v>STATE REPRESENTATIVE482DEMOCRATLEG DISTRICT 48 - HOUSEKINGLegislative20121147.8DEBT410614110641003Operation and OverheadDOORBELLER DESIGN &amp; PRINT (JENNERGY, OVERNIGHT)NORTHWEST PASSAGE CONSULTING146 N CANAL STREET SUITE 303SEATTLEWA</v>
      </c>
      <c r="AH2961">
        <v>100485385</v>
      </c>
      <c r="AI2961" s="9" t="str">
        <f t="shared" si="140"/>
        <v>STATE REPRESENTATIVE482DEMOCRATLEG DISTRICT 48 - HOUSEKINGLegislative</v>
      </c>
    </row>
    <row r="2962" spans="1:35" x14ac:dyDescent="0.25">
      <c r="A2962" s="15">
        <v>3549</v>
      </c>
      <c r="B2962" t="s">
        <v>7192</v>
      </c>
      <c r="C2962">
        <v>100485385</v>
      </c>
      <c r="D2962" t="s">
        <v>30</v>
      </c>
      <c r="E2962" t="s">
        <v>1237</v>
      </c>
      <c r="F2962" t="s">
        <v>44</v>
      </c>
      <c r="G2962" t="s">
        <v>1238</v>
      </c>
      <c r="H2962" t="s">
        <v>1239</v>
      </c>
      <c r="J2962" t="s">
        <v>1240</v>
      </c>
      <c r="K2962" t="s">
        <v>67</v>
      </c>
      <c r="L2962">
        <v>48</v>
      </c>
      <c r="M2962">
        <v>2</v>
      </c>
      <c r="N2962" t="s">
        <v>68</v>
      </c>
      <c r="O2962" t="s">
        <v>1098</v>
      </c>
      <c r="P2962" t="s">
        <v>134</v>
      </c>
      <c r="Q2962" t="s">
        <v>71</v>
      </c>
      <c r="R2962">
        <v>2012</v>
      </c>
      <c r="S2962" s="1">
        <v>2826.5</v>
      </c>
      <c r="T2962" t="s">
        <v>31</v>
      </c>
      <c r="U2962" s="2">
        <v>41061</v>
      </c>
      <c r="V2962" s="2">
        <v>41106</v>
      </c>
      <c r="W2962" s="2">
        <v>41047</v>
      </c>
      <c r="X2962" t="s">
        <v>72</v>
      </c>
      <c r="Y2962" t="s">
        <v>6523</v>
      </c>
      <c r="Z2962" t="s">
        <v>114</v>
      </c>
      <c r="AA2962" t="s">
        <v>291</v>
      </c>
      <c r="AB2962" t="s">
        <v>35</v>
      </c>
      <c r="AC2962" t="s">
        <v>36</v>
      </c>
      <c r="AD2962">
        <v>98103</v>
      </c>
      <c r="AE2962" t="s">
        <v>7180</v>
      </c>
      <c r="AF2962" t="str">
        <f t="shared" si="138"/>
        <v>Yes</v>
      </c>
      <c r="AG2962" s="9" t="str">
        <f t="shared" si="139"/>
        <v>STATE REPRESENTATIVE482DEMOCRATLEG DISTRICT 48 - HOUSEKINGLegislative20122826.5DEBT410614110641047Operation and OverheadMAILING PRINT, DESIGN, PRODUCTION (CAPCITY, JENNERGY)NORTHWEST PASSAGE CONSULTING146 N CANAL STREET SUITE 303SEATTLEWA</v>
      </c>
      <c r="AH2962">
        <v>100485385</v>
      </c>
      <c r="AI2962" s="9" t="str">
        <f t="shared" si="140"/>
        <v>STATE REPRESENTATIVE482DEMOCRATLEG DISTRICT 48 - HOUSEKINGLegislative</v>
      </c>
    </row>
    <row r="2963" spans="1:35" x14ac:dyDescent="0.25">
      <c r="A2963" s="15">
        <v>3542</v>
      </c>
      <c r="B2963" t="s">
        <v>7178</v>
      </c>
      <c r="C2963">
        <v>100485385</v>
      </c>
      <c r="D2963" t="s">
        <v>30</v>
      </c>
      <c r="E2963" t="s">
        <v>1237</v>
      </c>
      <c r="F2963" t="s">
        <v>44</v>
      </c>
      <c r="G2963" t="s">
        <v>1238</v>
      </c>
      <c r="H2963" t="s">
        <v>1239</v>
      </c>
      <c r="J2963" t="s">
        <v>1240</v>
      </c>
      <c r="K2963" t="s">
        <v>67</v>
      </c>
      <c r="L2963">
        <v>48</v>
      </c>
      <c r="M2963">
        <v>2</v>
      </c>
      <c r="N2963" t="s">
        <v>68</v>
      </c>
      <c r="O2963" t="s">
        <v>1098</v>
      </c>
      <c r="P2963" t="s">
        <v>134</v>
      </c>
      <c r="Q2963" t="s">
        <v>71</v>
      </c>
      <c r="R2963">
        <v>2012</v>
      </c>
      <c r="S2963" s="1">
        <v>2500</v>
      </c>
      <c r="T2963" t="s">
        <v>31</v>
      </c>
      <c r="U2963" s="2">
        <v>41061</v>
      </c>
      <c r="V2963" s="2">
        <v>41106</v>
      </c>
      <c r="W2963" s="2">
        <v>41089</v>
      </c>
      <c r="X2963" t="s">
        <v>72</v>
      </c>
      <c r="Y2963" t="s">
        <v>7179</v>
      </c>
      <c r="Z2963" t="s">
        <v>167</v>
      </c>
      <c r="AA2963" t="s">
        <v>168</v>
      </c>
      <c r="AB2963" t="s">
        <v>35</v>
      </c>
      <c r="AC2963" t="s">
        <v>36</v>
      </c>
      <c r="AD2963">
        <v>98109</v>
      </c>
      <c r="AE2963" t="s">
        <v>7180</v>
      </c>
      <c r="AF2963" t="str">
        <f t="shared" si="138"/>
        <v>Yes</v>
      </c>
      <c r="AG2963" s="9" t="str">
        <f t="shared" si="139"/>
        <v>STATE REPRESENTATIVE482DEMOCRATLEG DISTRICT 48 - HOUSEKINGLegislative20122500DEBT410614110641089Operation and OverheadJUNE FUNDRAISING &amp; COMPLIANCEARGO STRATEGIESPO BOX 9100 SEATTLEWA</v>
      </c>
      <c r="AH2963">
        <v>100485385</v>
      </c>
      <c r="AI2963" s="9" t="str">
        <f t="shared" si="140"/>
        <v>STATE REPRESENTATIVE482DEMOCRATLEG DISTRICT 48 - HOUSEKINGLegislative</v>
      </c>
    </row>
    <row r="2964" spans="1:35" x14ac:dyDescent="0.25">
      <c r="A2964" s="15">
        <v>3557</v>
      </c>
      <c r="B2964" t="s">
        <v>7204</v>
      </c>
      <c r="C2964">
        <v>100485385</v>
      </c>
      <c r="D2964" t="s">
        <v>30</v>
      </c>
      <c r="E2964" t="s">
        <v>1237</v>
      </c>
      <c r="F2964" t="s">
        <v>44</v>
      </c>
      <c r="G2964" t="s">
        <v>1238</v>
      </c>
      <c r="H2964" t="s">
        <v>1239</v>
      </c>
      <c r="J2964" t="s">
        <v>1240</v>
      </c>
      <c r="K2964" t="s">
        <v>67</v>
      </c>
      <c r="L2964">
        <v>48</v>
      </c>
      <c r="M2964">
        <v>2</v>
      </c>
      <c r="N2964" t="s">
        <v>68</v>
      </c>
      <c r="O2964" t="s">
        <v>1098</v>
      </c>
      <c r="P2964" t="s">
        <v>134</v>
      </c>
      <c r="Q2964" t="s">
        <v>71</v>
      </c>
      <c r="R2964">
        <v>2012</v>
      </c>
      <c r="S2964" s="1">
        <v>1704</v>
      </c>
      <c r="T2964" t="s">
        <v>31</v>
      </c>
      <c r="U2964" s="2">
        <v>41061</v>
      </c>
      <c r="V2964" s="2">
        <v>41106</v>
      </c>
      <c r="W2964" s="2">
        <v>41093</v>
      </c>
      <c r="X2964" t="s">
        <v>72</v>
      </c>
      <c r="Y2964" t="s">
        <v>7205</v>
      </c>
      <c r="Z2964" t="s">
        <v>114</v>
      </c>
      <c r="AA2964" t="s">
        <v>291</v>
      </c>
      <c r="AB2964" t="s">
        <v>35</v>
      </c>
      <c r="AC2964" t="s">
        <v>36</v>
      </c>
      <c r="AD2964">
        <v>98103</v>
      </c>
      <c r="AE2964" t="s">
        <v>7180</v>
      </c>
      <c r="AF2964" t="str">
        <f t="shared" si="138"/>
        <v>Yes</v>
      </c>
      <c r="AG2964" s="9" t="str">
        <f t="shared" si="139"/>
        <v>STATE REPRESENTATIVE482DEMOCRATLEG DISTRICT 48 - HOUSEKINGLegislative20121704DEBT410614110641093Operation and OverheadWEB ADS+DESIGN(KIRKLAND-REDMOND-BELLEVUE-REPORTERS,JENNERGY)NORTHWEST PASSAGE CONSULTING146 N CANAL STREET SUITE 303SEATTLEWA</v>
      </c>
      <c r="AH2964">
        <v>100485385</v>
      </c>
      <c r="AI2964" s="9" t="str">
        <f t="shared" si="140"/>
        <v>STATE REPRESENTATIVE482DEMOCRATLEG DISTRICT 48 - HOUSEKINGLegislative</v>
      </c>
    </row>
    <row r="2965" spans="1:35" x14ac:dyDescent="0.25">
      <c r="A2965" s="15">
        <v>3558</v>
      </c>
      <c r="B2965" t="s">
        <v>7206</v>
      </c>
      <c r="C2965">
        <v>100485385</v>
      </c>
      <c r="D2965" t="s">
        <v>30</v>
      </c>
      <c r="E2965" t="s">
        <v>1237</v>
      </c>
      <c r="F2965" t="s">
        <v>44</v>
      </c>
      <c r="G2965" t="s">
        <v>1238</v>
      </c>
      <c r="H2965" t="s">
        <v>1239</v>
      </c>
      <c r="J2965" t="s">
        <v>1240</v>
      </c>
      <c r="K2965" t="s">
        <v>67</v>
      </c>
      <c r="L2965">
        <v>48</v>
      </c>
      <c r="M2965">
        <v>2</v>
      </c>
      <c r="N2965" t="s">
        <v>68</v>
      </c>
      <c r="O2965" t="s">
        <v>1098</v>
      </c>
      <c r="P2965" t="s">
        <v>134</v>
      </c>
      <c r="Q2965" t="s">
        <v>71</v>
      </c>
      <c r="R2965">
        <v>2012</v>
      </c>
      <c r="S2965" s="1">
        <v>97.75</v>
      </c>
      <c r="T2965" t="s">
        <v>31</v>
      </c>
      <c r="U2965" s="2">
        <v>41061</v>
      </c>
      <c r="V2965" s="2">
        <v>41106</v>
      </c>
      <c r="W2965" s="2">
        <v>41093</v>
      </c>
      <c r="X2965" t="s">
        <v>72</v>
      </c>
      <c r="Y2965" t="s">
        <v>7207</v>
      </c>
      <c r="Z2965" t="s">
        <v>114</v>
      </c>
      <c r="AA2965" t="s">
        <v>291</v>
      </c>
      <c r="AB2965" t="s">
        <v>35</v>
      </c>
      <c r="AC2965" t="s">
        <v>36</v>
      </c>
      <c r="AD2965">
        <v>98103</v>
      </c>
      <c r="AE2965" t="s">
        <v>7180</v>
      </c>
      <c r="AF2965" t="str">
        <f t="shared" si="138"/>
        <v>Yes</v>
      </c>
      <c r="AG2965" s="9" t="str">
        <f t="shared" si="139"/>
        <v>STATE REPRESENTATIVE482DEMOCRATLEG DISTRICT 48 - HOUSEKINGLegislative201297.75DEBT410614110641093Operation and OverheadTHANK YOU CARD DESIGN (JENNERGY)NORTHWEST PASSAGE CONSULTING146 N CANAL STREET SUITE 303SEATTLEWA</v>
      </c>
      <c r="AH2965">
        <v>100485385</v>
      </c>
      <c r="AI2965" s="9" t="str">
        <f t="shared" si="140"/>
        <v>STATE REPRESENTATIVE482DEMOCRATLEG DISTRICT 48 - HOUSEKINGLegislative</v>
      </c>
    </row>
    <row r="2966" spans="1:35" x14ac:dyDescent="0.25">
      <c r="A2966" s="15">
        <v>3547</v>
      </c>
      <c r="B2966" t="s">
        <v>7188</v>
      </c>
      <c r="C2966">
        <v>100485385</v>
      </c>
      <c r="D2966" t="s">
        <v>30</v>
      </c>
      <c r="E2966" t="s">
        <v>1237</v>
      </c>
      <c r="F2966" t="s">
        <v>44</v>
      </c>
      <c r="G2966" t="s">
        <v>1238</v>
      </c>
      <c r="H2966" t="s">
        <v>1239</v>
      </c>
      <c r="J2966" t="s">
        <v>1240</v>
      </c>
      <c r="K2966" t="s">
        <v>67</v>
      </c>
      <c r="L2966">
        <v>48</v>
      </c>
      <c r="M2966">
        <v>2</v>
      </c>
      <c r="N2966" t="s">
        <v>68</v>
      </c>
      <c r="O2966" t="s">
        <v>1098</v>
      </c>
      <c r="P2966" t="s">
        <v>134</v>
      </c>
      <c r="Q2966" t="s">
        <v>71</v>
      </c>
      <c r="R2966">
        <v>2012</v>
      </c>
      <c r="S2966" s="1">
        <v>3757.63</v>
      </c>
      <c r="T2966" t="s">
        <v>31</v>
      </c>
      <c r="U2966" s="2">
        <v>41061</v>
      </c>
      <c r="V2966" s="2">
        <v>41106</v>
      </c>
      <c r="W2966" s="2">
        <v>41093</v>
      </c>
      <c r="X2966" t="s">
        <v>72</v>
      </c>
      <c r="Y2966" t="s">
        <v>7189</v>
      </c>
      <c r="Z2966" t="s">
        <v>114</v>
      </c>
      <c r="AA2966" t="s">
        <v>291</v>
      </c>
      <c r="AB2966" t="s">
        <v>35</v>
      </c>
      <c r="AC2966" t="s">
        <v>36</v>
      </c>
      <c r="AD2966">
        <v>98103</v>
      </c>
      <c r="AE2966" t="s">
        <v>7180</v>
      </c>
      <c r="AF2966" t="str">
        <f t="shared" si="138"/>
        <v>Yes</v>
      </c>
      <c r="AG2966" s="9" t="str">
        <f t="shared" si="139"/>
        <v>STATE REPRESENTATIVE482DEMOCRATLEG DISTRICT 48 - HOUSEKINGLegislative20123757.63DEBT410614110641093Operation and OverheadDOORBELLER UPDATE &amp; PRINT (JENNERGY, CAPCITY)NORTHWEST PASSAGE CONSULTING146 N CANAL STREET SUITE 303SEATTLEWA</v>
      </c>
      <c r="AH2966">
        <v>100485385</v>
      </c>
      <c r="AI2966" s="9" t="str">
        <f t="shared" si="140"/>
        <v>STATE REPRESENTATIVE482DEMOCRATLEG DISTRICT 48 - HOUSEKINGLegislative</v>
      </c>
    </row>
    <row r="2967" spans="1:35" x14ac:dyDescent="0.25">
      <c r="A2967" s="15">
        <v>3556</v>
      </c>
      <c r="B2967" t="s">
        <v>7202</v>
      </c>
      <c r="C2967">
        <v>100485385</v>
      </c>
      <c r="D2967" t="s">
        <v>30</v>
      </c>
      <c r="E2967" t="s">
        <v>1237</v>
      </c>
      <c r="F2967" t="s">
        <v>44</v>
      </c>
      <c r="G2967" t="s">
        <v>1238</v>
      </c>
      <c r="H2967" t="s">
        <v>1239</v>
      </c>
      <c r="J2967" t="s">
        <v>1240</v>
      </c>
      <c r="K2967" t="s">
        <v>67</v>
      </c>
      <c r="L2967">
        <v>48</v>
      </c>
      <c r="M2967">
        <v>2</v>
      </c>
      <c r="N2967" t="s">
        <v>68</v>
      </c>
      <c r="O2967" t="s">
        <v>1098</v>
      </c>
      <c r="P2967" t="s">
        <v>134</v>
      </c>
      <c r="Q2967" t="s">
        <v>71</v>
      </c>
      <c r="R2967">
        <v>2012</v>
      </c>
      <c r="S2967" s="1">
        <v>62.77</v>
      </c>
      <c r="T2967" t="s">
        <v>31</v>
      </c>
      <c r="U2967" s="2">
        <v>41061</v>
      </c>
      <c r="V2967" s="2">
        <v>41106</v>
      </c>
      <c r="W2967" s="2">
        <v>41094</v>
      </c>
      <c r="X2967" t="s">
        <v>72</v>
      </c>
      <c r="Y2967" t="s">
        <v>7203</v>
      </c>
      <c r="Z2967" t="s">
        <v>4827</v>
      </c>
      <c r="AA2967" t="s">
        <v>6515</v>
      </c>
      <c r="AB2967" t="s">
        <v>35</v>
      </c>
      <c r="AC2967" t="s">
        <v>36</v>
      </c>
      <c r="AD2967">
        <v>98102</v>
      </c>
      <c r="AE2967" t="s">
        <v>7180</v>
      </c>
      <c r="AF2967" t="str">
        <f t="shared" si="138"/>
        <v>Yes</v>
      </c>
      <c r="AG2967" s="9" t="str">
        <f t="shared" si="139"/>
        <v>STATE REPRESENTATIVE482DEMOCRATLEG DISTRICT 48 - HOUSEKINGLegislative201262.77DEBT410614110641094Operation and OverheadREIMB. VOL FOOD (MET MARKET)GITT MALLORY A3218 EASTLAKE AVENUE E UNIT FSEATTLEWA</v>
      </c>
      <c r="AH2967">
        <v>100485385</v>
      </c>
      <c r="AI2967" s="9" t="str">
        <f t="shared" si="140"/>
        <v>STATE REPRESENTATIVE482DEMOCRATLEG DISTRICT 48 - HOUSEKINGLegislative</v>
      </c>
    </row>
    <row r="2968" spans="1:35" x14ac:dyDescent="0.25">
      <c r="A2968" s="15">
        <v>3544</v>
      </c>
      <c r="B2968" t="s">
        <v>7182</v>
      </c>
      <c r="C2968">
        <v>100485385</v>
      </c>
      <c r="D2968" t="s">
        <v>30</v>
      </c>
      <c r="E2968" t="s">
        <v>1237</v>
      </c>
      <c r="F2968" t="s">
        <v>44</v>
      </c>
      <c r="G2968" t="s">
        <v>1238</v>
      </c>
      <c r="H2968" t="s">
        <v>1239</v>
      </c>
      <c r="J2968" t="s">
        <v>1240</v>
      </c>
      <c r="K2968" t="s">
        <v>67</v>
      </c>
      <c r="L2968">
        <v>48</v>
      </c>
      <c r="M2968">
        <v>2</v>
      </c>
      <c r="N2968" t="s">
        <v>68</v>
      </c>
      <c r="O2968" t="s">
        <v>1098</v>
      </c>
      <c r="P2968" t="s">
        <v>134</v>
      </c>
      <c r="Q2968" t="s">
        <v>71</v>
      </c>
      <c r="R2968">
        <v>2012</v>
      </c>
      <c r="S2968" s="1">
        <v>73.290000000000006</v>
      </c>
      <c r="T2968" t="s">
        <v>31</v>
      </c>
      <c r="U2968" s="2">
        <v>41061</v>
      </c>
      <c r="V2968" s="2">
        <v>41106</v>
      </c>
      <c r="W2968" s="2">
        <v>41095</v>
      </c>
      <c r="X2968" t="s">
        <v>72</v>
      </c>
      <c r="Y2968" t="s">
        <v>7183</v>
      </c>
      <c r="Z2968" t="s">
        <v>4827</v>
      </c>
      <c r="AA2968" t="s">
        <v>6515</v>
      </c>
      <c r="AB2968" t="s">
        <v>35</v>
      </c>
      <c r="AC2968" t="s">
        <v>36</v>
      </c>
      <c r="AD2968">
        <v>98102</v>
      </c>
      <c r="AE2968" t="s">
        <v>7180</v>
      </c>
      <c r="AF2968" t="str">
        <f t="shared" si="138"/>
        <v>Yes</v>
      </c>
      <c r="AG2968" s="9" t="str">
        <f t="shared" si="139"/>
        <v>STATE REPRESENTATIVE482DEMOCRATLEG DISTRICT 48 - HOUSEKINGLegislative201273.29DEBT410614110641095Operation and OverheadPOSTAGE (FEDEX)GITT MALLORY A3218 EASTLAKE AVENUE E UNIT FSEATTLEWA</v>
      </c>
      <c r="AH2968">
        <v>100485385</v>
      </c>
      <c r="AI2968" s="9" t="str">
        <f t="shared" si="140"/>
        <v>STATE REPRESENTATIVE482DEMOCRATLEG DISTRICT 48 - HOUSEKINGLegislative</v>
      </c>
    </row>
    <row r="2969" spans="1:35" x14ac:dyDescent="0.25">
      <c r="A2969" s="15">
        <v>3554</v>
      </c>
      <c r="B2969" t="s">
        <v>7200</v>
      </c>
      <c r="C2969">
        <v>100485385</v>
      </c>
      <c r="D2969" t="s">
        <v>30</v>
      </c>
      <c r="E2969" t="s">
        <v>1237</v>
      </c>
      <c r="F2969" t="s">
        <v>44</v>
      </c>
      <c r="G2969" t="s">
        <v>1238</v>
      </c>
      <c r="H2969" t="s">
        <v>1239</v>
      </c>
      <c r="J2969" t="s">
        <v>1240</v>
      </c>
      <c r="K2969" t="s">
        <v>67</v>
      </c>
      <c r="L2969">
        <v>48</v>
      </c>
      <c r="M2969">
        <v>2</v>
      </c>
      <c r="N2969" t="s">
        <v>68</v>
      </c>
      <c r="O2969" t="s">
        <v>1098</v>
      </c>
      <c r="P2969" t="s">
        <v>134</v>
      </c>
      <c r="Q2969" t="s">
        <v>71</v>
      </c>
      <c r="R2969">
        <v>2012</v>
      </c>
      <c r="S2969" s="1">
        <v>109.5</v>
      </c>
      <c r="T2969" t="s">
        <v>31</v>
      </c>
      <c r="U2969" s="2">
        <v>41061</v>
      </c>
      <c r="V2969" s="2">
        <v>41106</v>
      </c>
      <c r="W2969" s="2">
        <v>41096</v>
      </c>
      <c r="X2969" t="s">
        <v>72</v>
      </c>
      <c r="Y2969" t="s">
        <v>7185</v>
      </c>
      <c r="Z2969" t="s">
        <v>4827</v>
      </c>
      <c r="AA2969" t="s">
        <v>6515</v>
      </c>
      <c r="AB2969" t="s">
        <v>35</v>
      </c>
      <c r="AC2969" t="s">
        <v>36</v>
      </c>
      <c r="AD2969">
        <v>98102</v>
      </c>
      <c r="AE2969" t="s">
        <v>7180</v>
      </c>
      <c r="AF2969" t="str">
        <f t="shared" si="138"/>
        <v>Yes</v>
      </c>
      <c r="AG2969" s="9" t="str">
        <f t="shared" si="139"/>
        <v>STATE REPRESENTATIVE482DEMOCRATLEG DISTRICT 48 - HOUSEKINGLegislative2012109.5DEBT410614110641096Operation and OverheadYARD SIGN STAKES (BORUCK)GITT MALLORY A3218 EASTLAKE AVENUE E UNIT FSEATTLEWA</v>
      </c>
      <c r="AH2969">
        <v>100485385</v>
      </c>
      <c r="AI2969" s="9" t="str">
        <f t="shared" si="140"/>
        <v>STATE REPRESENTATIVE482DEMOCRATLEG DISTRICT 48 - HOUSEKINGLegislative</v>
      </c>
    </row>
    <row r="2970" spans="1:35" x14ac:dyDescent="0.25">
      <c r="A2970" s="15">
        <v>3553</v>
      </c>
      <c r="B2970" t="s">
        <v>7198</v>
      </c>
      <c r="C2970">
        <v>100485385</v>
      </c>
      <c r="D2970" t="s">
        <v>30</v>
      </c>
      <c r="E2970" t="s">
        <v>1237</v>
      </c>
      <c r="F2970" t="s">
        <v>44</v>
      </c>
      <c r="G2970" t="s">
        <v>1238</v>
      </c>
      <c r="H2970" t="s">
        <v>1239</v>
      </c>
      <c r="J2970" t="s">
        <v>1240</v>
      </c>
      <c r="K2970" t="s">
        <v>67</v>
      </c>
      <c r="L2970">
        <v>48</v>
      </c>
      <c r="M2970">
        <v>2</v>
      </c>
      <c r="N2970" t="s">
        <v>68</v>
      </c>
      <c r="O2970" t="s">
        <v>1098</v>
      </c>
      <c r="P2970" t="s">
        <v>134</v>
      </c>
      <c r="Q2970" t="s">
        <v>71</v>
      </c>
      <c r="R2970">
        <v>2012</v>
      </c>
      <c r="S2970" s="1">
        <v>476.5</v>
      </c>
      <c r="T2970" t="s">
        <v>31</v>
      </c>
      <c r="U2970" s="2">
        <v>41061</v>
      </c>
      <c r="V2970" s="2">
        <v>41106</v>
      </c>
      <c r="W2970" s="2">
        <v>41102</v>
      </c>
      <c r="X2970" t="s">
        <v>72</v>
      </c>
      <c r="Y2970" t="s">
        <v>7199</v>
      </c>
      <c r="Z2970" t="s">
        <v>4827</v>
      </c>
      <c r="AA2970" t="s">
        <v>6515</v>
      </c>
      <c r="AB2970" t="s">
        <v>35</v>
      </c>
      <c r="AC2970" t="s">
        <v>36</v>
      </c>
      <c r="AD2970">
        <v>98102</v>
      </c>
      <c r="AE2970" t="s">
        <v>7180</v>
      </c>
      <c r="AF2970" t="str">
        <f t="shared" si="138"/>
        <v>Yes</v>
      </c>
      <c r="AG2970" s="9" t="str">
        <f t="shared" si="139"/>
        <v>STATE REPRESENTATIVE482DEMOCRATLEG DISTRICT 48 - HOUSEKINGLegislative2012476.5DEBT410614110641102Operation and OverheadREIMB. TRAVEL (EXPEDIA)GITT MALLORY A3218 EASTLAKE AVENUE E UNIT FSEATTLEWA</v>
      </c>
      <c r="AH2970">
        <v>100485385</v>
      </c>
      <c r="AI2970" s="9" t="str">
        <f t="shared" si="140"/>
        <v>STATE REPRESENTATIVE482DEMOCRATLEG DISTRICT 48 - HOUSEKINGLegislative</v>
      </c>
    </row>
    <row r="2971" spans="1:35" x14ac:dyDescent="0.25">
      <c r="A2971" s="15">
        <v>3543</v>
      </c>
      <c r="B2971" t="s">
        <v>7181</v>
      </c>
      <c r="C2971">
        <v>100485385</v>
      </c>
      <c r="D2971" t="s">
        <v>30</v>
      </c>
      <c r="E2971" t="s">
        <v>1237</v>
      </c>
      <c r="F2971" t="s">
        <v>44</v>
      </c>
      <c r="G2971" t="s">
        <v>1238</v>
      </c>
      <c r="H2971" t="s">
        <v>1239</v>
      </c>
      <c r="J2971" t="s">
        <v>1240</v>
      </c>
      <c r="K2971" t="s">
        <v>67</v>
      </c>
      <c r="L2971">
        <v>48</v>
      </c>
      <c r="M2971">
        <v>2</v>
      </c>
      <c r="N2971" t="s">
        <v>68</v>
      </c>
      <c r="O2971" t="s">
        <v>1098</v>
      </c>
      <c r="P2971" t="s">
        <v>134</v>
      </c>
      <c r="Q2971" t="s">
        <v>71</v>
      </c>
      <c r="R2971">
        <v>2012</v>
      </c>
      <c r="S2971" s="1">
        <v>53</v>
      </c>
      <c r="T2971" t="s">
        <v>31</v>
      </c>
      <c r="U2971" s="2">
        <v>41061</v>
      </c>
      <c r="V2971" s="2">
        <v>41106</v>
      </c>
      <c r="W2971" s="2">
        <v>41103</v>
      </c>
      <c r="X2971" t="s">
        <v>72</v>
      </c>
      <c r="Y2971" t="s">
        <v>143</v>
      </c>
      <c r="Z2971" t="s">
        <v>144</v>
      </c>
      <c r="AA2971" t="s">
        <v>145</v>
      </c>
      <c r="AB2971" t="s">
        <v>146</v>
      </c>
      <c r="AC2971" t="s">
        <v>147</v>
      </c>
      <c r="AD2971">
        <v>97015</v>
      </c>
      <c r="AE2971" t="s">
        <v>7180</v>
      </c>
      <c r="AF2971" t="str">
        <f t="shared" si="138"/>
        <v>Yes</v>
      </c>
      <c r="AG2971" s="9" t="str">
        <f t="shared" si="139"/>
        <v>STATE REPRESENTATIVE482DEMOCRATLEG DISTRICT 48 - HOUSEKINGLegislative201253DEBT410614110641103Operation and OverheadPAYROLL PROCESSINGADP10155 SE SUNNYSIDE ROAD CLACKAMASOR</v>
      </c>
      <c r="AH2971">
        <v>100485385</v>
      </c>
      <c r="AI2971" s="9" t="str">
        <f t="shared" si="140"/>
        <v>STATE REPRESENTATIVE482DEMOCRATLEG DISTRICT 48 - HOUSEKINGLegislative</v>
      </c>
    </row>
    <row r="2972" spans="1:35" x14ac:dyDescent="0.25">
      <c r="A2972" s="15">
        <v>3545</v>
      </c>
      <c r="B2972" t="s">
        <v>7184</v>
      </c>
      <c r="C2972">
        <v>100485385</v>
      </c>
      <c r="D2972" t="s">
        <v>30</v>
      </c>
      <c r="E2972" t="s">
        <v>1237</v>
      </c>
      <c r="F2972" t="s">
        <v>44</v>
      </c>
      <c r="G2972" t="s">
        <v>1238</v>
      </c>
      <c r="H2972" t="s">
        <v>1239</v>
      </c>
      <c r="J2972" t="s">
        <v>1240</v>
      </c>
      <c r="K2972" t="s">
        <v>67</v>
      </c>
      <c r="L2972">
        <v>48</v>
      </c>
      <c r="M2972">
        <v>2</v>
      </c>
      <c r="N2972" t="s">
        <v>68</v>
      </c>
      <c r="O2972" t="s">
        <v>1098</v>
      </c>
      <c r="P2972" t="s">
        <v>134</v>
      </c>
      <c r="Q2972" t="s">
        <v>71</v>
      </c>
      <c r="R2972">
        <v>2012</v>
      </c>
      <c r="S2972" s="1">
        <v>109.5</v>
      </c>
      <c r="T2972" t="s">
        <v>31</v>
      </c>
      <c r="U2972" s="2">
        <v>41061</v>
      </c>
      <c r="V2972" s="2">
        <v>41106</v>
      </c>
      <c r="W2972" s="2">
        <v>41106</v>
      </c>
      <c r="X2972" t="s">
        <v>72</v>
      </c>
      <c r="Y2972" t="s">
        <v>7185</v>
      </c>
      <c r="Z2972" t="s">
        <v>4827</v>
      </c>
      <c r="AA2972" t="s">
        <v>6515</v>
      </c>
      <c r="AB2972" t="s">
        <v>35</v>
      </c>
      <c r="AC2972" t="s">
        <v>36</v>
      </c>
      <c r="AD2972">
        <v>98102</v>
      </c>
      <c r="AE2972" t="s">
        <v>7180</v>
      </c>
      <c r="AF2972" t="str">
        <f t="shared" si="138"/>
        <v>Yes</v>
      </c>
      <c r="AG2972" s="9" t="str">
        <f t="shared" si="139"/>
        <v>STATE REPRESENTATIVE482DEMOCRATLEG DISTRICT 48 - HOUSEKINGLegislative2012109.5DEBT410614110641106Operation and OverheadYARD SIGN STAKES (BORUCK)GITT MALLORY A3218 EASTLAKE AVENUE E UNIT FSEATTLEWA</v>
      </c>
      <c r="AH2972">
        <v>100485385</v>
      </c>
      <c r="AI2972" s="9" t="str">
        <f t="shared" si="140"/>
        <v>STATE REPRESENTATIVE482DEMOCRATLEG DISTRICT 48 - HOUSEKINGLegislative</v>
      </c>
    </row>
    <row r="2973" spans="1:35" x14ac:dyDescent="0.25">
      <c r="A2973" s="15">
        <v>3555</v>
      </c>
      <c r="B2973" t="s">
        <v>7201</v>
      </c>
      <c r="C2973">
        <v>100485385</v>
      </c>
      <c r="D2973" t="s">
        <v>30</v>
      </c>
      <c r="E2973" t="s">
        <v>1237</v>
      </c>
      <c r="F2973" t="s">
        <v>44</v>
      </c>
      <c r="G2973" t="s">
        <v>1238</v>
      </c>
      <c r="H2973" t="s">
        <v>1239</v>
      </c>
      <c r="J2973" t="s">
        <v>1240</v>
      </c>
      <c r="K2973" t="s">
        <v>67</v>
      </c>
      <c r="L2973">
        <v>48</v>
      </c>
      <c r="M2973">
        <v>2</v>
      </c>
      <c r="N2973" t="s">
        <v>68</v>
      </c>
      <c r="O2973" t="s">
        <v>1098</v>
      </c>
      <c r="P2973" t="s">
        <v>134</v>
      </c>
      <c r="Q2973" t="s">
        <v>71</v>
      </c>
      <c r="R2973">
        <v>2012</v>
      </c>
      <c r="S2973" s="1">
        <v>265.25</v>
      </c>
      <c r="T2973" t="s">
        <v>31</v>
      </c>
      <c r="U2973" s="2">
        <v>41061</v>
      </c>
      <c r="V2973" s="2">
        <v>41106</v>
      </c>
      <c r="W2973" s="2">
        <v>41106</v>
      </c>
      <c r="X2973" t="s">
        <v>72</v>
      </c>
      <c r="Y2973" t="s">
        <v>6221</v>
      </c>
      <c r="Z2973" t="s">
        <v>4827</v>
      </c>
      <c r="AA2973" t="s">
        <v>6515</v>
      </c>
      <c r="AB2973" t="s">
        <v>35</v>
      </c>
      <c r="AC2973" t="s">
        <v>36</v>
      </c>
      <c r="AD2973">
        <v>98102</v>
      </c>
      <c r="AE2973" t="s">
        <v>7180</v>
      </c>
      <c r="AF2973" t="str">
        <f t="shared" si="138"/>
        <v>Yes</v>
      </c>
      <c r="AG2973" s="9" t="str">
        <f t="shared" si="139"/>
        <v>STATE REPRESENTATIVE482DEMOCRATLEG DISTRICT 48 - HOUSEKINGLegislative2012265.25DEBT410614110641106Operation and OverheadREIMB. MILEAGE &amp; TOLLSGITT MALLORY A3218 EASTLAKE AVENUE E UNIT FSEATTLEWA</v>
      </c>
      <c r="AH2973">
        <v>100485385</v>
      </c>
      <c r="AI2973" s="9" t="str">
        <f t="shared" si="140"/>
        <v>STATE REPRESENTATIVE482DEMOCRATLEG DISTRICT 48 - HOUSEKINGLegislative</v>
      </c>
    </row>
    <row r="2974" spans="1:35" x14ac:dyDescent="0.25">
      <c r="A2974" s="15">
        <v>3548</v>
      </c>
      <c r="B2974" t="s">
        <v>7190</v>
      </c>
      <c r="C2974">
        <v>100485385</v>
      </c>
      <c r="D2974" t="s">
        <v>30</v>
      </c>
      <c r="E2974" t="s">
        <v>1237</v>
      </c>
      <c r="F2974" t="s">
        <v>44</v>
      </c>
      <c r="G2974" t="s">
        <v>1238</v>
      </c>
      <c r="H2974" t="s">
        <v>1239</v>
      </c>
      <c r="J2974" t="s">
        <v>1240</v>
      </c>
      <c r="K2974" t="s">
        <v>67</v>
      </c>
      <c r="L2974">
        <v>48</v>
      </c>
      <c r="M2974">
        <v>2</v>
      </c>
      <c r="N2974" t="s">
        <v>68</v>
      </c>
      <c r="O2974" t="s">
        <v>1098</v>
      </c>
      <c r="P2974" t="s">
        <v>134</v>
      </c>
      <c r="Q2974" t="s">
        <v>71</v>
      </c>
      <c r="R2974">
        <v>2012</v>
      </c>
      <c r="S2974" s="1">
        <v>489.69</v>
      </c>
      <c r="T2974" t="s">
        <v>31</v>
      </c>
      <c r="U2974" s="2">
        <v>41061</v>
      </c>
      <c r="V2974" s="2">
        <v>41106</v>
      </c>
      <c r="W2974" s="2">
        <v>41106</v>
      </c>
      <c r="X2974" t="s">
        <v>72</v>
      </c>
      <c r="Y2974" t="s">
        <v>7191</v>
      </c>
      <c r="Z2974" t="s">
        <v>4827</v>
      </c>
      <c r="AA2974" t="s">
        <v>6515</v>
      </c>
      <c r="AB2974" t="s">
        <v>35</v>
      </c>
      <c r="AC2974" t="s">
        <v>36</v>
      </c>
      <c r="AD2974">
        <v>98102</v>
      </c>
      <c r="AE2974" t="s">
        <v>7180</v>
      </c>
      <c r="AF2974" t="str">
        <f t="shared" si="138"/>
        <v>Yes</v>
      </c>
      <c r="AG2974" s="9" t="str">
        <f t="shared" si="139"/>
        <v>STATE REPRESENTATIVE482DEMOCRATLEG DISTRICT 48 - HOUSEKINGLegislative2012489.69DEBT410614110641106Operation and OverheadREIMB. ADVERTISING (FACEBOOK)GITT MALLORY A3218 EASTLAKE AVENUE E UNIT FSEATTLEWA</v>
      </c>
      <c r="AH2974">
        <v>100485385</v>
      </c>
      <c r="AI2974" s="9" t="str">
        <f t="shared" si="140"/>
        <v>STATE REPRESENTATIVE482DEMOCRATLEG DISTRICT 48 - HOUSEKINGLegislative</v>
      </c>
    </row>
    <row r="2975" spans="1:35" x14ac:dyDescent="0.25">
      <c r="A2975" s="15">
        <v>3550</v>
      </c>
      <c r="B2975" t="s">
        <v>7193</v>
      </c>
      <c r="C2975">
        <v>100485385</v>
      </c>
      <c r="D2975" t="s">
        <v>30</v>
      </c>
      <c r="E2975" t="s">
        <v>1237</v>
      </c>
      <c r="F2975" t="s">
        <v>44</v>
      </c>
      <c r="G2975" t="s">
        <v>1238</v>
      </c>
      <c r="H2975" t="s">
        <v>1239</v>
      </c>
      <c r="J2975" t="s">
        <v>1240</v>
      </c>
      <c r="K2975" t="s">
        <v>67</v>
      </c>
      <c r="L2975">
        <v>48</v>
      </c>
      <c r="M2975">
        <v>2</v>
      </c>
      <c r="N2975" t="s">
        <v>68</v>
      </c>
      <c r="O2975" t="s">
        <v>1098</v>
      </c>
      <c r="P2975" t="s">
        <v>134</v>
      </c>
      <c r="Q2975" t="s">
        <v>71</v>
      </c>
      <c r="R2975">
        <v>2012</v>
      </c>
      <c r="S2975" s="1">
        <v>4975.68</v>
      </c>
      <c r="T2975" t="s">
        <v>31</v>
      </c>
      <c r="U2975" s="2">
        <v>41061</v>
      </c>
      <c r="V2975" s="2">
        <v>41106</v>
      </c>
      <c r="W2975" s="2">
        <v>41106</v>
      </c>
      <c r="X2975" t="s">
        <v>72</v>
      </c>
      <c r="Y2975" t="s">
        <v>7194</v>
      </c>
      <c r="Z2975" t="s">
        <v>114</v>
      </c>
      <c r="AA2975" t="s">
        <v>291</v>
      </c>
      <c r="AB2975" t="s">
        <v>35</v>
      </c>
      <c r="AC2975" t="s">
        <v>36</v>
      </c>
      <c r="AD2975">
        <v>98103</v>
      </c>
      <c r="AE2975" t="s">
        <v>7180</v>
      </c>
      <c r="AF2975" t="str">
        <f t="shared" si="138"/>
        <v>Yes</v>
      </c>
      <c r="AG2975" s="9" t="str">
        <f t="shared" si="139"/>
        <v>STATE REPRESENTATIVE482DEMOCRATLEG DISTRICT 48 - HOUSEKINGLegislative20124975.68DEBT410614110641106Operation and OverheadMAILER DESIGN &amp; PRINT (JENNERGY, CAPCITY)NORTHWEST PASSAGE CONSULTING146 N CANAL STREET SUITE 303SEATTLEWA</v>
      </c>
      <c r="AH2975">
        <v>100485385</v>
      </c>
      <c r="AI2975" s="9" t="str">
        <f t="shared" si="140"/>
        <v>STATE REPRESENTATIVE482DEMOCRATLEG DISTRICT 48 - HOUSEKINGLegislative</v>
      </c>
    </row>
    <row r="2976" spans="1:35" x14ac:dyDescent="0.25">
      <c r="A2976" s="15">
        <v>3551</v>
      </c>
      <c r="B2976" t="s">
        <v>7195</v>
      </c>
      <c r="C2976">
        <v>100485385</v>
      </c>
      <c r="D2976" t="s">
        <v>30</v>
      </c>
      <c r="E2976" t="s">
        <v>1237</v>
      </c>
      <c r="F2976" t="s">
        <v>44</v>
      </c>
      <c r="G2976" t="s">
        <v>1238</v>
      </c>
      <c r="H2976" t="s">
        <v>1239</v>
      </c>
      <c r="J2976" t="s">
        <v>1240</v>
      </c>
      <c r="K2976" t="s">
        <v>67</v>
      </c>
      <c r="L2976">
        <v>48</v>
      </c>
      <c r="M2976">
        <v>2</v>
      </c>
      <c r="N2976" t="s">
        <v>68</v>
      </c>
      <c r="O2976" t="s">
        <v>1098</v>
      </c>
      <c r="P2976" t="s">
        <v>134</v>
      </c>
      <c r="Q2976" t="s">
        <v>71</v>
      </c>
      <c r="R2976">
        <v>2012</v>
      </c>
      <c r="S2976" s="1">
        <v>3000</v>
      </c>
      <c r="T2976" t="s">
        <v>31</v>
      </c>
      <c r="U2976" s="2">
        <v>41061</v>
      </c>
      <c r="V2976" s="2">
        <v>41106</v>
      </c>
      <c r="W2976" s="2">
        <v>41106</v>
      </c>
      <c r="X2976" t="s">
        <v>72</v>
      </c>
      <c r="Y2976" t="s">
        <v>7196</v>
      </c>
      <c r="Z2976" t="s">
        <v>1800</v>
      </c>
      <c r="AA2976" t="s">
        <v>5647</v>
      </c>
      <c r="AB2976" t="s">
        <v>35</v>
      </c>
      <c r="AC2976" t="s">
        <v>36</v>
      </c>
      <c r="AD2976">
        <v>98101</v>
      </c>
      <c r="AE2976" t="s">
        <v>7180</v>
      </c>
      <c r="AF2976" t="str">
        <f t="shared" si="138"/>
        <v>Yes</v>
      </c>
      <c r="AG2976" s="9" t="str">
        <f t="shared" si="139"/>
        <v>STATE REPRESENTATIVE482DEMOCRATLEG DISTRICT 48 - HOUSEKINGLegislative20123000DEBT410614110641106Operation and OverheadVIDEO PRODUCTION (PRIMARY)GUENTHER MEDIA1402 3RD AVENUE SUITE 310SEATTLEWA</v>
      </c>
      <c r="AH2976">
        <v>100485385</v>
      </c>
      <c r="AI2976" s="9" t="str">
        <f t="shared" si="140"/>
        <v>STATE REPRESENTATIVE482DEMOCRATLEG DISTRICT 48 - HOUSEKINGLegislative</v>
      </c>
    </row>
    <row r="2977" spans="1:35" x14ac:dyDescent="0.25">
      <c r="A2977" s="15">
        <v>3546</v>
      </c>
      <c r="B2977" t="s">
        <v>7186</v>
      </c>
      <c r="C2977">
        <v>100485385</v>
      </c>
      <c r="D2977" t="s">
        <v>30</v>
      </c>
      <c r="E2977" t="s">
        <v>1237</v>
      </c>
      <c r="F2977" t="s">
        <v>44</v>
      </c>
      <c r="G2977" t="s">
        <v>1238</v>
      </c>
      <c r="H2977" t="s">
        <v>1239</v>
      </c>
      <c r="J2977" t="s">
        <v>1240</v>
      </c>
      <c r="K2977" t="s">
        <v>67</v>
      </c>
      <c r="L2977">
        <v>48</v>
      </c>
      <c r="M2977">
        <v>2</v>
      </c>
      <c r="N2977" t="s">
        <v>68</v>
      </c>
      <c r="O2977" t="s">
        <v>1098</v>
      </c>
      <c r="P2977" t="s">
        <v>134</v>
      </c>
      <c r="Q2977" t="s">
        <v>71</v>
      </c>
      <c r="R2977">
        <v>2012</v>
      </c>
      <c r="S2977" s="1">
        <v>3000</v>
      </c>
      <c r="T2977" t="s">
        <v>31</v>
      </c>
      <c r="U2977" s="2">
        <v>41061</v>
      </c>
      <c r="V2977" s="2">
        <v>41106</v>
      </c>
      <c r="W2977" s="2">
        <v>41106</v>
      </c>
      <c r="X2977" t="s">
        <v>72</v>
      </c>
      <c r="Y2977" t="s">
        <v>7187</v>
      </c>
      <c r="Z2977" t="s">
        <v>1800</v>
      </c>
      <c r="AA2977" t="s">
        <v>5647</v>
      </c>
      <c r="AB2977" t="s">
        <v>35</v>
      </c>
      <c r="AC2977" t="s">
        <v>36</v>
      </c>
      <c r="AD2977">
        <v>98101</v>
      </c>
      <c r="AE2977" t="s">
        <v>7180</v>
      </c>
      <c r="AF2977" t="str">
        <f t="shared" si="138"/>
        <v>Yes</v>
      </c>
      <c r="AG2977" s="9" t="str">
        <f t="shared" si="139"/>
        <v>STATE REPRESENTATIVE482DEMOCRATLEG DISTRICT 48 - HOUSEKINGLegislative20123000DEBT410614110641106Operation and OverheadVIDEO PRODUCTION (GENERAL)GUENTHER MEDIA1402 3RD AVENUE SUITE 310SEATTLEWA</v>
      </c>
      <c r="AH2977">
        <v>100485385</v>
      </c>
      <c r="AI2977" s="9" t="str">
        <f t="shared" si="140"/>
        <v>STATE REPRESENTATIVE482DEMOCRATLEG DISTRICT 48 - HOUSEKINGLegislative</v>
      </c>
    </row>
    <row r="2978" spans="1:35" x14ac:dyDescent="0.25">
      <c r="A2978" s="15">
        <v>3636</v>
      </c>
      <c r="B2978" t="s">
        <v>7343</v>
      </c>
      <c r="C2978">
        <v>100485387</v>
      </c>
      <c r="D2978" t="s">
        <v>30</v>
      </c>
      <c r="E2978" t="s">
        <v>1237</v>
      </c>
      <c r="F2978" t="s">
        <v>44</v>
      </c>
      <c r="G2978" t="s">
        <v>1238</v>
      </c>
      <c r="H2978" t="s">
        <v>1239</v>
      </c>
      <c r="J2978" t="s">
        <v>1240</v>
      </c>
      <c r="K2978" t="s">
        <v>67</v>
      </c>
      <c r="L2978">
        <v>48</v>
      </c>
      <c r="M2978">
        <v>2</v>
      </c>
      <c r="N2978" t="s">
        <v>68</v>
      </c>
      <c r="O2978" t="s">
        <v>1098</v>
      </c>
      <c r="P2978" t="s">
        <v>134</v>
      </c>
      <c r="Q2978" t="s">
        <v>71</v>
      </c>
      <c r="R2978">
        <v>2012</v>
      </c>
      <c r="S2978" s="1">
        <v>1147.8</v>
      </c>
      <c r="T2978" t="s">
        <v>31</v>
      </c>
      <c r="U2978" s="2">
        <v>41107</v>
      </c>
      <c r="V2978" s="2">
        <v>41120</v>
      </c>
      <c r="W2978" s="2">
        <v>41003</v>
      </c>
      <c r="X2978" t="s">
        <v>72</v>
      </c>
      <c r="Y2978" t="s">
        <v>5597</v>
      </c>
      <c r="Z2978" t="s">
        <v>114</v>
      </c>
      <c r="AA2978" t="s">
        <v>291</v>
      </c>
      <c r="AB2978" t="s">
        <v>35</v>
      </c>
      <c r="AC2978" t="s">
        <v>36</v>
      </c>
      <c r="AD2978">
        <v>98103</v>
      </c>
      <c r="AE2978" t="s">
        <v>7335</v>
      </c>
      <c r="AF2978" t="str">
        <f t="shared" si="138"/>
        <v>Yes</v>
      </c>
      <c r="AG2978" s="9" t="str">
        <f t="shared" si="139"/>
        <v>STATE REPRESENTATIVE482DEMOCRATLEG DISTRICT 48 - HOUSEKINGLegislative20121147.8DEBT411074112041003Operation and OverheadDOORBELLER DESIGN &amp; PRINT (JENNERGY, OVERNIGHT)NORTHWEST PASSAGE CONSULTING146 N CANAL STREET SUITE 303SEATTLEWA</v>
      </c>
      <c r="AH2978">
        <v>100485387</v>
      </c>
      <c r="AI2978" s="9" t="str">
        <f t="shared" si="140"/>
        <v>STATE REPRESENTATIVE482DEMOCRATLEG DISTRICT 48 - HOUSEKINGLegislative</v>
      </c>
    </row>
    <row r="2979" spans="1:35" x14ac:dyDescent="0.25">
      <c r="A2979" s="15">
        <v>3630</v>
      </c>
      <c r="B2979" t="s">
        <v>7334</v>
      </c>
      <c r="C2979">
        <v>100485387</v>
      </c>
      <c r="D2979" t="s">
        <v>30</v>
      </c>
      <c r="E2979" t="s">
        <v>1237</v>
      </c>
      <c r="F2979" t="s">
        <v>44</v>
      </c>
      <c r="G2979" t="s">
        <v>1238</v>
      </c>
      <c r="H2979" t="s">
        <v>1239</v>
      </c>
      <c r="J2979" t="s">
        <v>1240</v>
      </c>
      <c r="K2979" t="s">
        <v>67</v>
      </c>
      <c r="L2979">
        <v>48</v>
      </c>
      <c r="M2979">
        <v>2</v>
      </c>
      <c r="N2979" t="s">
        <v>68</v>
      </c>
      <c r="O2979" t="s">
        <v>1098</v>
      </c>
      <c r="P2979" t="s">
        <v>134</v>
      </c>
      <c r="Q2979" t="s">
        <v>71</v>
      </c>
      <c r="R2979">
        <v>2012</v>
      </c>
      <c r="S2979" s="1">
        <v>3757.63</v>
      </c>
      <c r="T2979" t="s">
        <v>31</v>
      </c>
      <c r="U2979" s="2">
        <v>41107</v>
      </c>
      <c r="V2979" s="2">
        <v>41120</v>
      </c>
      <c r="W2979" s="2">
        <v>41093</v>
      </c>
      <c r="X2979" t="s">
        <v>72</v>
      </c>
      <c r="Y2979" t="s">
        <v>7189</v>
      </c>
      <c r="Z2979" t="s">
        <v>114</v>
      </c>
      <c r="AA2979" t="s">
        <v>291</v>
      </c>
      <c r="AB2979" t="s">
        <v>35</v>
      </c>
      <c r="AC2979" t="s">
        <v>36</v>
      </c>
      <c r="AD2979">
        <v>98103</v>
      </c>
      <c r="AE2979" t="s">
        <v>7335</v>
      </c>
      <c r="AF2979" t="str">
        <f t="shared" si="138"/>
        <v>Yes</v>
      </c>
      <c r="AG2979" s="9" t="str">
        <f t="shared" si="139"/>
        <v>STATE REPRESENTATIVE482DEMOCRATLEG DISTRICT 48 - HOUSEKINGLegislative20123757.63DEBT411074112041093Operation and OverheadDOORBELLER UPDATE &amp; PRINT (JENNERGY, CAPCITY)NORTHWEST PASSAGE CONSULTING146 N CANAL STREET SUITE 303SEATTLEWA</v>
      </c>
      <c r="AH2979">
        <v>100485387</v>
      </c>
      <c r="AI2979" s="9" t="str">
        <f t="shared" si="140"/>
        <v>STATE REPRESENTATIVE482DEMOCRATLEG DISTRICT 48 - HOUSEKINGLegislative</v>
      </c>
    </row>
    <row r="2980" spans="1:35" x14ac:dyDescent="0.25">
      <c r="A2980" s="15">
        <v>3637</v>
      </c>
      <c r="B2980" t="s">
        <v>7344</v>
      </c>
      <c r="C2980">
        <v>100485387</v>
      </c>
      <c r="D2980" t="s">
        <v>30</v>
      </c>
      <c r="E2980" t="s">
        <v>1237</v>
      </c>
      <c r="F2980" t="s">
        <v>44</v>
      </c>
      <c r="G2980" t="s">
        <v>1238</v>
      </c>
      <c r="H2980" t="s">
        <v>1239</v>
      </c>
      <c r="J2980" t="s">
        <v>1240</v>
      </c>
      <c r="K2980" t="s">
        <v>67</v>
      </c>
      <c r="L2980">
        <v>48</v>
      </c>
      <c r="M2980">
        <v>2</v>
      </c>
      <c r="N2980" t="s">
        <v>68</v>
      </c>
      <c r="O2980" t="s">
        <v>1098</v>
      </c>
      <c r="P2980" t="s">
        <v>134</v>
      </c>
      <c r="Q2980" t="s">
        <v>71</v>
      </c>
      <c r="R2980">
        <v>2012</v>
      </c>
      <c r="S2980" s="1">
        <v>3000</v>
      </c>
      <c r="T2980" t="s">
        <v>31</v>
      </c>
      <c r="U2980" s="2">
        <v>41107</v>
      </c>
      <c r="V2980" s="2">
        <v>41120</v>
      </c>
      <c r="W2980" s="2">
        <v>41106</v>
      </c>
      <c r="X2980" t="s">
        <v>72</v>
      </c>
      <c r="Y2980" t="s">
        <v>7187</v>
      </c>
      <c r="Z2980" t="s">
        <v>1800</v>
      </c>
      <c r="AA2980" t="s">
        <v>5647</v>
      </c>
      <c r="AB2980" t="s">
        <v>35</v>
      </c>
      <c r="AC2980" t="s">
        <v>36</v>
      </c>
      <c r="AD2980">
        <v>98101</v>
      </c>
      <c r="AE2980" t="s">
        <v>7335</v>
      </c>
      <c r="AF2980" t="str">
        <f t="shared" si="138"/>
        <v>Yes</v>
      </c>
      <c r="AG2980" s="9" t="str">
        <f t="shared" si="139"/>
        <v>STATE REPRESENTATIVE482DEMOCRATLEG DISTRICT 48 - HOUSEKINGLegislative20123000DEBT411074112041106Operation and OverheadVIDEO PRODUCTION (GENERAL)GUENTHER MEDIA1402 3RD AVENUE SUITE 310SEATTLEWA</v>
      </c>
      <c r="AH2980">
        <v>100485387</v>
      </c>
      <c r="AI2980" s="9" t="str">
        <f t="shared" si="140"/>
        <v>STATE REPRESENTATIVE482DEMOCRATLEG DISTRICT 48 - HOUSEKINGLegislative</v>
      </c>
    </row>
    <row r="2981" spans="1:35" x14ac:dyDescent="0.25">
      <c r="A2981" s="15">
        <v>3640</v>
      </c>
      <c r="B2981" t="s">
        <v>7349</v>
      </c>
      <c r="C2981">
        <v>100485387</v>
      </c>
      <c r="D2981" t="s">
        <v>30</v>
      </c>
      <c r="E2981" t="s">
        <v>1237</v>
      </c>
      <c r="F2981" t="s">
        <v>44</v>
      </c>
      <c r="G2981" t="s">
        <v>1238</v>
      </c>
      <c r="H2981" t="s">
        <v>1239</v>
      </c>
      <c r="J2981" t="s">
        <v>1240</v>
      </c>
      <c r="K2981" t="s">
        <v>67</v>
      </c>
      <c r="L2981">
        <v>48</v>
      </c>
      <c r="M2981">
        <v>2</v>
      </c>
      <c r="N2981" t="s">
        <v>68</v>
      </c>
      <c r="O2981" t="s">
        <v>1098</v>
      </c>
      <c r="P2981" t="s">
        <v>134</v>
      </c>
      <c r="Q2981" t="s">
        <v>71</v>
      </c>
      <c r="R2981">
        <v>2012</v>
      </c>
      <c r="S2981" s="1">
        <v>187</v>
      </c>
      <c r="T2981" t="s">
        <v>31</v>
      </c>
      <c r="U2981" s="2">
        <v>41107</v>
      </c>
      <c r="V2981" s="2">
        <v>41120</v>
      </c>
      <c r="W2981" s="2">
        <v>41109</v>
      </c>
      <c r="X2981" t="s">
        <v>72</v>
      </c>
      <c r="Y2981" t="s">
        <v>7350</v>
      </c>
      <c r="Z2981" t="s">
        <v>4827</v>
      </c>
      <c r="AA2981" t="s">
        <v>6515</v>
      </c>
      <c r="AB2981" t="s">
        <v>35</v>
      </c>
      <c r="AC2981" t="s">
        <v>36</v>
      </c>
      <c r="AD2981">
        <v>98102</v>
      </c>
      <c r="AE2981" t="s">
        <v>7335</v>
      </c>
      <c r="AF2981" t="str">
        <f t="shared" si="138"/>
        <v>Yes</v>
      </c>
      <c r="AG2981" s="9" t="str">
        <f t="shared" si="139"/>
        <v>STATE REPRESENTATIVE482DEMOCRATLEG DISTRICT 48 - HOUSEKINGLegislative2012187DEBT411074112041109Operation and OverheadREIMB. TRAVEL FEES (EXPEDIA)GITT MALLORY A3218 EASTLAKE AVENUE E UNIT FSEATTLEWA</v>
      </c>
      <c r="AH2981">
        <v>100485387</v>
      </c>
      <c r="AI2981" s="9" t="str">
        <f t="shared" si="140"/>
        <v>STATE REPRESENTATIVE482DEMOCRATLEG DISTRICT 48 - HOUSEKINGLegislative</v>
      </c>
    </row>
    <row r="2982" spans="1:35" x14ac:dyDescent="0.25">
      <c r="A2982" s="15">
        <v>3641</v>
      </c>
      <c r="B2982" t="s">
        <v>7351</v>
      </c>
      <c r="C2982">
        <v>100485387</v>
      </c>
      <c r="D2982" t="s">
        <v>30</v>
      </c>
      <c r="E2982" t="s">
        <v>1237</v>
      </c>
      <c r="F2982" t="s">
        <v>44</v>
      </c>
      <c r="G2982" t="s">
        <v>1238</v>
      </c>
      <c r="H2982" t="s">
        <v>1239</v>
      </c>
      <c r="J2982" t="s">
        <v>1240</v>
      </c>
      <c r="K2982" t="s">
        <v>67</v>
      </c>
      <c r="L2982">
        <v>48</v>
      </c>
      <c r="M2982">
        <v>2</v>
      </c>
      <c r="N2982" t="s">
        <v>68</v>
      </c>
      <c r="O2982" t="s">
        <v>1098</v>
      </c>
      <c r="P2982" t="s">
        <v>134</v>
      </c>
      <c r="Q2982" t="s">
        <v>71</v>
      </c>
      <c r="R2982">
        <v>2012</v>
      </c>
      <c r="S2982" s="1">
        <v>69.680000000000007</v>
      </c>
      <c r="T2982" t="s">
        <v>31</v>
      </c>
      <c r="U2982" s="2">
        <v>41107</v>
      </c>
      <c r="V2982" s="2">
        <v>41120</v>
      </c>
      <c r="W2982" s="2">
        <v>41109</v>
      </c>
      <c r="X2982" t="s">
        <v>72</v>
      </c>
      <c r="Y2982" t="s">
        <v>7352</v>
      </c>
      <c r="Z2982" t="s">
        <v>4827</v>
      </c>
      <c r="AA2982" t="s">
        <v>6515</v>
      </c>
      <c r="AB2982" t="s">
        <v>35</v>
      </c>
      <c r="AC2982" t="s">
        <v>36</v>
      </c>
      <c r="AD2982">
        <v>98102</v>
      </c>
      <c r="AE2982" t="s">
        <v>7335</v>
      </c>
      <c r="AF2982" t="str">
        <f t="shared" si="138"/>
        <v>Yes</v>
      </c>
      <c r="AG2982" s="9" t="str">
        <f t="shared" si="139"/>
        <v>STATE REPRESENTATIVE482DEMOCRATLEG DISTRICT 48 - HOUSEKINGLegislative201269.68DEBT411074112041109Operation and OverheadREIMB. DOMAIN UPDATES (BLUE UTOPIA)GITT MALLORY A3218 EASTLAKE AVENUE E UNIT FSEATTLEWA</v>
      </c>
      <c r="AH2982">
        <v>100485387</v>
      </c>
      <c r="AI2982" s="9" t="str">
        <f t="shared" si="140"/>
        <v>STATE REPRESENTATIVE482DEMOCRATLEG DISTRICT 48 - HOUSEKINGLegislative</v>
      </c>
    </row>
    <row r="2983" spans="1:35" x14ac:dyDescent="0.25">
      <c r="A2983" s="15">
        <v>3631</v>
      </c>
      <c r="B2983" t="s">
        <v>7336</v>
      </c>
      <c r="C2983">
        <v>100485387</v>
      </c>
      <c r="D2983" t="s">
        <v>30</v>
      </c>
      <c r="E2983" t="s">
        <v>1237</v>
      </c>
      <c r="F2983" t="s">
        <v>44</v>
      </c>
      <c r="G2983" t="s">
        <v>1238</v>
      </c>
      <c r="H2983" t="s">
        <v>1239</v>
      </c>
      <c r="J2983" t="s">
        <v>1240</v>
      </c>
      <c r="K2983" t="s">
        <v>67</v>
      </c>
      <c r="L2983">
        <v>48</v>
      </c>
      <c r="M2983">
        <v>2</v>
      </c>
      <c r="N2983" t="s">
        <v>68</v>
      </c>
      <c r="O2983" t="s">
        <v>1098</v>
      </c>
      <c r="P2983" t="s">
        <v>134</v>
      </c>
      <c r="Q2983" t="s">
        <v>71</v>
      </c>
      <c r="R2983">
        <v>2012</v>
      </c>
      <c r="S2983" s="1">
        <v>109.5</v>
      </c>
      <c r="T2983" t="s">
        <v>31</v>
      </c>
      <c r="U2983" s="2">
        <v>41107</v>
      </c>
      <c r="V2983" s="2">
        <v>41120</v>
      </c>
      <c r="W2983" s="2">
        <v>41113</v>
      </c>
      <c r="X2983" t="s">
        <v>72</v>
      </c>
      <c r="Y2983" t="s">
        <v>3456</v>
      </c>
      <c r="Z2983" t="s">
        <v>464</v>
      </c>
      <c r="AA2983" t="s">
        <v>5643</v>
      </c>
      <c r="AB2983" t="s">
        <v>35</v>
      </c>
      <c r="AC2983" t="s">
        <v>36</v>
      </c>
      <c r="AD2983">
        <v>98125</v>
      </c>
      <c r="AE2983" t="s">
        <v>7335</v>
      </c>
      <c r="AF2983" t="str">
        <f t="shared" si="138"/>
        <v>Yes</v>
      </c>
      <c r="AG2983" s="9" t="str">
        <f t="shared" si="139"/>
        <v>STATE REPRESENTATIVE482DEMOCRATLEG DISTRICT 48 - HOUSEKINGLegislative2012109.5DEBT411074112041113Operation and OverheadYARD SIGN STAKESBORUCK PRINTING11552 15TH AVENUE NE SEATTLEWA</v>
      </c>
      <c r="AH2983">
        <v>100485387</v>
      </c>
      <c r="AI2983" s="9" t="str">
        <f t="shared" si="140"/>
        <v>STATE REPRESENTATIVE482DEMOCRATLEG DISTRICT 48 - HOUSEKINGLegislative</v>
      </c>
    </row>
    <row r="2984" spans="1:35" x14ac:dyDescent="0.25">
      <c r="A2984" s="15">
        <v>3638</v>
      </c>
      <c r="B2984" t="s">
        <v>7345</v>
      </c>
      <c r="C2984">
        <v>100485387</v>
      </c>
      <c r="D2984" t="s">
        <v>30</v>
      </c>
      <c r="E2984" t="s">
        <v>1237</v>
      </c>
      <c r="F2984" t="s">
        <v>44</v>
      </c>
      <c r="G2984" t="s">
        <v>1238</v>
      </c>
      <c r="H2984" t="s">
        <v>1239</v>
      </c>
      <c r="J2984" t="s">
        <v>1240</v>
      </c>
      <c r="K2984" t="s">
        <v>67</v>
      </c>
      <c r="L2984">
        <v>48</v>
      </c>
      <c r="M2984">
        <v>2</v>
      </c>
      <c r="N2984" t="s">
        <v>68</v>
      </c>
      <c r="O2984" t="s">
        <v>1098</v>
      </c>
      <c r="P2984" t="s">
        <v>134</v>
      </c>
      <c r="Q2984" t="s">
        <v>71</v>
      </c>
      <c r="R2984">
        <v>2012</v>
      </c>
      <c r="S2984" s="1">
        <v>1306.7</v>
      </c>
      <c r="T2984" t="s">
        <v>31</v>
      </c>
      <c r="U2984" s="2">
        <v>41107</v>
      </c>
      <c r="V2984" s="2">
        <v>41120</v>
      </c>
      <c r="W2984" s="2">
        <v>41117</v>
      </c>
      <c r="X2984" t="s">
        <v>72</v>
      </c>
      <c r="Y2984" t="s">
        <v>7346</v>
      </c>
      <c r="Z2984" t="s">
        <v>114</v>
      </c>
      <c r="AA2984" t="s">
        <v>291</v>
      </c>
      <c r="AB2984" t="s">
        <v>35</v>
      </c>
      <c r="AC2984" t="s">
        <v>36</v>
      </c>
      <c r="AD2984">
        <v>98103</v>
      </c>
      <c r="AE2984" t="s">
        <v>7335</v>
      </c>
      <c r="AF2984" t="str">
        <f t="shared" si="138"/>
        <v>Yes</v>
      </c>
      <c r="AG2984" s="9" t="str">
        <f t="shared" si="139"/>
        <v>STATE REPRESENTATIVE482DEMOCRATLEG DISTRICT 48 - HOUSEKINGLegislative20121306.7DEBT411074112041117Operation and OverheadMEDIA PLACEMENT &amp; DESIGN (BELLEVUE&amp;KIRKLAND REPORTERS)NORTHWEST PASSAGE CONSULTING146 N CANAL STREET SUITE 303SEATTLEWA</v>
      </c>
      <c r="AH2984">
        <v>100485387</v>
      </c>
      <c r="AI2984" s="9" t="str">
        <f t="shared" si="140"/>
        <v>STATE REPRESENTATIVE482DEMOCRATLEG DISTRICT 48 - HOUSEKINGLegislative</v>
      </c>
    </row>
    <row r="2985" spans="1:35" x14ac:dyDescent="0.25">
      <c r="A2985" s="15">
        <v>3632</v>
      </c>
      <c r="B2985" t="s">
        <v>7337</v>
      </c>
      <c r="C2985">
        <v>100485387</v>
      </c>
      <c r="D2985" t="s">
        <v>30</v>
      </c>
      <c r="E2985" t="s">
        <v>1237</v>
      </c>
      <c r="F2985" t="s">
        <v>44</v>
      </c>
      <c r="G2985" t="s">
        <v>1238</v>
      </c>
      <c r="H2985" t="s">
        <v>1239</v>
      </c>
      <c r="J2985" t="s">
        <v>1240</v>
      </c>
      <c r="K2985" t="s">
        <v>67</v>
      </c>
      <c r="L2985">
        <v>48</v>
      </c>
      <c r="M2985">
        <v>2</v>
      </c>
      <c r="N2985" t="s">
        <v>68</v>
      </c>
      <c r="O2985" t="s">
        <v>1098</v>
      </c>
      <c r="P2985" t="s">
        <v>134</v>
      </c>
      <c r="Q2985" t="s">
        <v>71</v>
      </c>
      <c r="R2985">
        <v>2012</v>
      </c>
      <c r="S2985" s="1">
        <v>2500</v>
      </c>
      <c r="T2985" t="s">
        <v>31</v>
      </c>
      <c r="U2985" s="2">
        <v>41107</v>
      </c>
      <c r="V2985" s="2">
        <v>41120</v>
      </c>
      <c r="W2985" s="2">
        <v>41119</v>
      </c>
      <c r="X2985" t="s">
        <v>72</v>
      </c>
      <c r="Y2985" t="s">
        <v>7338</v>
      </c>
      <c r="Z2985" t="s">
        <v>167</v>
      </c>
      <c r="AA2985" t="s">
        <v>168</v>
      </c>
      <c r="AB2985" t="s">
        <v>35</v>
      </c>
      <c r="AC2985" t="s">
        <v>36</v>
      </c>
      <c r="AD2985">
        <v>98109</v>
      </c>
      <c r="AE2985" t="s">
        <v>7335</v>
      </c>
      <c r="AF2985" t="str">
        <f t="shared" si="138"/>
        <v>Yes</v>
      </c>
      <c r="AG2985" s="9" t="str">
        <f t="shared" si="139"/>
        <v>STATE REPRESENTATIVE482DEMOCRATLEG DISTRICT 48 - HOUSEKINGLegislative20122500DEBT411074112041119Operation and OverheadJULY FUNDRAISING/COMPLIANCEARGO STRATEGIESPO BOX 9100 SEATTLEWA</v>
      </c>
      <c r="AH2985">
        <v>100485387</v>
      </c>
      <c r="AI2985" s="9" t="str">
        <f t="shared" si="140"/>
        <v>STATE REPRESENTATIVE482DEMOCRATLEG DISTRICT 48 - HOUSEKINGLegislative</v>
      </c>
    </row>
    <row r="2986" spans="1:35" x14ac:dyDescent="0.25">
      <c r="A2986" s="15">
        <v>3639</v>
      </c>
      <c r="B2986" t="s">
        <v>7347</v>
      </c>
      <c r="C2986">
        <v>100485387</v>
      </c>
      <c r="D2986" t="s">
        <v>30</v>
      </c>
      <c r="E2986" t="s">
        <v>1237</v>
      </c>
      <c r="F2986" t="s">
        <v>44</v>
      </c>
      <c r="G2986" t="s">
        <v>1238</v>
      </c>
      <c r="H2986" t="s">
        <v>1239</v>
      </c>
      <c r="J2986" t="s">
        <v>1240</v>
      </c>
      <c r="K2986" t="s">
        <v>67</v>
      </c>
      <c r="L2986">
        <v>48</v>
      </c>
      <c r="M2986">
        <v>2</v>
      </c>
      <c r="N2986" t="s">
        <v>68</v>
      </c>
      <c r="O2986" t="s">
        <v>1098</v>
      </c>
      <c r="P2986" t="s">
        <v>134</v>
      </c>
      <c r="Q2986" t="s">
        <v>71</v>
      </c>
      <c r="R2986">
        <v>2012</v>
      </c>
      <c r="S2986" s="1">
        <v>3069.07</v>
      </c>
      <c r="T2986" t="s">
        <v>31</v>
      </c>
      <c r="U2986" s="2">
        <v>41107</v>
      </c>
      <c r="V2986" s="2">
        <v>41120</v>
      </c>
      <c r="W2986" s="2">
        <v>41120</v>
      </c>
      <c r="X2986" t="s">
        <v>72</v>
      </c>
      <c r="Y2986" t="s">
        <v>7348</v>
      </c>
      <c r="Z2986" t="s">
        <v>114</v>
      </c>
      <c r="AA2986" t="s">
        <v>291</v>
      </c>
      <c r="AB2986" t="s">
        <v>35</v>
      </c>
      <c r="AC2986" t="s">
        <v>36</v>
      </c>
      <c r="AD2986">
        <v>98103</v>
      </c>
      <c r="AE2986" t="s">
        <v>7335</v>
      </c>
      <c r="AF2986" t="str">
        <f t="shared" si="138"/>
        <v>Yes</v>
      </c>
      <c r="AG2986" s="9" t="str">
        <f t="shared" si="139"/>
        <v>STATE REPRESENTATIVE482DEMOCRATLEG DISTRICT 48 - HOUSEKINGLegislative20123069.07DEBT411074112041120Operation and OverheadEST. MAILER PRINT &amp; DESIGN(PUBLISHER-CAPCITY-JENNERGY)NORTHWEST PASSAGE CONSULTING146 N CANAL STREET SUITE 303SEATTLEWA</v>
      </c>
      <c r="AH2986">
        <v>100485387</v>
      </c>
      <c r="AI2986" s="9" t="str">
        <f t="shared" si="140"/>
        <v>STATE REPRESENTATIVE482DEMOCRATLEG DISTRICT 48 - HOUSEKINGLegislative</v>
      </c>
    </row>
    <row r="2987" spans="1:35" x14ac:dyDescent="0.25">
      <c r="A2987" s="15">
        <v>3633</v>
      </c>
      <c r="B2987" t="s">
        <v>7339</v>
      </c>
      <c r="C2987">
        <v>100485387</v>
      </c>
      <c r="D2987" t="s">
        <v>30</v>
      </c>
      <c r="E2987" t="s">
        <v>1237</v>
      </c>
      <c r="F2987" t="s">
        <v>44</v>
      </c>
      <c r="G2987" t="s">
        <v>1238</v>
      </c>
      <c r="H2987" t="s">
        <v>1239</v>
      </c>
      <c r="J2987" t="s">
        <v>1240</v>
      </c>
      <c r="K2987" t="s">
        <v>67</v>
      </c>
      <c r="L2987">
        <v>48</v>
      </c>
      <c r="M2987">
        <v>2</v>
      </c>
      <c r="N2987" t="s">
        <v>68</v>
      </c>
      <c r="O2987" t="s">
        <v>1098</v>
      </c>
      <c r="P2987" t="s">
        <v>134</v>
      </c>
      <c r="Q2987" t="s">
        <v>71</v>
      </c>
      <c r="R2987">
        <v>2012</v>
      </c>
      <c r="S2987" s="1">
        <v>636.84</v>
      </c>
      <c r="T2987" t="s">
        <v>31</v>
      </c>
      <c r="U2987" s="2">
        <v>41107</v>
      </c>
      <c r="V2987" s="2">
        <v>41120</v>
      </c>
      <c r="W2987" s="2">
        <v>41120</v>
      </c>
      <c r="X2987" t="s">
        <v>72</v>
      </c>
      <c r="Y2987" t="s">
        <v>7191</v>
      </c>
      <c r="Z2987" t="s">
        <v>4827</v>
      </c>
      <c r="AA2987" t="s">
        <v>6515</v>
      </c>
      <c r="AB2987" t="s">
        <v>35</v>
      </c>
      <c r="AC2987" t="s">
        <v>36</v>
      </c>
      <c r="AD2987">
        <v>98102</v>
      </c>
      <c r="AE2987" t="s">
        <v>7335</v>
      </c>
      <c r="AF2987" t="str">
        <f t="shared" si="138"/>
        <v>Yes</v>
      </c>
      <c r="AG2987" s="9" t="str">
        <f t="shared" si="139"/>
        <v>STATE REPRESENTATIVE482DEMOCRATLEG DISTRICT 48 - HOUSEKINGLegislative2012636.84DEBT411074112041120Operation and OverheadREIMB. ADVERTISING (FACEBOOK)GITT MALLORY A3218 EASTLAKE AVENUE E UNIT FSEATTLEWA</v>
      </c>
      <c r="AH2987">
        <v>100485387</v>
      </c>
      <c r="AI2987" s="9" t="str">
        <f t="shared" si="140"/>
        <v>STATE REPRESENTATIVE482DEMOCRATLEG DISTRICT 48 - HOUSEKINGLegislative</v>
      </c>
    </row>
    <row r="2988" spans="1:35" x14ac:dyDescent="0.25">
      <c r="A2988" s="15">
        <v>3634</v>
      </c>
      <c r="B2988" t="s">
        <v>7340</v>
      </c>
      <c r="C2988">
        <v>100485387</v>
      </c>
      <c r="D2988" t="s">
        <v>30</v>
      </c>
      <c r="E2988" t="s">
        <v>1237</v>
      </c>
      <c r="F2988" t="s">
        <v>44</v>
      </c>
      <c r="G2988" t="s">
        <v>1238</v>
      </c>
      <c r="H2988" t="s">
        <v>1239</v>
      </c>
      <c r="J2988" t="s">
        <v>1240</v>
      </c>
      <c r="K2988" t="s">
        <v>67</v>
      </c>
      <c r="L2988">
        <v>48</v>
      </c>
      <c r="M2988">
        <v>2</v>
      </c>
      <c r="N2988" t="s">
        <v>68</v>
      </c>
      <c r="O2988" t="s">
        <v>1098</v>
      </c>
      <c r="P2988" t="s">
        <v>134</v>
      </c>
      <c r="Q2988" t="s">
        <v>71</v>
      </c>
      <c r="R2988">
        <v>2012</v>
      </c>
      <c r="S2988" s="1">
        <v>359</v>
      </c>
      <c r="T2988" t="s">
        <v>31</v>
      </c>
      <c r="U2988" s="2">
        <v>41107</v>
      </c>
      <c r="V2988" s="2">
        <v>41120</v>
      </c>
      <c r="W2988" s="2">
        <v>41120</v>
      </c>
      <c r="X2988" t="s">
        <v>72</v>
      </c>
      <c r="Y2988" t="s">
        <v>7341</v>
      </c>
      <c r="Z2988" t="s">
        <v>4827</v>
      </c>
      <c r="AA2988" t="s">
        <v>6515</v>
      </c>
      <c r="AB2988" t="s">
        <v>35</v>
      </c>
      <c r="AC2988" t="s">
        <v>36</v>
      </c>
      <c r="AD2988">
        <v>98102</v>
      </c>
      <c r="AE2988" t="s">
        <v>7335</v>
      </c>
      <c r="AF2988" t="str">
        <f t="shared" si="138"/>
        <v>Yes</v>
      </c>
      <c r="AG2988" s="9" t="str">
        <f t="shared" si="139"/>
        <v>STATE REPRESENTATIVE482DEMOCRATLEG DISTRICT 48 - HOUSEKINGLegislative2012359DEBT411074112041120Operation and OverheadREIMB. MILEAGE, PARKING, TOLLSGITT MALLORY A3218 EASTLAKE AVENUE E UNIT FSEATTLEWA</v>
      </c>
      <c r="AH2988">
        <v>100485387</v>
      </c>
      <c r="AI2988" s="9" t="str">
        <f t="shared" si="140"/>
        <v>STATE REPRESENTATIVE482DEMOCRATLEG DISTRICT 48 - HOUSEKINGLegislative</v>
      </c>
    </row>
    <row r="2989" spans="1:35" x14ac:dyDescent="0.25">
      <c r="A2989" s="15">
        <v>3635</v>
      </c>
      <c r="B2989" t="s">
        <v>7342</v>
      </c>
      <c r="C2989">
        <v>100485387</v>
      </c>
      <c r="D2989" t="s">
        <v>30</v>
      </c>
      <c r="E2989" t="s">
        <v>1237</v>
      </c>
      <c r="F2989" t="s">
        <v>44</v>
      </c>
      <c r="G2989" t="s">
        <v>1238</v>
      </c>
      <c r="H2989" t="s">
        <v>1239</v>
      </c>
      <c r="J2989" t="s">
        <v>1240</v>
      </c>
      <c r="K2989" t="s">
        <v>67</v>
      </c>
      <c r="L2989">
        <v>48</v>
      </c>
      <c r="M2989">
        <v>2</v>
      </c>
      <c r="N2989" t="s">
        <v>68</v>
      </c>
      <c r="O2989" t="s">
        <v>1098</v>
      </c>
      <c r="P2989" t="s">
        <v>134</v>
      </c>
      <c r="Q2989" t="s">
        <v>71</v>
      </c>
      <c r="R2989">
        <v>2012</v>
      </c>
      <c r="S2989" s="1">
        <v>2055.9299999999998</v>
      </c>
      <c r="T2989" t="s">
        <v>31</v>
      </c>
      <c r="U2989" s="2">
        <v>41107</v>
      </c>
      <c r="V2989" s="2">
        <v>41120</v>
      </c>
      <c r="W2989" s="2">
        <v>41120</v>
      </c>
      <c r="X2989" t="s">
        <v>72</v>
      </c>
      <c r="Y2989" t="s">
        <v>2136</v>
      </c>
      <c r="Z2989" t="s">
        <v>185</v>
      </c>
      <c r="AA2989" t="s">
        <v>1193</v>
      </c>
      <c r="AB2989" t="s">
        <v>35</v>
      </c>
      <c r="AC2989" t="s">
        <v>36</v>
      </c>
      <c r="AD2989">
        <v>98109</v>
      </c>
      <c r="AE2989" t="s">
        <v>7335</v>
      </c>
      <c r="AF2989" t="str">
        <f t="shared" si="138"/>
        <v>Yes</v>
      </c>
      <c r="AG2989" s="9" t="str">
        <f t="shared" si="139"/>
        <v>STATE REPRESENTATIVE482DEMOCRATLEG DISTRICT 48 - HOUSEKINGLegislative20122055.93DEBT411074112041120Operation and OverheadMAILER POSTAGEPUBLISHER'S MAILING SERVICE232 AURORA AVENUE N SEATTLEWA</v>
      </c>
      <c r="AH2989">
        <v>100485387</v>
      </c>
      <c r="AI2989" s="9" t="str">
        <f t="shared" si="140"/>
        <v>STATE REPRESENTATIVE482DEMOCRATLEG DISTRICT 48 - HOUSEKINGLegislative</v>
      </c>
    </row>
    <row r="2990" spans="1:35" x14ac:dyDescent="0.25">
      <c r="A2990" s="15">
        <v>3218</v>
      </c>
      <c r="B2990" t="s">
        <v>6669</v>
      </c>
      <c r="C2990">
        <v>100488324</v>
      </c>
      <c r="D2990" t="s">
        <v>30</v>
      </c>
      <c r="E2990" t="s">
        <v>1237</v>
      </c>
      <c r="F2990" t="s">
        <v>44</v>
      </c>
      <c r="G2990" t="s">
        <v>1238</v>
      </c>
      <c r="H2990" t="s">
        <v>1239</v>
      </c>
      <c r="J2990" t="s">
        <v>1240</v>
      </c>
      <c r="K2990" t="s">
        <v>67</v>
      </c>
      <c r="L2990">
        <v>48</v>
      </c>
      <c r="M2990">
        <v>2</v>
      </c>
      <c r="N2990" t="s">
        <v>68</v>
      </c>
      <c r="O2990" t="s">
        <v>1098</v>
      </c>
      <c r="P2990" t="s">
        <v>134</v>
      </c>
      <c r="Q2990" t="s">
        <v>71</v>
      </c>
      <c r="R2990">
        <v>2012</v>
      </c>
      <c r="S2990" s="1">
        <v>2793.1</v>
      </c>
      <c r="T2990" t="s">
        <v>31</v>
      </c>
      <c r="U2990" s="2">
        <v>41121</v>
      </c>
      <c r="V2990" s="2">
        <v>41152</v>
      </c>
      <c r="W2990" s="2">
        <v>41120</v>
      </c>
      <c r="X2990" t="s">
        <v>72</v>
      </c>
      <c r="Y2990" t="s">
        <v>6670</v>
      </c>
      <c r="Z2990" t="s">
        <v>114</v>
      </c>
      <c r="AA2990" t="s">
        <v>291</v>
      </c>
      <c r="AB2990" t="s">
        <v>35</v>
      </c>
      <c r="AC2990" t="s">
        <v>36</v>
      </c>
      <c r="AD2990">
        <v>98103</v>
      </c>
      <c r="AE2990" t="s">
        <v>6671</v>
      </c>
      <c r="AF2990" t="str">
        <f t="shared" si="138"/>
        <v>Yes</v>
      </c>
      <c r="AG2990" s="9" t="str">
        <f t="shared" si="139"/>
        <v>STATE REPRESENTATIVE482DEMOCRATLEG DISTRICT 48 - HOUSEKINGLegislative20122793.1DEBT411214115241120Operation and OverheadACTUAL MAILER PRINT &amp; DESIGN (CAPCITY, JENNERGY)NORTHWEST PASSAGE CONSULTING146 N CANAL STREET SUITE 303SEATTLEWA</v>
      </c>
      <c r="AH2990">
        <v>100488324</v>
      </c>
      <c r="AI2990" s="9" t="str">
        <f t="shared" si="140"/>
        <v>STATE REPRESENTATIVE482DEMOCRATLEG DISTRICT 48 - HOUSEKINGLegislative</v>
      </c>
    </row>
    <row r="2991" spans="1:35" x14ac:dyDescent="0.25">
      <c r="A2991" s="15">
        <v>3219</v>
      </c>
      <c r="B2991" t="s">
        <v>6672</v>
      </c>
      <c r="C2991">
        <v>100488324</v>
      </c>
      <c r="D2991" t="s">
        <v>30</v>
      </c>
      <c r="E2991" t="s">
        <v>1237</v>
      </c>
      <c r="F2991" t="s">
        <v>44</v>
      </c>
      <c r="G2991" t="s">
        <v>1238</v>
      </c>
      <c r="H2991" t="s">
        <v>1239</v>
      </c>
      <c r="J2991" t="s">
        <v>1240</v>
      </c>
      <c r="K2991" t="s">
        <v>67</v>
      </c>
      <c r="L2991">
        <v>48</v>
      </c>
      <c r="M2991">
        <v>2</v>
      </c>
      <c r="N2991" t="s">
        <v>68</v>
      </c>
      <c r="O2991" t="s">
        <v>1098</v>
      </c>
      <c r="P2991" t="s">
        <v>134</v>
      </c>
      <c r="Q2991" t="s">
        <v>71</v>
      </c>
      <c r="R2991">
        <v>2012</v>
      </c>
      <c r="S2991" s="1">
        <v>475.5</v>
      </c>
      <c r="T2991" t="s">
        <v>31</v>
      </c>
      <c r="U2991" s="2">
        <v>41121</v>
      </c>
      <c r="V2991" s="2">
        <v>41152</v>
      </c>
      <c r="W2991" s="2">
        <v>41127</v>
      </c>
      <c r="X2991" t="s">
        <v>72</v>
      </c>
      <c r="Y2991" t="s">
        <v>450</v>
      </c>
      <c r="Z2991" t="s">
        <v>114</v>
      </c>
      <c r="AA2991" t="s">
        <v>291</v>
      </c>
      <c r="AB2991" t="s">
        <v>35</v>
      </c>
      <c r="AC2991" t="s">
        <v>36</v>
      </c>
      <c r="AD2991">
        <v>98103</v>
      </c>
      <c r="AE2991" t="s">
        <v>6671</v>
      </c>
      <c r="AF2991" t="str">
        <f t="shared" si="138"/>
        <v>Yes</v>
      </c>
      <c r="AG2991" s="9" t="str">
        <f t="shared" si="139"/>
        <v>STATE REPRESENTATIVE482DEMOCRATLEG DISTRICT 48 - HOUSEKINGLegislative2012475.5DEBT411214115241127Operation and OverheadROBOCALLS (ANGLE MASTAGNI)NORTHWEST PASSAGE CONSULTING146 N CANAL STREET SUITE 303SEATTLEWA</v>
      </c>
      <c r="AH2991">
        <v>100488324</v>
      </c>
      <c r="AI2991" s="9" t="str">
        <f t="shared" si="140"/>
        <v>STATE REPRESENTATIVE482DEMOCRATLEG DISTRICT 48 - HOUSEKINGLegislative</v>
      </c>
    </row>
    <row r="2992" spans="1:35" x14ac:dyDescent="0.25">
      <c r="A2992" s="15">
        <v>3221</v>
      </c>
      <c r="B2992" t="s">
        <v>6675</v>
      </c>
      <c r="C2992">
        <v>100488324</v>
      </c>
      <c r="D2992" t="s">
        <v>30</v>
      </c>
      <c r="E2992" t="s">
        <v>1237</v>
      </c>
      <c r="F2992" t="s">
        <v>44</v>
      </c>
      <c r="G2992" t="s">
        <v>1238</v>
      </c>
      <c r="H2992" t="s">
        <v>1239</v>
      </c>
      <c r="J2992" t="s">
        <v>1240</v>
      </c>
      <c r="K2992" t="s">
        <v>67</v>
      </c>
      <c r="L2992">
        <v>48</v>
      </c>
      <c r="M2992">
        <v>2</v>
      </c>
      <c r="N2992" t="s">
        <v>68</v>
      </c>
      <c r="O2992" t="s">
        <v>1098</v>
      </c>
      <c r="P2992" t="s">
        <v>134</v>
      </c>
      <c r="Q2992" t="s">
        <v>71</v>
      </c>
      <c r="R2992">
        <v>2012</v>
      </c>
      <c r="S2992" s="1">
        <v>493.68</v>
      </c>
      <c r="T2992" t="s">
        <v>31</v>
      </c>
      <c r="U2992" s="2">
        <v>41121</v>
      </c>
      <c r="V2992" s="2">
        <v>41152</v>
      </c>
      <c r="W2992" s="2">
        <v>41144</v>
      </c>
      <c r="X2992" t="s">
        <v>72</v>
      </c>
      <c r="Y2992" t="s">
        <v>6676</v>
      </c>
      <c r="Z2992" t="s">
        <v>1245</v>
      </c>
      <c r="AA2992" t="s">
        <v>1246</v>
      </c>
      <c r="AB2992" t="s">
        <v>35</v>
      </c>
      <c r="AC2992" t="s">
        <v>36</v>
      </c>
      <c r="AD2992">
        <v>98105</v>
      </c>
      <c r="AE2992" t="s">
        <v>6671</v>
      </c>
      <c r="AF2992" t="str">
        <f t="shared" si="138"/>
        <v>Yes</v>
      </c>
      <c r="AG2992" s="9" t="str">
        <f t="shared" si="139"/>
        <v>STATE REPRESENTATIVE482DEMOCRATLEG DISTRICT 48 - HOUSEKINGLegislative2012493.68DEBT411214115241144Operation and OverheadREIMB. TRAVEL EXP (EXPEDIA)ANGUAY CRYSTAL4128 12TH AVENUE NE APT. 203SEATTLEWA</v>
      </c>
      <c r="AH2992">
        <v>100488324</v>
      </c>
      <c r="AI2992" s="9" t="str">
        <f t="shared" si="140"/>
        <v>STATE REPRESENTATIVE482DEMOCRATLEG DISTRICT 48 - HOUSEKINGLegislative</v>
      </c>
    </row>
    <row r="2993" spans="1:35" x14ac:dyDescent="0.25">
      <c r="A2993" s="15">
        <v>3222</v>
      </c>
      <c r="B2993" t="s">
        <v>6677</v>
      </c>
      <c r="C2993">
        <v>100488324</v>
      </c>
      <c r="D2993" t="s">
        <v>30</v>
      </c>
      <c r="E2993" t="s">
        <v>1237</v>
      </c>
      <c r="F2993" t="s">
        <v>44</v>
      </c>
      <c r="G2993" t="s">
        <v>1238</v>
      </c>
      <c r="H2993" t="s">
        <v>1239</v>
      </c>
      <c r="J2993" t="s">
        <v>1240</v>
      </c>
      <c r="K2993" t="s">
        <v>67</v>
      </c>
      <c r="L2993">
        <v>48</v>
      </c>
      <c r="M2993">
        <v>2</v>
      </c>
      <c r="N2993" t="s">
        <v>68</v>
      </c>
      <c r="O2993" t="s">
        <v>1098</v>
      </c>
      <c r="P2993" t="s">
        <v>134</v>
      </c>
      <c r="Q2993" t="s">
        <v>71</v>
      </c>
      <c r="R2993">
        <v>2012</v>
      </c>
      <c r="S2993" s="1">
        <v>51.5</v>
      </c>
      <c r="T2993" t="s">
        <v>31</v>
      </c>
      <c r="U2993" s="2">
        <v>41121</v>
      </c>
      <c r="V2993" s="2">
        <v>41152</v>
      </c>
      <c r="W2993" s="2">
        <v>41144</v>
      </c>
      <c r="X2993" t="s">
        <v>72</v>
      </c>
      <c r="Y2993" t="s">
        <v>6678</v>
      </c>
      <c r="Z2993" t="s">
        <v>1245</v>
      </c>
      <c r="AA2993" t="s">
        <v>1246</v>
      </c>
      <c r="AB2993" t="s">
        <v>35</v>
      </c>
      <c r="AC2993" t="s">
        <v>36</v>
      </c>
      <c r="AD2993">
        <v>98105</v>
      </c>
      <c r="AE2993" t="s">
        <v>6671</v>
      </c>
      <c r="AF2993" t="str">
        <f t="shared" si="138"/>
        <v>Yes</v>
      </c>
      <c r="AG2993" s="9" t="str">
        <f t="shared" si="139"/>
        <v>STATE REPRESENTATIVE482DEMOCRATLEG DISTRICT 48 - HOUSEKINGLegislative201251.5DEBT411214115241144Operation and OverheadREIMB. VOL SUPPLIES (SAFEWAY, PARTY CITY)ANGUAY CRYSTAL4128 12TH AVENUE NE APT. 203SEATTLEWA</v>
      </c>
      <c r="AH2993">
        <v>100488324</v>
      </c>
      <c r="AI2993" s="9" t="str">
        <f t="shared" si="140"/>
        <v>STATE REPRESENTATIVE482DEMOCRATLEG DISTRICT 48 - HOUSEKINGLegislative</v>
      </c>
    </row>
    <row r="2994" spans="1:35" x14ac:dyDescent="0.25">
      <c r="A2994" s="15">
        <v>3227</v>
      </c>
      <c r="B2994" t="s">
        <v>6685</v>
      </c>
      <c r="C2994">
        <v>100488324</v>
      </c>
      <c r="D2994" t="s">
        <v>30</v>
      </c>
      <c r="E2994" t="s">
        <v>1237</v>
      </c>
      <c r="F2994" t="s">
        <v>44</v>
      </c>
      <c r="G2994" t="s">
        <v>1238</v>
      </c>
      <c r="H2994" t="s">
        <v>1239</v>
      </c>
      <c r="J2994" t="s">
        <v>1240</v>
      </c>
      <c r="K2994" t="s">
        <v>67</v>
      </c>
      <c r="L2994">
        <v>48</v>
      </c>
      <c r="M2994">
        <v>2</v>
      </c>
      <c r="N2994" t="s">
        <v>68</v>
      </c>
      <c r="O2994" t="s">
        <v>1098</v>
      </c>
      <c r="P2994" t="s">
        <v>134</v>
      </c>
      <c r="Q2994" t="s">
        <v>71</v>
      </c>
      <c r="R2994">
        <v>2012</v>
      </c>
      <c r="S2994" s="1">
        <v>60.21</v>
      </c>
      <c r="T2994" t="s">
        <v>31</v>
      </c>
      <c r="U2994" s="2">
        <v>41121</v>
      </c>
      <c r="V2994" s="2">
        <v>41152</v>
      </c>
      <c r="W2994" s="2">
        <v>41145</v>
      </c>
      <c r="X2994" t="s">
        <v>72</v>
      </c>
      <c r="Y2994" t="s">
        <v>1244</v>
      </c>
      <c r="Z2994" t="s">
        <v>1245</v>
      </c>
      <c r="AA2994" t="s">
        <v>1246</v>
      </c>
      <c r="AB2994" t="s">
        <v>35</v>
      </c>
      <c r="AC2994" t="s">
        <v>36</v>
      </c>
      <c r="AD2994">
        <v>98105</v>
      </c>
      <c r="AE2994" t="s">
        <v>6671</v>
      </c>
      <c r="AF2994" t="str">
        <f t="shared" si="138"/>
        <v>Yes</v>
      </c>
      <c r="AG2994" s="9" t="str">
        <f t="shared" si="139"/>
        <v>STATE REPRESENTATIVE482DEMOCRATLEG DISTRICT 48 - HOUSEKINGLegislative201260.21DEBT411214115241145Operation and OverheadREIMB. OFFICE SUPPLIES (STAPLES)ANGUAY CRYSTAL4128 12TH AVENUE NE APT. 203SEATTLEWA</v>
      </c>
      <c r="AH2994">
        <v>100488324</v>
      </c>
      <c r="AI2994" s="9" t="str">
        <f t="shared" si="140"/>
        <v>STATE REPRESENTATIVE482DEMOCRATLEG DISTRICT 48 - HOUSEKINGLegislative</v>
      </c>
    </row>
    <row r="2995" spans="1:35" x14ac:dyDescent="0.25">
      <c r="A2995" s="15">
        <v>3228</v>
      </c>
      <c r="B2995" t="s">
        <v>6686</v>
      </c>
      <c r="C2995">
        <v>100488324</v>
      </c>
      <c r="D2995" t="s">
        <v>30</v>
      </c>
      <c r="E2995" t="s">
        <v>1237</v>
      </c>
      <c r="F2995" t="s">
        <v>44</v>
      </c>
      <c r="G2995" t="s">
        <v>1238</v>
      </c>
      <c r="H2995" t="s">
        <v>1239</v>
      </c>
      <c r="J2995" t="s">
        <v>1240</v>
      </c>
      <c r="K2995" t="s">
        <v>67</v>
      </c>
      <c r="L2995">
        <v>48</v>
      </c>
      <c r="M2995">
        <v>2</v>
      </c>
      <c r="N2995" t="s">
        <v>68</v>
      </c>
      <c r="O2995" t="s">
        <v>1098</v>
      </c>
      <c r="P2995" t="s">
        <v>134</v>
      </c>
      <c r="Q2995" t="s">
        <v>71</v>
      </c>
      <c r="R2995">
        <v>2012</v>
      </c>
      <c r="S2995" s="1">
        <v>2463.75</v>
      </c>
      <c r="T2995" t="s">
        <v>31</v>
      </c>
      <c r="U2995" s="2">
        <v>41121</v>
      </c>
      <c r="V2995" s="2">
        <v>41152</v>
      </c>
      <c r="W2995" s="2">
        <v>41145</v>
      </c>
      <c r="X2995" t="s">
        <v>72</v>
      </c>
      <c r="Y2995" t="s">
        <v>80</v>
      </c>
      <c r="Z2995" t="s">
        <v>464</v>
      </c>
      <c r="AA2995" t="s">
        <v>5643</v>
      </c>
      <c r="AB2995" t="s">
        <v>35</v>
      </c>
      <c r="AC2995" t="s">
        <v>36</v>
      </c>
      <c r="AD2995">
        <v>98125</v>
      </c>
      <c r="AE2995" t="s">
        <v>6671</v>
      </c>
      <c r="AF2995" t="str">
        <f t="shared" si="138"/>
        <v>Yes</v>
      </c>
      <c r="AG2995" s="9" t="str">
        <f t="shared" si="139"/>
        <v>STATE REPRESENTATIVE482DEMOCRATLEG DISTRICT 48 - HOUSEKINGLegislative20122463.75DEBT411214115241145Operation and OverheadYARD SIGNSBORUCK PRINTING11552 15TH AVENUE NE SEATTLEWA</v>
      </c>
      <c r="AH2995">
        <v>100488324</v>
      </c>
      <c r="AI2995" s="9" t="str">
        <f t="shared" si="140"/>
        <v>STATE REPRESENTATIVE482DEMOCRATLEG DISTRICT 48 - HOUSEKINGLegislative</v>
      </c>
    </row>
    <row r="2996" spans="1:35" x14ac:dyDescent="0.25">
      <c r="A2996" s="15">
        <v>3220</v>
      </c>
      <c r="B2996" t="s">
        <v>6673</v>
      </c>
      <c r="C2996">
        <v>100488324</v>
      </c>
      <c r="D2996" t="s">
        <v>30</v>
      </c>
      <c r="E2996" t="s">
        <v>1237</v>
      </c>
      <c r="F2996" t="s">
        <v>44</v>
      </c>
      <c r="G2996" t="s">
        <v>1238</v>
      </c>
      <c r="H2996" t="s">
        <v>1239</v>
      </c>
      <c r="J2996" t="s">
        <v>1240</v>
      </c>
      <c r="K2996" t="s">
        <v>67</v>
      </c>
      <c r="L2996">
        <v>48</v>
      </c>
      <c r="M2996">
        <v>2</v>
      </c>
      <c r="N2996" t="s">
        <v>68</v>
      </c>
      <c r="O2996" t="s">
        <v>1098</v>
      </c>
      <c r="P2996" t="s">
        <v>134</v>
      </c>
      <c r="Q2996" t="s">
        <v>71</v>
      </c>
      <c r="R2996">
        <v>2012</v>
      </c>
      <c r="S2996" s="1">
        <v>2500</v>
      </c>
      <c r="T2996" t="s">
        <v>31</v>
      </c>
      <c r="U2996" s="2">
        <v>41121</v>
      </c>
      <c r="V2996" s="2">
        <v>41152</v>
      </c>
      <c r="W2996" s="2">
        <v>41149</v>
      </c>
      <c r="X2996" t="s">
        <v>72</v>
      </c>
      <c r="Y2996" t="s">
        <v>6674</v>
      </c>
      <c r="Z2996" t="s">
        <v>167</v>
      </c>
      <c r="AA2996" t="s">
        <v>168</v>
      </c>
      <c r="AB2996" t="s">
        <v>35</v>
      </c>
      <c r="AC2996" t="s">
        <v>36</v>
      </c>
      <c r="AD2996">
        <v>98109</v>
      </c>
      <c r="AE2996" t="s">
        <v>6671</v>
      </c>
      <c r="AF2996" t="str">
        <f t="shared" si="138"/>
        <v>Yes</v>
      </c>
      <c r="AG2996" s="9" t="str">
        <f t="shared" si="139"/>
        <v>STATE REPRESENTATIVE482DEMOCRATLEG DISTRICT 48 - HOUSEKINGLegislative20122500DEBT411214115241149Operation and OverheadAUGUST FUNDRAISING &amp; COMPLIANCEARGO STRATEGIESPO BOX 9100 SEATTLEWA</v>
      </c>
      <c r="AH2996">
        <v>100488324</v>
      </c>
      <c r="AI2996" s="9" t="str">
        <f t="shared" si="140"/>
        <v>STATE REPRESENTATIVE482DEMOCRATLEG DISTRICT 48 - HOUSEKINGLegislative</v>
      </c>
    </row>
    <row r="2997" spans="1:35" x14ac:dyDescent="0.25">
      <c r="A2997" s="15">
        <v>287</v>
      </c>
      <c r="B2997" t="s">
        <v>1247</v>
      </c>
      <c r="C2997">
        <v>100499259</v>
      </c>
      <c r="D2997" t="s">
        <v>30</v>
      </c>
      <c r="E2997" t="s">
        <v>1237</v>
      </c>
      <c r="F2997" t="s">
        <v>44</v>
      </c>
      <c r="G2997" t="s">
        <v>1238</v>
      </c>
      <c r="H2997" t="s">
        <v>1239</v>
      </c>
      <c r="J2997" t="s">
        <v>1240</v>
      </c>
      <c r="K2997" t="s">
        <v>67</v>
      </c>
      <c r="L2997">
        <v>48</v>
      </c>
      <c r="M2997">
        <v>2</v>
      </c>
      <c r="N2997" t="s">
        <v>68</v>
      </c>
      <c r="O2997" t="s">
        <v>1098</v>
      </c>
      <c r="P2997" t="s">
        <v>134</v>
      </c>
      <c r="Q2997" t="s">
        <v>71</v>
      </c>
      <c r="R2997">
        <v>2012</v>
      </c>
      <c r="S2997" s="1">
        <v>511.75</v>
      </c>
      <c r="T2997" t="s">
        <v>31</v>
      </c>
      <c r="U2997" s="2">
        <v>41153</v>
      </c>
      <c r="V2997" s="2">
        <v>41197</v>
      </c>
      <c r="W2997" s="2">
        <v>41190</v>
      </c>
      <c r="X2997" t="s">
        <v>72</v>
      </c>
      <c r="Y2997" t="s">
        <v>1248</v>
      </c>
      <c r="Z2997" t="s">
        <v>1249</v>
      </c>
      <c r="AA2997" t="s">
        <v>1250</v>
      </c>
      <c r="AB2997" t="s">
        <v>35</v>
      </c>
      <c r="AC2997" t="s">
        <v>36</v>
      </c>
      <c r="AD2997">
        <v>98102</v>
      </c>
      <c r="AE2997" t="s">
        <v>1241</v>
      </c>
      <c r="AF2997" t="str">
        <f t="shared" si="138"/>
        <v>Yes</v>
      </c>
      <c r="AG2997" s="9" t="str">
        <f t="shared" si="139"/>
        <v>STATE REPRESENTATIVE482DEMOCRATLEG DISTRICT 48 - HOUSEKINGLegislative2012511.75DEBT411534119741190Operation and OverheadREIMB. TRAVEL EXP (AMERICAN, PRICELINE)BOBMAN KATHERINE908 E PROSPECT STREET SEATTLEWA</v>
      </c>
      <c r="AH2997">
        <v>100499259</v>
      </c>
      <c r="AI2997" s="9" t="str">
        <f t="shared" si="140"/>
        <v>STATE REPRESENTATIVE482DEMOCRATLEG DISTRICT 48 - HOUSEKINGLegislative</v>
      </c>
    </row>
    <row r="2998" spans="1:35" x14ac:dyDescent="0.25">
      <c r="A2998" s="15">
        <v>288</v>
      </c>
      <c r="B2998" t="s">
        <v>1251</v>
      </c>
      <c r="C2998">
        <v>100499259</v>
      </c>
      <c r="D2998" t="s">
        <v>30</v>
      </c>
      <c r="E2998" t="s">
        <v>1237</v>
      </c>
      <c r="F2998" t="s">
        <v>44</v>
      </c>
      <c r="G2998" t="s">
        <v>1238</v>
      </c>
      <c r="H2998" t="s">
        <v>1239</v>
      </c>
      <c r="J2998" t="s">
        <v>1240</v>
      </c>
      <c r="K2998" t="s">
        <v>67</v>
      </c>
      <c r="L2998">
        <v>48</v>
      </c>
      <c r="M2998">
        <v>2</v>
      </c>
      <c r="N2998" t="s">
        <v>68</v>
      </c>
      <c r="O2998" t="s">
        <v>1098</v>
      </c>
      <c r="P2998" t="s">
        <v>134</v>
      </c>
      <c r="Q2998" t="s">
        <v>71</v>
      </c>
      <c r="R2998">
        <v>2012</v>
      </c>
      <c r="S2998" s="1">
        <v>363.37</v>
      </c>
      <c r="T2998" t="s">
        <v>31</v>
      </c>
      <c r="U2998" s="2">
        <v>41153</v>
      </c>
      <c r="V2998" s="2">
        <v>41197</v>
      </c>
      <c r="W2998" s="2">
        <v>41190</v>
      </c>
      <c r="X2998" t="s">
        <v>72</v>
      </c>
      <c r="Y2998" t="s">
        <v>1252</v>
      </c>
      <c r="Z2998" t="s">
        <v>1249</v>
      </c>
      <c r="AA2998" t="s">
        <v>1250</v>
      </c>
      <c r="AB2998" t="s">
        <v>35</v>
      </c>
      <c r="AC2998" t="s">
        <v>36</v>
      </c>
      <c r="AD2998">
        <v>98102</v>
      </c>
      <c r="AE2998" t="s">
        <v>1241</v>
      </c>
      <c r="AF2998" t="str">
        <f t="shared" si="138"/>
        <v>Yes</v>
      </c>
      <c r="AG2998" s="9" t="str">
        <f t="shared" si="139"/>
        <v>STATE REPRESENTATIVE482DEMOCRATLEG DISTRICT 48 - HOUSEKINGLegislative2012363.37DEBT411534119741190Operation and OverheadREIMB. FUNDRAISER FOOD (WHOLE FOODS)BOBMAN KATHERINE908 E PROSPECT STREET SEATTLEWA</v>
      </c>
      <c r="AH2998">
        <v>100499259</v>
      </c>
      <c r="AI2998" s="9" t="str">
        <f t="shared" si="140"/>
        <v>STATE REPRESENTATIVE482DEMOCRATLEG DISTRICT 48 - HOUSEKINGLegislative</v>
      </c>
    </row>
    <row r="2999" spans="1:35" x14ac:dyDescent="0.25">
      <c r="A2999" s="15">
        <v>284</v>
      </c>
      <c r="B2999" t="s">
        <v>1236</v>
      </c>
      <c r="C2999">
        <v>100499259</v>
      </c>
      <c r="D2999" t="s">
        <v>30</v>
      </c>
      <c r="E2999" t="s">
        <v>1237</v>
      </c>
      <c r="F2999" t="s">
        <v>44</v>
      </c>
      <c r="G2999" t="s">
        <v>1238</v>
      </c>
      <c r="H2999" t="s">
        <v>1239</v>
      </c>
      <c r="J2999" t="s">
        <v>1240</v>
      </c>
      <c r="K2999" t="s">
        <v>67</v>
      </c>
      <c r="L2999">
        <v>48</v>
      </c>
      <c r="M2999">
        <v>2</v>
      </c>
      <c r="N2999" t="s">
        <v>68</v>
      </c>
      <c r="O2999" t="s">
        <v>1098</v>
      </c>
      <c r="P2999" t="s">
        <v>134</v>
      </c>
      <c r="Q2999" t="s">
        <v>71</v>
      </c>
      <c r="R2999">
        <v>2012</v>
      </c>
      <c r="S2999" s="1">
        <v>7956.32</v>
      </c>
      <c r="T2999" t="s">
        <v>31</v>
      </c>
      <c r="U2999" s="2">
        <v>41153</v>
      </c>
      <c r="V2999" s="2">
        <v>41197</v>
      </c>
      <c r="W2999" s="2">
        <v>41197</v>
      </c>
      <c r="X2999" t="s">
        <v>72</v>
      </c>
      <c r="Y2999" t="s">
        <v>150</v>
      </c>
      <c r="Z2999" t="s">
        <v>114</v>
      </c>
      <c r="AA2999" t="s">
        <v>291</v>
      </c>
      <c r="AB2999" t="s">
        <v>35</v>
      </c>
      <c r="AC2999" t="s">
        <v>36</v>
      </c>
      <c r="AD2999">
        <v>98103</v>
      </c>
      <c r="AE2999" t="s">
        <v>1241</v>
      </c>
      <c r="AF2999" t="str">
        <f t="shared" si="138"/>
        <v>Yes</v>
      </c>
      <c r="AG2999" s="9" t="str">
        <f t="shared" si="139"/>
        <v>STATE REPRESENTATIVE482DEMOCRATLEG DISTRICT 48 - HOUSEKINGLegislative20127956.32DEBT411534119741197Operation and OverheadMAILER PRINT &amp; DESIGN (CAPCITY, JENNERGY)NORTHWEST PASSAGE CONSULTING146 N CANAL STREET SUITE 303SEATTLEWA</v>
      </c>
      <c r="AH2999">
        <v>100499259</v>
      </c>
      <c r="AI2999" s="9" t="str">
        <f t="shared" si="140"/>
        <v>STATE REPRESENTATIVE482DEMOCRATLEG DISTRICT 48 - HOUSEKINGLegislative</v>
      </c>
    </row>
    <row r="3000" spans="1:35" x14ac:dyDescent="0.25">
      <c r="A3000" s="15">
        <v>285</v>
      </c>
      <c r="B3000" t="s">
        <v>1242</v>
      </c>
      <c r="C3000">
        <v>100499259</v>
      </c>
      <c r="D3000" t="s">
        <v>30</v>
      </c>
      <c r="E3000" t="s">
        <v>1237</v>
      </c>
      <c r="F3000" t="s">
        <v>44</v>
      </c>
      <c r="G3000" t="s">
        <v>1238</v>
      </c>
      <c r="H3000" t="s">
        <v>1239</v>
      </c>
      <c r="J3000" t="s">
        <v>1240</v>
      </c>
      <c r="K3000" t="s">
        <v>67</v>
      </c>
      <c r="L3000">
        <v>48</v>
      </c>
      <c r="M3000">
        <v>2</v>
      </c>
      <c r="N3000" t="s">
        <v>68</v>
      </c>
      <c r="O3000" t="s">
        <v>1098</v>
      </c>
      <c r="P3000" t="s">
        <v>134</v>
      </c>
      <c r="Q3000" t="s">
        <v>71</v>
      </c>
      <c r="R3000">
        <v>2012</v>
      </c>
      <c r="S3000" s="1">
        <v>53</v>
      </c>
      <c r="T3000" t="s">
        <v>31</v>
      </c>
      <c r="U3000" s="2">
        <v>41153</v>
      </c>
      <c r="V3000" s="2">
        <v>41197</v>
      </c>
      <c r="W3000" s="2">
        <v>41197</v>
      </c>
      <c r="X3000" t="s">
        <v>72</v>
      </c>
      <c r="Y3000" t="s">
        <v>143</v>
      </c>
      <c r="Z3000" t="s">
        <v>144</v>
      </c>
      <c r="AA3000" t="s">
        <v>145</v>
      </c>
      <c r="AB3000" t="s">
        <v>146</v>
      </c>
      <c r="AC3000" t="s">
        <v>147</v>
      </c>
      <c r="AD3000">
        <v>97015</v>
      </c>
      <c r="AE3000" t="s">
        <v>1241</v>
      </c>
      <c r="AF3000" t="str">
        <f t="shared" si="138"/>
        <v>Yes</v>
      </c>
      <c r="AG3000" s="9" t="str">
        <f t="shared" si="139"/>
        <v>STATE REPRESENTATIVE482DEMOCRATLEG DISTRICT 48 - HOUSEKINGLegislative201253DEBT411534119741197Operation and OverheadPAYROLL PROCESSINGADP10155 SE SUNNYSIDE ROAD CLACKAMASOR</v>
      </c>
      <c r="AH3000">
        <v>100499259</v>
      </c>
      <c r="AI3000" s="9" t="str">
        <f t="shared" si="140"/>
        <v>STATE REPRESENTATIVE482DEMOCRATLEG DISTRICT 48 - HOUSEKINGLegislative</v>
      </c>
    </row>
    <row r="3001" spans="1:35" x14ac:dyDescent="0.25">
      <c r="A3001" s="15">
        <v>286</v>
      </c>
      <c r="B3001" t="s">
        <v>1243</v>
      </c>
      <c r="C3001">
        <v>100499259</v>
      </c>
      <c r="D3001" t="s">
        <v>30</v>
      </c>
      <c r="E3001" t="s">
        <v>1237</v>
      </c>
      <c r="F3001" t="s">
        <v>44</v>
      </c>
      <c r="G3001" t="s">
        <v>1238</v>
      </c>
      <c r="H3001" t="s">
        <v>1239</v>
      </c>
      <c r="J3001" t="s">
        <v>1240</v>
      </c>
      <c r="K3001" t="s">
        <v>67</v>
      </c>
      <c r="L3001">
        <v>48</v>
      </c>
      <c r="M3001">
        <v>2</v>
      </c>
      <c r="N3001" t="s">
        <v>68</v>
      </c>
      <c r="O3001" t="s">
        <v>1098</v>
      </c>
      <c r="P3001" t="s">
        <v>134</v>
      </c>
      <c r="Q3001" t="s">
        <v>71</v>
      </c>
      <c r="R3001">
        <v>2012</v>
      </c>
      <c r="S3001" s="1">
        <v>60.21</v>
      </c>
      <c r="T3001" t="s">
        <v>31</v>
      </c>
      <c r="U3001" s="2">
        <v>41153</v>
      </c>
      <c r="V3001" s="2">
        <v>41197</v>
      </c>
      <c r="W3001" s="2">
        <v>41197</v>
      </c>
      <c r="X3001" t="s">
        <v>72</v>
      </c>
      <c r="Y3001" t="s">
        <v>1244</v>
      </c>
      <c r="Z3001" t="s">
        <v>1245</v>
      </c>
      <c r="AA3001" t="s">
        <v>1246</v>
      </c>
      <c r="AB3001" t="s">
        <v>35</v>
      </c>
      <c r="AC3001" t="s">
        <v>36</v>
      </c>
      <c r="AD3001">
        <v>98105</v>
      </c>
      <c r="AE3001" t="s">
        <v>1241</v>
      </c>
      <c r="AF3001" t="str">
        <f t="shared" si="138"/>
        <v>Yes</v>
      </c>
      <c r="AG3001" s="9" t="str">
        <f t="shared" si="139"/>
        <v>STATE REPRESENTATIVE482DEMOCRATLEG DISTRICT 48 - HOUSEKINGLegislative201260.21DEBT411534119741197Operation and OverheadREIMB. OFFICE SUPPLIES (STAPLES)ANGUAY CRYSTAL4128 12TH AVENUE NE APT. 203SEATTLEWA</v>
      </c>
      <c r="AH3001">
        <v>100499259</v>
      </c>
      <c r="AI3001" s="9" t="str">
        <f t="shared" si="140"/>
        <v>STATE REPRESENTATIVE482DEMOCRATLEG DISTRICT 48 - HOUSEKINGLegislative</v>
      </c>
    </row>
    <row r="3002" spans="1:35" x14ac:dyDescent="0.25">
      <c r="A3002" s="15">
        <v>289</v>
      </c>
      <c r="B3002" t="s">
        <v>1253</v>
      </c>
      <c r="C3002">
        <v>100499259</v>
      </c>
      <c r="D3002" t="s">
        <v>30</v>
      </c>
      <c r="E3002" t="s">
        <v>1237</v>
      </c>
      <c r="F3002" t="s">
        <v>44</v>
      </c>
      <c r="G3002" t="s">
        <v>1238</v>
      </c>
      <c r="H3002" t="s">
        <v>1239</v>
      </c>
      <c r="J3002" t="s">
        <v>1240</v>
      </c>
      <c r="K3002" t="s">
        <v>67</v>
      </c>
      <c r="L3002">
        <v>48</v>
      </c>
      <c r="M3002">
        <v>2</v>
      </c>
      <c r="N3002" t="s">
        <v>68</v>
      </c>
      <c r="O3002" t="s">
        <v>1098</v>
      </c>
      <c r="P3002" t="s">
        <v>134</v>
      </c>
      <c r="Q3002" t="s">
        <v>71</v>
      </c>
      <c r="R3002">
        <v>2012</v>
      </c>
      <c r="S3002" s="1">
        <v>131.36000000000001</v>
      </c>
      <c r="T3002" t="s">
        <v>31</v>
      </c>
      <c r="U3002" s="2">
        <v>41153</v>
      </c>
      <c r="V3002" s="2">
        <v>41197</v>
      </c>
      <c r="W3002" s="2">
        <v>41197</v>
      </c>
      <c r="X3002" t="s">
        <v>72</v>
      </c>
      <c r="Y3002" t="s">
        <v>1254</v>
      </c>
      <c r="Z3002" t="s">
        <v>1245</v>
      </c>
      <c r="AA3002" t="s">
        <v>1246</v>
      </c>
      <c r="AB3002" t="s">
        <v>35</v>
      </c>
      <c r="AC3002" t="s">
        <v>36</v>
      </c>
      <c r="AD3002">
        <v>98105</v>
      </c>
      <c r="AE3002" t="s">
        <v>1241</v>
      </c>
      <c r="AF3002" t="str">
        <f t="shared" si="138"/>
        <v>Yes</v>
      </c>
      <c r="AG3002" s="9" t="str">
        <f t="shared" si="139"/>
        <v>STATE REPRESENTATIVE482DEMOCRATLEG DISTRICT 48 - HOUSEKINGLegislative2012131.36DEBT411534119741197Operation and OverheadREIMB. PHONES (AT&amp;T)ANGUAY CRYSTAL4128 12TH AVENUE NE APT. 203SEATTLEWA</v>
      </c>
      <c r="AH3002">
        <v>100499259</v>
      </c>
      <c r="AI3002" s="9" t="str">
        <f t="shared" si="140"/>
        <v>STATE REPRESENTATIVE482DEMOCRATLEG DISTRICT 48 - HOUSEKINGLegislative</v>
      </c>
    </row>
    <row r="3003" spans="1:35" x14ac:dyDescent="0.25">
      <c r="A3003" s="15">
        <v>532</v>
      </c>
      <c r="B3003" t="s">
        <v>1841</v>
      </c>
      <c r="C3003">
        <v>100499262</v>
      </c>
      <c r="D3003" t="s">
        <v>30</v>
      </c>
      <c r="E3003" t="s">
        <v>1237</v>
      </c>
      <c r="F3003" t="s">
        <v>44</v>
      </c>
      <c r="G3003" t="s">
        <v>1238</v>
      </c>
      <c r="H3003" t="s">
        <v>1239</v>
      </c>
      <c r="J3003" t="s">
        <v>1240</v>
      </c>
      <c r="K3003" t="s">
        <v>67</v>
      </c>
      <c r="L3003">
        <v>48</v>
      </c>
      <c r="M3003">
        <v>2</v>
      </c>
      <c r="N3003" t="s">
        <v>68</v>
      </c>
      <c r="O3003" t="s">
        <v>1098</v>
      </c>
      <c r="P3003" t="s">
        <v>134</v>
      </c>
      <c r="Q3003" t="s">
        <v>71</v>
      </c>
      <c r="R3003">
        <v>2012</v>
      </c>
      <c r="S3003" s="1">
        <v>3174.95</v>
      </c>
      <c r="T3003" t="s">
        <v>31</v>
      </c>
      <c r="U3003" s="2">
        <v>41198</v>
      </c>
      <c r="V3003" s="2">
        <v>41211</v>
      </c>
      <c r="W3003" s="2">
        <v>41208</v>
      </c>
      <c r="X3003" t="s">
        <v>72</v>
      </c>
      <c r="Y3003" t="s">
        <v>1842</v>
      </c>
      <c r="Z3003" t="s">
        <v>114</v>
      </c>
      <c r="AA3003" t="s">
        <v>291</v>
      </c>
      <c r="AB3003" t="s">
        <v>35</v>
      </c>
      <c r="AC3003" t="s">
        <v>36</v>
      </c>
      <c r="AD3003">
        <v>98103</v>
      </c>
      <c r="AE3003" t="s">
        <v>1838</v>
      </c>
      <c r="AF3003" t="str">
        <f t="shared" si="138"/>
        <v>Yes</v>
      </c>
      <c r="AG3003" s="9" t="str">
        <f t="shared" si="139"/>
        <v>STATE REPRESENTATIVE482DEMOCRATLEG DISTRICT 48 - HOUSEKINGLegislative20123174.95DEBT411984121141208Operation and OverheadAD PLACEMENT &amp; DESIGN (SOUND PUBLISHING, JENNERGY)NORTHWEST PASSAGE CONSULTING146 N CANAL STREET SUITE 303SEATTLEWA</v>
      </c>
      <c r="AH3003">
        <v>100499262</v>
      </c>
      <c r="AI3003" s="9" t="str">
        <f t="shared" si="140"/>
        <v>STATE REPRESENTATIVE482DEMOCRATLEG DISTRICT 48 - HOUSEKINGLegislative</v>
      </c>
    </row>
    <row r="3004" spans="1:35" x14ac:dyDescent="0.25">
      <c r="A3004" s="15">
        <v>530</v>
      </c>
      <c r="B3004" t="s">
        <v>1837</v>
      </c>
      <c r="C3004">
        <v>100499262</v>
      </c>
      <c r="D3004" t="s">
        <v>30</v>
      </c>
      <c r="E3004" t="s">
        <v>1237</v>
      </c>
      <c r="F3004" t="s">
        <v>44</v>
      </c>
      <c r="G3004" t="s">
        <v>1238</v>
      </c>
      <c r="H3004" t="s">
        <v>1239</v>
      </c>
      <c r="J3004" t="s">
        <v>1240</v>
      </c>
      <c r="K3004" t="s">
        <v>67</v>
      </c>
      <c r="L3004">
        <v>48</v>
      </c>
      <c r="M3004">
        <v>2</v>
      </c>
      <c r="N3004" t="s">
        <v>68</v>
      </c>
      <c r="O3004" t="s">
        <v>1098</v>
      </c>
      <c r="P3004" t="s">
        <v>134</v>
      </c>
      <c r="Q3004" t="s">
        <v>71</v>
      </c>
      <c r="R3004">
        <v>2012</v>
      </c>
      <c r="S3004" s="1">
        <v>6941.12</v>
      </c>
      <c r="T3004" t="s">
        <v>31</v>
      </c>
      <c r="U3004" s="2">
        <v>41198</v>
      </c>
      <c r="V3004" s="2">
        <v>41211</v>
      </c>
      <c r="W3004" s="2">
        <v>41211</v>
      </c>
      <c r="X3004" t="s">
        <v>72</v>
      </c>
      <c r="Y3004" t="s">
        <v>150</v>
      </c>
      <c r="Z3004" t="s">
        <v>114</v>
      </c>
      <c r="AA3004" t="s">
        <v>291</v>
      </c>
      <c r="AB3004" t="s">
        <v>35</v>
      </c>
      <c r="AC3004" t="s">
        <v>36</v>
      </c>
      <c r="AD3004">
        <v>98103</v>
      </c>
      <c r="AE3004" t="s">
        <v>1838</v>
      </c>
      <c r="AF3004" t="str">
        <f t="shared" si="138"/>
        <v>Yes</v>
      </c>
      <c r="AG3004" s="9" t="str">
        <f t="shared" si="139"/>
        <v>STATE REPRESENTATIVE482DEMOCRATLEG DISTRICT 48 - HOUSEKINGLegislative20126941.12DEBT411984121141211Operation and OverheadMAILER PRINT &amp; DESIGN (CAPCITY, JENNERGY)NORTHWEST PASSAGE CONSULTING146 N CANAL STREET SUITE 303SEATTLEWA</v>
      </c>
      <c r="AH3004">
        <v>100499262</v>
      </c>
      <c r="AI3004" s="9" t="str">
        <f t="shared" si="140"/>
        <v>STATE REPRESENTATIVE482DEMOCRATLEG DISTRICT 48 - HOUSEKINGLegislative</v>
      </c>
    </row>
    <row r="3005" spans="1:35" x14ac:dyDescent="0.25">
      <c r="A3005" s="15">
        <v>531</v>
      </c>
      <c r="B3005" t="s">
        <v>1839</v>
      </c>
      <c r="C3005">
        <v>100499262</v>
      </c>
      <c r="D3005" t="s">
        <v>30</v>
      </c>
      <c r="E3005" t="s">
        <v>1237</v>
      </c>
      <c r="F3005" t="s">
        <v>44</v>
      </c>
      <c r="G3005" t="s">
        <v>1238</v>
      </c>
      <c r="H3005" t="s">
        <v>1239</v>
      </c>
      <c r="J3005" t="s">
        <v>1240</v>
      </c>
      <c r="K3005" t="s">
        <v>67</v>
      </c>
      <c r="L3005">
        <v>48</v>
      </c>
      <c r="M3005">
        <v>2</v>
      </c>
      <c r="N3005" t="s">
        <v>68</v>
      </c>
      <c r="O3005" t="s">
        <v>1098</v>
      </c>
      <c r="P3005" t="s">
        <v>134</v>
      </c>
      <c r="Q3005" t="s">
        <v>71</v>
      </c>
      <c r="R3005">
        <v>2012</v>
      </c>
      <c r="S3005" s="1">
        <v>1018.95</v>
      </c>
      <c r="T3005" t="s">
        <v>31</v>
      </c>
      <c r="U3005" s="2">
        <v>41198</v>
      </c>
      <c r="V3005" s="2">
        <v>41211</v>
      </c>
      <c r="W3005" s="2">
        <v>41211</v>
      </c>
      <c r="X3005" t="s">
        <v>72</v>
      </c>
      <c r="Y3005" t="s">
        <v>1840</v>
      </c>
      <c r="Z3005" t="s">
        <v>114</v>
      </c>
      <c r="AA3005" t="s">
        <v>291</v>
      </c>
      <c r="AB3005" t="s">
        <v>35</v>
      </c>
      <c r="AC3005" t="s">
        <v>36</v>
      </c>
      <c r="AD3005">
        <v>98103</v>
      </c>
      <c r="AE3005" t="s">
        <v>1838</v>
      </c>
      <c r="AF3005" t="str">
        <f t="shared" si="138"/>
        <v>Yes</v>
      </c>
      <c r="AG3005" s="9" t="str">
        <f t="shared" si="139"/>
        <v>STATE REPRESENTATIVE482DEMOCRATLEG DISTRICT 48 - HOUSEKINGLegislative20121018.95DEBT411984121141211Operation and OverheadCOMMUNICATIONSNORTHWEST PASSAGE CONSULTING146 N CANAL STREET SUITE 303SEATTLEWA</v>
      </c>
      <c r="AH3005">
        <v>100499262</v>
      </c>
      <c r="AI3005" s="9" t="str">
        <f t="shared" si="140"/>
        <v>STATE REPRESENTATIVE482DEMOCRATLEG DISTRICT 48 - HOUSEKINGLegislative</v>
      </c>
    </row>
    <row r="3006" spans="1:35" x14ac:dyDescent="0.25">
      <c r="A3006" s="15">
        <v>943</v>
      </c>
      <c r="B3006" t="s">
        <v>2634</v>
      </c>
      <c r="C3006">
        <v>100511892</v>
      </c>
      <c r="D3006" t="s">
        <v>30</v>
      </c>
      <c r="E3006" t="s">
        <v>1237</v>
      </c>
      <c r="F3006" t="s">
        <v>44</v>
      </c>
      <c r="G3006" t="s">
        <v>1238</v>
      </c>
      <c r="H3006" t="s">
        <v>1239</v>
      </c>
      <c r="J3006" t="s">
        <v>1240</v>
      </c>
      <c r="K3006" t="s">
        <v>67</v>
      </c>
      <c r="L3006">
        <v>48</v>
      </c>
      <c r="M3006">
        <v>2</v>
      </c>
      <c r="N3006" t="s">
        <v>68</v>
      </c>
      <c r="O3006" t="s">
        <v>1098</v>
      </c>
      <c r="P3006" t="s">
        <v>134</v>
      </c>
      <c r="Q3006" t="s">
        <v>71</v>
      </c>
      <c r="R3006">
        <v>2012</v>
      </c>
      <c r="S3006" s="1">
        <v>3000</v>
      </c>
      <c r="T3006" t="s">
        <v>31</v>
      </c>
      <c r="U3006" s="2">
        <v>41212</v>
      </c>
      <c r="V3006" s="2">
        <v>41243</v>
      </c>
      <c r="W3006" s="2">
        <v>41218</v>
      </c>
      <c r="X3006" t="s">
        <v>72</v>
      </c>
      <c r="Y3006" t="s">
        <v>1211</v>
      </c>
      <c r="Z3006" t="s">
        <v>167</v>
      </c>
      <c r="AA3006" t="s">
        <v>168</v>
      </c>
      <c r="AB3006" t="s">
        <v>35</v>
      </c>
      <c r="AC3006" t="s">
        <v>36</v>
      </c>
      <c r="AD3006">
        <v>98109</v>
      </c>
      <c r="AE3006" t="s">
        <v>2635</v>
      </c>
      <c r="AF3006" t="str">
        <f t="shared" si="138"/>
        <v>Yes</v>
      </c>
      <c r="AG3006" s="9" t="str">
        <f t="shared" si="139"/>
        <v>STATE REPRESENTATIVE482DEMOCRATLEG DISTRICT 48 - HOUSEKINGLegislative20123000DEBT412124124341218Operation and OverheadWIN BONUSARGO STRATEGIESPO BOX 9100 SEATTLEWA</v>
      </c>
      <c r="AH3006">
        <v>100511892</v>
      </c>
      <c r="AI3006" s="9" t="str">
        <f t="shared" si="140"/>
        <v>STATE REPRESENTATIVE482DEMOCRATLEG DISTRICT 48 - HOUSEKINGLegislative</v>
      </c>
    </row>
    <row r="3007" spans="1:35" x14ac:dyDescent="0.25">
      <c r="A3007" s="15">
        <v>944</v>
      </c>
      <c r="B3007" t="s">
        <v>2636</v>
      </c>
      <c r="C3007">
        <v>100511892</v>
      </c>
      <c r="D3007" t="s">
        <v>30</v>
      </c>
      <c r="E3007" t="s">
        <v>1237</v>
      </c>
      <c r="F3007" t="s">
        <v>44</v>
      </c>
      <c r="G3007" t="s">
        <v>1238</v>
      </c>
      <c r="H3007" t="s">
        <v>1239</v>
      </c>
      <c r="J3007" t="s">
        <v>1240</v>
      </c>
      <c r="K3007" t="s">
        <v>67</v>
      </c>
      <c r="L3007">
        <v>48</v>
      </c>
      <c r="M3007">
        <v>2</v>
      </c>
      <c r="N3007" t="s">
        <v>68</v>
      </c>
      <c r="O3007" t="s">
        <v>1098</v>
      </c>
      <c r="P3007" t="s">
        <v>134</v>
      </c>
      <c r="Q3007" t="s">
        <v>71</v>
      </c>
      <c r="R3007">
        <v>2012</v>
      </c>
      <c r="S3007" s="1">
        <v>4000</v>
      </c>
      <c r="T3007" t="s">
        <v>31</v>
      </c>
      <c r="U3007" s="2">
        <v>41212</v>
      </c>
      <c r="V3007" s="2">
        <v>41243</v>
      </c>
      <c r="W3007" s="2">
        <v>41218</v>
      </c>
      <c r="X3007" t="s">
        <v>72</v>
      </c>
      <c r="Y3007" t="s">
        <v>1211</v>
      </c>
      <c r="Z3007" t="s">
        <v>114</v>
      </c>
      <c r="AA3007" t="s">
        <v>291</v>
      </c>
      <c r="AB3007" t="s">
        <v>35</v>
      </c>
      <c r="AC3007" t="s">
        <v>36</v>
      </c>
      <c r="AD3007">
        <v>98103</v>
      </c>
      <c r="AE3007" t="s">
        <v>2635</v>
      </c>
      <c r="AF3007" t="str">
        <f t="shared" si="138"/>
        <v>Yes</v>
      </c>
      <c r="AG3007" s="9" t="str">
        <f t="shared" si="139"/>
        <v>STATE REPRESENTATIVE482DEMOCRATLEG DISTRICT 48 - HOUSEKINGLegislative20124000DEBT412124124341218Operation and OverheadWIN BONUSNORTHWEST PASSAGE CONSULTING146 N CANAL STREET SUITE 303SEATTLEWA</v>
      </c>
      <c r="AH3007">
        <v>100511892</v>
      </c>
      <c r="AI3007" s="9" t="str">
        <f t="shared" si="140"/>
        <v>STATE REPRESENTATIVE482DEMOCRATLEG DISTRICT 48 - HOUSEKINGLegislative</v>
      </c>
    </row>
    <row r="3008" spans="1:35" x14ac:dyDescent="0.25">
      <c r="A3008" s="15">
        <v>975</v>
      </c>
      <c r="B3008" t="s">
        <v>2701</v>
      </c>
      <c r="C3008">
        <v>100511892</v>
      </c>
      <c r="D3008" t="s">
        <v>30</v>
      </c>
      <c r="E3008" t="s">
        <v>1237</v>
      </c>
      <c r="F3008" t="s">
        <v>44</v>
      </c>
      <c r="G3008" t="s">
        <v>1238</v>
      </c>
      <c r="H3008" t="s">
        <v>1239</v>
      </c>
      <c r="J3008" t="s">
        <v>1240</v>
      </c>
      <c r="K3008" t="s">
        <v>67</v>
      </c>
      <c r="L3008">
        <v>48</v>
      </c>
      <c r="M3008">
        <v>2</v>
      </c>
      <c r="N3008" t="s">
        <v>68</v>
      </c>
      <c r="O3008" t="s">
        <v>1098</v>
      </c>
      <c r="P3008" t="s">
        <v>134</v>
      </c>
      <c r="Q3008" t="s">
        <v>71</v>
      </c>
      <c r="R3008">
        <v>2012</v>
      </c>
      <c r="S3008" s="1">
        <v>222.41</v>
      </c>
      <c r="T3008" t="s">
        <v>31</v>
      </c>
      <c r="U3008" s="2">
        <v>41212</v>
      </c>
      <c r="V3008" s="2">
        <v>41243</v>
      </c>
      <c r="W3008" s="2">
        <v>41218</v>
      </c>
      <c r="X3008" t="s">
        <v>72</v>
      </c>
      <c r="Y3008" t="s">
        <v>2602</v>
      </c>
      <c r="Z3008" t="s">
        <v>114</v>
      </c>
      <c r="AA3008" t="s">
        <v>291</v>
      </c>
      <c r="AB3008" t="s">
        <v>35</v>
      </c>
      <c r="AC3008" t="s">
        <v>36</v>
      </c>
      <c r="AD3008">
        <v>98103</v>
      </c>
      <c r="AE3008" t="s">
        <v>2635</v>
      </c>
      <c r="AF3008" t="str">
        <f t="shared" si="138"/>
        <v>Yes</v>
      </c>
      <c r="AG3008" s="9" t="str">
        <f t="shared" si="139"/>
        <v>STATE REPRESENTATIVE482DEMOCRATLEG DISTRICT 48 - HOUSEKINGLegislative2012222.41DEBT412124124341218Operation and OverheadINSERTS (SOUND PUBLISHING)NORTHWEST PASSAGE CONSULTING146 N CANAL STREET SUITE 303SEATTLEWA</v>
      </c>
      <c r="AH3008">
        <v>100511892</v>
      </c>
      <c r="AI3008" s="9" t="str">
        <f t="shared" si="140"/>
        <v>STATE REPRESENTATIVE482DEMOCRATLEG DISTRICT 48 - HOUSEKINGLegislative</v>
      </c>
    </row>
    <row r="3009" spans="1:35" x14ac:dyDescent="0.25">
      <c r="A3009" s="15">
        <v>976</v>
      </c>
      <c r="B3009" t="s">
        <v>2702</v>
      </c>
      <c r="C3009">
        <v>100511892</v>
      </c>
      <c r="D3009" t="s">
        <v>30</v>
      </c>
      <c r="E3009" t="s">
        <v>1237</v>
      </c>
      <c r="F3009" t="s">
        <v>44</v>
      </c>
      <c r="G3009" t="s">
        <v>1238</v>
      </c>
      <c r="H3009" t="s">
        <v>1239</v>
      </c>
      <c r="J3009" t="s">
        <v>1240</v>
      </c>
      <c r="K3009" t="s">
        <v>67</v>
      </c>
      <c r="L3009">
        <v>48</v>
      </c>
      <c r="M3009">
        <v>2</v>
      </c>
      <c r="N3009" t="s">
        <v>68</v>
      </c>
      <c r="O3009" t="s">
        <v>1098</v>
      </c>
      <c r="P3009" t="s">
        <v>134</v>
      </c>
      <c r="Q3009" t="s">
        <v>71</v>
      </c>
      <c r="R3009">
        <v>2012</v>
      </c>
      <c r="S3009" s="1">
        <v>1400</v>
      </c>
      <c r="T3009" t="s">
        <v>31</v>
      </c>
      <c r="U3009" s="2">
        <v>41212</v>
      </c>
      <c r="V3009" s="2">
        <v>41243</v>
      </c>
      <c r="W3009" s="2">
        <v>41243</v>
      </c>
      <c r="X3009" t="s">
        <v>72</v>
      </c>
      <c r="Y3009" t="s">
        <v>2604</v>
      </c>
      <c r="Z3009" t="s">
        <v>167</v>
      </c>
      <c r="AA3009" t="s">
        <v>168</v>
      </c>
      <c r="AB3009" t="s">
        <v>35</v>
      </c>
      <c r="AC3009" t="s">
        <v>36</v>
      </c>
      <c r="AD3009">
        <v>98109</v>
      </c>
      <c r="AE3009" t="s">
        <v>2635</v>
      </c>
      <c r="AF3009" t="str">
        <f t="shared" si="138"/>
        <v>Yes</v>
      </c>
      <c r="AG3009" s="9" t="str">
        <f t="shared" si="139"/>
        <v>STATE REPRESENTATIVE482DEMOCRATLEG DISTRICT 48 - HOUSEKINGLegislative20121400DEBT412124124341243Operation and OverheadNOVEMBER FUNDRAISING &amp; TREASURYARGO STRATEGIESPO BOX 9100 SEATTLEWA</v>
      </c>
      <c r="AH3009">
        <v>100511892</v>
      </c>
      <c r="AI3009" s="9" t="str">
        <f t="shared" si="140"/>
        <v>STATE REPRESENTATIVE482DEMOCRATLEG DISTRICT 48 - HOUSEKINGLegislative</v>
      </c>
    </row>
    <row r="3010" spans="1:35" x14ac:dyDescent="0.25">
      <c r="A3010" s="15">
        <v>928</v>
      </c>
      <c r="B3010" t="s">
        <v>2598</v>
      </c>
      <c r="C3010">
        <v>100511893</v>
      </c>
      <c r="D3010" t="s">
        <v>30</v>
      </c>
      <c r="E3010" t="s">
        <v>1237</v>
      </c>
      <c r="F3010" t="s">
        <v>44</v>
      </c>
      <c r="G3010" t="s">
        <v>1238</v>
      </c>
      <c r="H3010" t="s">
        <v>1239</v>
      </c>
      <c r="J3010" t="s">
        <v>1240</v>
      </c>
      <c r="K3010" t="s">
        <v>67</v>
      </c>
      <c r="L3010">
        <v>48</v>
      </c>
      <c r="M3010">
        <v>2</v>
      </c>
      <c r="N3010" t="s">
        <v>68</v>
      </c>
      <c r="O3010" t="s">
        <v>1098</v>
      </c>
      <c r="P3010" t="s">
        <v>134</v>
      </c>
      <c r="Q3010" t="s">
        <v>71</v>
      </c>
      <c r="R3010">
        <v>2012</v>
      </c>
      <c r="S3010" s="1">
        <v>3000</v>
      </c>
      <c r="T3010" t="s">
        <v>31</v>
      </c>
      <c r="U3010" s="2">
        <v>41244</v>
      </c>
      <c r="V3010" s="2">
        <v>41274</v>
      </c>
      <c r="W3010" s="2">
        <v>41218</v>
      </c>
      <c r="X3010" t="s">
        <v>72</v>
      </c>
      <c r="Y3010" t="s">
        <v>1211</v>
      </c>
      <c r="Z3010" t="s">
        <v>167</v>
      </c>
      <c r="AA3010" t="s">
        <v>168</v>
      </c>
      <c r="AB3010" t="s">
        <v>35</v>
      </c>
      <c r="AC3010" t="s">
        <v>36</v>
      </c>
      <c r="AD3010">
        <v>98109</v>
      </c>
      <c r="AE3010" t="s">
        <v>2599</v>
      </c>
      <c r="AF3010" t="str">
        <f t="shared" ref="AF3010:AF3073" si="141">IF(ISNA(VLOOKUP($C3010,schooldata,1,FALSE)),"NO","Yes")</f>
        <v>Yes</v>
      </c>
      <c r="AG3010" s="9" t="str">
        <f t="shared" ref="AG3010:AG3073" si="142">CONCATENATE(K3010,L3010,M3010,N3010,O3010,P3010,Q3010,R3010,S3010,T3010,U3010,V3010,W3010,X3010,Y3010,Z3010,AA3010,AB3010,AC3010)</f>
        <v>STATE REPRESENTATIVE482DEMOCRATLEG DISTRICT 48 - HOUSEKINGLegislative20123000DEBT412444127441218Operation and OverheadWIN BONUSARGO STRATEGIESPO BOX 9100 SEATTLEWA</v>
      </c>
      <c r="AH3010">
        <v>100511893</v>
      </c>
      <c r="AI3010" s="9" t="str">
        <f t="shared" ref="AI3010:AI3073" si="143">CONCATENATE(K3010,L3010,M3010,N3010,O3010,P3010,Q3010)</f>
        <v>STATE REPRESENTATIVE482DEMOCRATLEG DISTRICT 48 - HOUSEKINGLegislative</v>
      </c>
    </row>
    <row r="3011" spans="1:35" x14ac:dyDescent="0.25">
      <c r="A3011" s="15">
        <v>929</v>
      </c>
      <c r="B3011" t="s">
        <v>2600</v>
      </c>
      <c r="C3011">
        <v>100511893</v>
      </c>
      <c r="D3011" t="s">
        <v>30</v>
      </c>
      <c r="E3011" t="s">
        <v>1237</v>
      </c>
      <c r="F3011" t="s">
        <v>44</v>
      </c>
      <c r="G3011" t="s">
        <v>1238</v>
      </c>
      <c r="H3011" t="s">
        <v>1239</v>
      </c>
      <c r="J3011" t="s">
        <v>1240</v>
      </c>
      <c r="K3011" t="s">
        <v>67</v>
      </c>
      <c r="L3011">
        <v>48</v>
      </c>
      <c r="M3011">
        <v>2</v>
      </c>
      <c r="N3011" t="s">
        <v>68</v>
      </c>
      <c r="O3011" t="s">
        <v>1098</v>
      </c>
      <c r="P3011" t="s">
        <v>134</v>
      </c>
      <c r="Q3011" t="s">
        <v>71</v>
      </c>
      <c r="R3011">
        <v>2012</v>
      </c>
      <c r="S3011" s="1">
        <v>4000</v>
      </c>
      <c r="T3011" t="s">
        <v>31</v>
      </c>
      <c r="U3011" s="2">
        <v>41244</v>
      </c>
      <c r="V3011" s="2">
        <v>41274</v>
      </c>
      <c r="W3011" s="2">
        <v>41218</v>
      </c>
      <c r="X3011" t="s">
        <v>72</v>
      </c>
      <c r="Y3011" t="s">
        <v>1211</v>
      </c>
      <c r="Z3011" t="s">
        <v>114</v>
      </c>
      <c r="AA3011" t="s">
        <v>291</v>
      </c>
      <c r="AB3011" t="s">
        <v>35</v>
      </c>
      <c r="AC3011" t="s">
        <v>36</v>
      </c>
      <c r="AD3011">
        <v>98103</v>
      </c>
      <c r="AE3011" t="s">
        <v>2599</v>
      </c>
      <c r="AF3011" t="str">
        <f t="shared" si="141"/>
        <v>Yes</v>
      </c>
      <c r="AG3011" s="9" t="str">
        <f t="shared" si="142"/>
        <v>STATE REPRESENTATIVE482DEMOCRATLEG DISTRICT 48 - HOUSEKINGLegislative20124000DEBT412444127441218Operation and OverheadWIN BONUSNORTHWEST PASSAGE CONSULTING146 N CANAL STREET SUITE 303SEATTLEWA</v>
      </c>
      <c r="AH3011">
        <v>100511893</v>
      </c>
      <c r="AI3011" s="9" t="str">
        <f t="shared" si="143"/>
        <v>STATE REPRESENTATIVE482DEMOCRATLEG DISTRICT 48 - HOUSEKINGLegislative</v>
      </c>
    </row>
    <row r="3012" spans="1:35" x14ac:dyDescent="0.25">
      <c r="A3012" s="15">
        <v>930</v>
      </c>
      <c r="B3012" t="s">
        <v>2601</v>
      </c>
      <c r="C3012">
        <v>100511893</v>
      </c>
      <c r="D3012" t="s">
        <v>30</v>
      </c>
      <c r="E3012" t="s">
        <v>1237</v>
      </c>
      <c r="F3012" t="s">
        <v>44</v>
      </c>
      <c r="G3012" t="s">
        <v>1238</v>
      </c>
      <c r="H3012" t="s">
        <v>1239</v>
      </c>
      <c r="J3012" t="s">
        <v>1240</v>
      </c>
      <c r="K3012" t="s">
        <v>67</v>
      </c>
      <c r="L3012">
        <v>48</v>
      </c>
      <c r="M3012">
        <v>2</v>
      </c>
      <c r="N3012" t="s">
        <v>68</v>
      </c>
      <c r="O3012" t="s">
        <v>1098</v>
      </c>
      <c r="P3012" t="s">
        <v>134</v>
      </c>
      <c r="Q3012" t="s">
        <v>71</v>
      </c>
      <c r="R3012">
        <v>2012</v>
      </c>
      <c r="S3012" s="1">
        <v>222.41</v>
      </c>
      <c r="T3012" t="s">
        <v>31</v>
      </c>
      <c r="U3012" s="2">
        <v>41244</v>
      </c>
      <c r="V3012" s="2">
        <v>41274</v>
      </c>
      <c r="W3012" s="2">
        <v>41218</v>
      </c>
      <c r="X3012" t="s">
        <v>72</v>
      </c>
      <c r="Y3012" t="s">
        <v>2602</v>
      </c>
      <c r="Z3012" t="s">
        <v>114</v>
      </c>
      <c r="AA3012" t="s">
        <v>291</v>
      </c>
      <c r="AB3012" t="s">
        <v>35</v>
      </c>
      <c r="AC3012" t="s">
        <v>36</v>
      </c>
      <c r="AD3012">
        <v>98103</v>
      </c>
      <c r="AE3012" t="s">
        <v>2599</v>
      </c>
      <c r="AF3012" t="str">
        <f t="shared" si="141"/>
        <v>Yes</v>
      </c>
      <c r="AG3012" s="9" t="str">
        <f t="shared" si="142"/>
        <v>STATE REPRESENTATIVE482DEMOCRATLEG DISTRICT 48 - HOUSEKINGLegislative2012222.41DEBT412444127441218Operation and OverheadINSERTS (SOUND PUBLISHING)NORTHWEST PASSAGE CONSULTING146 N CANAL STREET SUITE 303SEATTLEWA</v>
      </c>
      <c r="AH3012">
        <v>100511893</v>
      </c>
      <c r="AI3012" s="9" t="str">
        <f t="shared" si="143"/>
        <v>STATE REPRESENTATIVE482DEMOCRATLEG DISTRICT 48 - HOUSEKINGLegislative</v>
      </c>
    </row>
    <row r="3013" spans="1:35" x14ac:dyDescent="0.25">
      <c r="A3013" s="15">
        <v>931</v>
      </c>
      <c r="B3013" t="s">
        <v>2603</v>
      </c>
      <c r="C3013">
        <v>100511893</v>
      </c>
      <c r="D3013" t="s">
        <v>30</v>
      </c>
      <c r="E3013" t="s">
        <v>1237</v>
      </c>
      <c r="F3013" t="s">
        <v>44</v>
      </c>
      <c r="G3013" t="s">
        <v>1238</v>
      </c>
      <c r="H3013" t="s">
        <v>1239</v>
      </c>
      <c r="J3013" t="s">
        <v>1240</v>
      </c>
      <c r="K3013" t="s">
        <v>67</v>
      </c>
      <c r="L3013">
        <v>48</v>
      </c>
      <c r="M3013">
        <v>2</v>
      </c>
      <c r="N3013" t="s">
        <v>68</v>
      </c>
      <c r="O3013" t="s">
        <v>1098</v>
      </c>
      <c r="P3013" t="s">
        <v>134</v>
      </c>
      <c r="Q3013" t="s">
        <v>71</v>
      </c>
      <c r="R3013">
        <v>2012</v>
      </c>
      <c r="S3013" s="1">
        <v>1400</v>
      </c>
      <c r="T3013" t="s">
        <v>31</v>
      </c>
      <c r="U3013" s="2">
        <v>41244</v>
      </c>
      <c r="V3013" s="2">
        <v>41274</v>
      </c>
      <c r="W3013" s="2">
        <v>41243</v>
      </c>
      <c r="X3013" t="s">
        <v>72</v>
      </c>
      <c r="Y3013" t="s">
        <v>2604</v>
      </c>
      <c r="Z3013" t="s">
        <v>167</v>
      </c>
      <c r="AA3013" t="s">
        <v>168</v>
      </c>
      <c r="AB3013" t="s">
        <v>35</v>
      </c>
      <c r="AC3013" t="s">
        <v>36</v>
      </c>
      <c r="AD3013">
        <v>98109</v>
      </c>
      <c r="AE3013" t="s">
        <v>2599</v>
      </c>
      <c r="AF3013" t="str">
        <f t="shared" si="141"/>
        <v>Yes</v>
      </c>
      <c r="AG3013" s="9" t="str">
        <f t="shared" si="142"/>
        <v>STATE REPRESENTATIVE482DEMOCRATLEG DISTRICT 48 - HOUSEKINGLegislative20121400DEBT412444127441243Operation and OverheadNOVEMBER FUNDRAISING &amp; TREASURYARGO STRATEGIESPO BOX 9100 SEATTLEWA</v>
      </c>
      <c r="AH3013">
        <v>100511893</v>
      </c>
      <c r="AI3013" s="9" t="str">
        <f t="shared" si="143"/>
        <v>STATE REPRESENTATIVE482DEMOCRATLEG DISTRICT 48 - HOUSEKINGLegislative</v>
      </c>
    </row>
    <row r="3014" spans="1:35" x14ac:dyDescent="0.25">
      <c r="A3014" s="15">
        <v>935</v>
      </c>
      <c r="B3014" t="s">
        <v>2610</v>
      </c>
      <c r="C3014">
        <v>100511893</v>
      </c>
      <c r="D3014" t="s">
        <v>30</v>
      </c>
      <c r="E3014" t="s">
        <v>1237</v>
      </c>
      <c r="F3014" t="s">
        <v>44</v>
      </c>
      <c r="G3014" t="s">
        <v>1238</v>
      </c>
      <c r="H3014" t="s">
        <v>1239</v>
      </c>
      <c r="J3014" t="s">
        <v>1240</v>
      </c>
      <c r="K3014" t="s">
        <v>67</v>
      </c>
      <c r="L3014">
        <v>48</v>
      </c>
      <c r="M3014">
        <v>2</v>
      </c>
      <c r="N3014" t="s">
        <v>68</v>
      </c>
      <c r="O3014" t="s">
        <v>1098</v>
      </c>
      <c r="P3014" t="s">
        <v>134</v>
      </c>
      <c r="Q3014" t="s">
        <v>71</v>
      </c>
      <c r="R3014">
        <v>2012</v>
      </c>
      <c r="S3014" s="1">
        <v>750</v>
      </c>
      <c r="T3014" t="s">
        <v>31</v>
      </c>
      <c r="U3014" s="2">
        <v>41244</v>
      </c>
      <c r="V3014" s="2">
        <v>41274</v>
      </c>
      <c r="W3014" s="2">
        <v>41274</v>
      </c>
      <c r="X3014" t="s">
        <v>72</v>
      </c>
      <c r="Y3014" t="s">
        <v>1808</v>
      </c>
      <c r="Z3014" t="s">
        <v>167</v>
      </c>
      <c r="AA3014" t="s">
        <v>168</v>
      </c>
      <c r="AB3014" t="s">
        <v>35</v>
      </c>
      <c r="AC3014" t="s">
        <v>36</v>
      </c>
      <c r="AD3014">
        <v>98109</v>
      </c>
      <c r="AE3014" t="s">
        <v>2599</v>
      </c>
      <c r="AF3014" t="str">
        <f t="shared" si="141"/>
        <v>Yes</v>
      </c>
      <c r="AG3014" s="9" t="str">
        <f t="shared" si="142"/>
        <v>STATE REPRESENTATIVE482DEMOCRATLEG DISTRICT 48 - HOUSEKINGLegislative2012750DEBT412444127441274Operation and OverheadDEC TREASURYARGO STRATEGIESPO BOX 9100 SEATTLEWA</v>
      </c>
      <c r="AH3014">
        <v>100511893</v>
      </c>
      <c r="AI3014" s="9" t="str">
        <f t="shared" si="143"/>
        <v>STATE REPRESENTATIVE482DEMOCRATLEG DISTRICT 48 - HOUSEKINGLegislative</v>
      </c>
    </row>
    <row r="3015" spans="1:35" x14ac:dyDescent="0.25">
      <c r="A3015" s="15">
        <v>2518</v>
      </c>
      <c r="B3015" t="s">
        <v>5437</v>
      </c>
      <c r="C3015">
        <v>100457893</v>
      </c>
      <c r="D3015" t="s">
        <v>30</v>
      </c>
      <c r="E3015" t="s">
        <v>706</v>
      </c>
      <c r="F3015" t="s">
        <v>44</v>
      </c>
      <c r="G3015" t="s">
        <v>707</v>
      </c>
      <c r="H3015" t="s">
        <v>224</v>
      </c>
      <c r="I3015" t="s">
        <v>299</v>
      </c>
      <c r="J3015" t="s">
        <v>708</v>
      </c>
      <c r="K3015" t="s">
        <v>67</v>
      </c>
      <c r="L3015">
        <v>6</v>
      </c>
      <c r="M3015">
        <v>2</v>
      </c>
      <c r="N3015" t="s">
        <v>68</v>
      </c>
      <c r="O3015" t="s">
        <v>709</v>
      </c>
      <c r="P3015" t="s">
        <v>176</v>
      </c>
      <c r="Q3015" t="s">
        <v>71</v>
      </c>
      <c r="R3015">
        <v>2012</v>
      </c>
      <c r="S3015" s="1">
        <v>250</v>
      </c>
      <c r="T3015" t="s">
        <v>31</v>
      </c>
      <c r="U3015" s="2">
        <v>40969</v>
      </c>
      <c r="V3015" s="2">
        <v>40999</v>
      </c>
      <c r="W3015" s="2">
        <v>40969</v>
      </c>
      <c r="Y3015" t="s">
        <v>2773</v>
      </c>
      <c r="Z3015" t="s">
        <v>5366</v>
      </c>
      <c r="AA3015" t="s">
        <v>5438</v>
      </c>
      <c r="AB3015" t="s">
        <v>176</v>
      </c>
      <c r="AC3015" t="s">
        <v>36</v>
      </c>
      <c r="AD3015">
        <v>99201</v>
      </c>
      <c r="AE3015" t="s">
        <v>5439</v>
      </c>
      <c r="AF3015" t="str">
        <f t="shared" si="141"/>
        <v>Yes</v>
      </c>
      <c r="AG3015" s="9" t="str">
        <f t="shared" si="142"/>
        <v>STATE REPRESENTATIVE62DEMOCRATLEG DISTRICT 06 - HOUSESPOKANELegislative2012250DEBT409694099940969OFFICE RENTSPOKANE COUNTY DEMOCRATIC CENTRAL COMMITTEE239 W MAIN STREETSPOKANEWA</v>
      </c>
      <c r="AH3015">
        <v>100457893</v>
      </c>
      <c r="AI3015" s="9" t="str">
        <f t="shared" si="143"/>
        <v>STATE REPRESENTATIVE62DEMOCRATLEG DISTRICT 06 - HOUSESPOKANELegislative</v>
      </c>
    </row>
    <row r="3016" spans="1:35" x14ac:dyDescent="0.25">
      <c r="A3016" s="15">
        <v>2462</v>
      </c>
      <c r="B3016" t="s">
        <v>5326</v>
      </c>
      <c r="C3016">
        <v>100461998</v>
      </c>
      <c r="D3016" t="s">
        <v>30</v>
      </c>
      <c r="E3016" t="s">
        <v>706</v>
      </c>
      <c r="F3016" t="s">
        <v>44</v>
      </c>
      <c r="G3016" t="s">
        <v>707</v>
      </c>
      <c r="H3016" t="s">
        <v>224</v>
      </c>
      <c r="I3016" t="s">
        <v>299</v>
      </c>
      <c r="J3016" t="s">
        <v>708</v>
      </c>
      <c r="K3016" t="s">
        <v>67</v>
      </c>
      <c r="L3016">
        <v>6</v>
      </c>
      <c r="M3016">
        <v>2</v>
      </c>
      <c r="N3016" t="s">
        <v>68</v>
      </c>
      <c r="O3016" t="s">
        <v>709</v>
      </c>
      <c r="P3016" t="s">
        <v>176</v>
      </c>
      <c r="Q3016" t="s">
        <v>71</v>
      </c>
      <c r="R3016">
        <v>2012</v>
      </c>
      <c r="S3016" s="1">
        <v>2420</v>
      </c>
      <c r="T3016" t="s">
        <v>31</v>
      </c>
      <c r="U3016" s="2">
        <v>41000</v>
      </c>
      <c r="V3016" s="2">
        <v>41029</v>
      </c>
      <c r="W3016" s="2">
        <v>41029</v>
      </c>
      <c r="Y3016" t="s">
        <v>5327</v>
      </c>
      <c r="Z3016" t="s">
        <v>3545</v>
      </c>
      <c r="AA3016" t="s">
        <v>3546</v>
      </c>
      <c r="AB3016" t="s">
        <v>176</v>
      </c>
      <c r="AC3016" t="s">
        <v>36</v>
      </c>
      <c r="AD3016">
        <v>99203</v>
      </c>
      <c r="AE3016" t="s">
        <v>5328</v>
      </c>
      <c r="AF3016" t="str">
        <f t="shared" si="141"/>
        <v>Yes</v>
      </c>
      <c r="AG3016" s="9" t="str">
        <f t="shared" si="142"/>
        <v>STATE REPRESENTATIVE62DEMOCRATLEG DISTRICT 06 - HOUSESPOKANELegislative20122420DEBT410004102941029WRITING AND EDITING SERVICESSCHREINER SUZANNE1211 W 21ST AVENUESPOKANEWA</v>
      </c>
      <c r="AH3016">
        <v>100461998</v>
      </c>
      <c r="AI3016" s="9" t="str">
        <f t="shared" si="143"/>
        <v>STATE REPRESENTATIVE62DEMOCRATLEG DISTRICT 06 - HOUSESPOKANELegislative</v>
      </c>
    </row>
    <row r="3017" spans="1:35" x14ac:dyDescent="0.25">
      <c r="A3017" s="15">
        <v>2380</v>
      </c>
      <c r="B3017" t="s">
        <v>5188</v>
      </c>
      <c r="C3017">
        <v>100467476</v>
      </c>
      <c r="D3017" t="s">
        <v>30</v>
      </c>
      <c r="E3017" t="s">
        <v>706</v>
      </c>
      <c r="F3017" t="s">
        <v>44</v>
      </c>
      <c r="G3017" t="s">
        <v>707</v>
      </c>
      <c r="H3017" t="s">
        <v>224</v>
      </c>
      <c r="I3017" t="s">
        <v>299</v>
      </c>
      <c r="J3017" t="s">
        <v>708</v>
      </c>
      <c r="K3017" t="s">
        <v>67</v>
      </c>
      <c r="L3017">
        <v>6</v>
      </c>
      <c r="M3017">
        <v>2</v>
      </c>
      <c r="N3017" t="s">
        <v>68</v>
      </c>
      <c r="O3017" t="s">
        <v>709</v>
      </c>
      <c r="P3017" t="s">
        <v>176</v>
      </c>
      <c r="Q3017" t="s">
        <v>71</v>
      </c>
      <c r="R3017">
        <v>2012</v>
      </c>
      <c r="S3017" s="1">
        <v>1660</v>
      </c>
      <c r="T3017" t="s">
        <v>31</v>
      </c>
      <c r="U3017" s="2">
        <v>41030</v>
      </c>
      <c r="V3017" s="2">
        <v>41060</v>
      </c>
      <c r="W3017" s="2">
        <v>41030</v>
      </c>
      <c r="Y3017" t="s">
        <v>5189</v>
      </c>
      <c r="Z3017" t="s">
        <v>2735</v>
      </c>
      <c r="AA3017" t="s">
        <v>5190</v>
      </c>
      <c r="AB3017" t="s">
        <v>5191</v>
      </c>
      <c r="AC3017" t="s">
        <v>36</v>
      </c>
      <c r="AD3017">
        <v>99202</v>
      </c>
      <c r="AE3017" t="s">
        <v>5192</v>
      </c>
      <c r="AF3017" t="str">
        <f t="shared" si="141"/>
        <v>Yes</v>
      </c>
      <c r="AG3017" s="9" t="str">
        <f t="shared" si="142"/>
        <v>STATE REPRESENTATIVE62DEMOCRATLEG DISTRICT 06 - HOUSESPOKANELegislative20121660DEBT410304106041030PRINTING SERVICES: HANDOUTLAWTON PRINTING4111 E MISSIOIN AVENUESPOKAENWA</v>
      </c>
      <c r="AH3017">
        <v>100467476</v>
      </c>
      <c r="AI3017" s="9" t="str">
        <f t="shared" si="143"/>
        <v>STATE REPRESENTATIVE62DEMOCRATLEG DISTRICT 06 - HOUSESPOKANELegislative</v>
      </c>
    </row>
    <row r="3018" spans="1:35" x14ac:dyDescent="0.25">
      <c r="A3018" s="15">
        <v>2381</v>
      </c>
      <c r="B3018" t="s">
        <v>5193</v>
      </c>
      <c r="C3018">
        <v>100467476</v>
      </c>
      <c r="D3018" t="s">
        <v>30</v>
      </c>
      <c r="E3018" t="s">
        <v>706</v>
      </c>
      <c r="F3018" t="s">
        <v>44</v>
      </c>
      <c r="G3018" t="s">
        <v>707</v>
      </c>
      <c r="H3018" t="s">
        <v>224</v>
      </c>
      <c r="I3018" t="s">
        <v>299</v>
      </c>
      <c r="J3018" t="s">
        <v>708</v>
      </c>
      <c r="K3018" t="s">
        <v>67</v>
      </c>
      <c r="L3018">
        <v>6</v>
      </c>
      <c r="M3018">
        <v>2</v>
      </c>
      <c r="N3018" t="s">
        <v>68</v>
      </c>
      <c r="O3018" t="s">
        <v>709</v>
      </c>
      <c r="P3018" t="s">
        <v>176</v>
      </c>
      <c r="Q3018" t="s">
        <v>71</v>
      </c>
      <c r="R3018">
        <v>2012</v>
      </c>
      <c r="S3018" s="1">
        <v>1000</v>
      </c>
      <c r="T3018" t="s">
        <v>31</v>
      </c>
      <c r="U3018" s="2">
        <v>41030</v>
      </c>
      <c r="V3018" s="2">
        <v>41060</v>
      </c>
      <c r="W3018" s="2">
        <v>41060</v>
      </c>
      <c r="Y3018" t="s">
        <v>2755</v>
      </c>
      <c r="Z3018" t="s">
        <v>714</v>
      </c>
      <c r="AA3018" t="s">
        <v>594</v>
      </c>
      <c r="AB3018" t="s">
        <v>35</v>
      </c>
      <c r="AC3018" t="s">
        <v>36</v>
      </c>
      <c r="AD3018">
        <v>98134</v>
      </c>
      <c r="AE3018" t="s">
        <v>5192</v>
      </c>
      <c r="AF3018" t="str">
        <f t="shared" si="141"/>
        <v>Yes</v>
      </c>
      <c r="AG3018" s="9" t="str">
        <f t="shared" si="142"/>
        <v>STATE REPRESENTATIVE62DEMOCRATLEG DISTRICT 06 - HOUSESPOKANELegislative20121000DEBT410304106041060CAMPAIGN CONSULTING SERVICESWINPOWER111 S LANDER #303SEATTLEWA</v>
      </c>
      <c r="AH3018">
        <v>100467476</v>
      </c>
      <c r="AI3018" s="9" t="str">
        <f t="shared" si="143"/>
        <v>STATE REPRESENTATIVE62DEMOCRATLEG DISTRICT 06 - HOUSESPOKANELegislative</v>
      </c>
    </row>
    <row r="3019" spans="1:35" x14ac:dyDescent="0.25">
      <c r="A3019" s="15">
        <v>2902</v>
      </c>
      <c r="B3019" t="s">
        <v>6102</v>
      </c>
      <c r="C3019">
        <v>100487882</v>
      </c>
      <c r="D3019" t="s">
        <v>30</v>
      </c>
      <c r="E3019" t="s">
        <v>706</v>
      </c>
      <c r="F3019" t="s">
        <v>44</v>
      </c>
      <c r="G3019" t="s">
        <v>707</v>
      </c>
      <c r="H3019" t="s">
        <v>224</v>
      </c>
      <c r="I3019" t="s">
        <v>299</v>
      </c>
      <c r="J3019" t="s">
        <v>708</v>
      </c>
      <c r="K3019" t="s">
        <v>67</v>
      </c>
      <c r="L3019">
        <v>6</v>
      </c>
      <c r="M3019">
        <v>2</v>
      </c>
      <c r="N3019" t="s">
        <v>68</v>
      </c>
      <c r="O3019" t="s">
        <v>709</v>
      </c>
      <c r="P3019" t="s">
        <v>176</v>
      </c>
      <c r="Q3019" t="s">
        <v>71</v>
      </c>
      <c r="R3019">
        <v>2012</v>
      </c>
      <c r="S3019" s="1">
        <v>326.16000000000003</v>
      </c>
      <c r="T3019" t="s">
        <v>31</v>
      </c>
      <c r="U3019" s="2">
        <v>41121</v>
      </c>
      <c r="V3019" s="2">
        <v>41152</v>
      </c>
      <c r="W3019" s="2">
        <v>41144</v>
      </c>
      <c r="Y3019" t="s">
        <v>6103</v>
      </c>
      <c r="Z3019" t="s">
        <v>6104</v>
      </c>
      <c r="AA3019" t="s">
        <v>6105</v>
      </c>
      <c r="AB3019" t="s">
        <v>1693</v>
      </c>
      <c r="AC3019" t="s">
        <v>36</v>
      </c>
      <c r="AD3019">
        <v>99217</v>
      </c>
      <c r="AE3019" t="s">
        <v>6106</v>
      </c>
      <c r="AF3019" t="str">
        <f t="shared" si="141"/>
        <v>Yes</v>
      </c>
      <c r="AG3019" s="9" t="str">
        <f t="shared" si="142"/>
        <v>STATE REPRESENTATIVE62DEMOCRATLEG DISTRICT 06 - HOUSESPOKANELegislative2012326.16DEBT411214115241144FOOD AND BEVERAGE HAVENS GARRETT6221 E VALLEY ROADSPOKANE WA</v>
      </c>
      <c r="AH3019">
        <v>100487882</v>
      </c>
      <c r="AI3019" s="9" t="str">
        <f t="shared" si="143"/>
        <v>STATE REPRESENTATIVE62DEMOCRATLEG DISTRICT 06 - HOUSESPOKANELegislative</v>
      </c>
    </row>
    <row r="3020" spans="1:35" x14ac:dyDescent="0.25">
      <c r="A3020" s="15">
        <v>126</v>
      </c>
      <c r="B3020" t="s">
        <v>705</v>
      </c>
      <c r="C3020">
        <v>100496328</v>
      </c>
      <c r="D3020" t="s">
        <v>30</v>
      </c>
      <c r="E3020" t="s">
        <v>706</v>
      </c>
      <c r="F3020" t="s">
        <v>44</v>
      </c>
      <c r="G3020" t="s">
        <v>707</v>
      </c>
      <c r="H3020" t="s">
        <v>224</v>
      </c>
      <c r="I3020" t="s">
        <v>299</v>
      </c>
      <c r="J3020" t="s">
        <v>708</v>
      </c>
      <c r="K3020" t="s">
        <v>67</v>
      </c>
      <c r="L3020">
        <v>6</v>
      </c>
      <c r="M3020">
        <v>2</v>
      </c>
      <c r="N3020" t="s">
        <v>68</v>
      </c>
      <c r="O3020" t="s">
        <v>709</v>
      </c>
      <c r="P3020" t="s">
        <v>176</v>
      </c>
      <c r="Q3020" t="s">
        <v>71</v>
      </c>
      <c r="R3020">
        <v>2012</v>
      </c>
      <c r="S3020" s="1">
        <v>175.44</v>
      </c>
      <c r="T3020" t="s">
        <v>31</v>
      </c>
      <c r="U3020" s="2">
        <v>41153</v>
      </c>
      <c r="V3020" s="2">
        <v>41197</v>
      </c>
      <c r="W3020" s="2">
        <v>41182</v>
      </c>
      <c r="Y3020" t="s">
        <v>177</v>
      </c>
      <c r="Z3020" t="s">
        <v>178</v>
      </c>
      <c r="AA3020" t="s">
        <v>710</v>
      </c>
      <c r="AB3020" t="s">
        <v>180</v>
      </c>
      <c r="AC3020" t="s">
        <v>36</v>
      </c>
      <c r="AD3020">
        <v>98507</v>
      </c>
      <c r="AE3020" t="s">
        <v>711</v>
      </c>
      <c r="AF3020" t="str">
        <f t="shared" si="141"/>
        <v>Yes</v>
      </c>
      <c r="AG3020" s="9" t="str">
        <f t="shared" si="142"/>
        <v>STATE REPRESENTATIVE62DEMOCRATLEG DISTRICT 06 - HOUSESPOKANELegislative2012175.44DEBT411534119741182PAYROLL TAXESSTATE OF WASHINGTONPO BOX 9046OLYMPIAWA</v>
      </c>
      <c r="AH3020">
        <v>100496328</v>
      </c>
      <c r="AI3020" s="9" t="str">
        <f t="shared" si="143"/>
        <v>STATE REPRESENTATIVE62DEMOCRATLEG DISTRICT 06 - HOUSESPOKANELegislative</v>
      </c>
    </row>
    <row r="3021" spans="1:35" x14ac:dyDescent="0.25">
      <c r="A3021" s="15">
        <v>127</v>
      </c>
      <c r="B3021" t="s">
        <v>712</v>
      </c>
      <c r="C3021">
        <v>100496328</v>
      </c>
      <c r="D3021" t="s">
        <v>30</v>
      </c>
      <c r="E3021" t="s">
        <v>706</v>
      </c>
      <c r="F3021" t="s">
        <v>44</v>
      </c>
      <c r="G3021" t="s">
        <v>707</v>
      </c>
      <c r="H3021" t="s">
        <v>224</v>
      </c>
      <c r="I3021" t="s">
        <v>299</v>
      </c>
      <c r="J3021" t="s">
        <v>708</v>
      </c>
      <c r="K3021" t="s">
        <v>67</v>
      </c>
      <c r="L3021">
        <v>6</v>
      </c>
      <c r="M3021">
        <v>2</v>
      </c>
      <c r="N3021" t="s">
        <v>68</v>
      </c>
      <c r="O3021" t="s">
        <v>709</v>
      </c>
      <c r="P3021" t="s">
        <v>176</v>
      </c>
      <c r="Q3021" t="s">
        <v>71</v>
      </c>
      <c r="R3021">
        <v>2012</v>
      </c>
      <c r="S3021" s="1">
        <v>8902.2000000000007</v>
      </c>
      <c r="T3021" t="s">
        <v>31</v>
      </c>
      <c r="U3021" s="2">
        <v>41153</v>
      </c>
      <c r="V3021" s="2">
        <v>41197</v>
      </c>
      <c r="W3021" s="2">
        <v>41197</v>
      </c>
      <c r="Y3021" t="s">
        <v>713</v>
      </c>
      <c r="Z3021" t="s">
        <v>714</v>
      </c>
      <c r="AA3021" t="s">
        <v>594</v>
      </c>
      <c r="AB3021" t="s">
        <v>35</v>
      </c>
      <c r="AC3021" t="s">
        <v>36</v>
      </c>
      <c r="AD3021">
        <v>98134</v>
      </c>
      <c r="AE3021" t="s">
        <v>711</v>
      </c>
      <c r="AF3021" t="str">
        <f t="shared" si="141"/>
        <v>Yes</v>
      </c>
      <c r="AG3021" s="9" t="str">
        <f t="shared" si="142"/>
        <v>STATE REPRESENTATIVE62DEMOCRATLEG DISTRICT 06 - HOUSESPOKANELegislative20128902.2DEBT411534119741197PRINTING MAIL PIECEWINPOWER111 S LANDER #303SEATTLEWA</v>
      </c>
      <c r="AH3021">
        <v>100496328</v>
      </c>
      <c r="AI3021" s="9" t="str">
        <f t="shared" si="143"/>
        <v>STATE REPRESENTATIVE62DEMOCRATLEG DISTRICT 06 - HOUSESPOKANELegislative</v>
      </c>
    </row>
    <row r="3022" spans="1:35" x14ac:dyDescent="0.25">
      <c r="A3022" s="15">
        <v>128</v>
      </c>
      <c r="B3022" t="s">
        <v>715</v>
      </c>
      <c r="C3022">
        <v>100496328</v>
      </c>
      <c r="D3022" t="s">
        <v>30</v>
      </c>
      <c r="E3022" t="s">
        <v>706</v>
      </c>
      <c r="F3022" t="s">
        <v>44</v>
      </c>
      <c r="G3022" t="s">
        <v>707</v>
      </c>
      <c r="H3022" t="s">
        <v>224</v>
      </c>
      <c r="I3022" t="s">
        <v>299</v>
      </c>
      <c r="J3022" t="s">
        <v>708</v>
      </c>
      <c r="K3022" t="s">
        <v>67</v>
      </c>
      <c r="L3022">
        <v>6</v>
      </c>
      <c r="M3022">
        <v>2</v>
      </c>
      <c r="N3022" t="s">
        <v>68</v>
      </c>
      <c r="O3022" t="s">
        <v>709</v>
      </c>
      <c r="P3022" t="s">
        <v>176</v>
      </c>
      <c r="Q3022" t="s">
        <v>71</v>
      </c>
      <c r="R3022">
        <v>2012</v>
      </c>
      <c r="S3022" s="1">
        <v>3645.23</v>
      </c>
      <c r="T3022" t="s">
        <v>31</v>
      </c>
      <c r="U3022" s="2">
        <v>41153</v>
      </c>
      <c r="V3022" s="2">
        <v>41197</v>
      </c>
      <c r="W3022" s="2">
        <v>41197</v>
      </c>
      <c r="Y3022" t="s">
        <v>716</v>
      </c>
      <c r="Z3022" t="s">
        <v>717</v>
      </c>
      <c r="AA3022" t="s">
        <v>718</v>
      </c>
      <c r="AB3022" t="s">
        <v>176</v>
      </c>
      <c r="AC3022" t="s">
        <v>36</v>
      </c>
      <c r="AD3022">
        <v>99223</v>
      </c>
      <c r="AE3022" t="s">
        <v>711</v>
      </c>
      <c r="AF3022" t="str">
        <f t="shared" si="141"/>
        <v>Yes</v>
      </c>
      <c r="AG3022" s="9" t="str">
        <f t="shared" si="142"/>
        <v>STATE REPRESENTATIVE62DEMOCRATLEG DISTRICT 06 - HOUSESPOKANELegislative20123645.23DEBT411534119741197POSTAGEUNITED STATES POST OFFICEREGAL STATIONSPOKANEWA</v>
      </c>
      <c r="AH3022">
        <v>100496328</v>
      </c>
      <c r="AI3022" s="9" t="str">
        <f t="shared" si="143"/>
        <v>STATE REPRESENTATIVE62DEMOCRATLEG DISTRICT 06 - HOUSESPOKANELegislative</v>
      </c>
    </row>
    <row r="3023" spans="1:35" x14ac:dyDescent="0.25">
      <c r="A3023" s="15">
        <v>129</v>
      </c>
      <c r="B3023" t="s">
        <v>719</v>
      </c>
      <c r="C3023">
        <v>100496328</v>
      </c>
      <c r="D3023" t="s">
        <v>30</v>
      </c>
      <c r="E3023" t="s">
        <v>706</v>
      </c>
      <c r="F3023" t="s">
        <v>44</v>
      </c>
      <c r="G3023" t="s">
        <v>707</v>
      </c>
      <c r="H3023" t="s">
        <v>224</v>
      </c>
      <c r="I3023" t="s">
        <v>299</v>
      </c>
      <c r="J3023" t="s">
        <v>708</v>
      </c>
      <c r="K3023" t="s">
        <v>67</v>
      </c>
      <c r="L3023">
        <v>6</v>
      </c>
      <c r="M3023">
        <v>2</v>
      </c>
      <c r="N3023" t="s">
        <v>68</v>
      </c>
      <c r="O3023" t="s">
        <v>709</v>
      </c>
      <c r="P3023" t="s">
        <v>176</v>
      </c>
      <c r="Q3023" t="s">
        <v>71</v>
      </c>
      <c r="R3023">
        <v>2012</v>
      </c>
      <c r="S3023" s="1">
        <v>5300</v>
      </c>
      <c r="T3023" t="s">
        <v>31</v>
      </c>
      <c r="U3023" s="2">
        <v>41153</v>
      </c>
      <c r="V3023" s="2">
        <v>41197</v>
      </c>
      <c r="W3023" s="2">
        <v>41197</v>
      </c>
      <c r="Y3023" t="s">
        <v>118</v>
      </c>
      <c r="Z3023" t="s">
        <v>720</v>
      </c>
      <c r="AA3023" t="s">
        <v>721</v>
      </c>
      <c r="AB3023" t="s">
        <v>176</v>
      </c>
      <c r="AC3023" t="s">
        <v>36</v>
      </c>
      <c r="AD3023">
        <v>99205</v>
      </c>
      <c r="AE3023" t="s">
        <v>711</v>
      </c>
      <c r="AF3023" t="str">
        <f t="shared" si="141"/>
        <v>Yes</v>
      </c>
      <c r="AG3023" s="9" t="str">
        <f t="shared" si="142"/>
        <v>STATE REPRESENTATIVE62DEMOCRATLEG DISTRICT 06 - HOUSESPOKANELegislative20125300DEBT411534119741197PRINTINGPAPERMILL14 W INDIANA AVENUESPOKANEWA</v>
      </c>
      <c r="AH3023">
        <v>100496328</v>
      </c>
      <c r="AI3023" s="9" t="str">
        <f t="shared" si="143"/>
        <v>STATE REPRESENTATIVE62DEMOCRATLEG DISTRICT 06 - HOUSESPOKANELegislative</v>
      </c>
    </row>
    <row r="3024" spans="1:35" x14ac:dyDescent="0.25">
      <c r="A3024" s="15">
        <v>960</v>
      </c>
      <c r="B3024" t="s">
        <v>2671</v>
      </c>
      <c r="C3024">
        <v>100507557</v>
      </c>
      <c r="D3024" t="s">
        <v>30</v>
      </c>
      <c r="E3024" t="s">
        <v>706</v>
      </c>
      <c r="F3024" t="s">
        <v>44</v>
      </c>
      <c r="G3024" t="s">
        <v>707</v>
      </c>
      <c r="H3024" t="s">
        <v>224</v>
      </c>
      <c r="I3024" t="s">
        <v>299</v>
      </c>
      <c r="J3024" t="s">
        <v>708</v>
      </c>
      <c r="K3024" t="s">
        <v>67</v>
      </c>
      <c r="L3024">
        <v>6</v>
      </c>
      <c r="M3024">
        <v>2</v>
      </c>
      <c r="N3024" t="s">
        <v>68</v>
      </c>
      <c r="O3024" t="s">
        <v>709</v>
      </c>
      <c r="P3024" t="s">
        <v>176</v>
      </c>
      <c r="Q3024" t="s">
        <v>71</v>
      </c>
      <c r="R3024">
        <v>2012</v>
      </c>
      <c r="S3024" s="1">
        <v>102.37</v>
      </c>
      <c r="T3024" t="s">
        <v>31</v>
      </c>
      <c r="U3024" s="2">
        <v>41244</v>
      </c>
      <c r="V3024" s="2">
        <v>41274</v>
      </c>
      <c r="W3024" s="2">
        <v>41274</v>
      </c>
      <c r="Y3024" t="s">
        <v>2672</v>
      </c>
      <c r="Z3024" t="s">
        <v>178</v>
      </c>
      <c r="AA3024" t="s">
        <v>710</v>
      </c>
      <c r="AB3024" t="s">
        <v>180</v>
      </c>
      <c r="AC3024" t="s">
        <v>36</v>
      </c>
      <c r="AD3024">
        <v>98507</v>
      </c>
      <c r="AE3024" t="s">
        <v>2673</v>
      </c>
      <c r="AF3024" t="str">
        <f t="shared" si="141"/>
        <v>Yes</v>
      </c>
      <c r="AG3024" s="9" t="str">
        <f t="shared" si="142"/>
        <v>STATE REPRESENTATIVE62DEMOCRATLEG DISTRICT 06 - HOUSESPOKANELegislative2012102.37DEBT412444127441274PAYROLL TAXSTATE OF WASHINGTONPO BOX 9046OLYMPIAWA</v>
      </c>
      <c r="AH3024">
        <v>100507557</v>
      </c>
      <c r="AI3024" s="9" t="str">
        <f t="shared" si="143"/>
        <v>STATE REPRESENTATIVE62DEMOCRATLEG DISTRICT 06 - HOUSESPOKANELegislative</v>
      </c>
    </row>
    <row r="3025" spans="1:35" x14ac:dyDescent="0.25">
      <c r="A3025" s="15">
        <v>2925</v>
      </c>
      <c r="B3025" t="s">
        <v>6157</v>
      </c>
      <c r="C3025">
        <v>100477545</v>
      </c>
      <c r="D3025" t="s">
        <v>30</v>
      </c>
      <c r="E3025" t="s">
        <v>5664</v>
      </c>
      <c r="F3025" t="s">
        <v>44</v>
      </c>
      <c r="G3025" t="s">
        <v>5665</v>
      </c>
      <c r="H3025" t="s">
        <v>4662</v>
      </c>
      <c r="I3025" t="s">
        <v>2008</v>
      </c>
      <c r="J3025" t="s">
        <v>5666</v>
      </c>
      <c r="K3025" t="s">
        <v>67</v>
      </c>
      <c r="L3025">
        <v>6</v>
      </c>
      <c r="M3025">
        <v>2</v>
      </c>
      <c r="N3025" t="s">
        <v>50</v>
      </c>
      <c r="O3025" t="s">
        <v>709</v>
      </c>
      <c r="P3025" t="s">
        <v>176</v>
      </c>
      <c r="Q3025" t="s">
        <v>71</v>
      </c>
      <c r="R3025">
        <v>2012</v>
      </c>
      <c r="S3025" s="1">
        <v>2323</v>
      </c>
      <c r="T3025" t="s">
        <v>31</v>
      </c>
      <c r="U3025" s="2">
        <v>41061</v>
      </c>
      <c r="V3025" s="2">
        <v>41106</v>
      </c>
      <c r="W3025" s="2">
        <v>41061</v>
      </c>
      <c r="X3025" t="s">
        <v>72</v>
      </c>
      <c r="Y3025" t="s">
        <v>5667</v>
      </c>
      <c r="Z3025" t="s">
        <v>5668</v>
      </c>
      <c r="AA3025" t="s">
        <v>5669</v>
      </c>
      <c r="AB3025" t="s">
        <v>176</v>
      </c>
      <c r="AC3025" t="s">
        <v>36</v>
      </c>
      <c r="AD3025">
        <v>99201</v>
      </c>
      <c r="AE3025" t="s">
        <v>6158</v>
      </c>
      <c r="AF3025" t="str">
        <f t="shared" si="141"/>
        <v>Yes</v>
      </c>
      <c r="AG3025" s="9" t="str">
        <f t="shared" si="142"/>
        <v>STATE REPRESENTATIVE62REPUBLICANLEG DISTRICT 06 - HOUSESPOKANELegislative20122323DEBT410614110641061Operation and OverheadWEBSITE DESIGN/MAINTENANCERAINMAKER MARKETING107 S CEDAR STREET SPOKANEWA</v>
      </c>
      <c r="AH3025">
        <v>100477545</v>
      </c>
      <c r="AI3025" s="9" t="str">
        <f t="shared" si="143"/>
        <v>STATE REPRESENTATIVE62REPUBLICANLEG DISTRICT 06 - HOUSESPOKANELegislative</v>
      </c>
    </row>
    <row r="3026" spans="1:35" x14ac:dyDescent="0.25">
      <c r="A3026" s="15">
        <v>2648</v>
      </c>
      <c r="B3026" t="s">
        <v>5663</v>
      </c>
      <c r="C3026">
        <v>100481120</v>
      </c>
      <c r="D3026" t="s">
        <v>30</v>
      </c>
      <c r="E3026" t="s">
        <v>5664</v>
      </c>
      <c r="F3026" t="s">
        <v>44</v>
      </c>
      <c r="G3026" t="s">
        <v>5665</v>
      </c>
      <c r="H3026" t="s">
        <v>4662</v>
      </c>
      <c r="I3026" t="s">
        <v>2008</v>
      </c>
      <c r="J3026" t="s">
        <v>5666</v>
      </c>
      <c r="K3026" t="s">
        <v>67</v>
      </c>
      <c r="L3026">
        <v>6</v>
      </c>
      <c r="M3026">
        <v>2</v>
      </c>
      <c r="N3026" t="s">
        <v>50</v>
      </c>
      <c r="O3026" t="s">
        <v>709</v>
      </c>
      <c r="P3026" t="s">
        <v>176</v>
      </c>
      <c r="Q3026" t="s">
        <v>71</v>
      </c>
      <c r="R3026">
        <v>2012</v>
      </c>
      <c r="S3026" s="1">
        <v>2323</v>
      </c>
      <c r="T3026" t="s">
        <v>31</v>
      </c>
      <c r="U3026" s="2">
        <v>41107</v>
      </c>
      <c r="V3026" s="2">
        <v>41120</v>
      </c>
      <c r="W3026" s="2">
        <v>41061</v>
      </c>
      <c r="X3026" t="s">
        <v>72</v>
      </c>
      <c r="Y3026" t="s">
        <v>5667</v>
      </c>
      <c r="Z3026" t="s">
        <v>5668</v>
      </c>
      <c r="AA3026" t="s">
        <v>5669</v>
      </c>
      <c r="AB3026" t="s">
        <v>176</v>
      </c>
      <c r="AC3026" t="s">
        <v>36</v>
      </c>
      <c r="AD3026">
        <v>99201</v>
      </c>
      <c r="AE3026" t="s">
        <v>5670</v>
      </c>
      <c r="AF3026" t="str">
        <f t="shared" si="141"/>
        <v>Yes</v>
      </c>
      <c r="AG3026" s="9" t="str">
        <f t="shared" si="142"/>
        <v>STATE REPRESENTATIVE62REPUBLICANLEG DISTRICT 06 - HOUSESPOKANELegislative20122323DEBT411074112041061Operation and OverheadWEBSITE DESIGN/MAINTENANCERAINMAKER MARKETING107 S CEDAR STREET SPOKANEWA</v>
      </c>
      <c r="AH3026">
        <v>100481120</v>
      </c>
      <c r="AI3026" s="9" t="str">
        <f t="shared" si="143"/>
        <v>STATE REPRESENTATIVE62REPUBLICANLEG DISTRICT 06 - HOUSESPOKANELegislative</v>
      </c>
    </row>
    <row r="3027" spans="1:35" x14ac:dyDescent="0.25">
      <c r="A3027" s="15">
        <v>2349</v>
      </c>
      <c r="B3027" t="s">
        <v>5131</v>
      </c>
      <c r="C3027">
        <v>100455452</v>
      </c>
      <c r="D3027" t="s">
        <v>30</v>
      </c>
      <c r="E3027" t="s">
        <v>209</v>
      </c>
      <c r="F3027" t="s">
        <v>44</v>
      </c>
      <c r="G3027" t="s">
        <v>210</v>
      </c>
      <c r="H3027" t="s">
        <v>211</v>
      </c>
      <c r="I3027" t="s">
        <v>212</v>
      </c>
      <c r="J3027" t="s">
        <v>213</v>
      </c>
      <c r="K3027" t="s">
        <v>67</v>
      </c>
      <c r="L3027">
        <v>8</v>
      </c>
      <c r="M3027">
        <v>1</v>
      </c>
      <c r="N3027" t="s">
        <v>68</v>
      </c>
      <c r="O3027" t="s">
        <v>214</v>
      </c>
      <c r="P3027" t="s">
        <v>215</v>
      </c>
      <c r="Q3027" t="s">
        <v>71</v>
      </c>
      <c r="R3027">
        <v>2012</v>
      </c>
      <c r="S3027" s="1">
        <v>418.5</v>
      </c>
      <c r="T3027" t="s">
        <v>31</v>
      </c>
      <c r="U3027" s="2">
        <v>40940</v>
      </c>
      <c r="V3027" s="2">
        <v>40968</v>
      </c>
      <c r="W3027" s="2">
        <v>40968</v>
      </c>
      <c r="Y3027" t="s">
        <v>330</v>
      </c>
      <c r="Z3027" t="s">
        <v>33</v>
      </c>
      <c r="AA3027" t="s">
        <v>103</v>
      </c>
      <c r="AB3027" t="s">
        <v>35</v>
      </c>
      <c r="AC3027" t="s">
        <v>36</v>
      </c>
      <c r="AD3027">
        <v>98101</v>
      </c>
      <c r="AE3027" t="s">
        <v>5132</v>
      </c>
      <c r="AF3027" t="str">
        <f t="shared" si="141"/>
        <v>Yes</v>
      </c>
      <c r="AG3027" s="9" t="str">
        <f t="shared" si="142"/>
        <v>STATE REPRESENTATIVE81DEMOCRATLEG DISTRICT 08 - HOUSEBENTONLegislative2012418.5DEBT409404096840968ACCOUNTING/COMPLIANCEPROJECT ACCOUNTING SERVICES603 STEWART ST #819SEATTLEWA</v>
      </c>
      <c r="AH3027">
        <v>100455452</v>
      </c>
      <c r="AI3027" s="9" t="str">
        <f t="shared" si="143"/>
        <v>STATE REPRESENTATIVE81DEMOCRATLEG DISTRICT 08 - HOUSEBENTONLegislative</v>
      </c>
    </row>
    <row r="3028" spans="1:35" x14ac:dyDescent="0.25">
      <c r="A3028" s="15">
        <v>2350</v>
      </c>
      <c r="B3028" t="s">
        <v>5133</v>
      </c>
      <c r="C3028">
        <v>100455452</v>
      </c>
      <c r="D3028" t="s">
        <v>30</v>
      </c>
      <c r="E3028" t="s">
        <v>209</v>
      </c>
      <c r="F3028" t="s">
        <v>44</v>
      </c>
      <c r="G3028" t="s">
        <v>210</v>
      </c>
      <c r="H3028" t="s">
        <v>211</v>
      </c>
      <c r="I3028" t="s">
        <v>212</v>
      </c>
      <c r="J3028" t="s">
        <v>213</v>
      </c>
      <c r="K3028" t="s">
        <v>67</v>
      </c>
      <c r="L3028">
        <v>8</v>
      </c>
      <c r="M3028">
        <v>1</v>
      </c>
      <c r="N3028" t="s">
        <v>68</v>
      </c>
      <c r="O3028" t="s">
        <v>214</v>
      </c>
      <c r="P3028" t="s">
        <v>215</v>
      </c>
      <c r="Q3028" t="s">
        <v>71</v>
      </c>
      <c r="R3028">
        <v>2012</v>
      </c>
      <c r="S3028" s="1">
        <v>500</v>
      </c>
      <c r="T3028" t="s">
        <v>31</v>
      </c>
      <c r="U3028" s="2">
        <v>40940</v>
      </c>
      <c r="V3028" s="2">
        <v>40968</v>
      </c>
      <c r="W3028" s="2">
        <v>40968</v>
      </c>
      <c r="Y3028" t="s">
        <v>4709</v>
      </c>
      <c r="Z3028" t="s">
        <v>988</v>
      </c>
      <c r="AA3028" t="s">
        <v>1659</v>
      </c>
      <c r="AB3028" t="s">
        <v>35</v>
      </c>
      <c r="AC3028" t="s">
        <v>36</v>
      </c>
      <c r="AD3028">
        <v>98101</v>
      </c>
      <c r="AE3028" t="s">
        <v>5132</v>
      </c>
      <c r="AF3028" t="str">
        <f t="shared" si="141"/>
        <v>Yes</v>
      </c>
      <c r="AG3028" s="9" t="str">
        <f t="shared" si="142"/>
        <v>STATE REPRESENTATIVE81DEMOCRATLEG DISTRICT 08 - HOUSEBENTONLegislative2012500DEBT409404096840968WEBSITE ESTIMATEUPWARDS TECHNOLOGIES603 STEWART ST, STE 819SEATTLEWA</v>
      </c>
      <c r="AH3028">
        <v>100455452</v>
      </c>
      <c r="AI3028" s="9" t="str">
        <f t="shared" si="143"/>
        <v>STATE REPRESENTATIVE81DEMOCRATLEG DISTRICT 08 - HOUSEBENTONLegislative</v>
      </c>
    </row>
    <row r="3029" spans="1:35" x14ac:dyDescent="0.25">
      <c r="A3029" s="15">
        <v>2534</v>
      </c>
      <c r="B3029" t="s">
        <v>5468</v>
      </c>
      <c r="C3029">
        <v>100458772</v>
      </c>
      <c r="D3029" t="s">
        <v>30</v>
      </c>
      <c r="E3029" t="s">
        <v>209</v>
      </c>
      <c r="F3029" t="s">
        <v>44</v>
      </c>
      <c r="G3029" t="s">
        <v>210</v>
      </c>
      <c r="H3029" t="s">
        <v>211</v>
      </c>
      <c r="I3029" t="s">
        <v>212</v>
      </c>
      <c r="J3029" t="s">
        <v>213</v>
      </c>
      <c r="K3029" t="s">
        <v>67</v>
      </c>
      <c r="L3029">
        <v>8</v>
      </c>
      <c r="M3029">
        <v>1</v>
      </c>
      <c r="N3029" t="s">
        <v>68</v>
      </c>
      <c r="O3029" t="s">
        <v>214</v>
      </c>
      <c r="P3029" t="s">
        <v>215</v>
      </c>
      <c r="Q3029" t="s">
        <v>71</v>
      </c>
      <c r="R3029">
        <v>2012</v>
      </c>
      <c r="S3029" s="1">
        <v>281.25</v>
      </c>
      <c r="T3029" t="s">
        <v>31</v>
      </c>
      <c r="U3029" s="2">
        <v>40969</v>
      </c>
      <c r="V3029" s="2">
        <v>40999</v>
      </c>
      <c r="W3029" s="2">
        <v>40999</v>
      </c>
      <c r="Y3029" t="s">
        <v>330</v>
      </c>
      <c r="Z3029" t="s">
        <v>33</v>
      </c>
      <c r="AA3029" t="s">
        <v>103</v>
      </c>
      <c r="AB3029" t="s">
        <v>35</v>
      </c>
      <c r="AC3029" t="s">
        <v>36</v>
      </c>
      <c r="AD3029">
        <v>98101</v>
      </c>
      <c r="AE3029" t="s">
        <v>5469</v>
      </c>
      <c r="AF3029" t="str">
        <f t="shared" si="141"/>
        <v>Yes</v>
      </c>
      <c r="AG3029" s="9" t="str">
        <f t="shared" si="142"/>
        <v>STATE REPRESENTATIVE81DEMOCRATLEG DISTRICT 08 - HOUSEBENTONLegislative2012281.25DEBT409694099940999ACCOUNTING/COMPLIANCEPROJECT ACCOUNTING SERVICES603 STEWART ST #819SEATTLEWA</v>
      </c>
      <c r="AH3029">
        <v>100458772</v>
      </c>
      <c r="AI3029" s="9" t="str">
        <f t="shared" si="143"/>
        <v>STATE REPRESENTATIVE81DEMOCRATLEG DISTRICT 08 - HOUSEBENTONLegislative</v>
      </c>
    </row>
    <row r="3030" spans="1:35" x14ac:dyDescent="0.25">
      <c r="A3030" s="15">
        <v>2749</v>
      </c>
      <c r="B3030" t="s">
        <v>5832</v>
      </c>
      <c r="C3030">
        <v>100463426</v>
      </c>
      <c r="D3030" t="s">
        <v>30</v>
      </c>
      <c r="E3030" t="s">
        <v>209</v>
      </c>
      <c r="F3030" t="s">
        <v>44</v>
      </c>
      <c r="G3030" t="s">
        <v>210</v>
      </c>
      <c r="H3030" t="s">
        <v>211</v>
      </c>
      <c r="I3030" t="s">
        <v>212</v>
      </c>
      <c r="J3030" t="s">
        <v>213</v>
      </c>
      <c r="K3030" t="s">
        <v>67</v>
      </c>
      <c r="L3030">
        <v>8</v>
      </c>
      <c r="M3030">
        <v>1</v>
      </c>
      <c r="N3030" t="s">
        <v>68</v>
      </c>
      <c r="O3030" t="s">
        <v>214</v>
      </c>
      <c r="P3030" t="s">
        <v>215</v>
      </c>
      <c r="Q3030" t="s">
        <v>71</v>
      </c>
      <c r="R3030">
        <v>2012</v>
      </c>
      <c r="S3030" s="1">
        <v>1000</v>
      </c>
      <c r="T3030" t="s">
        <v>31</v>
      </c>
      <c r="U3030" s="2">
        <v>41000</v>
      </c>
      <c r="V3030" s="2">
        <v>41029</v>
      </c>
      <c r="W3030" s="2">
        <v>41029</v>
      </c>
      <c r="Y3030" t="s">
        <v>37</v>
      </c>
      <c r="Z3030" t="s">
        <v>219</v>
      </c>
      <c r="AA3030" t="s">
        <v>220</v>
      </c>
      <c r="AB3030" t="s">
        <v>35</v>
      </c>
      <c r="AC3030" t="s">
        <v>36</v>
      </c>
      <c r="AD3030">
        <v>98101</v>
      </c>
      <c r="AE3030" t="s">
        <v>5833</v>
      </c>
      <c r="AF3030" t="str">
        <f t="shared" si="141"/>
        <v>Yes</v>
      </c>
      <c r="AG3030" s="9" t="str">
        <f t="shared" si="142"/>
        <v>STATE REPRESENTATIVE81DEMOCRATLEG DISTRICT 08 - HOUSEBENTONLegislative20121000DEBT410004102941029CONSULTINGWINPOWER STRATEGIES INC1402 3RD AVE #505SEATTLEWA</v>
      </c>
      <c r="AH3030">
        <v>100463426</v>
      </c>
      <c r="AI3030" s="9" t="str">
        <f t="shared" si="143"/>
        <v>STATE REPRESENTATIVE81DEMOCRATLEG DISTRICT 08 - HOUSEBENTONLegislative</v>
      </c>
    </row>
    <row r="3031" spans="1:35" x14ac:dyDescent="0.25">
      <c r="A3031" s="15">
        <v>2750</v>
      </c>
      <c r="B3031" t="s">
        <v>5834</v>
      </c>
      <c r="C3031">
        <v>100463426</v>
      </c>
      <c r="D3031" t="s">
        <v>30</v>
      </c>
      <c r="E3031" t="s">
        <v>209</v>
      </c>
      <c r="F3031" t="s">
        <v>44</v>
      </c>
      <c r="G3031" t="s">
        <v>210</v>
      </c>
      <c r="H3031" t="s">
        <v>211</v>
      </c>
      <c r="I3031" t="s">
        <v>212</v>
      </c>
      <c r="J3031" t="s">
        <v>213</v>
      </c>
      <c r="K3031" t="s">
        <v>67</v>
      </c>
      <c r="L3031">
        <v>8</v>
      </c>
      <c r="M3031">
        <v>1</v>
      </c>
      <c r="N3031" t="s">
        <v>68</v>
      </c>
      <c r="O3031" t="s">
        <v>214</v>
      </c>
      <c r="P3031" t="s">
        <v>215</v>
      </c>
      <c r="Q3031" t="s">
        <v>71</v>
      </c>
      <c r="R3031">
        <v>2012</v>
      </c>
      <c r="S3031" s="1">
        <v>478.5</v>
      </c>
      <c r="T3031" t="s">
        <v>31</v>
      </c>
      <c r="U3031" s="2">
        <v>41000</v>
      </c>
      <c r="V3031" s="2">
        <v>41029</v>
      </c>
      <c r="W3031" s="2">
        <v>41029</v>
      </c>
      <c r="Y3031" t="s">
        <v>330</v>
      </c>
      <c r="Z3031" t="s">
        <v>33</v>
      </c>
      <c r="AA3031" t="s">
        <v>103</v>
      </c>
      <c r="AB3031" t="s">
        <v>35</v>
      </c>
      <c r="AC3031" t="s">
        <v>36</v>
      </c>
      <c r="AD3031">
        <v>98101</v>
      </c>
      <c r="AE3031" t="s">
        <v>5833</v>
      </c>
      <c r="AF3031" t="str">
        <f t="shared" si="141"/>
        <v>Yes</v>
      </c>
      <c r="AG3031" s="9" t="str">
        <f t="shared" si="142"/>
        <v>STATE REPRESENTATIVE81DEMOCRATLEG DISTRICT 08 - HOUSEBENTONLegislative2012478.5DEBT410004102941029ACCOUNTING/COMPLIANCEPROJECT ACCOUNTING SERVICES603 STEWART ST #819SEATTLEWA</v>
      </c>
      <c r="AH3031">
        <v>100463426</v>
      </c>
      <c r="AI3031" s="9" t="str">
        <f t="shared" si="143"/>
        <v>STATE REPRESENTATIVE81DEMOCRATLEG DISTRICT 08 - HOUSEBENTONLegislative</v>
      </c>
    </row>
    <row r="3032" spans="1:35" x14ac:dyDescent="0.25">
      <c r="A3032" s="15">
        <v>2763</v>
      </c>
      <c r="B3032" t="s">
        <v>5866</v>
      </c>
      <c r="C3032">
        <v>100469890</v>
      </c>
      <c r="D3032" t="s">
        <v>30</v>
      </c>
      <c r="E3032" t="s">
        <v>209</v>
      </c>
      <c r="F3032" t="s">
        <v>44</v>
      </c>
      <c r="G3032" t="s">
        <v>210</v>
      </c>
      <c r="H3032" t="s">
        <v>211</v>
      </c>
      <c r="I3032" t="s">
        <v>212</v>
      </c>
      <c r="J3032" t="s">
        <v>213</v>
      </c>
      <c r="K3032" t="s">
        <v>67</v>
      </c>
      <c r="L3032">
        <v>8</v>
      </c>
      <c r="M3032">
        <v>1</v>
      </c>
      <c r="N3032" t="s">
        <v>68</v>
      </c>
      <c r="O3032" t="s">
        <v>214</v>
      </c>
      <c r="P3032" t="s">
        <v>215</v>
      </c>
      <c r="Q3032" t="s">
        <v>71</v>
      </c>
      <c r="R3032">
        <v>2012</v>
      </c>
      <c r="S3032" s="1">
        <v>1000</v>
      </c>
      <c r="T3032" t="s">
        <v>31</v>
      </c>
      <c r="U3032" s="2">
        <v>41030</v>
      </c>
      <c r="V3032" s="2">
        <v>41060</v>
      </c>
      <c r="W3032" s="2">
        <v>41060</v>
      </c>
      <c r="Y3032" t="s">
        <v>37</v>
      </c>
      <c r="Z3032" t="s">
        <v>219</v>
      </c>
      <c r="AA3032" t="s">
        <v>220</v>
      </c>
      <c r="AB3032" t="s">
        <v>35</v>
      </c>
      <c r="AC3032" t="s">
        <v>36</v>
      </c>
      <c r="AD3032">
        <v>98101</v>
      </c>
      <c r="AE3032" t="s">
        <v>5865</v>
      </c>
      <c r="AF3032" t="str">
        <f t="shared" si="141"/>
        <v>Yes</v>
      </c>
      <c r="AG3032" s="9" t="str">
        <f t="shared" si="142"/>
        <v>STATE REPRESENTATIVE81DEMOCRATLEG DISTRICT 08 - HOUSEBENTONLegislative20121000DEBT410304106041060CONSULTINGWINPOWER STRATEGIES INC1402 3RD AVE #505SEATTLEWA</v>
      </c>
      <c r="AH3032">
        <v>100469890</v>
      </c>
      <c r="AI3032" s="9" t="str">
        <f t="shared" si="143"/>
        <v>STATE REPRESENTATIVE81DEMOCRATLEG DISTRICT 08 - HOUSEBENTONLegislative</v>
      </c>
    </row>
    <row r="3033" spans="1:35" x14ac:dyDescent="0.25">
      <c r="A3033" s="15">
        <v>2762</v>
      </c>
      <c r="B3033" t="s">
        <v>5864</v>
      </c>
      <c r="C3033">
        <v>100469890</v>
      </c>
      <c r="D3033" t="s">
        <v>30</v>
      </c>
      <c r="E3033" t="s">
        <v>209</v>
      </c>
      <c r="F3033" t="s">
        <v>44</v>
      </c>
      <c r="G3033" t="s">
        <v>210</v>
      </c>
      <c r="H3033" t="s">
        <v>211</v>
      </c>
      <c r="I3033" t="s">
        <v>212</v>
      </c>
      <c r="J3033" t="s">
        <v>213</v>
      </c>
      <c r="K3033" t="s">
        <v>67</v>
      </c>
      <c r="L3033">
        <v>8</v>
      </c>
      <c r="M3033">
        <v>1</v>
      </c>
      <c r="N3033" t="s">
        <v>68</v>
      </c>
      <c r="O3033" t="s">
        <v>214</v>
      </c>
      <c r="P3033" t="s">
        <v>215</v>
      </c>
      <c r="Q3033" t="s">
        <v>71</v>
      </c>
      <c r="R3033">
        <v>2012</v>
      </c>
      <c r="S3033" s="1">
        <v>368.25</v>
      </c>
      <c r="T3033" t="s">
        <v>31</v>
      </c>
      <c r="U3033" s="2">
        <v>41030</v>
      </c>
      <c r="V3033" s="2">
        <v>41060</v>
      </c>
      <c r="W3033" s="2">
        <v>41060</v>
      </c>
      <c r="Y3033" t="s">
        <v>330</v>
      </c>
      <c r="Z3033" t="s">
        <v>33</v>
      </c>
      <c r="AA3033" t="s">
        <v>103</v>
      </c>
      <c r="AB3033" t="s">
        <v>35</v>
      </c>
      <c r="AC3033" t="s">
        <v>36</v>
      </c>
      <c r="AD3033">
        <v>98101</v>
      </c>
      <c r="AE3033" t="s">
        <v>5865</v>
      </c>
      <c r="AF3033" t="str">
        <f t="shared" si="141"/>
        <v>Yes</v>
      </c>
      <c r="AG3033" s="9" t="str">
        <f t="shared" si="142"/>
        <v>STATE REPRESENTATIVE81DEMOCRATLEG DISTRICT 08 - HOUSEBENTONLegislative2012368.25DEBT410304106041060ACCOUNTING/COMPLIANCEPROJECT ACCOUNTING SERVICES603 STEWART ST #819SEATTLEWA</v>
      </c>
      <c r="AH3033">
        <v>100469890</v>
      </c>
      <c r="AI3033" s="9" t="str">
        <f t="shared" si="143"/>
        <v>STATE REPRESENTATIVE81DEMOCRATLEG DISTRICT 08 - HOUSEBENTONLegislative</v>
      </c>
    </row>
    <row r="3034" spans="1:35" x14ac:dyDescent="0.25">
      <c r="A3034" s="15">
        <v>3240</v>
      </c>
      <c r="B3034" t="s">
        <v>6706</v>
      </c>
      <c r="C3034">
        <v>100477281</v>
      </c>
      <c r="D3034" t="s">
        <v>30</v>
      </c>
      <c r="E3034" t="s">
        <v>209</v>
      </c>
      <c r="F3034" t="s">
        <v>44</v>
      </c>
      <c r="G3034" t="s">
        <v>210</v>
      </c>
      <c r="H3034" t="s">
        <v>211</v>
      </c>
      <c r="I3034" t="s">
        <v>212</v>
      </c>
      <c r="J3034" t="s">
        <v>213</v>
      </c>
      <c r="K3034" t="s">
        <v>67</v>
      </c>
      <c r="L3034">
        <v>8</v>
      </c>
      <c r="M3034">
        <v>1</v>
      </c>
      <c r="N3034" t="s">
        <v>68</v>
      </c>
      <c r="O3034" t="s">
        <v>214</v>
      </c>
      <c r="P3034" t="s">
        <v>215</v>
      </c>
      <c r="Q3034" t="s">
        <v>71</v>
      </c>
      <c r="R3034">
        <v>2012</v>
      </c>
      <c r="S3034" s="1">
        <v>250</v>
      </c>
      <c r="T3034" t="s">
        <v>31</v>
      </c>
      <c r="U3034" s="2">
        <v>41061</v>
      </c>
      <c r="V3034" s="2">
        <v>41106</v>
      </c>
      <c r="W3034" s="2">
        <v>41106</v>
      </c>
      <c r="Y3034" t="s">
        <v>128</v>
      </c>
      <c r="Z3034" t="s">
        <v>33</v>
      </c>
      <c r="AA3034" t="s">
        <v>103</v>
      </c>
      <c r="AB3034" t="s">
        <v>35</v>
      </c>
      <c r="AC3034" t="s">
        <v>36</v>
      </c>
      <c r="AD3034">
        <v>98101</v>
      </c>
      <c r="AE3034" t="s">
        <v>6707</v>
      </c>
      <c r="AF3034" t="str">
        <f t="shared" si="141"/>
        <v>Yes</v>
      </c>
      <c r="AG3034" s="9" t="str">
        <f t="shared" si="142"/>
        <v>STATE REPRESENTATIVE81DEMOCRATLEG DISTRICT 08 - HOUSEBENTONLegislative2012250DEBT410614110641106ACCOUNTING/COMPLIANCE ESTIMATEPROJECT ACCOUNTING SERVICES603 STEWART ST #819SEATTLEWA</v>
      </c>
      <c r="AH3034">
        <v>100477281</v>
      </c>
      <c r="AI3034" s="9" t="str">
        <f t="shared" si="143"/>
        <v>STATE REPRESENTATIVE81DEMOCRATLEG DISTRICT 08 - HOUSEBENTONLegislative</v>
      </c>
    </row>
    <row r="3035" spans="1:35" x14ac:dyDescent="0.25">
      <c r="A3035" s="15">
        <v>3241</v>
      </c>
      <c r="B3035" t="s">
        <v>6708</v>
      </c>
      <c r="C3035">
        <v>100477281</v>
      </c>
      <c r="D3035" t="s">
        <v>30</v>
      </c>
      <c r="E3035" t="s">
        <v>209</v>
      </c>
      <c r="F3035" t="s">
        <v>44</v>
      </c>
      <c r="G3035" t="s">
        <v>210</v>
      </c>
      <c r="H3035" t="s">
        <v>211</v>
      </c>
      <c r="I3035" t="s">
        <v>212</v>
      </c>
      <c r="J3035" t="s">
        <v>213</v>
      </c>
      <c r="K3035" t="s">
        <v>67</v>
      </c>
      <c r="L3035">
        <v>8</v>
      </c>
      <c r="M3035">
        <v>1</v>
      </c>
      <c r="N3035" t="s">
        <v>68</v>
      </c>
      <c r="O3035" t="s">
        <v>214</v>
      </c>
      <c r="P3035" t="s">
        <v>215</v>
      </c>
      <c r="Q3035" t="s">
        <v>71</v>
      </c>
      <c r="R3035">
        <v>2012</v>
      </c>
      <c r="S3035" s="1">
        <v>2000</v>
      </c>
      <c r="T3035" t="s">
        <v>31</v>
      </c>
      <c r="U3035" s="2">
        <v>41061</v>
      </c>
      <c r="V3035" s="2">
        <v>41106</v>
      </c>
      <c r="W3035" s="2">
        <v>41106</v>
      </c>
      <c r="Y3035" t="s">
        <v>6709</v>
      </c>
      <c r="Z3035" t="s">
        <v>219</v>
      </c>
      <c r="AA3035" t="s">
        <v>220</v>
      </c>
      <c r="AB3035" t="s">
        <v>35</v>
      </c>
      <c r="AC3035" t="s">
        <v>36</v>
      </c>
      <c r="AD3035">
        <v>98101</v>
      </c>
      <c r="AE3035" t="s">
        <v>6707</v>
      </c>
      <c r="AF3035" t="str">
        <f t="shared" si="141"/>
        <v>Yes</v>
      </c>
      <c r="AG3035" s="9" t="str">
        <f t="shared" si="142"/>
        <v>STATE REPRESENTATIVE81DEMOCRATLEG DISTRICT 08 - HOUSEBENTONLegislative20122000DEBT410614110641106CONSULTING/YARD SIGNSWINPOWER STRATEGIES INC1402 3RD AVE #505SEATTLEWA</v>
      </c>
      <c r="AH3035">
        <v>100477281</v>
      </c>
      <c r="AI3035" s="9" t="str">
        <f t="shared" si="143"/>
        <v>STATE REPRESENTATIVE81DEMOCRATLEG DISTRICT 08 - HOUSEBENTONLegislative</v>
      </c>
    </row>
    <row r="3036" spans="1:35" x14ac:dyDescent="0.25">
      <c r="A3036" s="15">
        <v>3402</v>
      </c>
      <c r="B3036" t="s">
        <v>6970</v>
      </c>
      <c r="C3036">
        <v>100480944</v>
      </c>
      <c r="D3036" t="s">
        <v>30</v>
      </c>
      <c r="E3036" t="s">
        <v>209</v>
      </c>
      <c r="F3036" t="s">
        <v>44</v>
      </c>
      <c r="G3036" t="s">
        <v>210</v>
      </c>
      <c r="H3036" t="s">
        <v>211</v>
      </c>
      <c r="I3036" t="s">
        <v>212</v>
      </c>
      <c r="J3036" t="s">
        <v>213</v>
      </c>
      <c r="K3036" t="s">
        <v>67</v>
      </c>
      <c r="L3036">
        <v>8</v>
      </c>
      <c r="M3036">
        <v>1</v>
      </c>
      <c r="N3036" t="s">
        <v>68</v>
      </c>
      <c r="O3036" t="s">
        <v>214</v>
      </c>
      <c r="P3036" t="s">
        <v>215</v>
      </c>
      <c r="Q3036" t="s">
        <v>71</v>
      </c>
      <c r="R3036">
        <v>2012</v>
      </c>
      <c r="S3036" s="1">
        <v>2000</v>
      </c>
      <c r="T3036" t="s">
        <v>31</v>
      </c>
      <c r="U3036" s="2">
        <v>41107</v>
      </c>
      <c r="V3036" s="2">
        <v>41120</v>
      </c>
      <c r="W3036" s="2">
        <v>41106</v>
      </c>
      <c r="Y3036" t="s">
        <v>6709</v>
      </c>
      <c r="Z3036" t="s">
        <v>219</v>
      </c>
      <c r="AA3036" t="s">
        <v>220</v>
      </c>
      <c r="AB3036" t="s">
        <v>35</v>
      </c>
      <c r="AC3036" t="s">
        <v>36</v>
      </c>
      <c r="AD3036">
        <v>98101</v>
      </c>
      <c r="AE3036" t="s">
        <v>6969</v>
      </c>
      <c r="AF3036" t="str">
        <f t="shared" si="141"/>
        <v>Yes</v>
      </c>
      <c r="AG3036" s="9" t="str">
        <f t="shared" si="142"/>
        <v>STATE REPRESENTATIVE81DEMOCRATLEG DISTRICT 08 - HOUSEBENTONLegislative20122000DEBT411074112041106CONSULTING/YARD SIGNSWINPOWER STRATEGIES INC1402 3RD AVE #505SEATTLEWA</v>
      </c>
      <c r="AH3036">
        <v>100480944</v>
      </c>
      <c r="AI3036" s="9" t="str">
        <f t="shared" si="143"/>
        <v>STATE REPRESENTATIVE81DEMOCRATLEG DISTRICT 08 - HOUSEBENTONLegislative</v>
      </c>
    </row>
    <row r="3037" spans="1:35" x14ac:dyDescent="0.25">
      <c r="A3037" s="15">
        <v>3401</v>
      </c>
      <c r="B3037" t="s">
        <v>6968</v>
      </c>
      <c r="C3037">
        <v>100480944</v>
      </c>
      <c r="D3037" t="s">
        <v>30</v>
      </c>
      <c r="E3037" t="s">
        <v>209</v>
      </c>
      <c r="F3037" t="s">
        <v>44</v>
      </c>
      <c r="G3037" t="s">
        <v>210</v>
      </c>
      <c r="H3037" t="s">
        <v>211</v>
      </c>
      <c r="I3037" t="s">
        <v>212</v>
      </c>
      <c r="J3037" t="s">
        <v>213</v>
      </c>
      <c r="K3037" t="s">
        <v>67</v>
      </c>
      <c r="L3037">
        <v>8</v>
      </c>
      <c r="M3037">
        <v>1</v>
      </c>
      <c r="N3037" t="s">
        <v>68</v>
      </c>
      <c r="O3037" t="s">
        <v>214</v>
      </c>
      <c r="P3037" t="s">
        <v>215</v>
      </c>
      <c r="Q3037" t="s">
        <v>71</v>
      </c>
      <c r="R3037">
        <v>2012</v>
      </c>
      <c r="S3037" s="1">
        <v>350</v>
      </c>
      <c r="T3037" t="s">
        <v>31</v>
      </c>
      <c r="U3037" s="2">
        <v>41107</v>
      </c>
      <c r="V3037" s="2">
        <v>41120</v>
      </c>
      <c r="W3037" s="2">
        <v>41120</v>
      </c>
      <c r="Y3037" t="s">
        <v>128</v>
      </c>
      <c r="Z3037" t="s">
        <v>33</v>
      </c>
      <c r="AA3037" t="s">
        <v>103</v>
      </c>
      <c r="AB3037" t="s">
        <v>35</v>
      </c>
      <c r="AC3037" t="s">
        <v>36</v>
      </c>
      <c r="AD3037">
        <v>98101</v>
      </c>
      <c r="AE3037" t="s">
        <v>6969</v>
      </c>
      <c r="AF3037" t="str">
        <f t="shared" si="141"/>
        <v>Yes</v>
      </c>
      <c r="AG3037" s="9" t="str">
        <f t="shared" si="142"/>
        <v>STATE REPRESENTATIVE81DEMOCRATLEG DISTRICT 08 - HOUSEBENTONLegislative2012350DEBT411074112041120ACCOUNTING/COMPLIANCE ESTIMATEPROJECT ACCOUNTING SERVICES603 STEWART ST #819SEATTLEWA</v>
      </c>
      <c r="AH3037">
        <v>100480944</v>
      </c>
      <c r="AI3037" s="9" t="str">
        <f t="shared" si="143"/>
        <v>STATE REPRESENTATIVE81DEMOCRATLEG DISTRICT 08 - HOUSEBENTONLegislative</v>
      </c>
    </row>
    <row r="3038" spans="1:35" x14ac:dyDescent="0.25">
      <c r="A3038" s="15">
        <v>3476</v>
      </c>
      <c r="B3038" t="s">
        <v>7072</v>
      </c>
      <c r="C3038">
        <v>100480944</v>
      </c>
      <c r="D3038" t="s">
        <v>30</v>
      </c>
      <c r="E3038" t="s">
        <v>209</v>
      </c>
      <c r="F3038" t="s">
        <v>44</v>
      </c>
      <c r="G3038" t="s">
        <v>210</v>
      </c>
      <c r="H3038" t="s">
        <v>211</v>
      </c>
      <c r="I3038" t="s">
        <v>212</v>
      </c>
      <c r="J3038" t="s">
        <v>213</v>
      </c>
      <c r="K3038" t="s">
        <v>67</v>
      </c>
      <c r="L3038">
        <v>8</v>
      </c>
      <c r="M3038">
        <v>1</v>
      </c>
      <c r="N3038" t="s">
        <v>68</v>
      </c>
      <c r="O3038" t="s">
        <v>214</v>
      </c>
      <c r="P3038" t="s">
        <v>215</v>
      </c>
      <c r="Q3038" t="s">
        <v>71</v>
      </c>
      <c r="R3038">
        <v>2012</v>
      </c>
      <c r="S3038" s="1">
        <v>650.63</v>
      </c>
      <c r="T3038" t="s">
        <v>31</v>
      </c>
      <c r="U3038" s="2">
        <v>41107</v>
      </c>
      <c r="V3038" s="2">
        <v>41120</v>
      </c>
      <c r="W3038" s="2">
        <v>41120</v>
      </c>
      <c r="Y3038" t="s">
        <v>158</v>
      </c>
      <c r="Z3038" t="s">
        <v>7073</v>
      </c>
      <c r="AA3038" t="s">
        <v>7074</v>
      </c>
      <c r="AB3038" t="s">
        <v>7075</v>
      </c>
      <c r="AC3038" t="s">
        <v>36</v>
      </c>
      <c r="AD3038">
        <v>98354</v>
      </c>
      <c r="AE3038" t="s">
        <v>6969</v>
      </c>
      <c r="AF3038" t="str">
        <f t="shared" si="141"/>
        <v>Yes</v>
      </c>
      <c r="AG3038" s="9" t="str">
        <f t="shared" si="142"/>
        <v>STATE REPRESENTATIVE81DEMOCRATLEG DISTRICT 08 - HOUSEBENTONLegislative2012650.63DEBT411074112041120WAGESBROWN DANIEL1876 MARSHALL AVERICHLANDWA</v>
      </c>
      <c r="AH3038">
        <v>100480944</v>
      </c>
      <c r="AI3038" s="9" t="str">
        <f t="shared" si="143"/>
        <v>STATE REPRESENTATIVE81DEMOCRATLEG DISTRICT 08 - HOUSEBENTONLegislative</v>
      </c>
    </row>
    <row r="3039" spans="1:35" x14ac:dyDescent="0.25">
      <c r="A3039" s="15">
        <v>3477</v>
      </c>
      <c r="B3039" t="s">
        <v>7076</v>
      </c>
      <c r="C3039">
        <v>100480944</v>
      </c>
      <c r="D3039" t="s">
        <v>30</v>
      </c>
      <c r="E3039" t="s">
        <v>209</v>
      </c>
      <c r="F3039" t="s">
        <v>44</v>
      </c>
      <c r="G3039" t="s">
        <v>210</v>
      </c>
      <c r="H3039" t="s">
        <v>211</v>
      </c>
      <c r="I3039" t="s">
        <v>212</v>
      </c>
      <c r="J3039" t="s">
        <v>213</v>
      </c>
      <c r="K3039" t="s">
        <v>67</v>
      </c>
      <c r="L3039">
        <v>8</v>
      </c>
      <c r="M3039">
        <v>1</v>
      </c>
      <c r="N3039" t="s">
        <v>68</v>
      </c>
      <c r="O3039" t="s">
        <v>214</v>
      </c>
      <c r="P3039" t="s">
        <v>215</v>
      </c>
      <c r="Q3039" t="s">
        <v>71</v>
      </c>
      <c r="R3039">
        <v>2012</v>
      </c>
      <c r="S3039" s="1">
        <v>471.75</v>
      </c>
      <c r="T3039" t="s">
        <v>31</v>
      </c>
      <c r="U3039" s="2">
        <v>41107</v>
      </c>
      <c r="V3039" s="2">
        <v>41120</v>
      </c>
      <c r="W3039" s="2">
        <v>41120</v>
      </c>
      <c r="Y3039" t="s">
        <v>158</v>
      </c>
      <c r="Z3039" t="s">
        <v>1071</v>
      </c>
      <c r="AA3039" t="s">
        <v>1072</v>
      </c>
      <c r="AB3039" t="s">
        <v>87</v>
      </c>
      <c r="AC3039" t="s">
        <v>36</v>
      </c>
      <c r="AD3039">
        <v>99336</v>
      </c>
      <c r="AE3039" t="s">
        <v>6969</v>
      </c>
      <c r="AF3039" t="str">
        <f t="shared" si="141"/>
        <v>Yes</v>
      </c>
      <c r="AG3039" s="9" t="str">
        <f t="shared" si="142"/>
        <v>STATE REPRESENTATIVE81DEMOCRATLEG DISTRICT 08 - HOUSEBENTONLegislative2012471.75DEBT411074112041120WAGESLEE MARK2401 W CANAL DRKENNEWICKWA</v>
      </c>
      <c r="AH3039">
        <v>100480944</v>
      </c>
      <c r="AI3039" s="9" t="str">
        <f t="shared" si="143"/>
        <v>STATE REPRESENTATIVE81DEMOCRATLEG DISTRICT 08 - HOUSEBENTONLegislative</v>
      </c>
    </row>
    <row r="3040" spans="1:35" x14ac:dyDescent="0.25">
      <c r="A3040" s="15">
        <v>3215</v>
      </c>
      <c r="B3040" t="s">
        <v>6664</v>
      </c>
      <c r="C3040">
        <v>100488911</v>
      </c>
      <c r="D3040" t="s">
        <v>30</v>
      </c>
      <c r="E3040" t="s">
        <v>209</v>
      </c>
      <c r="F3040" t="s">
        <v>44</v>
      </c>
      <c r="G3040" t="s">
        <v>210</v>
      </c>
      <c r="H3040" t="s">
        <v>211</v>
      </c>
      <c r="I3040" t="s">
        <v>212</v>
      </c>
      <c r="J3040" t="s">
        <v>213</v>
      </c>
      <c r="K3040" t="s">
        <v>67</v>
      </c>
      <c r="L3040">
        <v>8</v>
      </c>
      <c r="M3040">
        <v>1</v>
      </c>
      <c r="N3040" t="s">
        <v>68</v>
      </c>
      <c r="O3040" t="s">
        <v>214</v>
      </c>
      <c r="P3040" t="s">
        <v>215</v>
      </c>
      <c r="Q3040" t="s">
        <v>71</v>
      </c>
      <c r="R3040">
        <v>2012</v>
      </c>
      <c r="S3040" s="1">
        <v>350</v>
      </c>
      <c r="T3040" t="s">
        <v>31</v>
      </c>
      <c r="U3040" s="2">
        <v>41121</v>
      </c>
      <c r="V3040" s="2">
        <v>41152</v>
      </c>
      <c r="W3040" s="2">
        <v>41152</v>
      </c>
      <c r="Y3040" t="s">
        <v>128</v>
      </c>
      <c r="Z3040" t="s">
        <v>33</v>
      </c>
      <c r="AA3040" t="s">
        <v>103</v>
      </c>
      <c r="AB3040" t="s">
        <v>35</v>
      </c>
      <c r="AC3040" t="s">
        <v>36</v>
      </c>
      <c r="AD3040">
        <v>98101</v>
      </c>
      <c r="AE3040" t="s">
        <v>6665</v>
      </c>
      <c r="AF3040" t="str">
        <f t="shared" si="141"/>
        <v>Yes</v>
      </c>
      <c r="AG3040" s="9" t="str">
        <f t="shared" si="142"/>
        <v>STATE REPRESENTATIVE81DEMOCRATLEG DISTRICT 08 - HOUSEBENTONLegislative2012350DEBT411214115241152ACCOUNTING/COMPLIANCE ESTIMATEPROJECT ACCOUNTING SERVICES603 STEWART ST #819SEATTLEWA</v>
      </c>
      <c r="AH3040">
        <v>100488911</v>
      </c>
      <c r="AI3040" s="9" t="str">
        <f t="shared" si="143"/>
        <v>STATE REPRESENTATIVE81DEMOCRATLEG DISTRICT 08 - HOUSEBENTONLegislative</v>
      </c>
    </row>
    <row r="3041" spans="1:35" x14ac:dyDescent="0.25">
      <c r="A3041" s="15">
        <v>3216</v>
      </c>
      <c r="B3041" t="s">
        <v>6666</v>
      </c>
      <c r="C3041">
        <v>100488911</v>
      </c>
      <c r="D3041" t="s">
        <v>30</v>
      </c>
      <c r="E3041" t="s">
        <v>209</v>
      </c>
      <c r="F3041" t="s">
        <v>44</v>
      </c>
      <c r="G3041" t="s">
        <v>210</v>
      </c>
      <c r="H3041" t="s">
        <v>211</v>
      </c>
      <c r="I3041" t="s">
        <v>212</v>
      </c>
      <c r="J3041" t="s">
        <v>213</v>
      </c>
      <c r="K3041" t="s">
        <v>67</v>
      </c>
      <c r="L3041">
        <v>8</v>
      </c>
      <c r="M3041">
        <v>1</v>
      </c>
      <c r="N3041" t="s">
        <v>68</v>
      </c>
      <c r="O3041" t="s">
        <v>214</v>
      </c>
      <c r="P3041" t="s">
        <v>215</v>
      </c>
      <c r="Q3041" t="s">
        <v>71</v>
      </c>
      <c r="R3041">
        <v>2012</v>
      </c>
      <c r="S3041" s="1">
        <v>3200.59</v>
      </c>
      <c r="T3041" t="s">
        <v>31</v>
      </c>
      <c r="U3041" s="2">
        <v>41121</v>
      </c>
      <c r="V3041" s="2">
        <v>41152</v>
      </c>
      <c r="W3041" s="2">
        <v>41152</v>
      </c>
      <c r="Y3041" t="s">
        <v>1140</v>
      </c>
      <c r="Z3041" t="s">
        <v>219</v>
      </c>
      <c r="AA3041" t="s">
        <v>220</v>
      </c>
      <c r="AB3041" t="s">
        <v>35</v>
      </c>
      <c r="AC3041" t="s">
        <v>36</v>
      </c>
      <c r="AD3041">
        <v>98101</v>
      </c>
      <c r="AE3041" t="s">
        <v>6665</v>
      </c>
      <c r="AF3041" t="str">
        <f t="shared" si="141"/>
        <v>Yes</v>
      </c>
      <c r="AG3041" s="9" t="str">
        <f t="shared" si="142"/>
        <v>STATE REPRESENTATIVE81DEMOCRATLEG DISTRICT 08 - HOUSEBENTONLegislative20123200.59DEBT411214115241152CONSULTING/LITERATUREWINPOWER STRATEGIES INC1402 3RD AVE #505SEATTLEWA</v>
      </c>
      <c r="AH3041">
        <v>100488911</v>
      </c>
      <c r="AI3041" s="9" t="str">
        <f t="shared" si="143"/>
        <v>STATE REPRESENTATIVE81DEMOCRATLEG DISTRICT 08 - HOUSEBENTONLegislative</v>
      </c>
    </row>
    <row r="3042" spans="1:35" x14ac:dyDescent="0.25">
      <c r="A3042" s="15">
        <v>25</v>
      </c>
      <c r="B3042" t="s">
        <v>208</v>
      </c>
      <c r="C3042">
        <v>100496281</v>
      </c>
      <c r="D3042" t="s">
        <v>30</v>
      </c>
      <c r="E3042" t="s">
        <v>209</v>
      </c>
      <c r="F3042" t="s">
        <v>44</v>
      </c>
      <c r="G3042" t="s">
        <v>210</v>
      </c>
      <c r="H3042" t="s">
        <v>211</v>
      </c>
      <c r="I3042" t="s">
        <v>212</v>
      </c>
      <c r="J3042" t="s">
        <v>213</v>
      </c>
      <c r="K3042" t="s">
        <v>67</v>
      </c>
      <c r="L3042">
        <v>8</v>
      </c>
      <c r="M3042">
        <v>1</v>
      </c>
      <c r="N3042" t="s">
        <v>68</v>
      </c>
      <c r="O3042" t="s">
        <v>214</v>
      </c>
      <c r="P3042" t="s">
        <v>215</v>
      </c>
      <c r="Q3042" t="s">
        <v>71</v>
      </c>
      <c r="R3042">
        <v>2012</v>
      </c>
      <c r="S3042" s="1">
        <v>350</v>
      </c>
      <c r="T3042" t="s">
        <v>31</v>
      </c>
      <c r="U3042" s="2">
        <v>41153</v>
      </c>
      <c r="V3042" s="2">
        <v>41197</v>
      </c>
      <c r="W3042" s="2">
        <v>41197</v>
      </c>
      <c r="Y3042" t="s">
        <v>128</v>
      </c>
      <c r="Z3042" t="s">
        <v>33</v>
      </c>
      <c r="AA3042" t="s">
        <v>103</v>
      </c>
      <c r="AB3042" t="s">
        <v>35</v>
      </c>
      <c r="AC3042" t="s">
        <v>36</v>
      </c>
      <c r="AD3042">
        <v>98101</v>
      </c>
      <c r="AE3042" t="s">
        <v>216</v>
      </c>
      <c r="AF3042" t="str">
        <f t="shared" si="141"/>
        <v>Yes</v>
      </c>
      <c r="AG3042" s="9" t="str">
        <f t="shared" si="142"/>
        <v>STATE REPRESENTATIVE81DEMOCRATLEG DISTRICT 08 - HOUSEBENTONLegislative2012350DEBT411534119741197ACCOUNTING/COMPLIANCE ESTIMATEPROJECT ACCOUNTING SERVICES603 STEWART ST #819SEATTLEWA</v>
      </c>
      <c r="AH3042">
        <v>100496281</v>
      </c>
      <c r="AI3042" s="9" t="str">
        <f t="shared" si="143"/>
        <v>STATE REPRESENTATIVE81DEMOCRATLEG DISTRICT 08 - HOUSEBENTONLegislative</v>
      </c>
    </row>
    <row r="3043" spans="1:35" x14ac:dyDescent="0.25">
      <c r="A3043" s="15">
        <v>26</v>
      </c>
      <c r="B3043" t="s">
        <v>217</v>
      </c>
      <c r="C3043">
        <v>100496281</v>
      </c>
      <c r="D3043" t="s">
        <v>30</v>
      </c>
      <c r="E3043" t="s">
        <v>209</v>
      </c>
      <c r="F3043" t="s">
        <v>44</v>
      </c>
      <c r="G3043" t="s">
        <v>210</v>
      </c>
      <c r="H3043" t="s">
        <v>211</v>
      </c>
      <c r="I3043" t="s">
        <v>212</v>
      </c>
      <c r="J3043" t="s">
        <v>213</v>
      </c>
      <c r="K3043" t="s">
        <v>67</v>
      </c>
      <c r="L3043">
        <v>8</v>
      </c>
      <c r="M3043">
        <v>1</v>
      </c>
      <c r="N3043" t="s">
        <v>68</v>
      </c>
      <c r="O3043" t="s">
        <v>214</v>
      </c>
      <c r="P3043" t="s">
        <v>215</v>
      </c>
      <c r="Q3043" t="s">
        <v>71</v>
      </c>
      <c r="R3043">
        <v>2012</v>
      </c>
      <c r="S3043" s="1">
        <v>4000</v>
      </c>
      <c r="T3043" t="s">
        <v>31</v>
      </c>
      <c r="U3043" s="2">
        <v>41153</v>
      </c>
      <c r="V3043" s="2">
        <v>41197</v>
      </c>
      <c r="W3043" s="2">
        <v>41197</v>
      </c>
      <c r="Y3043" t="s">
        <v>218</v>
      </c>
      <c r="Z3043" t="s">
        <v>219</v>
      </c>
      <c r="AA3043" t="s">
        <v>220</v>
      </c>
      <c r="AB3043" t="s">
        <v>35</v>
      </c>
      <c r="AC3043" t="s">
        <v>36</v>
      </c>
      <c r="AD3043">
        <v>98101</v>
      </c>
      <c r="AE3043" t="s">
        <v>216</v>
      </c>
      <c r="AF3043" t="str">
        <f t="shared" si="141"/>
        <v>Yes</v>
      </c>
      <c r="AG3043" s="9" t="str">
        <f t="shared" si="142"/>
        <v>STATE REPRESENTATIVE81DEMOCRATLEG DISTRICT 08 - HOUSEBENTONLegislative20124000DEBT411534119741197VIDEO PRODUCTION/TV ADSWINPOWER STRATEGIES INC1402 3RD AVE #505SEATTLEWA</v>
      </c>
      <c r="AH3043">
        <v>100496281</v>
      </c>
      <c r="AI3043" s="9" t="str">
        <f t="shared" si="143"/>
        <v>STATE REPRESENTATIVE81DEMOCRATLEG DISTRICT 08 - HOUSEBENTONLegislative</v>
      </c>
    </row>
    <row r="3044" spans="1:35" x14ac:dyDescent="0.25">
      <c r="A3044" s="15">
        <v>229</v>
      </c>
      <c r="B3044" t="s">
        <v>1068</v>
      </c>
      <c r="C3044">
        <v>100499533</v>
      </c>
      <c r="D3044" t="s">
        <v>30</v>
      </c>
      <c r="E3044" t="s">
        <v>209</v>
      </c>
      <c r="F3044" t="s">
        <v>44</v>
      </c>
      <c r="G3044" t="s">
        <v>210</v>
      </c>
      <c r="H3044" t="s">
        <v>211</v>
      </c>
      <c r="I3044" t="s">
        <v>212</v>
      </c>
      <c r="J3044" t="s">
        <v>213</v>
      </c>
      <c r="K3044" t="s">
        <v>67</v>
      </c>
      <c r="L3044">
        <v>8</v>
      </c>
      <c r="M3044">
        <v>1</v>
      </c>
      <c r="N3044" t="s">
        <v>68</v>
      </c>
      <c r="O3044" t="s">
        <v>214</v>
      </c>
      <c r="P3044" t="s">
        <v>215</v>
      </c>
      <c r="Q3044" t="s">
        <v>71</v>
      </c>
      <c r="R3044">
        <v>2012</v>
      </c>
      <c r="S3044" s="1">
        <v>500</v>
      </c>
      <c r="T3044" t="s">
        <v>31</v>
      </c>
      <c r="U3044" s="2">
        <v>41198</v>
      </c>
      <c r="V3044" s="2">
        <v>41211</v>
      </c>
      <c r="W3044" s="2">
        <v>41211</v>
      </c>
      <c r="Y3044" t="s">
        <v>128</v>
      </c>
      <c r="Z3044" t="s">
        <v>33</v>
      </c>
      <c r="AA3044" t="s">
        <v>103</v>
      </c>
      <c r="AB3044" t="s">
        <v>35</v>
      </c>
      <c r="AC3044" t="s">
        <v>36</v>
      </c>
      <c r="AD3044">
        <v>98101</v>
      </c>
      <c r="AE3044" t="s">
        <v>1069</v>
      </c>
      <c r="AF3044" t="str">
        <f t="shared" si="141"/>
        <v>Yes</v>
      </c>
      <c r="AG3044" s="9" t="str">
        <f t="shared" si="142"/>
        <v>STATE REPRESENTATIVE81DEMOCRATLEG DISTRICT 08 - HOUSEBENTONLegislative2012500DEBT411984121141211ACCOUNTING/COMPLIANCE ESTIMATEPROJECT ACCOUNTING SERVICES603 STEWART ST #819SEATTLEWA</v>
      </c>
      <c r="AH3044">
        <v>100499533</v>
      </c>
      <c r="AI3044" s="9" t="str">
        <f t="shared" si="143"/>
        <v>STATE REPRESENTATIVE81DEMOCRATLEG DISTRICT 08 - HOUSEBENTONLegislative</v>
      </c>
    </row>
    <row r="3045" spans="1:35" x14ac:dyDescent="0.25">
      <c r="A3045" s="15">
        <v>230</v>
      </c>
      <c r="B3045" t="s">
        <v>1070</v>
      </c>
      <c r="C3045">
        <v>100499533</v>
      </c>
      <c r="D3045" t="s">
        <v>30</v>
      </c>
      <c r="E3045" t="s">
        <v>209</v>
      </c>
      <c r="F3045" t="s">
        <v>44</v>
      </c>
      <c r="G3045" t="s">
        <v>210</v>
      </c>
      <c r="H3045" t="s">
        <v>211</v>
      </c>
      <c r="I3045" t="s">
        <v>212</v>
      </c>
      <c r="J3045" t="s">
        <v>213</v>
      </c>
      <c r="K3045" t="s">
        <v>67</v>
      </c>
      <c r="L3045">
        <v>8</v>
      </c>
      <c r="M3045">
        <v>1</v>
      </c>
      <c r="N3045" t="s">
        <v>68</v>
      </c>
      <c r="O3045" t="s">
        <v>214</v>
      </c>
      <c r="P3045" t="s">
        <v>215</v>
      </c>
      <c r="Q3045" t="s">
        <v>71</v>
      </c>
      <c r="R3045">
        <v>2012</v>
      </c>
      <c r="S3045" s="1">
        <v>471.75</v>
      </c>
      <c r="T3045" t="s">
        <v>31</v>
      </c>
      <c r="U3045" s="2">
        <v>41198</v>
      </c>
      <c r="V3045" s="2">
        <v>41211</v>
      </c>
      <c r="W3045" s="2">
        <v>41211</v>
      </c>
      <c r="Y3045" t="s">
        <v>158</v>
      </c>
      <c r="Z3045" t="s">
        <v>1071</v>
      </c>
      <c r="AA3045" t="s">
        <v>1072</v>
      </c>
      <c r="AB3045" t="s">
        <v>87</v>
      </c>
      <c r="AC3045" t="s">
        <v>36</v>
      </c>
      <c r="AD3045">
        <v>99336</v>
      </c>
      <c r="AE3045" t="s">
        <v>1069</v>
      </c>
      <c r="AF3045" t="str">
        <f t="shared" si="141"/>
        <v>Yes</v>
      </c>
      <c r="AG3045" s="9" t="str">
        <f t="shared" si="142"/>
        <v>STATE REPRESENTATIVE81DEMOCRATLEG DISTRICT 08 - HOUSEBENTONLegislative2012471.75DEBT411984121141211WAGESLEE MARK2401 W CANAL DRKENNEWICKWA</v>
      </c>
      <c r="AH3045">
        <v>100499533</v>
      </c>
      <c r="AI3045" s="9" t="str">
        <f t="shared" si="143"/>
        <v>STATE REPRESENTATIVE81DEMOCRATLEG DISTRICT 08 - HOUSEBENTONLegislative</v>
      </c>
    </row>
    <row r="3046" spans="1:35" x14ac:dyDescent="0.25">
      <c r="A3046" s="15">
        <v>1067</v>
      </c>
      <c r="B3046" t="s">
        <v>3048</v>
      </c>
      <c r="C3046">
        <v>100298971</v>
      </c>
      <c r="D3046" t="s">
        <v>30</v>
      </c>
      <c r="E3046" t="s">
        <v>631</v>
      </c>
      <c r="F3046" t="s">
        <v>44</v>
      </c>
      <c r="G3046" t="s">
        <v>632</v>
      </c>
      <c r="H3046" t="s">
        <v>633</v>
      </c>
      <c r="I3046" t="s">
        <v>336</v>
      </c>
      <c r="J3046" t="s">
        <v>634</v>
      </c>
      <c r="K3046" t="s">
        <v>174</v>
      </c>
      <c r="L3046">
        <v>11</v>
      </c>
      <c r="N3046" t="s">
        <v>68</v>
      </c>
      <c r="O3046" t="s">
        <v>635</v>
      </c>
      <c r="P3046" t="s">
        <v>134</v>
      </c>
      <c r="Q3046" t="s">
        <v>71</v>
      </c>
      <c r="R3046">
        <v>2012</v>
      </c>
      <c r="S3046" s="1">
        <v>640</v>
      </c>
      <c r="T3046" t="s">
        <v>31</v>
      </c>
      <c r="U3046" s="2">
        <v>39814</v>
      </c>
      <c r="V3046" s="2">
        <v>39844</v>
      </c>
      <c r="W3046" s="2">
        <v>39750</v>
      </c>
      <c r="X3046" t="s">
        <v>72</v>
      </c>
      <c r="Y3046" t="s">
        <v>3037</v>
      </c>
      <c r="Z3046" t="s">
        <v>2842</v>
      </c>
      <c r="AA3046" t="s">
        <v>3038</v>
      </c>
      <c r="AB3046" t="s">
        <v>35</v>
      </c>
      <c r="AC3046" t="s">
        <v>36</v>
      </c>
      <c r="AD3046">
        <v>98108</v>
      </c>
      <c r="AE3046" t="s">
        <v>3049</v>
      </c>
      <c r="AF3046" t="str">
        <f t="shared" si="141"/>
        <v>Yes</v>
      </c>
      <c r="AG3046" s="9" t="str">
        <f t="shared" si="142"/>
        <v>STATE SENATOR11DEMOCRATLEG DISTRICT 11 - SENATEKINGLegislative2012640DEBT398143984439750Operation and OverheadDISPLAY AD IN BEACON HILL NEWSPACIFIC PUBLISHING COMPANYPO BOX 80156 SEATTLEWA</v>
      </c>
      <c r="AH3046">
        <v>100298971</v>
      </c>
      <c r="AI3046" s="9" t="str">
        <f t="shared" si="143"/>
        <v>STATE SENATOR11DEMOCRATLEG DISTRICT 11 - SENATEKINGLegislative</v>
      </c>
    </row>
    <row r="3047" spans="1:35" x14ac:dyDescent="0.25">
      <c r="A3047" s="15">
        <v>1071</v>
      </c>
      <c r="B3047" t="s">
        <v>3053</v>
      </c>
      <c r="C3047">
        <v>100298971</v>
      </c>
      <c r="D3047" t="s">
        <v>30</v>
      </c>
      <c r="E3047" t="s">
        <v>631</v>
      </c>
      <c r="F3047" t="s">
        <v>44</v>
      </c>
      <c r="G3047" t="s">
        <v>632</v>
      </c>
      <c r="H3047" t="s">
        <v>633</v>
      </c>
      <c r="I3047" t="s">
        <v>336</v>
      </c>
      <c r="J3047" t="s">
        <v>634</v>
      </c>
      <c r="K3047" t="s">
        <v>174</v>
      </c>
      <c r="L3047">
        <v>11</v>
      </c>
      <c r="N3047" t="s">
        <v>68</v>
      </c>
      <c r="O3047" t="s">
        <v>635</v>
      </c>
      <c r="P3047" t="s">
        <v>134</v>
      </c>
      <c r="Q3047" t="s">
        <v>71</v>
      </c>
      <c r="R3047">
        <v>2012</v>
      </c>
      <c r="S3047" s="1">
        <v>7010.25</v>
      </c>
      <c r="T3047" t="s">
        <v>31</v>
      </c>
      <c r="U3047" s="2">
        <v>39814</v>
      </c>
      <c r="V3047" s="2">
        <v>39844</v>
      </c>
      <c r="W3047" s="2">
        <v>39773</v>
      </c>
      <c r="X3047" t="s">
        <v>72</v>
      </c>
      <c r="Y3047" t="s">
        <v>3054</v>
      </c>
      <c r="Z3047" t="s">
        <v>2818</v>
      </c>
      <c r="AA3047" t="s">
        <v>2662</v>
      </c>
      <c r="AB3047" t="s">
        <v>35</v>
      </c>
      <c r="AC3047" t="s">
        <v>36</v>
      </c>
      <c r="AD3047">
        <v>98145</v>
      </c>
      <c r="AE3047" t="s">
        <v>3049</v>
      </c>
      <c r="AF3047" t="str">
        <f t="shared" si="141"/>
        <v>Yes</v>
      </c>
      <c r="AG3047" s="9" t="str">
        <f t="shared" si="142"/>
        <v>STATE SENATOR11DEMOCRATLEG DISTRICT 11 - SENATEKINGLegislative20127010.25DEBT398143984439773Operation and OverheadREIMBURSEMENT - NOVEMBER SALARIES (ALLISON &amp; JOSH)SENATE DEMOCRATIC CAMPAIGN COMMITTEEPO BOX 45042 SEATTLEWA</v>
      </c>
      <c r="AH3047">
        <v>100298971</v>
      </c>
      <c r="AI3047" s="9" t="str">
        <f t="shared" si="143"/>
        <v>STATE SENATOR11DEMOCRATLEG DISTRICT 11 - SENATEKINGLegislative</v>
      </c>
    </row>
    <row r="3048" spans="1:35" x14ac:dyDescent="0.25">
      <c r="A3048" s="15">
        <v>1069</v>
      </c>
      <c r="B3048" t="s">
        <v>3051</v>
      </c>
      <c r="C3048">
        <v>100298971</v>
      </c>
      <c r="D3048" t="s">
        <v>30</v>
      </c>
      <c r="E3048" t="s">
        <v>631</v>
      </c>
      <c r="F3048" t="s">
        <v>44</v>
      </c>
      <c r="G3048" t="s">
        <v>632</v>
      </c>
      <c r="H3048" t="s">
        <v>633</v>
      </c>
      <c r="I3048" t="s">
        <v>336</v>
      </c>
      <c r="J3048" t="s">
        <v>634</v>
      </c>
      <c r="K3048" t="s">
        <v>174</v>
      </c>
      <c r="L3048">
        <v>11</v>
      </c>
      <c r="N3048" t="s">
        <v>68</v>
      </c>
      <c r="O3048" t="s">
        <v>635</v>
      </c>
      <c r="P3048" t="s">
        <v>134</v>
      </c>
      <c r="Q3048" t="s">
        <v>71</v>
      </c>
      <c r="R3048">
        <v>2012</v>
      </c>
      <c r="S3048" s="1">
        <v>525</v>
      </c>
      <c r="T3048" t="s">
        <v>31</v>
      </c>
      <c r="U3048" s="2">
        <v>39814</v>
      </c>
      <c r="V3048" s="2">
        <v>39844</v>
      </c>
      <c r="W3048" s="2">
        <v>39782</v>
      </c>
      <c r="X3048" t="s">
        <v>72</v>
      </c>
      <c r="Y3048" t="s">
        <v>2951</v>
      </c>
      <c r="Z3048" t="s">
        <v>167</v>
      </c>
      <c r="AA3048" t="s">
        <v>168</v>
      </c>
      <c r="AB3048" t="s">
        <v>35</v>
      </c>
      <c r="AC3048" t="s">
        <v>36</v>
      </c>
      <c r="AD3048">
        <v>98109</v>
      </c>
      <c r="AE3048" t="s">
        <v>3049</v>
      </c>
      <c r="AF3048" t="str">
        <f t="shared" si="141"/>
        <v>Yes</v>
      </c>
      <c r="AG3048" s="9" t="str">
        <f t="shared" si="142"/>
        <v>STATE SENATOR11DEMOCRATLEG DISTRICT 11 - SENATEKINGLegislative2012525DEBT398143984439782Operation and OverheadTREASURY- NOVEMBERARGO STRATEGIESPO BOX 9100 SEATTLEWA</v>
      </c>
      <c r="AH3048">
        <v>100298971</v>
      </c>
      <c r="AI3048" s="9" t="str">
        <f t="shared" si="143"/>
        <v>STATE SENATOR11DEMOCRATLEG DISTRICT 11 - SENATEKINGLegislative</v>
      </c>
    </row>
    <row r="3049" spans="1:35" x14ac:dyDescent="0.25">
      <c r="A3049" s="15">
        <v>1068</v>
      </c>
      <c r="B3049" t="s">
        <v>3050</v>
      </c>
      <c r="C3049">
        <v>100298971</v>
      </c>
      <c r="D3049" t="s">
        <v>30</v>
      </c>
      <c r="E3049" t="s">
        <v>631</v>
      </c>
      <c r="F3049" t="s">
        <v>44</v>
      </c>
      <c r="G3049" t="s">
        <v>632</v>
      </c>
      <c r="H3049" t="s">
        <v>633</v>
      </c>
      <c r="I3049" t="s">
        <v>336</v>
      </c>
      <c r="J3049" t="s">
        <v>634</v>
      </c>
      <c r="K3049" t="s">
        <v>174</v>
      </c>
      <c r="L3049">
        <v>11</v>
      </c>
      <c r="N3049" t="s">
        <v>68</v>
      </c>
      <c r="O3049" t="s">
        <v>635</v>
      </c>
      <c r="P3049" t="s">
        <v>134</v>
      </c>
      <c r="Q3049" t="s">
        <v>71</v>
      </c>
      <c r="R3049">
        <v>2012</v>
      </c>
      <c r="S3049" s="1">
        <v>450</v>
      </c>
      <c r="T3049" t="s">
        <v>31</v>
      </c>
      <c r="U3049" s="2">
        <v>39814</v>
      </c>
      <c r="V3049" s="2">
        <v>39844</v>
      </c>
      <c r="W3049" s="2">
        <v>39812</v>
      </c>
      <c r="X3049" t="s">
        <v>72</v>
      </c>
      <c r="Y3049" t="s">
        <v>2957</v>
      </c>
      <c r="Z3049" t="s">
        <v>167</v>
      </c>
      <c r="AA3049" t="s">
        <v>168</v>
      </c>
      <c r="AB3049" t="s">
        <v>35</v>
      </c>
      <c r="AC3049" t="s">
        <v>36</v>
      </c>
      <c r="AD3049">
        <v>98109</v>
      </c>
      <c r="AE3049" t="s">
        <v>3049</v>
      </c>
      <c r="AF3049" t="str">
        <f t="shared" si="141"/>
        <v>Yes</v>
      </c>
      <c r="AG3049" s="9" t="str">
        <f t="shared" si="142"/>
        <v>STATE SENATOR11DEMOCRATLEG DISTRICT 11 - SENATEKINGLegislative2012450DEBT398143984439812Operation and OverheadTREASURY- DECEMBERARGO STRATEGIESPO BOX 9100 SEATTLEWA</v>
      </c>
      <c r="AH3049">
        <v>100298971</v>
      </c>
      <c r="AI3049" s="9" t="str">
        <f t="shared" si="143"/>
        <v>STATE SENATOR11DEMOCRATLEG DISTRICT 11 - SENATEKINGLegislative</v>
      </c>
    </row>
    <row r="3050" spans="1:35" x14ac:dyDescent="0.25">
      <c r="A3050" s="15">
        <v>1070</v>
      </c>
      <c r="B3050" t="s">
        <v>3052</v>
      </c>
      <c r="C3050">
        <v>100298971</v>
      </c>
      <c r="D3050" t="s">
        <v>30</v>
      </c>
      <c r="E3050" t="s">
        <v>631</v>
      </c>
      <c r="F3050" t="s">
        <v>44</v>
      </c>
      <c r="G3050" t="s">
        <v>632</v>
      </c>
      <c r="H3050" t="s">
        <v>633</v>
      </c>
      <c r="I3050" t="s">
        <v>336</v>
      </c>
      <c r="J3050" t="s">
        <v>634</v>
      </c>
      <c r="K3050" t="s">
        <v>174</v>
      </c>
      <c r="L3050">
        <v>11</v>
      </c>
      <c r="N3050" t="s">
        <v>68</v>
      </c>
      <c r="O3050" t="s">
        <v>635</v>
      </c>
      <c r="P3050" t="s">
        <v>134</v>
      </c>
      <c r="Q3050" t="s">
        <v>71</v>
      </c>
      <c r="R3050">
        <v>2012</v>
      </c>
      <c r="S3050" s="1">
        <v>225</v>
      </c>
      <c r="T3050" t="s">
        <v>31</v>
      </c>
      <c r="U3050" s="2">
        <v>39814</v>
      </c>
      <c r="V3050" s="2">
        <v>39844</v>
      </c>
      <c r="W3050" s="2">
        <v>39843</v>
      </c>
      <c r="X3050" t="s">
        <v>72</v>
      </c>
      <c r="Y3050" t="s">
        <v>2965</v>
      </c>
      <c r="Z3050" t="s">
        <v>167</v>
      </c>
      <c r="AA3050" t="s">
        <v>168</v>
      </c>
      <c r="AB3050" t="s">
        <v>35</v>
      </c>
      <c r="AC3050" t="s">
        <v>36</v>
      </c>
      <c r="AD3050">
        <v>98109</v>
      </c>
      <c r="AE3050" t="s">
        <v>3049</v>
      </c>
      <c r="AF3050" t="str">
        <f t="shared" si="141"/>
        <v>Yes</v>
      </c>
      <c r="AG3050" s="9" t="str">
        <f t="shared" si="142"/>
        <v>STATE SENATOR11DEMOCRATLEG DISTRICT 11 - SENATEKINGLegislative2012225DEBT398143984439843Operation and OverheadTREASURY- JANUARYARGO STRATEGIESPO BOX 9100 SEATTLEWA</v>
      </c>
      <c r="AH3050">
        <v>100298971</v>
      </c>
      <c r="AI3050" s="9" t="str">
        <f t="shared" si="143"/>
        <v>STATE SENATOR11DEMOCRATLEG DISTRICT 11 - SENATEKINGLegislative</v>
      </c>
    </row>
    <row r="3051" spans="1:35" x14ac:dyDescent="0.25">
      <c r="A3051" s="15">
        <v>1072</v>
      </c>
      <c r="B3051" t="s">
        <v>3055</v>
      </c>
      <c r="C3051">
        <v>100298975</v>
      </c>
      <c r="D3051" t="s">
        <v>30</v>
      </c>
      <c r="E3051" t="s">
        <v>631</v>
      </c>
      <c r="F3051" t="s">
        <v>44</v>
      </c>
      <c r="G3051" t="s">
        <v>632</v>
      </c>
      <c r="H3051" t="s">
        <v>633</v>
      </c>
      <c r="I3051" t="s">
        <v>336</v>
      </c>
      <c r="J3051" t="s">
        <v>634</v>
      </c>
      <c r="K3051" t="s">
        <v>174</v>
      </c>
      <c r="L3051">
        <v>11</v>
      </c>
      <c r="N3051" t="s">
        <v>68</v>
      </c>
      <c r="O3051" t="s">
        <v>635</v>
      </c>
      <c r="P3051" t="s">
        <v>134</v>
      </c>
      <c r="Q3051" t="s">
        <v>71</v>
      </c>
      <c r="R3051">
        <v>2012</v>
      </c>
      <c r="S3051" s="1">
        <v>640</v>
      </c>
      <c r="T3051" t="s">
        <v>31</v>
      </c>
      <c r="U3051" s="2">
        <v>39845</v>
      </c>
      <c r="V3051" s="2">
        <v>39872</v>
      </c>
      <c r="W3051" s="2">
        <v>39750</v>
      </c>
      <c r="X3051" t="s">
        <v>72</v>
      </c>
      <c r="Y3051" t="s">
        <v>3037</v>
      </c>
      <c r="Z3051" t="s">
        <v>2842</v>
      </c>
      <c r="AA3051" t="s">
        <v>3038</v>
      </c>
      <c r="AB3051" t="s">
        <v>35</v>
      </c>
      <c r="AC3051" t="s">
        <v>36</v>
      </c>
      <c r="AD3051">
        <v>98108</v>
      </c>
      <c r="AE3051" t="s">
        <v>3056</v>
      </c>
      <c r="AF3051" t="str">
        <f t="shared" si="141"/>
        <v>Yes</v>
      </c>
      <c r="AG3051" s="9" t="str">
        <f t="shared" si="142"/>
        <v>STATE SENATOR11DEMOCRATLEG DISTRICT 11 - SENATEKINGLegislative2012640DEBT398453987239750Operation and OverheadDISPLAY AD IN BEACON HILL NEWSPACIFIC PUBLISHING COMPANYPO BOX 80156 SEATTLEWA</v>
      </c>
      <c r="AH3051">
        <v>100298975</v>
      </c>
      <c r="AI3051" s="9" t="str">
        <f t="shared" si="143"/>
        <v>STATE SENATOR11DEMOCRATLEG DISTRICT 11 - SENATEKINGLegislative</v>
      </c>
    </row>
    <row r="3052" spans="1:35" x14ac:dyDescent="0.25">
      <c r="A3052" s="15">
        <v>1074</v>
      </c>
      <c r="B3052" t="s">
        <v>3058</v>
      </c>
      <c r="C3052">
        <v>100298975</v>
      </c>
      <c r="D3052" t="s">
        <v>30</v>
      </c>
      <c r="E3052" t="s">
        <v>631</v>
      </c>
      <c r="F3052" t="s">
        <v>44</v>
      </c>
      <c r="G3052" t="s">
        <v>632</v>
      </c>
      <c r="H3052" t="s">
        <v>633</v>
      </c>
      <c r="I3052" t="s">
        <v>336</v>
      </c>
      <c r="J3052" t="s">
        <v>634</v>
      </c>
      <c r="K3052" t="s">
        <v>174</v>
      </c>
      <c r="L3052">
        <v>11</v>
      </c>
      <c r="N3052" t="s">
        <v>68</v>
      </c>
      <c r="O3052" t="s">
        <v>635</v>
      </c>
      <c r="P3052" t="s">
        <v>134</v>
      </c>
      <c r="Q3052" t="s">
        <v>71</v>
      </c>
      <c r="R3052">
        <v>2012</v>
      </c>
      <c r="S3052" s="1">
        <v>525</v>
      </c>
      <c r="T3052" t="s">
        <v>31</v>
      </c>
      <c r="U3052" s="2">
        <v>39845</v>
      </c>
      <c r="V3052" s="2">
        <v>39872</v>
      </c>
      <c r="W3052" s="2">
        <v>39782</v>
      </c>
      <c r="X3052" t="s">
        <v>72</v>
      </c>
      <c r="Y3052" t="s">
        <v>2951</v>
      </c>
      <c r="Z3052" t="s">
        <v>167</v>
      </c>
      <c r="AA3052" t="s">
        <v>168</v>
      </c>
      <c r="AB3052" t="s">
        <v>35</v>
      </c>
      <c r="AC3052" t="s">
        <v>36</v>
      </c>
      <c r="AD3052">
        <v>98109</v>
      </c>
      <c r="AE3052" t="s">
        <v>3056</v>
      </c>
      <c r="AF3052" t="str">
        <f t="shared" si="141"/>
        <v>Yes</v>
      </c>
      <c r="AG3052" s="9" t="str">
        <f t="shared" si="142"/>
        <v>STATE SENATOR11DEMOCRATLEG DISTRICT 11 - SENATEKINGLegislative2012525DEBT398453987239782Operation and OverheadTREASURY- NOVEMBERARGO STRATEGIESPO BOX 9100 SEATTLEWA</v>
      </c>
      <c r="AH3052">
        <v>100298975</v>
      </c>
      <c r="AI3052" s="9" t="str">
        <f t="shared" si="143"/>
        <v>STATE SENATOR11DEMOCRATLEG DISTRICT 11 - SENATEKINGLegislative</v>
      </c>
    </row>
    <row r="3053" spans="1:35" x14ac:dyDescent="0.25">
      <c r="A3053" s="15">
        <v>1073</v>
      </c>
      <c r="B3053" t="s">
        <v>3057</v>
      </c>
      <c r="C3053">
        <v>100298975</v>
      </c>
      <c r="D3053" t="s">
        <v>30</v>
      </c>
      <c r="E3053" t="s">
        <v>631</v>
      </c>
      <c r="F3053" t="s">
        <v>44</v>
      </c>
      <c r="G3053" t="s">
        <v>632</v>
      </c>
      <c r="H3053" t="s">
        <v>633</v>
      </c>
      <c r="I3053" t="s">
        <v>336</v>
      </c>
      <c r="J3053" t="s">
        <v>634</v>
      </c>
      <c r="K3053" t="s">
        <v>174</v>
      </c>
      <c r="L3053">
        <v>11</v>
      </c>
      <c r="N3053" t="s">
        <v>68</v>
      </c>
      <c r="O3053" t="s">
        <v>635</v>
      </c>
      <c r="P3053" t="s">
        <v>134</v>
      </c>
      <c r="Q3053" t="s">
        <v>71</v>
      </c>
      <c r="R3053">
        <v>2012</v>
      </c>
      <c r="S3053" s="1">
        <v>450</v>
      </c>
      <c r="T3053" t="s">
        <v>31</v>
      </c>
      <c r="U3053" s="2">
        <v>39845</v>
      </c>
      <c r="V3053" s="2">
        <v>39872</v>
      </c>
      <c r="W3053" s="2">
        <v>39812</v>
      </c>
      <c r="X3053" t="s">
        <v>72</v>
      </c>
      <c r="Y3053" t="s">
        <v>2957</v>
      </c>
      <c r="Z3053" t="s">
        <v>167</v>
      </c>
      <c r="AA3053" t="s">
        <v>168</v>
      </c>
      <c r="AB3053" t="s">
        <v>35</v>
      </c>
      <c r="AC3053" t="s">
        <v>36</v>
      </c>
      <c r="AD3053">
        <v>98109</v>
      </c>
      <c r="AE3053" t="s">
        <v>3056</v>
      </c>
      <c r="AF3053" t="str">
        <f t="shared" si="141"/>
        <v>Yes</v>
      </c>
      <c r="AG3053" s="9" t="str">
        <f t="shared" si="142"/>
        <v>STATE SENATOR11DEMOCRATLEG DISTRICT 11 - SENATEKINGLegislative2012450DEBT398453987239812Operation and OverheadTREASURY- DECEMBERARGO STRATEGIESPO BOX 9100 SEATTLEWA</v>
      </c>
      <c r="AH3053">
        <v>100298975</v>
      </c>
      <c r="AI3053" s="9" t="str">
        <f t="shared" si="143"/>
        <v>STATE SENATOR11DEMOCRATLEG DISTRICT 11 - SENATEKINGLegislative</v>
      </c>
    </row>
    <row r="3054" spans="1:35" x14ac:dyDescent="0.25">
      <c r="A3054" s="15">
        <v>1075</v>
      </c>
      <c r="B3054" t="s">
        <v>3059</v>
      </c>
      <c r="C3054">
        <v>100298975</v>
      </c>
      <c r="D3054" t="s">
        <v>30</v>
      </c>
      <c r="E3054" t="s">
        <v>631</v>
      </c>
      <c r="F3054" t="s">
        <v>44</v>
      </c>
      <c r="G3054" t="s">
        <v>632</v>
      </c>
      <c r="H3054" t="s">
        <v>633</v>
      </c>
      <c r="I3054" t="s">
        <v>336</v>
      </c>
      <c r="J3054" t="s">
        <v>634</v>
      </c>
      <c r="K3054" t="s">
        <v>174</v>
      </c>
      <c r="L3054">
        <v>11</v>
      </c>
      <c r="N3054" t="s">
        <v>68</v>
      </c>
      <c r="O3054" t="s">
        <v>635</v>
      </c>
      <c r="P3054" t="s">
        <v>134</v>
      </c>
      <c r="Q3054" t="s">
        <v>71</v>
      </c>
      <c r="R3054">
        <v>2012</v>
      </c>
      <c r="S3054" s="1">
        <v>225</v>
      </c>
      <c r="T3054" t="s">
        <v>31</v>
      </c>
      <c r="U3054" s="2">
        <v>39845</v>
      </c>
      <c r="V3054" s="2">
        <v>39872</v>
      </c>
      <c r="W3054" s="2">
        <v>39843</v>
      </c>
      <c r="X3054" t="s">
        <v>72</v>
      </c>
      <c r="Y3054" t="s">
        <v>2965</v>
      </c>
      <c r="Z3054" t="s">
        <v>167</v>
      </c>
      <c r="AA3054" t="s">
        <v>168</v>
      </c>
      <c r="AB3054" t="s">
        <v>35</v>
      </c>
      <c r="AC3054" t="s">
        <v>36</v>
      </c>
      <c r="AD3054">
        <v>98109</v>
      </c>
      <c r="AE3054" t="s">
        <v>3056</v>
      </c>
      <c r="AF3054" t="str">
        <f t="shared" si="141"/>
        <v>Yes</v>
      </c>
      <c r="AG3054" s="9" t="str">
        <f t="shared" si="142"/>
        <v>STATE SENATOR11DEMOCRATLEG DISTRICT 11 - SENATEKINGLegislative2012225DEBT398453987239843Operation and OverheadTREASURY- JANUARYARGO STRATEGIESPO BOX 9100 SEATTLEWA</v>
      </c>
      <c r="AH3054">
        <v>100298975</v>
      </c>
      <c r="AI3054" s="9" t="str">
        <f t="shared" si="143"/>
        <v>STATE SENATOR11DEMOCRATLEG DISTRICT 11 - SENATEKINGLegislative</v>
      </c>
    </row>
    <row r="3055" spans="1:35" x14ac:dyDescent="0.25">
      <c r="A3055" s="15">
        <v>1076</v>
      </c>
      <c r="B3055" t="s">
        <v>3060</v>
      </c>
      <c r="C3055">
        <v>100298975</v>
      </c>
      <c r="D3055" t="s">
        <v>30</v>
      </c>
      <c r="E3055" t="s">
        <v>631</v>
      </c>
      <c r="F3055" t="s">
        <v>44</v>
      </c>
      <c r="G3055" t="s">
        <v>632</v>
      </c>
      <c r="H3055" t="s">
        <v>633</v>
      </c>
      <c r="I3055" t="s">
        <v>336</v>
      </c>
      <c r="J3055" t="s">
        <v>634</v>
      </c>
      <c r="K3055" t="s">
        <v>174</v>
      </c>
      <c r="L3055">
        <v>11</v>
      </c>
      <c r="N3055" t="s">
        <v>68</v>
      </c>
      <c r="O3055" t="s">
        <v>635</v>
      </c>
      <c r="P3055" t="s">
        <v>134</v>
      </c>
      <c r="Q3055" t="s">
        <v>71</v>
      </c>
      <c r="R3055">
        <v>2012</v>
      </c>
      <c r="S3055" s="1">
        <v>225</v>
      </c>
      <c r="T3055" t="s">
        <v>31</v>
      </c>
      <c r="U3055" s="2">
        <v>39845</v>
      </c>
      <c r="V3055" s="2">
        <v>39872</v>
      </c>
      <c r="W3055" s="2">
        <v>39872</v>
      </c>
      <c r="X3055" t="s">
        <v>72</v>
      </c>
      <c r="Y3055" t="s">
        <v>2921</v>
      </c>
      <c r="Z3055" t="s">
        <v>167</v>
      </c>
      <c r="AA3055" t="s">
        <v>168</v>
      </c>
      <c r="AB3055" t="s">
        <v>35</v>
      </c>
      <c r="AC3055" t="s">
        <v>36</v>
      </c>
      <c r="AD3055">
        <v>98109</v>
      </c>
      <c r="AE3055" t="s">
        <v>3056</v>
      </c>
      <c r="AF3055" t="str">
        <f t="shared" si="141"/>
        <v>Yes</v>
      </c>
      <c r="AG3055" s="9" t="str">
        <f t="shared" si="142"/>
        <v>STATE SENATOR11DEMOCRATLEG DISTRICT 11 - SENATEKINGLegislative2012225DEBT398453987239872Operation and OverheadTREASURY - FEBRUARYARGO STRATEGIESPO BOX 9100 SEATTLEWA</v>
      </c>
      <c r="AH3055">
        <v>100298975</v>
      </c>
      <c r="AI3055" s="9" t="str">
        <f t="shared" si="143"/>
        <v>STATE SENATOR11DEMOCRATLEG DISTRICT 11 - SENATEKINGLegislative</v>
      </c>
    </row>
    <row r="3056" spans="1:35" x14ac:dyDescent="0.25">
      <c r="A3056" s="15">
        <v>1078</v>
      </c>
      <c r="B3056" t="s">
        <v>3062</v>
      </c>
      <c r="C3056">
        <v>100300858</v>
      </c>
      <c r="D3056" t="s">
        <v>30</v>
      </c>
      <c r="E3056" t="s">
        <v>631</v>
      </c>
      <c r="F3056" t="s">
        <v>44</v>
      </c>
      <c r="G3056" t="s">
        <v>632</v>
      </c>
      <c r="H3056" t="s">
        <v>633</v>
      </c>
      <c r="I3056" t="s">
        <v>336</v>
      </c>
      <c r="J3056" t="s">
        <v>634</v>
      </c>
      <c r="K3056" t="s">
        <v>174</v>
      </c>
      <c r="L3056">
        <v>11</v>
      </c>
      <c r="N3056" t="s">
        <v>68</v>
      </c>
      <c r="O3056" t="s">
        <v>635</v>
      </c>
      <c r="P3056" t="s">
        <v>134</v>
      </c>
      <c r="Q3056" t="s">
        <v>71</v>
      </c>
      <c r="R3056">
        <v>2012</v>
      </c>
      <c r="S3056" s="1">
        <v>640</v>
      </c>
      <c r="T3056" t="s">
        <v>31</v>
      </c>
      <c r="U3056" s="2">
        <v>39873</v>
      </c>
      <c r="V3056" s="2">
        <v>39903</v>
      </c>
      <c r="W3056" s="2">
        <v>39750</v>
      </c>
      <c r="X3056" t="s">
        <v>72</v>
      </c>
      <c r="Y3056" t="s">
        <v>3037</v>
      </c>
      <c r="Z3056" t="s">
        <v>2842</v>
      </c>
      <c r="AA3056" t="s">
        <v>3038</v>
      </c>
      <c r="AB3056" t="s">
        <v>35</v>
      </c>
      <c r="AC3056" t="s">
        <v>36</v>
      </c>
      <c r="AD3056">
        <v>98108</v>
      </c>
      <c r="AE3056" t="s">
        <v>3063</v>
      </c>
      <c r="AF3056" t="str">
        <f t="shared" si="141"/>
        <v>Yes</v>
      </c>
      <c r="AG3056" s="9" t="str">
        <f t="shared" si="142"/>
        <v>STATE SENATOR11DEMOCRATLEG DISTRICT 11 - SENATEKINGLegislative2012640DEBT398733990339750Operation and OverheadDISPLAY AD IN BEACON HILL NEWSPACIFIC PUBLISHING COMPANYPO BOX 80156 SEATTLEWA</v>
      </c>
      <c r="AH3056">
        <v>100300858</v>
      </c>
      <c r="AI3056" s="9" t="str">
        <f t="shared" si="143"/>
        <v>STATE SENATOR11DEMOCRATLEG DISTRICT 11 - SENATEKINGLegislative</v>
      </c>
    </row>
    <row r="3057" spans="1:35" x14ac:dyDescent="0.25">
      <c r="A3057" s="15">
        <v>1080</v>
      </c>
      <c r="B3057" t="s">
        <v>3065</v>
      </c>
      <c r="C3057">
        <v>100300858</v>
      </c>
      <c r="D3057" t="s">
        <v>30</v>
      </c>
      <c r="E3057" t="s">
        <v>631</v>
      </c>
      <c r="F3057" t="s">
        <v>44</v>
      </c>
      <c r="G3057" t="s">
        <v>632</v>
      </c>
      <c r="H3057" t="s">
        <v>633</v>
      </c>
      <c r="I3057" t="s">
        <v>336</v>
      </c>
      <c r="J3057" t="s">
        <v>634</v>
      </c>
      <c r="K3057" t="s">
        <v>174</v>
      </c>
      <c r="L3057">
        <v>11</v>
      </c>
      <c r="N3057" t="s">
        <v>68</v>
      </c>
      <c r="O3057" t="s">
        <v>635</v>
      </c>
      <c r="P3057" t="s">
        <v>134</v>
      </c>
      <c r="Q3057" t="s">
        <v>71</v>
      </c>
      <c r="R3057">
        <v>2012</v>
      </c>
      <c r="S3057" s="1">
        <v>525</v>
      </c>
      <c r="T3057" t="s">
        <v>31</v>
      </c>
      <c r="U3057" s="2">
        <v>39873</v>
      </c>
      <c r="V3057" s="2">
        <v>39903</v>
      </c>
      <c r="W3057" s="2">
        <v>39782</v>
      </c>
      <c r="X3057" t="s">
        <v>72</v>
      </c>
      <c r="Y3057" t="s">
        <v>2951</v>
      </c>
      <c r="Z3057" t="s">
        <v>167</v>
      </c>
      <c r="AA3057" t="s">
        <v>168</v>
      </c>
      <c r="AB3057" t="s">
        <v>35</v>
      </c>
      <c r="AC3057" t="s">
        <v>36</v>
      </c>
      <c r="AD3057">
        <v>98109</v>
      </c>
      <c r="AE3057" t="s">
        <v>3063</v>
      </c>
      <c r="AF3057" t="str">
        <f t="shared" si="141"/>
        <v>Yes</v>
      </c>
      <c r="AG3057" s="9" t="str">
        <f t="shared" si="142"/>
        <v>STATE SENATOR11DEMOCRATLEG DISTRICT 11 - SENATEKINGLegislative2012525DEBT398733990339782Operation and OverheadTREASURY- NOVEMBERARGO STRATEGIESPO BOX 9100 SEATTLEWA</v>
      </c>
      <c r="AH3057">
        <v>100300858</v>
      </c>
      <c r="AI3057" s="9" t="str">
        <f t="shared" si="143"/>
        <v>STATE SENATOR11DEMOCRATLEG DISTRICT 11 - SENATEKINGLegislative</v>
      </c>
    </row>
    <row r="3058" spans="1:35" x14ac:dyDescent="0.25">
      <c r="A3058" s="15">
        <v>1079</v>
      </c>
      <c r="B3058" t="s">
        <v>3064</v>
      </c>
      <c r="C3058">
        <v>100300858</v>
      </c>
      <c r="D3058" t="s">
        <v>30</v>
      </c>
      <c r="E3058" t="s">
        <v>631</v>
      </c>
      <c r="F3058" t="s">
        <v>44</v>
      </c>
      <c r="G3058" t="s">
        <v>632</v>
      </c>
      <c r="H3058" t="s">
        <v>633</v>
      </c>
      <c r="I3058" t="s">
        <v>336</v>
      </c>
      <c r="J3058" t="s">
        <v>634</v>
      </c>
      <c r="K3058" t="s">
        <v>174</v>
      </c>
      <c r="L3058">
        <v>11</v>
      </c>
      <c r="N3058" t="s">
        <v>68</v>
      </c>
      <c r="O3058" t="s">
        <v>635</v>
      </c>
      <c r="P3058" t="s">
        <v>134</v>
      </c>
      <c r="Q3058" t="s">
        <v>71</v>
      </c>
      <c r="R3058">
        <v>2012</v>
      </c>
      <c r="S3058" s="1">
        <v>450</v>
      </c>
      <c r="T3058" t="s">
        <v>31</v>
      </c>
      <c r="U3058" s="2">
        <v>39873</v>
      </c>
      <c r="V3058" s="2">
        <v>39903</v>
      </c>
      <c r="W3058" s="2">
        <v>39812</v>
      </c>
      <c r="X3058" t="s">
        <v>72</v>
      </c>
      <c r="Y3058" t="s">
        <v>2957</v>
      </c>
      <c r="Z3058" t="s">
        <v>167</v>
      </c>
      <c r="AA3058" t="s">
        <v>168</v>
      </c>
      <c r="AB3058" t="s">
        <v>35</v>
      </c>
      <c r="AC3058" t="s">
        <v>36</v>
      </c>
      <c r="AD3058">
        <v>98109</v>
      </c>
      <c r="AE3058" t="s">
        <v>3063</v>
      </c>
      <c r="AF3058" t="str">
        <f t="shared" si="141"/>
        <v>Yes</v>
      </c>
      <c r="AG3058" s="9" t="str">
        <f t="shared" si="142"/>
        <v>STATE SENATOR11DEMOCRATLEG DISTRICT 11 - SENATEKINGLegislative2012450DEBT398733990339812Operation and OverheadTREASURY- DECEMBERARGO STRATEGIESPO BOX 9100 SEATTLEWA</v>
      </c>
      <c r="AH3058">
        <v>100300858</v>
      </c>
      <c r="AI3058" s="9" t="str">
        <f t="shared" si="143"/>
        <v>STATE SENATOR11DEMOCRATLEG DISTRICT 11 - SENATEKINGLegislative</v>
      </c>
    </row>
    <row r="3059" spans="1:35" x14ac:dyDescent="0.25">
      <c r="A3059" s="15">
        <v>1081</v>
      </c>
      <c r="B3059" t="s">
        <v>3066</v>
      </c>
      <c r="C3059">
        <v>100300858</v>
      </c>
      <c r="D3059" t="s">
        <v>30</v>
      </c>
      <c r="E3059" t="s">
        <v>631</v>
      </c>
      <c r="F3059" t="s">
        <v>44</v>
      </c>
      <c r="G3059" t="s">
        <v>632</v>
      </c>
      <c r="H3059" t="s">
        <v>633</v>
      </c>
      <c r="I3059" t="s">
        <v>336</v>
      </c>
      <c r="J3059" t="s">
        <v>634</v>
      </c>
      <c r="K3059" t="s">
        <v>174</v>
      </c>
      <c r="L3059">
        <v>11</v>
      </c>
      <c r="N3059" t="s">
        <v>68</v>
      </c>
      <c r="O3059" t="s">
        <v>635</v>
      </c>
      <c r="P3059" t="s">
        <v>134</v>
      </c>
      <c r="Q3059" t="s">
        <v>71</v>
      </c>
      <c r="R3059">
        <v>2012</v>
      </c>
      <c r="S3059" s="1">
        <v>225</v>
      </c>
      <c r="T3059" t="s">
        <v>31</v>
      </c>
      <c r="U3059" s="2">
        <v>39873</v>
      </c>
      <c r="V3059" s="2">
        <v>39903</v>
      </c>
      <c r="W3059" s="2">
        <v>39843</v>
      </c>
      <c r="X3059" t="s">
        <v>72</v>
      </c>
      <c r="Y3059" t="s">
        <v>2965</v>
      </c>
      <c r="Z3059" t="s">
        <v>167</v>
      </c>
      <c r="AA3059" t="s">
        <v>168</v>
      </c>
      <c r="AB3059" t="s">
        <v>35</v>
      </c>
      <c r="AC3059" t="s">
        <v>36</v>
      </c>
      <c r="AD3059">
        <v>98109</v>
      </c>
      <c r="AE3059" t="s">
        <v>3063</v>
      </c>
      <c r="AF3059" t="str">
        <f t="shared" si="141"/>
        <v>Yes</v>
      </c>
      <c r="AG3059" s="9" t="str">
        <f t="shared" si="142"/>
        <v>STATE SENATOR11DEMOCRATLEG DISTRICT 11 - SENATEKINGLegislative2012225DEBT398733990339843Operation and OverheadTREASURY- JANUARYARGO STRATEGIESPO BOX 9100 SEATTLEWA</v>
      </c>
      <c r="AH3059">
        <v>100300858</v>
      </c>
      <c r="AI3059" s="9" t="str">
        <f t="shared" si="143"/>
        <v>STATE SENATOR11DEMOCRATLEG DISTRICT 11 - SENATEKINGLegislative</v>
      </c>
    </row>
    <row r="3060" spans="1:35" x14ac:dyDescent="0.25">
      <c r="A3060" s="15">
        <v>1082</v>
      </c>
      <c r="B3060" t="s">
        <v>3067</v>
      </c>
      <c r="C3060">
        <v>100300858</v>
      </c>
      <c r="D3060" t="s">
        <v>30</v>
      </c>
      <c r="E3060" t="s">
        <v>631</v>
      </c>
      <c r="F3060" t="s">
        <v>44</v>
      </c>
      <c r="G3060" t="s">
        <v>632</v>
      </c>
      <c r="H3060" t="s">
        <v>633</v>
      </c>
      <c r="I3060" t="s">
        <v>336</v>
      </c>
      <c r="J3060" t="s">
        <v>634</v>
      </c>
      <c r="K3060" t="s">
        <v>174</v>
      </c>
      <c r="L3060">
        <v>11</v>
      </c>
      <c r="N3060" t="s">
        <v>68</v>
      </c>
      <c r="O3060" t="s">
        <v>635</v>
      </c>
      <c r="P3060" t="s">
        <v>134</v>
      </c>
      <c r="Q3060" t="s">
        <v>71</v>
      </c>
      <c r="R3060">
        <v>2012</v>
      </c>
      <c r="S3060" s="1">
        <v>225</v>
      </c>
      <c r="T3060" t="s">
        <v>31</v>
      </c>
      <c r="U3060" s="2">
        <v>39873</v>
      </c>
      <c r="V3060" s="2">
        <v>39903</v>
      </c>
      <c r="W3060" s="2">
        <v>39872</v>
      </c>
      <c r="X3060" t="s">
        <v>72</v>
      </c>
      <c r="Y3060" t="s">
        <v>2921</v>
      </c>
      <c r="Z3060" t="s">
        <v>167</v>
      </c>
      <c r="AA3060" t="s">
        <v>168</v>
      </c>
      <c r="AB3060" t="s">
        <v>35</v>
      </c>
      <c r="AC3060" t="s">
        <v>36</v>
      </c>
      <c r="AD3060">
        <v>98109</v>
      </c>
      <c r="AE3060" t="s">
        <v>3063</v>
      </c>
      <c r="AF3060" t="str">
        <f t="shared" si="141"/>
        <v>Yes</v>
      </c>
      <c r="AG3060" s="9" t="str">
        <f t="shared" si="142"/>
        <v>STATE SENATOR11DEMOCRATLEG DISTRICT 11 - SENATEKINGLegislative2012225DEBT398733990339872Operation and OverheadTREASURY - FEBRUARYARGO STRATEGIESPO BOX 9100 SEATTLEWA</v>
      </c>
      <c r="AH3060">
        <v>100300858</v>
      </c>
      <c r="AI3060" s="9" t="str">
        <f t="shared" si="143"/>
        <v>STATE SENATOR11DEMOCRATLEG DISTRICT 11 - SENATEKINGLegislative</v>
      </c>
    </row>
    <row r="3061" spans="1:35" x14ac:dyDescent="0.25">
      <c r="A3061" s="15">
        <v>1083</v>
      </c>
      <c r="B3061" t="s">
        <v>3068</v>
      </c>
      <c r="C3061">
        <v>100300858</v>
      </c>
      <c r="D3061" t="s">
        <v>30</v>
      </c>
      <c r="E3061" t="s">
        <v>631</v>
      </c>
      <c r="F3061" t="s">
        <v>44</v>
      </c>
      <c r="G3061" t="s">
        <v>632</v>
      </c>
      <c r="H3061" t="s">
        <v>633</v>
      </c>
      <c r="I3061" t="s">
        <v>336</v>
      </c>
      <c r="J3061" t="s">
        <v>634</v>
      </c>
      <c r="K3061" t="s">
        <v>174</v>
      </c>
      <c r="L3061">
        <v>11</v>
      </c>
      <c r="N3061" t="s">
        <v>68</v>
      </c>
      <c r="O3061" t="s">
        <v>635</v>
      </c>
      <c r="P3061" t="s">
        <v>134</v>
      </c>
      <c r="Q3061" t="s">
        <v>71</v>
      </c>
      <c r="R3061">
        <v>2012</v>
      </c>
      <c r="S3061" s="1">
        <v>175</v>
      </c>
      <c r="T3061" t="s">
        <v>31</v>
      </c>
      <c r="U3061" s="2">
        <v>39873</v>
      </c>
      <c r="V3061" s="2">
        <v>39903</v>
      </c>
      <c r="W3061" s="2">
        <v>39902</v>
      </c>
      <c r="X3061" t="s">
        <v>72</v>
      </c>
      <c r="Y3061" t="s">
        <v>2966</v>
      </c>
      <c r="Z3061" t="s">
        <v>167</v>
      </c>
      <c r="AA3061" t="s">
        <v>168</v>
      </c>
      <c r="AB3061" t="s">
        <v>35</v>
      </c>
      <c r="AC3061" t="s">
        <v>36</v>
      </c>
      <c r="AD3061">
        <v>98109</v>
      </c>
      <c r="AE3061" t="s">
        <v>3063</v>
      </c>
      <c r="AF3061" t="str">
        <f t="shared" si="141"/>
        <v>Yes</v>
      </c>
      <c r="AG3061" s="9" t="str">
        <f t="shared" si="142"/>
        <v>STATE SENATOR11DEMOCRATLEG DISTRICT 11 - SENATEKINGLegislative2012175DEBT398733990339902Operation and OverheadTREASURY- MARCHARGO STRATEGIESPO BOX 9100 SEATTLEWA</v>
      </c>
      <c r="AH3061">
        <v>100300858</v>
      </c>
      <c r="AI3061" s="9" t="str">
        <f t="shared" si="143"/>
        <v>STATE SENATOR11DEMOCRATLEG DISTRICT 11 - SENATEKINGLegislative</v>
      </c>
    </row>
    <row r="3062" spans="1:35" x14ac:dyDescent="0.25">
      <c r="A3062" s="15">
        <v>1110</v>
      </c>
      <c r="B3062" t="s">
        <v>3115</v>
      </c>
      <c r="C3062">
        <v>100303841</v>
      </c>
      <c r="D3062" t="s">
        <v>30</v>
      </c>
      <c r="E3062" t="s">
        <v>631</v>
      </c>
      <c r="F3062" t="s">
        <v>44</v>
      </c>
      <c r="G3062" t="s">
        <v>632</v>
      </c>
      <c r="H3062" t="s">
        <v>633</v>
      </c>
      <c r="I3062" t="s">
        <v>336</v>
      </c>
      <c r="J3062" t="s">
        <v>634</v>
      </c>
      <c r="K3062" t="s">
        <v>174</v>
      </c>
      <c r="L3062">
        <v>11</v>
      </c>
      <c r="N3062" t="s">
        <v>68</v>
      </c>
      <c r="O3062" t="s">
        <v>635</v>
      </c>
      <c r="P3062" t="s">
        <v>134</v>
      </c>
      <c r="Q3062" t="s">
        <v>71</v>
      </c>
      <c r="R3062">
        <v>2012</v>
      </c>
      <c r="S3062" s="1">
        <v>640</v>
      </c>
      <c r="T3062" t="s">
        <v>31</v>
      </c>
      <c r="U3062" s="2">
        <v>39904</v>
      </c>
      <c r="V3062" s="2">
        <v>39933</v>
      </c>
      <c r="W3062" s="2">
        <v>39750</v>
      </c>
      <c r="X3062" t="s">
        <v>72</v>
      </c>
      <c r="Y3062" t="s">
        <v>3037</v>
      </c>
      <c r="Z3062" t="s">
        <v>2842</v>
      </c>
      <c r="AA3062" t="s">
        <v>3038</v>
      </c>
      <c r="AB3062" t="s">
        <v>35</v>
      </c>
      <c r="AC3062" t="s">
        <v>36</v>
      </c>
      <c r="AD3062">
        <v>98108</v>
      </c>
      <c r="AE3062" t="s">
        <v>3116</v>
      </c>
      <c r="AF3062" t="str">
        <f t="shared" si="141"/>
        <v>Yes</v>
      </c>
      <c r="AG3062" s="9" t="str">
        <f t="shared" si="142"/>
        <v>STATE SENATOR11DEMOCRATLEG DISTRICT 11 - SENATEKINGLegislative2012640DEBT399043993339750Operation and OverheadDISPLAY AD IN BEACON HILL NEWSPACIFIC PUBLISHING COMPANYPO BOX 80156 SEATTLEWA</v>
      </c>
      <c r="AH3062">
        <v>100303841</v>
      </c>
      <c r="AI3062" s="9" t="str">
        <f t="shared" si="143"/>
        <v>STATE SENATOR11DEMOCRATLEG DISTRICT 11 - SENATEKINGLegislative</v>
      </c>
    </row>
    <row r="3063" spans="1:35" x14ac:dyDescent="0.25">
      <c r="A3063" s="15">
        <v>1112</v>
      </c>
      <c r="B3063" t="s">
        <v>3118</v>
      </c>
      <c r="C3063">
        <v>100303841</v>
      </c>
      <c r="D3063" t="s">
        <v>30</v>
      </c>
      <c r="E3063" t="s">
        <v>631</v>
      </c>
      <c r="F3063" t="s">
        <v>44</v>
      </c>
      <c r="G3063" t="s">
        <v>632</v>
      </c>
      <c r="H3063" t="s">
        <v>633</v>
      </c>
      <c r="I3063" t="s">
        <v>336</v>
      </c>
      <c r="J3063" t="s">
        <v>634</v>
      </c>
      <c r="K3063" t="s">
        <v>174</v>
      </c>
      <c r="L3063">
        <v>11</v>
      </c>
      <c r="N3063" t="s">
        <v>68</v>
      </c>
      <c r="O3063" t="s">
        <v>635</v>
      </c>
      <c r="P3063" t="s">
        <v>134</v>
      </c>
      <c r="Q3063" t="s">
        <v>71</v>
      </c>
      <c r="R3063">
        <v>2012</v>
      </c>
      <c r="S3063" s="1">
        <v>525</v>
      </c>
      <c r="T3063" t="s">
        <v>31</v>
      </c>
      <c r="U3063" s="2">
        <v>39904</v>
      </c>
      <c r="V3063" s="2">
        <v>39933</v>
      </c>
      <c r="W3063" s="2">
        <v>39782</v>
      </c>
      <c r="X3063" t="s">
        <v>72</v>
      </c>
      <c r="Y3063" t="s">
        <v>2951</v>
      </c>
      <c r="Z3063" t="s">
        <v>167</v>
      </c>
      <c r="AA3063" t="s">
        <v>168</v>
      </c>
      <c r="AB3063" t="s">
        <v>35</v>
      </c>
      <c r="AC3063" t="s">
        <v>36</v>
      </c>
      <c r="AD3063">
        <v>98109</v>
      </c>
      <c r="AE3063" t="s">
        <v>3116</v>
      </c>
      <c r="AF3063" t="str">
        <f t="shared" si="141"/>
        <v>Yes</v>
      </c>
      <c r="AG3063" s="9" t="str">
        <f t="shared" si="142"/>
        <v>STATE SENATOR11DEMOCRATLEG DISTRICT 11 - SENATEKINGLegislative2012525DEBT399043993339782Operation and OverheadTREASURY- NOVEMBERARGO STRATEGIESPO BOX 9100 SEATTLEWA</v>
      </c>
      <c r="AH3063">
        <v>100303841</v>
      </c>
      <c r="AI3063" s="9" t="str">
        <f t="shared" si="143"/>
        <v>STATE SENATOR11DEMOCRATLEG DISTRICT 11 - SENATEKINGLegislative</v>
      </c>
    </row>
    <row r="3064" spans="1:35" x14ac:dyDescent="0.25">
      <c r="A3064" s="15">
        <v>1111</v>
      </c>
      <c r="B3064" t="s">
        <v>3117</v>
      </c>
      <c r="C3064">
        <v>100303841</v>
      </c>
      <c r="D3064" t="s">
        <v>30</v>
      </c>
      <c r="E3064" t="s">
        <v>631</v>
      </c>
      <c r="F3064" t="s">
        <v>44</v>
      </c>
      <c r="G3064" t="s">
        <v>632</v>
      </c>
      <c r="H3064" t="s">
        <v>633</v>
      </c>
      <c r="I3064" t="s">
        <v>336</v>
      </c>
      <c r="J3064" t="s">
        <v>634</v>
      </c>
      <c r="K3064" t="s">
        <v>174</v>
      </c>
      <c r="L3064">
        <v>11</v>
      </c>
      <c r="N3064" t="s">
        <v>68</v>
      </c>
      <c r="O3064" t="s">
        <v>635</v>
      </c>
      <c r="P3064" t="s">
        <v>134</v>
      </c>
      <c r="Q3064" t="s">
        <v>71</v>
      </c>
      <c r="R3064">
        <v>2012</v>
      </c>
      <c r="S3064" s="1">
        <v>450</v>
      </c>
      <c r="T3064" t="s">
        <v>31</v>
      </c>
      <c r="U3064" s="2">
        <v>39904</v>
      </c>
      <c r="V3064" s="2">
        <v>39933</v>
      </c>
      <c r="W3064" s="2">
        <v>39812</v>
      </c>
      <c r="X3064" t="s">
        <v>72</v>
      </c>
      <c r="Y3064" t="s">
        <v>2957</v>
      </c>
      <c r="Z3064" t="s">
        <v>167</v>
      </c>
      <c r="AA3064" t="s">
        <v>168</v>
      </c>
      <c r="AB3064" t="s">
        <v>35</v>
      </c>
      <c r="AC3064" t="s">
        <v>36</v>
      </c>
      <c r="AD3064">
        <v>98109</v>
      </c>
      <c r="AE3064" t="s">
        <v>3116</v>
      </c>
      <c r="AF3064" t="str">
        <f t="shared" si="141"/>
        <v>Yes</v>
      </c>
      <c r="AG3064" s="9" t="str">
        <f t="shared" si="142"/>
        <v>STATE SENATOR11DEMOCRATLEG DISTRICT 11 - SENATEKINGLegislative2012450DEBT399043993339812Operation and OverheadTREASURY- DECEMBERARGO STRATEGIESPO BOX 9100 SEATTLEWA</v>
      </c>
      <c r="AH3064">
        <v>100303841</v>
      </c>
      <c r="AI3064" s="9" t="str">
        <f t="shared" si="143"/>
        <v>STATE SENATOR11DEMOCRATLEG DISTRICT 11 - SENATEKINGLegislative</v>
      </c>
    </row>
    <row r="3065" spans="1:35" x14ac:dyDescent="0.25">
      <c r="A3065" s="15">
        <v>1113</v>
      </c>
      <c r="B3065" t="s">
        <v>3122</v>
      </c>
      <c r="C3065">
        <v>100303841</v>
      </c>
      <c r="D3065" t="s">
        <v>30</v>
      </c>
      <c r="E3065" t="s">
        <v>631</v>
      </c>
      <c r="F3065" t="s">
        <v>44</v>
      </c>
      <c r="G3065" t="s">
        <v>632</v>
      </c>
      <c r="H3065" t="s">
        <v>633</v>
      </c>
      <c r="I3065" t="s">
        <v>336</v>
      </c>
      <c r="J3065" t="s">
        <v>634</v>
      </c>
      <c r="K3065" t="s">
        <v>174</v>
      </c>
      <c r="L3065">
        <v>11</v>
      </c>
      <c r="N3065" t="s">
        <v>68</v>
      </c>
      <c r="O3065" t="s">
        <v>635</v>
      </c>
      <c r="P3065" t="s">
        <v>134</v>
      </c>
      <c r="Q3065" t="s">
        <v>71</v>
      </c>
      <c r="R3065">
        <v>2012</v>
      </c>
      <c r="S3065" s="1">
        <v>225</v>
      </c>
      <c r="T3065" t="s">
        <v>31</v>
      </c>
      <c r="U3065" s="2">
        <v>39904</v>
      </c>
      <c r="V3065" s="2">
        <v>39933</v>
      </c>
      <c r="W3065" s="2">
        <v>39843</v>
      </c>
      <c r="X3065" t="s">
        <v>72</v>
      </c>
      <c r="Y3065" t="s">
        <v>2965</v>
      </c>
      <c r="Z3065" t="s">
        <v>167</v>
      </c>
      <c r="AA3065" t="s">
        <v>168</v>
      </c>
      <c r="AB3065" t="s">
        <v>35</v>
      </c>
      <c r="AC3065" t="s">
        <v>36</v>
      </c>
      <c r="AD3065">
        <v>98109</v>
      </c>
      <c r="AE3065" t="s">
        <v>3116</v>
      </c>
      <c r="AF3065" t="str">
        <f t="shared" si="141"/>
        <v>Yes</v>
      </c>
      <c r="AG3065" s="9" t="str">
        <f t="shared" si="142"/>
        <v>STATE SENATOR11DEMOCRATLEG DISTRICT 11 - SENATEKINGLegislative2012225DEBT399043993339843Operation and OverheadTREASURY- JANUARYARGO STRATEGIESPO BOX 9100 SEATTLEWA</v>
      </c>
      <c r="AH3065">
        <v>100303841</v>
      </c>
      <c r="AI3065" s="9" t="str">
        <f t="shared" si="143"/>
        <v>STATE SENATOR11DEMOCRATLEG DISTRICT 11 - SENATEKINGLegislative</v>
      </c>
    </row>
    <row r="3066" spans="1:35" x14ac:dyDescent="0.25">
      <c r="A3066" s="15">
        <v>1114</v>
      </c>
      <c r="B3066" t="s">
        <v>3123</v>
      </c>
      <c r="C3066">
        <v>100303841</v>
      </c>
      <c r="D3066" t="s">
        <v>30</v>
      </c>
      <c r="E3066" t="s">
        <v>631</v>
      </c>
      <c r="F3066" t="s">
        <v>44</v>
      </c>
      <c r="G3066" t="s">
        <v>632</v>
      </c>
      <c r="H3066" t="s">
        <v>633</v>
      </c>
      <c r="I3066" t="s">
        <v>336</v>
      </c>
      <c r="J3066" t="s">
        <v>634</v>
      </c>
      <c r="K3066" t="s">
        <v>174</v>
      </c>
      <c r="L3066">
        <v>11</v>
      </c>
      <c r="N3066" t="s">
        <v>68</v>
      </c>
      <c r="O3066" t="s">
        <v>635</v>
      </c>
      <c r="P3066" t="s">
        <v>134</v>
      </c>
      <c r="Q3066" t="s">
        <v>71</v>
      </c>
      <c r="R3066">
        <v>2012</v>
      </c>
      <c r="S3066" s="1">
        <v>225</v>
      </c>
      <c r="T3066" t="s">
        <v>31</v>
      </c>
      <c r="U3066" s="2">
        <v>39904</v>
      </c>
      <c r="V3066" s="2">
        <v>39933</v>
      </c>
      <c r="W3066" s="2">
        <v>39872</v>
      </c>
      <c r="X3066" t="s">
        <v>72</v>
      </c>
      <c r="Y3066" t="s">
        <v>2921</v>
      </c>
      <c r="Z3066" t="s">
        <v>167</v>
      </c>
      <c r="AA3066" t="s">
        <v>168</v>
      </c>
      <c r="AB3066" t="s">
        <v>35</v>
      </c>
      <c r="AC3066" t="s">
        <v>36</v>
      </c>
      <c r="AD3066">
        <v>98109</v>
      </c>
      <c r="AE3066" t="s">
        <v>3116</v>
      </c>
      <c r="AF3066" t="str">
        <f t="shared" si="141"/>
        <v>Yes</v>
      </c>
      <c r="AG3066" s="9" t="str">
        <f t="shared" si="142"/>
        <v>STATE SENATOR11DEMOCRATLEG DISTRICT 11 - SENATEKINGLegislative2012225DEBT399043993339872Operation and OverheadTREASURY - FEBRUARYARGO STRATEGIESPO BOX 9100 SEATTLEWA</v>
      </c>
      <c r="AH3066">
        <v>100303841</v>
      </c>
      <c r="AI3066" s="9" t="str">
        <f t="shared" si="143"/>
        <v>STATE SENATOR11DEMOCRATLEG DISTRICT 11 - SENATEKINGLegislative</v>
      </c>
    </row>
    <row r="3067" spans="1:35" x14ac:dyDescent="0.25">
      <c r="A3067" s="15">
        <v>1115</v>
      </c>
      <c r="B3067" t="s">
        <v>3124</v>
      </c>
      <c r="C3067">
        <v>100303841</v>
      </c>
      <c r="D3067" t="s">
        <v>30</v>
      </c>
      <c r="E3067" t="s">
        <v>631</v>
      </c>
      <c r="F3067" t="s">
        <v>44</v>
      </c>
      <c r="G3067" t="s">
        <v>632</v>
      </c>
      <c r="H3067" t="s">
        <v>633</v>
      </c>
      <c r="I3067" t="s">
        <v>336</v>
      </c>
      <c r="J3067" t="s">
        <v>634</v>
      </c>
      <c r="K3067" t="s">
        <v>174</v>
      </c>
      <c r="L3067">
        <v>11</v>
      </c>
      <c r="N3067" t="s">
        <v>68</v>
      </c>
      <c r="O3067" t="s">
        <v>635</v>
      </c>
      <c r="P3067" t="s">
        <v>134</v>
      </c>
      <c r="Q3067" t="s">
        <v>71</v>
      </c>
      <c r="R3067">
        <v>2012</v>
      </c>
      <c r="S3067" s="1">
        <v>175</v>
      </c>
      <c r="T3067" t="s">
        <v>31</v>
      </c>
      <c r="U3067" s="2">
        <v>39904</v>
      </c>
      <c r="V3067" s="2">
        <v>39933</v>
      </c>
      <c r="W3067" s="2">
        <v>39902</v>
      </c>
      <c r="X3067" t="s">
        <v>72</v>
      </c>
      <c r="Y3067" t="s">
        <v>2966</v>
      </c>
      <c r="Z3067" t="s">
        <v>167</v>
      </c>
      <c r="AA3067" t="s">
        <v>168</v>
      </c>
      <c r="AB3067" t="s">
        <v>35</v>
      </c>
      <c r="AC3067" t="s">
        <v>36</v>
      </c>
      <c r="AD3067">
        <v>98109</v>
      </c>
      <c r="AE3067" t="s">
        <v>3116</v>
      </c>
      <c r="AF3067" t="str">
        <f t="shared" si="141"/>
        <v>Yes</v>
      </c>
      <c r="AG3067" s="9" t="str">
        <f t="shared" si="142"/>
        <v>STATE SENATOR11DEMOCRATLEG DISTRICT 11 - SENATEKINGLegislative2012175DEBT399043993339902Operation and OverheadTREASURY- MARCHARGO STRATEGIESPO BOX 9100 SEATTLEWA</v>
      </c>
      <c r="AH3067">
        <v>100303841</v>
      </c>
      <c r="AI3067" s="9" t="str">
        <f t="shared" si="143"/>
        <v>STATE SENATOR11DEMOCRATLEG DISTRICT 11 - SENATEKINGLegislative</v>
      </c>
    </row>
    <row r="3068" spans="1:35" x14ac:dyDescent="0.25">
      <c r="A3068" s="15">
        <v>1116</v>
      </c>
      <c r="B3068" t="s">
        <v>3125</v>
      </c>
      <c r="C3068">
        <v>100303841</v>
      </c>
      <c r="D3068" t="s">
        <v>30</v>
      </c>
      <c r="E3068" t="s">
        <v>631</v>
      </c>
      <c r="F3068" t="s">
        <v>44</v>
      </c>
      <c r="G3068" t="s">
        <v>632</v>
      </c>
      <c r="H3068" t="s">
        <v>633</v>
      </c>
      <c r="I3068" t="s">
        <v>336</v>
      </c>
      <c r="J3068" t="s">
        <v>634</v>
      </c>
      <c r="K3068" t="s">
        <v>174</v>
      </c>
      <c r="L3068">
        <v>11</v>
      </c>
      <c r="N3068" t="s">
        <v>68</v>
      </c>
      <c r="O3068" t="s">
        <v>635</v>
      </c>
      <c r="P3068" t="s">
        <v>134</v>
      </c>
      <c r="Q3068" t="s">
        <v>71</v>
      </c>
      <c r="R3068">
        <v>2012</v>
      </c>
      <c r="S3068" s="1">
        <v>175</v>
      </c>
      <c r="T3068" t="s">
        <v>31</v>
      </c>
      <c r="U3068" s="2">
        <v>39904</v>
      </c>
      <c r="V3068" s="2">
        <v>39933</v>
      </c>
      <c r="W3068" s="2">
        <v>39933</v>
      </c>
      <c r="X3068" t="s">
        <v>72</v>
      </c>
      <c r="Y3068" t="s">
        <v>2944</v>
      </c>
      <c r="Z3068" t="s">
        <v>167</v>
      </c>
      <c r="AA3068" t="s">
        <v>168</v>
      </c>
      <c r="AB3068" t="s">
        <v>35</v>
      </c>
      <c r="AC3068" t="s">
        <v>36</v>
      </c>
      <c r="AD3068">
        <v>98109</v>
      </c>
      <c r="AE3068" t="s">
        <v>3116</v>
      </c>
      <c r="AF3068" t="str">
        <f t="shared" si="141"/>
        <v>Yes</v>
      </c>
      <c r="AG3068" s="9" t="str">
        <f t="shared" si="142"/>
        <v>STATE SENATOR11DEMOCRATLEG DISTRICT 11 - SENATEKINGLegislative2012175DEBT399043993339933Operation and OverheadTREASURY- APRILARGO STRATEGIESPO BOX 9100 SEATTLEWA</v>
      </c>
      <c r="AH3068">
        <v>100303841</v>
      </c>
      <c r="AI3068" s="9" t="str">
        <f t="shared" si="143"/>
        <v>STATE SENATOR11DEMOCRATLEG DISTRICT 11 - SENATEKINGLegislative</v>
      </c>
    </row>
    <row r="3069" spans="1:35" x14ac:dyDescent="0.25">
      <c r="A3069" s="15">
        <v>1102</v>
      </c>
      <c r="B3069" t="s">
        <v>3106</v>
      </c>
      <c r="C3069">
        <v>100315233</v>
      </c>
      <c r="D3069" t="s">
        <v>30</v>
      </c>
      <c r="E3069" t="s">
        <v>631</v>
      </c>
      <c r="F3069" t="s">
        <v>44</v>
      </c>
      <c r="G3069" t="s">
        <v>632</v>
      </c>
      <c r="H3069" t="s">
        <v>633</v>
      </c>
      <c r="I3069" t="s">
        <v>336</v>
      </c>
      <c r="J3069" t="s">
        <v>634</v>
      </c>
      <c r="K3069" t="s">
        <v>174</v>
      </c>
      <c r="L3069">
        <v>11</v>
      </c>
      <c r="N3069" t="s">
        <v>68</v>
      </c>
      <c r="O3069" t="s">
        <v>635</v>
      </c>
      <c r="P3069" t="s">
        <v>134</v>
      </c>
      <c r="Q3069" t="s">
        <v>71</v>
      </c>
      <c r="R3069">
        <v>2012</v>
      </c>
      <c r="S3069" s="1">
        <v>640</v>
      </c>
      <c r="T3069" t="s">
        <v>31</v>
      </c>
      <c r="U3069" s="2">
        <v>39934</v>
      </c>
      <c r="V3069" s="2">
        <v>39964</v>
      </c>
      <c r="W3069" s="2">
        <v>39750</v>
      </c>
      <c r="X3069" t="s">
        <v>72</v>
      </c>
      <c r="Y3069" t="s">
        <v>3037</v>
      </c>
      <c r="Z3069" t="s">
        <v>2842</v>
      </c>
      <c r="AA3069" t="s">
        <v>3038</v>
      </c>
      <c r="AB3069" t="s">
        <v>35</v>
      </c>
      <c r="AC3069" t="s">
        <v>36</v>
      </c>
      <c r="AD3069">
        <v>98108</v>
      </c>
      <c r="AE3069" t="s">
        <v>3107</v>
      </c>
      <c r="AF3069" t="str">
        <f t="shared" si="141"/>
        <v>Yes</v>
      </c>
      <c r="AG3069" s="9" t="str">
        <f t="shared" si="142"/>
        <v>STATE SENATOR11DEMOCRATLEG DISTRICT 11 - SENATEKINGLegislative2012640DEBT399343996439750Operation and OverheadDISPLAY AD IN BEACON HILL NEWSPACIFIC PUBLISHING COMPANYPO BOX 80156 SEATTLEWA</v>
      </c>
      <c r="AH3069">
        <v>100315233</v>
      </c>
      <c r="AI3069" s="9" t="str">
        <f t="shared" si="143"/>
        <v>STATE SENATOR11DEMOCRATLEG DISTRICT 11 - SENATEKINGLegislative</v>
      </c>
    </row>
    <row r="3070" spans="1:35" x14ac:dyDescent="0.25">
      <c r="A3070" s="15">
        <v>1104</v>
      </c>
      <c r="B3070" t="s">
        <v>3109</v>
      </c>
      <c r="C3070">
        <v>100315233</v>
      </c>
      <c r="D3070" t="s">
        <v>30</v>
      </c>
      <c r="E3070" t="s">
        <v>631</v>
      </c>
      <c r="F3070" t="s">
        <v>44</v>
      </c>
      <c r="G3070" t="s">
        <v>632</v>
      </c>
      <c r="H3070" t="s">
        <v>633</v>
      </c>
      <c r="I3070" t="s">
        <v>336</v>
      </c>
      <c r="J3070" t="s">
        <v>634</v>
      </c>
      <c r="K3070" t="s">
        <v>174</v>
      </c>
      <c r="L3070">
        <v>11</v>
      </c>
      <c r="N3070" t="s">
        <v>68</v>
      </c>
      <c r="O3070" t="s">
        <v>635</v>
      </c>
      <c r="P3070" t="s">
        <v>134</v>
      </c>
      <c r="Q3070" t="s">
        <v>71</v>
      </c>
      <c r="R3070">
        <v>2012</v>
      </c>
      <c r="S3070" s="1">
        <v>525</v>
      </c>
      <c r="T3070" t="s">
        <v>31</v>
      </c>
      <c r="U3070" s="2">
        <v>39934</v>
      </c>
      <c r="V3070" s="2">
        <v>39964</v>
      </c>
      <c r="W3070" s="2">
        <v>39782</v>
      </c>
      <c r="X3070" t="s">
        <v>72</v>
      </c>
      <c r="Y3070" t="s">
        <v>2951</v>
      </c>
      <c r="Z3070" t="s">
        <v>167</v>
      </c>
      <c r="AA3070" t="s">
        <v>168</v>
      </c>
      <c r="AB3070" t="s">
        <v>35</v>
      </c>
      <c r="AC3070" t="s">
        <v>36</v>
      </c>
      <c r="AD3070">
        <v>98109</v>
      </c>
      <c r="AE3070" t="s">
        <v>3107</v>
      </c>
      <c r="AF3070" t="str">
        <f t="shared" si="141"/>
        <v>Yes</v>
      </c>
      <c r="AG3070" s="9" t="str">
        <f t="shared" si="142"/>
        <v>STATE SENATOR11DEMOCRATLEG DISTRICT 11 - SENATEKINGLegislative2012525DEBT399343996439782Operation and OverheadTREASURY- NOVEMBERARGO STRATEGIESPO BOX 9100 SEATTLEWA</v>
      </c>
      <c r="AH3070">
        <v>100315233</v>
      </c>
      <c r="AI3070" s="9" t="str">
        <f t="shared" si="143"/>
        <v>STATE SENATOR11DEMOCRATLEG DISTRICT 11 - SENATEKINGLegislative</v>
      </c>
    </row>
    <row r="3071" spans="1:35" x14ac:dyDescent="0.25">
      <c r="A3071" s="15">
        <v>1103</v>
      </c>
      <c r="B3071" t="s">
        <v>3108</v>
      </c>
      <c r="C3071">
        <v>100315233</v>
      </c>
      <c r="D3071" t="s">
        <v>30</v>
      </c>
      <c r="E3071" t="s">
        <v>631</v>
      </c>
      <c r="F3071" t="s">
        <v>44</v>
      </c>
      <c r="G3071" t="s">
        <v>632</v>
      </c>
      <c r="H3071" t="s">
        <v>633</v>
      </c>
      <c r="I3071" t="s">
        <v>336</v>
      </c>
      <c r="J3071" t="s">
        <v>634</v>
      </c>
      <c r="K3071" t="s">
        <v>174</v>
      </c>
      <c r="L3071">
        <v>11</v>
      </c>
      <c r="N3071" t="s">
        <v>68</v>
      </c>
      <c r="O3071" t="s">
        <v>635</v>
      </c>
      <c r="P3071" t="s">
        <v>134</v>
      </c>
      <c r="Q3071" t="s">
        <v>71</v>
      </c>
      <c r="R3071">
        <v>2012</v>
      </c>
      <c r="S3071" s="1">
        <v>450</v>
      </c>
      <c r="T3071" t="s">
        <v>31</v>
      </c>
      <c r="U3071" s="2">
        <v>39934</v>
      </c>
      <c r="V3071" s="2">
        <v>39964</v>
      </c>
      <c r="W3071" s="2">
        <v>39812</v>
      </c>
      <c r="X3071" t="s">
        <v>72</v>
      </c>
      <c r="Y3071" t="s">
        <v>2957</v>
      </c>
      <c r="Z3071" t="s">
        <v>167</v>
      </c>
      <c r="AA3071" t="s">
        <v>168</v>
      </c>
      <c r="AB3071" t="s">
        <v>35</v>
      </c>
      <c r="AC3071" t="s">
        <v>36</v>
      </c>
      <c r="AD3071">
        <v>98109</v>
      </c>
      <c r="AE3071" t="s">
        <v>3107</v>
      </c>
      <c r="AF3071" t="str">
        <f t="shared" si="141"/>
        <v>Yes</v>
      </c>
      <c r="AG3071" s="9" t="str">
        <f t="shared" si="142"/>
        <v>STATE SENATOR11DEMOCRATLEG DISTRICT 11 - SENATEKINGLegislative2012450DEBT399343996439812Operation and OverheadTREASURY- DECEMBERARGO STRATEGIESPO BOX 9100 SEATTLEWA</v>
      </c>
      <c r="AH3071">
        <v>100315233</v>
      </c>
      <c r="AI3071" s="9" t="str">
        <f t="shared" si="143"/>
        <v>STATE SENATOR11DEMOCRATLEG DISTRICT 11 - SENATEKINGLegislative</v>
      </c>
    </row>
    <row r="3072" spans="1:35" x14ac:dyDescent="0.25">
      <c r="A3072" s="15">
        <v>1105</v>
      </c>
      <c r="B3072" t="s">
        <v>3110</v>
      </c>
      <c r="C3072">
        <v>100315233</v>
      </c>
      <c r="D3072" t="s">
        <v>30</v>
      </c>
      <c r="E3072" t="s">
        <v>631</v>
      </c>
      <c r="F3072" t="s">
        <v>44</v>
      </c>
      <c r="G3072" t="s">
        <v>632</v>
      </c>
      <c r="H3072" t="s">
        <v>633</v>
      </c>
      <c r="I3072" t="s">
        <v>336</v>
      </c>
      <c r="J3072" t="s">
        <v>634</v>
      </c>
      <c r="K3072" t="s">
        <v>174</v>
      </c>
      <c r="L3072">
        <v>11</v>
      </c>
      <c r="N3072" t="s">
        <v>68</v>
      </c>
      <c r="O3072" t="s">
        <v>635</v>
      </c>
      <c r="P3072" t="s">
        <v>134</v>
      </c>
      <c r="Q3072" t="s">
        <v>71</v>
      </c>
      <c r="R3072">
        <v>2012</v>
      </c>
      <c r="S3072" s="1">
        <v>225</v>
      </c>
      <c r="T3072" t="s">
        <v>31</v>
      </c>
      <c r="U3072" s="2">
        <v>39934</v>
      </c>
      <c r="V3072" s="2">
        <v>39964</v>
      </c>
      <c r="W3072" s="2">
        <v>39843</v>
      </c>
      <c r="X3072" t="s">
        <v>72</v>
      </c>
      <c r="Y3072" t="s">
        <v>2965</v>
      </c>
      <c r="Z3072" t="s">
        <v>167</v>
      </c>
      <c r="AA3072" t="s">
        <v>168</v>
      </c>
      <c r="AB3072" t="s">
        <v>35</v>
      </c>
      <c r="AC3072" t="s">
        <v>36</v>
      </c>
      <c r="AD3072">
        <v>98109</v>
      </c>
      <c r="AE3072" t="s">
        <v>3107</v>
      </c>
      <c r="AF3072" t="str">
        <f t="shared" si="141"/>
        <v>Yes</v>
      </c>
      <c r="AG3072" s="9" t="str">
        <f t="shared" si="142"/>
        <v>STATE SENATOR11DEMOCRATLEG DISTRICT 11 - SENATEKINGLegislative2012225DEBT399343996439843Operation and OverheadTREASURY- JANUARYARGO STRATEGIESPO BOX 9100 SEATTLEWA</v>
      </c>
      <c r="AH3072">
        <v>100315233</v>
      </c>
      <c r="AI3072" s="9" t="str">
        <f t="shared" si="143"/>
        <v>STATE SENATOR11DEMOCRATLEG DISTRICT 11 - SENATEKINGLegislative</v>
      </c>
    </row>
    <row r="3073" spans="1:35" x14ac:dyDescent="0.25">
      <c r="A3073" s="15">
        <v>1106</v>
      </c>
      <c r="B3073" t="s">
        <v>3111</v>
      </c>
      <c r="C3073">
        <v>100315233</v>
      </c>
      <c r="D3073" t="s">
        <v>30</v>
      </c>
      <c r="E3073" t="s">
        <v>631</v>
      </c>
      <c r="F3073" t="s">
        <v>44</v>
      </c>
      <c r="G3073" t="s">
        <v>632</v>
      </c>
      <c r="H3073" t="s">
        <v>633</v>
      </c>
      <c r="I3073" t="s">
        <v>336</v>
      </c>
      <c r="J3073" t="s">
        <v>634</v>
      </c>
      <c r="K3073" t="s">
        <v>174</v>
      </c>
      <c r="L3073">
        <v>11</v>
      </c>
      <c r="N3073" t="s">
        <v>68</v>
      </c>
      <c r="O3073" t="s">
        <v>635</v>
      </c>
      <c r="P3073" t="s">
        <v>134</v>
      </c>
      <c r="Q3073" t="s">
        <v>71</v>
      </c>
      <c r="R3073">
        <v>2012</v>
      </c>
      <c r="S3073" s="1">
        <v>225</v>
      </c>
      <c r="T3073" t="s">
        <v>31</v>
      </c>
      <c r="U3073" s="2">
        <v>39934</v>
      </c>
      <c r="V3073" s="2">
        <v>39964</v>
      </c>
      <c r="W3073" s="2">
        <v>39872</v>
      </c>
      <c r="X3073" t="s">
        <v>72</v>
      </c>
      <c r="Y3073" t="s">
        <v>2921</v>
      </c>
      <c r="Z3073" t="s">
        <v>167</v>
      </c>
      <c r="AA3073" t="s">
        <v>168</v>
      </c>
      <c r="AB3073" t="s">
        <v>35</v>
      </c>
      <c r="AC3073" t="s">
        <v>36</v>
      </c>
      <c r="AD3073">
        <v>98109</v>
      </c>
      <c r="AE3073" t="s">
        <v>3107</v>
      </c>
      <c r="AF3073" t="str">
        <f t="shared" si="141"/>
        <v>Yes</v>
      </c>
      <c r="AG3073" s="9" t="str">
        <f t="shared" si="142"/>
        <v>STATE SENATOR11DEMOCRATLEG DISTRICT 11 - SENATEKINGLegislative2012225DEBT399343996439872Operation and OverheadTREASURY - FEBRUARYARGO STRATEGIESPO BOX 9100 SEATTLEWA</v>
      </c>
      <c r="AH3073">
        <v>100315233</v>
      </c>
      <c r="AI3073" s="9" t="str">
        <f t="shared" si="143"/>
        <v>STATE SENATOR11DEMOCRATLEG DISTRICT 11 - SENATEKINGLegislative</v>
      </c>
    </row>
    <row r="3074" spans="1:35" x14ac:dyDescent="0.25">
      <c r="A3074" s="15">
        <v>1107</v>
      </c>
      <c r="B3074" t="s">
        <v>3112</v>
      </c>
      <c r="C3074">
        <v>100315233</v>
      </c>
      <c r="D3074" t="s">
        <v>30</v>
      </c>
      <c r="E3074" t="s">
        <v>631</v>
      </c>
      <c r="F3074" t="s">
        <v>44</v>
      </c>
      <c r="G3074" t="s">
        <v>632</v>
      </c>
      <c r="H3074" t="s">
        <v>633</v>
      </c>
      <c r="I3074" t="s">
        <v>336</v>
      </c>
      <c r="J3074" t="s">
        <v>634</v>
      </c>
      <c r="K3074" t="s">
        <v>174</v>
      </c>
      <c r="L3074">
        <v>11</v>
      </c>
      <c r="N3074" t="s">
        <v>68</v>
      </c>
      <c r="O3074" t="s">
        <v>635</v>
      </c>
      <c r="P3074" t="s">
        <v>134</v>
      </c>
      <c r="Q3074" t="s">
        <v>71</v>
      </c>
      <c r="R3074">
        <v>2012</v>
      </c>
      <c r="S3074" s="1">
        <v>175</v>
      </c>
      <c r="T3074" t="s">
        <v>31</v>
      </c>
      <c r="U3074" s="2">
        <v>39934</v>
      </c>
      <c r="V3074" s="2">
        <v>39964</v>
      </c>
      <c r="W3074" s="2">
        <v>39902</v>
      </c>
      <c r="X3074" t="s">
        <v>72</v>
      </c>
      <c r="Y3074" t="s">
        <v>2966</v>
      </c>
      <c r="Z3074" t="s">
        <v>167</v>
      </c>
      <c r="AA3074" t="s">
        <v>168</v>
      </c>
      <c r="AB3074" t="s">
        <v>35</v>
      </c>
      <c r="AC3074" t="s">
        <v>36</v>
      </c>
      <c r="AD3074">
        <v>98109</v>
      </c>
      <c r="AE3074" t="s">
        <v>3107</v>
      </c>
      <c r="AF3074" t="str">
        <f t="shared" ref="AF3074:AF3137" si="144">IF(ISNA(VLOOKUP($C3074,schooldata,1,FALSE)),"NO","Yes")</f>
        <v>Yes</v>
      </c>
      <c r="AG3074" s="9" t="str">
        <f t="shared" ref="AG3074:AG3137" si="145">CONCATENATE(K3074,L3074,M3074,N3074,O3074,P3074,Q3074,R3074,S3074,T3074,U3074,V3074,W3074,X3074,Y3074,Z3074,AA3074,AB3074,AC3074)</f>
        <v>STATE SENATOR11DEMOCRATLEG DISTRICT 11 - SENATEKINGLegislative2012175DEBT399343996439902Operation and OverheadTREASURY- MARCHARGO STRATEGIESPO BOX 9100 SEATTLEWA</v>
      </c>
      <c r="AH3074">
        <v>100315233</v>
      </c>
      <c r="AI3074" s="9" t="str">
        <f t="shared" ref="AI3074:AI3137" si="146">CONCATENATE(K3074,L3074,M3074,N3074,O3074,P3074,Q3074)</f>
        <v>STATE SENATOR11DEMOCRATLEG DISTRICT 11 - SENATEKINGLegislative</v>
      </c>
    </row>
    <row r="3075" spans="1:35" x14ac:dyDescent="0.25">
      <c r="A3075" s="15">
        <v>1108</v>
      </c>
      <c r="B3075" t="s">
        <v>3113</v>
      </c>
      <c r="C3075">
        <v>100315233</v>
      </c>
      <c r="D3075" t="s">
        <v>30</v>
      </c>
      <c r="E3075" t="s">
        <v>631</v>
      </c>
      <c r="F3075" t="s">
        <v>44</v>
      </c>
      <c r="G3075" t="s">
        <v>632</v>
      </c>
      <c r="H3075" t="s">
        <v>633</v>
      </c>
      <c r="I3075" t="s">
        <v>336</v>
      </c>
      <c r="J3075" t="s">
        <v>634</v>
      </c>
      <c r="K3075" t="s">
        <v>174</v>
      </c>
      <c r="L3075">
        <v>11</v>
      </c>
      <c r="N3075" t="s">
        <v>68</v>
      </c>
      <c r="O3075" t="s">
        <v>635</v>
      </c>
      <c r="P3075" t="s">
        <v>134</v>
      </c>
      <c r="Q3075" t="s">
        <v>71</v>
      </c>
      <c r="R3075">
        <v>2012</v>
      </c>
      <c r="S3075" s="1">
        <v>175</v>
      </c>
      <c r="T3075" t="s">
        <v>31</v>
      </c>
      <c r="U3075" s="2">
        <v>39934</v>
      </c>
      <c r="V3075" s="2">
        <v>39964</v>
      </c>
      <c r="W3075" s="2">
        <v>39933</v>
      </c>
      <c r="X3075" t="s">
        <v>72</v>
      </c>
      <c r="Y3075" t="s">
        <v>2944</v>
      </c>
      <c r="Z3075" t="s">
        <v>167</v>
      </c>
      <c r="AA3075" t="s">
        <v>168</v>
      </c>
      <c r="AB3075" t="s">
        <v>35</v>
      </c>
      <c r="AC3075" t="s">
        <v>36</v>
      </c>
      <c r="AD3075">
        <v>98109</v>
      </c>
      <c r="AE3075" t="s">
        <v>3107</v>
      </c>
      <c r="AF3075" t="str">
        <f t="shared" si="144"/>
        <v>Yes</v>
      </c>
      <c r="AG3075" s="9" t="str">
        <f t="shared" si="145"/>
        <v>STATE SENATOR11DEMOCRATLEG DISTRICT 11 - SENATEKINGLegislative2012175DEBT399343996439933Operation and OverheadTREASURY- APRILARGO STRATEGIESPO BOX 9100 SEATTLEWA</v>
      </c>
      <c r="AH3075">
        <v>100315233</v>
      </c>
      <c r="AI3075" s="9" t="str">
        <f t="shared" si="146"/>
        <v>STATE SENATOR11DEMOCRATLEG DISTRICT 11 - SENATEKINGLegislative</v>
      </c>
    </row>
    <row r="3076" spans="1:35" x14ac:dyDescent="0.25">
      <c r="A3076" s="15">
        <v>1109</v>
      </c>
      <c r="B3076" t="s">
        <v>3114</v>
      </c>
      <c r="C3076">
        <v>100315233</v>
      </c>
      <c r="D3076" t="s">
        <v>30</v>
      </c>
      <c r="E3076" t="s">
        <v>631</v>
      </c>
      <c r="F3076" t="s">
        <v>44</v>
      </c>
      <c r="G3076" t="s">
        <v>632</v>
      </c>
      <c r="H3076" t="s">
        <v>633</v>
      </c>
      <c r="I3076" t="s">
        <v>336</v>
      </c>
      <c r="J3076" t="s">
        <v>634</v>
      </c>
      <c r="K3076" t="s">
        <v>174</v>
      </c>
      <c r="L3076">
        <v>11</v>
      </c>
      <c r="N3076" t="s">
        <v>68</v>
      </c>
      <c r="O3076" t="s">
        <v>635</v>
      </c>
      <c r="P3076" t="s">
        <v>134</v>
      </c>
      <c r="Q3076" t="s">
        <v>71</v>
      </c>
      <c r="R3076">
        <v>2012</v>
      </c>
      <c r="S3076" s="1">
        <v>300</v>
      </c>
      <c r="T3076" t="s">
        <v>31</v>
      </c>
      <c r="U3076" s="2">
        <v>39934</v>
      </c>
      <c r="V3076" s="2">
        <v>39964</v>
      </c>
      <c r="W3076" s="2">
        <v>39964</v>
      </c>
      <c r="X3076" t="s">
        <v>72</v>
      </c>
      <c r="Y3076" t="s">
        <v>2854</v>
      </c>
      <c r="Z3076" t="s">
        <v>167</v>
      </c>
      <c r="AA3076" t="s">
        <v>168</v>
      </c>
      <c r="AB3076" t="s">
        <v>35</v>
      </c>
      <c r="AC3076" t="s">
        <v>36</v>
      </c>
      <c r="AD3076">
        <v>98109</v>
      </c>
      <c r="AE3076" t="s">
        <v>3107</v>
      </c>
      <c r="AF3076" t="str">
        <f t="shared" si="144"/>
        <v>Yes</v>
      </c>
      <c r="AG3076" s="9" t="str">
        <f t="shared" si="145"/>
        <v>STATE SENATOR11DEMOCRATLEG DISTRICT 11 - SENATEKINGLegislative2012300DEBT399343996439964Operation and OverheadTREASURY - MAYARGO STRATEGIESPO BOX 9100 SEATTLEWA</v>
      </c>
      <c r="AH3076">
        <v>100315233</v>
      </c>
      <c r="AI3076" s="9" t="str">
        <f t="shared" si="146"/>
        <v>STATE SENATOR11DEMOCRATLEG DISTRICT 11 - SENATEKINGLegislative</v>
      </c>
    </row>
    <row r="3077" spans="1:35" x14ac:dyDescent="0.25">
      <c r="A3077" s="15">
        <v>1091</v>
      </c>
      <c r="B3077" t="s">
        <v>3083</v>
      </c>
      <c r="C3077">
        <v>100315236</v>
      </c>
      <c r="D3077" t="s">
        <v>30</v>
      </c>
      <c r="E3077" t="s">
        <v>631</v>
      </c>
      <c r="F3077" t="s">
        <v>44</v>
      </c>
      <c r="G3077" t="s">
        <v>632</v>
      </c>
      <c r="H3077" t="s">
        <v>633</v>
      </c>
      <c r="I3077" t="s">
        <v>336</v>
      </c>
      <c r="J3077" t="s">
        <v>634</v>
      </c>
      <c r="K3077" t="s">
        <v>174</v>
      </c>
      <c r="L3077">
        <v>11</v>
      </c>
      <c r="N3077" t="s">
        <v>68</v>
      </c>
      <c r="O3077" t="s">
        <v>635</v>
      </c>
      <c r="P3077" t="s">
        <v>134</v>
      </c>
      <c r="Q3077" t="s">
        <v>71</v>
      </c>
      <c r="R3077">
        <v>2012</v>
      </c>
      <c r="S3077" s="1">
        <v>640</v>
      </c>
      <c r="T3077" t="s">
        <v>31</v>
      </c>
      <c r="U3077" s="2">
        <v>39965</v>
      </c>
      <c r="V3077" s="2">
        <v>39994</v>
      </c>
      <c r="W3077" s="2">
        <v>39750</v>
      </c>
      <c r="X3077" t="s">
        <v>72</v>
      </c>
      <c r="Y3077" t="s">
        <v>3037</v>
      </c>
      <c r="Z3077" t="s">
        <v>2842</v>
      </c>
      <c r="AA3077" t="s">
        <v>3038</v>
      </c>
      <c r="AB3077" t="s">
        <v>35</v>
      </c>
      <c r="AC3077" t="s">
        <v>36</v>
      </c>
      <c r="AD3077">
        <v>98108</v>
      </c>
      <c r="AE3077" t="s">
        <v>3084</v>
      </c>
      <c r="AF3077" t="str">
        <f t="shared" si="144"/>
        <v>Yes</v>
      </c>
      <c r="AG3077" s="9" t="str">
        <f t="shared" si="145"/>
        <v>STATE SENATOR11DEMOCRATLEG DISTRICT 11 - SENATEKINGLegislative2012640DEBT399653999439750Operation and OverheadDISPLAY AD IN BEACON HILL NEWSPACIFIC PUBLISHING COMPANYPO BOX 80156 SEATTLEWA</v>
      </c>
      <c r="AH3077">
        <v>100315236</v>
      </c>
      <c r="AI3077" s="9" t="str">
        <f t="shared" si="146"/>
        <v>STATE SENATOR11DEMOCRATLEG DISTRICT 11 - SENATEKINGLegislative</v>
      </c>
    </row>
    <row r="3078" spans="1:35" x14ac:dyDescent="0.25">
      <c r="A3078" s="15">
        <v>1093</v>
      </c>
      <c r="B3078" t="s">
        <v>3086</v>
      </c>
      <c r="C3078">
        <v>100315236</v>
      </c>
      <c r="D3078" t="s">
        <v>30</v>
      </c>
      <c r="E3078" t="s">
        <v>631</v>
      </c>
      <c r="F3078" t="s">
        <v>44</v>
      </c>
      <c r="G3078" t="s">
        <v>632</v>
      </c>
      <c r="H3078" t="s">
        <v>633</v>
      </c>
      <c r="I3078" t="s">
        <v>336</v>
      </c>
      <c r="J3078" t="s">
        <v>634</v>
      </c>
      <c r="K3078" t="s">
        <v>174</v>
      </c>
      <c r="L3078">
        <v>11</v>
      </c>
      <c r="N3078" t="s">
        <v>68</v>
      </c>
      <c r="O3078" t="s">
        <v>635</v>
      </c>
      <c r="P3078" t="s">
        <v>134</v>
      </c>
      <c r="Q3078" t="s">
        <v>71</v>
      </c>
      <c r="R3078">
        <v>2012</v>
      </c>
      <c r="S3078" s="1">
        <v>525</v>
      </c>
      <c r="T3078" t="s">
        <v>31</v>
      </c>
      <c r="U3078" s="2">
        <v>39965</v>
      </c>
      <c r="V3078" s="2">
        <v>39994</v>
      </c>
      <c r="W3078" s="2">
        <v>39782</v>
      </c>
      <c r="X3078" t="s">
        <v>72</v>
      </c>
      <c r="Y3078" t="s">
        <v>2951</v>
      </c>
      <c r="Z3078" t="s">
        <v>167</v>
      </c>
      <c r="AA3078" t="s">
        <v>168</v>
      </c>
      <c r="AB3078" t="s">
        <v>35</v>
      </c>
      <c r="AC3078" t="s">
        <v>36</v>
      </c>
      <c r="AD3078">
        <v>98109</v>
      </c>
      <c r="AE3078" t="s">
        <v>3084</v>
      </c>
      <c r="AF3078" t="str">
        <f t="shared" si="144"/>
        <v>Yes</v>
      </c>
      <c r="AG3078" s="9" t="str">
        <f t="shared" si="145"/>
        <v>STATE SENATOR11DEMOCRATLEG DISTRICT 11 - SENATEKINGLegislative2012525DEBT399653999439782Operation and OverheadTREASURY- NOVEMBERARGO STRATEGIESPO BOX 9100 SEATTLEWA</v>
      </c>
      <c r="AH3078">
        <v>100315236</v>
      </c>
      <c r="AI3078" s="9" t="str">
        <f t="shared" si="146"/>
        <v>STATE SENATOR11DEMOCRATLEG DISTRICT 11 - SENATEKINGLegislative</v>
      </c>
    </row>
    <row r="3079" spans="1:35" x14ac:dyDescent="0.25">
      <c r="A3079" s="15">
        <v>1092</v>
      </c>
      <c r="B3079" t="s">
        <v>3085</v>
      </c>
      <c r="C3079">
        <v>100315236</v>
      </c>
      <c r="D3079" t="s">
        <v>30</v>
      </c>
      <c r="E3079" t="s">
        <v>631</v>
      </c>
      <c r="F3079" t="s">
        <v>44</v>
      </c>
      <c r="G3079" t="s">
        <v>632</v>
      </c>
      <c r="H3079" t="s">
        <v>633</v>
      </c>
      <c r="I3079" t="s">
        <v>336</v>
      </c>
      <c r="J3079" t="s">
        <v>634</v>
      </c>
      <c r="K3079" t="s">
        <v>174</v>
      </c>
      <c r="L3079">
        <v>11</v>
      </c>
      <c r="N3079" t="s">
        <v>68</v>
      </c>
      <c r="O3079" t="s">
        <v>635</v>
      </c>
      <c r="P3079" t="s">
        <v>134</v>
      </c>
      <c r="Q3079" t="s">
        <v>71</v>
      </c>
      <c r="R3079">
        <v>2012</v>
      </c>
      <c r="S3079" s="1">
        <v>450</v>
      </c>
      <c r="T3079" t="s">
        <v>31</v>
      </c>
      <c r="U3079" s="2">
        <v>39965</v>
      </c>
      <c r="V3079" s="2">
        <v>39994</v>
      </c>
      <c r="W3079" s="2">
        <v>39812</v>
      </c>
      <c r="X3079" t="s">
        <v>72</v>
      </c>
      <c r="Y3079" t="s">
        <v>2957</v>
      </c>
      <c r="Z3079" t="s">
        <v>167</v>
      </c>
      <c r="AA3079" t="s">
        <v>168</v>
      </c>
      <c r="AB3079" t="s">
        <v>35</v>
      </c>
      <c r="AC3079" t="s">
        <v>36</v>
      </c>
      <c r="AD3079">
        <v>98109</v>
      </c>
      <c r="AE3079" t="s">
        <v>3084</v>
      </c>
      <c r="AF3079" t="str">
        <f t="shared" si="144"/>
        <v>Yes</v>
      </c>
      <c r="AG3079" s="9" t="str">
        <f t="shared" si="145"/>
        <v>STATE SENATOR11DEMOCRATLEG DISTRICT 11 - SENATEKINGLegislative2012450DEBT399653999439812Operation and OverheadTREASURY- DECEMBERARGO STRATEGIESPO BOX 9100 SEATTLEWA</v>
      </c>
      <c r="AH3079">
        <v>100315236</v>
      </c>
      <c r="AI3079" s="9" t="str">
        <f t="shared" si="146"/>
        <v>STATE SENATOR11DEMOCRATLEG DISTRICT 11 - SENATEKINGLegislative</v>
      </c>
    </row>
    <row r="3080" spans="1:35" x14ac:dyDescent="0.25">
      <c r="A3080" s="15">
        <v>1094</v>
      </c>
      <c r="B3080" t="s">
        <v>3087</v>
      </c>
      <c r="C3080">
        <v>100315236</v>
      </c>
      <c r="D3080" t="s">
        <v>30</v>
      </c>
      <c r="E3080" t="s">
        <v>631</v>
      </c>
      <c r="F3080" t="s">
        <v>44</v>
      </c>
      <c r="G3080" t="s">
        <v>632</v>
      </c>
      <c r="H3080" t="s">
        <v>633</v>
      </c>
      <c r="I3080" t="s">
        <v>336</v>
      </c>
      <c r="J3080" t="s">
        <v>634</v>
      </c>
      <c r="K3080" t="s">
        <v>174</v>
      </c>
      <c r="L3080">
        <v>11</v>
      </c>
      <c r="N3080" t="s">
        <v>68</v>
      </c>
      <c r="O3080" t="s">
        <v>635</v>
      </c>
      <c r="P3080" t="s">
        <v>134</v>
      </c>
      <c r="Q3080" t="s">
        <v>71</v>
      </c>
      <c r="R3080">
        <v>2012</v>
      </c>
      <c r="S3080" s="1">
        <v>225</v>
      </c>
      <c r="T3080" t="s">
        <v>31</v>
      </c>
      <c r="U3080" s="2">
        <v>39965</v>
      </c>
      <c r="V3080" s="2">
        <v>39994</v>
      </c>
      <c r="W3080" s="2">
        <v>39843</v>
      </c>
      <c r="X3080" t="s">
        <v>72</v>
      </c>
      <c r="Y3080" t="s">
        <v>2965</v>
      </c>
      <c r="Z3080" t="s">
        <v>167</v>
      </c>
      <c r="AA3080" t="s">
        <v>168</v>
      </c>
      <c r="AB3080" t="s">
        <v>35</v>
      </c>
      <c r="AC3080" t="s">
        <v>36</v>
      </c>
      <c r="AD3080">
        <v>98109</v>
      </c>
      <c r="AE3080" t="s">
        <v>3084</v>
      </c>
      <c r="AF3080" t="str">
        <f t="shared" si="144"/>
        <v>Yes</v>
      </c>
      <c r="AG3080" s="9" t="str">
        <f t="shared" si="145"/>
        <v>STATE SENATOR11DEMOCRATLEG DISTRICT 11 - SENATEKINGLegislative2012225DEBT399653999439843Operation and OverheadTREASURY- JANUARYARGO STRATEGIESPO BOX 9100 SEATTLEWA</v>
      </c>
      <c r="AH3080">
        <v>100315236</v>
      </c>
      <c r="AI3080" s="9" t="str">
        <f t="shared" si="146"/>
        <v>STATE SENATOR11DEMOCRATLEG DISTRICT 11 - SENATEKINGLegislative</v>
      </c>
    </row>
    <row r="3081" spans="1:35" x14ac:dyDescent="0.25">
      <c r="A3081" s="15">
        <v>1095</v>
      </c>
      <c r="B3081" t="s">
        <v>3088</v>
      </c>
      <c r="C3081">
        <v>100315236</v>
      </c>
      <c r="D3081" t="s">
        <v>30</v>
      </c>
      <c r="E3081" t="s">
        <v>631</v>
      </c>
      <c r="F3081" t="s">
        <v>44</v>
      </c>
      <c r="G3081" t="s">
        <v>632</v>
      </c>
      <c r="H3081" t="s">
        <v>633</v>
      </c>
      <c r="I3081" t="s">
        <v>336</v>
      </c>
      <c r="J3081" t="s">
        <v>634</v>
      </c>
      <c r="K3081" t="s">
        <v>174</v>
      </c>
      <c r="L3081">
        <v>11</v>
      </c>
      <c r="N3081" t="s">
        <v>68</v>
      </c>
      <c r="O3081" t="s">
        <v>635</v>
      </c>
      <c r="P3081" t="s">
        <v>134</v>
      </c>
      <c r="Q3081" t="s">
        <v>71</v>
      </c>
      <c r="R3081">
        <v>2012</v>
      </c>
      <c r="S3081" s="1">
        <v>225</v>
      </c>
      <c r="T3081" t="s">
        <v>31</v>
      </c>
      <c r="U3081" s="2">
        <v>39965</v>
      </c>
      <c r="V3081" s="2">
        <v>39994</v>
      </c>
      <c r="W3081" s="2">
        <v>39872</v>
      </c>
      <c r="X3081" t="s">
        <v>72</v>
      </c>
      <c r="Y3081" t="s">
        <v>2921</v>
      </c>
      <c r="Z3081" t="s">
        <v>167</v>
      </c>
      <c r="AA3081" t="s">
        <v>168</v>
      </c>
      <c r="AB3081" t="s">
        <v>35</v>
      </c>
      <c r="AC3081" t="s">
        <v>36</v>
      </c>
      <c r="AD3081">
        <v>98109</v>
      </c>
      <c r="AE3081" t="s">
        <v>3084</v>
      </c>
      <c r="AF3081" t="str">
        <f t="shared" si="144"/>
        <v>Yes</v>
      </c>
      <c r="AG3081" s="9" t="str">
        <f t="shared" si="145"/>
        <v>STATE SENATOR11DEMOCRATLEG DISTRICT 11 - SENATEKINGLegislative2012225DEBT399653999439872Operation and OverheadTREASURY - FEBRUARYARGO STRATEGIESPO BOX 9100 SEATTLEWA</v>
      </c>
      <c r="AH3081">
        <v>100315236</v>
      </c>
      <c r="AI3081" s="9" t="str">
        <f t="shared" si="146"/>
        <v>STATE SENATOR11DEMOCRATLEG DISTRICT 11 - SENATEKINGLegislative</v>
      </c>
    </row>
    <row r="3082" spans="1:35" x14ac:dyDescent="0.25">
      <c r="A3082" s="15">
        <v>1096</v>
      </c>
      <c r="B3082" t="s">
        <v>3089</v>
      </c>
      <c r="C3082">
        <v>100315236</v>
      </c>
      <c r="D3082" t="s">
        <v>30</v>
      </c>
      <c r="E3082" t="s">
        <v>631</v>
      </c>
      <c r="F3082" t="s">
        <v>44</v>
      </c>
      <c r="G3082" t="s">
        <v>632</v>
      </c>
      <c r="H3082" t="s">
        <v>633</v>
      </c>
      <c r="I3082" t="s">
        <v>336</v>
      </c>
      <c r="J3082" t="s">
        <v>634</v>
      </c>
      <c r="K3082" t="s">
        <v>174</v>
      </c>
      <c r="L3082">
        <v>11</v>
      </c>
      <c r="N3082" t="s">
        <v>68</v>
      </c>
      <c r="O3082" t="s">
        <v>635</v>
      </c>
      <c r="P3082" t="s">
        <v>134</v>
      </c>
      <c r="Q3082" t="s">
        <v>71</v>
      </c>
      <c r="R3082">
        <v>2012</v>
      </c>
      <c r="S3082" s="1">
        <v>175</v>
      </c>
      <c r="T3082" t="s">
        <v>31</v>
      </c>
      <c r="U3082" s="2">
        <v>39965</v>
      </c>
      <c r="V3082" s="2">
        <v>39994</v>
      </c>
      <c r="W3082" s="2">
        <v>39902</v>
      </c>
      <c r="X3082" t="s">
        <v>72</v>
      </c>
      <c r="Y3082" t="s">
        <v>2966</v>
      </c>
      <c r="Z3082" t="s">
        <v>167</v>
      </c>
      <c r="AA3082" t="s">
        <v>168</v>
      </c>
      <c r="AB3082" t="s">
        <v>35</v>
      </c>
      <c r="AC3082" t="s">
        <v>36</v>
      </c>
      <c r="AD3082">
        <v>98109</v>
      </c>
      <c r="AE3082" t="s">
        <v>3084</v>
      </c>
      <c r="AF3082" t="str">
        <f t="shared" si="144"/>
        <v>Yes</v>
      </c>
      <c r="AG3082" s="9" t="str">
        <f t="shared" si="145"/>
        <v>STATE SENATOR11DEMOCRATLEG DISTRICT 11 - SENATEKINGLegislative2012175DEBT399653999439902Operation and OverheadTREASURY- MARCHARGO STRATEGIESPO BOX 9100 SEATTLEWA</v>
      </c>
      <c r="AH3082">
        <v>100315236</v>
      </c>
      <c r="AI3082" s="9" t="str">
        <f t="shared" si="146"/>
        <v>STATE SENATOR11DEMOCRATLEG DISTRICT 11 - SENATEKINGLegislative</v>
      </c>
    </row>
    <row r="3083" spans="1:35" x14ac:dyDescent="0.25">
      <c r="A3083" s="15">
        <v>1097</v>
      </c>
      <c r="B3083" t="s">
        <v>3090</v>
      </c>
      <c r="C3083">
        <v>100315236</v>
      </c>
      <c r="D3083" t="s">
        <v>30</v>
      </c>
      <c r="E3083" t="s">
        <v>631</v>
      </c>
      <c r="F3083" t="s">
        <v>44</v>
      </c>
      <c r="G3083" t="s">
        <v>632</v>
      </c>
      <c r="H3083" t="s">
        <v>633</v>
      </c>
      <c r="I3083" t="s">
        <v>336</v>
      </c>
      <c r="J3083" t="s">
        <v>634</v>
      </c>
      <c r="K3083" t="s">
        <v>174</v>
      </c>
      <c r="L3083">
        <v>11</v>
      </c>
      <c r="N3083" t="s">
        <v>68</v>
      </c>
      <c r="O3083" t="s">
        <v>635</v>
      </c>
      <c r="P3083" t="s">
        <v>134</v>
      </c>
      <c r="Q3083" t="s">
        <v>71</v>
      </c>
      <c r="R3083">
        <v>2012</v>
      </c>
      <c r="S3083" s="1">
        <v>175</v>
      </c>
      <c r="T3083" t="s">
        <v>31</v>
      </c>
      <c r="U3083" s="2">
        <v>39965</v>
      </c>
      <c r="V3083" s="2">
        <v>39994</v>
      </c>
      <c r="W3083" s="2">
        <v>39933</v>
      </c>
      <c r="X3083" t="s">
        <v>72</v>
      </c>
      <c r="Y3083" t="s">
        <v>2944</v>
      </c>
      <c r="Z3083" t="s">
        <v>167</v>
      </c>
      <c r="AA3083" t="s">
        <v>168</v>
      </c>
      <c r="AB3083" t="s">
        <v>35</v>
      </c>
      <c r="AC3083" t="s">
        <v>36</v>
      </c>
      <c r="AD3083">
        <v>98109</v>
      </c>
      <c r="AE3083" t="s">
        <v>3084</v>
      </c>
      <c r="AF3083" t="str">
        <f t="shared" si="144"/>
        <v>Yes</v>
      </c>
      <c r="AG3083" s="9" t="str">
        <f t="shared" si="145"/>
        <v>STATE SENATOR11DEMOCRATLEG DISTRICT 11 - SENATEKINGLegislative2012175DEBT399653999439933Operation and OverheadTREASURY- APRILARGO STRATEGIESPO BOX 9100 SEATTLEWA</v>
      </c>
      <c r="AH3083">
        <v>100315236</v>
      </c>
      <c r="AI3083" s="9" t="str">
        <f t="shared" si="146"/>
        <v>STATE SENATOR11DEMOCRATLEG DISTRICT 11 - SENATEKINGLegislative</v>
      </c>
    </row>
    <row r="3084" spans="1:35" x14ac:dyDescent="0.25">
      <c r="A3084" s="15">
        <v>1171</v>
      </c>
      <c r="B3084" t="s">
        <v>3214</v>
      </c>
      <c r="C3084">
        <v>100319694</v>
      </c>
      <c r="D3084" t="s">
        <v>30</v>
      </c>
      <c r="E3084" t="s">
        <v>631</v>
      </c>
      <c r="F3084" t="s">
        <v>44</v>
      </c>
      <c r="G3084" t="s">
        <v>632</v>
      </c>
      <c r="H3084" t="s">
        <v>633</v>
      </c>
      <c r="I3084" t="s">
        <v>336</v>
      </c>
      <c r="J3084" t="s">
        <v>634</v>
      </c>
      <c r="K3084" t="s">
        <v>174</v>
      </c>
      <c r="L3084">
        <v>11</v>
      </c>
      <c r="N3084" t="s">
        <v>68</v>
      </c>
      <c r="O3084" t="s">
        <v>635</v>
      </c>
      <c r="P3084" t="s">
        <v>134</v>
      </c>
      <c r="Q3084" t="s">
        <v>71</v>
      </c>
      <c r="R3084">
        <v>2012</v>
      </c>
      <c r="S3084" s="1">
        <v>640</v>
      </c>
      <c r="T3084" t="s">
        <v>31</v>
      </c>
      <c r="U3084" s="2">
        <v>39995</v>
      </c>
      <c r="V3084" s="2">
        <v>40025</v>
      </c>
      <c r="W3084" s="2">
        <v>39750</v>
      </c>
      <c r="X3084" t="s">
        <v>72</v>
      </c>
      <c r="Y3084" t="s">
        <v>3037</v>
      </c>
      <c r="Z3084" t="s">
        <v>2842</v>
      </c>
      <c r="AA3084" t="s">
        <v>3038</v>
      </c>
      <c r="AB3084" t="s">
        <v>35</v>
      </c>
      <c r="AC3084" t="s">
        <v>36</v>
      </c>
      <c r="AD3084">
        <v>98108</v>
      </c>
      <c r="AE3084" t="s">
        <v>3215</v>
      </c>
      <c r="AF3084" t="str">
        <f t="shared" si="144"/>
        <v>Yes</v>
      </c>
      <c r="AG3084" s="9" t="str">
        <f t="shared" si="145"/>
        <v>STATE SENATOR11DEMOCRATLEG DISTRICT 11 - SENATEKINGLegislative2012640DEBT399954002539750Operation and OverheadDISPLAY AD IN BEACON HILL NEWSPACIFIC PUBLISHING COMPANYPO BOX 80156 SEATTLEWA</v>
      </c>
      <c r="AH3084">
        <v>100319694</v>
      </c>
      <c r="AI3084" s="9" t="str">
        <f t="shared" si="146"/>
        <v>STATE SENATOR11DEMOCRATLEG DISTRICT 11 - SENATEKINGLegislative</v>
      </c>
    </row>
    <row r="3085" spans="1:35" x14ac:dyDescent="0.25">
      <c r="A3085" s="15">
        <v>1173</v>
      </c>
      <c r="B3085" t="s">
        <v>3217</v>
      </c>
      <c r="C3085">
        <v>100319694</v>
      </c>
      <c r="D3085" t="s">
        <v>30</v>
      </c>
      <c r="E3085" t="s">
        <v>631</v>
      </c>
      <c r="F3085" t="s">
        <v>44</v>
      </c>
      <c r="G3085" t="s">
        <v>632</v>
      </c>
      <c r="H3085" t="s">
        <v>633</v>
      </c>
      <c r="I3085" t="s">
        <v>336</v>
      </c>
      <c r="J3085" t="s">
        <v>634</v>
      </c>
      <c r="K3085" t="s">
        <v>174</v>
      </c>
      <c r="L3085">
        <v>11</v>
      </c>
      <c r="N3085" t="s">
        <v>68</v>
      </c>
      <c r="O3085" t="s">
        <v>635</v>
      </c>
      <c r="P3085" t="s">
        <v>134</v>
      </c>
      <c r="Q3085" t="s">
        <v>71</v>
      </c>
      <c r="R3085">
        <v>2012</v>
      </c>
      <c r="S3085" s="1">
        <v>525</v>
      </c>
      <c r="T3085" t="s">
        <v>31</v>
      </c>
      <c r="U3085" s="2">
        <v>39995</v>
      </c>
      <c r="V3085" s="2">
        <v>40025</v>
      </c>
      <c r="W3085" s="2">
        <v>39782</v>
      </c>
      <c r="X3085" t="s">
        <v>72</v>
      </c>
      <c r="Y3085" t="s">
        <v>2951</v>
      </c>
      <c r="Z3085" t="s">
        <v>167</v>
      </c>
      <c r="AA3085" t="s">
        <v>168</v>
      </c>
      <c r="AB3085" t="s">
        <v>35</v>
      </c>
      <c r="AC3085" t="s">
        <v>36</v>
      </c>
      <c r="AD3085">
        <v>98109</v>
      </c>
      <c r="AE3085" t="s">
        <v>3215</v>
      </c>
      <c r="AF3085" t="str">
        <f t="shared" si="144"/>
        <v>Yes</v>
      </c>
      <c r="AG3085" s="9" t="str">
        <f t="shared" si="145"/>
        <v>STATE SENATOR11DEMOCRATLEG DISTRICT 11 - SENATEKINGLegislative2012525DEBT399954002539782Operation and OverheadTREASURY- NOVEMBERARGO STRATEGIESPO BOX 9100 SEATTLEWA</v>
      </c>
      <c r="AH3085">
        <v>100319694</v>
      </c>
      <c r="AI3085" s="9" t="str">
        <f t="shared" si="146"/>
        <v>STATE SENATOR11DEMOCRATLEG DISTRICT 11 - SENATEKINGLegislative</v>
      </c>
    </row>
    <row r="3086" spans="1:35" x14ac:dyDescent="0.25">
      <c r="A3086" s="15">
        <v>1172</v>
      </c>
      <c r="B3086" t="s">
        <v>3216</v>
      </c>
      <c r="C3086">
        <v>100319694</v>
      </c>
      <c r="D3086" t="s">
        <v>30</v>
      </c>
      <c r="E3086" t="s">
        <v>631</v>
      </c>
      <c r="F3086" t="s">
        <v>44</v>
      </c>
      <c r="G3086" t="s">
        <v>632</v>
      </c>
      <c r="H3086" t="s">
        <v>633</v>
      </c>
      <c r="I3086" t="s">
        <v>336</v>
      </c>
      <c r="J3086" t="s">
        <v>634</v>
      </c>
      <c r="K3086" t="s">
        <v>174</v>
      </c>
      <c r="L3086">
        <v>11</v>
      </c>
      <c r="N3086" t="s">
        <v>68</v>
      </c>
      <c r="O3086" t="s">
        <v>635</v>
      </c>
      <c r="P3086" t="s">
        <v>134</v>
      </c>
      <c r="Q3086" t="s">
        <v>71</v>
      </c>
      <c r="R3086">
        <v>2012</v>
      </c>
      <c r="S3086" s="1">
        <v>450</v>
      </c>
      <c r="T3086" t="s">
        <v>31</v>
      </c>
      <c r="U3086" s="2">
        <v>39995</v>
      </c>
      <c r="V3086" s="2">
        <v>40025</v>
      </c>
      <c r="W3086" s="2">
        <v>39812</v>
      </c>
      <c r="X3086" t="s">
        <v>72</v>
      </c>
      <c r="Y3086" t="s">
        <v>2957</v>
      </c>
      <c r="Z3086" t="s">
        <v>167</v>
      </c>
      <c r="AA3086" t="s">
        <v>168</v>
      </c>
      <c r="AB3086" t="s">
        <v>35</v>
      </c>
      <c r="AC3086" t="s">
        <v>36</v>
      </c>
      <c r="AD3086">
        <v>98109</v>
      </c>
      <c r="AE3086" t="s">
        <v>3215</v>
      </c>
      <c r="AF3086" t="str">
        <f t="shared" si="144"/>
        <v>Yes</v>
      </c>
      <c r="AG3086" s="9" t="str">
        <f t="shared" si="145"/>
        <v>STATE SENATOR11DEMOCRATLEG DISTRICT 11 - SENATEKINGLegislative2012450DEBT399954002539812Operation and OverheadTREASURY- DECEMBERARGO STRATEGIESPO BOX 9100 SEATTLEWA</v>
      </c>
      <c r="AH3086">
        <v>100319694</v>
      </c>
      <c r="AI3086" s="9" t="str">
        <f t="shared" si="146"/>
        <v>STATE SENATOR11DEMOCRATLEG DISTRICT 11 - SENATEKINGLegislative</v>
      </c>
    </row>
    <row r="3087" spans="1:35" x14ac:dyDescent="0.25">
      <c r="A3087" s="15">
        <v>1174</v>
      </c>
      <c r="B3087" t="s">
        <v>3218</v>
      </c>
      <c r="C3087">
        <v>100319694</v>
      </c>
      <c r="D3087" t="s">
        <v>30</v>
      </c>
      <c r="E3087" t="s">
        <v>631</v>
      </c>
      <c r="F3087" t="s">
        <v>44</v>
      </c>
      <c r="G3087" t="s">
        <v>632</v>
      </c>
      <c r="H3087" t="s">
        <v>633</v>
      </c>
      <c r="I3087" t="s">
        <v>336</v>
      </c>
      <c r="J3087" t="s">
        <v>634</v>
      </c>
      <c r="K3087" t="s">
        <v>174</v>
      </c>
      <c r="L3087">
        <v>11</v>
      </c>
      <c r="N3087" t="s">
        <v>68</v>
      </c>
      <c r="O3087" t="s">
        <v>635</v>
      </c>
      <c r="P3087" t="s">
        <v>134</v>
      </c>
      <c r="Q3087" t="s">
        <v>71</v>
      </c>
      <c r="R3087">
        <v>2012</v>
      </c>
      <c r="S3087" s="1">
        <v>225</v>
      </c>
      <c r="T3087" t="s">
        <v>31</v>
      </c>
      <c r="U3087" s="2">
        <v>39995</v>
      </c>
      <c r="V3087" s="2">
        <v>40025</v>
      </c>
      <c r="W3087" s="2">
        <v>39843</v>
      </c>
      <c r="X3087" t="s">
        <v>72</v>
      </c>
      <c r="Y3087" t="s">
        <v>2965</v>
      </c>
      <c r="Z3087" t="s">
        <v>167</v>
      </c>
      <c r="AA3087" t="s">
        <v>168</v>
      </c>
      <c r="AB3087" t="s">
        <v>35</v>
      </c>
      <c r="AC3087" t="s">
        <v>36</v>
      </c>
      <c r="AD3087">
        <v>98109</v>
      </c>
      <c r="AE3087" t="s">
        <v>3215</v>
      </c>
      <c r="AF3087" t="str">
        <f t="shared" si="144"/>
        <v>Yes</v>
      </c>
      <c r="AG3087" s="9" t="str">
        <f t="shared" si="145"/>
        <v>STATE SENATOR11DEMOCRATLEG DISTRICT 11 - SENATEKINGLegislative2012225DEBT399954002539843Operation and OverheadTREASURY- JANUARYARGO STRATEGIESPO BOX 9100 SEATTLEWA</v>
      </c>
      <c r="AH3087">
        <v>100319694</v>
      </c>
      <c r="AI3087" s="9" t="str">
        <f t="shared" si="146"/>
        <v>STATE SENATOR11DEMOCRATLEG DISTRICT 11 - SENATEKINGLegislative</v>
      </c>
    </row>
    <row r="3088" spans="1:35" x14ac:dyDescent="0.25">
      <c r="A3088" s="15">
        <v>1175</v>
      </c>
      <c r="B3088" t="s">
        <v>3219</v>
      </c>
      <c r="C3088">
        <v>100319694</v>
      </c>
      <c r="D3088" t="s">
        <v>30</v>
      </c>
      <c r="E3088" t="s">
        <v>631</v>
      </c>
      <c r="F3088" t="s">
        <v>44</v>
      </c>
      <c r="G3088" t="s">
        <v>632</v>
      </c>
      <c r="H3088" t="s">
        <v>633</v>
      </c>
      <c r="I3088" t="s">
        <v>336</v>
      </c>
      <c r="J3088" t="s">
        <v>634</v>
      </c>
      <c r="K3088" t="s">
        <v>174</v>
      </c>
      <c r="L3088">
        <v>11</v>
      </c>
      <c r="N3088" t="s">
        <v>68</v>
      </c>
      <c r="O3088" t="s">
        <v>635</v>
      </c>
      <c r="P3088" t="s">
        <v>134</v>
      </c>
      <c r="Q3088" t="s">
        <v>71</v>
      </c>
      <c r="R3088">
        <v>2012</v>
      </c>
      <c r="S3088" s="1">
        <v>225</v>
      </c>
      <c r="T3088" t="s">
        <v>31</v>
      </c>
      <c r="U3088" s="2">
        <v>39995</v>
      </c>
      <c r="V3088" s="2">
        <v>40025</v>
      </c>
      <c r="W3088" s="2">
        <v>39872</v>
      </c>
      <c r="X3088" t="s">
        <v>72</v>
      </c>
      <c r="Y3088" t="s">
        <v>2921</v>
      </c>
      <c r="Z3088" t="s">
        <v>167</v>
      </c>
      <c r="AA3088" t="s">
        <v>168</v>
      </c>
      <c r="AB3088" t="s">
        <v>35</v>
      </c>
      <c r="AC3088" t="s">
        <v>36</v>
      </c>
      <c r="AD3088">
        <v>98109</v>
      </c>
      <c r="AE3088" t="s">
        <v>3215</v>
      </c>
      <c r="AF3088" t="str">
        <f t="shared" si="144"/>
        <v>Yes</v>
      </c>
      <c r="AG3088" s="9" t="str">
        <f t="shared" si="145"/>
        <v>STATE SENATOR11DEMOCRATLEG DISTRICT 11 - SENATEKINGLegislative2012225DEBT399954002539872Operation and OverheadTREASURY - FEBRUARYARGO STRATEGIESPO BOX 9100 SEATTLEWA</v>
      </c>
      <c r="AH3088">
        <v>100319694</v>
      </c>
      <c r="AI3088" s="9" t="str">
        <f t="shared" si="146"/>
        <v>STATE SENATOR11DEMOCRATLEG DISTRICT 11 - SENATEKINGLegislative</v>
      </c>
    </row>
    <row r="3089" spans="1:35" x14ac:dyDescent="0.25">
      <c r="A3089" s="15">
        <v>1176</v>
      </c>
      <c r="B3089" t="s">
        <v>3220</v>
      </c>
      <c r="C3089">
        <v>100319694</v>
      </c>
      <c r="D3089" t="s">
        <v>30</v>
      </c>
      <c r="E3089" t="s">
        <v>631</v>
      </c>
      <c r="F3089" t="s">
        <v>44</v>
      </c>
      <c r="G3089" t="s">
        <v>632</v>
      </c>
      <c r="H3089" t="s">
        <v>633</v>
      </c>
      <c r="I3089" t="s">
        <v>336</v>
      </c>
      <c r="J3089" t="s">
        <v>634</v>
      </c>
      <c r="K3089" t="s">
        <v>174</v>
      </c>
      <c r="L3089">
        <v>11</v>
      </c>
      <c r="N3089" t="s">
        <v>68</v>
      </c>
      <c r="O3089" t="s">
        <v>635</v>
      </c>
      <c r="P3089" t="s">
        <v>134</v>
      </c>
      <c r="Q3089" t="s">
        <v>71</v>
      </c>
      <c r="R3089">
        <v>2012</v>
      </c>
      <c r="S3089" s="1">
        <v>175</v>
      </c>
      <c r="T3089" t="s">
        <v>31</v>
      </c>
      <c r="U3089" s="2">
        <v>39995</v>
      </c>
      <c r="V3089" s="2">
        <v>40025</v>
      </c>
      <c r="W3089" s="2">
        <v>39902</v>
      </c>
      <c r="X3089" t="s">
        <v>72</v>
      </c>
      <c r="Y3089" t="s">
        <v>2966</v>
      </c>
      <c r="Z3089" t="s">
        <v>167</v>
      </c>
      <c r="AA3089" t="s">
        <v>168</v>
      </c>
      <c r="AB3089" t="s">
        <v>35</v>
      </c>
      <c r="AC3089" t="s">
        <v>36</v>
      </c>
      <c r="AD3089">
        <v>98109</v>
      </c>
      <c r="AE3089" t="s">
        <v>3215</v>
      </c>
      <c r="AF3089" t="str">
        <f t="shared" si="144"/>
        <v>Yes</v>
      </c>
      <c r="AG3089" s="9" t="str">
        <f t="shared" si="145"/>
        <v>STATE SENATOR11DEMOCRATLEG DISTRICT 11 - SENATEKINGLegislative2012175DEBT399954002539902Operation and OverheadTREASURY- MARCHARGO STRATEGIESPO BOX 9100 SEATTLEWA</v>
      </c>
      <c r="AH3089">
        <v>100319694</v>
      </c>
      <c r="AI3089" s="9" t="str">
        <f t="shared" si="146"/>
        <v>STATE SENATOR11DEMOCRATLEG DISTRICT 11 - SENATEKINGLegislative</v>
      </c>
    </row>
    <row r="3090" spans="1:35" x14ac:dyDescent="0.25">
      <c r="A3090" s="15">
        <v>1177</v>
      </c>
      <c r="B3090" t="s">
        <v>3222</v>
      </c>
      <c r="C3090">
        <v>100319694</v>
      </c>
      <c r="D3090" t="s">
        <v>30</v>
      </c>
      <c r="E3090" t="s">
        <v>631</v>
      </c>
      <c r="F3090" t="s">
        <v>44</v>
      </c>
      <c r="G3090" t="s">
        <v>632</v>
      </c>
      <c r="H3090" t="s">
        <v>633</v>
      </c>
      <c r="I3090" t="s">
        <v>336</v>
      </c>
      <c r="J3090" t="s">
        <v>634</v>
      </c>
      <c r="K3090" t="s">
        <v>174</v>
      </c>
      <c r="L3090">
        <v>11</v>
      </c>
      <c r="N3090" t="s">
        <v>68</v>
      </c>
      <c r="O3090" t="s">
        <v>635</v>
      </c>
      <c r="P3090" t="s">
        <v>134</v>
      </c>
      <c r="Q3090" t="s">
        <v>71</v>
      </c>
      <c r="R3090">
        <v>2012</v>
      </c>
      <c r="S3090" s="1">
        <v>175</v>
      </c>
      <c r="T3090" t="s">
        <v>31</v>
      </c>
      <c r="U3090" s="2">
        <v>39995</v>
      </c>
      <c r="V3090" s="2">
        <v>40025</v>
      </c>
      <c r="W3090" s="2">
        <v>39933</v>
      </c>
      <c r="X3090" t="s">
        <v>72</v>
      </c>
      <c r="Y3090" t="s">
        <v>2944</v>
      </c>
      <c r="Z3090" t="s">
        <v>167</v>
      </c>
      <c r="AA3090" t="s">
        <v>168</v>
      </c>
      <c r="AB3090" t="s">
        <v>35</v>
      </c>
      <c r="AC3090" t="s">
        <v>36</v>
      </c>
      <c r="AD3090">
        <v>98109</v>
      </c>
      <c r="AE3090" t="s">
        <v>3215</v>
      </c>
      <c r="AF3090" t="str">
        <f t="shared" si="144"/>
        <v>Yes</v>
      </c>
      <c r="AG3090" s="9" t="str">
        <f t="shared" si="145"/>
        <v>STATE SENATOR11DEMOCRATLEG DISTRICT 11 - SENATEKINGLegislative2012175DEBT399954002539933Operation and OverheadTREASURY- APRILARGO STRATEGIESPO BOX 9100 SEATTLEWA</v>
      </c>
      <c r="AH3090">
        <v>100319694</v>
      </c>
      <c r="AI3090" s="9" t="str">
        <f t="shared" si="146"/>
        <v>STATE SENATOR11DEMOCRATLEG DISTRICT 11 - SENATEKINGLegislative</v>
      </c>
    </row>
    <row r="3091" spans="1:35" x14ac:dyDescent="0.25">
      <c r="A3091" s="15">
        <v>1178</v>
      </c>
      <c r="B3091" t="s">
        <v>3223</v>
      </c>
      <c r="C3091">
        <v>100319694</v>
      </c>
      <c r="D3091" t="s">
        <v>30</v>
      </c>
      <c r="E3091" t="s">
        <v>631</v>
      </c>
      <c r="F3091" t="s">
        <v>44</v>
      </c>
      <c r="G3091" t="s">
        <v>632</v>
      </c>
      <c r="H3091" t="s">
        <v>633</v>
      </c>
      <c r="I3091" t="s">
        <v>336</v>
      </c>
      <c r="J3091" t="s">
        <v>634</v>
      </c>
      <c r="K3091" t="s">
        <v>174</v>
      </c>
      <c r="L3091">
        <v>11</v>
      </c>
      <c r="N3091" t="s">
        <v>68</v>
      </c>
      <c r="O3091" t="s">
        <v>635</v>
      </c>
      <c r="P3091" t="s">
        <v>134</v>
      </c>
      <c r="Q3091" t="s">
        <v>71</v>
      </c>
      <c r="R3091">
        <v>2012</v>
      </c>
      <c r="S3091" s="1">
        <v>300</v>
      </c>
      <c r="T3091" t="s">
        <v>31</v>
      </c>
      <c r="U3091" s="2">
        <v>39995</v>
      </c>
      <c r="V3091" s="2">
        <v>40025</v>
      </c>
      <c r="W3091" s="2">
        <v>40024</v>
      </c>
      <c r="X3091" t="s">
        <v>72</v>
      </c>
      <c r="Y3091" t="s">
        <v>1255</v>
      </c>
      <c r="Z3091" t="s">
        <v>167</v>
      </c>
      <c r="AA3091" t="s">
        <v>168</v>
      </c>
      <c r="AB3091" t="s">
        <v>35</v>
      </c>
      <c r="AC3091" t="s">
        <v>36</v>
      </c>
      <c r="AD3091">
        <v>98109</v>
      </c>
      <c r="AE3091" t="s">
        <v>3215</v>
      </c>
      <c r="AF3091" t="str">
        <f t="shared" si="144"/>
        <v>Yes</v>
      </c>
      <c r="AG3091" s="9" t="str">
        <f t="shared" si="145"/>
        <v>STATE SENATOR11DEMOCRATLEG DISTRICT 11 - SENATEKINGLegislative2012300DEBT399954002540024Operation and OverheadTREASURY- JULYARGO STRATEGIESPO BOX 9100 SEATTLEWA</v>
      </c>
      <c r="AH3091">
        <v>100319694</v>
      </c>
      <c r="AI3091" s="9" t="str">
        <f t="shared" si="146"/>
        <v>STATE SENATOR11DEMOCRATLEG DISTRICT 11 - SENATEKINGLegislative</v>
      </c>
    </row>
    <row r="3092" spans="1:35" x14ac:dyDescent="0.25">
      <c r="A3092" s="15">
        <v>1133</v>
      </c>
      <c r="B3092" t="s">
        <v>3149</v>
      </c>
      <c r="C3092">
        <v>100324292</v>
      </c>
      <c r="D3092" t="s">
        <v>30</v>
      </c>
      <c r="E3092" t="s">
        <v>631</v>
      </c>
      <c r="F3092" t="s">
        <v>44</v>
      </c>
      <c r="G3092" t="s">
        <v>632</v>
      </c>
      <c r="H3092" t="s">
        <v>633</v>
      </c>
      <c r="I3092" t="s">
        <v>336</v>
      </c>
      <c r="J3092" t="s">
        <v>634</v>
      </c>
      <c r="K3092" t="s">
        <v>174</v>
      </c>
      <c r="L3092">
        <v>11</v>
      </c>
      <c r="N3092" t="s">
        <v>68</v>
      </c>
      <c r="O3092" t="s">
        <v>635</v>
      </c>
      <c r="P3092" t="s">
        <v>134</v>
      </c>
      <c r="Q3092" t="s">
        <v>71</v>
      </c>
      <c r="R3092">
        <v>2012</v>
      </c>
      <c r="S3092" s="1">
        <v>640</v>
      </c>
      <c r="T3092" t="s">
        <v>31</v>
      </c>
      <c r="U3092" s="2">
        <v>40026</v>
      </c>
      <c r="V3092" s="2">
        <v>40056</v>
      </c>
      <c r="W3092" s="2">
        <v>39750</v>
      </c>
      <c r="X3092" t="s">
        <v>72</v>
      </c>
      <c r="Y3092" t="s">
        <v>3037</v>
      </c>
      <c r="Z3092" t="s">
        <v>2842</v>
      </c>
      <c r="AA3092" t="s">
        <v>3038</v>
      </c>
      <c r="AB3092" t="s">
        <v>35</v>
      </c>
      <c r="AC3092" t="s">
        <v>36</v>
      </c>
      <c r="AD3092">
        <v>98108</v>
      </c>
      <c r="AE3092" t="s">
        <v>3097</v>
      </c>
      <c r="AF3092" t="str">
        <f t="shared" si="144"/>
        <v>Yes</v>
      </c>
      <c r="AG3092" s="9" t="str">
        <f t="shared" si="145"/>
        <v>STATE SENATOR11DEMOCRATLEG DISTRICT 11 - SENATEKINGLegislative2012640DEBT400264005639750Operation and OverheadDISPLAY AD IN BEACON HILL NEWSPACIFIC PUBLISHING COMPANYPO BOX 80156 SEATTLEWA</v>
      </c>
      <c r="AH3092">
        <v>100324292</v>
      </c>
      <c r="AI3092" s="9" t="str">
        <f t="shared" si="146"/>
        <v>STATE SENATOR11DEMOCRATLEG DISTRICT 11 - SENATEKINGLegislative</v>
      </c>
    </row>
    <row r="3093" spans="1:35" x14ac:dyDescent="0.25">
      <c r="A3093" s="15">
        <v>1135</v>
      </c>
      <c r="B3093" t="s">
        <v>3151</v>
      </c>
      <c r="C3093">
        <v>100324292</v>
      </c>
      <c r="D3093" t="s">
        <v>30</v>
      </c>
      <c r="E3093" t="s">
        <v>631</v>
      </c>
      <c r="F3093" t="s">
        <v>44</v>
      </c>
      <c r="G3093" t="s">
        <v>632</v>
      </c>
      <c r="H3093" t="s">
        <v>633</v>
      </c>
      <c r="I3093" t="s">
        <v>336</v>
      </c>
      <c r="J3093" t="s">
        <v>634</v>
      </c>
      <c r="K3093" t="s">
        <v>174</v>
      </c>
      <c r="L3093">
        <v>11</v>
      </c>
      <c r="N3093" t="s">
        <v>68</v>
      </c>
      <c r="O3093" t="s">
        <v>635</v>
      </c>
      <c r="P3093" t="s">
        <v>134</v>
      </c>
      <c r="Q3093" t="s">
        <v>71</v>
      </c>
      <c r="R3093">
        <v>2012</v>
      </c>
      <c r="S3093" s="1">
        <v>525</v>
      </c>
      <c r="T3093" t="s">
        <v>31</v>
      </c>
      <c r="U3093" s="2">
        <v>40026</v>
      </c>
      <c r="V3093" s="2">
        <v>40056</v>
      </c>
      <c r="W3093" s="2">
        <v>39782</v>
      </c>
      <c r="X3093" t="s">
        <v>72</v>
      </c>
      <c r="Y3093" t="s">
        <v>2951</v>
      </c>
      <c r="Z3093" t="s">
        <v>167</v>
      </c>
      <c r="AA3093" t="s">
        <v>168</v>
      </c>
      <c r="AB3093" t="s">
        <v>35</v>
      </c>
      <c r="AC3093" t="s">
        <v>36</v>
      </c>
      <c r="AD3093">
        <v>98109</v>
      </c>
      <c r="AE3093" t="s">
        <v>3097</v>
      </c>
      <c r="AF3093" t="str">
        <f t="shared" si="144"/>
        <v>Yes</v>
      </c>
      <c r="AG3093" s="9" t="str">
        <f t="shared" si="145"/>
        <v>STATE SENATOR11DEMOCRATLEG DISTRICT 11 - SENATEKINGLegislative2012525DEBT400264005639782Operation and OverheadTREASURY- NOVEMBERARGO STRATEGIESPO BOX 9100 SEATTLEWA</v>
      </c>
      <c r="AH3093">
        <v>100324292</v>
      </c>
      <c r="AI3093" s="9" t="str">
        <f t="shared" si="146"/>
        <v>STATE SENATOR11DEMOCRATLEG DISTRICT 11 - SENATEKINGLegislative</v>
      </c>
    </row>
    <row r="3094" spans="1:35" x14ac:dyDescent="0.25">
      <c r="A3094" s="15">
        <v>1134</v>
      </c>
      <c r="B3094" t="s">
        <v>3150</v>
      </c>
      <c r="C3094">
        <v>100324292</v>
      </c>
      <c r="D3094" t="s">
        <v>30</v>
      </c>
      <c r="E3094" t="s">
        <v>631</v>
      </c>
      <c r="F3094" t="s">
        <v>44</v>
      </c>
      <c r="G3094" t="s">
        <v>632</v>
      </c>
      <c r="H3094" t="s">
        <v>633</v>
      </c>
      <c r="I3094" t="s">
        <v>336</v>
      </c>
      <c r="J3094" t="s">
        <v>634</v>
      </c>
      <c r="K3094" t="s">
        <v>174</v>
      </c>
      <c r="L3094">
        <v>11</v>
      </c>
      <c r="N3094" t="s">
        <v>68</v>
      </c>
      <c r="O3094" t="s">
        <v>635</v>
      </c>
      <c r="P3094" t="s">
        <v>134</v>
      </c>
      <c r="Q3094" t="s">
        <v>71</v>
      </c>
      <c r="R3094">
        <v>2012</v>
      </c>
      <c r="S3094" s="1">
        <v>450</v>
      </c>
      <c r="T3094" t="s">
        <v>31</v>
      </c>
      <c r="U3094" s="2">
        <v>40026</v>
      </c>
      <c r="V3094" s="2">
        <v>40056</v>
      </c>
      <c r="W3094" s="2">
        <v>39812</v>
      </c>
      <c r="X3094" t="s">
        <v>72</v>
      </c>
      <c r="Y3094" t="s">
        <v>2957</v>
      </c>
      <c r="Z3094" t="s">
        <v>167</v>
      </c>
      <c r="AA3094" t="s">
        <v>168</v>
      </c>
      <c r="AB3094" t="s">
        <v>35</v>
      </c>
      <c r="AC3094" t="s">
        <v>36</v>
      </c>
      <c r="AD3094">
        <v>98109</v>
      </c>
      <c r="AE3094" t="s">
        <v>3097</v>
      </c>
      <c r="AF3094" t="str">
        <f t="shared" si="144"/>
        <v>Yes</v>
      </c>
      <c r="AG3094" s="9" t="str">
        <f t="shared" si="145"/>
        <v>STATE SENATOR11DEMOCRATLEG DISTRICT 11 - SENATEKINGLegislative2012450DEBT400264005639812Operation and OverheadTREASURY- DECEMBERARGO STRATEGIESPO BOX 9100 SEATTLEWA</v>
      </c>
      <c r="AH3094">
        <v>100324292</v>
      </c>
      <c r="AI3094" s="9" t="str">
        <f t="shared" si="146"/>
        <v>STATE SENATOR11DEMOCRATLEG DISTRICT 11 - SENATEKINGLegislative</v>
      </c>
    </row>
    <row r="3095" spans="1:35" x14ac:dyDescent="0.25">
      <c r="A3095" s="15">
        <v>1136</v>
      </c>
      <c r="B3095" t="s">
        <v>3152</v>
      </c>
      <c r="C3095">
        <v>100324292</v>
      </c>
      <c r="D3095" t="s">
        <v>30</v>
      </c>
      <c r="E3095" t="s">
        <v>631</v>
      </c>
      <c r="F3095" t="s">
        <v>44</v>
      </c>
      <c r="G3095" t="s">
        <v>632</v>
      </c>
      <c r="H3095" t="s">
        <v>633</v>
      </c>
      <c r="I3095" t="s">
        <v>336</v>
      </c>
      <c r="J3095" t="s">
        <v>634</v>
      </c>
      <c r="K3095" t="s">
        <v>174</v>
      </c>
      <c r="L3095">
        <v>11</v>
      </c>
      <c r="N3095" t="s">
        <v>68</v>
      </c>
      <c r="O3095" t="s">
        <v>635</v>
      </c>
      <c r="P3095" t="s">
        <v>134</v>
      </c>
      <c r="Q3095" t="s">
        <v>71</v>
      </c>
      <c r="R3095">
        <v>2012</v>
      </c>
      <c r="S3095" s="1">
        <v>225</v>
      </c>
      <c r="T3095" t="s">
        <v>31</v>
      </c>
      <c r="U3095" s="2">
        <v>40026</v>
      </c>
      <c r="V3095" s="2">
        <v>40056</v>
      </c>
      <c r="W3095" s="2">
        <v>39843</v>
      </c>
      <c r="X3095" t="s">
        <v>72</v>
      </c>
      <c r="Y3095" t="s">
        <v>2965</v>
      </c>
      <c r="Z3095" t="s">
        <v>167</v>
      </c>
      <c r="AA3095" t="s">
        <v>168</v>
      </c>
      <c r="AB3095" t="s">
        <v>35</v>
      </c>
      <c r="AC3095" t="s">
        <v>36</v>
      </c>
      <c r="AD3095">
        <v>98109</v>
      </c>
      <c r="AE3095" t="s">
        <v>3097</v>
      </c>
      <c r="AF3095" t="str">
        <f t="shared" si="144"/>
        <v>Yes</v>
      </c>
      <c r="AG3095" s="9" t="str">
        <f t="shared" si="145"/>
        <v>STATE SENATOR11DEMOCRATLEG DISTRICT 11 - SENATEKINGLegislative2012225DEBT400264005639843Operation and OverheadTREASURY- JANUARYARGO STRATEGIESPO BOX 9100 SEATTLEWA</v>
      </c>
      <c r="AH3095">
        <v>100324292</v>
      </c>
      <c r="AI3095" s="9" t="str">
        <f t="shared" si="146"/>
        <v>STATE SENATOR11DEMOCRATLEG DISTRICT 11 - SENATEKINGLegislative</v>
      </c>
    </row>
    <row r="3096" spans="1:35" x14ac:dyDescent="0.25">
      <c r="A3096" s="15">
        <v>1100</v>
      </c>
      <c r="B3096" t="s">
        <v>3096</v>
      </c>
      <c r="C3096">
        <v>100324292</v>
      </c>
      <c r="D3096" t="s">
        <v>30</v>
      </c>
      <c r="E3096" t="s">
        <v>631</v>
      </c>
      <c r="F3096" t="s">
        <v>44</v>
      </c>
      <c r="G3096" t="s">
        <v>632</v>
      </c>
      <c r="H3096" t="s">
        <v>633</v>
      </c>
      <c r="I3096" t="s">
        <v>336</v>
      </c>
      <c r="J3096" t="s">
        <v>634</v>
      </c>
      <c r="K3096" t="s">
        <v>174</v>
      </c>
      <c r="L3096">
        <v>11</v>
      </c>
      <c r="N3096" t="s">
        <v>68</v>
      </c>
      <c r="O3096" t="s">
        <v>635</v>
      </c>
      <c r="P3096" t="s">
        <v>134</v>
      </c>
      <c r="Q3096" t="s">
        <v>71</v>
      </c>
      <c r="R3096">
        <v>2012</v>
      </c>
      <c r="S3096" s="1">
        <v>225</v>
      </c>
      <c r="T3096" t="s">
        <v>31</v>
      </c>
      <c r="U3096" s="2">
        <v>40026</v>
      </c>
      <c r="V3096" s="2">
        <v>40056</v>
      </c>
      <c r="W3096" s="2">
        <v>39872</v>
      </c>
      <c r="X3096" t="s">
        <v>72</v>
      </c>
      <c r="Y3096" t="s">
        <v>2921</v>
      </c>
      <c r="Z3096" t="s">
        <v>167</v>
      </c>
      <c r="AA3096" t="s">
        <v>168</v>
      </c>
      <c r="AB3096" t="s">
        <v>35</v>
      </c>
      <c r="AC3096" t="s">
        <v>36</v>
      </c>
      <c r="AD3096">
        <v>98109</v>
      </c>
      <c r="AE3096" t="s">
        <v>3097</v>
      </c>
      <c r="AF3096" t="str">
        <f t="shared" si="144"/>
        <v>Yes</v>
      </c>
      <c r="AG3096" s="9" t="str">
        <f t="shared" si="145"/>
        <v>STATE SENATOR11DEMOCRATLEG DISTRICT 11 - SENATEKINGLegislative2012225DEBT400264005639872Operation and OverheadTREASURY - FEBRUARYARGO STRATEGIESPO BOX 9100 SEATTLEWA</v>
      </c>
      <c r="AH3096">
        <v>100324292</v>
      </c>
      <c r="AI3096" s="9" t="str">
        <f t="shared" si="146"/>
        <v>STATE SENATOR11DEMOCRATLEG DISTRICT 11 - SENATEKINGLegislative</v>
      </c>
    </row>
    <row r="3097" spans="1:35" x14ac:dyDescent="0.25">
      <c r="A3097" s="15">
        <v>1131</v>
      </c>
      <c r="B3097" t="s">
        <v>3147</v>
      </c>
      <c r="C3097">
        <v>100324292</v>
      </c>
      <c r="D3097" t="s">
        <v>30</v>
      </c>
      <c r="E3097" t="s">
        <v>631</v>
      </c>
      <c r="F3097" t="s">
        <v>44</v>
      </c>
      <c r="G3097" t="s">
        <v>632</v>
      </c>
      <c r="H3097" t="s">
        <v>633</v>
      </c>
      <c r="I3097" t="s">
        <v>336</v>
      </c>
      <c r="J3097" t="s">
        <v>634</v>
      </c>
      <c r="K3097" t="s">
        <v>174</v>
      </c>
      <c r="L3097">
        <v>11</v>
      </c>
      <c r="N3097" t="s">
        <v>68</v>
      </c>
      <c r="O3097" t="s">
        <v>635</v>
      </c>
      <c r="P3097" t="s">
        <v>134</v>
      </c>
      <c r="Q3097" t="s">
        <v>71</v>
      </c>
      <c r="R3097">
        <v>2012</v>
      </c>
      <c r="S3097" s="1">
        <v>175</v>
      </c>
      <c r="T3097" t="s">
        <v>31</v>
      </c>
      <c r="U3097" s="2">
        <v>40026</v>
      </c>
      <c r="V3097" s="2">
        <v>40056</v>
      </c>
      <c r="W3097" s="2">
        <v>39902</v>
      </c>
      <c r="X3097" t="s">
        <v>72</v>
      </c>
      <c r="Y3097" t="s">
        <v>2966</v>
      </c>
      <c r="Z3097" t="s">
        <v>167</v>
      </c>
      <c r="AA3097" t="s">
        <v>168</v>
      </c>
      <c r="AB3097" t="s">
        <v>35</v>
      </c>
      <c r="AC3097" t="s">
        <v>36</v>
      </c>
      <c r="AD3097">
        <v>98109</v>
      </c>
      <c r="AE3097" t="s">
        <v>3097</v>
      </c>
      <c r="AF3097" t="str">
        <f t="shared" si="144"/>
        <v>Yes</v>
      </c>
      <c r="AG3097" s="9" t="str">
        <f t="shared" si="145"/>
        <v>STATE SENATOR11DEMOCRATLEG DISTRICT 11 - SENATEKINGLegislative2012175DEBT400264005639902Operation and OverheadTREASURY- MARCHARGO STRATEGIESPO BOX 9100 SEATTLEWA</v>
      </c>
      <c r="AH3097">
        <v>100324292</v>
      </c>
      <c r="AI3097" s="9" t="str">
        <f t="shared" si="146"/>
        <v>STATE SENATOR11DEMOCRATLEG DISTRICT 11 - SENATEKINGLegislative</v>
      </c>
    </row>
    <row r="3098" spans="1:35" x14ac:dyDescent="0.25">
      <c r="A3098" s="15">
        <v>1132</v>
      </c>
      <c r="B3098" t="s">
        <v>3148</v>
      </c>
      <c r="C3098">
        <v>100324292</v>
      </c>
      <c r="D3098" t="s">
        <v>30</v>
      </c>
      <c r="E3098" t="s">
        <v>631</v>
      </c>
      <c r="F3098" t="s">
        <v>44</v>
      </c>
      <c r="G3098" t="s">
        <v>632</v>
      </c>
      <c r="H3098" t="s">
        <v>633</v>
      </c>
      <c r="I3098" t="s">
        <v>336</v>
      </c>
      <c r="J3098" t="s">
        <v>634</v>
      </c>
      <c r="K3098" t="s">
        <v>174</v>
      </c>
      <c r="L3098">
        <v>11</v>
      </c>
      <c r="N3098" t="s">
        <v>68</v>
      </c>
      <c r="O3098" t="s">
        <v>635</v>
      </c>
      <c r="P3098" t="s">
        <v>134</v>
      </c>
      <c r="Q3098" t="s">
        <v>71</v>
      </c>
      <c r="R3098">
        <v>2012</v>
      </c>
      <c r="S3098" s="1">
        <v>175</v>
      </c>
      <c r="T3098" t="s">
        <v>31</v>
      </c>
      <c r="U3098" s="2">
        <v>40026</v>
      </c>
      <c r="V3098" s="2">
        <v>40056</v>
      </c>
      <c r="W3098" s="2">
        <v>39933</v>
      </c>
      <c r="X3098" t="s">
        <v>72</v>
      </c>
      <c r="Y3098" t="s">
        <v>2944</v>
      </c>
      <c r="Z3098" t="s">
        <v>167</v>
      </c>
      <c r="AA3098" t="s">
        <v>168</v>
      </c>
      <c r="AB3098" t="s">
        <v>35</v>
      </c>
      <c r="AC3098" t="s">
        <v>36</v>
      </c>
      <c r="AD3098">
        <v>98109</v>
      </c>
      <c r="AE3098" t="s">
        <v>3097</v>
      </c>
      <c r="AF3098" t="str">
        <f t="shared" si="144"/>
        <v>Yes</v>
      </c>
      <c r="AG3098" s="9" t="str">
        <f t="shared" si="145"/>
        <v>STATE SENATOR11DEMOCRATLEG DISTRICT 11 - SENATEKINGLegislative2012175DEBT400264005639933Operation and OverheadTREASURY- APRILARGO STRATEGIESPO BOX 9100 SEATTLEWA</v>
      </c>
      <c r="AH3098">
        <v>100324292</v>
      </c>
      <c r="AI3098" s="9" t="str">
        <f t="shared" si="146"/>
        <v>STATE SENATOR11DEMOCRATLEG DISTRICT 11 - SENATEKINGLegislative</v>
      </c>
    </row>
    <row r="3099" spans="1:35" x14ac:dyDescent="0.25">
      <c r="A3099" s="15">
        <v>1144</v>
      </c>
      <c r="B3099" t="s">
        <v>3164</v>
      </c>
      <c r="C3099">
        <v>100328711</v>
      </c>
      <c r="D3099" t="s">
        <v>30</v>
      </c>
      <c r="E3099" t="s">
        <v>631</v>
      </c>
      <c r="F3099" t="s">
        <v>44</v>
      </c>
      <c r="G3099" t="s">
        <v>632</v>
      </c>
      <c r="H3099" t="s">
        <v>633</v>
      </c>
      <c r="I3099" t="s">
        <v>336</v>
      </c>
      <c r="J3099" t="s">
        <v>634</v>
      </c>
      <c r="K3099" t="s">
        <v>174</v>
      </c>
      <c r="L3099">
        <v>11</v>
      </c>
      <c r="N3099" t="s">
        <v>68</v>
      </c>
      <c r="O3099" t="s">
        <v>635</v>
      </c>
      <c r="P3099" t="s">
        <v>134</v>
      </c>
      <c r="Q3099" t="s">
        <v>71</v>
      </c>
      <c r="R3099">
        <v>2012</v>
      </c>
      <c r="S3099" s="1">
        <v>640</v>
      </c>
      <c r="T3099" t="s">
        <v>31</v>
      </c>
      <c r="U3099" s="2">
        <v>40057</v>
      </c>
      <c r="V3099" s="2">
        <v>40086</v>
      </c>
      <c r="W3099" s="2">
        <v>39750</v>
      </c>
      <c r="X3099" t="s">
        <v>72</v>
      </c>
      <c r="Y3099" t="s">
        <v>3037</v>
      </c>
      <c r="Z3099" t="s">
        <v>2842</v>
      </c>
      <c r="AA3099" t="s">
        <v>3038</v>
      </c>
      <c r="AB3099" t="s">
        <v>35</v>
      </c>
      <c r="AC3099" t="s">
        <v>36</v>
      </c>
      <c r="AD3099">
        <v>98108</v>
      </c>
      <c r="AE3099" t="s">
        <v>3165</v>
      </c>
      <c r="AF3099" t="str">
        <f t="shared" si="144"/>
        <v>Yes</v>
      </c>
      <c r="AG3099" s="9" t="str">
        <f t="shared" si="145"/>
        <v>STATE SENATOR11DEMOCRATLEG DISTRICT 11 - SENATEKINGLegislative2012640DEBT400574008639750Operation and OverheadDISPLAY AD IN BEACON HILL NEWSPACIFIC PUBLISHING COMPANYPO BOX 80156 SEATTLEWA</v>
      </c>
      <c r="AH3099">
        <v>100328711</v>
      </c>
      <c r="AI3099" s="9" t="str">
        <f t="shared" si="146"/>
        <v>STATE SENATOR11DEMOCRATLEG DISTRICT 11 - SENATEKINGLegislative</v>
      </c>
    </row>
    <row r="3100" spans="1:35" x14ac:dyDescent="0.25">
      <c r="A3100" s="15">
        <v>1148</v>
      </c>
      <c r="B3100" t="s">
        <v>3170</v>
      </c>
      <c r="C3100">
        <v>100328711</v>
      </c>
      <c r="D3100" t="s">
        <v>30</v>
      </c>
      <c r="E3100" t="s">
        <v>631</v>
      </c>
      <c r="F3100" t="s">
        <v>44</v>
      </c>
      <c r="G3100" t="s">
        <v>632</v>
      </c>
      <c r="H3100" t="s">
        <v>633</v>
      </c>
      <c r="I3100" t="s">
        <v>336</v>
      </c>
      <c r="J3100" t="s">
        <v>634</v>
      </c>
      <c r="K3100" t="s">
        <v>174</v>
      </c>
      <c r="L3100">
        <v>11</v>
      </c>
      <c r="N3100" t="s">
        <v>68</v>
      </c>
      <c r="O3100" t="s">
        <v>635</v>
      </c>
      <c r="P3100" t="s">
        <v>134</v>
      </c>
      <c r="Q3100" t="s">
        <v>71</v>
      </c>
      <c r="R3100">
        <v>2012</v>
      </c>
      <c r="S3100" s="1">
        <v>525</v>
      </c>
      <c r="T3100" t="s">
        <v>31</v>
      </c>
      <c r="U3100" s="2">
        <v>40057</v>
      </c>
      <c r="V3100" s="2">
        <v>40086</v>
      </c>
      <c r="W3100" s="2">
        <v>39782</v>
      </c>
      <c r="X3100" t="s">
        <v>72</v>
      </c>
      <c r="Y3100" t="s">
        <v>2951</v>
      </c>
      <c r="Z3100" t="s">
        <v>167</v>
      </c>
      <c r="AA3100" t="s">
        <v>168</v>
      </c>
      <c r="AB3100" t="s">
        <v>35</v>
      </c>
      <c r="AC3100" t="s">
        <v>36</v>
      </c>
      <c r="AD3100">
        <v>98109</v>
      </c>
      <c r="AE3100" t="s">
        <v>3165</v>
      </c>
      <c r="AF3100" t="str">
        <f t="shared" si="144"/>
        <v>Yes</v>
      </c>
      <c r="AG3100" s="9" t="str">
        <f t="shared" si="145"/>
        <v>STATE SENATOR11DEMOCRATLEG DISTRICT 11 - SENATEKINGLegislative2012525DEBT400574008639782Operation and OverheadTREASURY- NOVEMBERARGO STRATEGIESPO BOX 9100 SEATTLEWA</v>
      </c>
      <c r="AH3100">
        <v>100328711</v>
      </c>
      <c r="AI3100" s="9" t="str">
        <f t="shared" si="146"/>
        <v>STATE SENATOR11DEMOCRATLEG DISTRICT 11 - SENATEKINGLegislative</v>
      </c>
    </row>
    <row r="3101" spans="1:35" x14ac:dyDescent="0.25">
      <c r="A3101" s="15">
        <v>1147</v>
      </c>
      <c r="B3101" t="s">
        <v>3169</v>
      </c>
      <c r="C3101">
        <v>100328711</v>
      </c>
      <c r="D3101" t="s">
        <v>30</v>
      </c>
      <c r="E3101" t="s">
        <v>631</v>
      </c>
      <c r="F3101" t="s">
        <v>44</v>
      </c>
      <c r="G3101" t="s">
        <v>632</v>
      </c>
      <c r="H3101" t="s">
        <v>633</v>
      </c>
      <c r="I3101" t="s">
        <v>336</v>
      </c>
      <c r="J3101" t="s">
        <v>634</v>
      </c>
      <c r="K3101" t="s">
        <v>174</v>
      </c>
      <c r="L3101">
        <v>11</v>
      </c>
      <c r="N3101" t="s">
        <v>68</v>
      </c>
      <c r="O3101" t="s">
        <v>635</v>
      </c>
      <c r="P3101" t="s">
        <v>134</v>
      </c>
      <c r="Q3101" t="s">
        <v>71</v>
      </c>
      <c r="R3101">
        <v>2012</v>
      </c>
      <c r="S3101" s="1">
        <v>450</v>
      </c>
      <c r="T3101" t="s">
        <v>31</v>
      </c>
      <c r="U3101" s="2">
        <v>40057</v>
      </c>
      <c r="V3101" s="2">
        <v>40086</v>
      </c>
      <c r="W3101" s="2">
        <v>39812</v>
      </c>
      <c r="X3101" t="s">
        <v>72</v>
      </c>
      <c r="Y3101" t="s">
        <v>2957</v>
      </c>
      <c r="Z3101" t="s">
        <v>167</v>
      </c>
      <c r="AA3101" t="s">
        <v>168</v>
      </c>
      <c r="AB3101" t="s">
        <v>35</v>
      </c>
      <c r="AC3101" t="s">
        <v>36</v>
      </c>
      <c r="AD3101">
        <v>98109</v>
      </c>
      <c r="AE3101" t="s">
        <v>3165</v>
      </c>
      <c r="AF3101" t="str">
        <f t="shared" si="144"/>
        <v>Yes</v>
      </c>
      <c r="AG3101" s="9" t="str">
        <f t="shared" si="145"/>
        <v>STATE SENATOR11DEMOCRATLEG DISTRICT 11 - SENATEKINGLegislative2012450DEBT400574008639812Operation and OverheadTREASURY- DECEMBERARGO STRATEGIESPO BOX 9100 SEATTLEWA</v>
      </c>
      <c r="AH3101">
        <v>100328711</v>
      </c>
      <c r="AI3101" s="9" t="str">
        <f t="shared" si="146"/>
        <v>STATE SENATOR11DEMOCRATLEG DISTRICT 11 - SENATEKINGLegislative</v>
      </c>
    </row>
    <row r="3102" spans="1:35" x14ac:dyDescent="0.25">
      <c r="A3102" s="15">
        <v>1149</v>
      </c>
      <c r="B3102" t="s">
        <v>3171</v>
      </c>
      <c r="C3102">
        <v>100328711</v>
      </c>
      <c r="D3102" t="s">
        <v>30</v>
      </c>
      <c r="E3102" t="s">
        <v>631</v>
      </c>
      <c r="F3102" t="s">
        <v>44</v>
      </c>
      <c r="G3102" t="s">
        <v>632</v>
      </c>
      <c r="H3102" t="s">
        <v>633</v>
      </c>
      <c r="I3102" t="s">
        <v>336</v>
      </c>
      <c r="J3102" t="s">
        <v>634</v>
      </c>
      <c r="K3102" t="s">
        <v>174</v>
      </c>
      <c r="L3102">
        <v>11</v>
      </c>
      <c r="N3102" t="s">
        <v>68</v>
      </c>
      <c r="O3102" t="s">
        <v>635</v>
      </c>
      <c r="P3102" t="s">
        <v>134</v>
      </c>
      <c r="Q3102" t="s">
        <v>71</v>
      </c>
      <c r="R3102">
        <v>2012</v>
      </c>
      <c r="S3102" s="1">
        <v>225</v>
      </c>
      <c r="T3102" t="s">
        <v>31</v>
      </c>
      <c r="U3102" s="2">
        <v>40057</v>
      </c>
      <c r="V3102" s="2">
        <v>40086</v>
      </c>
      <c r="W3102" s="2">
        <v>39843</v>
      </c>
      <c r="X3102" t="s">
        <v>72</v>
      </c>
      <c r="Y3102" t="s">
        <v>2965</v>
      </c>
      <c r="Z3102" t="s">
        <v>167</v>
      </c>
      <c r="AA3102" t="s">
        <v>168</v>
      </c>
      <c r="AB3102" t="s">
        <v>35</v>
      </c>
      <c r="AC3102" t="s">
        <v>36</v>
      </c>
      <c r="AD3102">
        <v>98109</v>
      </c>
      <c r="AE3102" t="s">
        <v>3165</v>
      </c>
      <c r="AF3102" t="str">
        <f t="shared" si="144"/>
        <v>Yes</v>
      </c>
      <c r="AG3102" s="9" t="str">
        <f t="shared" si="145"/>
        <v>STATE SENATOR11DEMOCRATLEG DISTRICT 11 - SENATEKINGLegislative2012225DEBT400574008639843Operation and OverheadTREASURY- JANUARYARGO STRATEGIESPO BOX 9100 SEATTLEWA</v>
      </c>
      <c r="AH3102">
        <v>100328711</v>
      </c>
      <c r="AI3102" s="9" t="str">
        <f t="shared" si="146"/>
        <v>STATE SENATOR11DEMOCRATLEG DISTRICT 11 - SENATEKINGLegislative</v>
      </c>
    </row>
    <row r="3103" spans="1:35" x14ac:dyDescent="0.25">
      <c r="A3103" s="15">
        <v>1150</v>
      </c>
      <c r="B3103" t="s">
        <v>3172</v>
      </c>
      <c r="C3103">
        <v>100328711</v>
      </c>
      <c r="D3103" t="s">
        <v>30</v>
      </c>
      <c r="E3103" t="s">
        <v>631</v>
      </c>
      <c r="F3103" t="s">
        <v>44</v>
      </c>
      <c r="G3103" t="s">
        <v>632</v>
      </c>
      <c r="H3103" t="s">
        <v>633</v>
      </c>
      <c r="I3103" t="s">
        <v>336</v>
      </c>
      <c r="J3103" t="s">
        <v>634</v>
      </c>
      <c r="K3103" t="s">
        <v>174</v>
      </c>
      <c r="L3103">
        <v>11</v>
      </c>
      <c r="N3103" t="s">
        <v>68</v>
      </c>
      <c r="O3103" t="s">
        <v>635</v>
      </c>
      <c r="P3103" t="s">
        <v>134</v>
      </c>
      <c r="Q3103" t="s">
        <v>71</v>
      </c>
      <c r="R3103">
        <v>2012</v>
      </c>
      <c r="S3103" s="1">
        <v>225</v>
      </c>
      <c r="T3103" t="s">
        <v>31</v>
      </c>
      <c r="U3103" s="2">
        <v>40057</v>
      </c>
      <c r="V3103" s="2">
        <v>40086</v>
      </c>
      <c r="W3103" s="2">
        <v>39872</v>
      </c>
      <c r="X3103" t="s">
        <v>72</v>
      </c>
      <c r="Y3103" t="s">
        <v>2921</v>
      </c>
      <c r="Z3103" t="s">
        <v>167</v>
      </c>
      <c r="AA3103" t="s">
        <v>168</v>
      </c>
      <c r="AB3103" t="s">
        <v>35</v>
      </c>
      <c r="AC3103" t="s">
        <v>36</v>
      </c>
      <c r="AD3103">
        <v>98109</v>
      </c>
      <c r="AE3103" t="s">
        <v>3165</v>
      </c>
      <c r="AF3103" t="str">
        <f t="shared" si="144"/>
        <v>Yes</v>
      </c>
      <c r="AG3103" s="9" t="str">
        <f t="shared" si="145"/>
        <v>STATE SENATOR11DEMOCRATLEG DISTRICT 11 - SENATEKINGLegislative2012225DEBT400574008639872Operation and OverheadTREASURY - FEBRUARYARGO STRATEGIESPO BOX 9100 SEATTLEWA</v>
      </c>
      <c r="AH3103">
        <v>100328711</v>
      </c>
      <c r="AI3103" s="9" t="str">
        <f t="shared" si="146"/>
        <v>STATE SENATOR11DEMOCRATLEG DISTRICT 11 - SENATEKINGLegislative</v>
      </c>
    </row>
    <row r="3104" spans="1:35" x14ac:dyDescent="0.25">
      <c r="A3104" s="15">
        <v>1151</v>
      </c>
      <c r="B3104" t="s">
        <v>3174</v>
      </c>
      <c r="C3104">
        <v>100328711</v>
      </c>
      <c r="D3104" t="s">
        <v>30</v>
      </c>
      <c r="E3104" t="s">
        <v>631</v>
      </c>
      <c r="F3104" t="s">
        <v>44</v>
      </c>
      <c r="G3104" t="s">
        <v>632</v>
      </c>
      <c r="H3104" t="s">
        <v>633</v>
      </c>
      <c r="I3104" t="s">
        <v>336</v>
      </c>
      <c r="J3104" t="s">
        <v>634</v>
      </c>
      <c r="K3104" t="s">
        <v>174</v>
      </c>
      <c r="L3104">
        <v>11</v>
      </c>
      <c r="N3104" t="s">
        <v>68</v>
      </c>
      <c r="O3104" t="s">
        <v>635</v>
      </c>
      <c r="P3104" t="s">
        <v>134</v>
      </c>
      <c r="Q3104" t="s">
        <v>71</v>
      </c>
      <c r="R3104">
        <v>2012</v>
      </c>
      <c r="S3104" s="1">
        <v>175</v>
      </c>
      <c r="T3104" t="s">
        <v>31</v>
      </c>
      <c r="U3104" s="2">
        <v>40057</v>
      </c>
      <c r="V3104" s="2">
        <v>40086</v>
      </c>
      <c r="W3104" s="2">
        <v>39902</v>
      </c>
      <c r="X3104" t="s">
        <v>72</v>
      </c>
      <c r="Y3104" t="s">
        <v>2966</v>
      </c>
      <c r="Z3104" t="s">
        <v>167</v>
      </c>
      <c r="AA3104" t="s">
        <v>168</v>
      </c>
      <c r="AB3104" t="s">
        <v>35</v>
      </c>
      <c r="AC3104" t="s">
        <v>36</v>
      </c>
      <c r="AD3104">
        <v>98109</v>
      </c>
      <c r="AE3104" t="s">
        <v>3165</v>
      </c>
      <c r="AF3104" t="str">
        <f t="shared" si="144"/>
        <v>Yes</v>
      </c>
      <c r="AG3104" s="9" t="str">
        <f t="shared" si="145"/>
        <v>STATE SENATOR11DEMOCRATLEG DISTRICT 11 - SENATEKINGLegislative2012175DEBT400574008639902Operation and OverheadTREASURY- MARCHARGO STRATEGIESPO BOX 9100 SEATTLEWA</v>
      </c>
      <c r="AH3104">
        <v>100328711</v>
      </c>
      <c r="AI3104" s="9" t="str">
        <f t="shared" si="146"/>
        <v>STATE SENATOR11DEMOCRATLEG DISTRICT 11 - SENATEKINGLegislative</v>
      </c>
    </row>
    <row r="3105" spans="1:35" x14ac:dyDescent="0.25">
      <c r="A3105" s="15">
        <v>1152</v>
      </c>
      <c r="B3105" t="s">
        <v>3175</v>
      </c>
      <c r="C3105">
        <v>100328711</v>
      </c>
      <c r="D3105" t="s">
        <v>30</v>
      </c>
      <c r="E3105" t="s">
        <v>631</v>
      </c>
      <c r="F3105" t="s">
        <v>44</v>
      </c>
      <c r="G3105" t="s">
        <v>632</v>
      </c>
      <c r="H3105" t="s">
        <v>633</v>
      </c>
      <c r="I3105" t="s">
        <v>336</v>
      </c>
      <c r="J3105" t="s">
        <v>634</v>
      </c>
      <c r="K3105" t="s">
        <v>174</v>
      </c>
      <c r="L3105">
        <v>11</v>
      </c>
      <c r="N3105" t="s">
        <v>68</v>
      </c>
      <c r="O3105" t="s">
        <v>635</v>
      </c>
      <c r="P3105" t="s">
        <v>134</v>
      </c>
      <c r="Q3105" t="s">
        <v>71</v>
      </c>
      <c r="R3105">
        <v>2012</v>
      </c>
      <c r="S3105" s="1">
        <v>175</v>
      </c>
      <c r="T3105" t="s">
        <v>31</v>
      </c>
      <c r="U3105" s="2">
        <v>40057</v>
      </c>
      <c r="V3105" s="2">
        <v>40086</v>
      </c>
      <c r="W3105" s="2">
        <v>39933</v>
      </c>
      <c r="X3105" t="s">
        <v>72</v>
      </c>
      <c r="Y3105" t="s">
        <v>2944</v>
      </c>
      <c r="Z3105" t="s">
        <v>167</v>
      </c>
      <c r="AA3105" t="s">
        <v>168</v>
      </c>
      <c r="AB3105" t="s">
        <v>35</v>
      </c>
      <c r="AC3105" t="s">
        <v>36</v>
      </c>
      <c r="AD3105">
        <v>98109</v>
      </c>
      <c r="AE3105" t="s">
        <v>3165</v>
      </c>
      <c r="AF3105" t="str">
        <f t="shared" si="144"/>
        <v>Yes</v>
      </c>
      <c r="AG3105" s="9" t="str">
        <f t="shared" si="145"/>
        <v>STATE SENATOR11DEMOCRATLEG DISTRICT 11 - SENATEKINGLegislative2012175DEBT400574008639933Operation and OverheadTREASURY- APRILARGO STRATEGIESPO BOX 9100 SEATTLEWA</v>
      </c>
      <c r="AH3105">
        <v>100328711</v>
      </c>
      <c r="AI3105" s="9" t="str">
        <f t="shared" si="146"/>
        <v>STATE SENATOR11DEMOCRATLEG DISTRICT 11 - SENATEKINGLegislative</v>
      </c>
    </row>
    <row r="3106" spans="1:35" x14ac:dyDescent="0.25">
      <c r="A3106" s="15">
        <v>1145</v>
      </c>
      <c r="B3106" t="s">
        <v>3166</v>
      </c>
      <c r="C3106">
        <v>100328711</v>
      </c>
      <c r="D3106" t="s">
        <v>30</v>
      </c>
      <c r="E3106" t="s">
        <v>631</v>
      </c>
      <c r="F3106" t="s">
        <v>44</v>
      </c>
      <c r="G3106" t="s">
        <v>632</v>
      </c>
      <c r="H3106" t="s">
        <v>633</v>
      </c>
      <c r="I3106" t="s">
        <v>336</v>
      </c>
      <c r="J3106" t="s">
        <v>634</v>
      </c>
      <c r="K3106" t="s">
        <v>174</v>
      </c>
      <c r="L3106">
        <v>11</v>
      </c>
      <c r="N3106" t="s">
        <v>68</v>
      </c>
      <c r="O3106" t="s">
        <v>635</v>
      </c>
      <c r="P3106" t="s">
        <v>134</v>
      </c>
      <c r="Q3106" t="s">
        <v>71</v>
      </c>
      <c r="R3106">
        <v>2012</v>
      </c>
      <c r="S3106" s="1">
        <v>300</v>
      </c>
      <c r="T3106" t="s">
        <v>31</v>
      </c>
      <c r="U3106" s="2">
        <v>40057</v>
      </c>
      <c r="V3106" s="2">
        <v>40086</v>
      </c>
      <c r="W3106" s="2">
        <v>40066</v>
      </c>
      <c r="X3106" t="s">
        <v>72</v>
      </c>
      <c r="Y3106" t="s">
        <v>1267</v>
      </c>
      <c r="Z3106" t="s">
        <v>167</v>
      </c>
      <c r="AA3106" t="s">
        <v>168</v>
      </c>
      <c r="AB3106" t="s">
        <v>35</v>
      </c>
      <c r="AC3106" t="s">
        <v>36</v>
      </c>
      <c r="AD3106">
        <v>98109</v>
      </c>
      <c r="AE3106" t="s">
        <v>3165</v>
      </c>
      <c r="AF3106" t="str">
        <f t="shared" si="144"/>
        <v>Yes</v>
      </c>
      <c r="AG3106" s="9" t="str">
        <f t="shared" si="145"/>
        <v>STATE SENATOR11DEMOCRATLEG DISTRICT 11 - SENATEKINGLegislative2012300DEBT400574008640066Operation and OverheadTREASURY- AUGUSTARGO STRATEGIESPO BOX 9100 SEATTLEWA</v>
      </c>
      <c r="AH3106">
        <v>100328711</v>
      </c>
      <c r="AI3106" s="9" t="str">
        <f t="shared" si="146"/>
        <v>STATE SENATOR11DEMOCRATLEG DISTRICT 11 - SENATEKINGLegislative</v>
      </c>
    </row>
    <row r="3107" spans="1:35" x14ac:dyDescent="0.25">
      <c r="A3107" s="15">
        <v>1146</v>
      </c>
      <c r="B3107" t="s">
        <v>3167</v>
      </c>
      <c r="C3107">
        <v>100328711</v>
      </c>
      <c r="D3107" t="s">
        <v>30</v>
      </c>
      <c r="E3107" t="s">
        <v>631</v>
      </c>
      <c r="F3107" t="s">
        <v>44</v>
      </c>
      <c r="G3107" t="s">
        <v>632</v>
      </c>
      <c r="H3107" t="s">
        <v>633</v>
      </c>
      <c r="I3107" t="s">
        <v>336</v>
      </c>
      <c r="J3107" t="s">
        <v>634</v>
      </c>
      <c r="K3107" t="s">
        <v>174</v>
      </c>
      <c r="L3107">
        <v>11</v>
      </c>
      <c r="N3107" t="s">
        <v>68</v>
      </c>
      <c r="O3107" t="s">
        <v>635</v>
      </c>
      <c r="P3107" t="s">
        <v>134</v>
      </c>
      <c r="Q3107" t="s">
        <v>71</v>
      </c>
      <c r="R3107">
        <v>2012</v>
      </c>
      <c r="S3107" s="1">
        <v>300</v>
      </c>
      <c r="T3107" t="s">
        <v>31</v>
      </c>
      <c r="U3107" s="2">
        <v>40057</v>
      </c>
      <c r="V3107" s="2">
        <v>40086</v>
      </c>
      <c r="W3107" s="2">
        <v>40086</v>
      </c>
      <c r="X3107" t="s">
        <v>72</v>
      </c>
      <c r="Y3107" t="s">
        <v>3168</v>
      </c>
      <c r="Z3107" t="s">
        <v>167</v>
      </c>
      <c r="AA3107" t="s">
        <v>168</v>
      </c>
      <c r="AB3107" t="s">
        <v>35</v>
      </c>
      <c r="AC3107" t="s">
        <v>36</v>
      </c>
      <c r="AD3107">
        <v>98109</v>
      </c>
      <c r="AE3107" t="s">
        <v>3165</v>
      </c>
      <c r="AF3107" t="str">
        <f t="shared" si="144"/>
        <v>Yes</v>
      </c>
      <c r="AG3107" s="9" t="str">
        <f t="shared" si="145"/>
        <v>STATE SENATOR11DEMOCRATLEG DISTRICT 11 - SENATEKINGLegislative2012300DEBT400574008640086Operation and OverheadTREASURY-SEPTARGO STRATEGIESPO BOX 9100 SEATTLEWA</v>
      </c>
      <c r="AH3107">
        <v>100328711</v>
      </c>
      <c r="AI3107" s="9" t="str">
        <f t="shared" si="146"/>
        <v>STATE SENATOR11DEMOCRATLEG DISTRICT 11 - SENATEKINGLegislative</v>
      </c>
    </row>
    <row r="3108" spans="1:35" x14ac:dyDescent="0.25">
      <c r="A3108" s="15">
        <v>1194</v>
      </c>
      <c r="B3108" t="s">
        <v>3258</v>
      </c>
      <c r="C3108">
        <v>100336720</v>
      </c>
      <c r="D3108" t="s">
        <v>30</v>
      </c>
      <c r="E3108" t="s">
        <v>631</v>
      </c>
      <c r="F3108" t="s">
        <v>44</v>
      </c>
      <c r="G3108" t="s">
        <v>632</v>
      </c>
      <c r="H3108" t="s">
        <v>633</v>
      </c>
      <c r="I3108" t="s">
        <v>336</v>
      </c>
      <c r="J3108" t="s">
        <v>634</v>
      </c>
      <c r="K3108" t="s">
        <v>174</v>
      </c>
      <c r="L3108">
        <v>11</v>
      </c>
      <c r="N3108" t="s">
        <v>68</v>
      </c>
      <c r="O3108" t="s">
        <v>635</v>
      </c>
      <c r="P3108" t="s">
        <v>134</v>
      </c>
      <c r="Q3108" t="s">
        <v>71</v>
      </c>
      <c r="R3108">
        <v>2012</v>
      </c>
      <c r="S3108" s="1">
        <v>640</v>
      </c>
      <c r="T3108" t="s">
        <v>31</v>
      </c>
      <c r="U3108" s="2">
        <v>40087</v>
      </c>
      <c r="V3108" s="2">
        <v>40117</v>
      </c>
      <c r="W3108" s="2">
        <v>39750</v>
      </c>
      <c r="X3108" t="s">
        <v>72</v>
      </c>
      <c r="Y3108" t="s">
        <v>3037</v>
      </c>
      <c r="Z3108" t="s">
        <v>2842</v>
      </c>
      <c r="AA3108" t="s">
        <v>3038</v>
      </c>
      <c r="AB3108" t="s">
        <v>35</v>
      </c>
      <c r="AC3108" t="s">
        <v>36</v>
      </c>
      <c r="AD3108">
        <v>98108</v>
      </c>
      <c r="AE3108" t="s">
        <v>3256</v>
      </c>
      <c r="AF3108" t="str">
        <f t="shared" si="144"/>
        <v>Yes</v>
      </c>
      <c r="AG3108" s="9" t="str">
        <f t="shared" si="145"/>
        <v>STATE SENATOR11DEMOCRATLEG DISTRICT 11 - SENATEKINGLegislative2012640DEBT400874011739750Operation and OverheadDISPLAY AD IN BEACON HILL NEWSPACIFIC PUBLISHING COMPANYPO BOX 80156 SEATTLEWA</v>
      </c>
      <c r="AH3108">
        <v>100336720</v>
      </c>
      <c r="AI3108" s="9" t="str">
        <f t="shared" si="146"/>
        <v>STATE SENATOR11DEMOCRATLEG DISTRICT 11 - SENATEKINGLegislative</v>
      </c>
    </row>
    <row r="3109" spans="1:35" x14ac:dyDescent="0.25">
      <c r="A3109" s="15">
        <v>1196</v>
      </c>
      <c r="B3109" t="s">
        <v>3260</v>
      </c>
      <c r="C3109">
        <v>100336720</v>
      </c>
      <c r="D3109" t="s">
        <v>30</v>
      </c>
      <c r="E3109" t="s">
        <v>631</v>
      </c>
      <c r="F3109" t="s">
        <v>44</v>
      </c>
      <c r="G3109" t="s">
        <v>632</v>
      </c>
      <c r="H3109" t="s">
        <v>633</v>
      </c>
      <c r="I3109" t="s">
        <v>336</v>
      </c>
      <c r="J3109" t="s">
        <v>634</v>
      </c>
      <c r="K3109" t="s">
        <v>174</v>
      </c>
      <c r="L3109">
        <v>11</v>
      </c>
      <c r="N3109" t="s">
        <v>68</v>
      </c>
      <c r="O3109" t="s">
        <v>635</v>
      </c>
      <c r="P3109" t="s">
        <v>134</v>
      </c>
      <c r="Q3109" t="s">
        <v>71</v>
      </c>
      <c r="R3109">
        <v>2012</v>
      </c>
      <c r="S3109" s="1">
        <v>525</v>
      </c>
      <c r="T3109" t="s">
        <v>31</v>
      </c>
      <c r="U3109" s="2">
        <v>40087</v>
      </c>
      <c r="V3109" s="2">
        <v>40117</v>
      </c>
      <c r="W3109" s="2">
        <v>39782</v>
      </c>
      <c r="X3109" t="s">
        <v>72</v>
      </c>
      <c r="Y3109" t="s">
        <v>2951</v>
      </c>
      <c r="Z3109" t="s">
        <v>167</v>
      </c>
      <c r="AA3109" t="s">
        <v>168</v>
      </c>
      <c r="AB3109" t="s">
        <v>35</v>
      </c>
      <c r="AC3109" t="s">
        <v>36</v>
      </c>
      <c r="AD3109">
        <v>98109</v>
      </c>
      <c r="AE3109" t="s">
        <v>3256</v>
      </c>
      <c r="AF3109" t="str">
        <f t="shared" si="144"/>
        <v>Yes</v>
      </c>
      <c r="AG3109" s="9" t="str">
        <f t="shared" si="145"/>
        <v>STATE SENATOR11DEMOCRATLEG DISTRICT 11 - SENATEKINGLegislative2012525DEBT400874011739782Operation and OverheadTREASURY- NOVEMBERARGO STRATEGIESPO BOX 9100 SEATTLEWA</v>
      </c>
      <c r="AH3109">
        <v>100336720</v>
      </c>
      <c r="AI3109" s="9" t="str">
        <f t="shared" si="146"/>
        <v>STATE SENATOR11DEMOCRATLEG DISTRICT 11 - SENATEKINGLegislative</v>
      </c>
    </row>
    <row r="3110" spans="1:35" x14ac:dyDescent="0.25">
      <c r="A3110" s="15">
        <v>1195</v>
      </c>
      <c r="B3110" t="s">
        <v>3259</v>
      </c>
      <c r="C3110">
        <v>100336720</v>
      </c>
      <c r="D3110" t="s">
        <v>30</v>
      </c>
      <c r="E3110" t="s">
        <v>631</v>
      </c>
      <c r="F3110" t="s">
        <v>44</v>
      </c>
      <c r="G3110" t="s">
        <v>632</v>
      </c>
      <c r="H3110" t="s">
        <v>633</v>
      </c>
      <c r="I3110" t="s">
        <v>336</v>
      </c>
      <c r="J3110" t="s">
        <v>634</v>
      </c>
      <c r="K3110" t="s">
        <v>174</v>
      </c>
      <c r="L3110">
        <v>11</v>
      </c>
      <c r="N3110" t="s">
        <v>68</v>
      </c>
      <c r="O3110" t="s">
        <v>635</v>
      </c>
      <c r="P3110" t="s">
        <v>134</v>
      </c>
      <c r="Q3110" t="s">
        <v>71</v>
      </c>
      <c r="R3110">
        <v>2012</v>
      </c>
      <c r="S3110" s="1">
        <v>450</v>
      </c>
      <c r="T3110" t="s">
        <v>31</v>
      </c>
      <c r="U3110" s="2">
        <v>40087</v>
      </c>
      <c r="V3110" s="2">
        <v>40117</v>
      </c>
      <c r="W3110" s="2">
        <v>39812</v>
      </c>
      <c r="X3110" t="s">
        <v>72</v>
      </c>
      <c r="Y3110" t="s">
        <v>2957</v>
      </c>
      <c r="Z3110" t="s">
        <v>167</v>
      </c>
      <c r="AA3110" t="s">
        <v>168</v>
      </c>
      <c r="AB3110" t="s">
        <v>35</v>
      </c>
      <c r="AC3110" t="s">
        <v>36</v>
      </c>
      <c r="AD3110">
        <v>98109</v>
      </c>
      <c r="AE3110" t="s">
        <v>3256</v>
      </c>
      <c r="AF3110" t="str">
        <f t="shared" si="144"/>
        <v>Yes</v>
      </c>
      <c r="AG3110" s="9" t="str">
        <f t="shared" si="145"/>
        <v>STATE SENATOR11DEMOCRATLEG DISTRICT 11 - SENATEKINGLegislative2012450DEBT400874011739812Operation and OverheadTREASURY- DECEMBERARGO STRATEGIESPO BOX 9100 SEATTLEWA</v>
      </c>
      <c r="AH3110">
        <v>100336720</v>
      </c>
      <c r="AI3110" s="9" t="str">
        <f t="shared" si="146"/>
        <v>STATE SENATOR11DEMOCRATLEG DISTRICT 11 - SENATEKINGLegislative</v>
      </c>
    </row>
    <row r="3111" spans="1:35" x14ac:dyDescent="0.25">
      <c r="A3111" s="15">
        <v>1197</v>
      </c>
      <c r="B3111" t="s">
        <v>3261</v>
      </c>
      <c r="C3111">
        <v>100336720</v>
      </c>
      <c r="D3111" t="s">
        <v>30</v>
      </c>
      <c r="E3111" t="s">
        <v>631</v>
      </c>
      <c r="F3111" t="s">
        <v>44</v>
      </c>
      <c r="G3111" t="s">
        <v>632</v>
      </c>
      <c r="H3111" t="s">
        <v>633</v>
      </c>
      <c r="I3111" t="s">
        <v>336</v>
      </c>
      <c r="J3111" t="s">
        <v>634</v>
      </c>
      <c r="K3111" t="s">
        <v>174</v>
      </c>
      <c r="L3111">
        <v>11</v>
      </c>
      <c r="N3111" t="s">
        <v>68</v>
      </c>
      <c r="O3111" t="s">
        <v>635</v>
      </c>
      <c r="P3111" t="s">
        <v>134</v>
      </c>
      <c r="Q3111" t="s">
        <v>71</v>
      </c>
      <c r="R3111">
        <v>2012</v>
      </c>
      <c r="S3111" s="1">
        <v>225</v>
      </c>
      <c r="T3111" t="s">
        <v>31</v>
      </c>
      <c r="U3111" s="2">
        <v>40087</v>
      </c>
      <c r="V3111" s="2">
        <v>40117</v>
      </c>
      <c r="W3111" s="2">
        <v>39843</v>
      </c>
      <c r="X3111" t="s">
        <v>72</v>
      </c>
      <c r="Y3111" t="s">
        <v>2965</v>
      </c>
      <c r="Z3111" t="s">
        <v>167</v>
      </c>
      <c r="AA3111" t="s">
        <v>168</v>
      </c>
      <c r="AB3111" t="s">
        <v>35</v>
      </c>
      <c r="AC3111" t="s">
        <v>36</v>
      </c>
      <c r="AD3111">
        <v>98109</v>
      </c>
      <c r="AE3111" t="s">
        <v>3256</v>
      </c>
      <c r="AF3111" t="str">
        <f t="shared" si="144"/>
        <v>Yes</v>
      </c>
      <c r="AG3111" s="9" t="str">
        <f t="shared" si="145"/>
        <v>STATE SENATOR11DEMOCRATLEG DISTRICT 11 - SENATEKINGLegislative2012225DEBT400874011739843Operation and OverheadTREASURY- JANUARYARGO STRATEGIESPO BOX 9100 SEATTLEWA</v>
      </c>
      <c r="AH3111">
        <v>100336720</v>
      </c>
      <c r="AI3111" s="9" t="str">
        <f t="shared" si="146"/>
        <v>STATE SENATOR11DEMOCRATLEG DISTRICT 11 - SENATEKINGLegislative</v>
      </c>
    </row>
    <row r="3112" spans="1:35" x14ac:dyDescent="0.25">
      <c r="A3112" s="17">
        <v>1198</v>
      </c>
      <c r="B3112" s="6" t="s">
        <v>3262</v>
      </c>
      <c r="C3112" s="6">
        <v>100336720</v>
      </c>
      <c r="D3112" s="6" t="s">
        <v>30</v>
      </c>
      <c r="E3112" s="6" t="s">
        <v>631</v>
      </c>
      <c r="F3112" s="6" t="s">
        <v>44</v>
      </c>
      <c r="G3112" s="6" t="s">
        <v>632</v>
      </c>
      <c r="H3112" s="6" t="s">
        <v>633</v>
      </c>
      <c r="I3112" s="6" t="s">
        <v>336</v>
      </c>
      <c r="J3112" s="6" t="s">
        <v>634</v>
      </c>
      <c r="K3112" s="6" t="s">
        <v>174</v>
      </c>
      <c r="L3112" s="6">
        <v>11</v>
      </c>
      <c r="M3112" s="6"/>
      <c r="N3112" s="6" t="s">
        <v>68</v>
      </c>
      <c r="O3112" s="6" t="s">
        <v>635</v>
      </c>
      <c r="P3112" s="6" t="s">
        <v>134</v>
      </c>
      <c r="Q3112" s="6" t="s">
        <v>71</v>
      </c>
      <c r="R3112" s="6">
        <v>2012</v>
      </c>
      <c r="S3112" s="18">
        <v>225</v>
      </c>
      <c r="T3112" s="6" t="s">
        <v>31</v>
      </c>
      <c r="U3112" s="19">
        <v>40087</v>
      </c>
      <c r="V3112" s="19">
        <v>40117</v>
      </c>
      <c r="W3112" s="19">
        <v>39872</v>
      </c>
      <c r="X3112" s="6" t="s">
        <v>72</v>
      </c>
      <c r="Y3112" s="16" t="s">
        <v>2921</v>
      </c>
      <c r="Z3112" t="s">
        <v>167</v>
      </c>
      <c r="AA3112" t="s">
        <v>168</v>
      </c>
      <c r="AB3112" t="s">
        <v>35</v>
      </c>
      <c r="AC3112" t="s">
        <v>36</v>
      </c>
      <c r="AD3112">
        <v>98109</v>
      </c>
      <c r="AE3112" t="s">
        <v>3256</v>
      </c>
      <c r="AF3112" t="str">
        <f t="shared" si="144"/>
        <v>Yes</v>
      </c>
      <c r="AG3112" s="9" t="str">
        <f t="shared" si="145"/>
        <v>STATE SENATOR11DEMOCRATLEG DISTRICT 11 - SENATEKINGLegislative2012225DEBT400874011739872Operation and OverheadTREASURY - FEBRUARYARGO STRATEGIESPO BOX 9100 SEATTLEWA</v>
      </c>
      <c r="AH3112">
        <v>100336720</v>
      </c>
      <c r="AI3112" s="9" t="str">
        <f t="shared" si="146"/>
        <v>STATE SENATOR11DEMOCRATLEG DISTRICT 11 - SENATEKINGLegislative</v>
      </c>
    </row>
    <row r="3113" spans="1:35" x14ac:dyDescent="0.25">
      <c r="A3113" s="15">
        <v>1192</v>
      </c>
      <c r="B3113" t="s">
        <v>3255</v>
      </c>
      <c r="C3113">
        <v>100336720</v>
      </c>
      <c r="D3113" t="s">
        <v>30</v>
      </c>
      <c r="E3113" t="s">
        <v>631</v>
      </c>
      <c r="F3113" t="s">
        <v>44</v>
      </c>
      <c r="G3113" t="s">
        <v>632</v>
      </c>
      <c r="H3113" t="s">
        <v>633</v>
      </c>
      <c r="I3113" t="s">
        <v>336</v>
      </c>
      <c r="J3113" t="s">
        <v>634</v>
      </c>
      <c r="K3113" t="s">
        <v>174</v>
      </c>
      <c r="L3113">
        <v>11</v>
      </c>
      <c r="N3113" t="s">
        <v>68</v>
      </c>
      <c r="O3113" t="s">
        <v>635</v>
      </c>
      <c r="P3113" t="s">
        <v>134</v>
      </c>
      <c r="Q3113" t="s">
        <v>71</v>
      </c>
      <c r="R3113">
        <v>2012</v>
      </c>
      <c r="S3113" s="1">
        <v>175</v>
      </c>
      <c r="T3113" t="s">
        <v>31</v>
      </c>
      <c r="U3113" s="2">
        <v>40087</v>
      </c>
      <c r="V3113" s="2">
        <v>40117</v>
      </c>
      <c r="W3113" s="2">
        <v>39902</v>
      </c>
      <c r="X3113" t="s">
        <v>72</v>
      </c>
      <c r="Y3113" t="s">
        <v>2966</v>
      </c>
      <c r="Z3113" t="s">
        <v>167</v>
      </c>
      <c r="AA3113" t="s">
        <v>168</v>
      </c>
      <c r="AB3113" t="s">
        <v>35</v>
      </c>
      <c r="AC3113" t="s">
        <v>36</v>
      </c>
      <c r="AD3113">
        <v>98109</v>
      </c>
      <c r="AE3113" t="s">
        <v>3256</v>
      </c>
      <c r="AF3113" t="str">
        <f t="shared" si="144"/>
        <v>Yes</v>
      </c>
      <c r="AG3113" s="9" t="str">
        <f t="shared" si="145"/>
        <v>STATE SENATOR11DEMOCRATLEG DISTRICT 11 - SENATEKINGLegislative2012175DEBT400874011739902Operation and OverheadTREASURY- MARCHARGO STRATEGIESPO BOX 9100 SEATTLEWA</v>
      </c>
      <c r="AH3113">
        <v>100336720</v>
      </c>
      <c r="AI3113" s="9" t="str">
        <f t="shared" si="146"/>
        <v>STATE SENATOR11DEMOCRATLEG DISTRICT 11 - SENATEKINGLegislative</v>
      </c>
    </row>
    <row r="3114" spans="1:35" x14ac:dyDescent="0.25">
      <c r="A3114" s="15">
        <v>1193</v>
      </c>
      <c r="B3114" t="s">
        <v>3257</v>
      </c>
      <c r="C3114">
        <v>100336720</v>
      </c>
      <c r="D3114" t="s">
        <v>30</v>
      </c>
      <c r="E3114" t="s">
        <v>631</v>
      </c>
      <c r="F3114" t="s">
        <v>44</v>
      </c>
      <c r="G3114" t="s">
        <v>632</v>
      </c>
      <c r="H3114" t="s">
        <v>633</v>
      </c>
      <c r="I3114" t="s">
        <v>336</v>
      </c>
      <c r="J3114" t="s">
        <v>634</v>
      </c>
      <c r="K3114" t="s">
        <v>174</v>
      </c>
      <c r="L3114">
        <v>11</v>
      </c>
      <c r="N3114" t="s">
        <v>68</v>
      </c>
      <c r="O3114" t="s">
        <v>635</v>
      </c>
      <c r="P3114" t="s">
        <v>134</v>
      </c>
      <c r="Q3114" t="s">
        <v>71</v>
      </c>
      <c r="R3114">
        <v>2012</v>
      </c>
      <c r="S3114" s="1">
        <v>175</v>
      </c>
      <c r="T3114" t="s">
        <v>31</v>
      </c>
      <c r="U3114" s="2">
        <v>40087</v>
      </c>
      <c r="V3114" s="2">
        <v>40117</v>
      </c>
      <c r="W3114" s="2">
        <v>39933</v>
      </c>
      <c r="X3114" t="s">
        <v>72</v>
      </c>
      <c r="Y3114" t="s">
        <v>2944</v>
      </c>
      <c r="Z3114" t="s">
        <v>167</v>
      </c>
      <c r="AA3114" t="s">
        <v>168</v>
      </c>
      <c r="AB3114" t="s">
        <v>35</v>
      </c>
      <c r="AC3114" t="s">
        <v>36</v>
      </c>
      <c r="AD3114">
        <v>98109</v>
      </c>
      <c r="AE3114" t="s">
        <v>3256</v>
      </c>
      <c r="AF3114" t="str">
        <f t="shared" si="144"/>
        <v>Yes</v>
      </c>
      <c r="AG3114" s="9" t="str">
        <f t="shared" si="145"/>
        <v>STATE SENATOR11DEMOCRATLEG DISTRICT 11 - SENATEKINGLegislative2012175DEBT400874011739933Operation and OverheadTREASURY- APRILARGO STRATEGIESPO BOX 9100 SEATTLEWA</v>
      </c>
      <c r="AH3114">
        <v>100336720</v>
      </c>
      <c r="AI3114" s="9" t="str">
        <f t="shared" si="146"/>
        <v>STATE SENATOR11DEMOCRATLEG DISTRICT 11 - SENATEKINGLegislative</v>
      </c>
    </row>
    <row r="3115" spans="1:35" x14ac:dyDescent="0.25">
      <c r="A3115" s="15">
        <v>1208</v>
      </c>
      <c r="B3115" t="s">
        <v>3275</v>
      </c>
      <c r="C3115">
        <v>100336719</v>
      </c>
      <c r="D3115" t="s">
        <v>30</v>
      </c>
      <c r="E3115" t="s">
        <v>631</v>
      </c>
      <c r="F3115" t="s">
        <v>44</v>
      </c>
      <c r="G3115" t="s">
        <v>632</v>
      </c>
      <c r="H3115" t="s">
        <v>633</v>
      </c>
      <c r="I3115" t="s">
        <v>336</v>
      </c>
      <c r="J3115" t="s">
        <v>634</v>
      </c>
      <c r="K3115" t="s">
        <v>174</v>
      </c>
      <c r="L3115">
        <v>11</v>
      </c>
      <c r="N3115" t="s">
        <v>68</v>
      </c>
      <c r="O3115" t="s">
        <v>635</v>
      </c>
      <c r="P3115" t="s">
        <v>134</v>
      </c>
      <c r="Q3115" t="s">
        <v>71</v>
      </c>
      <c r="R3115">
        <v>2012</v>
      </c>
      <c r="S3115" s="1">
        <v>640</v>
      </c>
      <c r="T3115" t="s">
        <v>31</v>
      </c>
      <c r="U3115" s="2">
        <v>40118</v>
      </c>
      <c r="V3115" s="2">
        <v>40147</v>
      </c>
      <c r="W3115" s="2">
        <v>39750</v>
      </c>
      <c r="X3115" t="s">
        <v>72</v>
      </c>
      <c r="Y3115" t="s">
        <v>3037</v>
      </c>
      <c r="Z3115" t="s">
        <v>2842</v>
      </c>
      <c r="AA3115" t="s">
        <v>3038</v>
      </c>
      <c r="AB3115" t="s">
        <v>35</v>
      </c>
      <c r="AC3115" t="s">
        <v>36</v>
      </c>
      <c r="AD3115">
        <v>98108</v>
      </c>
      <c r="AE3115" t="s">
        <v>3276</v>
      </c>
      <c r="AF3115" t="str">
        <f t="shared" si="144"/>
        <v>Yes</v>
      </c>
      <c r="AG3115" s="9" t="str">
        <f t="shared" si="145"/>
        <v>STATE SENATOR11DEMOCRATLEG DISTRICT 11 - SENATEKINGLegislative2012640DEBT401184014739750Operation and OverheadDISPLAY AD IN BEACON HILL NEWSPACIFIC PUBLISHING COMPANYPO BOX 80156 SEATTLEWA</v>
      </c>
      <c r="AH3115">
        <v>100336719</v>
      </c>
      <c r="AI3115" s="9" t="str">
        <f t="shared" si="146"/>
        <v>STATE SENATOR11DEMOCRATLEG DISTRICT 11 - SENATEKINGLegislative</v>
      </c>
    </row>
    <row r="3116" spans="1:35" x14ac:dyDescent="0.25">
      <c r="A3116" s="15">
        <v>1210</v>
      </c>
      <c r="B3116" t="s">
        <v>3278</v>
      </c>
      <c r="C3116">
        <v>100336719</v>
      </c>
      <c r="D3116" t="s">
        <v>30</v>
      </c>
      <c r="E3116" t="s">
        <v>631</v>
      </c>
      <c r="F3116" t="s">
        <v>44</v>
      </c>
      <c r="G3116" t="s">
        <v>632</v>
      </c>
      <c r="H3116" t="s">
        <v>633</v>
      </c>
      <c r="I3116" t="s">
        <v>336</v>
      </c>
      <c r="J3116" t="s">
        <v>634</v>
      </c>
      <c r="K3116" t="s">
        <v>174</v>
      </c>
      <c r="L3116">
        <v>11</v>
      </c>
      <c r="N3116" t="s">
        <v>68</v>
      </c>
      <c r="O3116" t="s">
        <v>635</v>
      </c>
      <c r="P3116" t="s">
        <v>134</v>
      </c>
      <c r="Q3116" t="s">
        <v>71</v>
      </c>
      <c r="R3116">
        <v>2012</v>
      </c>
      <c r="S3116" s="1">
        <v>525</v>
      </c>
      <c r="T3116" t="s">
        <v>31</v>
      </c>
      <c r="U3116" s="2">
        <v>40118</v>
      </c>
      <c r="V3116" s="2">
        <v>40147</v>
      </c>
      <c r="W3116" s="2">
        <v>39782</v>
      </c>
      <c r="X3116" t="s">
        <v>72</v>
      </c>
      <c r="Y3116" t="s">
        <v>2951</v>
      </c>
      <c r="Z3116" t="s">
        <v>167</v>
      </c>
      <c r="AA3116" t="s">
        <v>168</v>
      </c>
      <c r="AB3116" t="s">
        <v>35</v>
      </c>
      <c r="AC3116" t="s">
        <v>36</v>
      </c>
      <c r="AD3116">
        <v>98109</v>
      </c>
      <c r="AE3116" t="s">
        <v>3276</v>
      </c>
      <c r="AF3116" t="str">
        <f t="shared" si="144"/>
        <v>Yes</v>
      </c>
      <c r="AG3116" s="9" t="str">
        <f t="shared" si="145"/>
        <v>STATE SENATOR11DEMOCRATLEG DISTRICT 11 - SENATEKINGLegislative2012525DEBT401184014739782Operation and OverheadTREASURY- NOVEMBERARGO STRATEGIESPO BOX 9100 SEATTLEWA</v>
      </c>
      <c r="AH3116">
        <v>100336719</v>
      </c>
      <c r="AI3116" s="9" t="str">
        <f t="shared" si="146"/>
        <v>STATE SENATOR11DEMOCRATLEG DISTRICT 11 - SENATEKINGLegislative</v>
      </c>
    </row>
    <row r="3117" spans="1:35" x14ac:dyDescent="0.25">
      <c r="A3117" s="15">
        <v>1209</v>
      </c>
      <c r="B3117" t="s">
        <v>3277</v>
      </c>
      <c r="C3117">
        <v>100336719</v>
      </c>
      <c r="D3117" t="s">
        <v>30</v>
      </c>
      <c r="E3117" t="s">
        <v>631</v>
      </c>
      <c r="F3117" t="s">
        <v>44</v>
      </c>
      <c r="G3117" t="s">
        <v>632</v>
      </c>
      <c r="H3117" t="s">
        <v>633</v>
      </c>
      <c r="I3117" t="s">
        <v>336</v>
      </c>
      <c r="J3117" t="s">
        <v>634</v>
      </c>
      <c r="K3117" t="s">
        <v>174</v>
      </c>
      <c r="L3117">
        <v>11</v>
      </c>
      <c r="N3117" t="s">
        <v>68</v>
      </c>
      <c r="O3117" t="s">
        <v>635</v>
      </c>
      <c r="P3117" t="s">
        <v>134</v>
      </c>
      <c r="Q3117" t="s">
        <v>71</v>
      </c>
      <c r="R3117">
        <v>2012</v>
      </c>
      <c r="S3117" s="1">
        <v>450</v>
      </c>
      <c r="T3117" t="s">
        <v>31</v>
      </c>
      <c r="U3117" s="2">
        <v>40118</v>
      </c>
      <c r="V3117" s="2">
        <v>40147</v>
      </c>
      <c r="W3117" s="2">
        <v>39812</v>
      </c>
      <c r="X3117" t="s">
        <v>72</v>
      </c>
      <c r="Y3117" t="s">
        <v>2957</v>
      </c>
      <c r="Z3117" t="s">
        <v>167</v>
      </c>
      <c r="AA3117" t="s">
        <v>168</v>
      </c>
      <c r="AB3117" t="s">
        <v>35</v>
      </c>
      <c r="AC3117" t="s">
        <v>36</v>
      </c>
      <c r="AD3117">
        <v>98109</v>
      </c>
      <c r="AE3117" t="s">
        <v>3276</v>
      </c>
      <c r="AF3117" t="str">
        <f t="shared" si="144"/>
        <v>Yes</v>
      </c>
      <c r="AG3117" s="9" t="str">
        <f t="shared" si="145"/>
        <v>STATE SENATOR11DEMOCRATLEG DISTRICT 11 - SENATEKINGLegislative2012450DEBT401184014739812Operation and OverheadTREASURY- DECEMBERARGO STRATEGIESPO BOX 9100 SEATTLEWA</v>
      </c>
      <c r="AH3117">
        <v>100336719</v>
      </c>
      <c r="AI3117" s="9" t="str">
        <f t="shared" si="146"/>
        <v>STATE SENATOR11DEMOCRATLEG DISTRICT 11 - SENATEKINGLegislative</v>
      </c>
    </row>
    <row r="3118" spans="1:35" x14ac:dyDescent="0.25">
      <c r="A3118" s="15">
        <v>1211</v>
      </c>
      <c r="B3118" t="s">
        <v>3279</v>
      </c>
      <c r="C3118">
        <v>100336719</v>
      </c>
      <c r="D3118" t="s">
        <v>30</v>
      </c>
      <c r="E3118" t="s">
        <v>631</v>
      </c>
      <c r="F3118" t="s">
        <v>44</v>
      </c>
      <c r="G3118" t="s">
        <v>632</v>
      </c>
      <c r="H3118" t="s">
        <v>633</v>
      </c>
      <c r="I3118" t="s">
        <v>336</v>
      </c>
      <c r="J3118" t="s">
        <v>634</v>
      </c>
      <c r="K3118" t="s">
        <v>174</v>
      </c>
      <c r="L3118">
        <v>11</v>
      </c>
      <c r="N3118" t="s">
        <v>68</v>
      </c>
      <c r="O3118" t="s">
        <v>635</v>
      </c>
      <c r="P3118" t="s">
        <v>134</v>
      </c>
      <c r="Q3118" t="s">
        <v>71</v>
      </c>
      <c r="R3118">
        <v>2012</v>
      </c>
      <c r="S3118" s="1">
        <v>225</v>
      </c>
      <c r="T3118" t="s">
        <v>31</v>
      </c>
      <c r="U3118" s="2">
        <v>40118</v>
      </c>
      <c r="V3118" s="2">
        <v>40147</v>
      </c>
      <c r="W3118" s="2">
        <v>39843</v>
      </c>
      <c r="X3118" t="s">
        <v>72</v>
      </c>
      <c r="Y3118" t="s">
        <v>2965</v>
      </c>
      <c r="Z3118" t="s">
        <v>167</v>
      </c>
      <c r="AA3118" t="s">
        <v>168</v>
      </c>
      <c r="AB3118" t="s">
        <v>35</v>
      </c>
      <c r="AC3118" t="s">
        <v>36</v>
      </c>
      <c r="AD3118">
        <v>98109</v>
      </c>
      <c r="AE3118" t="s">
        <v>3276</v>
      </c>
      <c r="AF3118" t="str">
        <f t="shared" si="144"/>
        <v>Yes</v>
      </c>
      <c r="AG3118" s="9" t="str">
        <f t="shared" si="145"/>
        <v>STATE SENATOR11DEMOCRATLEG DISTRICT 11 - SENATEKINGLegislative2012225DEBT401184014739843Operation and OverheadTREASURY- JANUARYARGO STRATEGIESPO BOX 9100 SEATTLEWA</v>
      </c>
      <c r="AH3118">
        <v>100336719</v>
      </c>
      <c r="AI3118" s="9" t="str">
        <f t="shared" si="146"/>
        <v>STATE SENATOR11DEMOCRATLEG DISTRICT 11 - SENATEKINGLegislative</v>
      </c>
    </row>
    <row r="3119" spans="1:35" x14ac:dyDescent="0.25">
      <c r="A3119" s="15">
        <v>1212</v>
      </c>
      <c r="B3119" t="s">
        <v>3280</v>
      </c>
      <c r="C3119">
        <v>100336719</v>
      </c>
      <c r="D3119" t="s">
        <v>30</v>
      </c>
      <c r="E3119" t="s">
        <v>631</v>
      </c>
      <c r="F3119" t="s">
        <v>44</v>
      </c>
      <c r="G3119" t="s">
        <v>632</v>
      </c>
      <c r="H3119" t="s">
        <v>633</v>
      </c>
      <c r="I3119" t="s">
        <v>336</v>
      </c>
      <c r="J3119" t="s">
        <v>634</v>
      </c>
      <c r="K3119" t="s">
        <v>174</v>
      </c>
      <c r="L3119">
        <v>11</v>
      </c>
      <c r="N3119" t="s">
        <v>68</v>
      </c>
      <c r="O3119" t="s">
        <v>635</v>
      </c>
      <c r="P3119" t="s">
        <v>134</v>
      </c>
      <c r="Q3119" t="s">
        <v>71</v>
      </c>
      <c r="R3119">
        <v>2012</v>
      </c>
      <c r="S3119" s="1">
        <v>225</v>
      </c>
      <c r="T3119" t="s">
        <v>31</v>
      </c>
      <c r="U3119" s="2">
        <v>40118</v>
      </c>
      <c r="V3119" s="2">
        <v>40147</v>
      </c>
      <c r="W3119" s="2">
        <v>39872</v>
      </c>
      <c r="X3119" t="s">
        <v>72</v>
      </c>
      <c r="Y3119" t="s">
        <v>2921</v>
      </c>
      <c r="Z3119" t="s">
        <v>167</v>
      </c>
      <c r="AA3119" t="s">
        <v>168</v>
      </c>
      <c r="AB3119" t="s">
        <v>35</v>
      </c>
      <c r="AC3119" t="s">
        <v>36</v>
      </c>
      <c r="AD3119">
        <v>98109</v>
      </c>
      <c r="AE3119" t="s">
        <v>3276</v>
      </c>
      <c r="AF3119" t="str">
        <f t="shared" si="144"/>
        <v>Yes</v>
      </c>
      <c r="AG3119" s="9" t="str">
        <f t="shared" si="145"/>
        <v>STATE SENATOR11DEMOCRATLEG DISTRICT 11 - SENATEKINGLegislative2012225DEBT401184014739872Operation and OverheadTREASURY - FEBRUARYARGO STRATEGIESPO BOX 9100 SEATTLEWA</v>
      </c>
      <c r="AH3119">
        <v>100336719</v>
      </c>
      <c r="AI3119" s="9" t="str">
        <f t="shared" si="146"/>
        <v>STATE SENATOR11DEMOCRATLEG DISTRICT 11 - SENATEKINGLegislative</v>
      </c>
    </row>
    <row r="3120" spans="1:35" x14ac:dyDescent="0.25">
      <c r="A3120" s="15">
        <v>1213</v>
      </c>
      <c r="B3120" t="s">
        <v>3282</v>
      </c>
      <c r="C3120">
        <v>100336719</v>
      </c>
      <c r="D3120" t="s">
        <v>30</v>
      </c>
      <c r="E3120" t="s">
        <v>631</v>
      </c>
      <c r="F3120" t="s">
        <v>44</v>
      </c>
      <c r="G3120" t="s">
        <v>632</v>
      </c>
      <c r="H3120" t="s">
        <v>633</v>
      </c>
      <c r="I3120" t="s">
        <v>336</v>
      </c>
      <c r="J3120" t="s">
        <v>634</v>
      </c>
      <c r="K3120" t="s">
        <v>174</v>
      </c>
      <c r="L3120">
        <v>11</v>
      </c>
      <c r="N3120" t="s">
        <v>68</v>
      </c>
      <c r="O3120" t="s">
        <v>635</v>
      </c>
      <c r="P3120" t="s">
        <v>134</v>
      </c>
      <c r="Q3120" t="s">
        <v>71</v>
      </c>
      <c r="R3120">
        <v>2012</v>
      </c>
      <c r="S3120" s="1">
        <v>175</v>
      </c>
      <c r="T3120" t="s">
        <v>31</v>
      </c>
      <c r="U3120" s="2">
        <v>40118</v>
      </c>
      <c r="V3120" s="2">
        <v>40147</v>
      </c>
      <c r="W3120" s="2">
        <v>39902</v>
      </c>
      <c r="X3120" t="s">
        <v>72</v>
      </c>
      <c r="Y3120" t="s">
        <v>2966</v>
      </c>
      <c r="Z3120" t="s">
        <v>167</v>
      </c>
      <c r="AA3120" t="s">
        <v>168</v>
      </c>
      <c r="AB3120" t="s">
        <v>35</v>
      </c>
      <c r="AC3120" t="s">
        <v>36</v>
      </c>
      <c r="AD3120">
        <v>98109</v>
      </c>
      <c r="AE3120" t="s">
        <v>3276</v>
      </c>
      <c r="AF3120" t="str">
        <f t="shared" si="144"/>
        <v>Yes</v>
      </c>
      <c r="AG3120" s="9" t="str">
        <f t="shared" si="145"/>
        <v>STATE SENATOR11DEMOCRATLEG DISTRICT 11 - SENATEKINGLegislative2012175DEBT401184014739902Operation and OverheadTREASURY- MARCHARGO STRATEGIESPO BOX 9100 SEATTLEWA</v>
      </c>
      <c r="AH3120">
        <v>100336719</v>
      </c>
      <c r="AI3120" s="9" t="str">
        <f t="shared" si="146"/>
        <v>STATE SENATOR11DEMOCRATLEG DISTRICT 11 - SENATEKINGLegislative</v>
      </c>
    </row>
    <row r="3121" spans="1:35" x14ac:dyDescent="0.25">
      <c r="A3121" s="15">
        <v>1214</v>
      </c>
      <c r="B3121" t="s">
        <v>3285</v>
      </c>
      <c r="C3121">
        <v>100336719</v>
      </c>
      <c r="D3121" t="s">
        <v>30</v>
      </c>
      <c r="E3121" t="s">
        <v>631</v>
      </c>
      <c r="F3121" t="s">
        <v>44</v>
      </c>
      <c r="G3121" t="s">
        <v>632</v>
      </c>
      <c r="H3121" t="s">
        <v>633</v>
      </c>
      <c r="I3121" t="s">
        <v>336</v>
      </c>
      <c r="J3121" t="s">
        <v>634</v>
      </c>
      <c r="K3121" t="s">
        <v>174</v>
      </c>
      <c r="L3121">
        <v>11</v>
      </c>
      <c r="N3121" t="s">
        <v>68</v>
      </c>
      <c r="O3121" t="s">
        <v>635</v>
      </c>
      <c r="P3121" t="s">
        <v>134</v>
      </c>
      <c r="Q3121" t="s">
        <v>71</v>
      </c>
      <c r="R3121">
        <v>2012</v>
      </c>
      <c r="S3121" s="1">
        <v>175</v>
      </c>
      <c r="T3121" t="s">
        <v>31</v>
      </c>
      <c r="U3121" s="2">
        <v>40118</v>
      </c>
      <c r="V3121" s="2">
        <v>40147</v>
      </c>
      <c r="W3121" s="2">
        <v>39933</v>
      </c>
      <c r="X3121" t="s">
        <v>72</v>
      </c>
      <c r="Y3121" t="s">
        <v>2944</v>
      </c>
      <c r="Z3121" t="s">
        <v>167</v>
      </c>
      <c r="AA3121" t="s">
        <v>168</v>
      </c>
      <c r="AB3121" t="s">
        <v>35</v>
      </c>
      <c r="AC3121" t="s">
        <v>36</v>
      </c>
      <c r="AD3121">
        <v>98109</v>
      </c>
      <c r="AE3121" t="s">
        <v>3276</v>
      </c>
      <c r="AF3121" t="str">
        <f t="shared" si="144"/>
        <v>Yes</v>
      </c>
      <c r="AG3121" s="9" t="str">
        <f t="shared" si="145"/>
        <v>STATE SENATOR11DEMOCRATLEG DISTRICT 11 - SENATEKINGLegislative2012175DEBT401184014739933Operation and OverheadTREASURY- APRILARGO STRATEGIESPO BOX 9100 SEATTLEWA</v>
      </c>
      <c r="AH3121">
        <v>100336719</v>
      </c>
      <c r="AI3121" s="9" t="str">
        <f t="shared" si="146"/>
        <v>STATE SENATOR11DEMOCRATLEG DISTRICT 11 - SENATEKINGLegislative</v>
      </c>
    </row>
    <row r="3122" spans="1:35" x14ac:dyDescent="0.25">
      <c r="A3122" s="15">
        <v>1218</v>
      </c>
      <c r="B3122" t="s">
        <v>3293</v>
      </c>
      <c r="C3122">
        <v>100347481</v>
      </c>
      <c r="D3122" t="s">
        <v>30</v>
      </c>
      <c r="E3122" t="s">
        <v>631</v>
      </c>
      <c r="F3122" t="s">
        <v>44</v>
      </c>
      <c r="G3122" t="s">
        <v>632</v>
      </c>
      <c r="H3122" t="s">
        <v>633</v>
      </c>
      <c r="I3122" t="s">
        <v>336</v>
      </c>
      <c r="J3122" t="s">
        <v>634</v>
      </c>
      <c r="K3122" t="s">
        <v>174</v>
      </c>
      <c r="L3122">
        <v>11</v>
      </c>
      <c r="N3122" t="s">
        <v>68</v>
      </c>
      <c r="O3122" t="s">
        <v>635</v>
      </c>
      <c r="P3122" t="s">
        <v>134</v>
      </c>
      <c r="Q3122" t="s">
        <v>71</v>
      </c>
      <c r="R3122">
        <v>2012</v>
      </c>
      <c r="S3122" s="1">
        <v>640</v>
      </c>
      <c r="T3122" t="s">
        <v>31</v>
      </c>
      <c r="U3122" s="2">
        <v>40148</v>
      </c>
      <c r="V3122" s="2">
        <v>40178</v>
      </c>
      <c r="W3122" s="2">
        <v>39750</v>
      </c>
      <c r="X3122" t="s">
        <v>72</v>
      </c>
      <c r="Y3122" t="s">
        <v>3037</v>
      </c>
      <c r="Z3122" t="s">
        <v>2842</v>
      </c>
      <c r="AA3122" t="s">
        <v>3038</v>
      </c>
      <c r="AB3122" t="s">
        <v>35</v>
      </c>
      <c r="AC3122" t="s">
        <v>36</v>
      </c>
      <c r="AD3122">
        <v>98108</v>
      </c>
      <c r="AE3122" t="s">
        <v>3294</v>
      </c>
      <c r="AF3122" t="str">
        <f t="shared" si="144"/>
        <v>Yes</v>
      </c>
      <c r="AG3122" s="9" t="str">
        <f t="shared" si="145"/>
        <v>STATE SENATOR11DEMOCRATLEG DISTRICT 11 - SENATEKINGLegislative2012640DEBT401484017839750Operation and OverheadDISPLAY AD IN BEACON HILL NEWSPACIFIC PUBLISHING COMPANYPO BOX 80156 SEATTLEWA</v>
      </c>
      <c r="AH3122">
        <v>100347481</v>
      </c>
      <c r="AI3122" s="9" t="str">
        <f t="shared" si="146"/>
        <v>STATE SENATOR11DEMOCRATLEG DISTRICT 11 - SENATEKINGLegislative</v>
      </c>
    </row>
    <row r="3123" spans="1:35" x14ac:dyDescent="0.25">
      <c r="A3123" s="15">
        <v>1220</v>
      </c>
      <c r="B3123" t="s">
        <v>3296</v>
      </c>
      <c r="C3123">
        <v>100347481</v>
      </c>
      <c r="D3123" t="s">
        <v>30</v>
      </c>
      <c r="E3123" t="s">
        <v>631</v>
      </c>
      <c r="F3123" t="s">
        <v>44</v>
      </c>
      <c r="G3123" t="s">
        <v>632</v>
      </c>
      <c r="H3123" t="s">
        <v>633</v>
      </c>
      <c r="I3123" t="s">
        <v>336</v>
      </c>
      <c r="J3123" t="s">
        <v>634</v>
      </c>
      <c r="K3123" t="s">
        <v>174</v>
      </c>
      <c r="L3123">
        <v>11</v>
      </c>
      <c r="N3123" t="s">
        <v>68</v>
      </c>
      <c r="O3123" t="s">
        <v>635</v>
      </c>
      <c r="P3123" t="s">
        <v>134</v>
      </c>
      <c r="Q3123" t="s">
        <v>71</v>
      </c>
      <c r="R3123">
        <v>2012</v>
      </c>
      <c r="S3123" s="1">
        <v>525</v>
      </c>
      <c r="T3123" t="s">
        <v>31</v>
      </c>
      <c r="U3123" s="2">
        <v>40148</v>
      </c>
      <c r="V3123" s="2">
        <v>40178</v>
      </c>
      <c r="W3123" s="2">
        <v>39782</v>
      </c>
      <c r="X3123" t="s">
        <v>72</v>
      </c>
      <c r="Y3123" t="s">
        <v>2951</v>
      </c>
      <c r="Z3123" t="s">
        <v>167</v>
      </c>
      <c r="AA3123" t="s">
        <v>168</v>
      </c>
      <c r="AB3123" t="s">
        <v>35</v>
      </c>
      <c r="AC3123" t="s">
        <v>36</v>
      </c>
      <c r="AD3123">
        <v>98109</v>
      </c>
      <c r="AE3123" t="s">
        <v>3294</v>
      </c>
      <c r="AF3123" t="str">
        <f t="shared" si="144"/>
        <v>Yes</v>
      </c>
      <c r="AG3123" s="9" t="str">
        <f t="shared" si="145"/>
        <v>STATE SENATOR11DEMOCRATLEG DISTRICT 11 - SENATEKINGLegislative2012525DEBT401484017839782Operation and OverheadTREASURY- NOVEMBERARGO STRATEGIESPO BOX 9100 SEATTLEWA</v>
      </c>
      <c r="AH3123">
        <v>100347481</v>
      </c>
      <c r="AI3123" s="9" t="str">
        <f t="shared" si="146"/>
        <v>STATE SENATOR11DEMOCRATLEG DISTRICT 11 - SENATEKINGLegislative</v>
      </c>
    </row>
    <row r="3124" spans="1:35" x14ac:dyDescent="0.25">
      <c r="A3124" s="15">
        <v>1219</v>
      </c>
      <c r="B3124" t="s">
        <v>3295</v>
      </c>
      <c r="C3124">
        <v>100347481</v>
      </c>
      <c r="D3124" t="s">
        <v>30</v>
      </c>
      <c r="E3124" t="s">
        <v>631</v>
      </c>
      <c r="F3124" t="s">
        <v>44</v>
      </c>
      <c r="G3124" t="s">
        <v>632</v>
      </c>
      <c r="H3124" t="s">
        <v>633</v>
      </c>
      <c r="I3124" t="s">
        <v>336</v>
      </c>
      <c r="J3124" t="s">
        <v>634</v>
      </c>
      <c r="K3124" t="s">
        <v>174</v>
      </c>
      <c r="L3124">
        <v>11</v>
      </c>
      <c r="N3124" t="s">
        <v>68</v>
      </c>
      <c r="O3124" t="s">
        <v>635</v>
      </c>
      <c r="P3124" t="s">
        <v>134</v>
      </c>
      <c r="Q3124" t="s">
        <v>71</v>
      </c>
      <c r="R3124">
        <v>2012</v>
      </c>
      <c r="S3124" s="1">
        <v>450</v>
      </c>
      <c r="T3124" t="s">
        <v>31</v>
      </c>
      <c r="U3124" s="2">
        <v>40148</v>
      </c>
      <c r="V3124" s="2">
        <v>40178</v>
      </c>
      <c r="W3124" s="2">
        <v>39812</v>
      </c>
      <c r="X3124" t="s">
        <v>72</v>
      </c>
      <c r="Y3124" t="s">
        <v>2957</v>
      </c>
      <c r="Z3124" t="s">
        <v>167</v>
      </c>
      <c r="AA3124" t="s">
        <v>168</v>
      </c>
      <c r="AB3124" t="s">
        <v>35</v>
      </c>
      <c r="AC3124" t="s">
        <v>36</v>
      </c>
      <c r="AD3124">
        <v>98109</v>
      </c>
      <c r="AE3124" t="s">
        <v>3294</v>
      </c>
      <c r="AF3124" t="str">
        <f t="shared" si="144"/>
        <v>Yes</v>
      </c>
      <c r="AG3124" s="9" t="str">
        <f t="shared" si="145"/>
        <v>STATE SENATOR11DEMOCRATLEG DISTRICT 11 - SENATEKINGLegislative2012450DEBT401484017839812Operation and OverheadTREASURY- DECEMBERARGO STRATEGIESPO BOX 9100 SEATTLEWA</v>
      </c>
      <c r="AH3124">
        <v>100347481</v>
      </c>
      <c r="AI3124" s="9" t="str">
        <f t="shared" si="146"/>
        <v>STATE SENATOR11DEMOCRATLEG DISTRICT 11 - SENATEKINGLegislative</v>
      </c>
    </row>
    <row r="3125" spans="1:35" x14ac:dyDescent="0.25">
      <c r="A3125" s="15">
        <v>1221</v>
      </c>
      <c r="B3125" t="s">
        <v>3297</v>
      </c>
      <c r="C3125">
        <v>100347481</v>
      </c>
      <c r="D3125" t="s">
        <v>30</v>
      </c>
      <c r="E3125" t="s">
        <v>631</v>
      </c>
      <c r="F3125" t="s">
        <v>44</v>
      </c>
      <c r="G3125" t="s">
        <v>632</v>
      </c>
      <c r="H3125" t="s">
        <v>633</v>
      </c>
      <c r="I3125" t="s">
        <v>336</v>
      </c>
      <c r="J3125" t="s">
        <v>634</v>
      </c>
      <c r="K3125" t="s">
        <v>174</v>
      </c>
      <c r="L3125">
        <v>11</v>
      </c>
      <c r="N3125" t="s">
        <v>68</v>
      </c>
      <c r="O3125" t="s">
        <v>635</v>
      </c>
      <c r="P3125" t="s">
        <v>134</v>
      </c>
      <c r="Q3125" t="s">
        <v>71</v>
      </c>
      <c r="R3125">
        <v>2012</v>
      </c>
      <c r="S3125" s="1">
        <v>225</v>
      </c>
      <c r="T3125" t="s">
        <v>31</v>
      </c>
      <c r="U3125" s="2">
        <v>40148</v>
      </c>
      <c r="V3125" s="2">
        <v>40178</v>
      </c>
      <c r="W3125" s="2">
        <v>39843</v>
      </c>
      <c r="X3125" t="s">
        <v>72</v>
      </c>
      <c r="Y3125" t="s">
        <v>2965</v>
      </c>
      <c r="Z3125" t="s">
        <v>167</v>
      </c>
      <c r="AA3125" t="s">
        <v>168</v>
      </c>
      <c r="AB3125" t="s">
        <v>35</v>
      </c>
      <c r="AC3125" t="s">
        <v>36</v>
      </c>
      <c r="AD3125">
        <v>98109</v>
      </c>
      <c r="AE3125" t="s">
        <v>3294</v>
      </c>
      <c r="AF3125" t="str">
        <f t="shared" si="144"/>
        <v>Yes</v>
      </c>
      <c r="AG3125" s="9" t="str">
        <f t="shared" si="145"/>
        <v>STATE SENATOR11DEMOCRATLEG DISTRICT 11 - SENATEKINGLegislative2012225DEBT401484017839843Operation and OverheadTREASURY- JANUARYARGO STRATEGIESPO BOX 9100 SEATTLEWA</v>
      </c>
      <c r="AH3125">
        <v>100347481</v>
      </c>
      <c r="AI3125" s="9" t="str">
        <f t="shared" si="146"/>
        <v>STATE SENATOR11DEMOCRATLEG DISTRICT 11 - SENATEKINGLegislative</v>
      </c>
    </row>
    <row r="3126" spans="1:35" x14ac:dyDescent="0.25">
      <c r="A3126" s="15">
        <v>1222</v>
      </c>
      <c r="B3126" t="s">
        <v>3298</v>
      </c>
      <c r="C3126">
        <v>100347481</v>
      </c>
      <c r="D3126" t="s">
        <v>30</v>
      </c>
      <c r="E3126" t="s">
        <v>631</v>
      </c>
      <c r="F3126" t="s">
        <v>44</v>
      </c>
      <c r="G3126" t="s">
        <v>632</v>
      </c>
      <c r="H3126" t="s">
        <v>633</v>
      </c>
      <c r="I3126" t="s">
        <v>336</v>
      </c>
      <c r="J3126" t="s">
        <v>634</v>
      </c>
      <c r="K3126" t="s">
        <v>174</v>
      </c>
      <c r="L3126">
        <v>11</v>
      </c>
      <c r="N3126" t="s">
        <v>68</v>
      </c>
      <c r="O3126" t="s">
        <v>635</v>
      </c>
      <c r="P3126" t="s">
        <v>134</v>
      </c>
      <c r="Q3126" t="s">
        <v>71</v>
      </c>
      <c r="R3126">
        <v>2012</v>
      </c>
      <c r="S3126" s="1">
        <v>225</v>
      </c>
      <c r="T3126" t="s">
        <v>31</v>
      </c>
      <c r="U3126" s="2">
        <v>40148</v>
      </c>
      <c r="V3126" s="2">
        <v>40178</v>
      </c>
      <c r="W3126" s="2">
        <v>39872</v>
      </c>
      <c r="X3126" t="s">
        <v>72</v>
      </c>
      <c r="Y3126" t="s">
        <v>2921</v>
      </c>
      <c r="Z3126" t="s">
        <v>167</v>
      </c>
      <c r="AA3126" t="s">
        <v>168</v>
      </c>
      <c r="AB3126" t="s">
        <v>35</v>
      </c>
      <c r="AC3126" t="s">
        <v>36</v>
      </c>
      <c r="AD3126">
        <v>98109</v>
      </c>
      <c r="AE3126" t="s">
        <v>3294</v>
      </c>
      <c r="AF3126" t="str">
        <f t="shared" si="144"/>
        <v>Yes</v>
      </c>
      <c r="AG3126" s="9" t="str">
        <f t="shared" si="145"/>
        <v>STATE SENATOR11DEMOCRATLEG DISTRICT 11 - SENATEKINGLegislative2012225DEBT401484017839872Operation and OverheadTREASURY - FEBRUARYARGO STRATEGIESPO BOX 9100 SEATTLEWA</v>
      </c>
      <c r="AH3126">
        <v>100347481</v>
      </c>
      <c r="AI3126" s="9" t="str">
        <f t="shared" si="146"/>
        <v>STATE SENATOR11DEMOCRATLEG DISTRICT 11 - SENATEKINGLegislative</v>
      </c>
    </row>
    <row r="3127" spans="1:35" x14ac:dyDescent="0.25">
      <c r="A3127" s="15">
        <v>1223</v>
      </c>
      <c r="B3127" t="s">
        <v>3299</v>
      </c>
      <c r="C3127">
        <v>100347481</v>
      </c>
      <c r="D3127" t="s">
        <v>30</v>
      </c>
      <c r="E3127" t="s">
        <v>631</v>
      </c>
      <c r="F3127" t="s">
        <v>44</v>
      </c>
      <c r="G3127" t="s">
        <v>632</v>
      </c>
      <c r="H3127" t="s">
        <v>633</v>
      </c>
      <c r="I3127" t="s">
        <v>336</v>
      </c>
      <c r="J3127" t="s">
        <v>634</v>
      </c>
      <c r="K3127" t="s">
        <v>174</v>
      </c>
      <c r="L3127">
        <v>11</v>
      </c>
      <c r="N3127" t="s">
        <v>68</v>
      </c>
      <c r="O3127" t="s">
        <v>635</v>
      </c>
      <c r="P3127" t="s">
        <v>134</v>
      </c>
      <c r="Q3127" t="s">
        <v>71</v>
      </c>
      <c r="R3127">
        <v>2012</v>
      </c>
      <c r="S3127" s="1">
        <v>175</v>
      </c>
      <c r="T3127" t="s">
        <v>31</v>
      </c>
      <c r="U3127" s="2">
        <v>40148</v>
      </c>
      <c r="V3127" s="2">
        <v>40178</v>
      </c>
      <c r="W3127" s="2">
        <v>39902</v>
      </c>
      <c r="X3127" t="s">
        <v>72</v>
      </c>
      <c r="Y3127" t="s">
        <v>2966</v>
      </c>
      <c r="Z3127" t="s">
        <v>167</v>
      </c>
      <c r="AA3127" t="s">
        <v>168</v>
      </c>
      <c r="AB3127" t="s">
        <v>35</v>
      </c>
      <c r="AC3127" t="s">
        <v>36</v>
      </c>
      <c r="AD3127">
        <v>98109</v>
      </c>
      <c r="AE3127" t="s">
        <v>3294</v>
      </c>
      <c r="AF3127" t="str">
        <f t="shared" si="144"/>
        <v>Yes</v>
      </c>
      <c r="AG3127" s="9" t="str">
        <f t="shared" si="145"/>
        <v>STATE SENATOR11DEMOCRATLEG DISTRICT 11 - SENATEKINGLegislative2012175DEBT401484017839902Operation and OverheadTREASURY- MARCHARGO STRATEGIESPO BOX 9100 SEATTLEWA</v>
      </c>
      <c r="AH3127">
        <v>100347481</v>
      </c>
      <c r="AI3127" s="9" t="str">
        <f t="shared" si="146"/>
        <v>STATE SENATOR11DEMOCRATLEG DISTRICT 11 - SENATEKINGLegislative</v>
      </c>
    </row>
    <row r="3128" spans="1:35" x14ac:dyDescent="0.25">
      <c r="A3128" s="15">
        <v>1224</v>
      </c>
      <c r="B3128" t="s">
        <v>3300</v>
      </c>
      <c r="C3128">
        <v>100347481</v>
      </c>
      <c r="D3128" t="s">
        <v>30</v>
      </c>
      <c r="E3128" t="s">
        <v>631</v>
      </c>
      <c r="F3128" t="s">
        <v>44</v>
      </c>
      <c r="G3128" t="s">
        <v>632</v>
      </c>
      <c r="H3128" t="s">
        <v>633</v>
      </c>
      <c r="I3128" t="s">
        <v>336</v>
      </c>
      <c r="J3128" t="s">
        <v>634</v>
      </c>
      <c r="K3128" t="s">
        <v>174</v>
      </c>
      <c r="L3128">
        <v>11</v>
      </c>
      <c r="N3128" t="s">
        <v>68</v>
      </c>
      <c r="O3128" t="s">
        <v>635</v>
      </c>
      <c r="P3128" t="s">
        <v>134</v>
      </c>
      <c r="Q3128" t="s">
        <v>71</v>
      </c>
      <c r="R3128">
        <v>2012</v>
      </c>
      <c r="S3128" s="1">
        <v>175</v>
      </c>
      <c r="T3128" t="s">
        <v>31</v>
      </c>
      <c r="U3128" s="2">
        <v>40148</v>
      </c>
      <c r="V3128" s="2">
        <v>40178</v>
      </c>
      <c r="W3128" s="2">
        <v>39933</v>
      </c>
      <c r="X3128" t="s">
        <v>72</v>
      </c>
      <c r="Y3128" t="s">
        <v>2944</v>
      </c>
      <c r="Z3128" t="s">
        <v>167</v>
      </c>
      <c r="AA3128" t="s">
        <v>168</v>
      </c>
      <c r="AB3128" t="s">
        <v>35</v>
      </c>
      <c r="AC3128" t="s">
        <v>36</v>
      </c>
      <c r="AD3128">
        <v>98109</v>
      </c>
      <c r="AE3128" t="s">
        <v>3294</v>
      </c>
      <c r="AF3128" t="str">
        <f t="shared" si="144"/>
        <v>Yes</v>
      </c>
      <c r="AG3128" s="9" t="str">
        <f t="shared" si="145"/>
        <v>STATE SENATOR11DEMOCRATLEG DISTRICT 11 - SENATEKINGLegislative2012175DEBT401484017839933Operation and OverheadTREASURY- APRILARGO STRATEGIESPO BOX 9100 SEATTLEWA</v>
      </c>
      <c r="AH3128">
        <v>100347481</v>
      </c>
      <c r="AI3128" s="9" t="str">
        <f t="shared" si="146"/>
        <v>STATE SENATOR11DEMOCRATLEG DISTRICT 11 - SENATEKINGLegislative</v>
      </c>
    </row>
    <row r="3129" spans="1:35" x14ac:dyDescent="0.25">
      <c r="A3129" s="15">
        <v>1237</v>
      </c>
      <c r="B3129" t="s">
        <v>3315</v>
      </c>
      <c r="C3129">
        <v>100347481</v>
      </c>
      <c r="D3129" t="s">
        <v>30</v>
      </c>
      <c r="E3129" t="s">
        <v>631</v>
      </c>
      <c r="F3129" t="s">
        <v>44</v>
      </c>
      <c r="G3129" t="s">
        <v>632</v>
      </c>
      <c r="H3129" t="s">
        <v>633</v>
      </c>
      <c r="I3129" t="s">
        <v>336</v>
      </c>
      <c r="J3129" t="s">
        <v>634</v>
      </c>
      <c r="K3129" t="s">
        <v>174</v>
      </c>
      <c r="L3129">
        <v>11</v>
      </c>
      <c r="N3129" t="s">
        <v>68</v>
      </c>
      <c r="O3129" t="s">
        <v>635</v>
      </c>
      <c r="P3129" t="s">
        <v>134</v>
      </c>
      <c r="Q3129" t="s">
        <v>71</v>
      </c>
      <c r="R3129">
        <v>2012</v>
      </c>
      <c r="S3129" s="1">
        <v>300</v>
      </c>
      <c r="T3129" t="s">
        <v>31</v>
      </c>
      <c r="U3129" s="2">
        <v>40148</v>
      </c>
      <c r="V3129" s="2">
        <v>40178</v>
      </c>
      <c r="W3129" s="2">
        <v>40147</v>
      </c>
      <c r="X3129" t="s">
        <v>72</v>
      </c>
      <c r="Y3129" t="s">
        <v>3205</v>
      </c>
      <c r="Z3129" t="s">
        <v>167</v>
      </c>
      <c r="AA3129" t="s">
        <v>168</v>
      </c>
      <c r="AB3129" t="s">
        <v>35</v>
      </c>
      <c r="AC3129" t="s">
        <v>36</v>
      </c>
      <c r="AD3129">
        <v>98109</v>
      </c>
      <c r="AE3129" t="s">
        <v>3294</v>
      </c>
      <c r="AF3129" t="str">
        <f t="shared" si="144"/>
        <v>Yes</v>
      </c>
      <c r="AG3129" s="9" t="str">
        <f t="shared" si="145"/>
        <v>STATE SENATOR11DEMOCRATLEG DISTRICT 11 - SENATEKINGLegislative2012300DEBT401484017840147Operation and OverheadTREASURY-NOVARGO STRATEGIESPO BOX 9100 SEATTLEWA</v>
      </c>
      <c r="AH3129">
        <v>100347481</v>
      </c>
      <c r="AI3129" s="9" t="str">
        <f t="shared" si="146"/>
        <v>STATE SENATOR11DEMOCRATLEG DISTRICT 11 - SENATEKINGLegislative</v>
      </c>
    </row>
    <row r="3130" spans="1:35" x14ac:dyDescent="0.25">
      <c r="A3130" s="15">
        <v>1238</v>
      </c>
      <c r="B3130" t="s">
        <v>3316</v>
      </c>
      <c r="C3130">
        <v>100347481</v>
      </c>
      <c r="D3130" t="s">
        <v>30</v>
      </c>
      <c r="E3130" t="s">
        <v>631</v>
      </c>
      <c r="F3130" t="s">
        <v>44</v>
      </c>
      <c r="G3130" t="s">
        <v>632</v>
      </c>
      <c r="H3130" t="s">
        <v>633</v>
      </c>
      <c r="I3130" t="s">
        <v>336</v>
      </c>
      <c r="J3130" t="s">
        <v>634</v>
      </c>
      <c r="K3130" t="s">
        <v>174</v>
      </c>
      <c r="L3130">
        <v>11</v>
      </c>
      <c r="N3130" t="s">
        <v>68</v>
      </c>
      <c r="O3130" t="s">
        <v>635</v>
      </c>
      <c r="P3130" t="s">
        <v>134</v>
      </c>
      <c r="Q3130" t="s">
        <v>71</v>
      </c>
      <c r="R3130">
        <v>2012</v>
      </c>
      <c r="S3130" s="1">
        <v>300</v>
      </c>
      <c r="T3130" t="s">
        <v>31</v>
      </c>
      <c r="U3130" s="2">
        <v>40148</v>
      </c>
      <c r="V3130" s="2">
        <v>40178</v>
      </c>
      <c r="W3130" s="2">
        <v>40178</v>
      </c>
      <c r="X3130" t="s">
        <v>72</v>
      </c>
      <c r="Y3130" t="s">
        <v>3248</v>
      </c>
      <c r="Z3130" t="s">
        <v>167</v>
      </c>
      <c r="AA3130" t="s">
        <v>168</v>
      </c>
      <c r="AB3130" t="s">
        <v>35</v>
      </c>
      <c r="AC3130" t="s">
        <v>36</v>
      </c>
      <c r="AD3130">
        <v>98109</v>
      </c>
      <c r="AE3130" t="s">
        <v>3294</v>
      </c>
      <c r="AF3130" t="str">
        <f t="shared" si="144"/>
        <v>Yes</v>
      </c>
      <c r="AG3130" s="9" t="str">
        <f t="shared" si="145"/>
        <v>STATE SENATOR11DEMOCRATLEG DISTRICT 11 - SENATEKINGLegislative2012300DEBT401484017840178Operation and OverheadTREASURY-DECARGO STRATEGIESPO BOX 9100 SEATTLEWA</v>
      </c>
      <c r="AH3130">
        <v>100347481</v>
      </c>
      <c r="AI3130" s="9" t="str">
        <f t="shared" si="146"/>
        <v>STATE SENATOR11DEMOCRATLEG DISTRICT 11 - SENATEKINGLegislative</v>
      </c>
    </row>
    <row r="3131" spans="1:35" x14ac:dyDescent="0.25">
      <c r="A3131" s="15">
        <v>1244</v>
      </c>
      <c r="B3131" t="s">
        <v>3323</v>
      </c>
      <c r="C3131">
        <v>100347485</v>
      </c>
      <c r="D3131" t="s">
        <v>30</v>
      </c>
      <c r="E3131" t="s">
        <v>631</v>
      </c>
      <c r="F3131" t="s">
        <v>44</v>
      </c>
      <c r="G3131" t="s">
        <v>632</v>
      </c>
      <c r="H3131" t="s">
        <v>633</v>
      </c>
      <c r="I3131" t="s">
        <v>336</v>
      </c>
      <c r="J3131" t="s">
        <v>634</v>
      </c>
      <c r="K3131" t="s">
        <v>174</v>
      </c>
      <c r="L3131">
        <v>11</v>
      </c>
      <c r="N3131" t="s">
        <v>68</v>
      </c>
      <c r="O3131" t="s">
        <v>635</v>
      </c>
      <c r="P3131" t="s">
        <v>134</v>
      </c>
      <c r="Q3131" t="s">
        <v>71</v>
      </c>
      <c r="R3131">
        <v>2012</v>
      </c>
      <c r="S3131" s="1">
        <v>640</v>
      </c>
      <c r="T3131" t="s">
        <v>31</v>
      </c>
      <c r="U3131" s="2">
        <v>40179</v>
      </c>
      <c r="V3131" s="2">
        <v>40209</v>
      </c>
      <c r="W3131" s="2">
        <v>39750</v>
      </c>
      <c r="X3131" t="s">
        <v>72</v>
      </c>
      <c r="Y3131" t="s">
        <v>3037</v>
      </c>
      <c r="Z3131" t="s">
        <v>2842</v>
      </c>
      <c r="AA3131" t="s">
        <v>3038</v>
      </c>
      <c r="AB3131" t="s">
        <v>35</v>
      </c>
      <c r="AC3131" t="s">
        <v>36</v>
      </c>
      <c r="AD3131">
        <v>98108</v>
      </c>
      <c r="AE3131" t="s">
        <v>3318</v>
      </c>
      <c r="AF3131" t="str">
        <f t="shared" si="144"/>
        <v>Yes</v>
      </c>
      <c r="AG3131" s="9" t="str">
        <f t="shared" si="145"/>
        <v>STATE SENATOR11DEMOCRATLEG DISTRICT 11 - SENATEKINGLegislative2012640DEBT401794020939750Operation and OverheadDISPLAY AD IN BEACON HILL NEWSPACIFIC PUBLISHING COMPANYPO BOX 80156 SEATTLEWA</v>
      </c>
      <c r="AH3131">
        <v>100347485</v>
      </c>
      <c r="AI3131" s="9" t="str">
        <f t="shared" si="146"/>
        <v>STATE SENATOR11DEMOCRATLEG DISTRICT 11 - SENATEKINGLegislative</v>
      </c>
    </row>
    <row r="3132" spans="1:35" x14ac:dyDescent="0.25">
      <c r="A3132" s="15">
        <v>1246</v>
      </c>
      <c r="B3132" t="s">
        <v>3325</v>
      </c>
      <c r="C3132">
        <v>100347485</v>
      </c>
      <c r="D3132" t="s">
        <v>30</v>
      </c>
      <c r="E3132" t="s">
        <v>631</v>
      </c>
      <c r="F3132" t="s">
        <v>44</v>
      </c>
      <c r="G3132" t="s">
        <v>632</v>
      </c>
      <c r="H3132" t="s">
        <v>633</v>
      </c>
      <c r="I3132" t="s">
        <v>336</v>
      </c>
      <c r="J3132" t="s">
        <v>634</v>
      </c>
      <c r="K3132" t="s">
        <v>174</v>
      </c>
      <c r="L3132">
        <v>11</v>
      </c>
      <c r="N3132" t="s">
        <v>68</v>
      </c>
      <c r="O3132" t="s">
        <v>635</v>
      </c>
      <c r="P3132" t="s">
        <v>134</v>
      </c>
      <c r="Q3132" t="s">
        <v>71</v>
      </c>
      <c r="R3132">
        <v>2012</v>
      </c>
      <c r="S3132" s="1">
        <v>525</v>
      </c>
      <c r="T3132" t="s">
        <v>31</v>
      </c>
      <c r="U3132" s="2">
        <v>40179</v>
      </c>
      <c r="V3132" s="2">
        <v>40209</v>
      </c>
      <c r="W3132" s="2">
        <v>39782</v>
      </c>
      <c r="X3132" t="s">
        <v>72</v>
      </c>
      <c r="Y3132" t="s">
        <v>2951</v>
      </c>
      <c r="Z3132" t="s">
        <v>167</v>
      </c>
      <c r="AA3132" t="s">
        <v>168</v>
      </c>
      <c r="AB3132" t="s">
        <v>35</v>
      </c>
      <c r="AC3132" t="s">
        <v>36</v>
      </c>
      <c r="AD3132">
        <v>98109</v>
      </c>
      <c r="AE3132" t="s">
        <v>3318</v>
      </c>
      <c r="AF3132" t="str">
        <f t="shared" si="144"/>
        <v>Yes</v>
      </c>
      <c r="AG3132" s="9" t="str">
        <f t="shared" si="145"/>
        <v>STATE SENATOR11DEMOCRATLEG DISTRICT 11 - SENATEKINGLegislative2012525DEBT401794020939782Operation and OverheadTREASURY- NOVEMBERARGO STRATEGIESPO BOX 9100 SEATTLEWA</v>
      </c>
      <c r="AH3132">
        <v>100347485</v>
      </c>
      <c r="AI3132" s="9" t="str">
        <f t="shared" si="146"/>
        <v>STATE SENATOR11DEMOCRATLEG DISTRICT 11 - SENATEKINGLegislative</v>
      </c>
    </row>
    <row r="3133" spans="1:35" x14ac:dyDescent="0.25">
      <c r="A3133" s="15">
        <v>1245</v>
      </c>
      <c r="B3133" t="s">
        <v>3324</v>
      </c>
      <c r="C3133">
        <v>100347485</v>
      </c>
      <c r="D3133" t="s">
        <v>30</v>
      </c>
      <c r="E3133" t="s">
        <v>631</v>
      </c>
      <c r="F3133" t="s">
        <v>44</v>
      </c>
      <c r="G3133" t="s">
        <v>632</v>
      </c>
      <c r="H3133" t="s">
        <v>633</v>
      </c>
      <c r="I3133" t="s">
        <v>336</v>
      </c>
      <c r="J3133" t="s">
        <v>634</v>
      </c>
      <c r="K3133" t="s">
        <v>174</v>
      </c>
      <c r="L3133">
        <v>11</v>
      </c>
      <c r="N3133" t="s">
        <v>68</v>
      </c>
      <c r="O3133" t="s">
        <v>635</v>
      </c>
      <c r="P3133" t="s">
        <v>134</v>
      </c>
      <c r="Q3133" t="s">
        <v>71</v>
      </c>
      <c r="R3133">
        <v>2012</v>
      </c>
      <c r="S3133" s="1">
        <v>450</v>
      </c>
      <c r="T3133" t="s">
        <v>31</v>
      </c>
      <c r="U3133" s="2">
        <v>40179</v>
      </c>
      <c r="V3133" s="2">
        <v>40209</v>
      </c>
      <c r="W3133" s="2">
        <v>39812</v>
      </c>
      <c r="X3133" t="s">
        <v>72</v>
      </c>
      <c r="Y3133" t="s">
        <v>2957</v>
      </c>
      <c r="Z3133" t="s">
        <v>167</v>
      </c>
      <c r="AA3133" t="s">
        <v>168</v>
      </c>
      <c r="AB3133" t="s">
        <v>35</v>
      </c>
      <c r="AC3133" t="s">
        <v>36</v>
      </c>
      <c r="AD3133">
        <v>98109</v>
      </c>
      <c r="AE3133" t="s">
        <v>3318</v>
      </c>
      <c r="AF3133" t="str">
        <f t="shared" si="144"/>
        <v>Yes</v>
      </c>
      <c r="AG3133" s="9" t="str">
        <f t="shared" si="145"/>
        <v>STATE SENATOR11DEMOCRATLEG DISTRICT 11 - SENATEKINGLegislative2012450DEBT401794020939812Operation and OverheadTREASURY- DECEMBERARGO STRATEGIESPO BOX 9100 SEATTLEWA</v>
      </c>
      <c r="AH3133">
        <v>100347485</v>
      </c>
      <c r="AI3133" s="9" t="str">
        <f t="shared" si="146"/>
        <v>STATE SENATOR11DEMOCRATLEG DISTRICT 11 - SENATEKINGLegislative</v>
      </c>
    </row>
    <row r="3134" spans="1:35" x14ac:dyDescent="0.25">
      <c r="A3134" s="15">
        <v>1247</v>
      </c>
      <c r="B3134" t="s">
        <v>3326</v>
      </c>
      <c r="C3134">
        <v>100347485</v>
      </c>
      <c r="D3134" t="s">
        <v>30</v>
      </c>
      <c r="E3134" t="s">
        <v>631</v>
      </c>
      <c r="F3134" t="s">
        <v>44</v>
      </c>
      <c r="G3134" t="s">
        <v>632</v>
      </c>
      <c r="H3134" t="s">
        <v>633</v>
      </c>
      <c r="I3134" t="s">
        <v>336</v>
      </c>
      <c r="J3134" t="s">
        <v>634</v>
      </c>
      <c r="K3134" t="s">
        <v>174</v>
      </c>
      <c r="L3134">
        <v>11</v>
      </c>
      <c r="N3134" t="s">
        <v>68</v>
      </c>
      <c r="O3134" t="s">
        <v>635</v>
      </c>
      <c r="P3134" t="s">
        <v>134</v>
      </c>
      <c r="Q3134" t="s">
        <v>71</v>
      </c>
      <c r="R3134">
        <v>2012</v>
      </c>
      <c r="S3134" s="1">
        <v>225</v>
      </c>
      <c r="T3134" t="s">
        <v>31</v>
      </c>
      <c r="U3134" s="2">
        <v>40179</v>
      </c>
      <c r="V3134" s="2">
        <v>40209</v>
      </c>
      <c r="W3134" s="2">
        <v>39843</v>
      </c>
      <c r="X3134" t="s">
        <v>72</v>
      </c>
      <c r="Y3134" t="s">
        <v>2965</v>
      </c>
      <c r="Z3134" t="s">
        <v>167</v>
      </c>
      <c r="AA3134" t="s">
        <v>168</v>
      </c>
      <c r="AB3134" t="s">
        <v>35</v>
      </c>
      <c r="AC3134" t="s">
        <v>36</v>
      </c>
      <c r="AD3134">
        <v>98109</v>
      </c>
      <c r="AE3134" t="s">
        <v>3318</v>
      </c>
      <c r="AF3134" t="str">
        <f t="shared" si="144"/>
        <v>Yes</v>
      </c>
      <c r="AG3134" s="9" t="str">
        <f t="shared" si="145"/>
        <v>STATE SENATOR11DEMOCRATLEG DISTRICT 11 - SENATEKINGLegislative2012225DEBT401794020939843Operation and OverheadTREASURY- JANUARYARGO STRATEGIESPO BOX 9100 SEATTLEWA</v>
      </c>
      <c r="AH3134">
        <v>100347485</v>
      </c>
      <c r="AI3134" s="9" t="str">
        <f t="shared" si="146"/>
        <v>STATE SENATOR11DEMOCRATLEG DISTRICT 11 - SENATEKINGLegislative</v>
      </c>
    </row>
    <row r="3135" spans="1:35" x14ac:dyDescent="0.25">
      <c r="A3135" s="15">
        <v>1248</v>
      </c>
      <c r="B3135" t="s">
        <v>3327</v>
      </c>
      <c r="C3135">
        <v>100347485</v>
      </c>
      <c r="D3135" t="s">
        <v>30</v>
      </c>
      <c r="E3135" t="s">
        <v>631</v>
      </c>
      <c r="F3135" t="s">
        <v>44</v>
      </c>
      <c r="G3135" t="s">
        <v>632</v>
      </c>
      <c r="H3135" t="s">
        <v>633</v>
      </c>
      <c r="I3135" t="s">
        <v>336</v>
      </c>
      <c r="J3135" t="s">
        <v>634</v>
      </c>
      <c r="K3135" t="s">
        <v>174</v>
      </c>
      <c r="L3135">
        <v>11</v>
      </c>
      <c r="N3135" t="s">
        <v>68</v>
      </c>
      <c r="O3135" t="s">
        <v>635</v>
      </c>
      <c r="P3135" t="s">
        <v>134</v>
      </c>
      <c r="Q3135" t="s">
        <v>71</v>
      </c>
      <c r="R3135">
        <v>2012</v>
      </c>
      <c r="S3135" s="1">
        <v>225</v>
      </c>
      <c r="T3135" t="s">
        <v>31</v>
      </c>
      <c r="U3135" s="2">
        <v>40179</v>
      </c>
      <c r="V3135" s="2">
        <v>40209</v>
      </c>
      <c r="W3135" s="2">
        <v>39872</v>
      </c>
      <c r="X3135" t="s">
        <v>72</v>
      </c>
      <c r="Y3135" t="s">
        <v>2921</v>
      </c>
      <c r="Z3135" t="s">
        <v>167</v>
      </c>
      <c r="AA3135" t="s">
        <v>168</v>
      </c>
      <c r="AB3135" t="s">
        <v>35</v>
      </c>
      <c r="AC3135" t="s">
        <v>36</v>
      </c>
      <c r="AD3135">
        <v>98109</v>
      </c>
      <c r="AE3135" t="s">
        <v>3318</v>
      </c>
      <c r="AF3135" t="str">
        <f t="shared" si="144"/>
        <v>Yes</v>
      </c>
      <c r="AG3135" s="9" t="str">
        <f t="shared" si="145"/>
        <v>STATE SENATOR11DEMOCRATLEG DISTRICT 11 - SENATEKINGLegislative2012225DEBT401794020939872Operation and OverheadTREASURY - FEBRUARYARGO STRATEGIESPO BOX 9100 SEATTLEWA</v>
      </c>
      <c r="AH3135">
        <v>100347485</v>
      </c>
      <c r="AI3135" s="9" t="str">
        <f t="shared" si="146"/>
        <v>STATE SENATOR11DEMOCRATLEG DISTRICT 11 - SENATEKINGLegislative</v>
      </c>
    </row>
    <row r="3136" spans="1:35" x14ac:dyDescent="0.25">
      <c r="A3136" s="15">
        <v>1239</v>
      </c>
      <c r="B3136" t="s">
        <v>3317</v>
      </c>
      <c r="C3136">
        <v>100347485</v>
      </c>
      <c r="D3136" t="s">
        <v>30</v>
      </c>
      <c r="E3136" t="s">
        <v>631</v>
      </c>
      <c r="F3136" t="s">
        <v>44</v>
      </c>
      <c r="G3136" t="s">
        <v>632</v>
      </c>
      <c r="H3136" t="s">
        <v>633</v>
      </c>
      <c r="I3136" t="s">
        <v>336</v>
      </c>
      <c r="J3136" t="s">
        <v>634</v>
      </c>
      <c r="K3136" t="s">
        <v>174</v>
      </c>
      <c r="L3136">
        <v>11</v>
      </c>
      <c r="N3136" t="s">
        <v>68</v>
      </c>
      <c r="O3136" t="s">
        <v>635</v>
      </c>
      <c r="P3136" t="s">
        <v>134</v>
      </c>
      <c r="Q3136" t="s">
        <v>71</v>
      </c>
      <c r="R3136">
        <v>2012</v>
      </c>
      <c r="S3136" s="1">
        <v>175</v>
      </c>
      <c r="T3136" t="s">
        <v>31</v>
      </c>
      <c r="U3136" s="2">
        <v>40179</v>
      </c>
      <c r="V3136" s="2">
        <v>40209</v>
      </c>
      <c r="W3136" s="2">
        <v>39902</v>
      </c>
      <c r="X3136" t="s">
        <v>72</v>
      </c>
      <c r="Y3136" t="s">
        <v>2966</v>
      </c>
      <c r="Z3136" t="s">
        <v>167</v>
      </c>
      <c r="AA3136" t="s">
        <v>168</v>
      </c>
      <c r="AB3136" t="s">
        <v>35</v>
      </c>
      <c r="AC3136" t="s">
        <v>36</v>
      </c>
      <c r="AD3136">
        <v>98109</v>
      </c>
      <c r="AE3136" t="s">
        <v>3318</v>
      </c>
      <c r="AF3136" t="str">
        <f t="shared" si="144"/>
        <v>Yes</v>
      </c>
      <c r="AG3136" s="9" t="str">
        <f t="shared" si="145"/>
        <v>STATE SENATOR11DEMOCRATLEG DISTRICT 11 - SENATEKINGLegislative2012175DEBT401794020939902Operation and OverheadTREASURY- MARCHARGO STRATEGIESPO BOX 9100 SEATTLEWA</v>
      </c>
      <c r="AH3136">
        <v>100347485</v>
      </c>
      <c r="AI3136" s="9" t="str">
        <f t="shared" si="146"/>
        <v>STATE SENATOR11DEMOCRATLEG DISTRICT 11 - SENATEKINGLegislative</v>
      </c>
    </row>
    <row r="3137" spans="1:35" x14ac:dyDescent="0.25">
      <c r="A3137" s="15">
        <v>1240</v>
      </c>
      <c r="B3137" t="s">
        <v>3319</v>
      </c>
      <c r="C3137">
        <v>100347485</v>
      </c>
      <c r="D3137" t="s">
        <v>30</v>
      </c>
      <c r="E3137" t="s">
        <v>631</v>
      </c>
      <c r="F3137" t="s">
        <v>44</v>
      </c>
      <c r="G3137" t="s">
        <v>632</v>
      </c>
      <c r="H3137" t="s">
        <v>633</v>
      </c>
      <c r="I3137" t="s">
        <v>336</v>
      </c>
      <c r="J3137" t="s">
        <v>634</v>
      </c>
      <c r="K3137" t="s">
        <v>174</v>
      </c>
      <c r="L3137">
        <v>11</v>
      </c>
      <c r="N3137" t="s">
        <v>68</v>
      </c>
      <c r="O3137" t="s">
        <v>635</v>
      </c>
      <c r="P3137" t="s">
        <v>134</v>
      </c>
      <c r="Q3137" t="s">
        <v>71</v>
      </c>
      <c r="R3137">
        <v>2012</v>
      </c>
      <c r="S3137" s="1">
        <v>175</v>
      </c>
      <c r="T3137" t="s">
        <v>31</v>
      </c>
      <c r="U3137" s="2">
        <v>40179</v>
      </c>
      <c r="V3137" s="2">
        <v>40209</v>
      </c>
      <c r="W3137" s="2">
        <v>39933</v>
      </c>
      <c r="X3137" t="s">
        <v>72</v>
      </c>
      <c r="Y3137" t="s">
        <v>2944</v>
      </c>
      <c r="Z3137" t="s">
        <v>167</v>
      </c>
      <c r="AA3137" t="s">
        <v>168</v>
      </c>
      <c r="AB3137" t="s">
        <v>35</v>
      </c>
      <c r="AC3137" t="s">
        <v>36</v>
      </c>
      <c r="AD3137">
        <v>98109</v>
      </c>
      <c r="AE3137" t="s">
        <v>3318</v>
      </c>
      <c r="AF3137" t="str">
        <f t="shared" si="144"/>
        <v>Yes</v>
      </c>
      <c r="AG3137" s="9" t="str">
        <f t="shared" si="145"/>
        <v>STATE SENATOR11DEMOCRATLEG DISTRICT 11 - SENATEKINGLegislative2012175DEBT401794020939933Operation and OverheadTREASURY- APRILARGO STRATEGIESPO BOX 9100 SEATTLEWA</v>
      </c>
      <c r="AH3137">
        <v>100347485</v>
      </c>
      <c r="AI3137" s="9" t="str">
        <f t="shared" si="146"/>
        <v>STATE SENATOR11DEMOCRATLEG DISTRICT 11 - SENATEKINGLegislative</v>
      </c>
    </row>
    <row r="3138" spans="1:35" x14ac:dyDescent="0.25">
      <c r="A3138" s="15">
        <v>1241</v>
      </c>
      <c r="B3138" t="s">
        <v>3320</v>
      </c>
      <c r="C3138">
        <v>100347485</v>
      </c>
      <c r="D3138" t="s">
        <v>30</v>
      </c>
      <c r="E3138" t="s">
        <v>631</v>
      </c>
      <c r="F3138" t="s">
        <v>44</v>
      </c>
      <c r="G3138" t="s">
        <v>632</v>
      </c>
      <c r="H3138" t="s">
        <v>633</v>
      </c>
      <c r="I3138" t="s">
        <v>336</v>
      </c>
      <c r="J3138" t="s">
        <v>634</v>
      </c>
      <c r="K3138" t="s">
        <v>174</v>
      </c>
      <c r="L3138">
        <v>11</v>
      </c>
      <c r="N3138" t="s">
        <v>68</v>
      </c>
      <c r="O3138" t="s">
        <v>635</v>
      </c>
      <c r="P3138" t="s">
        <v>134</v>
      </c>
      <c r="Q3138" t="s">
        <v>71</v>
      </c>
      <c r="R3138">
        <v>2012</v>
      </c>
      <c r="S3138" s="1">
        <v>300</v>
      </c>
      <c r="T3138" t="s">
        <v>31</v>
      </c>
      <c r="U3138" s="2">
        <v>40179</v>
      </c>
      <c r="V3138" s="2">
        <v>40209</v>
      </c>
      <c r="W3138" s="2">
        <v>40147</v>
      </c>
      <c r="X3138" t="s">
        <v>72</v>
      </c>
      <c r="Y3138" t="s">
        <v>3205</v>
      </c>
      <c r="Z3138" t="s">
        <v>167</v>
      </c>
      <c r="AA3138" t="s">
        <v>168</v>
      </c>
      <c r="AB3138" t="s">
        <v>35</v>
      </c>
      <c r="AC3138" t="s">
        <v>36</v>
      </c>
      <c r="AD3138">
        <v>98109</v>
      </c>
      <c r="AE3138" t="s">
        <v>3318</v>
      </c>
      <c r="AF3138" t="str">
        <f t="shared" ref="AF3138:AF3201" si="147">IF(ISNA(VLOOKUP($C3138,schooldata,1,FALSE)),"NO","Yes")</f>
        <v>Yes</v>
      </c>
      <c r="AG3138" s="9" t="str">
        <f t="shared" ref="AG3138:AG3201" si="148">CONCATENATE(K3138,L3138,M3138,N3138,O3138,P3138,Q3138,R3138,S3138,T3138,U3138,V3138,W3138,X3138,Y3138,Z3138,AA3138,AB3138,AC3138)</f>
        <v>STATE SENATOR11DEMOCRATLEG DISTRICT 11 - SENATEKINGLegislative2012300DEBT401794020940147Operation and OverheadTREASURY-NOVARGO STRATEGIESPO BOX 9100 SEATTLEWA</v>
      </c>
      <c r="AH3138">
        <v>100347485</v>
      </c>
      <c r="AI3138" s="9" t="str">
        <f t="shared" ref="AI3138:AI3201" si="149">CONCATENATE(K3138,L3138,M3138,N3138,O3138,P3138,Q3138)</f>
        <v>STATE SENATOR11DEMOCRATLEG DISTRICT 11 - SENATEKINGLegislative</v>
      </c>
    </row>
    <row r="3139" spans="1:35" x14ac:dyDescent="0.25">
      <c r="A3139" s="15">
        <v>1242</v>
      </c>
      <c r="B3139" t="s">
        <v>3321</v>
      </c>
      <c r="C3139">
        <v>100347485</v>
      </c>
      <c r="D3139" t="s">
        <v>30</v>
      </c>
      <c r="E3139" t="s">
        <v>631</v>
      </c>
      <c r="F3139" t="s">
        <v>44</v>
      </c>
      <c r="G3139" t="s">
        <v>632</v>
      </c>
      <c r="H3139" t="s">
        <v>633</v>
      </c>
      <c r="I3139" t="s">
        <v>336</v>
      </c>
      <c r="J3139" t="s">
        <v>634</v>
      </c>
      <c r="K3139" t="s">
        <v>174</v>
      </c>
      <c r="L3139">
        <v>11</v>
      </c>
      <c r="N3139" t="s">
        <v>68</v>
      </c>
      <c r="O3139" t="s">
        <v>635</v>
      </c>
      <c r="P3139" t="s">
        <v>134</v>
      </c>
      <c r="Q3139" t="s">
        <v>71</v>
      </c>
      <c r="R3139">
        <v>2012</v>
      </c>
      <c r="S3139" s="1">
        <v>300</v>
      </c>
      <c r="T3139" t="s">
        <v>31</v>
      </c>
      <c r="U3139" s="2">
        <v>40179</v>
      </c>
      <c r="V3139" s="2">
        <v>40209</v>
      </c>
      <c r="W3139" s="2">
        <v>40178</v>
      </c>
      <c r="X3139" t="s">
        <v>72</v>
      </c>
      <c r="Y3139" t="s">
        <v>3248</v>
      </c>
      <c r="Z3139" t="s">
        <v>167</v>
      </c>
      <c r="AA3139" t="s">
        <v>168</v>
      </c>
      <c r="AB3139" t="s">
        <v>35</v>
      </c>
      <c r="AC3139" t="s">
        <v>36</v>
      </c>
      <c r="AD3139">
        <v>98109</v>
      </c>
      <c r="AE3139" t="s">
        <v>3318</v>
      </c>
      <c r="AF3139" t="str">
        <f t="shared" si="147"/>
        <v>Yes</v>
      </c>
      <c r="AG3139" s="9" t="str">
        <f t="shared" si="148"/>
        <v>STATE SENATOR11DEMOCRATLEG DISTRICT 11 - SENATEKINGLegislative2012300DEBT401794020940178Operation and OverheadTREASURY-DECARGO STRATEGIESPO BOX 9100 SEATTLEWA</v>
      </c>
      <c r="AH3139">
        <v>100347485</v>
      </c>
      <c r="AI3139" s="9" t="str">
        <f t="shared" si="149"/>
        <v>STATE SENATOR11DEMOCRATLEG DISTRICT 11 - SENATEKINGLegislative</v>
      </c>
    </row>
    <row r="3140" spans="1:35" x14ac:dyDescent="0.25">
      <c r="A3140" s="15">
        <v>1243</v>
      </c>
      <c r="B3140" t="s">
        <v>3322</v>
      </c>
      <c r="C3140">
        <v>100347485</v>
      </c>
      <c r="D3140" t="s">
        <v>30</v>
      </c>
      <c r="E3140" t="s">
        <v>631</v>
      </c>
      <c r="F3140" t="s">
        <v>44</v>
      </c>
      <c r="G3140" t="s">
        <v>632</v>
      </c>
      <c r="H3140" t="s">
        <v>633</v>
      </c>
      <c r="I3140" t="s">
        <v>336</v>
      </c>
      <c r="J3140" t="s">
        <v>634</v>
      </c>
      <c r="K3140" t="s">
        <v>174</v>
      </c>
      <c r="L3140">
        <v>11</v>
      </c>
      <c r="N3140" t="s">
        <v>68</v>
      </c>
      <c r="O3140" t="s">
        <v>635</v>
      </c>
      <c r="P3140" t="s">
        <v>134</v>
      </c>
      <c r="Q3140" t="s">
        <v>71</v>
      </c>
      <c r="R3140">
        <v>2012</v>
      </c>
      <c r="S3140" s="1">
        <v>300</v>
      </c>
      <c r="T3140" t="s">
        <v>31</v>
      </c>
      <c r="U3140" s="2">
        <v>40179</v>
      </c>
      <c r="V3140" s="2">
        <v>40209</v>
      </c>
      <c r="W3140" s="2">
        <v>40209</v>
      </c>
      <c r="X3140" t="s">
        <v>72</v>
      </c>
      <c r="Y3140" t="s">
        <v>3252</v>
      </c>
      <c r="Z3140" t="s">
        <v>167</v>
      </c>
      <c r="AA3140" t="s">
        <v>168</v>
      </c>
      <c r="AB3140" t="s">
        <v>35</v>
      </c>
      <c r="AC3140" t="s">
        <v>36</v>
      </c>
      <c r="AD3140">
        <v>98109</v>
      </c>
      <c r="AE3140" t="s">
        <v>3318</v>
      </c>
      <c r="AF3140" t="str">
        <f t="shared" si="147"/>
        <v>Yes</v>
      </c>
      <c r="AG3140" s="9" t="str">
        <f t="shared" si="148"/>
        <v>STATE SENATOR11DEMOCRATLEG DISTRICT 11 - SENATEKINGLegislative2012300DEBT401794020940209Operation and OverheadEST TREASURY-JANARGO STRATEGIESPO BOX 9100 SEATTLEWA</v>
      </c>
      <c r="AH3140">
        <v>100347485</v>
      </c>
      <c r="AI3140" s="9" t="str">
        <f t="shared" si="149"/>
        <v>STATE SENATOR11DEMOCRATLEG DISTRICT 11 - SENATEKINGLegislative</v>
      </c>
    </row>
    <row r="3141" spans="1:35" x14ac:dyDescent="0.25">
      <c r="A3141" s="15">
        <v>1203</v>
      </c>
      <c r="B3141" t="s">
        <v>3270</v>
      </c>
      <c r="C3141">
        <v>100350078</v>
      </c>
      <c r="D3141" t="s">
        <v>30</v>
      </c>
      <c r="E3141" t="s">
        <v>631</v>
      </c>
      <c r="F3141" t="s">
        <v>44</v>
      </c>
      <c r="G3141" t="s">
        <v>632</v>
      </c>
      <c r="H3141" t="s">
        <v>633</v>
      </c>
      <c r="I3141" t="s">
        <v>336</v>
      </c>
      <c r="J3141" t="s">
        <v>634</v>
      </c>
      <c r="K3141" t="s">
        <v>174</v>
      </c>
      <c r="L3141">
        <v>11</v>
      </c>
      <c r="N3141" t="s">
        <v>68</v>
      </c>
      <c r="O3141" t="s">
        <v>635</v>
      </c>
      <c r="P3141" t="s">
        <v>134</v>
      </c>
      <c r="Q3141" t="s">
        <v>71</v>
      </c>
      <c r="R3141">
        <v>2012</v>
      </c>
      <c r="S3141" s="1">
        <v>640</v>
      </c>
      <c r="T3141" t="s">
        <v>31</v>
      </c>
      <c r="U3141" s="2">
        <v>40210</v>
      </c>
      <c r="V3141" s="2">
        <v>40237</v>
      </c>
      <c r="W3141" s="2">
        <v>39750</v>
      </c>
      <c r="X3141" t="s">
        <v>72</v>
      </c>
      <c r="Y3141" t="s">
        <v>3037</v>
      </c>
      <c r="Z3141" t="s">
        <v>2842</v>
      </c>
      <c r="AA3141" t="s">
        <v>3038</v>
      </c>
      <c r="AB3141" t="s">
        <v>35</v>
      </c>
      <c r="AC3141" t="s">
        <v>36</v>
      </c>
      <c r="AD3141">
        <v>98108</v>
      </c>
      <c r="AE3141" t="s">
        <v>3265</v>
      </c>
      <c r="AF3141" t="str">
        <f t="shared" si="147"/>
        <v>Yes</v>
      </c>
      <c r="AG3141" s="9" t="str">
        <f t="shared" si="148"/>
        <v>STATE SENATOR11DEMOCRATLEG DISTRICT 11 - SENATEKINGLegislative2012640DEBT402104023739750Operation and OverheadDISPLAY AD IN BEACON HILL NEWSPACIFIC PUBLISHING COMPANYPO BOX 80156 SEATTLEWA</v>
      </c>
      <c r="AH3141">
        <v>100350078</v>
      </c>
      <c r="AI3141" s="9" t="str">
        <f t="shared" si="149"/>
        <v>STATE SENATOR11DEMOCRATLEG DISTRICT 11 - SENATEKINGLegislative</v>
      </c>
    </row>
    <row r="3142" spans="1:35" x14ac:dyDescent="0.25">
      <c r="A3142" s="15">
        <v>1205</v>
      </c>
      <c r="B3142" t="s">
        <v>3272</v>
      </c>
      <c r="C3142">
        <v>100350078</v>
      </c>
      <c r="D3142" t="s">
        <v>30</v>
      </c>
      <c r="E3142" t="s">
        <v>631</v>
      </c>
      <c r="F3142" t="s">
        <v>44</v>
      </c>
      <c r="G3142" t="s">
        <v>632</v>
      </c>
      <c r="H3142" t="s">
        <v>633</v>
      </c>
      <c r="I3142" t="s">
        <v>336</v>
      </c>
      <c r="J3142" t="s">
        <v>634</v>
      </c>
      <c r="K3142" t="s">
        <v>174</v>
      </c>
      <c r="L3142">
        <v>11</v>
      </c>
      <c r="N3142" t="s">
        <v>68</v>
      </c>
      <c r="O3142" t="s">
        <v>635</v>
      </c>
      <c r="P3142" t="s">
        <v>134</v>
      </c>
      <c r="Q3142" t="s">
        <v>71</v>
      </c>
      <c r="R3142">
        <v>2012</v>
      </c>
      <c r="S3142" s="1">
        <v>525</v>
      </c>
      <c r="T3142" t="s">
        <v>31</v>
      </c>
      <c r="U3142" s="2">
        <v>40210</v>
      </c>
      <c r="V3142" s="2">
        <v>40237</v>
      </c>
      <c r="W3142" s="2">
        <v>39782</v>
      </c>
      <c r="X3142" t="s">
        <v>72</v>
      </c>
      <c r="Y3142" t="s">
        <v>2951</v>
      </c>
      <c r="Z3142" t="s">
        <v>167</v>
      </c>
      <c r="AA3142" t="s">
        <v>168</v>
      </c>
      <c r="AB3142" t="s">
        <v>35</v>
      </c>
      <c r="AC3142" t="s">
        <v>36</v>
      </c>
      <c r="AD3142">
        <v>98109</v>
      </c>
      <c r="AE3142" t="s">
        <v>3265</v>
      </c>
      <c r="AF3142" t="str">
        <f t="shared" si="147"/>
        <v>Yes</v>
      </c>
      <c r="AG3142" s="9" t="str">
        <f t="shared" si="148"/>
        <v>STATE SENATOR11DEMOCRATLEG DISTRICT 11 - SENATEKINGLegislative2012525DEBT402104023739782Operation and OverheadTREASURY- NOVEMBERARGO STRATEGIESPO BOX 9100 SEATTLEWA</v>
      </c>
      <c r="AH3142">
        <v>100350078</v>
      </c>
      <c r="AI3142" s="9" t="str">
        <f t="shared" si="149"/>
        <v>STATE SENATOR11DEMOCRATLEG DISTRICT 11 - SENATEKINGLegislative</v>
      </c>
    </row>
    <row r="3143" spans="1:35" x14ac:dyDescent="0.25">
      <c r="A3143" s="15">
        <v>1204</v>
      </c>
      <c r="B3143" t="s">
        <v>3271</v>
      </c>
      <c r="C3143">
        <v>100350078</v>
      </c>
      <c r="D3143" t="s">
        <v>30</v>
      </c>
      <c r="E3143" t="s">
        <v>631</v>
      </c>
      <c r="F3143" t="s">
        <v>44</v>
      </c>
      <c r="G3143" t="s">
        <v>632</v>
      </c>
      <c r="H3143" t="s">
        <v>633</v>
      </c>
      <c r="I3143" t="s">
        <v>336</v>
      </c>
      <c r="J3143" t="s">
        <v>634</v>
      </c>
      <c r="K3143" t="s">
        <v>174</v>
      </c>
      <c r="L3143">
        <v>11</v>
      </c>
      <c r="N3143" t="s">
        <v>68</v>
      </c>
      <c r="O3143" t="s">
        <v>635</v>
      </c>
      <c r="P3143" t="s">
        <v>134</v>
      </c>
      <c r="Q3143" t="s">
        <v>71</v>
      </c>
      <c r="R3143">
        <v>2012</v>
      </c>
      <c r="S3143" s="1">
        <v>450</v>
      </c>
      <c r="T3143" t="s">
        <v>31</v>
      </c>
      <c r="U3143" s="2">
        <v>40210</v>
      </c>
      <c r="V3143" s="2">
        <v>40237</v>
      </c>
      <c r="W3143" s="2">
        <v>39812</v>
      </c>
      <c r="X3143" t="s">
        <v>72</v>
      </c>
      <c r="Y3143" t="s">
        <v>2957</v>
      </c>
      <c r="Z3143" t="s">
        <v>167</v>
      </c>
      <c r="AA3143" t="s">
        <v>168</v>
      </c>
      <c r="AB3143" t="s">
        <v>35</v>
      </c>
      <c r="AC3143" t="s">
        <v>36</v>
      </c>
      <c r="AD3143">
        <v>98109</v>
      </c>
      <c r="AE3143" t="s">
        <v>3265</v>
      </c>
      <c r="AF3143" t="str">
        <f t="shared" si="147"/>
        <v>Yes</v>
      </c>
      <c r="AG3143" s="9" t="str">
        <f t="shared" si="148"/>
        <v>STATE SENATOR11DEMOCRATLEG DISTRICT 11 - SENATEKINGLegislative2012450DEBT402104023739812Operation and OverheadTREASURY- DECEMBERARGO STRATEGIESPO BOX 9100 SEATTLEWA</v>
      </c>
      <c r="AH3143">
        <v>100350078</v>
      </c>
      <c r="AI3143" s="9" t="str">
        <f t="shared" si="149"/>
        <v>STATE SENATOR11DEMOCRATLEG DISTRICT 11 - SENATEKINGLegislative</v>
      </c>
    </row>
    <row r="3144" spans="1:35" x14ac:dyDescent="0.25">
      <c r="A3144" s="15">
        <v>1206</v>
      </c>
      <c r="B3144" t="s">
        <v>3273</v>
      </c>
      <c r="C3144">
        <v>100350078</v>
      </c>
      <c r="D3144" t="s">
        <v>30</v>
      </c>
      <c r="E3144" t="s">
        <v>631</v>
      </c>
      <c r="F3144" t="s">
        <v>44</v>
      </c>
      <c r="G3144" t="s">
        <v>632</v>
      </c>
      <c r="H3144" t="s">
        <v>633</v>
      </c>
      <c r="I3144" t="s">
        <v>336</v>
      </c>
      <c r="J3144" t="s">
        <v>634</v>
      </c>
      <c r="K3144" t="s">
        <v>174</v>
      </c>
      <c r="L3144">
        <v>11</v>
      </c>
      <c r="N3144" t="s">
        <v>68</v>
      </c>
      <c r="O3144" t="s">
        <v>635</v>
      </c>
      <c r="P3144" t="s">
        <v>134</v>
      </c>
      <c r="Q3144" t="s">
        <v>71</v>
      </c>
      <c r="R3144">
        <v>2012</v>
      </c>
      <c r="S3144" s="1">
        <v>225</v>
      </c>
      <c r="T3144" t="s">
        <v>31</v>
      </c>
      <c r="U3144" s="2">
        <v>40210</v>
      </c>
      <c r="V3144" s="2">
        <v>40237</v>
      </c>
      <c r="W3144" s="2">
        <v>39843</v>
      </c>
      <c r="X3144" t="s">
        <v>72</v>
      </c>
      <c r="Y3144" t="s">
        <v>2965</v>
      </c>
      <c r="Z3144" t="s">
        <v>167</v>
      </c>
      <c r="AA3144" t="s">
        <v>168</v>
      </c>
      <c r="AB3144" t="s">
        <v>35</v>
      </c>
      <c r="AC3144" t="s">
        <v>36</v>
      </c>
      <c r="AD3144">
        <v>98109</v>
      </c>
      <c r="AE3144" t="s">
        <v>3265</v>
      </c>
      <c r="AF3144" t="str">
        <f t="shared" si="147"/>
        <v>Yes</v>
      </c>
      <c r="AG3144" s="9" t="str">
        <f t="shared" si="148"/>
        <v>STATE SENATOR11DEMOCRATLEG DISTRICT 11 - SENATEKINGLegislative2012225DEBT402104023739843Operation and OverheadTREASURY- JANUARYARGO STRATEGIESPO BOX 9100 SEATTLEWA</v>
      </c>
      <c r="AH3144">
        <v>100350078</v>
      </c>
      <c r="AI3144" s="9" t="str">
        <f t="shared" si="149"/>
        <v>STATE SENATOR11DEMOCRATLEG DISTRICT 11 - SENATEKINGLegislative</v>
      </c>
    </row>
    <row r="3145" spans="1:35" x14ac:dyDescent="0.25">
      <c r="A3145" s="15">
        <v>1207</v>
      </c>
      <c r="B3145" t="s">
        <v>3274</v>
      </c>
      <c r="C3145">
        <v>100350078</v>
      </c>
      <c r="D3145" t="s">
        <v>30</v>
      </c>
      <c r="E3145" t="s">
        <v>631</v>
      </c>
      <c r="F3145" t="s">
        <v>44</v>
      </c>
      <c r="G3145" t="s">
        <v>632</v>
      </c>
      <c r="H3145" t="s">
        <v>633</v>
      </c>
      <c r="I3145" t="s">
        <v>336</v>
      </c>
      <c r="J3145" t="s">
        <v>634</v>
      </c>
      <c r="K3145" t="s">
        <v>174</v>
      </c>
      <c r="L3145">
        <v>11</v>
      </c>
      <c r="N3145" t="s">
        <v>68</v>
      </c>
      <c r="O3145" t="s">
        <v>635</v>
      </c>
      <c r="P3145" t="s">
        <v>134</v>
      </c>
      <c r="Q3145" t="s">
        <v>71</v>
      </c>
      <c r="R3145">
        <v>2012</v>
      </c>
      <c r="S3145" s="1">
        <v>225</v>
      </c>
      <c r="T3145" t="s">
        <v>31</v>
      </c>
      <c r="U3145" s="2">
        <v>40210</v>
      </c>
      <c r="V3145" s="2">
        <v>40237</v>
      </c>
      <c r="W3145" s="2">
        <v>39872</v>
      </c>
      <c r="X3145" t="s">
        <v>72</v>
      </c>
      <c r="Y3145" t="s">
        <v>2921</v>
      </c>
      <c r="Z3145" t="s">
        <v>167</v>
      </c>
      <c r="AA3145" t="s">
        <v>168</v>
      </c>
      <c r="AB3145" t="s">
        <v>35</v>
      </c>
      <c r="AC3145" t="s">
        <v>36</v>
      </c>
      <c r="AD3145">
        <v>98109</v>
      </c>
      <c r="AE3145" t="s">
        <v>3265</v>
      </c>
      <c r="AF3145" t="str">
        <f t="shared" si="147"/>
        <v>Yes</v>
      </c>
      <c r="AG3145" s="9" t="str">
        <f t="shared" si="148"/>
        <v>STATE SENATOR11DEMOCRATLEG DISTRICT 11 - SENATEKINGLegislative2012225DEBT402104023739872Operation and OverheadTREASURY - FEBRUARYARGO STRATEGIESPO BOX 9100 SEATTLEWA</v>
      </c>
      <c r="AH3145">
        <v>100350078</v>
      </c>
      <c r="AI3145" s="9" t="str">
        <f t="shared" si="149"/>
        <v>STATE SENATOR11DEMOCRATLEG DISTRICT 11 - SENATEKINGLegislative</v>
      </c>
    </row>
    <row r="3146" spans="1:35" x14ac:dyDescent="0.25">
      <c r="A3146" s="15">
        <v>1199</v>
      </c>
      <c r="B3146" t="s">
        <v>3264</v>
      </c>
      <c r="C3146">
        <v>100350078</v>
      </c>
      <c r="D3146" t="s">
        <v>30</v>
      </c>
      <c r="E3146" t="s">
        <v>631</v>
      </c>
      <c r="F3146" t="s">
        <v>44</v>
      </c>
      <c r="G3146" t="s">
        <v>632</v>
      </c>
      <c r="H3146" t="s">
        <v>633</v>
      </c>
      <c r="I3146" t="s">
        <v>336</v>
      </c>
      <c r="J3146" t="s">
        <v>634</v>
      </c>
      <c r="K3146" t="s">
        <v>174</v>
      </c>
      <c r="L3146">
        <v>11</v>
      </c>
      <c r="N3146" t="s">
        <v>68</v>
      </c>
      <c r="O3146" t="s">
        <v>635</v>
      </c>
      <c r="P3146" t="s">
        <v>134</v>
      </c>
      <c r="Q3146" t="s">
        <v>71</v>
      </c>
      <c r="R3146">
        <v>2012</v>
      </c>
      <c r="S3146" s="1">
        <v>175</v>
      </c>
      <c r="T3146" t="s">
        <v>31</v>
      </c>
      <c r="U3146" s="2">
        <v>40210</v>
      </c>
      <c r="V3146" s="2">
        <v>40237</v>
      </c>
      <c r="W3146" s="2">
        <v>39902</v>
      </c>
      <c r="X3146" t="s">
        <v>72</v>
      </c>
      <c r="Y3146" t="s">
        <v>2966</v>
      </c>
      <c r="Z3146" t="s">
        <v>167</v>
      </c>
      <c r="AA3146" t="s">
        <v>168</v>
      </c>
      <c r="AB3146" t="s">
        <v>35</v>
      </c>
      <c r="AC3146" t="s">
        <v>36</v>
      </c>
      <c r="AD3146">
        <v>98109</v>
      </c>
      <c r="AE3146" t="s">
        <v>3265</v>
      </c>
      <c r="AF3146" t="str">
        <f t="shared" si="147"/>
        <v>Yes</v>
      </c>
      <c r="AG3146" s="9" t="str">
        <f t="shared" si="148"/>
        <v>STATE SENATOR11DEMOCRATLEG DISTRICT 11 - SENATEKINGLegislative2012175DEBT402104023739902Operation and OverheadTREASURY- MARCHARGO STRATEGIESPO BOX 9100 SEATTLEWA</v>
      </c>
      <c r="AH3146">
        <v>100350078</v>
      </c>
      <c r="AI3146" s="9" t="str">
        <f t="shared" si="149"/>
        <v>STATE SENATOR11DEMOCRATLEG DISTRICT 11 - SENATEKINGLegislative</v>
      </c>
    </row>
    <row r="3147" spans="1:35" x14ac:dyDescent="0.25">
      <c r="A3147" s="15">
        <v>1200</v>
      </c>
      <c r="B3147" t="s">
        <v>3266</v>
      </c>
      <c r="C3147">
        <v>100350078</v>
      </c>
      <c r="D3147" t="s">
        <v>30</v>
      </c>
      <c r="E3147" t="s">
        <v>631</v>
      </c>
      <c r="F3147" t="s">
        <v>44</v>
      </c>
      <c r="G3147" t="s">
        <v>632</v>
      </c>
      <c r="H3147" t="s">
        <v>633</v>
      </c>
      <c r="I3147" t="s">
        <v>336</v>
      </c>
      <c r="J3147" t="s">
        <v>634</v>
      </c>
      <c r="K3147" t="s">
        <v>174</v>
      </c>
      <c r="L3147">
        <v>11</v>
      </c>
      <c r="N3147" t="s">
        <v>68</v>
      </c>
      <c r="O3147" t="s">
        <v>635</v>
      </c>
      <c r="P3147" t="s">
        <v>134</v>
      </c>
      <c r="Q3147" t="s">
        <v>71</v>
      </c>
      <c r="R3147">
        <v>2012</v>
      </c>
      <c r="S3147" s="1">
        <v>175</v>
      </c>
      <c r="T3147" t="s">
        <v>31</v>
      </c>
      <c r="U3147" s="2">
        <v>40210</v>
      </c>
      <c r="V3147" s="2">
        <v>40237</v>
      </c>
      <c r="W3147" s="2">
        <v>39933</v>
      </c>
      <c r="X3147" t="s">
        <v>72</v>
      </c>
      <c r="Y3147" t="s">
        <v>2944</v>
      </c>
      <c r="Z3147" t="s">
        <v>167</v>
      </c>
      <c r="AA3147" t="s">
        <v>168</v>
      </c>
      <c r="AB3147" t="s">
        <v>35</v>
      </c>
      <c r="AC3147" t="s">
        <v>36</v>
      </c>
      <c r="AD3147">
        <v>98109</v>
      </c>
      <c r="AE3147" t="s">
        <v>3265</v>
      </c>
      <c r="AF3147" t="str">
        <f t="shared" si="147"/>
        <v>Yes</v>
      </c>
      <c r="AG3147" s="9" t="str">
        <f t="shared" si="148"/>
        <v>STATE SENATOR11DEMOCRATLEG DISTRICT 11 - SENATEKINGLegislative2012175DEBT402104023739933Operation and OverheadTREASURY- APRILARGO STRATEGIESPO BOX 9100 SEATTLEWA</v>
      </c>
      <c r="AH3147">
        <v>100350078</v>
      </c>
      <c r="AI3147" s="9" t="str">
        <f t="shared" si="149"/>
        <v>STATE SENATOR11DEMOCRATLEG DISTRICT 11 - SENATEKINGLegislative</v>
      </c>
    </row>
    <row r="3148" spans="1:35" x14ac:dyDescent="0.25">
      <c r="A3148" s="15">
        <v>1201</v>
      </c>
      <c r="B3148" t="s">
        <v>3267</v>
      </c>
      <c r="C3148">
        <v>100350078</v>
      </c>
      <c r="D3148" t="s">
        <v>30</v>
      </c>
      <c r="E3148" t="s">
        <v>631</v>
      </c>
      <c r="F3148" t="s">
        <v>44</v>
      </c>
      <c r="G3148" t="s">
        <v>632</v>
      </c>
      <c r="H3148" t="s">
        <v>633</v>
      </c>
      <c r="I3148" t="s">
        <v>336</v>
      </c>
      <c r="J3148" t="s">
        <v>634</v>
      </c>
      <c r="K3148" t="s">
        <v>174</v>
      </c>
      <c r="L3148">
        <v>11</v>
      </c>
      <c r="N3148" t="s">
        <v>68</v>
      </c>
      <c r="O3148" t="s">
        <v>635</v>
      </c>
      <c r="P3148" t="s">
        <v>134</v>
      </c>
      <c r="Q3148" t="s">
        <v>71</v>
      </c>
      <c r="R3148">
        <v>2012</v>
      </c>
      <c r="S3148" s="1">
        <v>300</v>
      </c>
      <c r="T3148" t="s">
        <v>31</v>
      </c>
      <c r="U3148" s="2">
        <v>40210</v>
      </c>
      <c r="V3148" s="2">
        <v>40237</v>
      </c>
      <c r="W3148" s="2">
        <v>40209</v>
      </c>
      <c r="X3148" t="s">
        <v>72</v>
      </c>
      <c r="Y3148" t="s">
        <v>3268</v>
      </c>
      <c r="Z3148" t="s">
        <v>167</v>
      </c>
      <c r="AA3148" t="s">
        <v>168</v>
      </c>
      <c r="AB3148" t="s">
        <v>35</v>
      </c>
      <c r="AC3148" t="s">
        <v>36</v>
      </c>
      <c r="AD3148">
        <v>98109</v>
      </c>
      <c r="AE3148" t="s">
        <v>3265</v>
      </c>
      <c r="AF3148" t="str">
        <f t="shared" si="147"/>
        <v>Yes</v>
      </c>
      <c r="AG3148" s="9" t="str">
        <f t="shared" si="148"/>
        <v>STATE SENATOR11DEMOCRATLEG DISTRICT 11 - SENATEKINGLegislative2012300DEBT402104023740209Operation and OverheadTREASURY-JANARGO STRATEGIESPO BOX 9100 SEATTLEWA</v>
      </c>
      <c r="AH3148">
        <v>100350078</v>
      </c>
      <c r="AI3148" s="9" t="str">
        <f t="shared" si="149"/>
        <v>STATE SENATOR11DEMOCRATLEG DISTRICT 11 - SENATEKINGLegislative</v>
      </c>
    </row>
    <row r="3149" spans="1:35" x14ac:dyDescent="0.25">
      <c r="A3149" s="15">
        <v>1202</v>
      </c>
      <c r="B3149" t="s">
        <v>3269</v>
      </c>
      <c r="C3149">
        <v>100350078</v>
      </c>
      <c r="D3149" t="s">
        <v>30</v>
      </c>
      <c r="E3149" t="s">
        <v>631</v>
      </c>
      <c r="F3149" t="s">
        <v>44</v>
      </c>
      <c r="G3149" t="s">
        <v>632</v>
      </c>
      <c r="H3149" t="s">
        <v>633</v>
      </c>
      <c r="I3149" t="s">
        <v>336</v>
      </c>
      <c r="J3149" t="s">
        <v>634</v>
      </c>
      <c r="K3149" t="s">
        <v>174</v>
      </c>
      <c r="L3149">
        <v>11</v>
      </c>
      <c r="N3149" t="s">
        <v>68</v>
      </c>
      <c r="O3149" t="s">
        <v>635</v>
      </c>
      <c r="P3149" t="s">
        <v>134</v>
      </c>
      <c r="Q3149" t="s">
        <v>71</v>
      </c>
      <c r="R3149">
        <v>2012</v>
      </c>
      <c r="S3149" s="1">
        <v>300</v>
      </c>
      <c r="T3149" t="s">
        <v>31</v>
      </c>
      <c r="U3149" s="2">
        <v>40210</v>
      </c>
      <c r="V3149" s="2">
        <v>40237</v>
      </c>
      <c r="W3149" s="2">
        <v>40237</v>
      </c>
      <c r="X3149" t="s">
        <v>72</v>
      </c>
      <c r="Y3149" t="s">
        <v>3226</v>
      </c>
      <c r="Z3149" t="s">
        <v>167</v>
      </c>
      <c r="AA3149" t="s">
        <v>168</v>
      </c>
      <c r="AB3149" t="s">
        <v>35</v>
      </c>
      <c r="AC3149" t="s">
        <v>36</v>
      </c>
      <c r="AD3149">
        <v>98109</v>
      </c>
      <c r="AE3149" t="s">
        <v>3265</v>
      </c>
      <c r="AF3149" t="str">
        <f t="shared" si="147"/>
        <v>Yes</v>
      </c>
      <c r="AG3149" s="9" t="str">
        <f t="shared" si="148"/>
        <v>STATE SENATOR11DEMOCRATLEG DISTRICT 11 - SENATEKINGLegislative2012300DEBT402104023740237Operation and OverheadTREASURY-FEBARGO STRATEGIESPO BOX 9100 SEATTLEWA</v>
      </c>
      <c r="AH3149">
        <v>100350078</v>
      </c>
      <c r="AI3149" s="9" t="str">
        <f t="shared" si="149"/>
        <v>STATE SENATOR11DEMOCRATLEG DISTRICT 11 - SENATEKINGLegislative</v>
      </c>
    </row>
    <row r="3150" spans="1:35" x14ac:dyDescent="0.25">
      <c r="A3150" s="15">
        <v>1225</v>
      </c>
      <c r="B3150" t="s">
        <v>3301</v>
      </c>
      <c r="C3150">
        <v>100351903</v>
      </c>
      <c r="D3150" t="s">
        <v>30</v>
      </c>
      <c r="E3150" t="s">
        <v>631</v>
      </c>
      <c r="F3150" t="s">
        <v>44</v>
      </c>
      <c r="G3150" t="s">
        <v>632</v>
      </c>
      <c r="H3150" t="s">
        <v>633</v>
      </c>
      <c r="I3150" t="s">
        <v>336</v>
      </c>
      <c r="J3150" t="s">
        <v>634</v>
      </c>
      <c r="K3150" t="s">
        <v>174</v>
      </c>
      <c r="L3150">
        <v>11</v>
      </c>
      <c r="N3150" t="s">
        <v>68</v>
      </c>
      <c r="O3150" t="s">
        <v>635</v>
      </c>
      <c r="P3150" t="s">
        <v>134</v>
      </c>
      <c r="Q3150" t="s">
        <v>71</v>
      </c>
      <c r="R3150">
        <v>2012</v>
      </c>
      <c r="S3150" s="1">
        <v>640</v>
      </c>
      <c r="T3150" t="s">
        <v>31</v>
      </c>
      <c r="U3150" s="2">
        <v>40238</v>
      </c>
      <c r="V3150" s="2">
        <v>40268</v>
      </c>
      <c r="W3150" s="2">
        <v>39750</v>
      </c>
      <c r="X3150" t="s">
        <v>72</v>
      </c>
      <c r="Y3150" t="s">
        <v>3037</v>
      </c>
      <c r="Z3150" t="s">
        <v>2842</v>
      </c>
      <c r="AA3150" t="s">
        <v>3038</v>
      </c>
      <c r="AB3150" t="s">
        <v>35</v>
      </c>
      <c r="AC3150" t="s">
        <v>36</v>
      </c>
      <c r="AD3150">
        <v>98108</v>
      </c>
      <c r="AE3150" t="s">
        <v>3302</v>
      </c>
      <c r="AF3150" t="str">
        <f t="shared" si="147"/>
        <v>Yes</v>
      </c>
      <c r="AG3150" s="9" t="str">
        <f t="shared" si="148"/>
        <v>STATE SENATOR11DEMOCRATLEG DISTRICT 11 - SENATEKINGLegislative2012640DEBT402384026839750Operation and OverheadDISPLAY AD IN BEACON HILL NEWSPACIFIC PUBLISHING COMPANYPO BOX 80156 SEATTLEWA</v>
      </c>
      <c r="AH3150">
        <v>100351903</v>
      </c>
      <c r="AI3150" s="9" t="str">
        <f t="shared" si="149"/>
        <v>STATE SENATOR11DEMOCRATLEG DISTRICT 11 - SENATEKINGLegislative</v>
      </c>
    </row>
    <row r="3151" spans="1:35" x14ac:dyDescent="0.25">
      <c r="A3151" s="15">
        <v>1227</v>
      </c>
      <c r="B3151" t="s">
        <v>3304</v>
      </c>
      <c r="C3151">
        <v>100351903</v>
      </c>
      <c r="D3151" t="s">
        <v>30</v>
      </c>
      <c r="E3151" t="s">
        <v>631</v>
      </c>
      <c r="F3151" t="s">
        <v>44</v>
      </c>
      <c r="G3151" t="s">
        <v>632</v>
      </c>
      <c r="H3151" t="s">
        <v>633</v>
      </c>
      <c r="I3151" t="s">
        <v>336</v>
      </c>
      <c r="J3151" t="s">
        <v>634</v>
      </c>
      <c r="K3151" t="s">
        <v>174</v>
      </c>
      <c r="L3151">
        <v>11</v>
      </c>
      <c r="N3151" t="s">
        <v>68</v>
      </c>
      <c r="O3151" t="s">
        <v>635</v>
      </c>
      <c r="P3151" t="s">
        <v>134</v>
      </c>
      <c r="Q3151" t="s">
        <v>71</v>
      </c>
      <c r="R3151">
        <v>2012</v>
      </c>
      <c r="S3151" s="1">
        <v>525</v>
      </c>
      <c r="T3151" t="s">
        <v>31</v>
      </c>
      <c r="U3151" s="2">
        <v>40238</v>
      </c>
      <c r="V3151" s="2">
        <v>40268</v>
      </c>
      <c r="W3151" s="2">
        <v>39782</v>
      </c>
      <c r="X3151" t="s">
        <v>72</v>
      </c>
      <c r="Y3151" t="s">
        <v>2951</v>
      </c>
      <c r="Z3151" t="s">
        <v>167</v>
      </c>
      <c r="AA3151" t="s">
        <v>168</v>
      </c>
      <c r="AB3151" t="s">
        <v>35</v>
      </c>
      <c r="AC3151" t="s">
        <v>36</v>
      </c>
      <c r="AD3151">
        <v>98109</v>
      </c>
      <c r="AE3151" t="s">
        <v>3302</v>
      </c>
      <c r="AF3151" t="str">
        <f t="shared" si="147"/>
        <v>Yes</v>
      </c>
      <c r="AG3151" s="9" t="str">
        <f t="shared" si="148"/>
        <v>STATE SENATOR11DEMOCRATLEG DISTRICT 11 - SENATEKINGLegislative2012525DEBT402384026839782Operation and OverheadTREASURY- NOVEMBERARGO STRATEGIESPO BOX 9100 SEATTLEWA</v>
      </c>
      <c r="AH3151">
        <v>100351903</v>
      </c>
      <c r="AI3151" s="9" t="str">
        <f t="shared" si="149"/>
        <v>STATE SENATOR11DEMOCRATLEG DISTRICT 11 - SENATEKINGLegislative</v>
      </c>
    </row>
    <row r="3152" spans="1:35" x14ac:dyDescent="0.25">
      <c r="A3152" s="15">
        <v>1226</v>
      </c>
      <c r="B3152" t="s">
        <v>3303</v>
      </c>
      <c r="C3152">
        <v>100351903</v>
      </c>
      <c r="D3152" t="s">
        <v>30</v>
      </c>
      <c r="E3152" t="s">
        <v>631</v>
      </c>
      <c r="F3152" t="s">
        <v>44</v>
      </c>
      <c r="G3152" t="s">
        <v>632</v>
      </c>
      <c r="H3152" t="s">
        <v>633</v>
      </c>
      <c r="I3152" t="s">
        <v>336</v>
      </c>
      <c r="J3152" t="s">
        <v>634</v>
      </c>
      <c r="K3152" t="s">
        <v>174</v>
      </c>
      <c r="L3152">
        <v>11</v>
      </c>
      <c r="N3152" t="s">
        <v>68</v>
      </c>
      <c r="O3152" t="s">
        <v>635</v>
      </c>
      <c r="P3152" t="s">
        <v>134</v>
      </c>
      <c r="Q3152" t="s">
        <v>71</v>
      </c>
      <c r="R3152">
        <v>2012</v>
      </c>
      <c r="S3152" s="1">
        <v>450</v>
      </c>
      <c r="T3152" t="s">
        <v>31</v>
      </c>
      <c r="U3152" s="2">
        <v>40238</v>
      </c>
      <c r="V3152" s="2">
        <v>40268</v>
      </c>
      <c r="W3152" s="2">
        <v>39812</v>
      </c>
      <c r="X3152" t="s">
        <v>72</v>
      </c>
      <c r="Y3152" t="s">
        <v>2957</v>
      </c>
      <c r="Z3152" t="s">
        <v>167</v>
      </c>
      <c r="AA3152" t="s">
        <v>168</v>
      </c>
      <c r="AB3152" t="s">
        <v>35</v>
      </c>
      <c r="AC3152" t="s">
        <v>36</v>
      </c>
      <c r="AD3152">
        <v>98109</v>
      </c>
      <c r="AE3152" t="s">
        <v>3302</v>
      </c>
      <c r="AF3152" t="str">
        <f t="shared" si="147"/>
        <v>Yes</v>
      </c>
      <c r="AG3152" s="9" t="str">
        <f t="shared" si="148"/>
        <v>STATE SENATOR11DEMOCRATLEG DISTRICT 11 - SENATEKINGLegislative2012450DEBT402384026839812Operation and OverheadTREASURY- DECEMBERARGO STRATEGIESPO BOX 9100 SEATTLEWA</v>
      </c>
      <c r="AH3152">
        <v>100351903</v>
      </c>
      <c r="AI3152" s="9" t="str">
        <f t="shared" si="149"/>
        <v>STATE SENATOR11DEMOCRATLEG DISTRICT 11 - SENATEKINGLegislative</v>
      </c>
    </row>
    <row r="3153" spans="1:35" x14ac:dyDescent="0.25">
      <c r="A3153" s="15">
        <v>1230</v>
      </c>
      <c r="B3153" t="s">
        <v>3308</v>
      </c>
      <c r="C3153">
        <v>100351903</v>
      </c>
      <c r="D3153" t="s">
        <v>30</v>
      </c>
      <c r="E3153" t="s">
        <v>631</v>
      </c>
      <c r="F3153" t="s">
        <v>44</v>
      </c>
      <c r="G3153" t="s">
        <v>632</v>
      </c>
      <c r="H3153" t="s">
        <v>633</v>
      </c>
      <c r="I3153" t="s">
        <v>336</v>
      </c>
      <c r="J3153" t="s">
        <v>634</v>
      </c>
      <c r="K3153" t="s">
        <v>174</v>
      </c>
      <c r="L3153">
        <v>11</v>
      </c>
      <c r="N3153" t="s">
        <v>68</v>
      </c>
      <c r="O3153" t="s">
        <v>635</v>
      </c>
      <c r="P3153" t="s">
        <v>134</v>
      </c>
      <c r="Q3153" t="s">
        <v>71</v>
      </c>
      <c r="R3153">
        <v>2012</v>
      </c>
      <c r="S3153" s="1">
        <v>225</v>
      </c>
      <c r="T3153" t="s">
        <v>31</v>
      </c>
      <c r="U3153" s="2">
        <v>40238</v>
      </c>
      <c r="V3153" s="2">
        <v>40268</v>
      </c>
      <c r="W3153" s="2">
        <v>39843</v>
      </c>
      <c r="X3153" t="s">
        <v>72</v>
      </c>
      <c r="Y3153" t="s">
        <v>2965</v>
      </c>
      <c r="Z3153" t="s">
        <v>167</v>
      </c>
      <c r="AA3153" t="s">
        <v>168</v>
      </c>
      <c r="AB3153" t="s">
        <v>35</v>
      </c>
      <c r="AC3153" t="s">
        <v>36</v>
      </c>
      <c r="AD3153">
        <v>98109</v>
      </c>
      <c r="AE3153" t="s">
        <v>3302</v>
      </c>
      <c r="AF3153" t="str">
        <f t="shared" si="147"/>
        <v>Yes</v>
      </c>
      <c r="AG3153" s="9" t="str">
        <f t="shared" si="148"/>
        <v>STATE SENATOR11DEMOCRATLEG DISTRICT 11 - SENATEKINGLegislative2012225DEBT402384026839843Operation and OverheadTREASURY- JANUARYARGO STRATEGIESPO BOX 9100 SEATTLEWA</v>
      </c>
      <c r="AH3153">
        <v>100351903</v>
      </c>
      <c r="AI3153" s="9" t="str">
        <f t="shared" si="149"/>
        <v>STATE SENATOR11DEMOCRATLEG DISTRICT 11 - SENATEKINGLegislative</v>
      </c>
    </row>
    <row r="3154" spans="1:35" x14ac:dyDescent="0.25">
      <c r="A3154" s="15">
        <v>1231</v>
      </c>
      <c r="B3154" t="s">
        <v>3309</v>
      </c>
      <c r="C3154">
        <v>100351903</v>
      </c>
      <c r="D3154" t="s">
        <v>30</v>
      </c>
      <c r="E3154" t="s">
        <v>631</v>
      </c>
      <c r="F3154" t="s">
        <v>44</v>
      </c>
      <c r="G3154" t="s">
        <v>632</v>
      </c>
      <c r="H3154" t="s">
        <v>633</v>
      </c>
      <c r="I3154" t="s">
        <v>336</v>
      </c>
      <c r="J3154" t="s">
        <v>634</v>
      </c>
      <c r="K3154" t="s">
        <v>174</v>
      </c>
      <c r="L3154">
        <v>11</v>
      </c>
      <c r="N3154" t="s">
        <v>68</v>
      </c>
      <c r="O3154" t="s">
        <v>635</v>
      </c>
      <c r="P3154" t="s">
        <v>134</v>
      </c>
      <c r="Q3154" t="s">
        <v>71</v>
      </c>
      <c r="R3154">
        <v>2012</v>
      </c>
      <c r="S3154" s="1">
        <v>225</v>
      </c>
      <c r="T3154" t="s">
        <v>31</v>
      </c>
      <c r="U3154" s="2">
        <v>40238</v>
      </c>
      <c r="V3154" s="2">
        <v>40268</v>
      </c>
      <c r="W3154" s="2">
        <v>39872</v>
      </c>
      <c r="X3154" t="s">
        <v>72</v>
      </c>
      <c r="Y3154" t="s">
        <v>2921</v>
      </c>
      <c r="Z3154" t="s">
        <v>167</v>
      </c>
      <c r="AA3154" t="s">
        <v>168</v>
      </c>
      <c r="AB3154" t="s">
        <v>35</v>
      </c>
      <c r="AC3154" t="s">
        <v>36</v>
      </c>
      <c r="AD3154">
        <v>98109</v>
      </c>
      <c r="AE3154" t="s">
        <v>3302</v>
      </c>
      <c r="AF3154" t="str">
        <f t="shared" si="147"/>
        <v>Yes</v>
      </c>
      <c r="AG3154" s="9" t="str">
        <f t="shared" si="148"/>
        <v>STATE SENATOR11DEMOCRATLEG DISTRICT 11 - SENATEKINGLegislative2012225DEBT402384026839872Operation and OverheadTREASURY - FEBRUARYARGO STRATEGIESPO BOX 9100 SEATTLEWA</v>
      </c>
      <c r="AH3154">
        <v>100351903</v>
      </c>
      <c r="AI3154" s="9" t="str">
        <f t="shared" si="149"/>
        <v>STATE SENATOR11DEMOCRATLEG DISTRICT 11 - SENATEKINGLegislative</v>
      </c>
    </row>
    <row r="3155" spans="1:35" x14ac:dyDescent="0.25">
      <c r="A3155" s="15">
        <v>1232</v>
      </c>
      <c r="B3155" t="s">
        <v>3310</v>
      </c>
      <c r="C3155">
        <v>100351903</v>
      </c>
      <c r="D3155" t="s">
        <v>30</v>
      </c>
      <c r="E3155" t="s">
        <v>631</v>
      </c>
      <c r="F3155" t="s">
        <v>44</v>
      </c>
      <c r="G3155" t="s">
        <v>632</v>
      </c>
      <c r="H3155" t="s">
        <v>633</v>
      </c>
      <c r="I3155" t="s">
        <v>336</v>
      </c>
      <c r="J3155" t="s">
        <v>634</v>
      </c>
      <c r="K3155" t="s">
        <v>174</v>
      </c>
      <c r="L3155">
        <v>11</v>
      </c>
      <c r="N3155" t="s">
        <v>68</v>
      </c>
      <c r="O3155" t="s">
        <v>635</v>
      </c>
      <c r="P3155" t="s">
        <v>134</v>
      </c>
      <c r="Q3155" t="s">
        <v>71</v>
      </c>
      <c r="R3155">
        <v>2012</v>
      </c>
      <c r="S3155" s="1">
        <v>175</v>
      </c>
      <c r="T3155" t="s">
        <v>31</v>
      </c>
      <c r="U3155" s="2">
        <v>40238</v>
      </c>
      <c r="V3155" s="2">
        <v>40268</v>
      </c>
      <c r="W3155" s="2">
        <v>39902</v>
      </c>
      <c r="X3155" t="s">
        <v>72</v>
      </c>
      <c r="Y3155" t="s">
        <v>2966</v>
      </c>
      <c r="Z3155" t="s">
        <v>167</v>
      </c>
      <c r="AA3155" t="s">
        <v>168</v>
      </c>
      <c r="AB3155" t="s">
        <v>35</v>
      </c>
      <c r="AC3155" t="s">
        <v>36</v>
      </c>
      <c r="AD3155">
        <v>98109</v>
      </c>
      <c r="AE3155" t="s">
        <v>3302</v>
      </c>
      <c r="AF3155" t="str">
        <f t="shared" si="147"/>
        <v>Yes</v>
      </c>
      <c r="AG3155" s="9" t="str">
        <f t="shared" si="148"/>
        <v>STATE SENATOR11DEMOCRATLEG DISTRICT 11 - SENATEKINGLegislative2012175DEBT402384026839902Operation and OverheadTREASURY- MARCHARGO STRATEGIESPO BOX 9100 SEATTLEWA</v>
      </c>
      <c r="AH3155">
        <v>100351903</v>
      </c>
      <c r="AI3155" s="9" t="str">
        <f t="shared" si="149"/>
        <v>STATE SENATOR11DEMOCRATLEG DISTRICT 11 - SENATEKINGLegislative</v>
      </c>
    </row>
    <row r="3156" spans="1:35" x14ac:dyDescent="0.25">
      <c r="A3156" s="15">
        <v>1233</v>
      </c>
      <c r="B3156" t="s">
        <v>3311</v>
      </c>
      <c r="C3156">
        <v>100351903</v>
      </c>
      <c r="D3156" t="s">
        <v>30</v>
      </c>
      <c r="E3156" t="s">
        <v>631</v>
      </c>
      <c r="F3156" t="s">
        <v>44</v>
      </c>
      <c r="G3156" t="s">
        <v>632</v>
      </c>
      <c r="H3156" t="s">
        <v>633</v>
      </c>
      <c r="I3156" t="s">
        <v>336</v>
      </c>
      <c r="J3156" t="s">
        <v>634</v>
      </c>
      <c r="K3156" t="s">
        <v>174</v>
      </c>
      <c r="L3156">
        <v>11</v>
      </c>
      <c r="N3156" t="s">
        <v>68</v>
      </c>
      <c r="O3156" t="s">
        <v>635</v>
      </c>
      <c r="P3156" t="s">
        <v>134</v>
      </c>
      <c r="Q3156" t="s">
        <v>71</v>
      </c>
      <c r="R3156">
        <v>2012</v>
      </c>
      <c r="S3156" s="1">
        <v>175</v>
      </c>
      <c r="T3156" t="s">
        <v>31</v>
      </c>
      <c r="U3156" s="2">
        <v>40238</v>
      </c>
      <c r="V3156" s="2">
        <v>40268</v>
      </c>
      <c r="W3156" s="2">
        <v>39933</v>
      </c>
      <c r="X3156" t="s">
        <v>72</v>
      </c>
      <c r="Y3156" t="s">
        <v>2944</v>
      </c>
      <c r="Z3156" t="s">
        <v>167</v>
      </c>
      <c r="AA3156" t="s">
        <v>168</v>
      </c>
      <c r="AB3156" t="s">
        <v>35</v>
      </c>
      <c r="AC3156" t="s">
        <v>36</v>
      </c>
      <c r="AD3156">
        <v>98109</v>
      </c>
      <c r="AE3156" t="s">
        <v>3302</v>
      </c>
      <c r="AF3156" t="str">
        <f t="shared" si="147"/>
        <v>Yes</v>
      </c>
      <c r="AG3156" s="9" t="str">
        <f t="shared" si="148"/>
        <v>STATE SENATOR11DEMOCRATLEG DISTRICT 11 - SENATEKINGLegislative2012175DEBT402384026839933Operation and OverheadTREASURY- APRILARGO STRATEGIESPO BOX 9100 SEATTLEWA</v>
      </c>
      <c r="AH3156">
        <v>100351903</v>
      </c>
      <c r="AI3156" s="9" t="str">
        <f t="shared" si="149"/>
        <v>STATE SENATOR11DEMOCRATLEG DISTRICT 11 - SENATEKINGLegislative</v>
      </c>
    </row>
    <row r="3157" spans="1:35" x14ac:dyDescent="0.25">
      <c r="A3157" s="15">
        <v>1234</v>
      </c>
      <c r="B3157" t="s">
        <v>3312</v>
      </c>
      <c r="C3157">
        <v>100351903</v>
      </c>
      <c r="D3157" t="s">
        <v>30</v>
      </c>
      <c r="E3157" t="s">
        <v>631</v>
      </c>
      <c r="F3157" t="s">
        <v>44</v>
      </c>
      <c r="G3157" t="s">
        <v>632</v>
      </c>
      <c r="H3157" t="s">
        <v>633</v>
      </c>
      <c r="I3157" t="s">
        <v>336</v>
      </c>
      <c r="J3157" t="s">
        <v>634</v>
      </c>
      <c r="K3157" t="s">
        <v>174</v>
      </c>
      <c r="L3157">
        <v>11</v>
      </c>
      <c r="N3157" t="s">
        <v>68</v>
      </c>
      <c r="O3157" t="s">
        <v>635</v>
      </c>
      <c r="P3157" t="s">
        <v>134</v>
      </c>
      <c r="Q3157" t="s">
        <v>71</v>
      </c>
      <c r="R3157">
        <v>2012</v>
      </c>
      <c r="S3157" s="1">
        <v>300</v>
      </c>
      <c r="T3157" t="s">
        <v>31</v>
      </c>
      <c r="U3157" s="2">
        <v>40238</v>
      </c>
      <c r="V3157" s="2">
        <v>40268</v>
      </c>
      <c r="W3157" s="2">
        <v>40209</v>
      </c>
      <c r="X3157" t="s">
        <v>72</v>
      </c>
      <c r="Y3157" t="s">
        <v>3268</v>
      </c>
      <c r="Z3157" t="s">
        <v>167</v>
      </c>
      <c r="AA3157" t="s">
        <v>168</v>
      </c>
      <c r="AB3157" t="s">
        <v>35</v>
      </c>
      <c r="AC3157" t="s">
        <v>36</v>
      </c>
      <c r="AD3157">
        <v>98109</v>
      </c>
      <c r="AE3157" t="s">
        <v>3302</v>
      </c>
      <c r="AF3157" t="str">
        <f t="shared" si="147"/>
        <v>Yes</v>
      </c>
      <c r="AG3157" s="9" t="str">
        <f t="shared" si="148"/>
        <v>STATE SENATOR11DEMOCRATLEG DISTRICT 11 - SENATEKINGLegislative2012300DEBT402384026840209Operation and OverheadTREASURY-JANARGO STRATEGIESPO BOX 9100 SEATTLEWA</v>
      </c>
      <c r="AH3157">
        <v>100351903</v>
      </c>
      <c r="AI3157" s="9" t="str">
        <f t="shared" si="149"/>
        <v>STATE SENATOR11DEMOCRATLEG DISTRICT 11 - SENATEKINGLegislative</v>
      </c>
    </row>
    <row r="3158" spans="1:35" x14ac:dyDescent="0.25">
      <c r="A3158" s="15">
        <v>1235</v>
      </c>
      <c r="B3158" t="s">
        <v>3313</v>
      </c>
      <c r="C3158">
        <v>100351903</v>
      </c>
      <c r="D3158" t="s">
        <v>30</v>
      </c>
      <c r="E3158" t="s">
        <v>631</v>
      </c>
      <c r="F3158" t="s">
        <v>44</v>
      </c>
      <c r="G3158" t="s">
        <v>632</v>
      </c>
      <c r="H3158" t="s">
        <v>633</v>
      </c>
      <c r="I3158" t="s">
        <v>336</v>
      </c>
      <c r="J3158" t="s">
        <v>634</v>
      </c>
      <c r="K3158" t="s">
        <v>174</v>
      </c>
      <c r="L3158">
        <v>11</v>
      </c>
      <c r="N3158" t="s">
        <v>68</v>
      </c>
      <c r="O3158" t="s">
        <v>635</v>
      </c>
      <c r="P3158" t="s">
        <v>134</v>
      </c>
      <c r="Q3158" t="s">
        <v>71</v>
      </c>
      <c r="R3158">
        <v>2012</v>
      </c>
      <c r="S3158" s="1">
        <v>300</v>
      </c>
      <c r="T3158" t="s">
        <v>31</v>
      </c>
      <c r="U3158" s="2">
        <v>40238</v>
      </c>
      <c r="V3158" s="2">
        <v>40268</v>
      </c>
      <c r="W3158" s="2">
        <v>40237</v>
      </c>
      <c r="X3158" t="s">
        <v>72</v>
      </c>
      <c r="Y3158" t="s">
        <v>3226</v>
      </c>
      <c r="Z3158" t="s">
        <v>167</v>
      </c>
      <c r="AA3158" t="s">
        <v>168</v>
      </c>
      <c r="AB3158" t="s">
        <v>35</v>
      </c>
      <c r="AC3158" t="s">
        <v>36</v>
      </c>
      <c r="AD3158">
        <v>98109</v>
      </c>
      <c r="AE3158" t="s">
        <v>3302</v>
      </c>
      <c r="AF3158" t="str">
        <f t="shared" si="147"/>
        <v>Yes</v>
      </c>
      <c r="AG3158" s="9" t="str">
        <f t="shared" si="148"/>
        <v>STATE SENATOR11DEMOCRATLEG DISTRICT 11 - SENATEKINGLegislative2012300DEBT402384026840237Operation and OverheadTREASURY-FEBARGO STRATEGIESPO BOX 9100 SEATTLEWA</v>
      </c>
      <c r="AH3158">
        <v>100351903</v>
      </c>
      <c r="AI3158" s="9" t="str">
        <f t="shared" si="149"/>
        <v>STATE SENATOR11DEMOCRATLEG DISTRICT 11 - SENATEKINGLegislative</v>
      </c>
    </row>
    <row r="3159" spans="1:35" x14ac:dyDescent="0.25">
      <c r="A3159" s="15">
        <v>1236</v>
      </c>
      <c r="B3159" t="s">
        <v>3314</v>
      </c>
      <c r="C3159">
        <v>100351903</v>
      </c>
      <c r="D3159" t="s">
        <v>30</v>
      </c>
      <c r="E3159" t="s">
        <v>631</v>
      </c>
      <c r="F3159" t="s">
        <v>44</v>
      </c>
      <c r="G3159" t="s">
        <v>632</v>
      </c>
      <c r="H3159" t="s">
        <v>633</v>
      </c>
      <c r="I3159" t="s">
        <v>336</v>
      </c>
      <c r="J3159" t="s">
        <v>634</v>
      </c>
      <c r="K3159" t="s">
        <v>174</v>
      </c>
      <c r="L3159">
        <v>11</v>
      </c>
      <c r="N3159" t="s">
        <v>68</v>
      </c>
      <c r="O3159" t="s">
        <v>635</v>
      </c>
      <c r="P3159" t="s">
        <v>134</v>
      </c>
      <c r="Q3159" t="s">
        <v>71</v>
      </c>
      <c r="R3159">
        <v>2012</v>
      </c>
      <c r="S3159" s="1">
        <v>300</v>
      </c>
      <c r="T3159" t="s">
        <v>31</v>
      </c>
      <c r="U3159" s="2">
        <v>40238</v>
      </c>
      <c r="V3159" s="2">
        <v>40268</v>
      </c>
      <c r="W3159" s="2">
        <v>40268</v>
      </c>
      <c r="X3159" t="s">
        <v>72</v>
      </c>
      <c r="Y3159" t="s">
        <v>3263</v>
      </c>
      <c r="Z3159" t="s">
        <v>167</v>
      </c>
      <c r="AA3159" t="s">
        <v>168</v>
      </c>
      <c r="AB3159" t="s">
        <v>35</v>
      </c>
      <c r="AC3159" t="s">
        <v>36</v>
      </c>
      <c r="AD3159">
        <v>98109</v>
      </c>
      <c r="AE3159" t="s">
        <v>3302</v>
      </c>
      <c r="AF3159" t="str">
        <f t="shared" si="147"/>
        <v>Yes</v>
      </c>
      <c r="AG3159" s="9" t="str">
        <f t="shared" si="148"/>
        <v>STATE SENATOR11DEMOCRATLEG DISTRICT 11 - SENATEKINGLegislative2012300DEBT402384026840268Operation and OverheadEST TREASURY-MARARGO STRATEGIESPO BOX 9100 SEATTLEWA</v>
      </c>
      <c r="AH3159">
        <v>100351903</v>
      </c>
      <c r="AI3159" s="9" t="str">
        <f t="shared" si="149"/>
        <v>STATE SENATOR11DEMOCRATLEG DISTRICT 11 - SENATEKINGLegislative</v>
      </c>
    </row>
    <row r="3160" spans="1:35" x14ac:dyDescent="0.25">
      <c r="A3160" s="15">
        <v>1215</v>
      </c>
      <c r="B3160" t="s">
        <v>3288</v>
      </c>
      <c r="C3160">
        <v>100355909</v>
      </c>
      <c r="D3160" t="s">
        <v>30</v>
      </c>
      <c r="E3160" t="s">
        <v>631</v>
      </c>
      <c r="F3160" t="s">
        <v>44</v>
      </c>
      <c r="G3160" t="s">
        <v>632</v>
      </c>
      <c r="H3160" t="s">
        <v>633</v>
      </c>
      <c r="I3160" t="s">
        <v>336</v>
      </c>
      <c r="J3160" t="s">
        <v>634</v>
      </c>
      <c r="K3160" t="s">
        <v>174</v>
      </c>
      <c r="L3160">
        <v>11</v>
      </c>
      <c r="N3160" t="s">
        <v>68</v>
      </c>
      <c r="O3160" t="s">
        <v>635</v>
      </c>
      <c r="P3160" t="s">
        <v>134</v>
      </c>
      <c r="Q3160" t="s">
        <v>71</v>
      </c>
      <c r="R3160">
        <v>2012</v>
      </c>
      <c r="S3160" s="1">
        <v>640</v>
      </c>
      <c r="T3160" t="s">
        <v>31</v>
      </c>
      <c r="U3160" s="2">
        <v>40269</v>
      </c>
      <c r="V3160" s="2">
        <v>40298</v>
      </c>
      <c r="W3160" s="2">
        <v>39750</v>
      </c>
      <c r="X3160" t="s">
        <v>72</v>
      </c>
      <c r="Y3160" t="s">
        <v>3037</v>
      </c>
      <c r="Z3160" t="s">
        <v>2842</v>
      </c>
      <c r="AA3160" t="s">
        <v>3038</v>
      </c>
      <c r="AB3160" t="s">
        <v>35</v>
      </c>
      <c r="AC3160" t="s">
        <v>36</v>
      </c>
      <c r="AD3160">
        <v>98108</v>
      </c>
      <c r="AE3160" t="s">
        <v>3289</v>
      </c>
      <c r="AF3160" t="str">
        <f t="shared" si="147"/>
        <v>Yes</v>
      </c>
      <c r="AG3160" s="9" t="str">
        <f t="shared" si="148"/>
        <v>STATE SENATOR11DEMOCRATLEG DISTRICT 11 - SENATEKINGLegislative2012640DEBT402694029839750Operation and OverheadDISPLAY AD IN BEACON HILL NEWSPACIFIC PUBLISHING COMPANYPO BOX 80156 SEATTLEWA</v>
      </c>
      <c r="AH3160">
        <v>100355909</v>
      </c>
      <c r="AI3160" s="9" t="str">
        <f t="shared" si="149"/>
        <v>STATE SENATOR11DEMOCRATLEG DISTRICT 11 - SENATEKINGLegislative</v>
      </c>
    </row>
    <row r="3161" spans="1:35" x14ac:dyDescent="0.25">
      <c r="A3161" s="15">
        <v>1217</v>
      </c>
      <c r="B3161" t="s">
        <v>3291</v>
      </c>
      <c r="C3161">
        <v>100355909</v>
      </c>
      <c r="D3161" t="s">
        <v>30</v>
      </c>
      <c r="E3161" t="s">
        <v>631</v>
      </c>
      <c r="F3161" t="s">
        <v>44</v>
      </c>
      <c r="G3161" t="s">
        <v>632</v>
      </c>
      <c r="H3161" t="s">
        <v>633</v>
      </c>
      <c r="I3161" t="s">
        <v>336</v>
      </c>
      <c r="J3161" t="s">
        <v>634</v>
      </c>
      <c r="K3161" t="s">
        <v>174</v>
      </c>
      <c r="L3161">
        <v>11</v>
      </c>
      <c r="N3161" t="s">
        <v>68</v>
      </c>
      <c r="O3161" t="s">
        <v>635</v>
      </c>
      <c r="P3161" t="s">
        <v>134</v>
      </c>
      <c r="Q3161" t="s">
        <v>71</v>
      </c>
      <c r="R3161">
        <v>2012</v>
      </c>
      <c r="S3161" s="1">
        <v>525</v>
      </c>
      <c r="T3161" t="s">
        <v>31</v>
      </c>
      <c r="U3161" s="2">
        <v>40269</v>
      </c>
      <c r="V3161" s="2">
        <v>40298</v>
      </c>
      <c r="W3161" s="2">
        <v>39782</v>
      </c>
      <c r="X3161" t="s">
        <v>72</v>
      </c>
      <c r="Y3161" t="s">
        <v>2951</v>
      </c>
      <c r="Z3161" t="s">
        <v>167</v>
      </c>
      <c r="AA3161" t="s">
        <v>168</v>
      </c>
      <c r="AB3161" t="s">
        <v>35</v>
      </c>
      <c r="AC3161" t="s">
        <v>36</v>
      </c>
      <c r="AD3161">
        <v>98109</v>
      </c>
      <c r="AE3161" t="s">
        <v>3289</v>
      </c>
      <c r="AF3161" t="str">
        <f t="shared" si="147"/>
        <v>Yes</v>
      </c>
      <c r="AG3161" s="9" t="str">
        <f t="shared" si="148"/>
        <v>STATE SENATOR11DEMOCRATLEG DISTRICT 11 - SENATEKINGLegislative2012525DEBT402694029839782Operation and OverheadTREASURY- NOVEMBERARGO STRATEGIESPO BOX 9100 SEATTLEWA</v>
      </c>
      <c r="AH3161">
        <v>100355909</v>
      </c>
      <c r="AI3161" s="9" t="str">
        <f t="shared" si="149"/>
        <v>STATE SENATOR11DEMOCRATLEG DISTRICT 11 - SENATEKINGLegislative</v>
      </c>
    </row>
    <row r="3162" spans="1:35" x14ac:dyDescent="0.25">
      <c r="A3162" s="15">
        <v>1216</v>
      </c>
      <c r="B3162" t="s">
        <v>3290</v>
      </c>
      <c r="C3162">
        <v>100355909</v>
      </c>
      <c r="D3162" t="s">
        <v>30</v>
      </c>
      <c r="E3162" t="s">
        <v>631</v>
      </c>
      <c r="F3162" t="s">
        <v>44</v>
      </c>
      <c r="G3162" t="s">
        <v>632</v>
      </c>
      <c r="H3162" t="s">
        <v>633</v>
      </c>
      <c r="I3162" t="s">
        <v>336</v>
      </c>
      <c r="J3162" t="s">
        <v>634</v>
      </c>
      <c r="K3162" t="s">
        <v>174</v>
      </c>
      <c r="L3162">
        <v>11</v>
      </c>
      <c r="N3162" t="s">
        <v>68</v>
      </c>
      <c r="O3162" t="s">
        <v>635</v>
      </c>
      <c r="P3162" t="s">
        <v>134</v>
      </c>
      <c r="Q3162" t="s">
        <v>71</v>
      </c>
      <c r="R3162">
        <v>2012</v>
      </c>
      <c r="S3162" s="1">
        <v>450</v>
      </c>
      <c r="T3162" t="s">
        <v>31</v>
      </c>
      <c r="U3162" s="2">
        <v>40269</v>
      </c>
      <c r="V3162" s="2">
        <v>40298</v>
      </c>
      <c r="W3162" s="2">
        <v>39812</v>
      </c>
      <c r="X3162" t="s">
        <v>72</v>
      </c>
      <c r="Y3162" t="s">
        <v>2957</v>
      </c>
      <c r="Z3162" t="s">
        <v>167</v>
      </c>
      <c r="AA3162" t="s">
        <v>168</v>
      </c>
      <c r="AB3162" t="s">
        <v>35</v>
      </c>
      <c r="AC3162" t="s">
        <v>36</v>
      </c>
      <c r="AD3162">
        <v>98109</v>
      </c>
      <c r="AE3162" t="s">
        <v>3289</v>
      </c>
      <c r="AF3162" t="str">
        <f t="shared" si="147"/>
        <v>Yes</v>
      </c>
      <c r="AG3162" s="9" t="str">
        <f t="shared" si="148"/>
        <v>STATE SENATOR11DEMOCRATLEG DISTRICT 11 - SENATEKINGLegislative2012450DEBT402694029839812Operation and OverheadTREASURY- DECEMBERARGO STRATEGIESPO BOX 9100 SEATTLEWA</v>
      </c>
      <c r="AH3162">
        <v>100355909</v>
      </c>
      <c r="AI3162" s="9" t="str">
        <f t="shared" si="149"/>
        <v>STATE SENATOR11DEMOCRATLEG DISTRICT 11 - SENATEKINGLegislative</v>
      </c>
    </row>
    <row r="3163" spans="1:35" x14ac:dyDescent="0.25">
      <c r="A3163" s="15">
        <v>1450</v>
      </c>
      <c r="B3163" t="s">
        <v>3716</v>
      </c>
      <c r="C3163">
        <v>100390272</v>
      </c>
      <c r="D3163" t="s">
        <v>30</v>
      </c>
      <c r="E3163" t="s">
        <v>631</v>
      </c>
      <c r="F3163" t="s">
        <v>44</v>
      </c>
      <c r="G3163" t="s">
        <v>632</v>
      </c>
      <c r="H3163" t="s">
        <v>633</v>
      </c>
      <c r="I3163" t="s">
        <v>336</v>
      </c>
      <c r="J3163" t="s">
        <v>634</v>
      </c>
      <c r="K3163" t="s">
        <v>174</v>
      </c>
      <c r="L3163">
        <v>11</v>
      </c>
      <c r="N3163" t="s">
        <v>68</v>
      </c>
      <c r="O3163" t="s">
        <v>635</v>
      </c>
      <c r="P3163" t="s">
        <v>134</v>
      </c>
      <c r="Q3163" t="s">
        <v>71</v>
      </c>
      <c r="R3163">
        <v>2012</v>
      </c>
      <c r="S3163" s="1">
        <v>300</v>
      </c>
      <c r="T3163" t="s">
        <v>31</v>
      </c>
      <c r="U3163" s="2">
        <v>40422</v>
      </c>
      <c r="V3163" s="2">
        <v>40482</v>
      </c>
      <c r="W3163" s="2">
        <v>40451</v>
      </c>
      <c r="X3163" t="s">
        <v>72</v>
      </c>
      <c r="Y3163" t="s">
        <v>337</v>
      </c>
      <c r="Z3163" t="s">
        <v>167</v>
      </c>
      <c r="AA3163" t="s">
        <v>168</v>
      </c>
      <c r="AB3163" t="s">
        <v>35</v>
      </c>
      <c r="AC3163" t="s">
        <v>36</v>
      </c>
      <c r="AD3163">
        <v>98109</v>
      </c>
      <c r="AE3163" t="s">
        <v>3717</v>
      </c>
      <c r="AF3163" t="str">
        <f t="shared" si="147"/>
        <v>Yes</v>
      </c>
      <c r="AG3163" s="9" t="str">
        <f t="shared" si="148"/>
        <v>STATE SENATOR11DEMOCRATLEG DISTRICT 11 - SENATEKINGLegislative2012300DEBT404224048240451Operation and OverheadSEPTEMBER TREASURYARGO STRATEGIESPO BOX 9100 SEATTLEWA</v>
      </c>
      <c r="AH3163">
        <v>100390272</v>
      </c>
      <c r="AI3163" s="9" t="str">
        <f t="shared" si="149"/>
        <v>STATE SENATOR11DEMOCRATLEG DISTRICT 11 - SENATEKINGLegislative</v>
      </c>
    </row>
    <row r="3164" spans="1:35" x14ac:dyDescent="0.25">
      <c r="A3164" s="15">
        <v>1451</v>
      </c>
      <c r="B3164" t="s">
        <v>3718</v>
      </c>
      <c r="C3164">
        <v>100390272</v>
      </c>
      <c r="D3164" t="s">
        <v>30</v>
      </c>
      <c r="E3164" t="s">
        <v>631</v>
      </c>
      <c r="F3164" t="s">
        <v>44</v>
      </c>
      <c r="G3164" t="s">
        <v>632</v>
      </c>
      <c r="H3164" t="s">
        <v>633</v>
      </c>
      <c r="I3164" t="s">
        <v>336</v>
      </c>
      <c r="J3164" t="s">
        <v>634</v>
      </c>
      <c r="K3164" t="s">
        <v>174</v>
      </c>
      <c r="L3164">
        <v>11</v>
      </c>
      <c r="N3164" t="s">
        <v>68</v>
      </c>
      <c r="O3164" t="s">
        <v>635</v>
      </c>
      <c r="P3164" t="s">
        <v>134</v>
      </c>
      <c r="Q3164" t="s">
        <v>71</v>
      </c>
      <c r="R3164">
        <v>2012</v>
      </c>
      <c r="S3164" s="1">
        <v>300</v>
      </c>
      <c r="T3164" t="s">
        <v>31</v>
      </c>
      <c r="U3164" s="2">
        <v>40422</v>
      </c>
      <c r="V3164" s="2">
        <v>40482</v>
      </c>
      <c r="W3164" s="2">
        <v>40482</v>
      </c>
      <c r="X3164" t="s">
        <v>72</v>
      </c>
      <c r="Y3164" t="s">
        <v>1006</v>
      </c>
      <c r="Z3164" t="s">
        <v>167</v>
      </c>
      <c r="AA3164" t="s">
        <v>168</v>
      </c>
      <c r="AB3164" t="s">
        <v>35</v>
      </c>
      <c r="AC3164" t="s">
        <v>36</v>
      </c>
      <c r="AD3164">
        <v>98109</v>
      </c>
      <c r="AE3164" t="s">
        <v>3717</v>
      </c>
      <c r="AF3164" t="str">
        <f t="shared" si="147"/>
        <v>Yes</v>
      </c>
      <c r="AG3164" s="9" t="str">
        <f t="shared" si="148"/>
        <v>STATE SENATOR11DEMOCRATLEG DISTRICT 11 - SENATEKINGLegislative2012300DEBT404224048240482Operation and OverheadOCTOBER TREASURYARGO STRATEGIESPO BOX 9100 SEATTLEWA</v>
      </c>
      <c r="AH3164">
        <v>100390272</v>
      </c>
      <c r="AI3164" s="9" t="str">
        <f t="shared" si="149"/>
        <v>STATE SENATOR11DEMOCRATLEG DISTRICT 11 - SENATEKINGLegislative</v>
      </c>
    </row>
    <row r="3165" spans="1:35" x14ac:dyDescent="0.25">
      <c r="A3165" s="15">
        <v>1329</v>
      </c>
      <c r="B3165" t="s">
        <v>3478</v>
      </c>
      <c r="C3165">
        <v>100392427</v>
      </c>
      <c r="D3165" t="s">
        <v>30</v>
      </c>
      <c r="E3165" t="s">
        <v>631</v>
      </c>
      <c r="F3165" t="s">
        <v>44</v>
      </c>
      <c r="G3165" t="s">
        <v>632</v>
      </c>
      <c r="H3165" t="s">
        <v>633</v>
      </c>
      <c r="I3165" t="s">
        <v>336</v>
      </c>
      <c r="J3165" t="s">
        <v>634</v>
      </c>
      <c r="K3165" t="s">
        <v>174</v>
      </c>
      <c r="L3165">
        <v>11</v>
      </c>
      <c r="N3165" t="s">
        <v>68</v>
      </c>
      <c r="O3165" t="s">
        <v>635</v>
      </c>
      <c r="P3165" t="s">
        <v>134</v>
      </c>
      <c r="Q3165" t="s">
        <v>71</v>
      </c>
      <c r="R3165">
        <v>2012</v>
      </c>
      <c r="S3165" s="1">
        <v>300</v>
      </c>
      <c r="T3165" t="s">
        <v>31</v>
      </c>
      <c r="U3165" s="2">
        <v>40483</v>
      </c>
      <c r="V3165" s="2">
        <v>40512</v>
      </c>
      <c r="W3165" s="2">
        <v>40512</v>
      </c>
      <c r="X3165" t="s">
        <v>72</v>
      </c>
      <c r="Y3165" t="s">
        <v>1208</v>
      </c>
      <c r="Z3165" t="s">
        <v>167</v>
      </c>
      <c r="AA3165" t="s">
        <v>168</v>
      </c>
      <c r="AB3165" t="s">
        <v>35</v>
      </c>
      <c r="AC3165" t="s">
        <v>36</v>
      </c>
      <c r="AD3165">
        <v>98109</v>
      </c>
      <c r="AE3165" t="s">
        <v>3479</v>
      </c>
      <c r="AF3165" t="str">
        <f t="shared" si="147"/>
        <v>Yes</v>
      </c>
      <c r="AG3165" s="9" t="str">
        <f t="shared" si="148"/>
        <v>STATE SENATOR11DEMOCRATLEG DISTRICT 11 - SENATEKINGLegislative2012300DEBT404834051240512Operation and OverheadNOVEMBER TREASURYARGO STRATEGIESPO BOX 9100 SEATTLEWA</v>
      </c>
      <c r="AH3165">
        <v>100392427</v>
      </c>
      <c r="AI3165" s="9" t="str">
        <f t="shared" si="149"/>
        <v>STATE SENATOR11DEMOCRATLEG DISTRICT 11 - SENATEKINGLegislative</v>
      </c>
    </row>
    <row r="3166" spans="1:35" x14ac:dyDescent="0.25">
      <c r="A3166" s="15">
        <v>1330</v>
      </c>
      <c r="B3166" t="s">
        <v>3488</v>
      </c>
      <c r="C3166">
        <v>100396827</v>
      </c>
      <c r="D3166" t="s">
        <v>30</v>
      </c>
      <c r="E3166" t="s">
        <v>631</v>
      </c>
      <c r="F3166" t="s">
        <v>44</v>
      </c>
      <c r="G3166" t="s">
        <v>632</v>
      </c>
      <c r="H3166" t="s">
        <v>633</v>
      </c>
      <c r="I3166" t="s">
        <v>336</v>
      </c>
      <c r="J3166" t="s">
        <v>634</v>
      </c>
      <c r="K3166" t="s">
        <v>174</v>
      </c>
      <c r="L3166">
        <v>11</v>
      </c>
      <c r="N3166" t="s">
        <v>68</v>
      </c>
      <c r="O3166" t="s">
        <v>635</v>
      </c>
      <c r="P3166" t="s">
        <v>134</v>
      </c>
      <c r="Q3166" t="s">
        <v>71</v>
      </c>
      <c r="R3166">
        <v>2012</v>
      </c>
      <c r="S3166" s="1">
        <v>300</v>
      </c>
      <c r="T3166" t="s">
        <v>31</v>
      </c>
      <c r="U3166" s="2">
        <v>40513</v>
      </c>
      <c r="V3166" s="2">
        <v>40543</v>
      </c>
      <c r="W3166" s="2">
        <v>40512</v>
      </c>
      <c r="X3166" t="s">
        <v>72</v>
      </c>
      <c r="Y3166" t="s">
        <v>1208</v>
      </c>
      <c r="Z3166" t="s">
        <v>167</v>
      </c>
      <c r="AA3166" t="s">
        <v>168</v>
      </c>
      <c r="AB3166" t="s">
        <v>35</v>
      </c>
      <c r="AC3166" t="s">
        <v>36</v>
      </c>
      <c r="AD3166">
        <v>98109</v>
      </c>
      <c r="AE3166" t="s">
        <v>3489</v>
      </c>
      <c r="AF3166" t="str">
        <f t="shared" si="147"/>
        <v>Yes</v>
      </c>
      <c r="AG3166" s="9" t="str">
        <f t="shared" si="148"/>
        <v>STATE SENATOR11DEMOCRATLEG DISTRICT 11 - SENATEKINGLegislative2012300DEBT405134054340512Operation and OverheadNOVEMBER TREASURYARGO STRATEGIESPO BOX 9100 SEATTLEWA</v>
      </c>
      <c r="AH3166">
        <v>100396827</v>
      </c>
      <c r="AI3166" s="9" t="str">
        <f t="shared" si="149"/>
        <v>STATE SENATOR11DEMOCRATLEG DISTRICT 11 - SENATEKINGLegislative</v>
      </c>
    </row>
    <row r="3167" spans="1:35" x14ac:dyDescent="0.25">
      <c r="A3167" s="15">
        <v>1331</v>
      </c>
      <c r="B3167" t="s">
        <v>3490</v>
      </c>
      <c r="C3167">
        <v>100396827</v>
      </c>
      <c r="D3167" t="s">
        <v>30</v>
      </c>
      <c r="E3167" t="s">
        <v>631</v>
      </c>
      <c r="F3167" t="s">
        <v>44</v>
      </c>
      <c r="G3167" t="s">
        <v>632</v>
      </c>
      <c r="H3167" t="s">
        <v>633</v>
      </c>
      <c r="I3167" t="s">
        <v>336</v>
      </c>
      <c r="J3167" t="s">
        <v>634</v>
      </c>
      <c r="K3167" t="s">
        <v>174</v>
      </c>
      <c r="L3167">
        <v>11</v>
      </c>
      <c r="N3167" t="s">
        <v>68</v>
      </c>
      <c r="O3167" t="s">
        <v>635</v>
      </c>
      <c r="P3167" t="s">
        <v>134</v>
      </c>
      <c r="Q3167" t="s">
        <v>71</v>
      </c>
      <c r="R3167">
        <v>2012</v>
      </c>
      <c r="S3167" s="1">
        <v>300</v>
      </c>
      <c r="T3167" t="s">
        <v>31</v>
      </c>
      <c r="U3167" s="2">
        <v>40513</v>
      </c>
      <c r="V3167" s="2">
        <v>40543</v>
      </c>
      <c r="W3167" s="2">
        <v>40543</v>
      </c>
      <c r="X3167" t="s">
        <v>72</v>
      </c>
      <c r="Y3167" t="s">
        <v>1792</v>
      </c>
      <c r="Z3167" t="s">
        <v>167</v>
      </c>
      <c r="AA3167" t="s">
        <v>168</v>
      </c>
      <c r="AB3167" t="s">
        <v>35</v>
      </c>
      <c r="AC3167" t="s">
        <v>36</v>
      </c>
      <c r="AD3167">
        <v>98109</v>
      </c>
      <c r="AE3167" t="s">
        <v>3489</v>
      </c>
      <c r="AF3167" t="str">
        <f t="shared" si="147"/>
        <v>Yes</v>
      </c>
      <c r="AG3167" s="9" t="str">
        <f t="shared" si="148"/>
        <v>STATE SENATOR11DEMOCRATLEG DISTRICT 11 - SENATEKINGLegislative2012300DEBT405134054340543Operation and OverheadDECEMBER TREASURYARGO STRATEGIESPO BOX 9100 SEATTLEWA</v>
      </c>
      <c r="AH3167">
        <v>100396827</v>
      </c>
      <c r="AI3167" s="9" t="str">
        <f t="shared" si="149"/>
        <v>STATE SENATOR11DEMOCRATLEG DISTRICT 11 - SENATEKINGLegislative</v>
      </c>
    </row>
    <row r="3168" spans="1:35" x14ac:dyDescent="0.25">
      <c r="A3168" s="15">
        <v>1063</v>
      </c>
      <c r="B3168" t="s">
        <v>3042</v>
      </c>
      <c r="C3168">
        <v>100401341</v>
      </c>
      <c r="D3168" t="s">
        <v>30</v>
      </c>
      <c r="E3168" t="s">
        <v>631</v>
      </c>
      <c r="F3168" t="s">
        <v>44</v>
      </c>
      <c r="G3168" t="s">
        <v>632</v>
      </c>
      <c r="H3168" t="s">
        <v>633</v>
      </c>
      <c r="I3168" t="s">
        <v>336</v>
      </c>
      <c r="J3168" t="s">
        <v>634</v>
      </c>
      <c r="K3168" t="s">
        <v>174</v>
      </c>
      <c r="L3168">
        <v>11</v>
      </c>
      <c r="N3168" t="s">
        <v>68</v>
      </c>
      <c r="O3168" t="s">
        <v>635</v>
      </c>
      <c r="P3168" t="s">
        <v>134</v>
      </c>
      <c r="Q3168" t="s">
        <v>71</v>
      </c>
      <c r="R3168">
        <v>2012</v>
      </c>
      <c r="S3168" s="1">
        <v>300</v>
      </c>
      <c r="T3168" t="s">
        <v>31</v>
      </c>
      <c r="U3168" s="2">
        <v>40544</v>
      </c>
      <c r="V3168" s="2">
        <v>40574</v>
      </c>
      <c r="W3168" s="2">
        <v>40512</v>
      </c>
      <c r="X3168" t="s">
        <v>72</v>
      </c>
      <c r="Y3168" t="s">
        <v>1208</v>
      </c>
      <c r="Z3168" t="s">
        <v>167</v>
      </c>
      <c r="AA3168" t="s">
        <v>168</v>
      </c>
      <c r="AB3168" t="s">
        <v>35</v>
      </c>
      <c r="AC3168" t="s">
        <v>36</v>
      </c>
      <c r="AD3168">
        <v>98109</v>
      </c>
      <c r="AE3168" t="s">
        <v>3043</v>
      </c>
      <c r="AF3168" t="str">
        <f t="shared" si="147"/>
        <v>Yes</v>
      </c>
      <c r="AG3168" s="9" t="str">
        <f t="shared" si="148"/>
        <v>STATE SENATOR11DEMOCRATLEG DISTRICT 11 - SENATEKINGLegislative2012300DEBT405444057440512Operation and OverheadNOVEMBER TREASURYARGO STRATEGIESPO BOX 9100 SEATTLEWA</v>
      </c>
      <c r="AH3168">
        <v>100401341</v>
      </c>
      <c r="AI3168" s="9" t="str">
        <f t="shared" si="149"/>
        <v>STATE SENATOR11DEMOCRATLEG DISTRICT 11 - SENATEKINGLegislative</v>
      </c>
    </row>
    <row r="3169" spans="1:35" x14ac:dyDescent="0.25">
      <c r="A3169" s="15">
        <v>1064</v>
      </c>
      <c r="B3169" t="s">
        <v>3044</v>
      </c>
      <c r="C3169">
        <v>100401341</v>
      </c>
      <c r="D3169" t="s">
        <v>30</v>
      </c>
      <c r="E3169" t="s">
        <v>631</v>
      </c>
      <c r="F3169" t="s">
        <v>44</v>
      </c>
      <c r="G3169" t="s">
        <v>632</v>
      </c>
      <c r="H3169" t="s">
        <v>633</v>
      </c>
      <c r="I3169" t="s">
        <v>336</v>
      </c>
      <c r="J3169" t="s">
        <v>634</v>
      </c>
      <c r="K3169" t="s">
        <v>174</v>
      </c>
      <c r="L3169">
        <v>11</v>
      </c>
      <c r="N3169" t="s">
        <v>68</v>
      </c>
      <c r="O3169" t="s">
        <v>635</v>
      </c>
      <c r="P3169" t="s">
        <v>134</v>
      </c>
      <c r="Q3169" t="s">
        <v>71</v>
      </c>
      <c r="R3169">
        <v>2012</v>
      </c>
      <c r="S3169" s="1">
        <v>300</v>
      </c>
      <c r="T3169" t="s">
        <v>31</v>
      </c>
      <c r="U3169" s="2">
        <v>40544</v>
      </c>
      <c r="V3169" s="2">
        <v>40574</v>
      </c>
      <c r="W3169" s="2">
        <v>40543</v>
      </c>
      <c r="X3169" t="s">
        <v>72</v>
      </c>
      <c r="Y3169" t="s">
        <v>1792</v>
      </c>
      <c r="Z3169" t="s">
        <v>167</v>
      </c>
      <c r="AA3169" t="s">
        <v>168</v>
      </c>
      <c r="AB3169" t="s">
        <v>35</v>
      </c>
      <c r="AC3169" t="s">
        <v>36</v>
      </c>
      <c r="AD3169">
        <v>98109</v>
      </c>
      <c r="AE3169" t="s">
        <v>3043</v>
      </c>
      <c r="AF3169" t="str">
        <f t="shared" si="147"/>
        <v>Yes</v>
      </c>
      <c r="AG3169" s="9" t="str">
        <f t="shared" si="148"/>
        <v>STATE SENATOR11DEMOCRATLEG DISTRICT 11 - SENATEKINGLegislative2012300DEBT405444057440543Operation and OverheadDECEMBER TREASURYARGO STRATEGIESPO BOX 9100 SEATTLEWA</v>
      </c>
      <c r="AH3169">
        <v>100401341</v>
      </c>
      <c r="AI3169" s="9" t="str">
        <f t="shared" si="149"/>
        <v>STATE SENATOR11DEMOCRATLEG DISTRICT 11 - SENATEKINGLegislative</v>
      </c>
    </row>
    <row r="3170" spans="1:35" x14ac:dyDescent="0.25">
      <c r="A3170" s="15">
        <v>1065</v>
      </c>
      <c r="B3170" t="s">
        <v>3045</v>
      </c>
      <c r="C3170">
        <v>100401341</v>
      </c>
      <c r="D3170" t="s">
        <v>30</v>
      </c>
      <c r="E3170" t="s">
        <v>631</v>
      </c>
      <c r="F3170" t="s">
        <v>44</v>
      </c>
      <c r="G3170" t="s">
        <v>632</v>
      </c>
      <c r="H3170" t="s">
        <v>633</v>
      </c>
      <c r="I3170" t="s">
        <v>336</v>
      </c>
      <c r="J3170" t="s">
        <v>634</v>
      </c>
      <c r="K3170" t="s">
        <v>174</v>
      </c>
      <c r="L3170">
        <v>11</v>
      </c>
      <c r="N3170" t="s">
        <v>68</v>
      </c>
      <c r="O3170" t="s">
        <v>635</v>
      </c>
      <c r="P3170" t="s">
        <v>134</v>
      </c>
      <c r="Q3170" t="s">
        <v>71</v>
      </c>
      <c r="R3170">
        <v>2012</v>
      </c>
      <c r="S3170" s="1">
        <v>300</v>
      </c>
      <c r="T3170" t="s">
        <v>31</v>
      </c>
      <c r="U3170" s="2">
        <v>40544</v>
      </c>
      <c r="V3170" s="2">
        <v>40574</v>
      </c>
      <c r="W3170" s="2">
        <v>40574</v>
      </c>
      <c r="X3170" t="s">
        <v>72</v>
      </c>
      <c r="Y3170" t="s">
        <v>2477</v>
      </c>
      <c r="Z3170" t="s">
        <v>167</v>
      </c>
      <c r="AA3170" t="s">
        <v>168</v>
      </c>
      <c r="AB3170" t="s">
        <v>35</v>
      </c>
      <c r="AC3170" t="s">
        <v>36</v>
      </c>
      <c r="AD3170">
        <v>98109</v>
      </c>
      <c r="AE3170" t="s">
        <v>3043</v>
      </c>
      <c r="AF3170" t="str">
        <f t="shared" si="147"/>
        <v>Yes</v>
      </c>
      <c r="AG3170" s="9" t="str">
        <f t="shared" si="148"/>
        <v>STATE SENATOR11DEMOCRATLEG DISTRICT 11 - SENATEKINGLegislative2012300DEBT405444057440574Operation and OverheadJANUARY TREASURYARGO STRATEGIESPO BOX 9100 SEATTLEWA</v>
      </c>
      <c r="AH3170">
        <v>100401341</v>
      </c>
      <c r="AI3170" s="9" t="str">
        <f t="shared" si="149"/>
        <v>STATE SENATOR11DEMOCRATLEG DISTRICT 11 - SENATEKINGLegislative</v>
      </c>
    </row>
    <row r="3171" spans="1:35" x14ac:dyDescent="0.25">
      <c r="A3171" s="15">
        <v>1695</v>
      </c>
      <c r="B3171" t="s">
        <v>4114</v>
      </c>
      <c r="C3171">
        <v>100408064</v>
      </c>
      <c r="D3171" t="s">
        <v>30</v>
      </c>
      <c r="E3171" t="s">
        <v>631</v>
      </c>
      <c r="F3171" t="s">
        <v>44</v>
      </c>
      <c r="G3171" t="s">
        <v>632</v>
      </c>
      <c r="H3171" t="s">
        <v>633</v>
      </c>
      <c r="I3171" t="s">
        <v>336</v>
      </c>
      <c r="J3171" t="s">
        <v>634</v>
      </c>
      <c r="K3171" t="s">
        <v>174</v>
      </c>
      <c r="L3171">
        <v>11</v>
      </c>
      <c r="N3171" t="s">
        <v>68</v>
      </c>
      <c r="O3171" t="s">
        <v>635</v>
      </c>
      <c r="P3171" t="s">
        <v>134</v>
      </c>
      <c r="Q3171" t="s">
        <v>71</v>
      </c>
      <c r="R3171">
        <v>2012</v>
      </c>
      <c r="S3171" s="1">
        <v>150</v>
      </c>
      <c r="T3171" t="s">
        <v>31</v>
      </c>
      <c r="U3171" s="2">
        <v>40603</v>
      </c>
      <c r="V3171" s="2">
        <v>40633</v>
      </c>
      <c r="W3171" s="2">
        <v>40633</v>
      </c>
      <c r="X3171" t="s">
        <v>72</v>
      </c>
      <c r="Y3171" t="s">
        <v>2577</v>
      </c>
      <c r="Z3171" t="s">
        <v>167</v>
      </c>
      <c r="AA3171" t="s">
        <v>168</v>
      </c>
      <c r="AB3171" t="s">
        <v>35</v>
      </c>
      <c r="AC3171" t="s">
        <v>36</v>
      </c>
      <c r="AD3171">
        <v>98109</v>
      </c>
      <c r="AE3171" t="s">
        <v>4115</v>
      </c>
      <c r="AF3171" t="str">
        <f t="shared" si="147"/>
        <v>Yes</v>
      </c>
      <c r="AG3171" s="9" t="str">
        <f t="shared" si="148"/>
        <v>STATE SENATOR11DEMOCRATLEG DISTRICT 11 - SENATEKINGLegislative2012150DEBT406034063340633Operation and OverheadMARCH TREASURYARGO STRATEGIESPO BOX 9100 SEATTLEWA</v>
      </c>
      <c r="AH3171">
        <v>100408064</v>
      </c>
      <c r="AI3171" s="9" t="str">
        <f t="shared" si="149"/>
        <v>STATE SENATOR11DEMOCRATLEG DISTRICT 11 - SENATEKINGLegislative</v>
      </c>
    </row>
    <row r="3172" spans="1:35" x14ac:dyDescent="0.25">
      <c r="A3172" s="15">
        <v>1999</v>
      </c>
      <c r="B3172" t="s">
        <v>4572</v>
      </c>
      <c r="C3172">
        <v>100437973</v>
      </c>
      <c r="D3172" t="s">
        <v>30</v>
      </c>
      <c r="E3172" t="s">
        <v>631</v>
      </c>
      <c r="F3172" t="s">
        <v>44</v>
      </c>
      <c r="G3172" t="s">
        <v>632</v>
      </c>
      <c r="H3172" t="s">
        <v>633</v>
      </c>
      <c r="I3172" t="s">
        <v>336</v>
      </c>
      <c r="J3172" t="s">
        <v>634</v>
      </c>
      <c r="K3172" t="s">
        <v>174</v>
      </c>
      <c r="L3172">
        <v>11</v>
      </c>
      <c r="N3172" t="s">
        <v>68</v>
      </c>
      <c r="O3172" t="s">
        <v>635</v>
      </c>
      <c r="P3172" t="s">
        <v>134</v>
      </c>
      <c r="Q3172" t="s">
        <v>71</v>
      </c>
      <c r="R3172">
        <v>2012</v>
      </c>
      <c r="S3172" s="1">
        <v>300</v>
      </c>
      <c r="T3172" t="s">
        <v>31</v>
      </c>
      <c r="U3172" s="2">
        <v>40817</v>
      </c>
      <c r="V3172" s="2">
        <v>40847</v>
      </c>
      <c r="W3172" s="2">
        <v>40847</v>
      </c>
      <c r="X3172" t="s">
        <v>72</v>
      </c>
      <c r="Y3172" t="s">
        <v>1006</v>
      </c>
      <c r="Z3172" t="s">
        <v>167</v>
      </c>
      <c r="AA3172" t="s">
        <v>168</v>
      </c>
      <c r="AB3172" t="s">
        <v>35</v>
      </c>
      <c r="AC3172" t="s">
        <v>36</v>
      </c>
      <c r="AD3172">
        <v>98109</v>
      </c>
      <c r="AE3172" t="s">
        <v>4573</v>
      </c>
      <c r="AF3172" t="str">
        <f t="shared" si="147"/>
        <v>Yes</v>
      </c>
      <c r="AG3172" s="9" t="str">
        <f t="shared" si="148"/>
        <v>STATE SENATOR11DEMOCRATLEG DISTRICT 11 - SENATEKINGLegislative2012300DEBT408174084740847Operation and OverheadOCTOBER TREASURYARGO STRATEGIESPO BOX 9100 SEATTLEWA</v>
      </c>
      <c r="AH3172">
        <v>100437973</v>
      </c>
      <c r="AI3172" s="9" t="str">
        <f t="shared" si="149"/>
        <v>STATE SENATOR11DEMOCRATLEG DISTRICT 11 - SENATEKINGLegislative</v>
      </c>
    </row>
    <row r="3173" spans="1:35" x14ac:dyDescent="0.25">
      <c r="A3173" s="15">
        <v>2324</v>
      </c>
      <c r="B3173" t="s">
        <v>5083</v>
      </c>
      <c r="C3173">
        <v>100440923</v>
      </c>
      <c r="D3173" t="s">
        <v>30</v>
      </c>
      <c r="E3173" t="s">
        <v>631</v>
      </c>
      <c r="F3173" t="s">
        <v>44</v>
      </c>
      <c r="G3173" t="s">
        <v>632</v>
      </c>
      <c r="H3173" t="s">
        <v>633</v>
      </c>
      <c r="I3173" t="s">
        <v>336</v>
      </c>
      <c r="J3173" t="s">
        <v>634</v>
      </c>
      <c r="K3173" t="s">
        <v>174</v>
      </c>
      <c r="L3173">
        <v>11</v>
      </c>
      <c r="N3173" t="s">
        <v>68</v>
      </c>
      <c r="O3173" t="s">
        <v>635</v>
      </c>
      <c r="P3173" t="s">
        <v>134</v>
      </c>
      <c r="Q3173" t="s">
        <v>71</v>
      </c>
      <c r="R3173">
        <v>2012</v>
      </c>
      <c r="S3173" s="1">
        <v>300</v>
      </c>
      <c r="T3173" t="s">
        <v>31</v>
      </c>
      <c r="U3173" s="2">
        <v>40848</v>
      </c>
      <c r="V3173" s="2">
        <v>40877</v>
      </c>
      <c r="W3173" s="2">
        <v>40877</v>
      </c>
      <c r="X3173" t="s">
        <v>72</v>
      </c>
      <c r="Y3173" t="s">
        <v>1208</v>
      </c>
      <c r="Z3173" t="s">
        <v>167</v>
      </c>
      <c r="AA3173" t="s">
        <v>168</v>
      </c>
      <c r="AB3173" t="s">
        <v>35</v>
      </c>
      <c r="AC3173" t="s">
        <v>36</v>
      </c>
      <c r="AD3173">
        <v>98109</v>
      </c>
      <c r="AE3173" t="s">
        <v>5084</v>
      </c>
      <c r="AF3173" t="str">
        <f t="shared" si="147"/>
        <v>Yes</v>
      </c>
      <c r="AG3173" s="9" t="str">
        <f t="shared" si="148"/>
        <v>STATE SENATOR11DEMOCRATLEG DISTRICT 11 - SENATEKINGLegislative2012300DEBT408484087740877Operation and OverheadNOVEMBER TREASURYARGO STRATEGIESPO BOX 9100 SEATTLEWA</v>
      </c>
      <c r="AH3173">
        <v>100440923</v>
      </c>
      <c r="AI3173" s="9" t="str">
        <f t="shared" si="149"/>
        <v>STATE SENATOR11DEMOCRATLEG DISTRICT 11 - SENATEKINGLegislative</v>
      </c>
    </row>
    <row r="3174" spans="1:35" x14ac:dyDescent="0.25">
      <c r="A3174" s="15">
        <v>2000</v>
      </c>
      <c r="B3174" t="s">
        <v>4574</v>
      </c>
      <c r="C3174">
        <v>100446319</v>
      </c>
      <c r="D3174" t="s">
        <v>30</v>
      </c>
      <c r="E3174" t="s">
        <v>631</v>
      </c>
      <c r="F3174" t="s">
        <v>44</v>
      </c>
      <c r="G3174" t="s">
        <v>632</v>
      </c>
      <c r="H3174" t="s">
        <v>633</v>
      </c>
      <c r="I3174" t="s">
        <v>336</v>
      </c>
      <c r="J3174" t="s">
        <v>634</v>
      </c>
      <c r="K3174" t="s">
        <v>174</v>
      </c>
      <c r="L3174">
        <v>11</v>
      </c>
      <c r="N3174" t="s">
        <v>68</v>
      </c>
      <c r="O3174" t="s">
        <v>635</v>
      </c>
      <c r="P3174" t="s">
        <v>134</v>
      </c>
      <c r="Q3174" t="s">
        <v>71</v>
      </c>
      <c r="R3174">
        <v>2012</v>
      </c>
      <c r="S3174" s="1">
        <v>300</v>
      </c>
      <c r="T3174" t="s">
        <v>31</v>
      </c>
      <c r="U3174" s="2">
        <v>40878</v>
      </c>
      <c r="V3174" s="2">
        <v>40908</v>
      </c>
      <c r="W3174" s="2">
        <v>40877</v>
      </c>
      <c r="X3174" t="s">
        <v>72</v>
      </c>
      <c r="Y3174" t="s">
        <v>1208</v>
      </c>
      <c r="Z3174" t="s">
        <v>167</v>
      </c>
      <c r="AA3174" t="s">
        <v>168</v>
      </c>
      <c r="AB3174" t="s">
        <v>35</v>
      </c>
      <c r="AC3174" t="s">
        <v>36</v>
      </c>
      <c r="AD3174">
        <v>98109</v>
      </c>
      <c r="AE3174" t="s">
        <v>4575</v>
      </c>
      <c r="AF3174" t="str">
        <f t="shared" si="147"/>
        <v>Yes</v>
      </c>
      <c r="AG3174" s="9" t="str">
        <f t="shared" si="148"/>
        <v>STATE SENATOR11DEMOCRATLEG DISTRICT 11 - SENATEKINGLegislative2012300DEBT408784090840877Operation and OverheadNOVEMBER TREASURYARGO STRATEGIESPO BOX 9100 SEATTLEWA</v>
      </c>
      <c r="AH3174">
        <v>100446319</v>
      </c>
      <c r="AI3174" s="9" t="str">
        <f t="shared" si="149"/>
        <v>STATE SENATOR11DEMOCRATLEG DISTRICT 11 - SENATEKINGLegislative</v>
      </c>
    </row>
    <row r="3175" spans="1:35" x14ac:dyDescent="0.25">
      <c r="A3175" s="15">
        <v>2001</v>
      </c>
      <c r="B3175" t="s">
        <v>4576</v>
      </c>
      <c r="C3175">
        <v>100446319</v>
      </c>
      <c r="D3175" t="s">
        <v>30</v>
      </c>
      <c r="E3175" t="s">
        <v>631</v>
      </c>
      <c r="F3175" t="s">
        <v>44</v>
      </c>
      <c r="G3175" t="s">
        <v>632</v>
      </c>
      <c r="H3175" t="s">
        <v>633</v>
      </c>
      <c r="I3175" t="s">
        <v>336</v>
      </c>
      <c r="J3175" t="s">
        <v>634</v>
      </c>
      <c r="K3175" t="s">
        <v>174</v>
      </c>
      <c r="L3175">
        <v>11</v>
      </c>
      <c r="N3175" t="s">
        <v>68</v>
      </c>
      <c r="O3175" t="s">
        <v>635</v>
      </c>
      <c r="P3175" t="s">
        <v>134</v>
      </c>
      <c r="Q3175" t="s">
        <v>71</v>
      </c>
      <c r="R3175">
        <v>2012</v>
      </c>
      <c r="S3175" s="1">
        <v>300</v>
      </c>
      <c r="T3175" t="s">
        <v>31</v>
      </c>
      <c r="U3175" s="2">
        <v>40878</v>
      </c>
      <c r="V3175" s="2">
        <v>40908</v>
      </c>
      <c r="W3175" s="2">
        <v>40908</v>
      </c>
      <c r="X3175" t="s">
        <v>72</v>
      </c>
      <c r="Y3175" t="s">
        <v>1792</v>
      </c>
      <c r="Z3175" t="s">
        <v>167</v>
      </c>
      <c r="AA3175" t="s">
        <v>168</v>
      </c>
      <c r="AB3175" t="s">
        <v>35</v>
      </c>
      <c r="AC3175" t="s">
        <v>36</v>
      </c>
      <c r="AD3175">
        <v>98109</v>
      </c>
      <c r="AE3175" t="s">
        <v>4575</v>
      </c>
      <c r="AF3175" t="str">
        <f t="shared" si="147"/>
        <v>Yes</v>
      </c>
      <c r="AG3175" s="9" t="str">
        <f t="shared" si="148"/>
        <v>STATE SENATOR11DEMOCRATLEG DISTRICT 11 - SENATEKINGLegislative2012300DEBT408784090840908Operation and OverheadDECEMBER TREASURYARGO STRATEGIESPO BOX 9100 SEATTLEWA</v>
      </c>
      <c r="AH3175">
        <v>100446319</v>
      </c>
      <c r="AI3175" s="9" t="str">
        <f t="shared" si="149"/>
        <v>STATE SENATOR11DEMOCRATLEG DISTRICT 11 - SENATEKINGLegislative</v>
      </c>
    </row>
    <row r="3176" spans="1:35" x14ac:dyDescent="0.25">
      <c r="A3176" s="15">
        <v>2145</v>
      </c>
      <c r="B3176" t="s">
        <v>4802</v>
      </c>
      <c r="C3176">
        <v>100449616</v>
      </c>
      <c r="D3176" t="s">
        <v>30</v>
      </c>
      <c r="E3176" t="s">
        <v>631</v>
      </c>
      <c r="F3176" t="s">
        <v>44</v>
      </c>
      <c r="G3176" t="s">
        <v>632</v>
      </c>
      <c r="H3176" t="s">
        <v>633</v>
      </c>
      <c r="I3176" t="s">
        <v>336</v>
      </c>
      <c r="J3176" t="s">
        <v>634</v>
      </c>
      <c r="K3176" t="s">
        <v>174</v>
      </c>
      <c r="L3176">
        <v>11</v>
      </c>
      <c r="N3176" t="s">
        <v>68</v>
      </c>
      <c r="O3176" t="s">
        <v>635</v>
      </c>
      <c r="P3176" t="s">
        <v>134</v>
      </c>
      <c r="Q3176" t="s">
        <v>71</v>
      </c>
      <c r="R3176">
        <v>2012</v>
      </c>
      <c r="S3176" s="1">
        <v>300</v>
      </c>
      <c r="T3176" t="s">
        <v>31</v>
      </c>
      <c r="U3176" s="2">
        <v>40909</v>
      </c>
      <c r="V3176" s="2">
        <v>40939</v>
      </c>
      <c r="W3176" s="2">
        <v>40877</v>
      </c>
      <c r="X3176" t="s">
        <v>72</v>
      </c>
      <c r="Y3176" t="s">
        <v>1208</v>
      </c>
      <c r="Z3176" t="s">
        <v>167</v>
      </c>
      <c r="AA3176" t="s">
        <v>168</v>
      </c>
      <c r="AB3176" t="s">
        <v>35</v>
      </c>
      <c r="AC3176" t="s">
        <v>36</v>
      </c>
      <c r="AD3176">
        <v>98109</v>
      </c>
      <c r="AE3176" t="s">
        <v>4803</v>
      </c>
      <c r="AF3176" t="str">
        <f t="shared" si="147"/>
        <v>Yes</v>
      </c>
      <c r="AG3176" s="9" t="str">
        <f t="shared" si="148"/>
        <v>STATE SENATOR11DEMOCRATLEG DISTRICT 11 - SENATEKINGLegislative2012300DEBT409094093940877Operation and OverheadNOVEMBER TREASURYARGO STRATEGIESPO BOX 9100 SEATTLEWA</v>
      </c>
      <c r="AH3176">
        <v>100449616</v>
      </c>
      <c r="AI3176" s="9" t="str">
        <f t="shared" si="149"/>
        <v>STATE SENATOR11DEMOCRATLEG DISTRICT 11 - SENATEKINGLegislative</v>
      </c>
    </row>
    <row r="3177" spans="1:35" x14ac:dyDescent="0.25">
      <c r="A3177" s="15">
        <v>2146</v>
      </c>
      <c r="B3177" t="s">
        <v>4804</v>
      </c>
      <c r="C3177">
        <v>100449616</v>
      </c>
      <c r="D3177" t="s">
        <v>30</v>
      </c>
      <c r="E3177" t="s">
        <v>631</v>
      </c>
      <c r="F3177" t="s">
        <v>44</v>
      </c>
      <c r="G3177" t="s">
        <v>632</v>
      </c>
      <c r="H3177" t="s">
        <v>633</v>
      </c>
      <c r="I3177" t="s">
        <v>336</v>
      </c>
      <c r="J3177" t="s">
        <v>634</v>
      </c>
      <c r="K3177" t="s">
        <v>174</v>
      </c>
      <c r="L3177">
        <v>11</v>
      </c>
      <c r="N3177" t="s">
        <v>68</v>
      </c>
      <c r="O3177" t="s">
        <v>635</v>
      </c>
      <c r="P3177" t="s">
        <v>134</v>
      </c>
      <c r="Q3177" t="s">
        <v>71</v>
      </c>
      <c r="R3177">
        <v>2012</v>
      </c>
      <c r="S3177" s="1">
        <v>300</v>
      </c>
      <c r="T3177" t="s">
        <v>31</v>
      </c>
      <c r="U3177" s="2">
        <v>40909</v>
      </c>
      <c r="V3177" s="2">
        <v>40939</v>
      </c>
      <c r="W3177" s="2">
        <v>40908</v>
      </c>
      <c r="X3177" t="s">
        <v>72</v>
      </c>
      <c r="Y3177" t="s">
        <v>1792</v>
      </c>
      <c r="Z3177" t="s">
        <v>167</v>
      </c>
      <c r="AA3177" t="s">
        <v>168</v>
      </c>
      <c r="AB3177" t="s">
        <v>35</v>
      </c>
      <c r="AC3177" t="s">
        <v>36</v>
      </c>
      <c r="AD3177">
        <v>98109</v>
      </c>
      <c r="AE3177" t="s">
        <v>4803</v>
      </c>
      <c r="AF3177" t="str">
        <f t="shared" si="147"/>
        <v>Yes</v>
      </c>
      <c r="AG3177" s="9" t="str">
        <f t="shared" si="148"/>
        <v>STATE SENATOR11DEMOCRATLEG DISTRICT 11 - SENATEKINGLegislative2012300DEBT409094093940908Operation and OverheadDECEMBER TREASURYARGO STRATEGIESPO BOX 9100 SEATTLEWA</v>
      </c>
      <c r="AH3177">
        <v>100449616</v>
      </c>
      <c r="AI3177" s="9" t="str">
        <f t="shared" si="149"/>
        <v>STATE SENATOR11DEMOCRATLEG DISTRICT 11 - SENATEKINGLegislative</v>
      </c>
    </row>
    <row r="3178" spans="1:35" x14ac:dyDescent="0.25">
      <c r="A3178" s="15">
        <v>2147</v>
      </c>
      <c r="B3178" t="s">
        <v>4805</v>
      </c>
      <c r="C3178">
        <v>100449616</v>
      </c>
      <c r="D3178" t="s">
        <v>30</v>
      </c>
      <c r="E3178" t="s">
        <v>631</v>
      </c>
      <c r="F3178" t="s">
        <v>44</v>
      </c>
      <c r="G3178" t="s">
        <v>632</v>
      </c>
      <c r="H3178" t="s">
        <v>633</v>
      </c>
      <c r="I3178" t="s">
        <v>336</v>
      </c>
      <c r="J3178" t="s">
        <v>634</v>
      </c>
      <c r="K3178" t="s">
        <v>174</v>
      </c>
      <c r="L3178">
        <v>11</v>
      </c>
      <c r="N3178" t="s">
        <v>68</v>
      </c>
      <c r="O3178" t="s">
        <v>635</v>
      </c>
      <c r="P3178" t="s">
        <v>134</v>
      </c>
      <c r="Q3178" t="s">
        <v>71</v>
      </c>
      <c r="R3178">
        <v>2012</v>
      </c>
      <c r="S3178" s="1">
        <v>225</v>
      </c>
      <c r="T3178" t="s">
        <v>31</v>
      </c>
      <c r="U3178" s="2">
        <v>40909</v>
      </c>
      <c r="V3178" s="2">
        <v>40939</v>
      </c>
      <c r="W3178" s="2">
        <v>40939</v>
      </c>
      <c r="X3178" t="s">
        <v>72</v>
      </c>
      <c r="Y3178" t="s">
        <v>2477</v>
      </c>
      <c r="Z3178" t="s">
        <v>167</v>
      </c>
      <c r="AA3178" t="s">
        <v>168</v>
      </c>
      <c r="AB3178" t="s">
        <v>35</v>
      </c>
      <c r="AC3178" t="s">
        <v>36</v>
      </c>
      <c r="AD3178">
        <v>98109</v>
      </c>
      <c r="AE3178" t="s">
        <v>4803</v>
      </c>
      <c r="AF3178" t="str">
        <f t="shared" si="147"/>
        <v>Yes</v>
      </c>
      <c r="AG3178" s="9" t="str">
        <f t="shared" si="148"/>
        <v>STATE SENATOR11DEMOCRATLEG DISTRICT 11 - SENATEKINGLegislative2012225DEBT409094093940939Operation and OverheadJANUARY TREASURYARGO STRATEGIESPO BOX 9100 SEATTLEWA</v>
      </c>
      <c r="AH3178">
        <v>100449616</v>
      </c>
      <c r="AI3178" s="9" t="str">
        <f t="shared" si="149"/>
        <v>STATE SENATOR11DEMOCRATLEG DISTRICT 11 - SENATEKINGLegislative</v>
      </c>
    </row>
    <row r="3179" spans="1:35" x14ac:dyDescent="0.25">
      <c r="A3179" s="15">
        <v>2154</v>
      </c>
      <c r="B3179" t="s">
        <v>4816</v>
      </c>
      <c r="C3179">
        <v>100454868</v>
      </c>
      <c r="D3179" t="s">
        <v>30</v>
      </c>
      <c r="E3179" t="s">
        <v>631</v>
      </c>
      <c r="F3179" t="s">
        <v>44</v>
      </c>
      <c r="G3179" t="s">
        <v>632</v>
      </c>
      <c r="H3179" t="s">
        <v>633</v>
      </c>
      <c r="I3179" t="s">
        <v>336</v>
      </c>
      <c r="J3179" t="s">
        <v>634</v>
      </c>
      <c r="K3179" t="s">
        <v>174</v>
      </c>
      <c r="L3179">
        <v>11</v>
      </c>
      <c r="N3179" t="s">
        <v>68</v>
      </c>
      <c r="O3179" t="s">
        <v>635</v>
      </c>
      <c r="P3179" t="s">
        <v>134</v>
      </c>
      <c r="Q3179" t="s">
        <v>71</v>
      </c>
      <c r="R3179">
        <v>2012</v>
      </c>
      <c r="S3179" s="1">
        <v>300</v>
      </c>
      <c r="T3179" t="s">
        <v>31</v>
      </c>
      <c r="U3179" s="2">
        <v>40940</v>
      </c>
      <c r="V3179" s="2">
        <v>40968</v>
      </c>
      <c r="W3179" s="2">
        <v>40877</v>
      </c>
      <c r="X3179" t="s">
        <v>72</v>
      </c>
      <c r="Y3179" t="s">
        <v>1208</v>
      </c>
      <c r="Z3179" t="s">
        <v>167</v>
      </c>
      <c r="AA3179" t="s">
        <v>168</v>
      </c>
      <c r="AB3179" t="s">
        <v>35</v>
      </c>
      <c r="AC3179" t="s">
        <v>36</v>
      </c>
      <c r="AD3179">
        <v>98109</v>
      </c>
      <c r="AE3179" t="s">
        <v>4817</v>
      </c>
      <c r="AF3179" t="str">
        <f t="shared" si="147"/>
        <v>Yes</v>
      </c>
      <c r="AG3179" s="9" t="str">
        <f t="shared" si="148"/>
        <v>STATE SENATOR11DEMOCRATLEG DISTRICT 11 - SENATEKINGLegislative2012300DEBT409404096840877Operation and OverheadNOVEMBER TREASURYARGO STRATEGIESPO BOX 9100 SEATTLEWA</v>
      </c>
      <c r="AH3179">
        <v>100454868</v>
      </c>
      <c r="AI3179" s="9" t="str">
        <f t="shared" si="149"/>
        <v>STATE SENATOR11DEMOCRATLEG DISTRICT 11 - SENATEKINGLegislative</v>
      </c>
    </row>
    <row r="3180" spans="1:35" x14ac:dyDescent="0.25">
      <c r="A3180" s="15">
        <v>2155</v>
      </c>
      <c r="B3180" t="s">
        <v>4818</v>
      </c>
      <c r="C3180">
        <v>100454868</v>
      </c>
      <c r="D3180" t="s">
        <v>30</v>
      </c>
      <c r="E3180" t="s">
        <v>631</v>
      </c>
      <c r="F3180" t="s">
        <v>44</v>
      </c>
      <c r="G3180" t="s">
        <v>632</v>
      </c>
      <c r="H3180" t="s">
        <v>633</v>
      </c>
      <c r="I3180" t="s">
        <v>336</v>
      </c>
      <c r="J3180" t="s">
        <v>634</v>
      </c>
      <c r="K3180" t="s">
        <v>174</v>
      </c>
      <c r="L3180">
        <v>11</v>
      </c>
      <c r="N3180" t="s">
        <v>68</v>
      </c>
      <c r="O3180" t="s">
        <v>635</v>
      </c>
      <c r="P3180" t="s">
        <v>134</v>
      </c>
      <c r="Q3180" t="s">
        <v>71</v>
      </c>
      <c r="R3180">
        <v>2012</v>
      </c>
      <c r="S3180" s="1">
        <v>300</v>
      </c>
      <c r="T3180" t="s">
        <v>31</v>
      </c>
      <c r="U3180" s="2">
        <v>40940</v>
      </c>
      <c r="V3180" s="2">
        <v>40968</v>
      </c>
      <c r="W3180" s="2">
        <v>40908</v>
      </c>
      <c r="X3180" t="s">
        <v>72</v>
      </c>
      <c r="Y3180" t="s">
        <v>1792</v>
      </c>
      <c r="Z3180" t="s">
        <v>167</v>
      </c>
      <c r="AA3180" t="s">
        <v>168</v>
      </c>
      <c r="AB3180" t="s">
        <v>35</v>
      </c>
      <c r="AC3180" t="s">
        <v>36</v>
      </c>
      <c r="AD3180">
        <v>98109</v>
      </c>
      <c r="AE3180" t="s">
        <v>4817</v>
      </c>
      <c r="AF3180" t="str">
        <f t="shared" si="147"/>
        <v>Yes</v>
      </c>
      <c r="AG3180" s="9" t="str">
        <f t="shared" si="148"/>
        <v>STATE SENATOR11DEMOCRATLEG DISTRICT 11 - SENATEKINGLegislative2012300DEBT409404096840908Operation and OverheadDECEMBER TREASURYARGO STRATEGIESPO BOX 9100 SEATTLEWA</v>
      </c>
      <c r="AH3180">
        <v>100454868</v>
      </c>
      <c r="AI3180" s="9" t="str">
        <f t="shared" si="149"/>
        <v>STATE SENATOR11DEMOCRATLEG DISTRICT 11 - SENATEKINGLegislative</v>
      </c>
    </row>
    <row r="3181" spans="1:35" x14ac:dyDescent="0.25">
      <c r="A3181" s="15">
        <v>2156</v>
      </c>
      <c r="B3181" t="s">
        <v>4819</v>
      </c>
      <c r="C3181">
        <v>100454868</v>
      </c>
      <c r="D3181" t="s">
        <v>30</v>
      </c>
      <c r="E3181" t="s">
        <v>631</v>
      </c>
      <c r="F3181" t="s">
        <v>44</v>
      </c>
      <c r="G3181" t="s">
        <v>632</v>
      </c>
      <c r="H3181" t="s">
        <v>633</v>
      </c>
      <c r="I3181" t="s">
        <v>336</v>
      </c>
      <c r="J3181" t="s">
        <v>634</v>
      </c>
      <c r="K3181" t="s">
        <v>174</v>
      </c>
      <c r="L3181">
        <v>11</v>
      </c>
      <c r="N3181" t="s">
        <v>68</v>
      </c>
      <c r="O3181" t="s">
        <v>635</v>
      </c>
      <c r="P3181" t="s">
        <v>134</v>
      </c>
      <c r="Q3181" t="s">
        <v>71</v>
      </c>
      <c r="R3181">
        <v>2012</v>
      </c>
      <c r="S3181" s="1">
        <v>225</v>
      </c>
      <c r="T3181" t="s">
        <v>31</v>
      </c>
      <c r="U3181" s="2">
        <v>40940</v>
      </c>
      <c r="V3181" s="2">
        <v>40968</v>
      </c>
      <c r="W3181" s="2">
        <v>40939</v>
      </c>
      <c r="X3181" t="s">
        <v>72</v>
      </c>
      <c r="Y3181" t="s">
        <v>2477</v>
      </c>
      <c r="Z3181" t="s">
        <v>167</v>
      </c>
      <c r="AA3181" t="s">
        <v>168</v>
      </c>
      <c r="AB3181" t="s">
        <v>35</v>
      </c>
      <c r="AC3181" t="s">
        <v>36</v>
      </c>
      <c r="AD3181">
        <v>98109</v>
      </c>
      <c r="AE3181" t="s">
        <v>4817</v>
      </c>
      <c r="AF3181" t="str">
        <f t="shared" si="147"/>
        <v>Yes</v>
      </c>
      <c r="AG3181" s="9" t="str">
        <f t="shared" si="148"/>
        <v>STATE SENATOR11DEMOCRATLEG DISTRICT 11 - SENATEKINGLegislative2012225DEBT409404096840939Operation and OverheadJANUARY TREASURYARGO STRATEGIESPO BOX 9100 SEATTLEWA</v>
      </c>
      <c r="AH3181">
        <v>100454868</v>
      </c>
      <c r="AI3181" s="9" t="str">
        <f t="shared" si="149"/>
        <v>STATE SENATOR11DEMOCRATLEG DISTRICT 11 - SENATEKINGLegislative</v>
      </c>
    </row>
    <row r="3182" spans="1:35" x14ac:dyDescent="0.25">
      <c r="A3182" s="15">
        <v>2157</v>
      </c>
      <c r="B3182" t="s">
        <v>4820</v>
      </c>
      <c r="C3182">
        <v>100454868</v>
      </c>
      <c r="D3182" t="s">
        <v>30</v>
      </c>
      <c r="E3182" t="s">
        <v>631</v>
      </c>
      <c r="F3182" t="s">
        <v>44</v>
      </c>
      <c r="G3182" t="s">
        <v>632</v>
      </c>
      <c r="H3182" t="s">
        <v>633</v>
      </c>
      <c r="I3182" t="s">
        <v>336</v>
      </c>
      <c r="J3182" t="s">
        <v>634</v>
      </c>
      <c r="K3182" t="s">
        <v>174</v>
      </c>
      <c r="L3182">
        <v>11</v>
      </c>
      <c r="N3182" t="s">
        <v>68</v>
      </c>
      <c r="O3182" t="s">
        <v>635</v>
      </c>
      <c r="P3182" t="s">
        <v>134</v>
      </c>
      <c r="Q3182" t="s">
        <v>71</v>
      </c>
      <c r="R3182">
        <v>2012</v>
      </c>
      <c r="S3182" s="1">
        <v>150</v>
      </c>
      <c r="T3182" t="s">
        <v>31</v>
      </c>
      <c r="U3182" s="2">
        <v>40940</v>
      </c>
      <c r="V3182" s="2">
        <v>40968</v>
      </c>
      <c r="W3182" s="2">
        <v>40968</v>
      </c>
      <c r="X3182" t="s">
        <v>72</v>
      </c>
      <c r="Y3182" t="s">
        <v>1640</v>
      </c>
      <c r="Z3182" t="s">
        <v>167</v>
      </c>
      <c r="AA3182" t="s">
        <v>168</v>
      </c>
      <c r="AB3182" t="s">
        <v>35</v>
      </c>
      <c r="AC3182" t="s">
        <v>36</v>
      </c>
      <c r="AD3182">
        <v>98109</v>
      </c>
      <c r="AE3182" t="s">
        <v>4817</v>
      </c>
      <c r="AF3182" t="str">
        <f t="shared" si="147"/>
        <v>Yes</v>
      </c>
      <c r="AG3182" s="9" t="str">
        <f t="shared" si="148"/>
        <v>STATE SENATOR11DEMOCRATLEG DISTRICT 11 - SENATEKINGLegislative2012150DEBT409404096840968Operation and OverheadFEBRUARY TREASURYARGO STRATEGIESPO BOX 9100 SEATTLEWA</v>
      </c>
      <c r="AH3182">
        <v>100454868</v>
      </c>
      <c r="AI3182" s="9" t="str">
        <f t="shared" si="149"/>
        <v>STATE SENATOR11DEMOCRATLEG DISTRICT 11 - SENATEKINGLegislative</v>
      </c>
    </row>
    <row r="3183" spans="1:35" x14ac:dyDescent="0.25">
      <c r="A3183" s="15">
        <v>2488</v>
      </c>
      <c r="B3183" t="s">
        <v>5376</v>
      </c>
      <c r="C3183">
        <v>100457835</v>
      </c>
      <c r="D3183" t="s">
        <v>30</v>
      </c>
      <c r="E3183" t="s">
        <v>631</v>
      </c>
      <c r="F3183" t="s">
        <v>44</v>
      </c>
      <c r="G3183" t="s">
        <v>632</v>
      </c>
      <c r="H3183" t="s">
        <v>633</v>
      </c>
      <c r="I3183" t="s">
        <v>336</v>
      </c>
      <c r="J3183" t="s">
        <v>634</v>
      </c>
      <c r="K3183" t="s">
        <v>174</v>
      </c>
      <c r="L3183">
        <v>11</v>
      </c>
      <c r="N3183" t="s">
        <v>68</v>
      </c>
      <c r="O3183" t="s">
        <v>635</v>
      </c>
      <c r="P3183" t="s">
        <v>134</v>
      </c>
      <c r="Q3183" t="s">
        <v>71</v>
      </c>
      <c r="R3183">
        <v>2012</v>
      </c>
      <c r="S3183" s="1">
        <v>300</v>
      </c>
      <c r="T3183" t="s">
        <v>31</v>
      </c>
      <c r="U3183" s="2">
        <v>40969</v>
      </c>
      <c r="V3183" s="2">
        <v>40999</v>
      </c>
      <c r="W3183" s="2">
        <v>40877</v>
      </c>
      <c r="X3183" t="s">
        <v>72</v>
      </c>
      <c r="Y3183" t="s">
        <v>1208</v>
      </c>
      <c r="Z3183" t="s">
        <v>167</v>
      </c>
      <c r="AA3183" t="s">
        <v>168</v>
      </c>
      <c r="AB3183" t="s">
        <v>35</v>
      </c>
      <c r="AC3183" t="s">
        <v>36</v>
      </c>
      <c r="AD3183">
        <v>98109</v>
      </c>
      <c r="AE3183" t="s">
        <v>5377</v>
      </c>
      <c r="AF3183" t="str">
        <f t="shared" si="147"/>
        <v>Yes</v>
      </c>
      <c r="AG3183" s="9" t="str">
        <f t="shared" si="148"/>
        <v>STATE SENATOR11DEMOCRATLEG DISTRICT 11 - SENATEKINGLegislative2012300DEBT409694099940877Operation and OverheadNOVEMBER TREASURYARGO STRATEGIESPO BOX 9100 SEATTLEWA</v>
      </c>
      <c r="AH3183">
        <v>100457835</v>
      </c>
      <c r="AI3183" s="9" t="str">
        <f t="shared" si="149"/>
        <v>STATE SENATOR11DEMOCRATLEG DISTRICT 11 - SENATEKINGLegislative</v>
      </c>
    </row>
    <row r="3184" spans="1:35" x14ac:dyDescent="0.25">
      <c r="A3184" s="15">
        <v>2489</v>
      </c>
      <c r="B3184" t="s">
        <v>5378</v>
      </c>
      <c r="C3184">
        <v>100457835</v>
      </c>
      <c r="D3184" t="s">
        <v>30</v>
      </c>
      <c r="E3184" t="s">
        <v>631</v>
      </c>
      <c r="F3184" t="s">
        <v>44</v>
      </c>
      <c r="G3184" t="s">
        <v>632</v>
      </c>
      <c r="H3184" t="s">
        <v>633</v>
      </c>
      <c r="I3184" t="s">
        <v>336</v>
      </c>
      <c r="J3184" t="s">
        <v>634</v>
      </c>
      <c r="K3184" t="s">
        <v>174</v>
      </c>
      <c r="L3184">
        <v>11</v>
      </c>
      <c r="N3184" t="s">
        <v>68</v>
      </c>
      <c r="O3184" t="s">
        <v>635</v>
      </c>
      <c r="P3184" t="s">
        <v>134</v>
      </c>
      <c r="Q3184" t="s">
        <v>71</v>
      </c>
      <c r="R3184">
        <v>2012</v>
      </c>
      <c r="S3184" s="1">
        <v>300</v>
      </c>
      <c r="T3184" t="s">
        <v>31</v>
      </c>
      <c r="U3184" s="2">
        <v>40969</v>
      </c>
      <c r="V3184" s="2">
        <v>40999</v>
      </c>
      <c r="W3184" s="2">
        <v>40908</v>
      </c>
      <c r="X3184" t="s">
        <v>72</v>
      </c>
      <c r="Y3184" t="s">
        <v>1792</v>
      </c>
      <c r="Z3184" t="s">
        <v>167</v>
      </c>
      <c r="AA3184" t="s">
        <v>168</v>
      </c>
      <c r="AB3184" t="s">
        <v>35</v>
      </c>
      <c r="AC3184" t="s">
        <v>36</v>
      </c>
      <c r="AD3184">
        <v>98109</v>
      </c>
      <c r="AE3184" t="s">
        <v>5377</v>
      </c>
      <c r="AF3184" t="str">
        <f t="shared" si="147"/>
        <v>Yes</v>
      </c>
      <c r="AG3184" s="9" t="str">
        <f t="shared" si="148"/>
        <v>STATE SENATOR11DEMOCRATLEG DISTRICT 11 - SENATEKINGLegislative2012300DEBT409694099940908Operation and OverheadDECEMBER TREASURYARGO STRATEGIESPO BOX 9100 SEATTLEWA</v>
      </c>
      <c r="AH3184">
        <v>100457835</v>
      </c>
      <c r="AI3184" s="9" t="str">
        <f t="shared" si="149"/>
        <v>STATE SENATOR11DEMOCRATLEG DISTRICT 11 - SENATEKINGLegislative</v>
      </c>
    </row>
    <row r="3185" spans="1:35" x14ac:dyDescent="0.25">
      <c r="A3185" s="15">
        <v>2490</v>
      </c>
      <c r="B3185" t="s">
        <v>5379</v>
      </c>
      <c r="C3185">
        <v>100457835</v>
      </c>
      <c r="D3185" t="s">
        <v>30</v>
      </c>
      <c r="E3185" t="s">
        <v>631</v>
      </c>
      <c r="F3185" t="s">
        <v>44</v>
      </c>
      <c r="G3185" t="s">
        <v>632</v>
      </c>
      <c r="H3185" t="s">
        <v>633</v>
      </c>
      <c r="I3185" t="s">
        <v>336</v>
      </c>
      <c r="J3185" t="s">
        <v>634</v>
      </c>
      <c r="K3185" t="s">
        <v>174</v>
      </c>
      <c r="L3185">
        <v>11</v>
      </c>
      <c r="N3185" t="s">
        <v>68</v>
      </c>
      <c r="O3185" t="s">
        <v>635</v>
      </c>
      <c r="P3185" t="s">
        <v>134</v>
      </c>
      <c r="Q3185" t="s">
        <v>71</v>
      </c>
      <c r="R3185">
        <v>2012</v>
      </c>
      <c r="S3185" s="1">
        <v>225</v>
      </c>
      <c r="T3185" t="s">
        <v>31</v>
      </c>
      <c r="U3185" s="2">
        <v>40969</v>
      </c>
      <c r="V3185" s="2">
        <v>40999</v>
      </c>
      <c r="W3185" s="2">
        <v>40939</v>
      </c>
      <c r="X3185" t="s">
        <v>72</v>
      </c>
      <c r="Y3185" t="s">
        <v>2477</v>
      </c>
      <c r="Z3185" t="s">
        <v>167</v>
      </c>
      <c r="AA3185" t="s">
        <v>168</v>
      </c>
      <c r="AB3185" t="s">
        <v>35</v>
      </c>
      <c r="AC3185" t="s">
        <v>36</v>
      </c>
      <c r="AD3185">
        <v>98109</v>
      </c>
      <c r="AE3185" t="s">
        <v>5377</v>
      </c>
      <c r="AF3185" t="str">
        <f t="shared" si="147"/>
        <v>Yes</v>
      </c>
      <c r="AG3185" s="9" t="str">
        <f t="shared" si="148"/>
        <v>STATE SENATOR11DEMOCRATLEG DISTRICT 11 - SENATEKINGLegislative2012225DEBT409694099940939Operation and OverheadJANUARY TREASURYARGO STRATEGIESPO BOX 9100 SEATTLEWA</v>
      </c>
      <c r="AH3185">
        <v>100457835</v>
      </c>
      <c r="AI3185" s="9" t="str">
        <f t="shared" si="149"/>
        <v>STATE SENATOR11DEMOCRATLEG DISTRICT 11 - SENATEKINGLegislative</v>
      </c>
    </row>
    <row r="3186" spans="1:35" x14ac:dyDescent="0.25">
      <c r="A3186" s="15">
        <v>2491</v>
      </c>
      <c r="B3186" t="s">
        <v>5380</v>
      </c>
      <c r="C3186">
        <v>100457835</v>
      </c>
      <c r="D3186" t="s">
        <v>30</v>
      </c>
      <c r="E3186" t="s">
        <v>631</v>
      </c>
      <c r="F3186" t="s">
        <v>44</v>
      </c>
      <c r="G3186" t="s">
        <v>632</v>
      </c>
      <c r="H3186" t="s">
        <v>633</v>
      </c>
      <c r="I3186" t="s">
        <v>336</v>
      </c>
      <c r="J3186" t="s">
        <v>634</v>
      </c>
      <c r="K3186" t="s">
        <v>174</v>
      </c>
      <c r="L3186">
        <v>11</v>
      </c>
      <c r="N3186" t="s">
        <v>68</v>
      </c>
      <c r="O3186" t="s">
        <v>635</v>
      </c>
      <c r="P3186" t="s">
        <v>134</v>
      </c>
      <c r="Q3186" t="s">
        <v>71</v>
      </c>
      <c r="R3186">
        <v>2012</v>
      </c>
      <c r="S3186" s="1">
        <v>150</v>
      </c>
      <c r="T3186" t="s">
        <v>31</v>
      </c>
      <c r="U3186" s="2">
        <v>40969</v>
      </c>
      <c r="V3186" s="2">
        <v>40999</v>
      </c>
      <c r="W3186" s="2">
        <v>40968</v>
      </c>
      <c r="X3186" t="s">
        <v>72</v>
      </c>
      <c r="Y3186" t="s">
        <v>1640</v>
      </c>
      <c r="Z3186" t="s">
        <v>167</v>
      </c>
      <c r="AA3186" t="s">
        <v>168</v>
      </c>
      <c r="AB3186" t="s">
        <v>35</v>
      </c>
      <c r="AC3186" t="s">
        <v>36</v>
      </c>
      <c r="AD3186">
        <v>98109</v>
      </c>
      <c r="AE3186" t="s">
        <v>5377</v>
      </c>
      <c r="AF3186" t="str">
        <f t="shared" si="147"/>
        <v>Yes</v>
      </c>
      <c r="AG3186" s="9" t="str">
        <f t="shared" si="148"/>
        <v>STATE SENATOR11DEMOCRATLEG DISTRICT 11 - SENATEKINGLegislative2012150DEBT409694099940968Operation and OverheadFEBRUARY TREASURYARGO STRATEGIESPO BOX 9100 SEATTLEWA</v>
      </c>
      <c r="AH3186">
        <v>100457835</v>
      </c>
      <c r="AI3186" s="9" t="str">
        <f t="shared" si="149"/>
        <v>STATE SENATOR11DEMOCRATLEG DISTRICT 11 - SENATEKINGLegislative</v>
      </c>
    </row>
    <row r="3187" spans="1:35" x14ac:dyDescent="0.25">
      <c r="A3187" s="15">
        <v>2492</v>
      </c>
      <c r="B3187" t="s">
        <v>5381</v>
      </c>
      <c r="C3187">
        <v>100457835</v>
      </c>
      <c r="D3187" t="s">
        <v>30</v>
      </c>
      <c r="E3187" t="s">
        <v>631</v>
      </c>
      <c r="F3187" t="s">
        <v>44</v>
      </c>
      <c r="G3187" t="s">
        <v>632</v>
      </c>
      <c r="H3187" t="s">
        <v>633</v>
      </c>
      <c r="I3187" t="s">
        <v>336</v>
      </c>
      <c r="J3187" t="s">
        <v>634</v>
      </c>
      <c r="K3187" t="s">
        <v>174</v>
      </c>
      <c r="L3187">
        <v>11</v>
      </c>
      <c r="N3187" t="s">
        <v>68</v>
      </c>
      <c r="O3187" t="s">
        <v>635</v>
      </c>
      <c r="P3187" t="s">
        <v>134</v>
      </c>
      <c r="Q3187" t="s">
        <v>71</v>
      </c>
      <c r="R3187">
        <v>2012</v>
      </c>
      <c r="S3187" s="1">
        <v>150</v>
      </c>
      <c r="T3187" t="s">
        <v>31</v>
      </c>
      <c r="U3187" s="2">
        <v>40969</v>
      </c>
      <c r="V3187" s="2">
        <v>40999</v>
      </c>
      <c r="W3187" s="2">
        <v>40998</v>
      </c>
      <c r="X3187" t="s">
        <v>72</v>
      </c>
      <c r="Y3187" t="s">
        <v>2577</v>
      </c>
      <c r="Z3187" t="s">
        <v>167</v>
      </c>
      <c r="AA3187" t="s">
        <v>168</v>
      </c>
      <c r="AB3187" t="s">
        <v>35</v>
      </c>
      <c r="AC3187" t="s">
        <v>36</v>
      </c>
      <c r="AD3187">
        <v>98109</v>
      </c>
      <c r="AE3187" t="s">
        <v>5377</v>
      </c>
      <c r="AF3187" t="str">
        <f t="shared" si="147"/>
        <v>Yes</v>
      </c>
      <c r="AG3187" s="9" t="str">
        <f t="shared" si="148"/>
        <v>STATE SENATOR11DEMOCRATLEG DISTRICT 11 - SENATEKINGLegislative2012150DEBT409694099940998Operation and OverheadMARCH TREASURYARGO STRATEGIESPO BOX 9100 SEATTLEWA</v>
      </c>
      <c r="AH3187">
        <v>100457835</v>
      </c>
      <c r="AI3187" s="9" t="str">
        <f t="shared" si="149"/>
        <v>STATE SENATOR11DEMOCRATLEG DISTRICT 11 - SENATEKINGLegislative</v>
      </c>
    </row>
    <row r="3188" spans="1:35" x14ac:dyDescent="0.25">
      <c r="A3188" s="15">
        <v>2493</v>
      </c>
      <c r="B3188" t="s">
        <v>5382</v>
      </c>
      <c r="C3188">
        <v>100462303</v>
      </c>
      <c r="D3188" t="s">
        <v>30</v>
      </c>
      <c r="E3188" t="s">
        <v>631</v>
      </c>
      <c r="F3188" t="s">
        <v>44</v>
      </c>
      <c r="G3188" t="s">
        <v>632</v>
      </c>
      <c r="H3188" t="s">
        <v>633</v>
      </c>
      <c r="I3188" t="s">
        <v>336</v>
      </c>
      <c r="J3188" t="s">
        <v>634</v>
      </c>
      <c r="K3188" t="s">
        <v>174</v>
      </c>
      <c r="L3188">
        <v>11</v>
      </c>
      <c r="N3188" t="s">
        <v>68</v>
      </c>
      <c r="O3188" t="s">
        <v>635</v>
      </c>
      <c r="P3188" t="s">
        <v>134</v>
      </c>
      <c r="Q3188" t="s">
        <v>71</v>
      </c>
      <c r="R3188">
        <v>2012</v>
      </c>
      <c r="S3188" s="1">
        <v>300</v>
      </c>
      <c r="T3188" t="s">
        <v>31</v>
      </c>
      <c r="U3188" s="2">
        <v>41000</v>
      </c>
      <c r="V3188" s="2">
        <v>41029</v>
      </c>
      <c r="W3188" s="2">
        <v>40877</v>
      </c>
      <c r="X3188" t="s">
        <v>72</v>
      </c>
      <c r="Y3188" t="s">
        <v>1208</v>
      </c>
      <c r="Z3188" t="s">
        <v>167</v>
      </c>
      <c r="AA3188" t="s">
        <v>168</v>
      </c>
      <c r="AB3188" t="s">
        <v>35</v>
      </c>
      <c r="AC3188" t="s">
        <v>36</v>
      </c>
      <c r="AD3188">
        <v>98109</v>
      </c>
      <c r="AE3188" t="s">
        <v>5383</v>
      </c>
      <c r="AF3188" t="str">
        <f t="shared" si="147"/>
        <v>Yes</v>
      </c>
      <c r="AG3188" s="9" t="str">
        <f t="shared" si="148"/>
        <v>STATE SENATOR11DEMOCRATLEG DISTRICT 11 - SENATEKINGLegislative2012300DEBT410004102940877Operation and OverheadNOVEMBER TREASURYARGO STRATEGIESPO BOX 9100 SEATTLEWA</v>
      </c>
      <c r="AH3188">
        <v>100462303</v>
      </c>
      <c r="AI3188" s="9" t="str">
        <f t="shared" si="149"/>
        <v>STATE SENATOR11DEMOCRATLEG DISTRICT 11 - SENATEKINGLegislative</v>
      </c>
    </row>
    <row r="3189" spans="1:35" x14ac:dyDescent="0.25">
      <c r="A3189" s="15">
        <v>2494</v>
      </c>
      <c r="B3189" t="s">
        <v>5384</v>
      </c>
      <c r="C3189">
        <v>100462303</v>
      </c>
      <c r="D3189" t="s">
        <v>30</v>
      </c>
      <c r="E3189" t="s">
        <v>631</v>
      </c>
      <c r="F3189" t="s">
        <v>44</v>
      </c>
      <c r="G3189" t="s">
        <v>632</v>
      </c>
      <c r="H3189" t="s">
        <v>633</v>
      </c>
      <c r="I3189" t="s">
        <v>336</v>
      </c>
      <c r="J3189" t="s">
        <v>634</v>
      </c>
      <c r="K3189" t="s">
        <v>174</v>
      </c>
      <c r="L3189">
        <v>11</v>
      </c>
      <c r="N3189" t="s">
        <v>68</v>
      </c>
      <c r="O3189" t="s">
        <v>635</v>
      </c>
      <c r="P3189" t="s">
        <v>134</v>
      </c>
      <c r="Q3189" t="s">
        <v>71</v>
      </c>
      <c r="R3189">
        <v>2012</v>
      </c>
      <c r="S3189" s="1">
        <v>300</v>
      </c>
      <c r="T3189" t="s">
        <v>31</v>
      </c>
      <c r="U3189" s="2">
        <v>41000</v>
      </c>
      <c r="V3189" s="2">
        <v>41029</v>
      </c>
      <c r="W3189" s="2">
        <v>40908</v>
      </c>
      <c r="X3189" t="s">
        <v>72</v>
      </c>
      <c r="Y3189" t="s">
        <v>1792</v>
      </c>
      <c r="Z3189" t="s">
        <v>167</v>
      </c>
      <c r="AA3189" t="s">
        <v>168</v>
      </c>
      <c r="AB3189" t="s">
        <v>35</v>
      </c>
      <c r="AC3189" t="s">
        <v>36</v>
      </c>
      <c r="AD3189">
        <v>98109</v>
      </c>
      <c r="AE3189" t="s">
        <v>5383</v>
      </c>
      <c r="AF3189" t="str">
        <f t="shared" si="147"/>
        <v>Yes</v>
      </c>
      <c r="AG3189" s="9" t="str">
        <f t="shared" si="148"/>
        <v>STATE SENATOR11DEMOCRATLEG DISTRICT 11 - SENATEKINGLegislative2012300DEBT410004102940908Operation and OverheadDECEMBER TREASURYARGO STRATEGIESPO BOX 9100 SEATTLEWA</v>
      </c>
      <c r="AH3189">
        <v>100462303</v>
      </c>
      <c r="AI3189" s="9" t="str">
        <f t="shared" si="149"/>
        <v>STATE SENATOR11DEMOCRATLEG DISTRICT 11 - SENATEKINGLegislative</v>
      </c>
    </row>
    <row r="3190" spans="1:35" x14ac:dyDescent="0.25">
      <c r="A3190" s="15">
        <v>2495</v>
      </c>
      <c r="B3190" t="s">
        <v>5385</v>
      </c>
      <c r="C3190">
        <v>100462303</v>
      </c>
      <c r="D3190" t="s">
        <v>30</v>
      </c>
      <c r="E3190" t="s">
        <v>631</v>
      </c>
      <c r="F3190" t="s">
        <v>44</v>
      </c>
      <c r="G3190" t="s">
        <v>632</v>
      </c>
      <c r="H3190" t="s">
        <v>633</v>
      </c>
      <c r="I3190" t="s">
        <v>336</v>
      </c>
      <c r="J3190" t="s">
        <v>634</v>
      </c>
      <c r="K3190" t="s">
        <v>174</v>
      </c>
      <c r="L3190">
        <v>11</v>
      </c>
      <c r="N3190" t="s">
        <v>68</v>
      </c>
      <c r="O3190" t="s">
        <v>635</v>
      </c>
      <c r="P3190" t="s">
        <v>134</v>
      </c>
      <c r="Q3190" t="s">
        <v>71</v>
      </c>
      <c r="R3190">
        <v>2012</v>
      </c>
      <c r="S3190" s="1">
        <v>225</v>
      </c>
      <c r="T3190" t="s">
        <v>31</v>
      </c>
      <c r="U3190" s="2">
        <v>41000</v>
      </c>
      <c r="V3190" s="2">
        <v>41029</v>
      </c>
      <c r="W3190" s="2">
        <v>40939</v>
      </c>
      <c r="X3190" t="s">
        <v>72</v>
      </c>
      <c r="Y3190" t="s">
        <v>2477</v>
      </c>
      <c r="Z3190" t="s">
        <v>167</v>
      </c>
      <c r="AA3190" t="s">
        <v>168</v>
      </c>
      <c r="AB3190" t="s">
        <v>35</v>
      </c>
      <c r="AC3190" t="s">
        <v>36</v>
      </c>
      <c r="AD3190">
        <v>98109</v>
      </c>
      <c r="AE3190" t="s">
        <v>5383</v>
      </c>
      <c r="AF3190" t="str">
        <f t="shared" si="147"/>
        <v>Yes</v>
      </c>
      <c r="AG3190" s="9" t="str">
        <f t="shared" si="148"/>
        <v>STATE SENATOR11DEMOCRATLEG DISTRICT 11 - SENATEKINGLegislative2012225DEBT410004102940939Operation and OverheadJANUARY TREASURYARGO STRATEGIESPO BOX 9100 SEATTLEWA</v>
      </c>
      <c r="AH3190">
        <v>100462303</v>
      </c>
      <c r="AI3190" s="9" t="str">
        <f t="shared" si="149"/>
        <v>STATE SENATOR11DEMOCRATLEG DISTRICT 11 - SENATEKINGLegislative</v>
      </c>
    </row>
    <row r="3191" spans="1:35" x14ac:dyDescent="0.25">
      <c r="A3191" s="15">
        <v>2496</v>
      </c>
      <c r="B3191" t="s">
        <v>5386</v>
      </c>
      <c r="C3191">
        <v>100462303</v>
      </c>
      <c r="D3191" t="s">
        <v>30</v>
      </c>
      <c r="E3191" t="s">
        <v>631</v>
      </c>
      <c r="F3191" t="s">
        <v>44</v>
      </c>
      <c r="G3191" t="s">
        <v>632</v>
      </c>
      <c r="H3191" t="s">
        <v>633</v>
      </c>
      <c r="I3191" t="s">
        <v>336</v>
      </c>
      <c r="J3191" t="s">
        <v>634</v>
      </c>
      <c r="K3191" t="s">
        <v>174</v>
      </c>
      <c r="L3191">
        <v>11</v>
      </c>
      <c r="N3191" t="s">
        <v>68</v>
      </c>
      <c r="O3191" t="s">
        <v>635</v>
      </c>
      <c r="P3191" t="s">
        <v>134</v>
      </c>
      <c r="Q3191" t="s">
        <v>71</v>
      </c>
      <c r="R3191">
        <v>2012</v>
      </c>
      <c r="S3191" s="1">
        <v>150</v>
      </c>
      <c r="T3191" t="s">
        <v>31</v>
      </c>
      <c r="U3191" s="2">
        <v>41000</v>
      </c>
      <c r="V3191" s="2">
        <v>41029</v>
      </c>
      <c r="W3191" s="2">
        <v>40968</v>
      </c>
      <c r="X3191" t="s">
        <v>72</v>
      </c>
      <c r="Y3191" t="s">
        <v>1640</v>
      </c>
      <c r="Z3191" t="s">
        <v>167</v>
      </c>
      <c r="AA3191" t="s">
        <v>168</v>
      </c>
      <c r="AB3191" t="s">
        <v>35</v>
      </c>
      <c r="AC3191" t="s">
        <v>36</v>
      </c>
      <c r="AD3191">
        <v>98109</v>
      </c>
      <c r="AE3191" t="s">
        <v>5383</v>
      </c>
      <c r="AF3191" t="str">
        <f t="shared" si="147"/>
        <v>Yes</v>
      </c>
      <c r="AG3191" s="9" t="str">
        <f t="shared" si="148"/>
        <v>STATE SENATOR11DEMOCRATLEG DISTRICT 11 - SENATEKINGLegislative2012150DEBT410004102940968Operation and OverheadFEBRUARY TREASURYARGO STRATEGIESPO BOX 9100 SEATTLEWA</v>
      </c>
      <c r="AH3191">
        <v>100462303</v>
      </c>
      <c r="AI3191" s="9" t="str">
        <f t="shared" si="149"/>
        <v>STATE SENATOR11DEMOCRATLEG DISTRICT 11 - SENATEKINGLegislative</v>
      </c>
    </row>
    <row r="3192" spans="1:35" x14ac:dyDescent="0.25">
      <c r="A3192" s="15">
        <v>2497</v>
      </c>
      <c r="B3192" t="s">
        <v>5387</v>
      </c>
      <c r="C3192">
        <v>100462303</v>
      </c>
      <c r="D3192" t="s">
        <v>30</v>
      </c>
      <c r="E3192" t="s">
        <v>631</v>
      </c>
      <c r="F3192" t="s">
        <v>44</v>
      </c>
      <c r="G3192" t="s">
        <v>632</v>
      </c>
      <c r="H3192" t="s">
        <v>633</v>
      </c>
      <c r="I3192" t="s">
        <v>336</v>
      </c>
      <c r="J3192" t="s">
        <v>634</v>
      </c>
      <c r="K3192" t="s">
        <v>174</v>
      </c>
      <c r="L3192">
        <v>11</v>
      </c>
      <c r="N3192" t="s">
        <v>68</v>
      </c>
      <c r="O3192" t="s">
        <v>635</v>
      </c>
      <c r="P3192" t="s">
        <v>134</v>
      </c>
      <c r="Q3192" t="s">
        <v>71</v>
      </c>
      <c r="R3192">
        <v>2012</v>
      </c>
      <c r="S3192" s="1">
        <v>150</v>
      </c>
      <c r="T3192" t="s">
        <v>31</v>
      </c>
      <c r="U3192" s="2">
        <v>41000</v>
      </c>
      <c r="V3192" s="2">
        <v>41029</v>
      </c>
      <c r="W3192" s="2">
        <v>40998</v>
      </c>
      <c r="X3192" t="s">
        <v>72</v>
      </c>
      <c r="Y3192" t="s">
        <v>2577</v>
      </c>
      <c r="Z3192" t="s">
        <v>167</v>
      </c>
      <c r="AA3192" t="s">
        <v>168</v>
      </c>
      <c r="AB3192" t="s">
        <v>35</v>
      </c>
      <c r="AC3192" t="s">
        <v>36</v>
      </c>
      <c r="AD3192">
        <v>98109</v>
      </c>
      <c r="AE3192" t="s">
        <v>5383</v>
      </c>
      <c r="AF3192" t="str">
        <f t="shared" si="147"/>
        <v>Yes</v>
      </c>
      <c r="AG3192" s="9" t="str">
        <f t="shared" si="148"/>
        <v>STATE SENATOR11DEMOCRATLEG DISTRICT 11 - SENATEKINGLegislative2012150DEBT410004102940998Operation and OverheadMARCH TREASURYARGO STRATEGIESPO BOX 9100 SEATTLEWA</v>
      </c>
      <c r="AH3192">
        <v>100462303</v>
      </c>
      <c r="AI3192" s="9" t="str">
        <f t="shared" si="149"/>
        <v>STATE SENATOR11DEMOCRATLEG DISTRICT 11 - SENATEKINGLegislative</v>
      </c>
    </row>
    <row r="3193" spans="1:35" x14ac:dyDescent="0.25">
      <c r="A3193" s="15">
        <v>2498</v>
      </c>
      <c r="B3193" t="s">
        <v>5388</v>
      </c>
      <c r="C3193">
        <v>100462303</v>
      </c>
      <c r="D3193" t="s">
        <v>30</v>
      </c>
      <c r="E3193" t="s">
        <v>631</v>
      </c>
      <c r="F3193" t="s">
        <v>44</v>
      </c>
      <c r="G3193" t="s">
        <v>632</v>
      </c>
      <c r="H3193" t="s">
        <v>633</v>
      </c>
      <c r="I3193" t="s">
        <v>336</v>
      </c>
      <c r="J3193" t="s">
        <v>634</v>
      </c>
      <c r="K3193" t="s">
        <v>174</v>
      </c>
      <c r="L3193">
        <v>11</v>
      </c>
      <c r="N3193" t="s">
        <v>68</v>
      </c>
      <c r="O3193" t="s">
        <v>635</v>
      </c>
      <c r="P3193" t="s">
        <v>134</v>
      </c>
      <c r="Q3193" t="s">
        <v>71</v>
      </c>
      <c r="R3193">
        <v>2012</v>
      </c>
      <c r="S3193" s="1">
        <v>300</v>
      </c>
      <c r="T3193" t="s">
        <v>31</v>
      </c>
      <c r="U3193" s="2">
        <v>41000</v>
      </c>
      <c r="V3193" s="2">
        <v>41029</v>
      </c>
      <c r="W3193" s="2">
        <v>41029</v>
      </c>
      <c r="X3193" t="s">
        <v>72</v>
      </c>
      <c r="Y3193" t="s">
        <v>2661</v>
      </c>
      <c r="Z3193" t="s">
        <v>167</v>
      </c>
      <c r="AA3193" t="s">
        <v>168</v>
      </c>
      <c r="AB3193" t="s">
        <v>35</v>
      </c>
      <c r="AC3193" t="s">
        <v>36</v>
      </c>
      <c r="AD3193">
        <v>98109</v>
      </c>
      <c r="AE3193" t="s">
        <v>5383</v>
      </c>
      <c r="AF3193" t="str">
        <f t="shared" si="147"/>
        <v>Yes</v>
      </c>
      <c r="AG3193" s="9" t="str">
        <f t="shared" si="148"/>
        <v>STATE SENATOR11DEMOCRATLEG DISTRICT 11 - SENATEKINGLegislative2012300DEBT410004102941029Operation and OverheadAPRIL TREASURYARGO STRATEGIESPO BOX 9100 SEATTLEWA</v>
      </c>
      <c r="AH3193">
        <v>100462303</v>
      </c>
      <c r="AI3193" s="9" t="str">
        <f t="shared" si="149"/>
        <v>STATE SENATOR11DEMOCRATLEG DISTRICT 11 - SENATEKINGLegislative</v>
      </c>
    </row>
    <row r="3194" spans="1:35" x14ac:dyDescent="0.25">
      <c r="A3194" s="15">
        <v>3131</v>
      </c>
      <c r="B3194" t="s">
        <v>6507</v>
      </c>
      <c r="C3194">
        <v>100468209</v>
      </c>
      <c r="D3194" t="s">
        <v>30</v>
      </c>
      <c r="E3194" t="s">
        <v>631</v>
      </c>
      <c r="F3194" t="s">
        <v>44</v>
      </c>
      <c r="G3194" t="s">
        <v>632</v>
      </c>
      <c r="H3194" t="s">
        <v>633</v>
      </c>
      <c r="I3194" t="s">
        <v>336</v>
      </c>
      <c r="J3194" t="s">
        <v>634</v>
      </c>
      <c r="K3194" t="s">
        <v>174</v>
      </c>
      <c r="L3194">
        <v>11</v>
      </c>
      <c r="N3194" t="s">
        <v>68</v>
      </c>
      <c r="O3194" t="s">
        <v>635</v>
      </c>
      <c r="P3194" t="s">
        <v>134</v>
      </c>
      <c r="Q3194" t="s">
        <v>71</v>
      </c>
      <c r="R3194">
        <v>2012</v>
      </c>
      <c r="S3194" s="1">
        <v>300</v>
      </c>
      <c r="T3194" t="s">
        <v>31</v>
      </c>
      <c r="U3194" s="2">
        <v>41030</v>
      </c>
      <c r="V3194" s="2">
        <v>41060</v>
      </c>
      <c r="W3194" s="2">
        <v>40877</v>
      </c>
      <c r="X3194" t="s">
        <v>72</v>
      </c>
      <c r="Y3194" t="s">
        <v>1208</v>
      </c>
      <c r="Z3194" t="s">
        <v>167</v>
      </c>
      <c r="AA3194" t="s">
        <v>168</v>
      </c>
      <c r="AB3194" t="s">
        <v>35</v>
      </c>
      <c r="AC3194" t="s">
        <v>36</v>
      </c>
      <c r="AD3194">
        <v>98109</v>
      </c>
      <c r="AE3194" t="s">
        <v>5761</v>
      </c>
      <c r="AF3194" t="str">
        <f t="shared" si="147"/>
        <v>Yes</v>
      </c>
      <c r="AG3194" s="9" t="str">
        <f t="shared" si="148"/>
        <v>STATE SENATOR11DEMOCRATLEG DISTRICT 11 - SENATEKINGLegislative2012300DEBT410304106040877Operation and OverheadNOVEMBER TREASURYARGO STRATEGIESPO BOX 9100 SEATTLEWA</v>
      </c>
      <c r="AH3194">
        <v>100468209</v>
      </c>
      <c r="AI3194" s="9" t="str">
        <f t="shared" si="149"/>
        <v>STATE SENATOR11DEMOCRATLEG DISTRICT 11 - SENATEKINGLegislative</v>
      </c>
    </row>
    <row r="3195" spans="1:35" x14ac:dyDescent="0.25">
      <c r="A3195" s="15">
        <v>3132</v>
      </c>
      <c r="B3195" t="s">
        <v>6508</v>
      </c>
      <c r="C3195">
        <v>100468209</v>
      </c>
      <c r="D3195" t="s">
        <v>30</v>
      </c>
      <c r="E3195" t="s">
        <v>631</v>
      </c>
      <c r="F3195" t="s">
        <v>44</v>
      </c>
      <c r="G3195" t="s">
        <v>632</v>
      </c>
      <c r="H3195" t="s">
        <v>633</v>
      </c>
      <c r="I3195" t="s">
        <v>336</v>
      </c>
      <c r="J3195" t="s">
        <v>634</v>
      </c>
      <c r="K3195" t="s">
        <v>174</v>
      </c>
      <c r="L3195">
        <v>11</v>
      </c>
      <c r="N3195" t="s">
        <v>68</v>
      </c>
      <c r="O3195" t="s">
        <v>635</v>
      </c>
      <c r="P3195" t="s">
        <v>134</v>
      </c>
      <c r="Q3195" t="s">
        <v>71</v>
      </c>
      <c r="R3195">
        <v>2012</v>
      </c>
      <c r="S3195" s="1">
        <v>300</v>
      </c>
      <c r="T3195" t="s">
        <v>31</v>
      </c>
      <c r="U3195" s="2">
        <v>41030</v>
      </c>
      <c r="V3195" s="2">
        <v>41060</v>
      </c>
      <c r="W3195" s="2">
        <v>40908</v>
      </c>
      <c r="X3195" t="s">
        <v>72</v>
      </c>
      <c r="Y3195" t="s">
        <v>1792</v>
      </c>
      <c r="Z3195" t="s">
        <v>167</v>
      </c>
      <c r="AA3195" t="s">
        <v>168</v>
      </c>
      <c r="AB3195" t="s">
        <v>35</v>
      </c>
      <c r="AC3195" t="s">
        <v>36</v>
      </c>
      <c r="AD3195">
        <v>98109</v>
      </c>
      <c r="AE3195" t="s">
        <v>5761</v>
      </c>
      <c r="AF3195" t="str">
        <f t="shared" si="147"/>
        <v>Yes</v>
      </c>
      <c r="AG3195" s="9" t="str">
        <f t="shared" si="148"/>
        <v>STATE SENATOR11DEMOCRATLEG DISTRICT 11 - SENATEKINGLegislative2012300DEBT410304106040908Operation and OverheadDECEMBER TREASURYARGO STRATEGIESPO BOX 9100 SEATTLEWA</v>
      </c>
      <c r="AH3195">
        <v>100468209</v>
      </c>
      <c r="AI3195" s="9" t="str">
        <f t="shared" si="149"/>
        <v>STATE SENATOR11DEMOCRATLEG DISTRICT 11 - SENATEKINGLegislative</v>
      </c>
    </row>
    <row r="3196" spans="1:35" x14ac:dyDescent="0.25">
      <c r="A3196" s="15">
        <v>2705</v>
      </c>
      <c r="B3196" t="s">
        <v>5760</v>
      </c>
      <c r="C3196">
        <v>100468209</v>
      </c>
      <c r="D3196" t="s">
        <v>30</v>
      </c>
      <c r="E3196" t="s">
        <v>631</v>
      </c>
      <c r="F3196" t="s">
        <v>44</v>
      </c>
      <c r="G3196" t="s">
        <v>632</v>
      </c>
      <c r="H3196" t="s">
        <v>633</v>
      </c>
      <c r="I3196" t="s">
        <v>336</v>
      </c>
      <c r="J3196" t="s">
        <v>634</v>
      </c>
      <c r="K3196" t="s">
        <v>174</v>
      </c>
      <c r="L3196">
        <v>11</v>
      </c>
      <c r="N3196" t="s">
        <v>68</v>
      </c>
      <c r="O3196" t="s">
        <v>635</v>
      </c>
      <c r="P3196" t="s">
        <v>134</v>
      </c>
      <c r="Q3196" t="s">
        <v>71</v>
      </c>
      <c r="R3196">
        <v>2012</v>
      </c>
      <c r="S3196" s="1">
        <v>225</v>
      </c>
      <c r="T3196" t="s">
        <v>31</v>
      </c>
      <c r="U3196" s="2">
        <v>41030</v>
      </c>
      <c r="V3196" s="2">
        <v>41060</v>
      </c>
      <c r="W3196" s="2">
        <v>40939</v>
      </c>
      <c r="X3196" t="s">
        <v>72</v>
      </c>
      <c r="Y3196" t="s">
        <v>2477</v>
      </c>
      <c r="Z3196" t="s">
        <v>167</v>
      </c>
      <c r="AA3196" t="s">
        <v>168</v>
      </c>
      <c r="AB3196" t="s">
        <v>35</v>
      </c>
      <c r="AC3196" t="s">
        <v>36</v>
      </c>
      <c r="AD3196">
        <v>98109</v>
      </c>
      <c r="AE3196" t="s">
        <v>5761</v>
      </c>
      <c r="AF3196" t="str">
        <f t="shared" si="147"/>
        <v>Yes</v>
      </c>
      <c r="AG3196" s="9" t="str">
        <f t="shared" si="148"/>
        <v>STATE SENATOR11DEMOCRATLEG DISTRICT 11 - SENATEKINGLegislative2012225DEBT410304106040939Operation and OverheadJANUARY TREASURYARGO STRATEGIESPO BOX 9100 SEATTLEWA</v>
      </c>
      <c r="AH3196">
        <v>100468209</v>
      </c>
      <c r="AI3196" s="9" t="str">
        <f t="shared" si="149"/>
        <v>STATE SENATOR11DEMOCRATLEG DISTRICT 11 - SENATEKINGLegislative</v>
      </c>
    </row>
    <row r="3197" spans="1:35" x14ac:dyDescent="0.25">
      <c r="A3197" s="15">
        <v>2706</v>
      </c>
      <c r="B3197" t="s">
        <v>5762</v>
      </c>
      <c r="C3197">
        <v>100468209</v>
      </c>
      <c r="D3197" t="s">
        <v>30</v>
      </c>
      <c r="E3197" t="s">
        <v>631</v>
      </c>
      <c r="F3197" t="s">
        <v>44</v>
      </c>
      <c r="G3197" t="s">
        <v>632</v>
      </c>
      <c r="H3197" t="s">
        <v>633</v>
      </c>
      <c r="I3197" t="s">
        <v>336</v>
      </c>
      <c r="J3197" t="s">
        <v>634</v>
      </c>
      <c r="K3197" t="s">
        <v>174</v>
      </c>
      <c r="L3197">
        <v>11</v>
      </c>
      <c r="N3197" t="s">
        <v>68</v>
      </c>
      <c r="O3197" t="s">
        <v>635</v>
      </c>
      <c r="P3197" t="s">
        <v>134</v>
      </c>
      <c r="Q3197" t="s">
        <v>71</v>
      </c>
      <c r="R3197">
        <v>2012</v>
      </c>
      <c r="S3197" s="1">
        <v>150</v>
      </c>
      <c r="T3197" t="s">
        <v>31</v>
      </c>
      <c r="U3197" s="2">
        <v>41030</v>
      </c>
      <c r="V3197" s="2">
        <v>41060</v>
      </c>
      <c r="W3197" s="2">
        <v>40968</v>
      </c>
      <c r="X3197" t="s">
        <v>72</v>
      </c>
      <c r="Y3197" t="s">
        <v>1640</v>
      </c>
      <c r="Z3197" t="s">
        <v>167</v>
      </c>
      <c r="AA3197" t="s">
        <v>168</v>
      </c>
      <c r="AB3197" t="s">
        <v>35</v>
      </c>
      <c r="AC3197" t="s">
        <v>36</v>
      </c>
      <c r="AD3197">
        <v>98109</v>
      </c>
      <c r="AE3197" t="s">
        <v>5761</v>
      </c>
      <c r="AF3197" t="str">
        <f t="shared" si="147"/>
        <v>Yes</v>
      </c>
      <c r="AG3197" s="9" t="str">
        <f t="shared" si="148"/>
        <v>STATE SENATOR11DEMOCRATLEG DISTRICT 11 - SENATEKINGLegislative2012150DEBT410304106040968Operation and OverheadFEBRUARY TREASURYARGO STRATEGIESPO BOX 9100 SEATTLEWA</v>
      </c>
      <c r="AH3197">
        <v>100468209</v>
      </c>
      <c r="AI3197" s="9" t="str">
        <f t="shared" si="149"/>
        <v>STATE SENATOR11DEMOCRATLEG DISTRICT 11 - SENATEKINGLegislative</v>
      </c>
    </row>
    <row r="3198" spans="1:35" x14ac:dyDescent="0.25">
      <c r="A3198" s="15">
        <v>2781</v>
      </c>
      <c r="B3198" t="s">
        <v>5896</v>
      </c>
      <c r="C3198">
        <v>100468209</v>
      </c>
      <c r="D3198" t="s">
        <v>30</v>
      </c>
      <c r="E3198" t="s">
        <v>631</v>
      </c>
      <c r="F3198" t="s">
        <v>44</v>
      </c>
      <c r="G3198" t="s">
        <v>632</v>
      </c>
      <c r="H3198" t="s">
        <v>633</v>
      </c>
      <c r="I3198" t="s">
        <v>336</v>
      </c>
      <c r="J3198" t="s">
        <v>634</v>
      </c>
      <c r="K3198" t="s">
        <v>174</v>
      </c>
      <c r="L3198">
        <v>11</v>
      </c>
      <c r="N3198" t="s">
        <v>68</v>
      </c>
      <c r="O3198" t="s">
        <v>635</v>
      </c>
      <c r="P3198" t="s">
        <v>134</v>
      </c>
      <c r="Q3198" t="s">
        <v>71</v>
      </c>
      <c r="R3198">
        <v>2012</v>
      </c>
      <c r="S3198" s="1">
        <v>150</v>
      </c>
      <c r="T3198" t="s">
        <v>31</v>
      </c>
      <c r="U3198" s="2">
        <v>41030</v>
      </c>
      <c r="V3198" s="2">
        <v>41060</v>
      </c>
      <c r="W3198" s="2">
        <v>40998</v>
      </c>
      <c r="X3198" t="s">
        <v>72</v>
      </c>
      <c r="Y3198" t="s">
        <v>2577</v>
      </c>
      <c r="Z3198" t="s">
        <v>167</v>
      </c>
      <c r="AA3198" t="s">
        <v>168</v>
      </c>
      <c r="AB3198" t="s">
        <v>35</v>
      </c>
      <c r="AC3198" t="s">
        <v>36</v>
      </c>
      <c r="AD3198">
        <v>98109</v>
      </c>
      <c r="AE3198" t="s">
        <v>5761</v>
      </c>
      <c r="AF3198" t="str">
        <f t="shared" si="147"/>
        <v>Yes</v>
      </c>
      <c r="AG3198" s="9" t="str">
        <f t="shared" si="148"/>
        <v>STATE SENATOR11DEMOCRATLEG DISTRICT 11 - SENATEKINGLegislative2012150DEBT410304106040998Operation and OverheadMARCH TREASURYARGO STRATEGIESPO BOX 9100 SEATTLEWA</v>
      </c>
      <c r="AH3198">
        <v>100468209</v>
      </c>
      <c r="AI3198" s="9" t="str">
        <f t="shared" si="149"/>
        <v>STATE SENATOR11DEMOCRATLEG DISTRICT 11 - SENATEKINGLegislative</v>
      </c>
    </row>
    <row r="3199" spans="1:35" x14ac:dyDescent="0.25">
      <c r="A3199" s="15">
        <v>2782</v>
      </c>
      <c r="B3199" t="s">
        <v>5897</v>
      </c>
      <c r="C3199">
        <v>100468209</v>
      </c>
      <c r="D3199" t="s">
        <v>30</v>
      </c>
      <c r="E3199" t="s">
        <v>631</v>
      </c>
      <c r="F3199" t="s">
        <v>44</v>
      </c>
      <c r="G3199" t="s">
        <v>632</v>
      </c>
      <c r="H3199" t="s">
        <v>633</v>
      </c>
      <c r="I3199" t="s">
        <v>336</v>
      </c>
      <c r="J3199" t="s">
        <v>634</v>
      </c>
      <c r="K3199" t="s">
        <v>174</v>
      </c>
      <c r="L3199">
        <v>11</v>
      </c>
      <c r="N3199" t="s">
        <v>68</v>
      </c>
      <c r="O3199" t="s">
        <v>635</v>
      </c>
      <c r="P3199" t="s">
        <v>134</v>
      </c>
      <c r="Q3199" t="s">
        <v>71</v>
      </c>
      <c r="R3199">
        <v>2012</v>
      </c>
      <c r="S3199" s="1">
        <v>300</v>
      </c>
      <c r="T3199" t="s">
        <v>31</v>
      </c>
      <c r="U3199" s="2">
        <v>41030</v>
      </c>
      <c r="V3199" s="2">
        <v>41060</v>
      </c>
      <c r="W3199" s="2">
        <v>41029</v>
      </c>
      <c r="X3199" t="s">
        <v>72</v>
      </c>
      <c r="Y3199" t="s">
        <v>2661</v>
      </c>
      <c r="Z3199" t="s">
        <v>167</v>
      </c>
      <c r="AA3199" t="s">
        <v>168</v>
      </c>
      <c r="AB3199" t="s">
        <v>35</v>
      </c>
      <c r="AC3199" t="s">
        <v>36</v>
      </c>
      <c r="AD3199">
        <v>98109</v>
      </c>
      <c r="AE3199" t="s">
        <v>5761</v>
      </c>
      <c r="AF3199" t="str">
        <f t="shared" si="147"/>
        <v>Yes</v>
      </c>
      <c r="AG3199" s="9" t="str">
        <f t="shared" si="148"/>
        <v>STATE SENATOR11DEMOCRATLEG DISTRICT 11 - SENATEKINGLegislative2012300DEBT410304106041029Operation and OverheadAPRIL TREASURYARGO STRATEGIESPO BOX 9100 SEATTLEWA</v>
      </c>
      <c r="AH3199">
        <v>100468209</v>
      </c>
      <c r="AI3199" s="9" t="str">
        <f t="shared" si="149"/>
        <v>STATE SENATOR11DEMOCRATLEG DISTRICT 11 - SENATEKINGLegislative</v>
      </c>
    </row>
    <row r="3200" spans="1:35" x14ac:dyDescent="0.25">
      <c r="A3200" s="15">
        <v>2783</v>
      </c>
      <c r="B3200" t="s">
        <v>5898</v>
      </c>
      <c r="C3200">
        <v>100468209</v>
      </c>
      <c r="D3200" t="s">
        <v>30</v>
      </c>
      <c r="E3200" t="s">
        <v>631</v>
      </c>
      <c r="F3200" t="s">
        <v>44</v>
      </c>
      <c r="G3200" t="s">
        <v>632</v>
      </c>
      <c r="H3200" t="s">
        <v>633</v>
      </c>
      <c r="I3200" t="s">
        <v>336</v>
      </c>
      <c r="J3200" t="s">
        <v>634</v>
      </c>
      <c r="K3200" t="s">
        <v>174</v>
      </c>
      <c r="L3200">
        <v>11</v>
      </c>
      <c r="N3200" t="s">
        <v>68</v>
      </c>
      <c r="O3200" t="s">
        <v>635</v>
      </c>
      <c r="P3200" t="s">
        <v>134</v>
      </c>
      <c r="Q3200" t="s">
        <v>71</v>
      </c>
      <c r="R3200">
        <v>2012</v>
      </c>
      <c r="S3200" s="1">
        <v>300</v>
      </c>
      <c r="T3200" t="s">
        <v>31</v>
      </c>
      <c r="U3200" s="2">
        <v>41030</v>
      </c>
      <c r="V3200" s="2">
        <v>41060</v>
      </c>
      <c r="W3200" s="2">
        <v>41060</v>
      </c>
      <c r="X3200" t="s">
        <v>72</v>
      </c>
      <c r="Y3200" t="s">
        <v>2637</v>
      </c>
      <c r="Z3200" t="s">
        <v>167</v>
      </c>
      <c r="AA3200" t="s">
        <v>168</v>
      </c>
      <c r="AB3200" t="s">
        <v>35</v>
      </c>
      <c r="AC3200" t="s">
        <v>36</v>
      </c>
      <c r="AD3200">
        <v>98109</v>
      </c>
      <c r="AE3200" t="s">
        <v>5761</v>
      </c>
      <c r="AF3200" t="str">
        <f t="shared" si="147"/>
        <v>Yes</v>
      </c>
      <c r="AG3200" s="9" t="str">
        <f t="shared" si="148"/>
        <v>STATE SENATOR11DEMOCRATLEG DISTRICT 11 - SENATEKINGLegislative2012300DEBT410304106041060Operation and OverheadMAY TREASURYARGO STRATEGIESPO BOX 9100 SEATTLEWA</v>
      </c>
      <c r="AH3200">
        <v>100468209</v>
      </c>
      <c r="AI3200" s="9" t="str">
        <f t="shared" si="149"/>
        <v>STATE SENATOR11DEMOCRATLEG DISTRICT 11 - SENATEKINGLegislative</v>
      </c>
    </row>
    <row r="3201" spans="1:35" x14ac:dyDescent="0.25">
      <c r="A3201" s="15">
        <v>3178</v>
      </c>
      <c r="B3201" t="s">
        <v>6597</v>
      </c>
      <c r="C3201">
        <v>100478447</v>
      </c>
      <c r="D3201" t="s">
        <v>30</v>
      </c>
      <c r="E3201" t="s">
        <v>631</v>
      </c>
      <c r="F3201" t="s">
        <v>44</v>
      </c>
      <c r="G3201" t="s">
        <v>632</v>
      </c>
      <c r="H3201" t="s">
        <v>633</v>
      </c>
      <c r="I3201" t="s">
        <v>336</v>
      </c>
      <c r="J3201" t="s">
        <v>634</v>
      </c>
      <c r="K3201" t="s">
        <v>174</v>
      </c>
      <c r="L3201">
        <v>11</v>
      </c>
      <c r="N3201" t="s">
        <v>68</v>
      </c>
      <c r="O3201" t="s">
        <v>635</v>
      </c>
      <c r="P3201" t="s">
        <v>134</v>
      </c>
      <c r="Q3201" t="s">
        <v>71</v>
      </c>
      <c r="R3201">
        <v>2012</v>
      </c>
      <c r="S3201" s="1">
        <v>500</v>
      </c>
      <c r="T3201" t="s">
        <v>31</v>
      </c>
      <c r="U3201" s="2">
        <v>41061</v>
      </c>
      <c r="V3201" s="2">
        <v>41090</v>
      </c>
      <c r="W3201" s="2">
        <v>41089</v>
      </c>
      <c r="X3201" t="s">
        <v>72</v>
      </c>
      <c r="Y3201" t="s">
        <v>338</v>
      </c>
      <c r="Z3201" t="s">
        <v>167</v>
      </c>
      <c r="AA3201" t="s">
        <v>168</v>
      </c>
      <c r="AB3201" t="s">
        <v>35</v>
      </c>
      <c r="AC3201" t="s">
        <v>36</v>
      </c>
      <c r="AD3201">
        <v>98109</v>
      </c>
      <c r="AE3201" t="s">
        <v>6598</v>
      </c>
      <c r="AF3201" t="str">
        <f t="shared" si="147"/>
        <v>Yes</v>
      </c>
      <c r="AG3201" s="9" t="str">
        <f t="shared" si="148"/>
        <v>STATE SENATOR11DEMOCRATLEG DISTRICT 11 - SENATEKINGLegislative2012500DEBT410614109041089Operation and OverheadJUNE TREASURYARGO STRATEGIESPO BOX 9100 SEATTLEWA</v>
      </c>
      <c r="AH3201">
        <v>100478447</v>
      </c>
      <c r="AI3201" s="9" t="str">
        <f t="shared" si="149"/>
        <v>STATE SENATOR11DEMOCRATLEG DISTRICT 11 - SENATEKINGLegislative</v>
      </c>
    </row>
    <row r="3202" spans="1:35" x14ac:dyDescent="0.25">
      <c r="A3202" s="15">
        <v>963</v>
      </c>
      <c r="B3202" t="s">
        <v>2677</v>
      </c>
      <c r="C3202">
        <v>100513493</v>
      </c>
      <c r="D3202" t="s">
        <v>30</v>
      </c>
      <c r="E3202" t="s">
        <v>2557</v>
      </c>
      <c r="F3202" t="s">
        <v>44</v>
      </c>
      <c r="G3202" t="s">
        <v>2558</v>
      </c>
      <c r="H3202" t="s">
        <v>46</v>
      </c>
      <c r="I3202" t="s">
        <v>225</v>
      </c>
      <c r="J3202" t="s">
        <v>2559</v>
      </c>
      <c r="K3202" t="s">
        <v>174</v>
      </c>
      <c r="L3202">
        <v>17</v>
      </c>
      <c r="N3202" t="s">
        <v>68</v>
      </c>
      <c r="O3202" t="s">
        <v>2560</v>
      </c>
      <c r="P3202" t="s">
        <v>938</v>
      </c>
      <c r="Q3202" t="s">
        <v>71</v>
      </c>
      <c r="R3202">
        <v>2012</v>
      </c>
      <c r="S3202" s="1">
        <v>3825</v>
      </c>
      <c r="T3202" t="s">
        <v>31</v>
      </c>
      <c r="U3202" s="2">
        <v>41061</v>
      </c>
      <c r="V3202" s="2">
        <v>41106</v>
      </c>
      <c r="W3202" s="2">
        <v>41100</v>
      </c>
      <c r="Y3202" t="s">
        <v>2678</v>
      </c>
      <c r="Z3202" t="s">
        <v>741</v>
      </c>
      <c r="AA3202" t="s">
        <v>2562</v>
      </c>
      <c r="AB3202" t="s">
        <v>2563</v>
      </c>
      <c r="AC3202" t="s">
        <v>36</v>
      </c>
      <c r="AD3202">
        <v>98134</v>
      </c>
      <c r="AE3202" t="s">
        <v>2679</v>
      </c>
      <c r="AF3202" t="str">
        <f t="shared" ref="AF3202:AF3265" si="150">IF(ISNA(VLOOKUP($C3202,schooldata,1,FALSE)),"NO","Yes")</f>
        <v>Yes</v>
      </c>
      <c r="AG3202" s="9" t="str">
        <f t="shared" ref="AG3202:AG3265" si="151">CONCATENATE(K3202,L3202,M3202,N3202,O3202,P3202,Q3202,R3202,S3202,T3202,U3202,V3202,W3202,X3202,Y3202,Z3202,AA3202,AB3202,AC3202)</f>
        <v>STATE SENATOR17DEMOCRATLEG DISTRICT 17 - SENATECLARKLegislative20123825DEBT410614110641100JUNE AND JULY RETAINER AND PHOTO SHOOTWINPOWER STRATEGIES111 SOUTH LANDER # 303SEATTLE WA</v>
      </c>
      <c r="AH3202">
        <v>100513493</v>
      </c>
      <c r="AI3202" s="9" t="str">
        <f t="shared" ref="AI3202:AI3265" si="152">CONCATENATE(K3202,L3202,M3202,N3202,O3202,P3202,Q3202)</f>
        <v>STATE SENATOR17DEMOCRATLEG DISTRICT 17 - SENATECLARKLegislative</v>
      </c>
    </row>
    <row r="3203" spans="1:35" x14ac:dyDescent="0.25">
      <c r="A3203" s="15">
        <v>964</v>
      </c>
      <c r="B3203" t="s">
        <v>2680</v>
      </c>
      <c r="C3203">
        <v>100513500</v>
      </c>
      <c r="D3203" t="s">
        <v>30</v>
      </c>
      <c r="E3203" t="s">
        <v>2557</v>
      </c>
      <c r="F3203" t="s">
        <v>44</v>
      </c>
      <c r="G3203" t="s">
        <v>2558</v>
      </c>
      <c r="H3203" t="s">
        <v>46</v>
      </c>
      <c r="I3203" t="s">
        <v>225</v>
      </c>
      <c r="J3203" t="s">
        <v>2559</v>
      </c>
      <c r="K3203" t="s">
        <v>174</v>
      </c>
      <c r="L3203">
        <v>17</v>
      </c>
      <c r="N3203" t="s">
        <v>68</v>
      </c>
      <c r="O3203" t="s">
        <v>2560</v>
      </c>
      <c r="P3203" t="s">
        <v>938</v>
      </c>
      <c r="Q3203" t="s">
        <v>71</v>
      </c>
      <c r="R3203">
        <v>2012</v>
      </c>
      <c r="S3203" s="1">
        <v>3825</v>
      </c>
      <c r="T3203" t="s">
        <v>31</v>
      </c>
      <c r="U3203" s="2">
        <v>41107</v>
      </c>
      <c r="V3203" s="2">
        <v>41120</v>
      </c>
      <c r="W3203" s="2">
        <v>41100</v>
      </c>
      <c r="Y3203" t="s">
        <v>2678</v>
      </c>
      <c r="Z3203" t="s">
        <v>741</v>
      </c>
      <c r="AA3203" t="s">
        <v>2562</v>
      </c>
      <c r="AB3203" t="s">
        <v>2563</v>
      </c>
      <c r="AC3203" t="s">
        <v>36</v>
      </c>
      <c r="AD3203">
        <v>98134</v>
      </c>
      <c r="AE3203" t="s">
        <v>2681</v>
      </c>
      <c r="AF3203" t="str">
        <f t="shared" si="150"/>
        <v>Yes</v>
      </c>
      <c r="AG3203" s="9" t="str">
        <f t="shared" si="151"/>
        <v>STATE SENATOR17DEMOCRATLEG DISTRICT 17 - SENATECLARKLegislative20123825DEBT411074112041100JUNE AND JULY RETAINER AND PHOTO SHOOTWINPOWER STRATEGIES111 SOUTH LANDER # 303SEATTLE WA</v>
      </c>
      <c r="AH3203">
        <v>100513500</v>
      </c>
      <c r="AI3203" s="9" t="str">
        <f t="shared" si="152"/>
        <v>STATE SENATOR17DEMOCRATLEG DISTRICT 17 - SENATECLARKLegislative</v>
      </c>
    </row>
    <row r="3204" spans="1:35" x14ac:dyDescent="0.25">
      <c r="A3204" s="15">
        <v>912</v>
      </c>
      <c r="B3204" t="s">
        <v>2556</v>
      </c>
      <c r="C3204">
        <v>100513514</v>
      </c>
      <c r="D3204" t="s">
        <v>30</v>
      </c>
      <c r="E3204" t="s">
        <v>2557</v>
      </c>
      <c r="F3204" t="s">
        <v>44</v>
      </c>
      <c r="G3204" t="s">
        <v>2558</v>
      </c>
      <c r="H3204" t="s">
        <v>46</v>
      </c>
      <c r="I3204" t="s">
        <v>225</v>
      </c>
      <c r="J3204" t="s">
        <v>2559</v>
      </c>
      <c r="K3204" t="s">
        <v>174</v>
      </c>
      <c r="L3204">
        <v>17</v>
      </c>
      <c r="N3204" t="s">
        <v>68</v>
      </c>
      <c r="O3204" t="s">
        <v>2560</v>
      </c>
      <c r="P3204" t="s">
        <v>938</v>
      </c>
      <c r="Q3204" t="s">
        <v>71</v>
      </c>
      <c r="R3204">
        <v>2012</v>
      </c>
      <c r="S3204" s="1">
        <v>2000</v>
      </c>
      <c r="T3204" t="s">
        <v>31</v>
      </c>
      <c r="U3204" s="2">
        <v>41121</v>
      </c>
      <c r="V3204" s="2">
        <v>41152</v>
      </c>
      <c r="W3204" s="2">
        <v>41135</v>
      </c>
      <c r="Y3204" t="s">
        <v>2561</v>
      </c>
      <c r="Z3204" t="s">
        <v>741</v>
      </c>
      <c r="AA3204" t="s">
        <v>2562</v>
      </c>
      <c r="AB3204" t="s">
        <v>2563</v>
      </c>
      <c r="AC3204" t="s">
        <v>36</v>
      </c>
      <c r="AD3204">
        <v>98134</v>
      </c>
      <c r="AE3204" t="s">
        <v>2564</v>
      </c>
      <c r="AF3204" t="str">
        <f t="shared" si="150"/>
        <v>Yes</v>
      </c>
      <c r="AG3204" s="9" t="str">
        <f t="shared" si="151"/>
        <v>STATE SENATOR17DEMOCRATLEG DISTRICT 17 - SENATECLARKLegislative20122000DEBT411214115241135AUGUST RETAINERWINPOWER STRATEGIES111 SOUTH LANDER # 303SEATTLE WA</v>
      </c>
      <c r="AH3204">
        <v>100513514</v>
      </c>
      <c r="AI3204" s="9" t="str">
        <f t="shared" si="152"/>
        <v>STATE SENATOR17DEMOCRATLEG DISTRICT 17 - SENATECLARKLegislative</v>
      </c>
    </row>
    <row r="3205" spans="1:35" x14ac:dyDescent="0.25">
      <c r="A3205" s="15">
        <v>980</v>
      </c>
      <c r="B3205" t="s">
        <v>2714</v>
      </c>
      <c r="C3205">
        <v>100513809</v>
      </c>
      <c r="D3205" t="s">
        <v>30</v>
      </c>
      <c r="E3205" t="s">
        <v>2557</v>
      </c>
      <c r="F3205" t="s">
        <v>44</v>
      </c>
      <c r="G3205" t="s">
        <v>2558</v>
      </c>
      <c r="H3205" t="s">
        <v>46</v>
      </c>
      <c r="I3205" t="s">
        <v>225</v>
      </c>
      <c r="J3205" t="s">
        <v>2559</v>
      </c>
      <c r="K3205" t="s">
        <v>174</v>
      </c>
      <c r="L3205">
        <v>17</v>
      </c>
      <c r="N3205" t="s">
        <v>68</v>
      </c>
      <c r="O3205" t="s">
        <v>2560</v>
      </c>
      <c r="P3205" t="s">
        <v>938</v>
      </c>
      <c r="Q3205" t="s">
        <v>71</v>
      </c>
      <c r="R3205">
        <v>2012</v>
      </c>
      <c r="S3205" s="1">
        <v>1335</v>
      </c>
      <c r="T3205" t="s">
        <v>31</v>
      </c>
      <c r="U3205" s="2">
        <v>41153</v>
      </c>
      <c r="V3205" s="2">
        <v>41197</v>
      </c>
      <c r="W3205" s="2">
        <v>41182</v>
      </c>
      <c r="Y3205" t="s">
        <v>2574</v>
      </c>
      <c r="Z3205" t="s">
        <v>2575</v>
      </c>
      <c r="AA3205" t="s">
        <v>2667</v>
      </c>
      <c r="AB3205" t="s">
        <v>1625</v>
      </c>
      <c r="AC3205" t="s">
        <v>36</v>
      </c>
      <c r="AD3205">
        <v>98660</v>
      </c>
      <c r="AE3205" t="s">
        <v>2715</v>
      </c>
      <c r="AF3205" t="str">
        <f t="shared" si="150"/>
        <v>Yes</v>
      </c>
      <c r="AG3205" s="9" t="str">
        <f t="shared" si="151"/>
        <v>STATE SENATOR17DEMOCRATLEG DISTRICT 17 - SENATECLARKLegislative20121335DEBT411534119741182ACCOUNTING SERVICESCURRIE AND MCLAIN1111 MAIN ST STE 400VANCOUVERWA</v>
      </c>
      <c r="AH3205">
        <v>100513809</v>
      </c>
      <c r="AI3205" s="9" t="str">
        <f t="shared" si="152"/>
        <v>STATE SENATOR17DEMOCRATLEG DISTRICT 17 - SENATECLARKLegislative</v>
      </c>
    </row>
    <row r="3206" spans="1:35" x14ac:dyDescent="0.25">
      <c r="A3206" s="15">
        <v>958</v>
      </c>
      <c r="B3206" t="s">
        <v>2664</v>
      </c>
      <c r="C3206">
        <v>100513810</v>
      </c>
      <c r="D3206" t="s">
        <v>30</v>
      </c>
      <c r="E3206" t="s">
        <v>2557</v>
      </c>
      <c r="F3206" t="s">
        <v>44</v>
      </c>
      <c r="G3206" t="s">
        <v>2558</v>
      </c>
      <c r="H3206" t="s">
        <v>46</v>
      </c>
      <c r="I3206" t="s">
        <v>225</v>
      </c>
      <c r="J3206" t="s">
        <v>2559</v>
      </c>
      <c r="K3206" t="s">
        <v>174</v>
      </c>
      <c r="L3206">
        <v>17</v>
      </c>
      <c r="N3206" t="s">
        <v>68</v>
      </c>
      <c r="O3206" t="s">
        <v>2560</v>
      </c>
      <c r="P3206" t="s">
        <v>938</v>
      </c>
      <c r="Q3206" t="s">
        <v>71</v>
      </c>
      <c r="R3206">
        <v>2012</v>
      </c>
      <c r="S3206" s="1">
        <v>10000</v>
      </c>
      <c r="T3206" t="s">
        <v>31</v>
      </c>
      <c r="U3206" s="2">
        <v>41212</v>
      </c>
      <c r="V3206" s="2">
        <v>41243</v>
      </c>
      <c r="W3206" s="2">
        <v>41212</v>
      </c>
      <c r="Y3206" t="s">
        <v>2566</v>
      </c>
      <c r="Z3206" t="s">
        <v>741</v>
      </c>
      <c r="AA3206" t="s">
        <v>2562</v>
      </c>
      <c r="AB3206" t="s">
        <v>2563</v>
      </c>
      <c r="AC3206" t="s">
        <v>36</v>
      </c>
      <c r="AD3206">
        <v>98134</v>
      </c>
      <c r="AE3206" t="s">
        <v>2665</v>
      </c>
      <c r="AF3206" t="str">
        <f t="shared" si="150"/>
        <v>Yes</v>
      </c>
      <c r="AG3206" s="9" t="str">
        <f t="shared" si="151"/>
        <v>STATE SENATOR17DEMOCRATLEG DISTRICT 17 - SENATECLARKLegislative201210000DEBT412124124341212ADDITIONAL CABLE BUY INV 202079WINPOWER STRATEGIES111 SOUTH LANDER # 303SEATTLE WA</v>
      </c>
      <c r="AH3206">
        <v>100513810</v>
      </c>
      <c r="AI3206" s="9" t="str">
        <f t="shared" si="152"/>
        <v>STATE SENATOR17DEMOCRATLEG DISTRICT 17 - SENATECLARKLegislative</v>
      </c>
    </row>
    <row r="3207" spans="1:35" x14ac:dyDescent="0.25">
      <c r="A3207" s="15">
        <v>959</v>
      </c>
      <c r="B3207" t="s">
        <v>2666</v>
      </c>
      <c r="C3207">
        <v>100513810</v>
      </c>
      <c r="D3207" t="s">
        <v>30</v>
      </c>
      <c r="E3207" t="s">
        <v>2557</v>
      </c>
      <c r="F3207" t="s">
        <v>44</v>
      </c>
      <c r="G3207" t="s">
        <v>2558</v>
      </c>
      <c r="H3207" t="s">
        <v>46</v>
      </c>
      <c r="I3207" t="s">
        <v>225</v>
      </c>
      <c r="J3207" t="s">
        <v>2559</v>
      </c>
      <c r="K3207" t="s">
        <v>174</v>
      </c>
      <c r="L3207">
        <v>17</v>
      </c>
      <c r="N3207" t="s">
        <v>68</v>
      </c>
      <c r="O3207" t="s">
        <v>2560</v>
      </c>
      <c r="P3207" t="s">
        <v>938</v>
      </c>
      <c r="Q3207" t="s">
        <v>71</v>
      </c>
      <c r="R3207">
        <v>2012</v>
      </c>
      <c r="S3207" s="1">
        <v>2200</v>
      </c>
      <c r="T3207" t="s">
        <v>31</v>
      </c>
      <c r="U3207" s="2">
        <v>41212</v>
      </c>
      <c r="V3207" s="2">
        <v>41243</v>
      </c>
      <c r="W3207" s="2">
        <v>41213</v>
      </c>
      <c r="Y3207" t="s">
        <v>2574</v>
      </c>
      <c r="Z3207" t="s">
        <v>2575</v>
      </c>
      <c r="AA3207" t="s">
        <v>2667</v>
      </c>
      <c r="AB3207" t="s">
        <v>1625</v>
      </c>
      <c r="AC3207" t="s">
        <v>36</v>
      </c>
      <c r="AD3207">
        <v>98660</v>
      </c>
      <c r="AE3207" t="s">
        <v>2665</v>
      </c>
      <c r="AF3207" t="str">
        <f t="shared" si="150"/>
        <v>Yes</v>
      </c>
      <c r="AG3207" s="9" t="str">
        <f t="shared" si="151"/>
        <v>STATE SENATOR17DEMOCRATLEG DISTRICT 17 - SENATECLARKLegislative20122200DEBT412124124341213ACCOUNTING SERVICESCURRIE AND MCLAIN1111 MAIN ST STE 400VANCOUVERWA</v>
      </c>
      <c r="AH3207">
        <v>100513810</v>
      </c>
      <c r="AI3207" s="9" t="str">
        <f t="shared" si="152"/>
        <v>STATE SENATOR17DEMOCRATLEG DISTRICT 17 - SENATECLARKLegislative</v>
      </c>
    </row>
    <row r="3208" spans="1:35" x14ac:dyDescent="0.25">
      <c r="A3208" s="15">
        <v>913</v>
      </c>
      <c r="B3208" t="s">
        <v>2565</v>
      </c>
      <c r="C3208">
        <v>100513577</v>
      </c>
      <c r="D3208" t="s">
        <v>30</v>
      </c>
      <c r="E3208" t="s">
        <v>2557</v>
      </c>
      <c r="F3208" t="s">
        <v>44</v>
      </c>
      <c r="G3208" t="s">
        <v>2558</v>
      </c>
      <c r="H3208" t="s">
        <v>46</v>
      </c>
      <c r="I3208" t="s">
        <v>225</v>
      </c>
      <c r="J3208" t="s">
        <v>2559</v>
      </c>
      <c r="K3208" t="s">
        <v>174</v>
      </c>
      <c r="L3208">
        <v>17</v>
      </c>
      <c r="N3208" t="s">
        <v>68</v>
      </c>
      <c r="O3208" t="s">
        <v>2560</v>
      </c>
      <c r="P3208" t="s">
        <v>938</v>
      </c>
      <c r="Q3208" t="s">
        <v>71</v>
      </c>
      <c r="R3208">
        <v>2012</v>
      </c>
      <c r="S3208" s="1">
        <v>6000</v>
      </c>
      <c r="T3208" t="s">
        <v>31</v>
      </c>
      <c r="U3208" s="2">
        <v>41244</v>
      </c>
      <c r="V3208" s="2">
        <v>41274</v>
      </c>
      <c r="W3208" s="2">
        <v>41212</v>
      </c>
      <c r="Y3208" t="s">
        <v>2566</v>
      </c>
      <c r="Z3208" t="s">
        <v>741</v>
      </c>
      <c r="AA3208" t="s">
        <v>2562</v>
      </c>
      <c r="AB3208" t="s">
        <v>2563</v>
      </c>
      <c r="AC3208" t="s">
        <v>36</v>
      </c>
      <c r="AD3208">
        <v>98134</v>
      </c>
      <c r="AE3208" t="s">
        <v>2567</v>
      </c>
      <c r="AF3208" t="str">
        <f t="shared" si="150"/>
        <v>Yes</v>
      </c>
      <c r="AG3208" s="9" t="str">
        <f t="shared" si="151"/>
        <v>STATE SENATOR17DEMOCRATLEG DISTRICT 17 - SENATECLARKLegislative20126000DEBT412444127441212ADDITIONAL CABLE BUY INV 202079WINPOWER STRATEGIES111 SOUTH LANDER # 303SEATTLE WA</v>
      </c>
      <c r="AH3208">
        <v>100513577</v>
      </c>
      <c r="AI3208" s="9" t="str">
        <f t="shared" si="152"/>
        <v>STATE SENATOR17DEMOCRATLEG DISTRICT 17 - SENATECLARKLegislative</v>
      </c>
    </row>
    <row r="3209" spans="1:35" x14ac:dyDescent="0.25">
      <c r="A3209" s="15">
        <v>981</v>
      </c>
      <c r="B3209" t="s">
        <v>2716</v>
      </c>
      <c r="C3209">
        <v>100513816</v>
      </c>
      <c r="D3209" t="s">
        <v>30</v>
      </c>
      <c r="E3209" t="s">
        <v>2557</v>
      </c>
      <c r="F3209" t="s">
        <v>44</v>
      </c>
      <c r="G3209" t="s">
        <v>2558</v>
      </c>
      <c r="H3209" t="s">
        <v>46</v>
      </c>
      <c r="I3209" t="s">
        <v>225</v>
      </c>
      <c r="J3209" t="s">
        <v>2559</v>
      </c>
      <c r="K3209" t="s">
        <v>174</v>
      </c>
      <c r="L3209">
        <v>17</v>
      </c>
      <c r="N3209" t="s">
        <v>68</v>
      </c>
      <c r="O3209" t="s">
        <v>2560</v>
      </c>
      <c r="P3209" t="s">
        <v>938</v>
      </c>
      <c r="Q3209" t="s">
        <v>71</v>
      </c>
      <c r="R3209">
        <v>2012</v>
      </c>
      <c r="S3209" s="1">
        <v>6000</v>
      </c>
      <c r="T3209" t="s">
        <v>31</v>
      </c>
      <c r="U3209" s="2">
        <v>41275</v>
      </c>
      <c r="V3209" s="2">
        <v>41305</v>
      </c>
      <c r="W3209" s="2">
        <v>41212</v>
      </c>
      <c r="Y3209" t="s">
        <v>2566</v>
      </c>
      <c r="Z3209" t="s">
        <v>741</v>
      </c>
      <c r="AA3209" t="s">
        <v>2562</v>
      </c>
      <c r="AB3209" t="s">
        <v>2563</v>
      </c>
      <c r="AC3209" t="s">
        <v>36</v>
      </c>
      <c r="AD3209">
        <v>98134</v>
      </c>
      <c r="AE3209" t="s">
        <v>2717</v>
      </c>
      <c r="AF3209" t="str">
        <f t="shared" si="150"/>
        <v>Yes</v>
      </c>
      <c r="AG3209" s="9" t="str">
        <f t="shared" si="151"/>
        <v>STATE SENATOR17DEMOCRATLEG DISTRICT 17 - SENATECLARKLegislative20126000DEBT412754130541212ADDITIONAL CABLE BUY INV 202079WINPOWER STRATEGIES111 SOUTH LANDER # 303SEATTLE WA</v>
      </c>
      <c r="AH3209">
        <v>100513816</v>
      </c>
      <c r="AI3209" s="9" t="str">
        <f t="shared" si="152"/>
        <v>STATE SENATOR17DEMOCRATLEG DISTRICT 17 - SENATECLARKLegislative</v>
      </c>
    </row>
    <row r="3210" spans="1:35" x14ac:dyDescent="0.25">
      <c r="A3210" s="15">
        <v>2627</v>
      </c>
      <c r="B3210" t="s">
        <v>5623</v>
      </c>
      <c r="C3210">
        <v>100463060</v>
      </c>
      <c r="D3210" t="s">
        <v>30</v>
      </c>
      <c r="E3210" t="s">
        <v>1272</v>
      </c>
      <c r="F3210" t="s">
        <v>44</v>
      </c>
      <c r="G3210" t="s">
        <v>1273</v>
      </c>
      <c r="H3210" t="s">
        <v>1274</v>
      </c>
      <c r="I3210" t="s">
        <v>299</v>
      </c>
      <c r="J3210" t="s">
        <v>1275</v>
      </c>
      <c r="K3210" t="s">
        <v>174</v>
      </c>
      <c r="L3210">
        <v>1</v>
      </c>
      <c r="N3210" t="s">
        <v>68</v>
      </c>
      <c r="O3210" t="s">
        <v>1276</v>
      </c>
      <c r="P3210" t="s">
        <v>134</v>
      </c>
      <c r="Q3210" t="s">
        <v>71</v>
      </c>
      <c r="R3210">
        <v>2012</v>
      </c>
      <c r="S3210" s="1">
        <v>1019.51</v>
      </c>
      <c r="T3210" t="s">
        <v>31</v>
      </c>
      <c r="U3210" s="2">
        <v>40878</v>
      </c>
      <c r="V3210" s="2">
        <v>41029</v>
      </c>
      <c r="W3210" s="2">
        <v>41029</v>
      </c>
      <c r="Y3210" t="s">
        <v>5624</v>
      </c>
      <c r="Z3210" t="s">
        <v>5625</v>
      </c>
      <c r="AA3210" t="s">
        <v>5626</v>
      </c>
      <c r="AB3210" t="s">
        <v>749</v>
      </c>
      <c r="AC3210" t="s">
        <v>36</v>
      </c>
      <c r="AD3210">
        <v>98296</v>
      </c>
      <c r="AE3210" t="s">
        <v>5627</v>
      </c>
      <c r="AF3210" t="str">
        <f t="shared" si="150"/>
        <v>Yes</v>
      </c>
      <c r="AG3210" s="9" t="str">
        <f t="shared" si="151"/>
        <v>STATE SENATOR1DEMOCRATLEG DISTRICT 01 - SENATEKINGLegislative20121019.51DEBT408784102941029POSTAGE/WEBSITE HOSTING/TELEPHONE/OFFICE SUPPLIESERICKS MARIAN8818 192ND ST SESNOHOMISHWA</v>
      </c>
      <c r="AH3210">
        <v>100463060</v>
      </c>
      <c r="AI3210" s="9" t="str">
        <f t="shared" si="152"/>
        <v>STATE SENATOR1DEMOCRATLEG DISTRICT 01 - SENATEKINGLegislative</v>
      </c>
    </row>
    <row r="3211" spans="1:35" x14ac:dyDescent="0.25">
      <c r="A3211" s="15">
        <v>2628</v>
      </c>
      <c r="B3211" t="s">
        <v>5628</v>
      </c>
      <c r="C3211">
        <v>100463060</v>
      </c>
      <c r="D3211" t="s">
        <v>30</v>
      </c>
      <c r="E3211" t="s">
        <v>1272</v>
      </c>
      <c r="F3211" t="s">
        <v>44</v>
      </c>
      <c r="G3211" t="s">
        <v>1273</v>
      </c>
      <c r="H3211" t="s">
        <v>1274</v>
      </c>
      <c r="I3211" t="s">
        <v>299</v>
      </c>
      <c r="J3211" t="s">
        <v>1275</v>
      </c>
      <c r="K3211" t="s">
        <v>174</v>
      </c>
      <c r="L3211">
        <v>1</v>
      </c>
      <c r="N3211" t="s">
        <v>68</v>
      </c>
      <c r="O3211" t="s">
        <v>1276</v>
      </c>
      <c r="P3211" t="s">
        <v>134</v>
      </c>
      <c r="Q3211" t="s">
        <v>71</v>
      </c>
      <c r="R3211">
        <v>2012</v>
      </c>
      <c r="S3211" s="1">
        <v>1023.25</v>
      </c>
      <c r="T3211" t="s">
        <v>31</v>
      </c>
      <c r="U3211" s="2">
        <v>40878</v>
      </c>
      <c r="V3211" s="2">
        <v>41029</v>
      </c>
      <c r="W3211" s="2">
        <v>41029</v>
      </c>
      <c r="Y3211" t="s">
        <v>118</v>
      </c>
      <c r="Z3211" t="s">
        <v>39</v>
      </c>
      <c r="AA3211" t="s">
        <v>2871</v>
      </c>
      <c r="AB3211" t="s">
        <v>35</v>
      </c>
      <c r="AC3211" t="s">
        <v>36</v>
      </c>
      <c r="AD3211">
        <v>98111</v>
      </c>
      <c r="AE3211" t="s">
        <v>5627</v>
      </c>
      <c r="AF3211" t="str">
        <f t="shared" si="150"/>
        <v>Yes</v>
      </c>
      <c r="AG3211" s="9" t="str">
        <f t="shared" si="151"/>
        <v>STATE SENATOR1DEMOCRATLEG DISTRICT 01 - SENATEKINGLegislative20121023.25DEBT408784102941029PRINTINGCAPITOL CITY PRESSPO BOX 2211SEATTLEWA</v>
      </c>
      <c r="AH3211">
        <v>100463060</v>
      </c>
      <c r="AI3211" s="9" t="str">
        <f t="shared" si="152"/>
        <v>STATE SENATOR1DEMOCRATLEG DISTRICT 01 - SENATEKINGLegislative</v>
      </c>
    </row>
    <row r="3212" spans="1:35" x14ac:dyDescent="0.25">
      <c r="A3212" s="15">
        <v>2917</v>
      </c>
      <c r="B3212" t="s">
        <v>6142</v>
      </c>
      <c r="C3212">
        <v>100471547</v>
      </c>
      <c r="D3212" t="s">
        <v>30</v>
      </c>
      <c r="E3212" t="s">
        <v>1272</v>
      </c>
      <c r="F3212" t="s">
        <v>44</v>
      </c>
      <c r="G3212" t="s">
        <v>1273</v>
      </c>
      <c r="H3212" t="s">
        <v>1274</v>
      </c>
      <c r="I3212" t="s">
        <v>299</v>
      </c>
      <c r="J3212" t="s">
        <v>1275</v>
      </c>
      <c r="K3212" t="s">
        <v>174</v>
      </c>
      <c r="L3212">
        <v>1</v>
      </c>
      <c r="N3212" t="s">
        <v>68</v>
      </c>
      <c r="O3212" t="s">
        <v>1276</v>
      </c>
      <c r="P3212" t="s">
        <v>134</v>
      </c>
      <c r="Q3212" t="s">
        <v>71</v>
      </c>
      <c r="R3212">
        <v>2012</v>
      </c>
      <c r="S3212" s="1">
        <v>1019.51</v>
      </c>
      <c r="T3212" t="s">
        <v>31</v>
      </c>
      <c r="U3212" s="2">
        <v>41030</v>
      </c>
      <c r="V3212" s="2">
        <v>41060</v>
      </c>
      <c r="W3212" s="2">
        <v>41029</v>
      </c>
      <c r="Y3212" t="s">
        <v>5624</v>
      </c>
      <c r="Z3212" t="s">
        <v>5625</v>
      </c>
      <c r="AA3212" t="s">
        <v>5626</v>
      </c>
      <c r="AB3212" t="s">
        <v>749</v>
      </c>
      <c r="AC3212" t="s">
        <v>36</v>
      </c>
      <c r="AD3212">
        <v>98296</v>
      </c>
      <c r="AE3212" t="s">
        <v>6143</v>
      </c>
      <c r="AF3212" t="str">
        <f t="shared" si="150"/>
        <v>Yes</v>
      </c>
      <c r="AG3212" s="9" t="str">
        <f t="shared" si="151"/>
        <v>STATE SENATOR1DEMOCRATLEG DISTRICT 01 - SENATEKINGLegislative20121019.51DEBT410304106041029POSTAGE/WEBSITE HOSTING/TELEPHONE/OFFICE SUPPLIESERICKS MARIAN8818 192ND ST SESNOHOMISHWA</v>
      </c>
      <c r="AH3212">
        <v>100471547</v>
      </c>
      <c r="AI3212" s="9" t="str">
        <f t="shared" si="152"/>
        <v>STATE SENATOR1DEMOCRATLEG DISTRICT 01 - SENATEKINGLegislative</v>
      </c>
    </row>
    <row r="3213" spans="1:35" x14ac:dyDescent="0.25">
      <c r="A3213" s="15">
        <v>3179</v>
      </c>
      <c r="B3213" t="s">
        <v>6599</v>
      </c>
      <c r="C3213">
        <v>100471547</v>
      </c>
      <c r="D3213" t="s">
        <v>30</v>
      </c>
      <c r="E3213" t="s">
        <v>1272</v>
      </c>
      <c r="F3213" t="s">
        <v>44</v>
      </c>
      <c r="G3213" t="s">
        <v>1273</v>
      </c>
      <c r="H3213" t="s">
        <v>1274</v>
      </c>
      <c r="I3213" t="s">
        <v>299</v>
      </c>
      <c r="J3213" t="s">
        <v>1275</v>
      </c>
      <c r="K3213" t="s">
        <v>174</v>
      </c>
      <c r="L3213">
        <v>1</v>
      </c>
      <c r="N3213" t="s">
        <v>68</v>
      </c>
      <c r="O3213" t="s">
        <v>1276</v>
      </c>
      <c r="P3213" t="s">
        <v>134</v>
      </c>
      <c r="Q3213" t="s">
        <v>71</v>
      </c>
      <c r="R3213">
        <v>2012</v>
      </c>
      <c r="S3213" s="1">
        <v>1089.75</v>
      </c>
      <c r="T3213" t="s">
        <v>31</v>
      </c>
      <c r="U3213" s="2">
        <v>41030</v>
      </c>
      <c r="V3213" s="2">
        <v>41060</v>
      </c>
      <c r="W3213" s="2">
        <v>41060</v>
      </c>
      <c r="Y3213" t="s">
        <v>330</v>
      </c>
      <c r="Z3213" t="s">
        <v>33</v>
      </c>
      <c r="AA3213" t="s">
        <v>103</v>
      </c>
      <c r="AB3213" t="s">
        <v>35</v>
      </c>
      <c r="AC3213" t="s">
        <v>36</v>
      </c>
      <c r="AD3213">
        <v>98101</v>
      </c>
      <c r="AE3213" t="s">
        <v>6143</v>
      </c>
      <c r="AF3213" t="str">
        <f t="shared" si="150"/>
        <v>Yes</v>
      </c>
      <c r="AG3213" s="9" t="str">
        <f t="shared" si="151"/>
        <v>STATE SENATOR1DEMOCRATLEG DISTRICT 01 - SENATEKINGLegislative20121089.75DEBT410304106041060ACCOUNTING/COMPLIANCEPROJECT ACCOUNTING SERVICES603 STEWART ST #819SEATTLEWA</v>
      </c>
      <c r="AH3213">
        <v>100471547</v>
      </c>
      <c r="AI3213" s="9" t="str">
        <f t="shared" si="152"/>
        <v>STATE SENATOR1DEMOCRATLEG DISTRICT 01 - SENATEKINGLegislative</v>
      </c>
    </row>
    <row r="3214" spans="1:35" x14ac:dyDescent="0.25">
      <c r="A3214" s="15">
        <v>3180</v>
      </c>
      <c r="B3214" t="s">
        <v>6600</v>
      </c>
      <c r="C3214">
        <v>100471547</v>
      </c>
      <c r="D3214" t="s">
        <v>30</v>
      </c>
      <c r="E3214" t="s">
        <v>1272</v>
      </c>
      <c r="F3214" t="s">
        <v>44</v>
      </c>
      <c r="G3214" t="s">
        <v>1273</v>
      </c>
      <c r="H3214" t="s">
        <v>1274</v>
      </c>
      <c r="I3214" t="s">
        <v>299</v>
      </c>
      <c r="J3214" t="s">
        <v>1275</v>
      </c>
      <c r="K3214" t="s">
        <v>174</v>
      </c>
      <c r="L3214">
        <v>1</v>
      </c>
      <c r="N3214" t="s">
        <v>68</v>
      </c>
      <c r="O3214" t="s">
        <v>1276</v>
      </c>
      <c r="P3214" t="s">
        <v>134</v>
      </c>
      <c r="Q3214" t="s">
        <v>71</v>
      </c>
      <c r="R3214">
        <v>2012</v>
      </c>
      <c r="S3214" s="1">
        <v>192.15</v>
      </c>
      <c r="T3214" t="s">
        <v>31</v>
      </c>
      <c r="U3214" s="2">
        <v>41030</v>
      </c>
      <c r="V3214" s="2">
        <v>41060</v>
      </c>
      <c r="W3214" s="2">
        <v>41060</v>
      </c>
      <c r="Y3214" t="s">
        <v>6601</v>
      </c>
      <c r="Z3214" t="s">
        <v>5625</v>
      </c>
      <c r="AA3214" t="s">
        <v>5626</v>
      </c>
      <c r="AB3214" t="s">
        <v>749</v>
      </c>
      <c r="AC3214" t="s">
        <v>36</v>
      </c>
      <c r="AD3214">
        <v>98296</v>
      </c>
      <c r="AE3214" t="s">
        <v>6143</v>
      </c>
      <c r="AF3214" t="str">
        <f t="shared" si="150"/>
        <v>Yes</v>
      </c>
      <c r="AG3214" s="9" t="str">
        <f t="shared" si="151"/>
        <v>STATE SENATOR1DEMOCRATLEG DISTRICT 01 - SENATEKINGLegislative2012192.15DEBT410304106041060OFFICE SUPPLIES/TELEPHONE/TRAVELERICKS MARIAN8818 192ND ST SESNOHOMISHWA</v>
      </c>
      <c r="AH3214">
        <v>100471547</v>
      </c>
      <c r="AI3214" s="9" t="str">
        <f t="shared" si="152"/>
        <v>STATE SENATOR1DEMOCRATLEG DISTRICT 01 - SENATEKINGLegislative</v>
      </c>
    </row>
    <row r="3215" spans="1:35" x14ac:dyDescent="0.25">
      <c r="A3215" s="15">
        <v>3181</v>
      </c>
      <c r="B3215" t="s">
        <v>6602</v>
      </c>
      <c r="C3215">
        <v>100471547</v>
      </c>
      <c r="D3215" t="s">
        <v>30</v>
      </c>
      <c r="E3215" t="s">
        <v>1272</v>
      </c>
      <c r="F3215" t="s">
        <v>44</v>
      </c>
      <c r="G3215" t="s">
        <v>1273</v>
      </c>
      <c r="H3215" t="s">
        <v>1274</v>
      </c>
      <c r="I3215" t="s">
        <v>299</v>
      </c>
      <c r="J3215" t="s">
        <v>1275</v>
      </c>
      <c r="K3215" t="s">
        <v>174</v>
      </c>
      <c r="L3215">
        <v>1</v>
      </c>
      <c r="N3215" t="s">
        <v>68</v>
      </c>
      <c r="O3215" t="s">
        <v>1276</v>
      </c>
      <c r="P3215" t="s">
        <v>134</v>
      </c>
      <c r="Q3215" t="s">
        <v>71</v>
      </c>
      <c r="R3215">
        <v>2012</v>
      </c>
      <c r="S3215" s="1">
        <v>523.51</v>
      </c>
      <c r="T3215" t="s">
        <v>31</v>
      </c>
      <c r="U3215" s="2">
        <v>41030</v>
      </c>
      <c r="V3215" s="2">
        <v>41060</v>
      </c>
      <c r="W3215" s="2">
        <v>41060</v>
      </c>
      <c r="Y3215" t="s">
        <v>6603</v>
      </c>
      <c r="Z3215" t="s">
        <v>2859</v>
      </c>
      <c r="AA3215" t="s">
        <v>2860</v>
      </c>
      <c r="AB3215" t="s">
        <v>1489</v>
      </c>
      <c r="AC3215" t="s">
        <v>36</v>
      </c>
      <c r="AD3215">
        <v>98011</v>
      </c>
      <c r="AE3215" t="s">
        <v>6143</v>
      </c>
      <c r="AF3215" t="str">
        <f t="shared" si="150"/>
        <v>Yes</v>
      </c>
      <c r="AG3215" s="9" t="str">
        <f t="shared" si="151"/>
        <v>STATE SENATOR1DEMOCRATLEG DISTRICT 01 - SENATEKINGLegislative2012523.51DEBT410304106041060TELEPHONE/RENTMCAULIFFE ROSEMARY17617 88TH AVE NEBOTHELLWA</v>
      </c>
      <c r="AH3215">
        <v>100471547</v>
      </c>
      <c r="AI3215" s="9" t="str">
        <f t="shared" si="152"/>
        <v>STATE SENATOR1DEMOCRATLEG DISTRICT 01 - SENATEKINGLegislative</v>
      </c>
    </row>
    <row r="3216" spans="1:35" x14ac:dyDescent="0.25">
      <c r="A3216" s="15">
        <v>3182</v>
      </c>
      <c r="B3216" t="s">
        <v>6604</v>
      </c>
      <c r="C3216">
        <v>100471547</v>
      </c>
      <c r="D3216" t="s">
        <v>30</v>
      </c>
      <c r="E3216" t="s">
        <v>1272</v>
      </c>
      <c r="F3216" t="s">
        <v>44</v>
      </c>
      <c r="G3216" t="s">
        <v>1273</v>
      </c>
      <c r="H3216" t="s">
        <v>1274</v>
      </c>
      <c r="I3216" t="s">
        <v>299</v>
      </c>
      <c r="J3216" t="s">
        <v>1275</v>
      </c>
      <c r="K3216" t="s">
        <v>174</v>
      </c>
      <c r="L3216">
        <v>1</v>
      </c>
      <c r="N3216" t="s">
        <v>68</v>
      </c>
      <c r="O3216" t="s">
        <v>1276</v>
      </c>
      <c r="P3216" t="s">
        <v>134</v>
      </c>
      <c r="Q3216" t="s">
        <v>71</v>
      </c>
      <c r="R3216">
        <v>2012</v>
      </c>
      <c r="S3216" s="1">
        <v>10329.5</v>
      </c>
      <c r="T3216" t="s">
        <v>31</v>
      </c>
      <c r="U3216" s="2">
        <v>41030</v>
      </c>
      <c r="V3216" s="2">
        <v>41060</v>
      </c>
      <c r="W3216" s="2">
        <v>41060</v>
      </c>
      <c r="Y3216" t="s">
        <v>2861</v>
      </c>
      <c r="Z3216" t="s">
        <v>641</v>
      </c>
      <c r="AA3216" t="s">
        <v>727</v>
      </c>
      <c r="AB3216" t="s">
        <v>180</v>
      </c>
      <c r="AC3216" t="s">
        <v>36</v>
      </c>
      <c r="AD3216">
        <v>98506</v>
      </c>
      <c r="AE3216" t="s">
        <v>6143</v>
      </c>
      <c r="AF3216" t="str">
        <f t="shared" si="150"/>
        <v>Yes</v>
      </c>
      <c r="AG3216" s="9" t="str">
        <f t="shared" si="151"/>
        <v>STATE SENATOR1DEMOCRATLEG DISTRICT 01 - SENATEKINGLegislative201210329.5DEBT410304106041060CONSULTING/PRINTINGTR STRATEGIES1612 SPRINGWOOD AVE NEOLYMPIAWA</v>
      </c>
      <c r="AH3216">
        <v>100471547</v>
      </c>
      <c r="AI3216" s="9" t="str">
        <f t="shared" si="152"/>
        <v>STATE SENATOR1DEMOCRATLEG DISTRICT 01 - SENATEKINGLegislative</v>
      </c>
    </row>
    <row r="3217" spans="1:35" x14ac:dyDescent="0.25">
      <c r="A3217" s="15">
        <v>3509</v>
      </c>
      <c r="B3217" t="s">
        <v>7124</v>
      </c>
      <c r="C3217">
        <v>100482704</v>
      </c>
      <c r="D3217" t="s">
        <v>30</v>
      </c>
      <c r="E3217" t="s">
        <v>1272</v>
      </c>
      <c r="F3217" t="s">
        <v>44</v>
      </c>
      <c r="G3217" t="s">
        <v>1273</v>
      </c>
      <c r="H3217" t="s">
        <v>1274</v>
      </c>
      <c r="I3217" t="s">
        <v>299</v>
      </c>
      <c r="J3217" t="s">
        <v>1275</v>
      </c>
      <c r="K3217" t="s">
        <v>174</v>
      </c>
      <c r="L3217">
        <v>1</v>
      </c>
      <c r="N3217" t="s">
        <v>68</v>
      </c>
      <c r="O3217" t="s">
        <v>1276</v>
      </c>
      <c r="P3217" t="s">
        <v>134</v>
      </c>
      <c r="Q3217" t="s">
        <v>71</v>
      </c>
      <c r="R3217">
        <v>2012</v>
      </c>
      <c r="S3217" s="1">
        <v>5480.03</v>
      </c>
      <c r="T3217" t="s">
        <v>31</v>
      </c>
      <c r="U3217" s="2">
        <v>41061</v>
      </c>
      <c r="V3217" s="2">
        <v>41106</v>
      </c>
      <c r="W3217" s="2">
        <v>41106</v>
      </c>
      <c r="Y3217" t="s">
        <v>716</v>
      </c>
      <c r="Z3217" t="s">
        <v>641</v>
      </c>
      <c r="AA3217" t="s">
        <v>727</v>
      </c>
      <c r="AB3217" t="s">
        <v>180</v>
      </c>
      <c r="AC3217" t="s">
        <v>36</v>
      </c>
      <c r="AD3217">
        <v>98506</v>
      </c>
      <c r="AE3217" t="s">
        <v>7125</v>
      </c>
      <c r="AF3217" t="str">
        <f t="shared" si="150"/>
        <v>Yes</v>
      </c>
      <c r="AG3217" s="9" t="str">
        <f t="shared" si="151"/>
        <v>STATE SENATOR1DEMOCRATLEG DISTRICT 01 - SENATEKINGLegislative20125480.03DEBT410614110641106POSTAGETR STRATEGIES1612 SPRINGWOOD AVE NEOLYMPIAWA</v>
      </c>
      <c r="AH3217">
        <v>100482704</v>
      </c>
      <c r="AI3217" s="9" t="str">
        <f t="shared" si="152"/>
        <v>STATE SENATOR1DEMOCRATLEG DISTRICT 01 - SENATEKINGLegislative</v>
      </c>
    </row>
    <row r="3218" spans="1:35" x14ac:dyDescent="0.25">
      <c r="A3218" s="15">
        <v>3510</v>
      </c>
      <c r="B3218" t="s">
        <v>7126</v>
      </c>
      <c r="C3218">
        <v>100482704</v>
      </c>
      <c r="D3218" t="s">
        <v>30</v>
      </c>
      <c r="E3218" t="s">
        <v>1272</v>
      </c>
      <c r="F3218" t="s">
        <v>44</v>
      </c>
      <c r="G3218" t="s">
        <v>1273</v>
      </c>
      <c r="H3218" t="s">
        <v>1274</v>
      </c>
      <c r="I3218" t="s">
        <v>299</v>
      </c>
      <c r="J3218" t="s">
        <v>1275</v>
      </c>
      <c r="K3218" t="s">
        <v>174</v>
      </c>
      <c r="L3218">
        <v>1</v>
      </c>
      <c r="N3218" t="s">
        <v>68</v>
      </c>
      <c r="O3218" t="s">
        <v>1276</v>
      </c>
      <c r="P3218" t="s">
        <v>134</v>
      </c>
      <c r="Q3218" t="s">
        <v>71</v>
      </c>
      <c r="R3218">
        <v>2012</v>
      </c>
      <c r="S3218" s="1">
        <v>298.86</v>
      </c>
      <c r="T3218" t="s">
        <v>31</v>
      </c>
      <c r="U3218" s="2">
        <v>41061</v>
      </c>
      <c r="V3218" s="2">
        <v>41106</v>
      </c>
      <c r="W3218" s="2">
        <v>41106</v>
      </c>
      <c r="Y3218" t="s">
        <v>7127</v>
      </c>
      <c r="Z3218" t="s">
        <v>1277</v>
      </c>
      <c r="AA3218" t="s">
        <v>1278</v>
      </c>
      <c r="AB3218" t="s">
        <v>1279</v>
      </c>
      <c r="AC3218" t="s">
        <v>36</v>
      </c>
      <c r="AD3218">
        <v>98020</v>
      </c>
      <c r="AE3218" t="s">
        <v>7125</v>
      </c>
      <c r="AF3218" t="str">
        <f t="shared" si="150"/>
        <v>Yes</v>
      </c>
      <c r="AG3218" s="9" t="str">
        <f t="shared" si="151"/>
        <v>STATE SENATOR1DEMOCRATLEG DISTRICT 01 - SENATEKINGLegislative2012298.86DEBT410614110641106VOLUNTEER FOOD/OFFICE SUPPLIES/PRINTING/TRAVELJONATHAN G. FOWLER342 CASPER STEDMONDSWA</v>
      </c>
      <c r="AH3218">
        <v>100482704</v>
      </c>
      <c r="AI3218" s="9" t="str">
        <f t="shared" si="152"/>
        <v>STATE SENATOR1DEMOCRATLEG DISTRICT 01 - SENATEKINGLegislative</v>
      </c>
    </row>
    <row r="3219" spans="1:35" x14ac:dyDescent="0.25">
      <c r="A3219" s="15">
        <v>3618</v>
      </c>
      <c r="B3219" t="s">
        <v>7317</v>
      </c>
      <c r="C3219">
        <v>100482705</v>
      </c>
      <c r="D3219" t="s">
        <v>30</v>
      </c>
      <c r="E3219" t="s">
        <v>1272</v>
      </c>
      <c r="F3219" t="s">
        <v>44</v>
      </c>
      <c r="G3219" t="s">
        <v>1273</v>
      </c>
      <c r="H3219" t="s">
        <v>1274</v>
      </c>
      <c r="I3219" t="s">
        <v>299</v>
      </c>
      <c r="J3219" t="s">
        <v>1275</v>
      </c>
      <c r="K3219" t="s">
        <v>174</v>
      </c>
      <c r="L3219">
        <v>1</v>
      </c>
      <c r="N3219" t="s">
        <v>68</v>
      </c>
      <c r="O3219" t="s">
        <v>1276</v>
      </c>
      <c r="P3219" t="s">
        <v>134</v>
      </c>
      <c r="Q3219" t="s">
        <v>71</v>
      </c>
      <c r="R3219">
        <v>2012</v>
      </c>
      <c r="S3219" s="1">
        <v>1163.1600000000001</v>
      </c>
      <c r="T3219" t="s">
        <v>31</v>
      </c>
      <c r="U3219" s="2">
        <v>41107</v>
      </c>
      <c r="V3219" s="2">
        <v>41120</v>
      </c>
      <c r="W3219" s="2">
        <v>41117</v>
      </c>
      <c r="Y3219" t="s">
        <v>4190</v>
      </c>
      <c r="Z3219" t="s">
        <v>7318</v>
      </c>
      <c r="AA3219" t="s">
        <v>7319</v>
      </c>
      <c r="AB3219" t="s">
        <v>7320</v>
      </c>
      <c r="AC3219" t="s">
        <v>36</v>
      </c>
      <c r="AD3219">
        <v>98843</v>
      </c>
      <c r="AE3219" t="s">
        <v>7316</v>
      </c>
      <c r="AF3219" t="str">
        <f t="shared" si="150"/>
        <v>Yes</v>
      </c>
      <c r="AG3219" s="9" t="str">
        <f t="shared" si="151"/>
        <v>STATE SENATOR1DEMOCRATLEG DISTRICT 01 - SENATEKINGLegislative20121163.16DEBT411074112041117ADVERTISEMENT PRODUCTIONPARKER OUTDOOR INC.PO BOX 22ORONDOWA</v>
      </c>
      <c r="AH3219">
        <v>100482705</v>
      </c>
      <c r="AI3219" s="9" t="str">
        <f t="shared" si="152"/>
        <v>STATE SENATOR1DEMOCRATLEG DISTRICT 01 - SENATEKINGLegislative</v>
      </c>
    </row>
    <row r="3220" spans="1:35" x14ac:dyDescent="0.25">
      <c r="A3220" s="15">
        <v>3619</v>
      </c>
      <c r="B3220" t="s">
        <v>7321</v>
      </c>
      <c r="C3220">
        <v>100482705</v>
      </c>
      <c r="D3220" t="s">
        <v>30</v>
      </c>
      <c r="E3220" t="s">
        <v>1272</v>
      </c>
      <c r="F3220" t="s">
        <v>44</v>
      </c>
      <c r="G3220" t="s">
        <v>1273</v>
      </c>
      <c r="H3220" t="s">
        <v>1274</v>
      </c>
      <c r="I3220" t="s">
        <v>299</v>
      </c>
      <c r="J3220" t="s">
        <v>1275</v>
      </c>
      <c r="K3220" t="s">
        <v>174</v>
      </c>
      <c r="L3220">
        <v>1</v>
      </c>
      <c r="N3220" t="s">
        <v>68</v>
      </c>
      <c r="O3220" t="s">
        <v>1276</v>
      </c>
      <c r="P3220" t="s">
        <v>134</v>
      </c>
      <c r="Q3220" t="s">
        <v>71</v>
      </c>
      <c r="R3220">
        <v>2012</v>
      </c>
      <c r="S3220" s="1">
        <v>2500</v>
      </c>
      <c r="T3220" t="s">
        <v>31</v>
      </c>
      <c r="U3220" s="2">
        <v>41107</v>
      </c>
      <c r="V3220" s="2">
        <v>41120</v>
      </c>
      <c r="W3220" s="2">
        <v>41117</v>
      </c>
      <c r="Y3220" t="s">
        <v>1196</v>
      </c>
      <c r="Z3220" t="s">
        <v>7318</v>
      </c>
      <c r="AA3220" t="s">
        <v>7319</v>
      </c>
      <c r="AB3220" t="s">
        <v>7320</v>
      </c>
      <c r="AC3220" t="s">
        <v>36</v>
      </c>
      <c r="AD3220">
        <v>98843</v>
      </c>
      <c r="AE3220" t="s">
        <v>7316</v>
      </c>
      <c r="AF3220" t="str">
        <f t="shared" si="150"/>
        <v>Yes</v>
      </c>
      <c r="AG3220" s="9" t="str">
        <f t="shared" si="151"/>
        <v>STATE SENATOR1DEMOCRATLEG DISTRICT 01 - SENATEKINGLegislative20122500DEBT411074112041117ADVERTISEMENTPARKER OUTDOOR INC.PO BOX 22ORONDOWA</v>
      </c>
      <c r="AH3220">
        <v>100482705</v>
      </c>
      <c r="AI3220" s="9" t="str">
        <f t="shared" si="152"/>
        <v>STATE SENATOR1DEMOCRATLEG DISTRICT 01 - SENATEKINGLegislative</v>
      </c>
    </row>
    <row r="3221" spans="1:35" x14ac:dyDescent="0.25">
      <c r="A3221" s="15">
        <v>3617</v>
      </c>
      <c r="B3221" t="s">
        <v>7315</v>
      </c>
      <c r="C3221">
        <v>100482705</v>
      </c>
      <c r="D3221" t="s">
        <v>30</v>
      </c>
      <c r="E3221" t="s">
        <v>1272</v>
      </c>
      <c r="F3221" t="s">
        <v>44</v>
      </c>
      <c r="G3221" t="s">
        <v>1273</v>
      </c>
      <c r="H3221" t="s">
        <v>1274</v>
      </c>
      <c r="I3221" t="s">
        <v>299</v>
      </c>
      <c r="J3221" t="s">
        <v>1275</v>
      </c>
      <c r="K3221" t="s">
        <v>174</v>
      </c>
      <c r="L3221">
        <v>1</v>
      </c>
      <c r="N3221" t="s">
        <v>68</v>
      </c>
      <c r="O3221" t="s">
        <v>1276</v>
      </c>
      <c r="P3221" t="s">
        <v>134</v>
      </c>
      <c r="Q3221" t="s">
        <v>71</v>
      </c>
      <c r="R3221">
        <v>2012</v>
      </c>
      <c r="S3221" s="1">
        <v>1047.3800000000001</v>
      </c>
      <c r="T3221" t="s">
        <v>31</v>
      </c>
      <c r="U3221" s="2">
        <v>41107</v>
      </c>
      <c r="V3221" s="2">
        <v>41120</v>
      </c>
      <c r="W3221" s="2">
        <v>41120</v>
      </c>
      <c r="Y3221" t="s">
        <v>158</v>
      </c>
      <c r="Z3221" t="s">
        <v>1277</v>
      </c>
      <c r="AA3221" t="s">
        <v>1278</v>
      </c>
      <c r="AB3221" t="s">
        <v>1279</v>
      </c>
      <c r="AC3221" t="s">
        <v>36</v>
      </c>
      <c r="AD3221">
        <v>98020</v>
      </c>
      <c r="AE3221" t="s">
        <v>7316</v>
      </c>
      <c r="AF3221" t="str">
        <f t="shared" si="150"/>
        <v>Yes</v>
      </c>
      <c r="AG3221" s="9" t="str">
        <f t="shared" si="151"/>
        <v>STATE SENATOR1DEMOCRATLEG DISTRICT 01 - SENATEKINGLegislative20121047.38DEBT411074112041120WAGESJONATHAN G. FOWLER342 CASPER STEDMONDSWA</v>
      </c>
      <c r="AH3221">
        <v>100482705</v>
      </c>
      <c r="AI3221" s="9" t="str">
        <f t="shared" si="152"/>
        <v>STATE SENATOR1DEMOCRATLEG DISTRICT 01 - SENATEKINGLegislative</v>
      </c>
    </row>
    <row r="3222" spans="1:35" x14ac:dyDescent="0.25">
      <c r="A3222" s="15">
        <v>3620</v>
      </c>
      <c r="B3222" t="s">
        <v>7322</v>
      </c>
      <c r="C3222">
        <v>100482705</v>
      </c>
      <c r="D3222" t="s">
        <v>30</v>
      </c>
      <c r="E3222" t="s">
        <v>1272</v>
      </c>
      <c r="F3222" t="s">
        <v>44</v>
      </c>
      <c r="G3222" t="s">
        <v>1273</v>
      </c>
      <c r="H3222" t="s">
        <v>1274</v>
      </c>
      <c r="I3222" t="s">
        <v>299</v>
      </c>
      <c r="J3222" t="s">
        <v>1275</v>
      </c>
      <c r="K3222" t="s">
        <v>174</v>
      </c>
      <c r="L3222">
        <v>1</v>
      </c>
      <c r="N3222" t="s">
        <v>68</v>
      </c>
      <c r="O3222" t="s">
        <v>1276</v>
      </c>
      <c r="P3222" t="s">
        <v>134</v>
      </c>
      <c r="Q3222" t="s">
        <v>71</v>
      </c>
      <c r="R3222">
        <v>2012</v>
      </c>
      <c r="S3222" s="1">
        <v>236.64</v>
      </c>
      <c r="T3222" t="s">
        <v>31</v>
      </c>
      <c r="U3222" s="2">
        <v>41107</v>
      </c>
      <c r="V3222" s="2">
        <v>41120</v>
      </c>
      <c r="W3222" s="2">
        <v>41120</v>
      </c>
      <c r="Y3222" t="s">
        <v>2853</v>
      </c>
      <c r="Z3222" t="s">
        <v>1277</v>
      </c>
      <c r="AA3222" t="s">
        <v>1278</v>
      </c>
      <c r="AB3222" t="s">
        <v>1279</v>
      </c>
      <c r="AC3222" t="s">
        <v>36</v>
      </c>
      <c r="AD3222">
        <v>98020</v>
      </c>
      <c r="AE3222" t="s">
        <v>7316</v>
      </c>
      <c r="AF3222" t="str">
        <f t="shared" si="150"/>
        <v>Yes</v>
      </c>
      <c r="AG3222" s="9" t="str">
        <f t="shared" si="151"/>
        <v>STATE SENATOR1DEMOCRATLEG DISTRICT 01 - SENATEKINGLegislative2012236.64DEBT411074112041120OFFICE SUPPLIES/TRAVELJONATHAN G. FOWLER342 CASPER STEDMONDSWA</v>
      </c>
      <c r="AH3222">
        <v>100482705</v>
      </c>
      <c r="AI3222" s="9" t="str">
        <f t="shared" si="152"/>
        <v>STATE SENATOR1DEMOCRATLEG DISTRICT 01 - SENATEKINGLegislative</v>
      </c>
    </row>
    <row r="3223" spans="1:35" x14ac:dyDescent="0.25">
      <c r="A3223" s="15">
        <v>3621</v>
      </c>
      <c r="B3223" t="s">
        <v>7323</v>
      </c>
      <c r="C3223">
        <v>100482705</v>
      </c>
      <c r="D3223" t="s">
        <v>30</v>
      </c>
      <c r="E3223" t="s">
        <v>1272</v>
      </c>
      <c r="F3223" t="s">
        <v>44</v>
      </c>
      <c r="G3223" t="s">
        <v>1273</v>
      </c>
      <c r="H3223" t="s">
        <v>1274</v>
      </c>
      <c r="I3223" t="s">
        <v>299</v>
      </c>
      <c r="J3223" t="s">
        <v>1275</v>
      </c>
      <c r="K3223" t="s">
        <v>174</v>
      </c>
      <c r="L3223">
        <v>1</v>
      </c>
      <c r="N3223" t="s">
        <v>68</v>
      </c>
      <c r="O3223" t="s">
        <v>1276</v>
      </c>
      <c r="P3223" t="s">
        <v>134</v>
      </c>
      <c r="Q3223" t="s">
        <v>71</v>
      </c>
      <c r="R3223">
        <v>2012</v>
      </c>
      <c r="S3223" s="1">
        <v>10801.82</v>
      </c>
      <c r="T3223" t="s">
        <v>31</v>
      </c>
      <c r="U3223" s="2">
        <v>41107</v>
      </c>
      <c r="V3223" s="2">
        <v>41120</v>
      </c>
      <c r="W3223" s="2">
        <v>41120</v>
      </c>
      <c r="Y3223" t="s">
        <v>1775</v>
      </c>
      <c r="Z3223" t="s">
        <v>641</v>
      </c>
      <c r="AA3223" t="s">
        <v>727</v>
      </c>
      <c r="AB3223" t="s">
        <v>180</v>
      </c>
      <c r="AC3223" t="s">
        <v>36</v>
      </c>
      <c r="AD3223">
        <v>98506</v>
      </c>
      <c r="AE3223" t="s">
        <v>7316</v>
      </c>
      <c r="AF3223" t="str">
        <f t="shared" si="150"/>
        <v>Yes</v>
      </c>
      <c r="AG3223" s="9" t="str">
        <f t="shared" si="151"/>
        <v>STATE SENATOR1DEMOCRATLEG DISTRICT 01 - SENATEKINGLegislative201210801.82DEBT411074112041120POSTAGE/PRINTINGTR STRATEGIES1612 SPRINGWOOD AVE NEOLYMPIAWA</v>
      </c>
      <c r="AH3223">
        <v>100482705</v>
      </c>
      <c r="AI3223" s="9" t="str">
        <f t="shared" si="152"/>
        <v>STATE SENATOR1DEMOCRATLEG DISTRICT 01 - SENATEKINGLegislative</v>
      </c>
    </row>
    <row r="3224" spans="1:35" x14ac:dyDescent="0.25">
      <c r="A3224" s="15">
        <v>3467</v>
      </c>
      <c r="B3224" t="s">
        <v>7056</v>
      </c>
      <c r="C3224">
        <v>100488667</v>
      </c>
      <c r="D3224" t="s">
        <v>30</v>
      </c>
      <c r="E3224" t="s">
        <v>1272</v>
      </c>
      <c r="F3224" t="s">
        <v>44</v>
      </c>
      <c r="G3224" t="s">
        <v>1273</v>
      </c>
      <c r="H3224" t="s">
        <v>1274</v>
      </c>
      <c r="I3224" t="s">
        <v>299</v>
      </c>
      <c r="J3224" t="s">
        <v>1275</v>
      </c>
      <c r="K3224" t="s">
        <v>174</v>
      </c>
      <c r="L3224">
        <v>1</v>
      </c>
      <c r="N3224" t="s">
        <v>68</v>
      </c>
      <c r="O3224" t="s">
        <v>1276</v>
      </c>
      <c r="P3224" t="s">
        <v>134</v>
      </c>
      <c r="Q3224" t="s">
        <v>71</v>
      </c>
      <c r="R3224">
        <v>2012</v>
      </c>
      <c r="S3224" s="1">
        <v>5484.34</v>
      </c>
      <c r="T3224" t="s">
        <v>31</v>
      </c>
      <c r="U3224" s="2">
        <v>41121</v>
      </c>
      <c r="V3224" s="2">
        <v>41152</v>
      </c>
      <c r="W3224" s="2">
        <v>41152</v>
      </c>
      <c r="Y3224" t="s">
        <v>7057</v>
      </c>
      <c r="Z3224" t="s">
        <v>641</v>
      </c>
      <c r="AA3224" t="s">
        <v>727</v>
      </c>
      <c r="AB3224" t="s">
        <v>180</v>
      </c>
      <c r="AC3224" t="s">
        <v>36</v>
      </c>
      <c r="AD3224">
        <v>98506</v>
      </c>
      <c r="AE3224" t="s">
        <v>7058</v>
      </c>
      <c r="AF3224" t="str">
        <f t="shared" si="150"/>
        <v>Yes</v>
      </c>
      <c r="AG3224" s="9" t="str">
        <f t="shared" si="151"/>
        <v>STATE SENATOR1DEMOCRATLEG DISTRICT 01 - SENATEKINGLegislative20125484.34DEBT411214115241152CAPITOL CITY PRESS: POSTAGETR STRATEGIES1612 SPRINGWOOD AVE NEOLYMPIAWA</v>
      </c>
      <c r="AH3224">
        <v>100488667</v>
      </c>
      <c r="AI3224" s="9" t="str">
        <f t="shared" si="152"/>
        <v>STATE SENATOR1DEMOCRATLEG DISTRICT 01 - SENATEKINGLegislative</v>
      </c>
    </row>
    <row r="3225" spans="1:35" x14ac:dyDescent="0.25">
      <c r="A3225" s="15">
        <v>3468</v>
      </c>
      <c r="B3225" t="s">
        <v>7059</v>
      </c>
      <c r="C3225">
        <v>100488667</v>
      </c>
      <c r="D3225" t="s">
        <v>30</v>
      </c>
      <c r="E3225" t="s">
        <v>1272</v>
      </c>
      <c r="F3225" t="s">
        <v>44</v>
      </c>
      <c r="G3225" t="s">
        <v>1273</v>
      </c>
      <c r="H3225" t="s">
        <v>1274</v>
      </c>
      <c r="I3225" t="s">
        <v>299</v>
      </c>
      <c r="J3225" t="s">
        <v>1275</v>
      </c>
      <c r="K3225" t="s">
        <v>174</v>
      </c>
      <c r="L3225">
        <v>1</v>
      </c>
      <c r="N3225" t="s">
        <v>68</v>
      </c>
      <c r="O3225" t="s">
        <v>1276</v>
      </c>
      <c r="P3225" t="s">
        <v>134</v>
      </c>
      <c r="Q3225" t="s">
        <v>71</v>
      </c>
      <c r="R3225">
        <v>2012</v>
      </c>
      <c r="S3225" s="1">
        <v>208.66</v>
      </c>
      <c r="T3225" t="s">
        <v>31</v>
      </c>
      <c r="U3225" s="2">
        <v>41121</v>
      </c>
      <c r="V3225" s="2">
        <v>41152</v>
      </c>
      <c r="W3225" s="2">
        <v>41152</v>
      </c>
      <c r="Y3225" t="s">
        <v>2862</v>
      </c>
      <c r="Z3225" t="s">
        <v>1277</v>
      </c>
      <c r="AA3225" t="s">
        <v>1278</v>
      </c>
      <c r="AB3225" t="s">
        <v>1279</v>
      </c>
      <c r="AC3225" t="s">
        <v>36</v>
      </c>
      <c r="AD3225">
        <v>98020</v>
      </c>
      <c r="AE3225" t="s">
        <v>7058</v>
      </c>
      <c r="AF3225" t="str">
        <f t="shared" si="150"/>
        <v>Yes</v>
      </c>
      <c r="AG3225" s="9" t="str">
        <f t="shared" si="151"/>
        <v>STATE SENATOR1DEMOCRATLEG DISTRICT 01 - SENATEKINGLegislative2012208.66DEBT411214115241152TRAVEL/OFFICE SUPPLIESJONATHAN G. FOWLER342 CASPER STEDMONDSWA</v>
      </c>
      <c r="AH3225">
        <v>100488667</v>
      </c>
      <c r="AI3225" s="9" t="str">
        <f t="shared" si="152"/>
        <v>STATE SENATOR1DEMOCRATLEG DISTRICT 01 - SENATEKINGLegislative</v>
      </c>
    </row>
    <row r="3226" spans="1:35" x14ac:dyDescent="0.25">
      <c r="A3226" s="15">
        <v>3469</v>
      </c>
      <c r="B3226" t="s">
        <v>7060</v>
      </c>
      <c r="C3226">
        <v>100488667</v>
      </c>
      <c r="D3226" t="s">
        <v>30</v>
      </c>
      <c r="E3226" t="s">
        <v>1272</v>
      </c>
      <c r="F3226" t="s">
        <v>44</v>
      </c>
      <c r="G3226" t="s">
        <v>1273</v>
      </c>
      <c r="H3226" t="s">
        <v>1274</v>
      </c>
      <c r="I3226" t="s">
        <v>299</v>
      </c>
      <c r="J3226" t="s">
        <v>1275</v>
      </c>
      <c r="K3226" t="s">
        <v>174</v>
      </c>
      <c r="L3226">
        <v>1</v>
      </c>
      <c r="N3226" t="s">
        <v>68</v>
      </c>
      <c r="O3226" t="s">
        <v>1276</v>
      </c>
      <c r="P3226" t="s">
        <v>134</v>
      </c>
      <c r="Q3226" t="s">
        <v>71</v>
      </c>
      <c r="R3226">
        <v>2012</v>
      </c>
      <c r="S3226" s="1">
        <v>22244.32</v>
      </c>
      <c r="T3226" t="s">
        <v>31</v>
      </c>
      <c r="U3226" s="2">
        <v>41121</v>
      </c>
      <c r="V3226" s="2">
        <v>41152</v>
      </c>
      <c r="W3226" s="2">
        <v>41152</v>
      </c>
      <c r="Y3226" t="s">
        <v>118</v>
      </c>
      <c r="Z3226" t="s">
        <v>641</v>
      </c>
      <c r="AA3226" t="s">
        <v>727</v>
      </c>
      <c r="AB3226" t="s">
        <v>180</v>
      </c>
      <c r="AC3226" t="s">
        <v>36</v>
      </c>
      <c r="AD3226">
        <v>98506</v>
      </c>
      <c r="AE3226" t="s">
        <v>7058</v>
      </c>
      <c r="AF3226" t="str">
        <f t="shared" si="150"/>
        <v>Yes</v>
      </c>
      <c r="AG3226" s="9" t="str">
        <f t="shared" si="151"/>
        <v>STATE SENATOR1DEMOCRATLEG DISTRICT 01 - SENATEKINGLegislative201222244.32DEBT411214115241152PRINTINGTR STRATEGIES1612 SPRINGWOOD AVE NEOLYMPIAWA</v>
      </c>
      <c r="AH3226">
        <v>100488667</v>
      </c>
      <c r="AI3226" s="9" t="str">
        <f t="shared" si="152"/>
        <v>STATE SENATOR1DEMOCRATLEG DISTRICT 01 - SENATEKINGLegislative</v>
      </c>
    </row>
    <row r="3227" spans="1:35" x14ac:dyDescent="0.25">
      <c r="A3227" s="15">
        <v>298</v>
      </c>
      <c r="B3227" t="s">
        <v>1271</v>
      </c>
      <c r="C3227">
        <v>100499887</v>
      </c>
      <c r="D3227" t="s">
        <v>30</v>
      </c>
      <c r="E3227" t="s">
        <v>1272</v>
      </c>
      <c r="F3227" t="s">
        <v>44</v>
      </c>
      <c r="G3227" t="s">
        <v>1273</v>
      </c>
      <c r="H3227" t="s">
        <v>1274</v>
      </c>
      <c r="I3227" t="s">
        <v>299</v>
      </c>
      <c r="J3227" t="s">
        <v>1275</v>
      </c>
      <c r="K3227" t="s">
        <v>174</v>
      </c>
      <c r="L3227">
        <v>1</v>
      </c>
      <c r="N3227" t="s">
        <v>68</v>
      </c>
      <c r="O3227" t="s">
        <v>1276</v>
      </c>
      <c r="P3227" t="s">
        <v>134</v>
      </c>
      <c r="Q3227" t="s">
        <v>71</v>
      </c>
      <c r="R3227">
        <v>2012</v>
      </c>
      <c r="S3227" s="1">
        <v>1047.3800000000001</v>
      </c>
      <c r="T3227" t="s">
        <v>31</v>
      </c>
      <c r="U3227" s="2">
        <v>41198</v>
      </c>
      <c r="V3227" s="2">
        <v>41211</v>
      </c>
      <c r="W3227" s="2">
        <v>41211</v>
      </c>
      <c r="Y3227" t="s">
        <v>158</v>
      </c>
      <c r="Z3227" t="s">
        <v>1277</v>
      </c>
      <c r="AA3227" t="s">
        <v>1278</v>
      </c>
      <c r="AB3227" t="s">
        <v>1279</v>
      </c>
      <c r="AC3227" t="s">
        <v>36</v>
      </c>
      <c r="AD3227">
        <v>98020</v>
      </c>
      <c r="AE3227" t="s">
        <v>1280</v>
      </c>
      <c r="AF3227" t="str">
        <f t="shared" si="150"/>
        <v>Yes</v>
      </c>
      <c r="AG3227" s="9" t="str">
        <f t="shared" si="151"/>
        <v>STATE SENATOR1DEMOCRATLEG DISTRICT 01 - SENATEKINGLegislative20121047.38DEBT411984121141211WAGESJONATHAN G. FOWLER342 CASPER STEDMONDSWA</v>
      </c>
      <c r="AH3227">
        <v>100499887</v>
      </c>
      <c r="AI3227" s="9" t="str">
        <f t="shared" si="152"/>
        <v>STATE SENATOR1DEMOCRATLEG DISTRICT 01 - SENATEKINGLegislative</v>
      </c>
    </row>
    <row r="3228" spans="1:35" x14ac:dyDescent="0.25">
      <c r="A3228" s="15">
        <v>299</v>
      </c>
      <c r="B3228" t="s">
        <v>1281</v>
      </c>
      <c r="C3228">
        <v>100499887</v>
      </c>
      <c r="D3228" t="s">
        <v>30</v>
      </c>
      <c r="E3228" t="s">
        <v>1272</v>
      </c>
      <c r="F3228" t="s">
        <v>44</v>
      </c>
      <c r="G3228" t="s">
        <v>1273</v>
      </c>
      <c r="H3228" t="s">
        <v>1274</v>
      </c>
      <c r="I3228" t="s">
        <v>299</v>
      </c>
      <c r="J3228" t="s">
        <v>1275</v>
      </c>
      <c r="K3228" t="s">
        <v>174</v>
      </c>
      <c r="L3228">
        <v>1</v>
      </c>
      <c r="N3228" t="s">
        <v>68</v>
      </c>
      <c r="O3228" t="s">
        <v>1276</v>
      </c>
      <c r="P3228" t="s">
        <v>134</v>
      </c>
      <c r="Q3228" t="s">
        <v>71</v>
      </c>
      <c r="R3228">
        <v>2012</v>
      </c>
      <c r="S3228" s="1">
        <v>367.85</v>
      </c>
      <c r="T3228" t="s">
        <v>31</v>
      </c>
      <c r="U3228" s="2">
        <v>41198</v>
      </c>
      <c r="V3228" s="2">
        <v>41211</v>
      </c>
      <c r="W3228" s="2">
        <v>41211</v>
      </c>
      <c r="Y3228" t="s">
        <v>1282</v>
      </c>
      <c r="Z3228" t="s">
        <v>1277</v>
      </c>
      <c r="AA3228" t="s">
        <v>1278</v>
      </c>
      <c r="AB3228" t="s">
        <v>1279</v>
      </c>
      <c r="AC3228" t="s">
        <v>36</v>
      </c>
      <c r="AD3228">
        <v>98020</v>
      </c>
      <c r="AE3228" t="s">
        <v>1280</v>
      </c>
      <c r="AF3228" t="str">
        <f t="shared" si="150"/>
        <v>Yes</v>
      </c>
      <c r="AG3228" s="9" t="str">
        <f t="shared" si="151"/>
        <v>STATE SENATOR1DEMOCRATLEG DISTRICT 01 - SENATEKINGLegislative2012367.85DEBT411984121141211VOLUNTEER FOOD/TRAVEL/PRINTINGJONATHAN G. FOWLER342 CASPER STEDMONDSWA</v>
      </c>
      <c r="AH3228">
        <v>100499887</v>
      </c>
      <c r="AI3228" s="9" t="str">
        <f t="shared" si="152"/>
        <v>STATE SENATOR1DEMOCRATLEG DISTRICT 01 - SENATEKINGLegislative</v>
      </c>
    </row>
    <row r="3229" spans="1:35" x14ac:dyDescent="0.25">
      <c r="A3229" s="15">
        <v>300</v>
      </c>
      <c r="B3229" t="s">
        <v>1283</v>
      </c>
      <c r="C3229">
        <v>100499887</v>
      </c>
      <c r="D3229" t="s">
        <v>30</v>
      </c>
      <c r="E3229" t="s">
        <v>1272</v>
      </c>
      <c r="F3229" t="s">
        <v>44</v>
      </c>
      <c r="G3229" t="s">
        <v>1273</v>
      </c>
      <c r="H3229" t="s">
        <v>1274</v>
      </c>
      <c r="I3229" t="s">
        <v>299</v>
      </c>
      <c r="J3229" t="s">
        <v>1275</v>
      </c>
      <c r="K3229" t="s">
        <v>174</v>
      </c>
      <c r="L3229">
        <v>1</v>
      </c>
      <c r="N3229" t="s">
        <v>68</v>
      </c>
      <c r="O3229" t="s">
        <v>1276</v>
      </c>
      <c r="P3229" t="s">
        <v>134</v>
      </c>
      <c r="Q3229" t="s">
        <v>71</v>
      </c>
      <c r="R3229">
        <v>2012</v>
      </c>
      <c r="S3229" s="1">
        <v>264.89999999999998</v>
      </c>
      <c r="T3229" t="s">
        <v>31</v>
      </c>
      <c r="U3229" s="2">
        <v>41198</v>
      </c>
      <c r="V3229" s="2">
        <v>41211</v>
      </c>
      <c r="W3229" s="2">
        <v>41211</v>
      </c>
      <c r="Y3229" t="s">
        <v>158</v>
      </c>
      <c r="Z3229" t="s">
        <v>1284</v>
      </c>
      <c r="AA3229" t="s">
        <v>1285</v>
      </c>
      <c r="AB3229" t="s">
        <v>733</v>
      </c>
      <c r="AC3229" t="s">
        <v>36</v>
      </c>
      <c r="AD3229">
        <v>98001</v>
      </c>
      <c r="AE3229" t="s">
        <v>1280</v>
      </c>
      <c r="AF3229" t="str">
        <f t="shared" si="150"/>
        <v>Yes</v>
      </c>
      <c r="AG3229" s="9" t="str">
        <f t="shared" si="151"/>
        <v>STATE SENATOR1DEMOCRATLEG DISTRICT 01 - SENATEKINGLegislative2012264.9DEBT411984121141211WAGESMELISSA A. ELLISON35836 52ND AVE SAUBURNWA</v>
      </c>
      <c r="AH3229">
        <v>100499887</v>
      </c>
      <c r="AI3229" s="9" t="str">
        <f t="shared" si="152"/>
        <v>STATE SENATOR1DEMOCRATLEG DISTRICT 01 - SENATEKINGLegislative</v>
      </c>
    </row>
    <row r="3230" spans="1:35" x14ac:dyDescent="0.25">
      <c r="A3230" s="15">
        <v>301</v>
      </c>
      <c r="B3230" t="s">
        <v>1286</v>
      </c>
      <c r="C3230">
        <v>100499887</v>
      </c>
      <c r="D3230" t="s">
        <v>30</v>
      </c>
      <c r="E3230" t="s">
        <v>1272</v>
      </c>
      <c r="F3230" t="s">
        <v>44</v>
      </c>
      <c r="G3230" t="s">
        <v>1273</v>
      </c>
      <c r="H3230" t="s">
        <v>1274</v>
      </c>
      <c r="I3230" t="s">
        <v>299</v>
      </c>
      <c r="J3230" t="s">
        <v>1275</v>
      </c>
      <c r="K3230" t="s">
        <v>174</v>
      </c>
      <c r="L3230">
        <v>1</v>
      </c>
      <c r="N3230" t="s">
        <v>68</v>
      </c>
      <c r="O3230" t="s">
        <v>1276</v>
      </c>
      <c r="P3230" t="s">
        <v>134</v>
      </c>
      <c r="Q3230" t="s">
        <v>71</v>
      </c>
      <c r="R3230">
        <v>2012</v>
      </c>
      <c r="S3230" s="1">
        <v>8068.73</v>
      </c>
      <c r="T3230" t="s">
        <v>31</v>
      </c>
      <c r="U3230" s="2">
        <v>41198</v>
      </c>
      <c r="V3230" s="2">
        <v>41211</v>
      </c>
      <c r="W3230" s="2">
        <v>41211</v>
      </c>
      <c r="Y3230" t="s">
        <v>716</v>
      </c>
      <c r="Z3230" t="s">
        <v>641</v>
      </c>
      <c r="AA3230" t="s">
        <v>727</v>
      </c>
      <c r="AB3230" t="s">
        <v>180</v>
      </c>
      <c r="AC3230" t="s">
        <v>36</v>
      </c>
      <c r="AD3230">
        <v>98506</v>
      </c>
      <c r="AE3230" t="s">
        <v>1280</v>
      </c>
      <c r="AF3230" t="str">
        <f t="shared" si="150"/>
        <v>Yes</v>
      </c>
      <c r="AG3230" s="9" t="str">
        <f t="shared" si="151"/>
        <v>STATE SENATOR1DEMOCRATLEG DISTRICT 01 - SENATEKINGLegislative20128068.73DEBT411984121141211POSTAGETR STRATEGIES1612 SPRINGWOOD AVE NEOLYMPIAWA</v>
      </c>
      <c r="AH3230">
        <v>100499887</v>
      </c>
      <c r="AI3230" s="9" t="str">
        <f t="shared" si="152"/>
        <v>STATE SENATOR1DEMOCRATLEG DISTRICT 01 - SENATEKINGLegislative</v>
      </c>
    </row>
    <row r="3231" spans="1:35" x14ac:dyDescent="0.25">
      <c r="A3231" s="15">
        <v>302</v>
      </c>
      <c r="B3231" t="s">
        <v>1287</v>
      </c>
      <c r="C3231">
        <v>100499887</v>
      </c>
      <c r="D3231" t="s">
        <v>30</v>
      </c>
      <c r="E3231" t="s">
        <v>1272</v>
      </c>
      <c r="F3231" t="s">
        <v>44</v>
      </c>
      <c r="G3231" t="s">
        <v>1273</v>
      </c>
      <c r="H3231" t="s">
        <v>1274</v>
      </c>
      <c r="I3231" t="s">
        <v>299</v>
      </c>
      <c r="J3231" t="s">
        <v>1275</v>
      </c>
      <c r="K3231" t="s">
        <v>174</v>
      </c>
      <c r="L3231">
        <v>1</v>
      </c>
      <c r="N3231" t="s">
        <v>68</v>
      </c>
      <c r="O3231" t="s">
        <v>1276</v>
      </c>
      <c r="P3231" t="s">
        <v>134</v>
      </c>
      <c r="Q3231" t="s">
        <v>71</v>
      </c>
      <c r="R3231">
        <v>2012</v>
      </c>
      <c r="S3231" s="1">
        <v>43854.92</v>
      </c>
      <c r="T3231" t="s">
        <v>31</v>
      </c>
      <c r="U3231" s="2">
        <v>41198</v>
      </c>
      <c r="V3231" s="2">
        <v>41211</v>
      </c>
      <c r="W3231" s="2">
        <v>41211</v>
      </c>
      <c r="Y3231" t="s">
        <v>118</v>
      </c>
      <c r="Z3231" t="s">
        <v>641</v>
      </c>
      <c r="AA3231" t="s">
        <v>727</v>
      </c>
      <c r="AB3231" t="s">
        <v>180</v>
      </c>
      <c r="AC3231" t="s">
        <v>36</v>
      </c>
      <c r="AD3231">
        <v>98506</v>
      </c>
      <c r="AE3231" t="s">
        <v>1280</v>
      </c>
      <c r="AF3231" t="str">
        <f t="shared" si="150"/>
        <v>Yes</v>
      </c>
      <c r="AG3231" s="9" t="str">
        <f t="shared" si="151"/>
        <v>STATE SENATOR1DEMOCRATLEG DISTRICT 01 - SENATEKINGLegislative201243854.92DEBT411984121141211PRINTINGTR STRATEGIES1612 SPRINGWOOD AVE NEOLYMPIAWA</v>
      </c>
      <c r="AH3231">
        <v>100499887</v>
      </c>
      <c r="AI3231" s="9" t="str">
        <f t="shared" si="152"/>
        <v>STATE SENATOR1DEMOCRATLEG DISTRICT 01 - SENATEKINGLegislative</v>
      </c>
    </row>
    <row r="3232" spans="1:35" x14ac:dyDescent="0.25">
      <c r="A3232" s="15">
        <v>647</v>
      </c>
      <c r="B3232" t="s">
        <v>2031</v>
      </c>
      <c r="C3232">
        <v>100503830</v>
      </c>
      <c r="D3232" t="s">
        <v>30</v>
      </c>
      <c r="E3232" t="s">
        <v>1272</v>
      </c>
      <c r="F3232" t="s">
        <v>44</v>
      </c>
      <c r="G3232" t="s">
        <v>1273</v>
      </c>
      <c r="H3232" t="s">
        <v>1274</v>
      </c>
      <c r="I3232" t="s">
        <v>299</v>
      </c>
      <c r="J3232" t="s">
        <v>1275</v>
      </c>
      <c r="K3232" t="s">
        <v>174</v>
      </c>
      <c r="L3232">
        <v>1</v>
      </c>
      <c r="N3232" t="s">
        <v>68</v>
      </c>
      <c r="O3232" t="s">
        <v>1276</v>
      </c>
      <c r="P3232" t="s">
        <v>134</v>
      </c>
      <c r="Q3232" t="s">
        <v>71</v>
      </c>
      <c r="R3232">
        <v>2012</v>
      </c>
      <c r="S3232" s="1">
        <v>57413.22</v>
      </c>
      <c r="T3232" t="s">
        <v>31</v>
      </c>
      <c r="U3232" s="2">
        <v>41212</v>
      </c>
      <c r="V3232" s="2">
        <v>41243</v>
      </c>
      <c r="W3232" s="2">
        <v>41243</v>
      </c>
      <c r="Y3232" t="s">
        <v>2032</v>
      </c>
      <c r="Z3232" t="s">
        <v>641</v>
      </c>
      <c r="AA3232" t="s">
        <v>727</v>
      </c>
      <c r="AB3232" t="s">
        <v>180</v>
      </c>
      <c r="AC3232" t="s">
        <v>36</v>
      </c>
      <c r="AD3232">
        <v>98506</v>
      </c>
      <c r="AE3232" t="s">
        <v>2033</v>
      </c>
      <c r="AF3232" t="str">
        <f t="shared" si="150"/>
        <v>Yes</v>
      </c>
      <c r="AG3232" s="9" t="str">
        <f t="shared" si="151"/>
        <v>STATE SENATOR1DEMOCRATLEG DISTRICT 01 - SENATEKINGLegislative201257413.22DEBT412124124341243PRINTING/CONSULTINGTR STRATEGIES1612 SPRINGWOOD AVE NEOLYMPIAWA</v>
      </c>
      <c r="AH3232">
        <v>100503830</v>
      </c>
      <c r="AI3232" s="9" t="str">
        <f t="shared" si="152"/>
        <v>STATE SENATOR1DEMOCRATLEG DISTRICT 01 - SENATEKINGLegislative</v>
      </c>
    </row>
    <row r="3233" spans="1:35" x14ac:dyDescent="0.25">
      <c r="A3233" s="15">
        <v>936</v>
      </c>
      <c r="B3233" t="s">
        <v>2611</v>
      </c>
      <c r="C3233">
        <v>100513813</v>
      </c>
      <c r="D3233" t="s">
        <v>30</v>
      </c>
      <c r="E3233" t="s">
        <v>1272</v>
      </c>
      <c r="F3233" t="s">
        <v>44</v>
      </c>
      <c r="G3233" t="s">
        <v>1273</v>
      </c>
      <c r="H3233" t="s">
        <v>1274</v>
      </c>
      <c r="I3233" t="s">
        <v>299</v>
      </c>
      <c r="J3233" t="s">
        <v>1275</v>
      </c>
      <c r="K3233" t="s">
        <v>174</v>
      </c>
      <c r="L3233">
        <v>1</v>
      </c>
      <c r="N3233" t="s">
        <v>68</v>
      </c>
      <c r="O3233" t="s">
        <v>1276</v>
      </c>
      <c r="P3233" t="s">
        <v>134</v>
      </c>
      <c r="Q3233" t="s">
        <v>71</v>
      </c>
      <c r="R3233">
        <v>2012</v>
      </c>
      <c r="S3233" s="1">
        <v>53385.72</v>
      </c>
      <c r="T3233" t="s">
        <v>31</v>
      </c>
      <c r="U3233" s="2">
        <v>41244</v>
      </c>
      <c r="V3233" s="2">
        <v>41274</v>
      </c>
      <c r="W3233" s="2">
        <v>41274</v>
      </c>
      <c r="Y3233" t="s">
        <v>2032</v>
      </c>
      <c r="Z3233" t="s">
        <v>641</v>
      </c>
      <c r="AA3233" t="s">
        <v>727</v>
      </c>
      <c r="AB3233" t="s">
        <v>180</v>
      </c>
      <c r="AC3233" t="s">
        <v>36</v>
      </c>
      <c r="AD3233">
        <v>98506</v>
      </c>
      <c r="AE3233" t="s">
        <v>2612</v>
      </c>
      <c r="AF3233" t="str">
        <f t="shared" si="150"/>
        <v>Yes</v>
      </c>
      <c r="AG3233" s="9" t="str">
        <f t="shared" si="151"/>
        <v>STATE SENATOR1DEMOCRATLEG DISTRICT 01 - SENATEKINGLegislative201253385.72DEBT412444127441274PRINTING/CONSULTINGTR STRATEGIES1612 SPRINGWOOD AVE NEOLYMPIAWA</v>
      </c>
      <c r="AH3233">
        <v>100513813</v>
      </c>
      <c r="AI3233" s="9" t="str">
        <f t="shared" si="152"/>
        <v>STATE SENATOR1DEMOCRATLEG DISTRICT 01 - SENATEKINGLegislative</v>
      </c>
    </row>
    <row r="3234" spans="1:35" x14ac:dyDescent="0.25">
      <c r="A3234" s="15">
        <v>2903</v>
      </c>
      <c r="B3234" t="s">
        <v>6107</v>
      </c>
      <c r="C3234">
        <v>100476697</v>
      </c>
      <c r="D3234" t="s">
        <v>30</v>
      </c>
      <c r="E3234" t="s">
        <v>6108</v>
      </c>
      <c r="F3234" t="s">
        <v>44</v>
      </c>
      <c r="G3234" t="s">
        <v>6109</v>
      </c>
      <c r="H3234" t="s">
        <v>6110</v>
      </c>
      <c r="I3234" t="s">
        <v>273</v>
      </c>
      <c r="J3234" t="s">
        <v>6111</v>
      </c>
      <c r="K3234" t="s">
        <v>174</v>
      </c>
      <c r="L3234">
        <v>1</v>
      </c>
      <c r="N3234" t="s">
        <v>50</v>
      </c>
      <c r="O3234" t="s">
        <v>1276</v>
      </c>
      <c r="P3234" t="s">
        <v>134</v>
      </c>
      <c r="Q3234" t="s">
        <v>71</v>
      </c>
      <c r="R3234">
        <v>2012</v>
      </c>
      <c r="S3234" s="1">
        <v>500</v>
      </c>
      <c r="T3234" t="s">
        <v>31</v>
      </c>
      <c r="U3234" s="2">
        <v>41030</v>
      </c>
      <c r="V3234" s="2">
        <v>41060</v>
      </c>
      <c r="W3234" s="2">
        <v>41060</v>
      </c>
      <c r="Y3234" t="s">
        <v>6112</v>
      </c>
      <c r="Z3234" t="s">
        <v>6113</v>
      </c>
      <c r="AA3234" t="s">
        <v>6114</v>
      </c>
      <c r="AB3234" t="s">
        <v>6115</v>
      </c>
      <c r="AC3234" t="s">
        <v>36</v>
      </c>
      <c r="AD3234">
        <v>98012</v>
      </c>
      <c r="AE3234" t="s">
        <v>6116</v>
      </c>
      <c r="AF3234" t="str">
        <f t="shared" si="150"/>
        <v>Yes</v>
      </c>
      <c r="AG3234" s="9" t="str">
        <f t="shared" si="151"/>
        <v>STATE SENATOR1REPUBLICANLEG DISTRICT 01 - SENATEKINGLegislative2012500DEBT410304106041060MAY BOOKKEEPINGKELSON'S BOOKKEEPING SERVICES19612 26TH DR SEBOTHELL WA</v>
      </c>
      <c r="AH3234">
        <v>100476697</v>
      </c>
      <c r="AI3234" s="9" t="str">
        <f t="shared" si="152"/>
        <v>STATE SENATOR1REPUBLICANLEG DISTRICT 01 - SENATEKINGLegislative</v>
      </c>
    </row>
    <row r="3235" spans="1:35" x14ac:dyDescent="0.25">
      <c r="A3235" s="15">
        <v>3681</v>
      </c>
      <c r="B3235" t="s">
        <v>7432</v>
      </c>
      <c r="C3235">
        <v>100495508</v>
      </c>
      <c r="D3235" t="s">
        <v>30</v>
      </c>
      <c r="E3235" t="s">
        <v>6108</v>
      </c>
      <c r="F3235" t="s">
        <v>44</v>
      </c>
      <c r="G3235" t="s">
        <v>6109</v>
      </c>
      <c r="H3235" t="s">
        <v>6110</v>
      </c>
      <c r="I3235" t="s">
        <v>273</v>
      </c>
      <c r="J3235" t="s">
        <v>6111</v>
      </c>
      <c r="K3235" t="s">
        <v>174</v>
      </c>
      <c r="L3235">
        <v>1</v>
      </c>
      <c r="N3235" t="s">
        <v>50</v>
      </c>
      <c r="O3235" t="s">
        <v>1276</v>
      </c>
      <c r="P3235" t="s">
        <v>134</v>
      </c>
      <c r="Q3235" t="s">
        <v>71</v>
      </c>
      <c r="R3235">
        <v>2012</v>
      </c>
      <c r="S3235" s="1">
        <v>283.25</v>
      </c>
      <c r="T3235" t="s">
        <v>31</v>
      </c>
      <c r="U3235" s="2">
        <v>41061</v>
      </c>
      <c r="V3235" s="2">
        <v>41106</v>
      </c>
      <c r="W3235" s="2">
        <v>41093</v>
      </c>
      <c r="Y3235" t="s">
        <v>7433</v>
      </c>
      <c r="Z3235" t="s">
        <v>7434</v>
      </c>
      <c r="AA3235" t="s">
        <v>7435</v>
      </c>
      <c r="AB3235" t="s">
        <v>7436</v>
      </c>
      <c r="AC3235" t="s">
        <v>36</v>
      </c>
      <c r="AD3235">
        <v>98072</v>
      </c>
      <c r="AE3235" t="s">
        <v>7437</v>
      </c>
      <c r="AF3235" t="str">
        <f t="shared" si="150"/>
        <v>Yes</v>
      </c>
      <c r="AG3235" s="9" t="str">
        <f t="shared" si="151"/>
        <v>STATE SENATOR1REPUBLICANLEG DISTRICT 01 - SENATEKINGLegislative2012283.25DEBT410614110641093RE-ORDER TEE SHIRTSHICKEY GAYLEPO BOX 2749WOODINVILLE WA</v>
      </c>
      <c r="AH3235">
        <v>100495508</v>
      </c>
      <c r="AI3235" s="9" t="str">
        <f t="shared" si="152"/>
        <v>STATE SENATOR1REPUBLICANLEG DISTRICT 01 - SENATEKINGLegislative</v>
      </c>
    </row>
    <row r="3236" spans="1:35" x14ac:dyDescent="0.25">
      <c r="A3236" s="15">
        <v>1766</v>
      </c>
      <c r="B3236" t="s">
        <v>4225</v>
      </c>
      <c r="C3236">
        <v>100437918</v>
      </c>
      <c r="D3236" t="s">
        <v>30</v>
      </c>
      <c r="E3236" t="s">
        <v>4226</v>
      </c>
      <c r="F3236" t="s">
        <v>44</v>
      </c>
      <c r="G3236" t="s">
        <v>626</v>
      </c>
      <c r="H3236" t="s">
        <v>627</v>
      </c>
      <c r="I3236" t="s">
        <v>47</v>
      </c>
      <c r="J3236" t="s">
        <v>628</v>
      </c>
      <c r="K3236" t="s">
        <v>174</v>
      </c>
      <c r="L3236">
        <v>23</v>
      </c>
      <c r="N3236" t="s">
        <v>68</v>
      </c>
      <c r="O3236" t="s">
        <v>4227</v>
      </c>
      <c r="P3236" t="s">
        <v>630</v>
      </c>
      <c r="Q3236" t="s">
        <v>71</v>
      </c>
      <c r="R3236">
        <v>2012</v>
      </c>
      <c r="S3236" s="1">
        <v>300</v>
      </c>
      <c r="T3236" t="s">
        <v>31</v>
      </c>
      <c r="U3236" s="2">
        <v>40817</v>
      </c>
      <c r="V3236" s="2">
        <v>40847</v>
      </c>
      <c r="W3236" s="2">
        <v>40847</v>
      </c>
      <c r="Y3236" t="s">
        <v>4228</v>
      </c>
      <c r="Z3236" t="s">
        <v>4229</v>
      </c>
      <c r="AA3236" t="s">
        <v>4230</v>
      </c>
      <c r="AB3236" t="s">
        <v>799</v>
      </c>
      <c r="AC3236" t="s">
        <v>36</v>
      </c>
      <c r="AD3236">
        <v>98110</v>
      </c>
      <c r="AE3236" t="s">
        <v>4231</v>
      </c>
      <c r="AF3236" t="str">
        <f t="shared" si="150"/>
        <v>Yes</v>
      </c>
      <c r="AG3236" s="9" t="str">
        <f t="shared" si="151"/>
        <v>STATE SENATOR23DEMOCRATLEG DISTRICT 23 - SENATEKITSAPLegislative2012300DEBT408174084740847TREASURY NOVEMBER 2011ZIMLICKI-OWENS LINDA11018 ARROW POINT DRBAINBRIDGE ISLANDWA</v>
      </c>
      <c r="AH3236">
        <v>100437918</v>
      </c>
      <c r="AI3236" s="9" t="str">
        <f t="shared" si="152"/>
        <v>STATE SENATOR23DEMOCRATLEG DISTRICT 23 - SENATEKITSAPLegislative</v>
      </c>
    </row>
    <row r="3237" spans="1:35" x14ac:dyDescent="0.25">
      <c r="A3237" s="15">
        <v>1767</v>
      </c>
      <c r="B3237" t="s">
        <v>4232</v>
      </c>
      <c r="C3237">
        <v>100437918</v>
      </c>
      <c r="D3237" t="s">
        <v>30</v>
      </c>
      <c r="E3237" t="s">
        <v>4226</v>
      </c>
      <c r="F3237" t="s">
        <v>44</v>
      </c>
      <c r="G3237" t="s">
        <v>626</v>
      </c>
      <c r="H3237" t="s">
        <v>627</v>
      </c>
      <c r="I3237" t="s">
        <v>47</v>
      </c>
      <c r="J3237" t="s">
        <v>628</v>
      </c>
      <c r="K3237" t="s">
        <v>174</v>
      </c>
      <c r="L3237">
        <v>23</v>
      </c>
      <c r="N3237" t="s">
        <v>68</v>
      </c>
      <c r="O3237" t="s">
        <v>4227</v>
      </c>
      <c r="P3237" t="s">
        <v>630</v>
      </c>
      <c r="Q3237" t="s">
        <v>71</v>
      </c>
      <c r="R3237">
        <v>2012</v>
      </c>
      <c r="S3237" s="1">
        <v>37</v>
      </c>
      <c r="T3237" t="s">
        <v>31</v>
      </c>
      <c r="U3237" s="2">
        <v>40817</v>
      </c>
      <c r="V3237" s="2">
        <v>40847</v>
      </c>
      <c r="W3237" s="2">
        <v>40847</v>
      </c>
      <c r="Y3237" t="s">
        <v>4233</v>
      </c>
      <c r="Z3237" t="s">
        <v>2809</v>
      </c>
      <c r="AA3237" t="s">
        <v>4234</v>
      </c>
      <c r="AB3237" t="s">
        <v>35</v>
      </c>
      <c r="AC3237" t="s">
        <v>36</v>
      </c>
      <c r="AD3237">
        <v>98194</v>
      </c>
      <c r="AE3237" t="s">
        <v>4231</v>
      </c>
      <c r="AF3237" t="str">
        <f t="shared" si="150"/>
        <v>Yes</v>
      </c>
      <c r="AG3237" s="9" t="str">
        <f t="shared" si="151"/>
        <v>STATE SENATOR23DEMOCRATLEG DISTRICT 23 - SENATEKITSAPLegislative201237DEBT408174084740847WEBSITE HOSTING FEE: NOV 2011BLUE UTOPIAP.O. BOX 4486SEATTLEWA</v>
      </c>
      <c r="AH3237">
        <v>100437918</v>
      </c>
      <c r="AI3237" s="9" t="str">
        <f t="shared" si="152"/>
        <v>STATE SENATOR23DEMOCRATLEG DISTRICT 23 - SENATEKITSAPLegislative</v>
      </c>
    </row>
    <row r="3238" spans="1:35" x14ac:dyDescent="0.25">
      <c r="A3238" s="15">
        <v>1994</v>
      </c>
      <c r="B3238" t="s">
        <v>4563</v>
      </c>
      <c r="C3238">
        <v>100439795</v>
      </c>
      <c r="D3238" t="s">
        <v>30</v>
      </c>
      <c r="E3238" t="s">
        <v>4226</v>
      </c>
      <c r="F3238" t="s">
        <v>44</v>
      </c>
      <c r="G3238" t="s">
        <v>626</v>
      </c>
      <c r="H3238" t="s">
        <v>627</v>
      </c>
      <c r="I3238" t="s">
        <v>47</v>
      </c>
      <c r="J3238" t="s">
        <v>628</v>
      </c>
      <c r="K3238" t="s">
        <v>174</v>
      </c>
      <c r="L3238">
        <v>23</v>
      </c>
      <c r="N3238" t="s">
        <v>68</v>
      </c>
      <c r="O3238" t="s">
        <v>4227</v>
      </c>
      <c r="P3238" t="s">
        <v>630</v>
      </c>
      <c r="Q3238" t="s">
        <v>71</v>
      </c>
      <c r="R3238">
        <v>2012</v>
      </c>
      <c r="S3238" s="1">
        <v>200</v>
      </c>
      <c r="T3238" t="s">
        <v>31</v>
      </c>
      <c r="U3238" s="2">
        <v>40848</v>
      </c>
      <c r="V3238" s="2">
        <v>40877</v>
      </c>
      <c r="W3238" s="2">
        <v>40877</v>
      </c>
      <c r="Y3238" t="s">
        <v>4564</v>
      </c>
      <c r="Z3238" t="s">
        <v>4229</v>
      </c>
      <c r="AA3238" t="s">
        <v>4230</v>
      </c>
      <c r="AB3238" t="s">
        <v>799</v>
      </c>
      <c r="AC3238" t="s">
        <v>36</v>
      </c>
      <c r="AD3238">
        <v>98110</v>
      </c>
      <c r="AE3238" t="s">
        <v>4565</v>
      </c>
      <c r="AF3238" t="str">
        <f t="shared" si="150"/>
        <v>Yes</v>
      </c>
      <c r="AG3238" s="9" t="str">
        <f t="shared" si="151"/>
        <v>STATE SENATOR23DEMOCRATLEG DISTRICT 23 - SENATEKITSAPLegislative2012200DEBT408484087740877TREASURY DECEMBER 2011ZIMLICKI-OWENS LINDA11018 ARROW POINT DRBAINBRIDGE ISLANDWA</v>
      </c>
      <c r="AH3238">
        <v>100439795</v>
      </c>
      <c r="AI3238" s="9" t="str">
        <f t="shared" si="152"/>
        <v>STATE SENATOR23DEMOCRATLEG DISTRICT 23 - SENATEKITSAPLegislative</v>
      </c>
    </row>
    <row r="3239" spans="1:35" x14ac:dyDescent="0.25">
      <c r="A3239" s="15">
        <v>1995</v>
      </c>
      <c r="B3239" t="s">
        <v>4566</v>
      </c>
      <c r="C3239">
        <v>100439795</v>
      </c>
      <c r="D3239" t="s">
        <v>30</v>
      </c>
      <c r="E3239" t="s">
        <v>4226</v>
      </c>
      <c r="F3239" t="s">
        <v>44</v>
      </c>
      <c r="G3239" t="s">
        <v>626</v>
      </c>
      <c r="H3239" t="s">
        <v>627</v>
      </c>
      <c r="I3239" t="s">
        <v>47</v>
      </c>
      <c r="J3239" t="s">
        <v>628</v>
      </c>
      <c r="K3239" t="s">
        <v>174</v>
      </c>
      <c r="L3239">
        <v>23</v>
      </c>
      <c r="N3239" t="s">
        <v>68</v>
      </c>
      <c r="O3239" t="s">
        <v>4227</v>
      </c>
      <c r="P3239" t="s">
        <v>630</v>
      </c>
      <c r="Q3239" t="s">
        <v>71</v>
      </c>
      <c r="R3239">
        <v>2012</v>
      </c>
      <c r="S3239" s="1">
        <v>37</v>
      </c>
      <c r="T3239" t="s">
        <v>31</v>
      </c>
      <c r="U3239" s="2">
        <v>40848</v>
      </c>
      <c r="V3239" s="2">
        <v>40877</v>
      </c>
      <c r="W3239" s="2">
        <v>40877</v>
      </c>
      <c r="Y3239" t="s">
        <v>4567</v>
      </c>
      <c r="Z3239" t="s">
        <v>2809</v>
      </c>
      <c r="AA3239" t="s">
        <v>4234</v>
      </c>
      <c r="AB3239" t="s">
        <v>35</v>
      </c>
      <c r="AC3239" t="s">
        <v>36</v>
      </c>
      <c r="AD3239">
        <v>98194</v>
      </c>
      <c r="AE3239" t="s">
        <v>4565</v>
      </c>
      <c r="AF3239" t="str">
        <f t="shared" si="150"/>
        <v>Yes</v>
      </c>
      <c r="AG3239" s="9" t="str">
        <f t="shared" si="151"/>
        <v>STATE SENATOR23DEMOCRATLEG DISTRICT 23 - SENATEKITSAPLegislative201237DEBT408484087740877WEBSITE HOSTING FEE: DECEMBERBLUE UTOPIAP.O. BOX 4486SEATTLEWA</v>
      </c>
      <c r="AH3239">
        <v>100439795</v>
      </c>
      <c r="AI3239" s="9" t="str">
        <f t="shared" si="152"/>
        <v>STATE SENATOR23DEMOCRATLEG DISTRICT 23 - SENATEKITSAPLegislative</v>
      </c>
    </row>
    <row r="3240" spans="1:35" x14ac:dyDescent="0.25">
      <c r="A3240" s="15">
        <v>2550</v>
      </c>
      <c r="B3240" t="s">
        <v>5497</v>
      </c>
      <c r="C3240">
        <v>100442422</v>
      </c>
      <c r="D3240" t="s">
        <v>30</v>
      </c>
      <c r="E3240" t="s">
        <v>4226</v>
      </c>
      <c r="F3240" t="s">
        <v>44</v>
      </c>
      <c r="G3240" t="s">
        <v>626</v>
      </c>
      <c r="H3240" t="s">
        <v>627</v>
      </c>
      <c r="I3240" t="s">
        <v>47</v>
      </c>
      <c r="J3240" t="s">
        <v>628</v>
      </c>
      <c r="K3240" t="s">
        <v>174</v>
      </c>
      <c r="L3240">
        <v>23</v>
      </c>
      <c r="N3240" t="s">
        <v>68</v>
      </c>
      <c r="O3240" t="s">
        <v>4227</v>
      </c>
      <c r="P3240" t="s">
        <v>630</v>
      </c>
      <c r="Q3240" t="s">
        <v>71</v>
      </c>
      <c r="R3240">
        <v>2012</v>
      </c>
      <c r="S3240" s="1">
        <v>37</v>
      </c>
      <c r="T3240" t="s">
        <v>31</v>
      </c>
      <c r="U3240" s="2">
        <v>40878</v>
      </c>
      <c r="V3240" s="2">
        <v>40908</v>
      </c>
      <c r="W3240" s="2">
        <v>40908</v>
      </c>
      <c r="Y3240" t="s">
        <v>5498</v>
      </c>
      <c r="Z3240" t="s">
        <v>2809</v>
      </c>
      <c r="AA3240" t="s">
        <v>4234</v>
      </c>
      <c r="AB3240" t="s">
        <v>35</v>
      </c>
      <c r="AC3240" t="s">
        <v>36</v>
      </c>
      <c r="AD3240">
        <v>98194</v>
      </c>
      <c r="AE3240" t="s">
        <v>5499</v>
      </c>
      <c r="AF3240" t="str">
        <f t="shared" si="150"/>
        <v>Yes</v>
      </c>
      <c r="AG3240" s="9" t="str">
        <f t="shared" si="151"/>
        <v>STATE SENATOR23DEMOCRATLEG DISTRICT 23 - SENATEKITSAPLegislative201237DEBT408784090840908WEBSITE HOSTING FEE: JANUARY 2012BLUE UTOPIAP.O. BOX 4486SEATTLEWA</v>
      </c>
      <c r="AH3240">
        <v>100442422</v>
      </c>
      <c r="AI3240" s="9" t="str">
        <f t="shared" si="152"/>
        <v>STATE SENATOR23DEMOCRATLEG DISTRICT 23 - SENATEKITSAPLegislative</v>
      </c>
    </row>
    <row r="3241" spans="1:35" x14ac:dyDescent="0.25">
      <c r="A3241" s="15">
        <v>2551</v>
      </c>
      <c r="B3241" t="s">
        <v>5500</v>
      </c>
      <c r="C3241">
        <v>100442422</v>
      </c>
      <c r="D3241" t="s">
        <v>30</v>
      </c>
      <c r="E3241" t="s">
        <v>4226</v>
      </c>
      <c r="F3241" t="s">
        <v>44</v>
      </c>
      <c r="G3241" t="s">
        <v>626</v>
      </c>
      <c r="H3241" t="s">
        <v>627</v>
      </c>
      <c r="I3241" t="s">
        <v>47</v>
      </c>
      <c r="J3241" t="s">
        <v>628</v>
      </c>
      <c r="K3241" t="s">
        <v>174</v>
      </c>
      <c r="L3241">
        <v>23</v>
      </c>
      <c r="N3241" t="s">
        <v>68</v>
      </c>
      <c r="O3241" t="s">
        <v>4227</v>
      </c>
      <c r="P3241" t="s">
        <v>630</v>
      </c>
      <c r="Q3241" t="s">
        <v>71</v>
      </c>
      <c r="R3241">
        <v>2012</v>
      </c>
      <c r="S3241" s="1">
        <v>200</v>
      </c>
      <c r="T3241" t="s">
        <v>31</v>
      </c>
      <c r="U3241" s="2">
        <v>40878</v>
      </c>
      <c r="V3241" s="2">
        <v>40908</v>
      </c>
      <c r="W3241" s="2">
        <v>40908</v>
      </c>
      <c r="Y3241" t="s">
        <v>5501</v>
      </c>
      <c r="Z3241" t="s">
        <v>4229</v>
      </c>
      <c r="AA3241" t="s">
        <v>4230</v>
      </c>
      <c r="AB3241" t="s">
        <v>799</v>
      </c>
      <c r="AC3241" t="s">
        <v>36</v>
      </c>
      <c r="AD3241">
        <v>98110</v>
      </c>
      <c r="AE3241" t="s">
        <v>5499</v>
      </c>
      <c r="AF3241" t="str">
        <f t="shared" si="150"/>
        <v>Yes</v>
      </c>
      <c r="AG3241" s="9" t="str">
        <f t="shared" si="151"/>
        <v>STATE SENATOR23DEMOCRATLEG DISTRICT 23 - SENATEKITSAPLegislative2012200DEBT408784090840908TREASURY: JANUARY 2012ZIMLICKI-OWENS LINDA11018 ARROW POINT DRBAINBRIDGE ISLANDWA</v>
      </c>
      <c r="AH3241">
        <v>100442422</v>
      </c>
      <c r="AI3241" s="9" t="str">
        <f t="shared" si="152"/>
        <v>STATE SENATOR23DEMOCRATLEG DISTRICT 23 - SENATEKITSAPLegislative</v>
      </c>
    </row>
    <row r="3242" spans="1:35" x14ac:dyDescent="0.25">
      <c r="A3242" s="15">
        <v>1127</v>
      </c>
      <c r="B3242" t="s">
        <v>3141</v>
      </c>
      <c r="C3242">
        <v>100301159</v>
      </c>
      <c r="D3242" t="s">
        <v>30</v>
      </c>
      <c r="E3242" t="s">
        <v>2246</v>
      </c>
      <c r="F3242" t="s">
        <v>44</v>
      </c>
      <c r="G3242" t="s">
        <v>2247</v>
      </c>
      <c r="H3242" t="s">
        <v>2248</v>
      </c>
      <c r="I3242" t="s">
        <v>404</v>
      </c>
      <c r="J3242" t="s">
        <v>2249</v>
      </c>
      <c r="K3242" t="s">
        <v>174</v>
      </c>
      <c r="L3242">
        <v>30</v>
      </c>
      <c r="N3242" t="s">
        <v>68</v>
      </c>
      <c r="O3242" t="s">
        <v>2250</v>
      </c>
      <c r="P3242" t="s">
        <v>134</v>
      </c>
      <c r="Q3242" t="s">
        <v>71</v>
      </c>
      <c r="R3242">
        <v>2012</v>
      </c>
      <c r="S3242" s="1">
        <v>650</v>
      </c>
      <c r="T3242" t="s">
        <v>31</v>
      </c>
      <c r="U3242" s="2">
        <v>39814</v>
      </c>
      <c r="V3242" s="2">
        <v>39903</v>
      </c>
      <c r="W3242" s="2">
        <v>39902</v>
      </c>
      <c r="X3242" t="s">
        <v>72</v>
      </c>
      <c r="Y3242" t="s">
        <v>3004</v>
      </c>
      <c r="Z3242" t="s">
        <v>167</v>
      </c>
      <c r="AA3242" t="s">
        <v>168</v>
      </c>
      <c r="AB3242" t="s">
        <v>35</v>
      </c>
      <c r="AC3242" t="s">
        <v>36</v>
      </c>
      <c r="AD3242">
        <v>98109</v>
      </c>
      <c r="AE3242" t="s">
        <v>3142</v>
      </c>
      <c r="AF3242" t="str">
        <f t="shared" si="150"/>
        <v>Yes</v>
      </c>
      <c r="AG3242" s="9" t="str">
        <f t="shared" si="151"/>
        <v>STATE SENATOR30DEMOCRATLEG DISTRICT 30 - SENATEKINGLegislative2012650DEBT398143990339902Operation and OverheadTREASURY- JANUARY, FEBRUARY, MARCHARGO STRATEGIESPO BOX 9100 SEATTLEWA</v>
      </c>
      <c r="AH3242">
        <v>100301159</v>
      </c>
      <c r="AI3242" s="9" t="str">
        <f t="shared" si="152"/>
        <v>STATE SENATOR30DEMOCRATLEG DISTRICT 30 - SENATEKINGLegislative</v>
      </c>
    </row>
    <row r="3243" spans="1:35" x14ac:dyDescent="0.25">
      <c r="A3243" s="15">
        <v>1044</v>
      </c>
      <c r="B3243" t="s">
        <v>3003</v>
      </c>
      <c r="C3243">
        <v>100303478</v>
      </c>
      <c r="D3243" t="s">
        <v>30</v>
      </c>
      <c r="E3243" t="s">
        <v>2246</v>
      </c>
      <c r="F3243" t="s">
        <v>44</v>
      </c>
      <c r="G3243" t="s">
        <v>2247</v>
      </c>
      <c r="H3243" t="s">
        <v>2248</v>
      </c>
      <c r="I3243" t="s">
        <v>404</v>
      </c>
      <c r="J3243" t="s">
        <v>2249</v>
      </c>
      <c r="K3243" t="s">
        <v>174</v>
      </c>
      <c r="L3243">
        <v>30</v>
      </c>
      <c r="N3243" t="s">
        <v>68</v>
      </c>
      <c r="O3243" t="s">
        <v>2250</v>
      </c>
      <c r="P3243" t="s">
        <v>134</v>
      </c>
      <c r="Q3243" t="s">
        <v>71</v>
      </c>
      <c r="R3243">
        <v>2012</v>
      </c>
      <c r="S3243" s="1">
        <v>650</v>
      </c>
      <c r="T3243" t="s">
        <v>31</v>
      </c>
      <c r="U3243" s="2">
        <v>39904</v>
      </c>
      <c r="V3243" s="2">
        <v>39933</v>
      </c>
      <c r="W3243" s="2">
        <v>39902</v>
      </c>
      <c r="X3243" t="s">
        <v>72</v>
      </c>
      <c r="Y3243" t="s">
        <v>3004</v>
      </c>
      <c r="Z3243" t="s">
        <v>167</v>
      </c>
      <c r="AA3243" t="s">
        <v>168</v>
      </c>
      <c r="AB3243" t="s">
        <v>35</v>
      </c>
      <c r="AC3243" t="s">
        <v>36</v>
      </c>
      <c r="AD3243">
        <v>98109</v>
      </c>
      <c r="AE3243" t="s">
        <v>3005</v>
      </c>
      <c r="AF3243" t="str">
        <f t="shared" si="150"/>
        <v>Yes</v>
      </c>
      <c r="AG3243" s="9" t="str">
        <f t="shared" si="151"/>
        <v>STATE SENATOR30DEMOCRATLEG DISTRICT 30 - SENATEKINGLegislative2012650DEBT399043993339902Operation and OverheadTREASURY- JANUARY, FEBRUARY, MARCHARGO STRATEGIESPO BOX 9100 SEATTLEWA</v>
      </c>
      <c r="AH3243">
        <v>100303478</v>
      </c>
      <c r="AI3243" s="9" t="str">
        <f t="shared" si="152"/>
        <v>STATE SENATOR30DEMOCRATLEG DISTRICT 30 - SENATEKINGLegislative</v>
      </c>
    </row>
    <row r="3244" spans="1:35" x14ac:dyDescent="0.25">
      <c r="A3244" s="15">
        <v>1045</v>
      </c>
      <c r="B3244" t="s">
        <v>3006</v>
      </c>
      <c r="C3244">
        <v>100303478</v>
      </c>
      <c r="D3244" t="s">
        <v>30</v>
      </c>
      <c r="E3244" t="s">
        <v>2246</v>
      </c>
      <c r="F3244" t="s">
        <v>44</v>
      </c>
      <c r="G3244" t="s">
        <v>2247</v>
      </c>
      <c r="H3244" t="s">
        <v>2248</v>
      </c>
      <c r="I3244" t="s">
        <v>404</v>
      </c>
      <c r="J3244" t="s">
        <v>2249</v>
      </c>
      <c r="K3244" t="s">
        <v>174</v>
      </c>
      <c r="L3244">
        <v>30</v>
      </c>
      <c r="N3244" t="s">
        <v>68</v>
      </c>
      <c r="O3244" t="s">
        <v>2250</v>
      </c>
      <c r="P3244" t="s">
        <v>134</v>
      </c>
      <c r="Q3244" t="s">
        <v>71</v>
      </c>
      <c r="R3244">
        <v>2012</v>
      </c>
      <c r="S3244" s="1">
        <v>175</v>
      </c>
      <c r="T3244" t="s">
        <v>31</v>
      </c>
      <c r="U3244" s="2">
        <v>39904</v>
      </c>
      <c r="V3244" s="2">
        <v>39933</v>
      </c>
      <c r="W3244" s="2">
        <v>39933</v>
      </c>
      <c r="X3244" t="s">
        <v>72</v>
      </c>
      <c r="Y3244" t="s">
        <v>3007</v>
      </c>
      <c r="Z3244" t="s">
        <v>167</v>
      </c>
      <c r="AA3244" t="s">
        <v>168</v>
      </c>
      <c r="AB3244" t="s">
        <v>35</v>
      </c>
      <c r="AC3244" t="s">
        <v>36</v>
      </c>
      <c r="AD3244">
        <v>98109</v>
      </c>
      <c r="AE3244" t="s">
        <v>3005</v>
      </c>
      <c r="AF3244" t="str">
        <f t="shared" si="150"/>
        <v>Yes</v>
      </c>
      <c r="AG3244" s="9" t="str">
        <f t="shared" si="151"/>
        <v>STATE SENATOR30DEMOCRATLEG DISTRICT 30 - SENATEKINGLegislative2012175DEBT399043993339933Operation and OverheadTREASURY- APRIL EST.ARGO STRATEGIESPO BOX 9100 SEATTLEWA</v>
      </c>
      <c r="AH3244">
        <v>100303478</v>
      </c>
      <c r="AI3244" s="9" t="str">
        <f t="shared" si="152"/>
        <v>STATE SENATOR30DEMOCRATLEG DISTRICT 30 - SENATEKINGLegislative</v>
      </c>
    </row>
    <row r="3245" spans="1:35" x14ac:dyDescent="0.25">
      <c r="A3245" s="15">
        <v>1066</v>
      </c>
      <c r="B3245" t="s">
        <v>3046</v>
      </c>
      <c r="C3245">
        <v>100298485</v>
      </c>
      <c r="D3245" t="s">
        <v>30</v>
      </c>
      <c r="E3245" t="s">
        <v>2873</v>
      </c>
      <c r="F3245" t="s">
        <v>44</v>
      </c>
      <c r="G3245" t="s">
        <v>2874</v>
      </c>
      <c r="H3245" t="s">
        <v>2802</v>
      </c>
      <c r="I3245" t="s">
        <v>404</v>
      </c>
      <c r="J3245" t="s">
        <v>2806</v>
      </c>
      <c r="K3245" t="s">
        <v>174</v>
      </c>
      <c r="L3245">
        <v>3</v>
      </c>
      <c r="N3245" t="s">
        <v>68</v>
      </c>
      <c r="O3245" t="s">
        <v>175</v>
      </c>
      <c r="P3245" t="s">
        <v>176</v>
      </c>
      <c r="Q3245" t="s">
        <v>71</v>
      </c>
      <c r="R3245">
        <v>2012</v>
      </c>
      <c r="S3245" s="1">
        <v>225</v>
      </c>
      <c r="T3245" t="s">
        <v>31</v>
      </c>
      <c r="U3245" s="2">
        <v>39814</v>
      </c>
      <c r="V3245" s="2">
        <v>39844</v>
      </c>
      <c r="W3245" s="2">
        <v>39843</v>
      </c>
      <c r="X3245" t="s">
        <v>72</v>
      </c>
      <c r="Y3245" t="s">
        <v>2963</v>
      </c>
      <c r="Z3245" t="s">
        <v>167</v>
      </c>
      <c r="AA3245" t="s">
        <v>168</v>
      </c>
      <c r="AB3245" t="s">
        <v>35</v>
      </c>
      <c r="AC3245" t="s">
        <v>36</v>
      </c>
      <c r="AD3245">
        <v>98109</v>
      </c>
      <c r="AE3245" t="s">
        <v>3047</v>
      </c>
      <c r="AF3245" t="str">
        <f t="shared" si="150"/>
        <v>Yes</v>
      </c>
      <c r="AG3245" s="9" t="str">
        <f t="shared" si="151"/>
        <v>STATE SENATOR3DEMOCRATLEG DISTRICT 03 - SENATESPOKANELegislative2012225DEBT398143984439843Operation and OverheadTREASURY - JANUARYARGO STRATEGIESPO BOX 9100 SEATTLEWA</v>
      </c>
      <c r="AH3245">
        <v>100298485</v>
      </c>
      <c r="AI3245" s="9" t="str">
        <f t="shared" si="152"/>
        <v>STATE SENATOR3DEMOCRATLEG DISTRICT 03 - SENATESPOKANELegislative</v>
      </c>
    </row>
    <row r="3246" spans="1:35" x14ac:dyDescent="0.25">
      <c r="A3246" s="15">
        <v>1050</v>
      </c>
      <c r="B3246" t="s">
        <v>3017</v>
      </c>
      <c r="C3246">
        <v>100298487</v>
      </c>
      <c r="D3246" t="s">
        <v>30</v>
      </c>
      <c r="E3246" t="s">
        <v>2873</v>
      </c>
      <c r="F3246" t="s">
        <v>44</v>
      </c>
      <c r="G3246" t="s">
        <v>2874</v>
      </c>
      <c r="H3246" t="s">
        <v>2802</v>
      </c>
      <c r="I3246" t="s">
        <v>404</v>
      </c>
      <c r="J3246" t="s">
        <v>2806</v>
      </c>
      <c r="K3246" t="s">
        <v>174</v>
      </c>
      <c r="L3246">
        <v>3</v>
      </c>
      <c r="N3246" t="s">
        <v>68</v>
      </c>
      <c r="O3246" t="s">
        <v>175</v>
      </c>
      <c r="P3246" t="s">
        <v>176</v>
      </c>
      <c r="Q3246" t="s">
        <v>71</v>
      </c>
      <c r="R3246">
        <v>2012</v>
      </c>
      <c r="S3246" s="1">
        <v>225</v>
      </c>
      <c r="T3246" t="s">
        <v>31</v>
      </c>
      <c r="U3246" s="2">
        <v>39845</v>
      </c>
      <c r="V3246" s="2">
        <v>39872</v>
      </c>
      <c r="W3246" s="2">
        <v>39843</v>
      </c>
      <c r="X3246" t="s">
        <v>72</v>
      </c>
      <c r="Y3246" t="s">
        <v>2963</v>
      </c>
      <c r="Z3246" t="s">
        <v>167</v>
      </c>
      <c r="AA3246" t="s">
        <v>168</v>
      </c>
      <c r="AB3246" t="s">
        <v>35</v>
      </c>
      <c r="AC3246" t="s">
        <v>36</v>
      </c>
      <c r="AD3246">
        <v>98109</v>
      </c>
      <c r="AE3246" t="s">
        <v>3018</v>
      </c>
      <c r="AF3246" t="str">
        <f t="shared" si="150"/>
        <v>Yes</v>
      </c>
      <c r="AG3246" s="9" t="str">
        <f t="shared" si="151"/>
        <v>STATE SENATOR3DEMOCRATLEG DISTRICT 03 - SENATESPOKANELegislative2012225DEBT398453987239843Operation and OverheadTREASURY - JANUARYARGO STRATEGIESPO BOX 9100 SEATTLEWA</v>
      </c>
      <c r="AH3246">
        <v>100298487</v>
      </c>
      <c r="AI3246" s="9" t="str">
        <f t="shared" si="152"/>
        <v>STATE SENATOR3DEMOCRATLEG DISTRICT 03 - SENATESPOKANELegislative</v>
      </c>
    </row>
    <row r="3247" spans="1:35" x14ac:dyDescent="0.25">
      <c r="A3247" s="15">
        <v>1051</v>
      </c>
      <c r="B3247" t="s">
        <v>3019</v>
      </c>
      <c r="C3247">
        <v>100298487</v>
      </c>
      <c r="D3247" t="s">
        <v>30</v>
      </c>
      <c r="E3247" t="s">
        <v>2873</v>
      </c>
      <c r="F3247" t="s">
        <v>44</v>
      </c>
      <c r="G3247" t="s">
        <v>2874</v>
      </c>
      <c r="H3247" t="s">
        <v>2802</v>
      </c>
      <c r="I3247" t="s">
        <v>404</v>
      </c>
      <c r="J3247" t="s">
        <v>2806</v>
      </c>
      <c r="K3247" t="s">
        <v>174</v>
      </c>
      <c r="L3247">
        <v>3</v>
      </c>
      <c r="N3247" t="s">
        <v>68</v>
      </c>
      <c r="O3247" t="s">
        <v>175</v>
      </c>
      <c r="P3247" t="s">
        <v>176</v>
      </c>
      <c r="Q3247" t="s">
        <v>71</v>
      </c>
      <c r="R3247">
        <v>2012</v>
      </c>
      <c r="S3247" s="1">
        <v>225</v>
      </c>
      <c r="T3247" t="s">
        <v>31</v>
      </c>
      <c r="U3247" s="2">
        <v>39845</v>
      </c>
      <c r="V3247" s="2">
        <v>39872</v>
      </c>
      <c r="W3247" s="2">
        <v>39872</v>
      </c>
      <c r="X3247" t="s">
        <v>72</v>
      </c>
      <c r="Y3247" t="s">
        <v>3015</v>
      </c>
      <c r="Z3247" t="s">
        <v>167</v>
      </c>
      <c r="AA3247" t="s">
        <v>168</v>
      </c>
      <c r="AB3247" t="s">
        <v>35</v>
      </c>
      <c r="AC3247" t="s">
        <v>36</v>
      </c>
      <c r="AD3247">
        <v>98109</v>
      </c>
      <c r="AE3247" t="s">
        <v>3018</v>
      </c>
      <c r="AF3247" t="str">
        <f t="shared" si="150"/>
        <v>Yes</v>
      </c>
      <c r="AG3247" s="9" t="str">
        <f t="shared" si="151"/>
        <v>STATE SENATOR3DEMOCRATLEG DISTRICT 03 - SENATESPOKANELegislative2012225DEBT398453987239872Operation and OverheadTREASURY FEBRUARYARGO STRATEGIESPO BOX 9100 SEATTLEWA</v>
      </c>
      <c r="AH3247">
        <v>100298487</v>
      </c>
      <c r="AI3247" s="9" t="str">
        <f t="shared" si="152"/>
        <v>STATE SENATOR3DEMOCRATLEG DISTRICT 03 - SENATESPOKANELegislative</v>
      </c>
    </row>
    <row r="3248" spans="1:35" x14ac:dyDescent="0.25">
      <c r="A3248" s="15">
        <v>1137</v>
      </c>
      <c r="B3248" t="s">
        <v>3153</v>
      </c>
      <c r="C3248">
        <v>100300744</v>
      </c>
      <c r="D3248" t="s">
        <v>30</v>
      </c>
      <c r="E3248" t="s">
        <v>2873</v>
      </c>
      <c r="F3248" t="s">
        <v>44</v>
      </c>
      <c r="G3248" t="s">
        <v>2874</v>
      </c>
      <c r="H3248" t="s">
        <v>2802</v>
      </c>
      <c r="I3248" t="s">
        <v>404</v>
      </c>
      <c r="J3248" t="s">
        <v>2806</v>
      </c>
      <c r="K3248" t="s">
        <v>174</v>
      </c>
      <c r="L3248">
        <v>3</v>
      </c>
      <c r="N3248" t="s">
        <v>68</v>
      </c>
      <c r="O3248" t="s">
        <v>175</v>
      </c>
      <c r="P3248" t="s">
        <v>176</v>
      </c>
      <c r="Q3248" t="s">
        <v>71</v>
      </c>
      <c r="R3248">
        <v>2012</v>
      </c>
      <c r="S3248" s="1">
        <v>225</v>
      </c>
      <c r="T3248" t="s">
        <v>31</v>
      </c>
      <c r="U3248" s="2">
        <v>39873</v>
      </c>
      <c r="V3248" s="2">
        <v>39903</v>
      </c>
      <c r="W3248" s="2">
        <v>39843</v>
      </c>
      <c r="X3248" t="s">
        <v>72</v>
      </c>
      <c r="Y3248" t="s">
        <v>2963</v>
      </c>
      <c r="Z3248" t="s">
        <v>167</v>
      </c>
      <c r="AA3248" t="s">
        <v>168</v>
      </c>
      <c r="AB3248" t="s">
        <v>35</v>
      </c>
      <c r="AC3248" t="s">
        <v>36</v>
      </c>
      <c r="AD3248">
        <v>98109</v>
      </c>
      <c r="AE3248" t="s">
        <v>3154</v>
      </c>
      <c r="AF3248" t="str">
        <f t="shared" si="150"/>
        <v>Yes</v>
      </c>
      <c r="AG3248" s="9" t="str">
        <f t="shared" si="151"/>
        <v>STATE SENATOR3DEMOCRATLEG DISTRICT 03 - SENATESPOKANELegislative2012225DEBT398733990339843Operation and OverheadTREASURY - JANUARYARGO STRATEGIESPO BOX 9100 SEATTLEWA</v>
      </c>
      <c r="AH3248">
        <v>100300744</v>
      </c>
      <c r="AI3248" s="9" t="str">
        <f t="shared" si="152"/>
        <v>STATE SENATOR3DEMOCRATLEG DISTRICT 03 - SENATESPOKANELegislative</v>
      </c>
    </row>
    <row r="3249" spans="1:35" x14ac:dyDescent="0.25">
      <c r="A3249" s="15">
        <v>1138</v>
      </c>
      <c r="B3249" t="s">
        <v>3155</v>
      </c>
      <c r="C3249">
        <v>100300744</v>
      </c>
      <c r="D3249" t="s">
        <v>30</v>
      </c>
      <c r="E3249" t="s">
        <v>2873</v>
      </c>
      <c r="F3249" t="s">
        <v>44</v>
      </c>
      <c r="G3249" t="s">
        <v>2874</v>
      </c>
      <c r="H3249" t="s">
        <v>2802</v>
      </c>
      <c r="I3249" t="s">
        <v>404</v>
      </c>
      <c r="J3249" t="s">
        <v>2806</v>
      </c>
      <c r="K3249" t="s">
        <v>174</v>
      </c>
      <c r="L3249">
        <v>3</v>
      </c>
      <c r="N3249" t="s">
        <v>68</v>
      </c>
      <c r="O3249" t="s">
        <v>175</v>
      </c>
      <c r="P3249" t="s">
        <v>176</v>
      </c>
      <c r="Q3249" t="s">
        <v>71</v>
      </c>
      <c r="R3249">
        <v>2012</v>
      </c>
      <c r="S3249" s="1">
        <v>225</v>
      </c>
      <c r="T3249" t="s">
        <v>31</v>
      </c>
      <c r="U3249" s="2">
        <v>39873</v>
      </c>
      <c r="V3249" s="2">
        <v>39903</v>
      </c>
      <c r="W3249" s="2">
        <v>39872</v>
      </c>
      <c r="X3249" t="s">
        <v>72</v>
      </c>
      <c r="Y3249" t="s">
        <v>3015</v>
      </c>
      <c r="Z3249" t="s">
        <v>167</v>
      </c>
      <c r="AA3249" t="s">
        <v>168</v>
      </c>
      <c r="AB3249" t="s">
        <v>35</v>
      </c>
      <c r="AC3249" t="s">
        <v>36</v>
      </c>
      <c r="AD3249">
        <v>98109</v>
      </c>
      <c r="AE3249" t="s">
        <v>3154</v>
      </c>
      <c r="AF3249" t="str">
        <f t="shared" si="150"/>
        <v>Yes</v>
      </c>
      <c r="AG3249" s="9" t="str">
        <f t="shared" si="151"/>
        <v>STATE SENATOR3DEMOCRATLEG DISTRICT 03 - SENATESPOKANELegislative2012225DEBT398733990339872Operation and OverheadTREASURY FEBRUARYARGO STRATEGIESPO BOX 9100 SEATTLEWA</v>
      </c>
      <c r="AH3249">
        <v>100300744</v>
      </c>
      <c r="AI3249" s="9" t="str">
        <f t="shared" si="152"/>
        <v>STATE SENATOR3DEMOCRATLEG DISTRICT 03 - SENATESPOKANELegislative</v>
      </c>
    </row>
    <row r="3250" spans="1:35" x14ac:dyDescent="0.25">
      <c r="A3250" s="15">
        <v>1139</v>
      </c>
      <c r="B3250" t="s">
        <v>3156</v>
      </c>
      <c r="C3250">
        <v>100300744</v>
      </c>
      <c r="D3250" t="s">
        <v>30</v>
      </c>
      <c r="E3250" t="s">
        <v>2873</v>
      </c>
      <c r="F3250" t="s">
        <v>44</v>
      </c>
      <c r="G3250" t="s">
        <v>2874</v>
      </c>
      <c r="H3250" t="s">
        <v>2802</v>
      </c>
      <c r="I3250" t="s">
        <v>404</v>
      </c>
      <c r="J3250" t="s">
        <v>2806</v>
      </c>
      <c r="K3250" t="s">
        <v>174</v>
      </c>
      <c r="L3250">
        <v>3</v>
      </c>
      <c r="N3250" t="s">
        <v>68</v>
      </c>
      <c r="O3250" t="s">
        <v>175</v>
      </c>
      <c r="P3250" t="s">
        <v>176</v>
      </c>
      <c r="Q3250" t="s">
        <v>71</v>
      </c>
      <c r="R3250">
        <v>2012</v>
      </c>
      <c r="S3250" s="1">
        <v>175</v>
      </c>
      <c r="T3250" t="s">
        <v>31</v>
      </c>
      <c r="U3250" s="2">
        <v>39873</v>
      </c>
      <c r="V3250" s="2">
        <v>39903</v>
      </c>
      <c r="W3250" s="2">
        <v>39902</v>
      </c>
      <c r="X3250" t="s">
        <v>72</v>
      </c>
      <c r="Y3250" t="s">
        <v>2966</v>
      </c>
      <c r="Z3250" t="s">
        <v>167</v>
      </c>
      <c r="AA3250" t="s">
        <v>168</v>
      </c>
      <c r="AB3250" t="s">
        <v>35</v>
      </c>
      <c r="AC3250" t="s">
        <v>36</v>
      </c>
      <c r="AD3250">
        <v>98109</v>
      </c>
      <c r="AE3250" t="s">
        <v>3154</v>
      </c>
      <c r="AF3250" t="str">
        <f t="shared" si="150"/>
        <v>Yes</v>
      </c>
      <c r="AG3250" s="9" t="str">
        <f t="shared" si="151"/>
        <v>STATE SENATOR3DEMOCRATLEG DISTRICT 03 - SENATESPOKANELegislative2012175DEBT398733990339902Operation and OverheadTREASURY- MARCHARGO STRATEGIESPO BOX 9100 SEATTLEWA</v>
      </c>
      <c r="AH3250">
        <v>100300744</v>
      </c>
      <c r="AI3250" s="9" t="str">
        <f t="shared" si="152"/>
        <v>STATE SENATOR3DEMOCRATLEG DISTRICT 03 - SENATESPOKANELegislative</v>
      </c>
    </row>
    <row r="3251" spans="1:35" x14ac:dyDescent="0.25">
      <c r="A3251" s="15">
        <v>1140</v>
      </c>
      <c r="B3251" t="s">
        <v>3157</v>
      </c>
      <c r="C3251">
        <v>100303151</v>
      </c>
      <c r="D3251" t="s">
        <v>30</v>
      </c>
      <c r="E3251" t="s">
        <v>2873</v>
      </c>
      <c r="F3251" t="s">
        <v>44</v>
      </c>
      <c r="G3251" t="s">
        <v>2874</v>
      </c>
      <c r="H3251" t="s">
        <v>2802</v>
      </c>
      <c r="I3251" t="s">
        <v>404</v>
      </c>
      <c r="J3251" t="s">
        <v>2806</v>
      </c>
      <c r="K3251" t="s">
        <v>174</v>
      </c>
      <c r="L3251">
        <v>3</v>
      </c>
      <c r="N3251" t="s">
        <v>68</v>
      </c>
      <c r="O3251" t="s">
        <v>175</v>
      </c>
      <c r="P3251" t="s">
        <v>176</v>
      </c>
      <c r="Q3251" t="s">
        <v>71</v>
      </c>
      <c r="R3251">
        <v>2012</v>
      </c>
      <c r="S3251" s="1">
        <v>225</v>
      </c>
      <c r="T3251" t="s">
        <v>31</v>
      </c>
      <c r="U3251" s="2">
        <v>39904</v>
      </c>
      <c r="V3251" s="2">
        <v>39933</v>
      </c>
      <c r="W3251" s="2">
        <v>39843</v>
      </c>
      <c r="X3251" t="s">
        <v>72</v>
      </c>
      <c r="Y3251" t="s">
        <v>2963</v>
      </c>
      <c r="Z3251" t="s">
        <v>167</v>
      </c>
      <c r="AA3251" t="s">
        <v>168</v>
      </c>
      <c r="AB3251" t="s">
        <v>35</v>
      </c>
      <c r="AC3251" t="s">
        <v>36</v>
      </c>
      <c r="AD3251">
        <v>98109</v>
      </c>
      <c r="AE3251" t="s">
        <v>3158</v>
      </c>
      <c r="AF3251" t="str">
        <f t="shared" si="150"/>
        <v>Yes</v>
      </c>
      <c r="AG3251" s="9" t="str">
        <f t="shared" si="151"/>
        <v>STATE SENATOR3DEMOCRATLEG DISTRICT 03 - SENATESPOKANELegislative2012225DEBT399043993339843Operation and OverheadTREASURY - JANUARYARGO STRATEGIESPO BOX 9100 SEATTLEWA</v>
      </c>
      <c r="AH3251">
        <v>100303151</v>
      </c>
      <c r="AI3251" s="9" t="str">
        <f t="shared" si="152"/>
        <v>STATE SENATOR3DEMOCRATLEG DISTRICT 03 - SENATESPOKANELegislative</v>
      </c>
    </row>
    <row r="3252" spans="1:35" x14ac:dyDescent="0.25">
      <c r="A3252" s="15">
        <v>1141</v>
      </c>
      <c r="B3252" t="s">
        <v>3159</v>
      </c>
      <c r="C3252">
        <v>100303151</v>
      </c>
      <c r="D3252" t="s">
        <v>30</v>
      </c>
      <c r="E3252" t="s">
        <v>2873</v>
      </c>
      <c r="F3252" t="s">
        <v>44</v>
      </c>
      <c r="G3252" t="s">
        <v>2874</v>
      </c>
      <c r="H3252" t="s">
        <v>2802</v>
      </c>
      <c r="I3252" t="s">
        <v>404</v>
      </c>
      <c r="J3252" t="s">
        <v>2806</v>
      </c>
      <c r="K3252" t="s">
        <v>174</v>
      </c>
      <c r="L3252">
        <v>3</v>
      </c>
      <c r="N3252" t="s">
        <v>68</v>
      </c>
      <c r="O3252" t="s">
        <v>175</v>
      </c>
      <c r="P3252" t="s">
        <v>176</v>
      </c>
      <c r="Q3252" t="s">
        <v>71</v>
      </c>
      <c r="R3252">
        <v>2012</v>
      </c>
      <c r="S3252" s="1">
        <v>225</v>
      </c>
      <c r="T3252" t="s">
        <v>31</v>
      </c>
      <c r="U3252" s="2">
        <v>39904</v>
      </c>
      <c r="V3252" s="2">
        <v>39933</v>
      </c>
      <c r="W3252" s="2">
        <v>39872</v>
      </c>
      <c r="X3252" t="s">
        <v>72</v>
      </c>
      <c r="Y3252" t="s">
        <v>3015</v>
      </c>
      <c r="Z3252" t="s">
        <v>167</v>
      </c>
      <c r="AA3252" t="s">
        <v>168</v>
      </c>
      <c r="AB3252" t="s">
        <v>35</v>
      </c>
      <c r="AC3252" t="s">
        <v>36</v>
      </c>
      <c r="AD3252">
        <v>98109</v>
      </c>
      <c r="AE3252" t="s">
        <v>3158</v>
      </c>
      <c r="AF3252" t="str">
        <f t="shared" si="150"/>
        <v>Yes</v>
      </c>
      <c r="AG3252" s="9" t="str">
        <f t="shared" si="151"/>
        <v>STATE SENATOR3DEMOCRATLEG DISTRICT 03 - SENATESPOKANELegislative2012225DEBT399043993339872Operation and OverheadTREASURY FEBRUARYARGO STRATEGIESPO BOX 9100 SEATTLEWA</v>
      </c>
      <c r="AH3252">
        <v>100303151</v>
      </c>
      <c r="AI3252" s="9" t="str">
        <f t="shared" si="152"/>
        <v>STATE SENATOR3DEMOCRATLEG DISTRICT 03 - SENATESPOKANELegislative</v>
      </c>
    </row>
    <row r="3253" spans="1:35" x14ac:dyDescent="0.25">
      <c r="A3253" s="15">
        <v>1142</v>
      </c>
      <c r="B3253" t="s">
        <v>3160</v>
      </c>
      <c r="C3253">
        <v>100303151</v>
      </c>
      <c r="D3253" t="s">
        <v>30</v>
      </c>
      <c r="E3253" t="s">
        <v>2873</v>
      </c>
      <c r="F3253" t="s">
        <v>44</v>
      </c>
      <c r="G3253" t="s">
        <v>2874</v>
      </c>
      <c r="H3253" t="s">
        <v>2802</v>
      </c>
      <c r="I3253" t="s">
        <v>404</v>
      </c>
      <c r="J3253" t="s">
        <v>2806</v>
      </c>
      <c r="K3253" t="s">
        <v>174</v>
      </c>
      <c r="L3253">
        <v>3</v>
      </c>
      <c r="N3253" t="s">
        <v>68</v>
      </c>
      <c r="O3253" t="s">
        <v>175</v>
      </c>
      <c r="P3253" t="s">
        <v>176</v>
      </c>
      <c r="Q3253" t="s">
        <v>71</v>
      </c>
      <c r="R3253">
        <v>2012</v>
      </c>
      <c r="S3253" s="1">
        <v>175</v>
      </c>
      <c r="T3253" t="s">
        <v>31</v>
      </c>
      <c r="U3253" s="2">
        <v>39904</v>
      </c>
      <c r="V3253" s="2">
        <v>39933</v>
      </c>
      <c r="W3253" s="2">
        <v>39902</v>
      </c>
      <c r="X3253" t="s">
        <v>72</v>
      </c>
      <c r="Y3253" t="s">
        <v>2966</v>
      </c>
      <c r="Z3253" t="s">
        <v>167</v>
      </c>
      <c r="AA3253" t="s">
        <v>168</v>
      </c>
      <c r="AB3253" t="s">
        <v>35</v>
      </c>
      <c r="AC3253" t="s">
        <v>36</v>
      </c>
      <c r="AD3253">
        <v>98109</v>
      </c>
      <c r="AE3253" t="s">
        <v>3158</v>
      </c>
      <c r="AF3253" t="str">
        <f t="shared" si="150"/>
        <v>Yes</v>
      </c>
      <c r="AG3253" s="9" t="str">
        <f t="shared" si="151"/>
        <v>STATE SENATOR3DEMOCRATLEG DISTRICT 03 - SENATESPOKANELegislative2012175DEBT399043993339902Operation and OverheadTREASURY- MARCHARGO STRATEGIESPO BOX 9100 SEATTLEWA</v>
      </c>
      <c r="AH3253">
        <v>100303151</v>
      </c>
      <c r="AI3253" s="9" t="str">
        <f t="shared" si="152"/>
        <v>STATE SENATOR3DEMOCRATLEG DISTRICT 03 - SENATESPOKANELegislative</v>
      </c>
    </row>
    <row r="3254" spans="1:35" x14ac:dyDescent="0.25">
      <c r="A3254" s="15">
        <v>1143</v>
      </c>
      <c r="B3254" t="s">
        <v>3161</v>
      </c>
      <c r="C3254">
        <v>100303151</v>
      </c>
      <c r="D3254" t="s">
        <v>30</v>
      </c>
      <c r="E3254" t="s">
        <v>2873</v>
      </c>
      <c r="F3254" t="s">
        <v>44</v>
      </c>
      <c r="G3254" t="s">
        <v>2874</v>
      </c>
      <c r="H3254" t="s">
        <v>2802</v>
      </c>
      <c r="I3254" t="s">
        <v>404</v>
      </c>
      <c r="J3254" t="s">
        <v>2806</v>
      </c>
      <c r="K3254" t="s">
        <v>174</v>
      </c>
      <c r="L3254">
        <v>3</v>
      </c>
      <c r="N3254" t="s">
        <v>68</v>
      </c>
      <c r="O3254" t="s">
        <v>175</v>
      </c>
      <c r="P3254" t="s">
        <v>176</v>
      </c>
      <c r="Q3254" t="s">
        <v>71</v>
      </c>
      <c r="R3254">
        <v>2012</v>
      </c>
      <c r="S3254" s="1">
        <v>175</v>
      </c>
      <c r="T3254" t="s">
        <v>31</v>
      </c>
      <c r="U3254" s="2">
        <v>39904</v>
      </c>
      <c r="V3254" s="2">
        <v>39933</v>
      </c>
      <c r="W3254" s="2">
        <v>39933</v>
      </c>
      <c r="X3254" t="s">
        <v>72</v>
      </c>
      <c r="Y3254" t="s">
        <v>1180</v>
      </c>
      <c r="Z3254" t="s">
        <v>167</v>
      </c>
      <c r="AA3254" t="s">
        <v>168</v>
      </c>
      <c r="AB3254" t="s">
        <v>35</v>
      </c>
      <c r="AC3254" t="s">
        <v>36</v>
      </c>
      <c r="AD3254">
        <v>98109</v>
      </c>
      <c r="AE3254" t="s">
        <v>3158</v>
      </c>
      <c r="AF3254" t="str">
        <f t="shared" si="150"/>
        <v>Yes</v>
      </c>
      <c r="AG3254" s="9" t="str">
        <f t="shared" si="151"/>
        <v>STATE SENATOR3DEMOCRATLEG DISTRICT 03 - SENATESPOKANELegislative2012175DEBT399043993339933Operation and OverheadTREASURY - APRILARGO STRATEGIESPO BOX 9100 SEATTLEWA</v>
      </c>
      <c r="AH3254">
        <v>100303151</v>
      </c>
      <c r="AI3254" s="9" t="str">
        <f t="shared" si="152"/>
        <v>STATE SENATOR3DEMOCRATLEG DISTRICT 03 - SENATESPOKANELegislative</v>
      </c>
    </row>
    <row r="3255" spans="1:35" x14ac:dyDescent="0.25">
      <c r="A3255" s="15">
        <v>1052</v>
      </c>
      <c r="B3255" t="s">
        <v>3020</v>
      </c>
      <c r="C3255">
        <v>100310762</v>
      </c>
      <c r="D3255" t="s">
        <v>30</v>
      </c>
      <c r="E3255" t="s">
        <v>2873</v>
      </c>
      <c r="F3255" t="s">
        <v>44</v>
      </c>
      <c r="G3255" t="s">
        <v>2874</v>
      </c>
      <c r="H3255" t="s">
        <v>2802</v>
      </c>
      <c r="I3255" t="s">
        <v>404</v>
      </c>
      <c r="J3255" t="s">
        <v>2806</v>
      </c>
      <c r="K3255" t="s">
        <v>174</v>
      </c>
      <c r="L3255">
        <v>3</v>
      </c>
      <c r="N3255" t="s">
        <v>68</v>
      </c>
      <c r="O3255" t="s">
        <v>175</v>
      </c>
      <c r="P3255" t="s">
        <v>176</v>
      </c>
      <c r="Q3255" t="s">
        <v>71</v>
      </c>
      <c r="R3255">
        <v>2012</v>
      </c>
      <c r="S3255" s="1">
        <v>300</v>
      </c>
      <c r="T3255" t="s">
        <v>31</v>
      </c>
      <c r="U3255" s="2">
        <v>39934</v>
      </c>
      <c r="V3255" s="2">
        <v>39964</v>
      </c>
      <c r="W3255" s="2">
        <v>39963</v>
      </c>
      <c r="X3255" t="s">
        <v>72</v>
      </c>
      <c r="Y3255" t="s">
        <v>2925</v>
      </c>
      <c r="Z3255" t="s">
        <v>167</v>
      </c>
      <c r="AA3255" t="s">
        <v>168</v>
      </c>
      <c r="AB3255" t="s">
        <v>35</v>
      </c>
      <c r="AC3255" t="s">
        <v>36</v>
      </c>
      <c r="AD3255">
        <v>98109</v>
      </c>
      <c r="AE3255" t="s">
        <v>3021</v>
      </c>
      <c r="AF3255" t="str">
        <f t="shared" si="150"/>
        <v>Yes</v>
      </c>
      <c r="AG3255" s="9" t="str">
        <f t="shared" si="151"/>
        <v>STATE SENATOR3DEMOCRATLEG DISTRICT 03 - SENATESPOKANELegislative2012300DEBT399343996439963Operation and OverheadTREASURY- MAYARGO STRATEGIESPO BOX 9100 SEATTLEWA</v>
      </c>
      <c r="AH3255">
        <v>100310762</v>
      </c>
      <c r="AI3255" s="9" t="str">
        <f t="shared" si="152"/>
        <v>STATE SENATOR3DEMOCRATLEG DISTRICT 03 - SENATESPOKANELegislative</v>
      </c>
    </row>
    <row r="3256" spans="1:35" x14ac:dyDescent="0.25">
      <c r="A3256" s="15">
        <v>1166</v>
      </c>
      <c r="B3256" t="s">
        <v>3202</v>
      </c>
      <c r="C3256">
        <v>100319618</v>
      </c>
      <c r="D3256" t="s">
        <v>30</v>
      </c>
      <c r="E3256" t="s">
        <v>2873</v>
      </c>
      <c r="F3256" t="s">
        <v>44</v>
      </c>
      <c r="G3256" t="s">
        <v>2874</v>
      </c>
      <c r="H3256" t="s">
        <v>2802</v>
      </c>
      <c r="I3256" t="s">
        <v>404</v>
      </c>
      <c r="J3256" t="s">
        <v>2806</v>
      </c>
      <c r="K3256" t="s">
        <v>174</v>
      </c>
      <c r="L3256">
        <v>3</v>
      </c>
      <c r="N3256" t="s">
        <v>68</v>
      </c>
      <c r="O3256" t="s">
        <v>175</v>
      </c>
      <c r="P3256" t="s">
        <v>176</v>
      </c>
      <c r="Q3256" t="s">
        <v>71</v>
      </c>
      <c r="R3256">
        <v>2012</v>
      </c>
      <c r="S3256" s="1">
        <v>300</v>
      </c>
      <c r="T3256" t="s">
        <v>31</v>
      </c>
      <c r="U3256" s="2">
        <v>39995</v>
      </c>
      <c r="V3256" s="2">
        <v>40025</v>
      </c>
      <c r="W3256" s="2">
        <v>40024</v>
      </c>
      <c r="X3256" t="s">
        <v>72</v>
      </c>
      <c r="Y3256" t="s">
        <v>1255</v>
      </c>
      <c r="Z3256" t="s">
        <v>167</v>
      </c>
      <c r="AA3256" t="s">
        <v>168</v>
      </c>
      <c r="AB3256" t="s">
        <v>35</v>
      </c>
      <c r="AC3256" t="s">
        <v>36</v>
      </c>
      <c r="AD3256">
        <v>98109</v>
      </c>
      <c r="AE3256" t="s">
        <v>3193</v>
      </c>
      <c r="AF3256" t="str">
        <f t="shared" si="150"/>
        <v>Yes</v>
      </c>
      <c r="AG3256" s="9" t="str">
        <f t="shared" si="151"/>
        <v>STATE SENATOR3DEMOCRATLEG DISTRICT 03 - SENATESPOKANELegislative2012300DEBT399954002540024Operation and OverheadTREASURY- JULYARGO STRATEGIESPO BOX 9100 SEATTLEWA</v>
      </c>
      <c r="AH3256">
        <v>100319618</v>
      </c>
      <c r="AI3256" s="9" t="str">
        <f t="shared" si="152"/>
        <v>STATE SENATOR3DEMOCRATLEG DISTRICT 03 - SENATESPOKANELegislative</v>
      </c>
    </row>
    <row r="3257" spans="1:35" x14ac:dyDescent="0.25">
      <c r="A3257" s="15">
        <v>1162</v>
      </c>
      <c r="B3257" t="s">
        <v>3191</v>
      </c>
      <c r="C3257">
        <v>100319618</v>
      </c>
      <c r="D3257" t="s">
        <v>30</v>
      </c>
      <c r="E3257" t="s">
        <v>2873</v>
      </c>
      <c r="F3257" t="s">
        <v>44</v>
      </c>
      <c r="G3257" t="s">
        <v>2874</v>
      </c>
      <c r="H3257" t="s">
        <v>2802</v>
      </c>
      <c r="I3257" t="s">
        <v>404</v>
      </c>
      <c r="J3257" t="s">
        <v>2806</v>
      </c>
      <c r="K3257" t="s">
        <v>174</v>
      </c>
      <c r="L3257">
        <v>3</v>
      </c>
      <c r="N3257" t="s">
        <v>68</v>
      </c>
      <c r="O3257" t="s">
        <v>175</v>
      </c>
      <c r="P3257" t="s">
        <v>176</v>
      </c>
      <c r="Q3257" t="s">
        <v>71</v>
      </c>
      <c r="R3257">
        <v>2012</v>
      </c>
      <c r="S3257" s="1">
        <v>365.25</v>
      </c>
      <c r="T3257" t="s">
        <v>31</v>
      </c>
      <c r="U3257" s="2">
        <v>39995</v>
      </c>
      <c r="V3257" s="2">
        <v>40025</v>
      </c>
      <c r="W3257" s="2">
        <v>40025</v>
      </c>
      <c r="X3257" t="s">
        <v>72</v>
      </c>
      <c r="Y3257" t="s">
        <v>3192</v>
      </c>
      <c r="Z3257" t="s">
        <v>2886</v>
      </c>
      <c r="AA3257" t="s">
        <v>2887</v>
      </c>
      <c r="AB3257" t="s">
        <v>176</v>
      </c>
      <c r="AC3257" t="s">
        <v>36</v>
      </c>
      <c r="AD3257">
        <v>99203</v>
      </c>
      <c r="AE3257" t="s">
        <v>3193</v>
      </c>
      <c r="AF3257" t="str">
        <f t="shared" si="150"/>
        <v>Yes</v>
      </c>
      <c r="AG3257" s="9" t="str">
        <f t="shared" si="151"/>
        <v>STATE SENATOR3DEMOCRATLEG DISTRICT 03 - SENATESPOKANELegislative2012365.25DEBT399954002540025Operation and OverheadCONSULTING FEE-JULYHILL KATHLEEN R1308 E   16TH AVENUE SPOKANEWA</v>
      </c>
      <c r="AH3257">
        <v>100319618</v>
      </c>
      <c r="AI3257" s="9" t="str">
        <f t="shared" si="152"/>
        <v>STATE SENATOR3DEMOCRATLEG DISTRICT 03 - SENATESPOKANELegislative</v>
      </c>
    </row>
    <row r="3258" spans="1:35" x14ac:dyDescent="0.25">
      <c r="A3258" s="15">
        <v>1154</v>
      </c>
      <c r="B3258" t="s">
        <v>3178</v>
      </c>
      <c r="C3258">
        <v>100324490</v>
      </c>
      <c r="D3258" t="s">
        <v>30</v>
      </c>
      <c r="E3258" t="s">
        <v>2873</v>
      </c>
      <c r="F3258" t="s">
        <v>44</v>
      </c>
      <c r="G3258" t="s">
        <v>2874</v>
      </c>
      <c r="H3258" t="s">
        <v>2802</v>
      </c>
      <c r="I3258" t="s">
        <v>404</v>
      </c>
      <c r="J3258" t="s">
        <v>2806</v>
      </c>
      <c r="K3258" t="s">
        <v>174</v>
      </c>
      <c r="L3258">
        <v>3</v>
      </c>
      <c r="N3258" t="s">
        <v>68</v>
      </c>
      <c r="O3258" t="s">
        <v>175</v>
      </c>
      <c r="P3258" t="s">
        <v>176</v>
      </c>
      <c r="Q3258" t="s">
        <v>71</v>
      </c>
      <c r="R3258">
        <v>2012</v>
      </c>
      <c r="S3258" s="1">
        <v>300</v>
      </c>
      <c r="T3258" t="s">
        <v>31</v>
      </c>
      <c r="U3258" s="2">
        <v>40026</v>
      </c>
      <c r="V3258" s="2">
        <v>40056</v>
      </c>
      <c r="W3258" s="2">
        <v>40056</v>
      </c>
      <c r="X3258" t="s">
        <v>72</v>
      </c>
      <c r="Y3258" t="s">
        <v>3094</v>
      </c>
      <c r="Z3258" t="s">
        <v>167</v>
      </c>
      <c r="AA3258" t="s">
        <v>168</v>
      </c>
      <c r="AB3258" t="s">
        <v>35</v>
      </c>
      <c r="AC3258" t="s">
        <v>36</v>
      </c>
      <c r="AD3258">
        <v>98109</v>
      </c>
      <c r="AE3258" t="s">
        <v>3179</v>
      </c>
      <c r="AF3258" t="str">
        <f t="shared" si="150"/>
        <v>Yes</v>
      </c>
      <c r="AG3258" s="9" t="str">
        <f t="shared" si="151"/>
        <v>STATE SENATOR3DEMOCRATLEG DISTRICT 03 - SENATESPOKANELegislative2012300DEBT400264005640056Operation and OverheadTREASURY-AUGARGO STRATEGIESPO BOX 9100 SEATTLEWA</v>
      </c>
      <c r="AH3258">
        <v>100324490</v>
      </c>
      <c r="AI3258" s="9" t="str">
        <f t="shared" si="152"/>
        <v>STATE SENATOR3DEMOCRATLEG DISTRICT 03 - SENATESPOKANELegislative</v>
      </c>
    </row>
    <row r="3259" spans="1:35" x14ac:dyDescent="0.25">
      <c r="A3259" s="15">
        <v>1155</v>
      </c>
      <c r="B3259" t="s">
        <v>3180</v>
      </c>
      <c r="C3259">
        <v>100324490</v>
      </c>
      <c r="D3259" t="s">
        <v>30</v>
      </c>
      <c r="E3259" t="s">
        <v>2873</v>
      </c>
      <c r="F3259" t="s">
        <v>44</v>
      </c>
      <c r="G3259" t="s">
        <v>2874</v>
      </c>
      <c r="H3259" t="s">
        <v>2802</v>
      </c>
      <c r="I3259" t="s">
        <v>404</v>
      </c>
      <c r="J3259" t="s">
        <v>2806</v>
      </c>
      <c r="K3259" t="s">
        <v>174</v>
      </c>
      <c r="L3259">
        <v>3</v>
      </c>
      <c r="N3259" t="s">
        <v>68</v>
      </c>
      <c r="O3259" t="s">
        <v>175</v>
      </c>
      <c r="P3259" t="s">
        <v>176</v>
      </c>
      <c r="Q3259" t="s">
        <v>71</v>
      </c>
      <c r="R3259">
        <v>2012</v>
      </c>
      <c r="S3259" s="1">
        <v>861.05</v>
      </c>
      <c r="T3259" t="s">
        <v>31</v>
      </c>
      <c r="U3259" s="2">
        <v>40026</v>
      </c>
      <c r="V3259" s="2">
        <v>40056</v>
      </c>
      <c r="W3259" s="2">
        <v>40056</v>
      </c>
      <c r="X3259" t="s">
        <v>72</v>
      </c>
      <c r="Y3259" t="s">
        <v>3181</v>
      </c>
      <c r="Z3259" t="s">
        <v>2886</v>
      </c>
      <c r="AA3259" t="s">
        <v>2887</v>
      </c>
      <c r="AB3259" t="s">
        <v>176</v>
      </c>
      <c r="AC3259" t="s">
        <v>36</v>
      </c>
      <c r="AD3259">
        <v>99203</v>
      </c>
      <c r="AE3259" t="s">
        <v>3179</v>
      </c>
      <c r="AF3259" t="str">
        <f t="shared" si="150"/>
        <v>Yes</v>
      </c>
      <c r="AG3259" s="9" t="str">
        <f t="shared" si="151"/>
        <v>STATE SENATOR3DEMOCRATLEG DISTRICT 03 - SENATESPOKANELegislative2012861.05DEBT400264005640056Operation and OverheadCONSULTING,LONG DIST. REIMB.,MILEAGEHILL KATHLEEN R1308 E   16TH AVENUE SPOKANEWA</v>
      </c>
      <c r="AH3259">
        <v>100324490</v>
      </c>
      <c r="AI3259" s="9" t="str">
        <f t="shared" si="152"/>
        <v>STATE SENATOR3DEMOCRATLEG DISTRICT 03 - SENATESPOKANELegislative</v>
      </c>
    </row>
    <row r="3260" spans="1:35" x14ac:dyDescent="0.25">
      <c r="A3260" s="15">
        <v>1156</v>
      </c>
      <c r="B3260" t="s">
        <v>3182</v>
      </c>
      <c r="C3260">
        <v>100328692</v>
      </c>
      <c r="D3260" t="s">
        <v>30</v>
      </c>
      <c r="E3260" t="s">
        <v>2873</v>
      </c>
      <c r="F3260" t="s">
        <v>44</v>
      </c>
      <c r="G3260" t="s">
        <v>2874</v>
      </c>
      <c r="H3260" t="s">
        <v>2802</v>
      </c>
      <c r="I3260" t="s">
        <v>404</v>
      </c>
      <c r="J3260" t="s">
        <v>2806</v>
      </c>
      <c r="K3260" t="s">
        <v>174</v>
      </c>
      <c r="L3260">
        <v>3</v>
      </c>
      <c r="N3260" t="s">
        <v>68</v>
      </c>
      <c r="O3260" t="s">
        <v>175</v>
      </c>
      <c r="P3260" t="s">
        <v>176</v>
      </c>
      <c r="Q3260" t="s">
        <v>71</v>
      </c>
      <c r="R3260">
        <v>2012</v>
      </c>
      <c r="S3260" s="1">
        <v>300</v>
      </c>
      <c r="T3260" t="s">
        <v>31</v>
      </c>
      <c r="U3260" s="2">
        <v>40057</v>
      </c>
      <c r="V3260" s="2">
        <v>40086</v>
      </c>
      <c r="W3260" s="2">
        <v>40056</v>
      </c>
      <c r="X3260" t="s">
        <v>72</v>
      </c>
      <c r="Y3260" t="s">
        <v>3094</v>
      </c>
      <c r="Z3260" t="s">
        <v>167</v>
      </c>
      <c r="AA3260" t="s">
        <v>168</v>
      </c>
      <c r="AB3260" t="s">
        <v>35</v>
      </c>
      <c r="AC3260" t="s">
        <v>36</v>
      </c>
      <c r="AD3260">
        <v>98109</v>
      </c>
      <c r="AE3260" t="s">
        <v>3183</v>
      </c>
      <c r="AF3260" t="str">
        <f t="shared" si="150"/>
        <v>Yes</v>
      </c>
      <c r="AG3260" s="9" t="str">
        <f t="shared" si="151"/>
        <v>STATE SENATOR3DEMOCRATLEG DISTRICT 03 - SENATESPOKANELegislative2012300DEBT400574008640056Operation and OverheadTREASURY-AUGARGO STRATEGIESPO BOX 9100 SEATTLEWA</v>
      </c>
      <c r="AH3260">
        <v>100328692</v>
      </c>
      <c r="AI3260" s="9" t="str">
        <f t="shared" si="152"/>
        <v>STATE SENATOR3DEMOCRATLEG DISTRICT 03 - SENATESPOKANELegislative</v>
      </c>
    </row>
    <row r="3261" spans="1:35" x14ac:dyDescent="0.25">
      <c r="A3261" s="15">
        <v>1160</v>
      </c>
      <c r="B3261" t="s">
        <v>3188</v>
      </c>
      <c r="C3261">
        <v>100328692</v>
      </c>
      <c r="D3261" t="s">
        <v>30</v>
      </c>
      <c r="E3261" t="s">
        <v>2873</v>
      </c>
      <c r="F3261" t="s">
        <v>44</v>
      </c>
      <c r="G3261" t="s">
        <v>2874</v>
      </c>
      <c r="H3261" t="s">
        <v>2802</v>
      </c>
      <c r="I3261" t="s">
        <v>404</v>
      </c>
      <c r="J3261" t="s">
        <v>2806</v>
      </c>
      <c r="K3261" t="s">
        <v>174</v>
      </c>
      <c r="L3261">
        <v>3</v>
      </c>
      <c r="N3261" t="s">
        <v>68</v>
      </c>
      <c r="O3261" t="s">
        <v>175</v>
      </c>
      <c r="P3261" t="s">
        <v>176</v>
      </c>
      <c r="Q3261" t="s">
        <v>71</v>
      </c>
      <c r="R3261">
        <v>2012</v>
      </c>
      <c r="S3261" s="1">
        <v>1431.36</v>
      </c>
      <c r="T3261" t="s">
        <v>31</v>
      </c>
      <c r="U3261" s="2">
        <v>40057</v>
      </c>
      <c r="V3261" s="2">
        <v>40086</v>
      </c>
      <c r="W3261" s="2">
        <v>40086</v>
      </c>
      <c r="X3261" t="s">
        <v>72</v>
      </c>
      <c r="Y3261" t="s">
        <v>3189</v>
      </c>
      <c r="Z3261" t="s">
        <v>2886</v>
      </c>
      <c r="AA3261" t="s">
        <v>2887</v>
      </c>
      <c r="AB3261" t="s">
        <v>176</v>
      </c>
      <c r="AC3261" t="s">
        <v>36</v>
      </c>
      <c r="AD3261">
        <v>99203</v>
      </c>
      <c r="AE3261" t="s">
        <v>3183</v>
      </c>
      <c r="AF3261" t="str">
        <f t="shared" si="150"/>
        <v>Yes</v>
      </c>
      <c r="AG3261" s="9" t="str">
        <f t="shared" si="151"/>
        <v>STATE SENATOR3DEMOCRATLEG DISTRICT 03 - SENATESPOKANELegislative20121431.36DEBT400574008640086Operation and OverheadSALARYEXP.(USPS,FED EX,OFFICE DEPOT)HILL KATHLEEN R1308 E   16TH AVENUE SPOKANEWA</v>
      </c>
      <c r="AH3261">
        <v>100328692</v>
      </c>
      <c r="AI3261" s="9" t="str">
        <f t="shared" si="152"/>
        <v>STATE SENATOR3DEMOCRATLEG DISTRICT 03 - SENATESPOKANELegislative</v>
      </c>
    </row>
    <row r="3262" spans="1:35" x14ac:dyDescent="0.25">
      <c r="A3262" s="15">
        <v>1161</v>
      </c>
      <c r="B3262" t="s">
        <v>3190</v>
      </c>
      <c r="C3262">
        <v>100328692</v>
      </c>
      <c r="D3262" t="s">
        <v>30</v>
      </c>
      <c r="E3262" t="s">
        <v>2873</v>
      </c>
      <c r="F3262" t="s">
        <v>44</v>
      </c>
      <c r="G3262" t="s">
        <v>2874</v>
      </c>
      <c r="H3262" t="s">
        <v>2802</v>
      </c>
      <c r="I3262" t="s">
        <v>404</v>
      </c>
      <c r="J3262" t="s">
        <v>2806</v>
      </c>
      <c r="K3262" t="s">
        <v>174</v>
      </c>
      <c r="L3262">
        <v>3</v>
      </c>
      <c r="N3262" t="s">
        <v>68</v>
      </c>
      <c r="O3262" t="s">
        <v>175</v>
      </c>
      <c r="P3262" t="s">
        <v>176</v>
      </c>
      <c r="Q3262" t="s">
        <v>71</v>
      </c>
      <c r="R3262">
        <v>2012</v>
      </c>
      <c r="S3262" s="1">
        <v>300</v>
      </c>
      <c r="T3262" t="s">
        <v>31</v>
      </c>
      <c r="U3262" s="2">
        <v>40057</v>
      </c>
      <c r="V3262" s="2">
        <v>40086</v>
      </c>
      <c r="W3262" s="2">
        <v>40086</v>
      </c>
      <c r="X3262" t="s">
        <v>72</v>
      </c>
      <c r="Y3262" t="s">
        <v>3173</v>
      </c>
      <c r="Z3262" t="s">
        <v>167</v>
      </c>
      <c r="AA3262" t="s">
        <v>168</v>
      </c>
      <c r="AB3262" t="s">
        <v>35</v>
      </c>
      <c r="AC3262" t="s">
        <v>36</v>
      </c>
      <c r="AD3262">
        <v>98109</v>
      </c>
      <c r="AE3262" t="s">
        <v>3183</v>
      </c>
      <c r="AF3262" t="str">
        <f t="shared" si="150"/>
        <v>Yes</v>
      </c>
      <c r="AG3262" s="9" t="str">
        <f t="shared" si="151"/>
        <v>STATE SENATOR3DEMOCRATLEG DISTRICT 03 - SENATESPOKANELegislative2012300DEBT400574008640086Operation and OverheadTREASURY- SEPT.ARGO STRATEGIESPO BOX 9100 SEATTLEWA</v>
      </c>
      <c r="AH3262">
        <v>100328692</v>
      </c>
      <c r="AI3262" s="9" t="str">
        <f t="shared" si="152"/>
        <v>STATE SENATOR3DEMOCRATLEG DISTRICT 03 - SENATESPOKANELegislative</v>
      </c>
    </row>
    <row r="3263" spans="1:35" x14ac:dyDescent="0.25">
      <c r="A3263" s="15">
        <v>1184</v>
      </c>
      <c r="B3263" t="s">
        <v>3236</v>
      </c>
      <c r="C3263">
        <v>100334254</v>
      </c>
      <c r="D3263" t="s">
        <v>30</v>
      </c>
      <c r="E3263" t="s">
        <v>2873</v>
      </c>
      <c r="F3263" t="s">
        <v>44</v>
      </c>
      <c r="G3263" t="s">
        <v>2874</v>
      </c>
      <c r="H3263" t="s">
        <v>2802</v>
      </c>
      <c r="I3263" t="s">
        <v>404</v>
      </c>
      <c r="J3263" t="s">
        <v>2806</v>
      </c>
      <c r="K3263" t="s">
        <v>174</v>
      </c>
      <c r="L3263">
        <v>3</v>
      </c>
      <c r="N3263" t="s">
        <v>68</v>
      </c>
      <c r="O3263" t="s">
        <v>175</v>
      </c>
      <c r="P3263" t="s">
        <v>176</v>
      </c>
      <c r="Q3263" t="s">
        <v>71</v>
      </c>
      <c r="R3263">
        <v>2012</v>
      </c>
      <c r="S3263" s="1">
        <v>1447.96</v>
      </c>
      <c r="T3263" t="s">
        <v>31</v>
      </c>
      <c r="U3263" s="2">
        <v>40087</v>
      </c>
      <c r="V3263" s="2">
        <v>40117</v>
      </c>
      <c r="W3263" s="2">
        <v>40094</v>
      </c>
      <c r="X3263" t="s">
        <v>72</v>
      </c>
      <c r="Y3263" t="s">
        <v>3237</v>
      </c>
      <c r="Z3263" t="s">
        <v>3238</v>
      </c>
      <c r="AA3263" t="s">
        <v>3239</v>
      </c>
      <c r="AB3263" t="s">
        <v>176</v>
      </c>
      <c r="AC3263" t="s">
        <v>36</v>
      </c>
      <c r="AD3263">
        <v>99202</v>
      </c>
      <c r="AE3263" t="s">
        <v>3240</v>
      </c>
      <c r="AF3263" t="str">
        <f t="shared" si="150"/>
        <v>Yes</v>
      </c>
      <c r="AG3263" s="9" t="str">
        <f t="shared" si="151"/>
        <v>STATE SENATOR3DEMOCRATLEG DISTRICT 03 - SENATESPOKANELegislative20121447.96DEBT400874011740094Operation and OverheadFR CATERING+SUPPLIES(EVENTRENTS)FERY'S CATERING &amp; TAKE-OUT421 S COWLEY STREET SPOKANEWA</v>
      </c>
      <c r="AH3263">
        <v>100334254</v>
      </c>
      <c r="AI3263" s="9" t="str">
        <f t="shared" si="152"/>
        <v>STATE SENATOR3DEMOCRATLEG DISTRICT 03 - SENATESPOKANELegislative</v>
      </c>
    </row>
    <row r="3264" spans="1:35" x14ac:dyDescent="0.25">
      <c r="A3264" s="15">
        <v>1185</v>
      </c>
      <c r="B3264" t="s">
        <v>3241</v>
      </c>
      <c r="C3264">
        <v>100334254</v>
      </c>
      <c r="D3264" t="s">
        <v>30</v>
      </c>
      <c r="E3264" t="s">
        <v>2873</v>
      </c>
      <c r="F3264" t="s">
        <v>44</v>
      </c>
      <c r="G3264" t="s">
        <v>2874</v>
      </c>
      <c r="H3264" t="s">
        <v>2802</v>
      </c>
      <c r="I3264" t="s">
        <v>404</v>
      </c>
      <c r="J3264" t="s">
        <v>2806</v>
      </c>
      <c r="K3264" t="s">
        <v>174</v>
      </c>
      <c r="L3264">
        <v>3</v>
      </c>
      <c r="N3264" t="s">
        <v>68</v>
      </c>
      <c r="O3264" t="s">
        <v>175</v>
      </c>
      <c r="P3264" t="s">
        <v>176</v>
      </c>
      <c r="Q3264" t="s">
        <v>71</v>
      </c>
      <c r="R3264">
        <v>2012</v>
      </c>
      <c r="S3264" s="1">
        <v>300</v>
      </c>
      <c r="T3264" t="s">
        <v>31</v>
      </c>
      <c r="U3264" s="2">
        <v>40087</v>
      </c>
      <c r="V3264" s="2">
        <v>40117</v>
      </c>
      <c r="W3264" s="2">
        <v>40117</v>
      </c>
      <c r="X3264" t="s">
        <v>72</v>
      </c>
      <c r="Y3264" t="s">
        <v>3208</v>
      </c>
      <c r="Z3264" t="s">
        <v>167</v>
      </c>
      <c r="AA3264" t="s">
        <v>168</v>
      </c>
      <c r="AB3264" t="s">
        <v>35</v>
      </c>
      <c r="AC3264" t="s">
        <v>36</v>
      </c>
      <c r="AD3264">
        <v>98109</v>
      </c>
      <c r="AE3264" t="s">
        <v>3240</v>
      </c>
      <c r="AF3264" t="str">
        <f t="shared" si="150"/>
        <v>Yes</v>
      </c>
      <c r="AG3264" s="9" t="str">
        <f t="shared" si="151"/>
        <v>STATE SENATOR3DEMOCRATLEG DISTRICT 03 - SENATESPOKANELegislative2012300DEBT400874011740117Operation and OverheadTREASURY-OCTARGO STRATEGIESPO BOX 9100 SEATTLEWA</v>
      </c>
      <c r="AH3264">
        <v>100334254</v>
      </c>
      <c r="AI3264" s="9" t="str">
        <f t="shared" si="152"/>
        <v>STATE SENATOR3DEMOCRATLEG DISTRICT 03 - SENATESPOKANELegislative</v>
      </c>
    </row>
    <row r="3265" spans="1:35" x14ac:dyDescent="0.25">
      <c r="A3265" s="15">
        <v>1186</v>
      </c>
      <c r="B3265" t="s">
        <v>3242</v>
      </c>
      <c r="C3265">
        <v>100334254</v>
      </c>
      <c r="D3265" t="s">
        <v>30</v>
      </c>
      <c r="E3265" t="s">
        <v>2873</v>
      </c>
      <c r="F3265" t="s">
        <v>44</v>
      </c>
      <c r="G3265" t="s">
        <v>2874</v>
      </c>
      <c r="H3265" t="s">
        <v>2802</v>
      </c>
      <c r="I3265" t="s">
        <v>404</v>
      </c>
      <c r="J3265" t="s">
        <v>2806</v>
      </c>
      <c r="K3265" t="s">
        <v>174</v>
      </c>
      <c r="L3265">
        <v>3</v>
      </c>
      <c r="N3265" t="s">
        <v>68</v>
      </c>
      <c r="O3265" t="s">
        <v>175</v>
      </c>
      <c r="P3265" t="s">
        <v>176</v>
      </c>
      <c r="Q3265" t="s">
        <v>71</v>
      </c>
      <c r="R3265">
        <v>2012</v>
      </c>
      <c r="S3265" s="1">
        <v>1712.5</v>
      </c>
      <c r="T3265" t="s">
        <v>31</v>
      </c>
      <c r="U3265" s="2">
        <v>40087</v>
      </c>
      <c r="V3265" s="2">
        <v>40117</v>
      </c>
      <c r="W3265" s="2">
        <v>40117</v>
      </c>
      <c r="X3265" t="s">
        <v>72</v>
      </c>
      <c r="Y3265" t="s">
        <v>3243</v>
      </c>
      <c r="Z3265" t="s">
        <v>2886</v>
      </c>
      <c r="AA3265" t="s">
        <v>2887</v>
      </c>
      <c r="AB3265" t="s">
        <v>176</v>
      </c>
      <c r="AC3265" t="s">
        <v>36</v>
      </c>
      <c r="AD3265">
        <v>99203</v>
      </c>
      <c r="AE3265" t="s">
        <v>3240</v>
      </c>
      <c r="AF3265" t="str">
        <f t="shared" si="150"/>
        <v>Yes</v>
      </c>
      <c r="AG3265" s="9" t="str">
        <f t="shared" si="151"/>
        <v>STATE SENATOR3DEMOCRATLEG DISTRICT 03 - SENATESPOKANELegislative20121712.5DEBT400874011740117Operation and OverheadOCTOBER SALARYHILL KATHLEEN R1308 E   16TH AVENUE SPOKANEWA</v>
      </c>
      <c r="AH3265">
        <v>100334254</v>
      </c>
      <c r="AI3265" s="9" t="str">
        <f t="shared" si="152"/>
        <v>STATE SENATOR3DEMOCRATLEG DISTRICT 03 - SENATESPOKANELegislative</v>
      </c>
    </row>
    <row r="3266" spans="1:35" x14ac:dyDescent="0.25">
      <c r="A3266" s="15">
        <v>1189</v>
      </c>
      <c r="B3266" t="s">
        <v>3246</v>
      </c>
      <c r="C3266">
        <v>100334254</v>
      </c>
      <c r="D3266" t="s">
        <v>30</v>
      </c>
      <c r="E3266" t="s">
        <v>2873</v>
      </c>
      <c r="F3266" t="s">
        <v>44</v>
      </c>
      <c r="G3266" t="s">
        <v>2874</v>
      </c>
      <c r="H3266" t="s">
        <v>2802</v>
      </c>
      <c r="I3266" t="s">
        <v>404</v>
      </c>
      <c r="J3266" t="s">
        <v>2806</v>
      </c>
      <c r="K3266" t="s">
        <v>174</v>
      </c>
      <c r="L3266">
        <v>3</v>
      </c>
      <c r="N3266" t="s">
        <v>68</v>
      </c>
      <c r="O3266" t="s">
        <v>175</v>
      </c>
      <c r="P3266" t="s">
        <v>176</v>
      </c>
      <c r="Q3266" t="s">
        <v>71</v>
      </c>
      <c r="R3266">
        <v>2012</v>
      </c>
      <c r="S3266" s="1">
        <v>80.180000000000007</v>
      </c>
      <c r="T3266" t="s">
        <v>31</v>
      </c>
      <c r="U3266" s="2">
        <v>40087</v>
      </c>
      <c r="V3266" s="2">
        <v>40117</v>
      </c>
      <c r="W3266" s="2">
        <v>40117</v>
      </c>
      <c r="X3266" t="s">
        <v>72</v>
      </c>
      <c r="Y3266" t="s">
        <v>3247</v>
      </c>
      <c r="Z3266" t="s">
        <v>2886</v>
      </c>
      <c r="AA3266" t="s">
        <v>2887</v>
      </c>
      <c r="AB3266" t="s">
        <v>176</v>
      </c>
      <c r="AC3266" t="s">
        <v>36</v>
      </c>
      <c r="AD3266">
        <v>99203</v>
      </c>
      <c r="AE3266" t="s">
        <v>3240</v>
      </c>
      <c r="AF3266" t="str">
        <f t="shared" ref="AF3266:AF3329" si="153">IF(ISNA(VLOOKUP($C3266,schooldata,1,FALSE)),"NO","Yes")</f>
        <v>Yes</v>
      </c>
      <c r="AG3266" s="9" t="str">
        <f t="shared" ref="AG3266:AG3329" si="154">CONCATENATE(K3266,L3266,M3266,N3266,O3266,P3266,Q3266,R3266,S3266,T3266,U3266,V3266,W3266,X3266,Y3266,Z3266,AA3266,AB3266,AC3266)</f>
        <v>STATE SENATOR3DEMOCRATLEG DISTRICT 03 - SENATESPOKANELegislative201280.18DEBT400874011740117Operation and OverheadPOST,COPIES,SUPPLIES(USPS,KINKOS,OFFDEPT)HILL KATHLEEN R1308 E   16TH AVENUE SPOKANEWA</v>
      </c>
      <c r="AH3266">
        <v>100334254</v>
      </c>
      <c r="AI3266" s="9" t="str">
        <f t="shared" ref="AI3266:AI3329" si="155">CONCATENATE(K3266,L3266,M3266,N3266,O3266,P3266,Q3266)</f>
        <v>STATE SENATOR3DEMOCRATLEG DISTRICT 03 - SENATESPOKANELegislative</v>
      </c>
    </row>
    <row r="3267" spans="1:35" x14ac:dyDescent="0.25">
      <c r="A3267" s="15">
        <v>1190</v>
      </c>
      <c r="B3267" t="s">
        <v>3251</v>
      </c>
      <c r="C3267">
        <v>100334254</v>
      </c>
      <c r="D3267" t="s">
        <v>30</v>
      </c>
      <c r="E3267" t="s">
        <v>2873</v>
      </c>
      <c r="F3267" t="s">
        <v>44</v>
      </c>
      <c r="G3267" t="s">
        <v>2874</v>
      </c>
      <c r="H3267" t="s">
        <v>2802</v>
      </c>
      <c r="I3267" t="s">
        <v>404</v>
      </c>
      <c r="J3267" t="s">
        <v>2806</v>
      </c>
      <c r="K3267" t="s">
        <v>174</v>
      </c>
      <c r="L3267">
        <v>3</v>
      </c>
      <c r="N3267" t="s">
        <v>68</v>
      </c>
      <c r="O3267" t="s">
        <v>175</v>
      </c>
      <c r="P3267" t="s">
        <v>176</v>
      </c>
      <c r="Q3267" t="s">
        <v>71</v>
      </c>
      <c r="R3267">
        <v>2012</v>
      </c>
      <c r="S3267" s="1">
        <v>405.92</v>
      </c>
      <c r="T3267" t="s">
        <v>31</v>
      </c>
      <c r="U3267" s="2">
        <v>40087</v>
      </c>
      <c r="V3267" s="2">
        <v>40117</v>
      </c>
      <c r="W3267" s="2">
        <v>40117</v>
      </c>
      <c r="X3267" t="s">
        <v>72</v>
      </c>
      <c r="Y3267" t="s">
        <v>3232</v>
      </c>
      <c r="Z3267" t="s">
        <v>2908</v>
      </c>
      <c r="AA3267" t="s">
        <v>2909</v>
      </c>
      <c r="AB3267" t="s">
        <v>176</v>
      </c>
      <c r="AC3267" t="s">
        <v>36</v>
      </c>
      <c r="AD3267">
        <v>99204</v>
      </c>
      <c r="AE3267" t="s">
        <v>3240</v>
      </c>
      <c r="AF3267" t="str">
        <f t="shared" si="153"/>
        <v>Yes</v>
      </c>
      <c r="AG3267" s="9" t="str">
        <f t="shared" si="154"/>
        <v>STATE SENATOR3DEMOCRATLEG DISTRICT 03 - SENATESPOKANELegislative2012405.92DEBT400874011740117Operation and OverheadREIMB. POSTAGEBROWN LISA JO1428 W   14TH AVENUE SPOKANEWA</v>
      </c>
      <c r="AH3267">
        <v>100334254</v>
      </c>
      <c r="AI3267" s="9" t="str">
        <f t="shared" si="155"/>
        <v>STATE SENATOR3DEMOCRATLEG DISTRICT 03 - SENATESPOKANELegislative</v>
      </c>
    </row>
    <row r="3268" spans="1:35" x14ac:dyDescent="0.25">
      <c r="A3268" s="15">
        <v>1249</v>
      </c>
      <c r="B3268" t="s">
        <v>3328</v>
      </c>
      <c r="C3268">
        <v>100337977</v>
      </c>
      <c r="D3268" t="s">
        <v>30</v>
      </c>
      <c r="E3268" t="s">
        <v>2873</v>
      </c>
      <c r="F3268" t="s">
        <v>44</v>
      </c>
      <c r="G3268" t="s">
        <v>2874</v>
      </c>
      <c r="H3268" t="s">
        <v>2802</v>
      </c>
      <c r="I3268" t="s">
        <v>404</v>
      </c>
      <c r="J3268" t="s">
        <v>2806</v>
      </c>
      <c r="K3268" t="s">
        <v>174</v>
      </c>
      <c r="L3268">
        <v>3</v>
      </c>
      <c r="N3268" t="s">
        <v>68</v>
      </c>
      <c r="O3268" t="s">
        <v>175</v>
      </c>
      <c r="P3268" t="s">
        <v>176</v>
      </c>
      <c r="Q3268" t="s">
        <v>71</v>
      </c>
      <c r="R3268">
        <v>2012</v>
      </c>
      <c r="S3268" s="1">
        <v>300</v>
      </c>
      <c r="T3268" t="s">
        <v>31</v>
      </c>
      <c r="U3268" s="2">
        <v>40118</v>
      </c>
      <c r="V3268" s="2">
        <v>40147</v>
      </c>
      <c r="W3268" s="2">
        <v>40147</v>
      </c>
      <c r="X3268" t="s">
        <v>72</v>
      </c>
      <c r="Y3268" t="s">
        <v>3205</v>
      </c>
      <c r="Z3268" t="s">
        <v>167</v>
      </c>
      <c r="AA3268" t="s">
        <v>168</v>
      </c>
      <c r="AB3268" t="s">
        <v>35</v>
      </c>
      <c r="AC3268" t="s">
        <v>36</v>
      </c>
      <c r="AD3268">
        <v>98109</v>
      </c>
      <c r="AE3268" t="s">
        <v>3329</v>
      </c>
      <c r="AF3268" t="str">
        <f t="shared" si="153"/>
        <v>Yes</v>
      </c>
      <c r="AG3268" s="9" t="str">
        <f t="shared" si="154"/>
        <v>STATE SENATOR3DEMOCRATLEG DISTRICT 03 - SENATESPOKANELegislative2012300DEBT401184014740147Operation and OverheadTREASURY-NOVARGO STRATEGIESPO BOX 9100 SEATTLEWA</v>
      </c>
      <c r="AH3268">
        <v>100337977</v>
      </c>
      <c r="AI3268" s="9" t="str">
        <f t="shared" si="155"/>
        <v>STATE SENATOR3DEMOCRATLEG DISTRICT 03 - SENATESPOKANELegislative</v>
      </c>
    </row>
    <row r="3269" spans="1:35" x14ac:dyDescent="0.25">
      <c r="A3269" s="15">
        <v>1250</v>
      </c>
      <c r="B3269" t="s">
        <v>3330</v>
      </c>
      <c r="C3269">
        <v>100337977</v>
      </c>
      <c r="D3269" t="s">
        <v>30</v>
      </c>
      <c r="E3269" t="s">
        <v>2873</v>
      </c>
      <c r="F3269" t="s">
        <v>44</v>
      </c>
      <c r="G3269" t="s">
        <v>2874</v>
      </c>
      <c r="H3269" t="s">
        <v>2802</v>
      </c>
      <c r="I3269" t="s">
        <v>404</v>
      </c>
      <c r="J3269" t="s">
        <v>2806</v>
      </c>
      <c r="K3269" t="s">
        <v>174</v>
      </c>
      <c r="L3269">
        <v>3</v>
      </c>
      <c r="N3269" t="s">
        <v>68</v>
      </c>
      <c r="O3269" t="s">
        <v>175</v>
      </c>
      <c r="P3269" t="s">
        <v>176</v>
      </c>
      <c r="Q3269" t="s">
        <v>71</v>
      </c>
      <c r="R3269">
        <v>2012</v>
      </c>
      <c r="S3269" s="1">
        <v>1106.25</v>
      </c>
      <c r="T3269" t="s">
        <v>31</v>
      </c>
      <c r="U3269" s="2">
        <v>40118</v>
      </c>
      <c r="V3269" s="2">
        <v>40147</v>
      </c>
      <c r="W3269" s="2">
        <v>40147</v>
      </c>
      <c r="X3269" t="s">
        <v>72</v>
      </c>
      <c r="Y3269" t="s">
        <v>3331</v>
      </c>
      <c r="Z3269" t="s">
        <v>2886</v>
      </c>
      <c r="AA3269" t="s">
        <v>2887</v>
      </c>
      <c r="AB3269" t="s">
        <v>176</v>
      </c>
      <c r="AC3269" t="s">
        <v>36</v>
      </c>
      <c r="AD3269">
        <v>99203</v>
      </c>
      <c r="AE3269" t="s">
        <v>3329</v>
      </c>
      <c r="AF3269" t="str">
        <f t="shared" si="153"/>
        <v>Yes</v>
      </c>
      <c r="AG3269" s="9" t="str">
        <f t="shared" si="154"/>
        <v>STATE SENATOR3DEMOCRATLEG DISTRICT 03 - SENATESPOKANELegislative20121106.25DEBT401184014740147Operation and OverheadNOV SALARYHILL KATHLEEN R1308 E   16TH AVENUE SPOKANEWA</v>
      </c>
      <c r="AH3269">
        <v>100337977</v>
      </c>
      <c r="AI3269" s="9" t="str">
        <f t="shared" si="155"/>
        <v>STATE SENATOR3DEMOCRATLEG DISTRICT 03 - SENATESPOKANELegislative</v>
      </c>
    </row>
    <row r="3270" spans="1:35" x14ac:dyDescent="0.25">
      <c r="A3270" s="15">
        <v>1256</v>
      </c>
      <c r="B3270" t="s">
        <v>3341</v>
      </c>
      <c r="C3270">
        <v>100337978</v>
      </c>
      <c r="D3270" t="s">
        <v>30</v>
      </c>
      <c r="E3270" t="s">
        <v>2873</v>
      </c>
      <c r="F3270" t="s">
        <v>44</v>
      </c>
      <c r="G3270" t="s">
        <v>2874</v>
      </c>
      <c r="H3270" t="s">
        <v>2802</v>
      </c>
      <c r="I3270" t="s">
        <v>404</v>
      </c>
      <c r="J3270" t="s">
        <v>2806</v>
      </c>
      <c r="K3270" t="s">
        <v>174</v>
      </c>
      <c r="L3270">
        <v>3</v>
      </c>
      <c r="N3270" t="s">
        <v>68</v>
      </c>
      <c r="O3270" t="s">
        <v>175</v>
      </c>
      <c r="P3270" t="s">
        <v>176</v>
      </c>
      <c r="Q3270" t="s">
        <v>71</v>
      </c>
      <c r="R3270">
        <v>2012</v>
      </c>
      <c r="S3270" s="1">
        <v>300</v>
      </c>
      <c r="T3270" t="s">
        <v>31</v>
      </c>
      <c r="U3270" s="2">
        <v>40148</v>
      </c>
      <c r="V3270" s="2">
        <v>40178</v>
      </c>
      <c r="W3270" s="2">
        <v>40147</v>
      </c>
      <c r="X3270" t="s">
        <v>72</v>
      </c>
      <c r="Y3270" t="s">
        <v>3205</v>
      </c>
      <c r="Z3270" t="s">
        <v>167</v>
      </c>
      <c r="AA3270" t="s">
        <v>168</v>
      </c>
      <c r="AB3270" t="s">
        <v>35</v>
      </c>
      <c r="AC3270" t="s">
        <v>36</v>
      </c>
      <c r="AD3270">
        <v>98109</v>
      </c>
      <c r="AE3270" t="s">
        <v>3342</v>
      </c>
      <c r="AF3270" t="str">
        <f t="shared" si="153"/>
        <v>Yes</v>
      </c>
      <c r="AG3270" s="9" t="str">
        <f t="shared" si="154"/>
        <v>STATE SENATOR3DEMOCRATLEG DISTRICT 03 - SENATESPOKANELegislative2012300DEBT401484017840147Operation and OverheadTREASURY-NOVARGO STRATEGIESPO BOX 9100 SEATTLEWA</v>
      </c>
      <c r="AH3270">
        <v>100337978</v>
      </c>
      <c r="AI3270" s="9" t="str">
        <f t="shared" si="155"/>
        <v>STATE SENATOR3DEMOCRATLEG DISTRICT 03 - SENATESPOKANELegislative</v>
      </c>
    </row>
    <row r="3271" spans="1:35" x14ac:dyDescent="0.25">
      <c r="A3271" s="15">
        <v>1257</v>
      </c>
      <c r="B3271" t="s">
        <v>3343</v>
      </c>
      <c r="C3271">
        <v>100337978</v>
      </c>
      <c r="D3271" t="s">
        <v>30</v>
      </c>
      <c r="E3271" t="s">
        <v>2873</v>
      </c>
      <c r="F3271" t="s">
        <v>44</v>
      </c>
      <c r="G3271" t="s">
        <v>2874</v>
      </c>
      <c r="H3271" t="s">
        <v>2802</v>
      </c>
      <c r="I3271" t="s">
        <v>404</v>
      </c>
      <c r="J3271" t="s">
        <v>2806</v>
      </c>
      <c r="K3271" t="s">
        <v>174</v>
      </c>
      <c r="L3271">
        <v>3</v>
      </c>
      <c r="N3271" t="s">
        <v>68</v>
      </c>
      <c r="O3271" t="s">
        <v>175</v>
      </c>
      <c r="P3271" t="s">
        <v>176</v>
      </c>
      <c r="Q3271" t="s">
        <v>71</v>
      </c>
      <c r="R3271">
        <v>2012</v>
      </c>
      <c r="S3271" s="1">
        <v>1025</v>
      </c>
      <c r="T3271" t="s">
        <v>31</v>
      </c>
      <c r="U3271" s="2">
        <v>40148</v>
      </c>
      <c r="V3271" s="2">
        <v>40178</v>
      </c>
      <c r="W3271" s="2">
        <v>40178</v>
      </c>
      <c r="X3271" t="s">
        <v>72</v>
      </c>
      <c r="Y3271" t="s">
        <v>3344</v>
      </c>
      <c r="Z3271" t="s">
        <v>2886</v>
      </c>
      <c r="AA3271" t="s">
        <v>2887</v>
      </c>
      <c r="AB3271" t="s">
        <v>176</v>
      </c>
      <c r="AC3271" t="s">
        <v>36</v>
      </c>
      <c r="AD3271">
        <v>99203</v>
      </c>
      <c r="AE3271" t="s">
        <v>3342</v>
      </c>
      <c r="AF3271" t="str">
        <f t="shared" si="153"/>
        <v>Yes</v>
      </c>
      <c r="AG3271" s="9" t="str">
        <f t="shared" si="154"/>
        <v>STATE SENATOR3DEMOCRATLEG DISTRICT 03 - SENATESPOKANELegislative20121025DEBT401484017840178Operation and OverheadSALARY-DECHILL KATHLEEN R1308 E   16TH AVENUE SPOKANEWA</v>
      </c>
      <c r="AH3271">
        <v>100337978</v>
      </c>
      <c r="AI3271" s="9" t="str">
        <f t="shared" si="155"/>
        <v>STATE SENATOR3DEMOCRATLEG DISTRICT 03 - SENATESPOKANELegislative</v>
      </c>
    </row>
    <row r="3272" spans="1:35" x14ac:dyDescent="0.25">
      <c r="A3272" s="15">
        <v>1258</v>
      </c>
      <c r="B3272" t="s">
        <v>3345</v>
      </c>
      <c r="C3272">
        <v>100337978</v>
      </c>
      <c r="D3272" t="s">
        <v>30</v>
      </c>
      <c r="E3272" t="s">
        <v>2873</v>
      </c>
      <c r="F3272" t="s">
        <v>44</v>
      </c>
      <c r="G3272" t="s">
        <v>2874</v>
      </c>
      <c r="H3272" t="s">
        <v>2802</v>
      </c>
      <c r="I3272" t="s">
        <v>404</v>
      </c>
      <c r="J3272" t="s">
        <v>2806</v>
      </c>
      <c r="K3272" t="s">
        <v>174</v>
      </c>
      <c r="L3272">
        <v>3</v>
      </c>
      <c r="N3272" t="s">
        <v>68</v>
      </c>
      <c r="O3272" t="s">
        <v>175</v>
      </c>
      <c r="P3272" t="s">
        <v>176</v>
      </c>
      <c r="Q3272" t="s">
        <v>71</v>
      </c>
      <c r="R3272">
        <v>2012</v>
      </c>
      <c r="S3272" s="1">
        <v>300</v>
      </c>
      <c r="T3272" t="s">
        <v>31</v>
      </c>
      <c r="U3272" s="2">
        <v>40148</v>
      </c>
      <c r="V3272" s="2">
        <v>40178</v>
      </c>
      <c r="W3272" s="2">
        <v>40178</v>
      </c>
      <c r="X3272" t="s">
        <v>72</v>
      </c>
      <c r="Y3272" s="16" t="s">
        <v>3248</v>
      </c>
      <c r="Z3272" t="s">
        <v>167</v>
      </c>
      <c r="AA3272" t="s">
        <v>168</v>
      </c>
      <c r="AB3272" t="s">
        <v>35</v>
      </c>
      <c r="AC3272" t="s">
        <v>36</v>
      </c>
      <c r="AD3272">
        <v>98109</v>
      </c>
      <c r="AE3272" t="s">
        <v>3342</v>
      </c>
      <c r="AF3272" t="str">
        <f t="shared" si="153"/>
        <v>Yes</v>
      </c>
      <c r="AG3272" s="9" t="str">
        <f t="shared" si="154"/>
        <v>STATE SENATOR3DEMOCRATLEG DISTRICT 03 - SENATESPOKANELegislative2012300DEBT401484017840178Operation and OverheadTREASURY-DECARGO STRATEGIESPO BOX 9100 SEATTLEWA</v>
      </c>
      <c r="AH3272">
        <v>100337978</v>
      </c>
      <c r="AI3272" s="9" t="str">
        <f t="shared" si="155"/>
        <v>STATE SENATOR3DEMOCRATLEG DISTRICT 03 - SENATESPOKANELegislative</v>
      </c>
    </row>
    <row r="3273" spans="1:35" x14ac:dyDescent="0.25">
      <c r="A3273" s="15">
        <v>1285</v>
      </c>
      <c r="B3273" t="s">
        <v>3393</v>
      </c>
      <c r="C3273">
        <v>100348165</v>
      </c>
      <c r="D3273" t="s">
        <v>30</v>
      </c>
      <c r="E3273" t="s">
        <v>2873</v>
      </c>
      <c r="F3273" t="s">
        <v>44</v>
      </c>
      <c r="G3273" t="s">
        <v>2874</v>
      </c>
      <c r="H3273" t="s">
        <v>2802</v>
      </c>
      <c r="I3273" t="s">
        <v>404</v>
      </c>
      <c r="J3273" t="s">
        <v>2806</v>
      </c>
      <c r="K3273" t="s">
        <v>174</v>
      </c>
      <c r="L3273">
        <v>3</v>
      </c>
      <c r="N3273" t="s">
        <v>68</v>
      </c>
      <c r="O3273" t="s">
        <v>175</v>
      </c>
      <c r="P3273" t="s">
        <v>176</v>
      </c>
      <c r="Q3273" t="s">
        <v>71</v>
      </c>
      <c r="R3273">
        <v>2012</v>
      </c>
      <c r="S3273" s="1">
        <v>250</v>
      </c>
      <c r="T3273" t="s">
        <v>31</v>
      </c>
      <c r="U3273" s="2">
        <v>40179</v>
      </c>
      <c r="V3273" s="2">
        <v>40209</v>
      </c>
      <c r="W3273" s="2">
        <v>40200</v>
      </c>
      <c r="X3273" t="s">
        <v>72</v>
      </c>
      <c r="Y3273" t="s">
        <v>3394</v>
      </c>
      <c r="Z3273" t="s">
        <v>3395</v>
      </c>
      <c r="AA3273" t="s">
        <v>3396</v>
      </c>
      <c r="AB3273" t="s">
        <v>410</v>
      </c>
      <c r="AC3273" t="s">
        <v>36</v>
      </c>
      <c r="AD3273">
        <v>99206</v>
      </c>
      <c r="AE3273" t="s">
        <v>3390</v>
      </c>
      <c r="AF3273" t="str">
        <f t="shared" si="153"/>
        <v>Yes</v>
      </c>
      <c r="AG3273" s="9" t="str">
        <f t="shared" si="154"/>
        <v>STATE SENATOR3DEMOCRATLEG DISTRICT 03 - SENATESPOKANELegislative2012250DEBT401794020940200Operation and OverheadCOMPUTER REPAIR/DIAGNOSISDENTONE.NET1215 S GLENN ROAD SPOKANE VALLEYWA</v>
      </c>
      <c r="AH3273">
        <v>100348165</v>
      </c>
      <c r="AI3273" s="9" t="str">
        <f t="shared" si="155"/>
        <v>STATE SENATOR3DEMOCRATLEG DISTRICT 03 - SENATESPOKANELegislative</v>
      </c>
    </row>
    <row r="3274" spans="1:35" x14ac:dyDescent="0.25">
      <c r="A3274" s="15">
        <v>1283</v>
      </c>
      <c r="B3274" t="s">
        <v>3389</v>
      </c>
      <c r="C3274">
        <v>100348165</v>
      </c>
      <c r="D3274" t="s">
        <v>30</v>
      </c>
      <c r="E3274" t="s">
        <v>2873</v>
      </c>
      <c r="F3274" t="s">
        <v>44</v>
      </c>
      <c r="G3274" t="s">
        <v>2874</v>
      </c>
      <c r="H3274" t="s">
        <v>2802</v>
      </c>
      <c r="I3274" t="s">
        <v>404</v>
      </c>
      <c r="J3274" t="s">
        <v>2806</v>
      </c>
      <c r="K3274" t="s">
        <v>174</v>
      </c>
      <c r="L3274">
        <v>3</v>
      </c>
      <c r="N3274" t="s">
        <v>68</v>
      </c>
      <c r="O3274" t="s">
        <v>175</v>
      </c>
      <c r="P3274" t="s">
        <v>176</v>
      </c>
      <c r="Q3274" t="s">
        <v>71</v>
      </c>
      <c r="R3274">
        <v>2012</v>
      </c>
      <c r="S3274" s="1">
        <v>300</v>
      </c>
      <c r="T3274" t="s">
        <v>31</v>
      </c>
      <c r="U3274" s="2">
        <v>40179</v>
      </c>
      <c r="V3274" s="2">
        <v>40209</v>
      </c>
      <c r="W3274" s="2">
        <v>40209</v>
      </c>
      <c r="X3274" t="s">
        <v>72</v>
      </c>
      <c r="Y3274" t="s">
        <v>3336</v>
      </c>
      <c r="Z3274" t="s">
        <v>167</v>
      </c>
      <c r="AA3274" t="s">
        <v>168</v>
      </c>
      <c r="AB3274" t="s">
        <v>35</v>
      </c>
      <c r="AC3274" t="s">
        <v>36</v>
      </c>
      <c r="AD3274">
        <v>98109</v>
      </c>
      <c r="AE3274" t="s">
        <v>3390</v>
      </c>
      <c r="AF3274" t="str">
        <f t="shared" si="153"/>
        <v>Yes</v>
      </c>
      <c r="AG3274" s="9" t="str">
        <f t="shared" si="154"/>
        <v>STATE SENATOR3DEMOCRATLEG DISTRICT 03 - SENATESPOKANELegislative2012300DEBT401794020940209Operation and OverheadEST. TREASURY - JANARGO STRATEGIESPO BOX 9100 SEATTLEWA</v>
      </c>
      <c r="AH3274">
        <v>100348165</v>
      </c>
      <c r="AI3274" s="9" t="str">
        <f t="shared" si="155"/>
        <v>STATE SENATOR3DEMOCRATLEG DISTRICT 03 - SENATESPOKANELegislative</v>
      </c>
    </row>
    <row r="3275" spans="1:35" x14ac:dyDescent="0.25">
      <c r="A3275" s="15">
        <v>1284</v>
      </c>
      <c r="B3275" t="s">
        <v>3391</v>
      </c>
      <c r="C3275">
        <v>100348165</v>
      </c>
      <c r="D3275" t="s">
        <v>30</v>
      </c>
      <c r="E3275" t="s">
        <v>2873</v>
      </c>
      <c r="F3275" t="s">
        <v>44</v>
      </c>
      <c r="G3275" t="s">
        <v>2874</v>
      </c>
      <c r="H3275" t="s">
        <v>2802</v>
      </c>
      <c r="I3275" t="s">
        <v>404</v>
      </c>
      <c r="J3275" t="s">
        <v>2806</v>
      </c>
      <c r="K3275" t="s">
        <v>174</v>
      </c>
      <c r="L3275">
        <v>3</v>
      </c>
      <c r="N3275" t="s">
        <v>68</v>
      </c>
      <c r="O3275" t="s">
        <v>175</v>
      </c>
      <c r="P3275" t="s">
        <v>176</v>
      </c>
      <c r="Q3275" t="s">
        <v>71</v>
      </c>
      <c r="R3275">
        <v>2012</v>
      </c>
      <c r="S3275" s="1">
        <v>1400</v>
      </c>
      <c r="T3275" t="s">
        <v>31</v>
      </c>
      <c r="U3275" s="2">
        <v>40179</v>
      </c>
      <c r="V3275" s="2">
        <v>40209</v>
      </c>
      <c r="W3275" s="2">
        <v>40209</v>
      </c>
      <c r="X3275" t="s">
        <v>72</v>
      </c>
      <c r="Y3275" t="s">
        <v>3392</v>
      </c>
      <c r="Z3275" t="s">
        <v>2886</v>
      </c>
      <c r="AA3275" t="s">
        <v>2887</v>
      </c>
      <c r="AB3275" t="s">
        <v>176</v>
      </c>
      <c r="AC3275" t="s">
        <v>36</v>
      </c>
      <c r="AD3275">
        <v>99203</v>
      </c>
      <c r="AE3275" t="s">
        <v>3390</v>
      </c>
      <c r="AF3275" t="str">
        <f t="shared" si="153"/>
        <v>Yes</v>
      </c>
      <c r="AG3275" s="9" t="str">
        <f t="shared" si="154"/>
        <v>STATE SENATOR3DEMOCRATLEG DISTRICT 03 - SENATESPOKANELegislative20121400DEBT401794020940209Operation and OverheadSALARY - JANHILL KATHLEEN R1308 E   16TH AVENUE SPOKANEWA</v>
      </c>
      <c r="AH3275">
        <v>100348165</v>
      </c>
      <c r="AI3275" s="9" t="str">
        <f t="shared" si="155"/>
        <v>STATE SENATOR3DEMOCRATLEG DISTRICT 03 - SENATESPOKANELegislative</v>
      </c>
    </row>
    <row r="3276" spans="1:35" x14ac:dyDescent="0.25">
      <c r="A3276" s="15">
        <v>1253</v>
      </c>
      <c r="B3276" t="s">
        <v>3335</v>
      </c>
      <c r="C3276">
        <v>100349557</v>
      </c>
      <c r="D3276" t="s">
        <v>30</v>
      </c>
      <c r="E3276" t="s">
        <v>2873</v>
      </c>
      <c r="F3276" t="s">
        <v>44</v>
      </c>
      <c r="G3276" t="s">
        <v>2874</v>
      </c>
      <c r="H3276" t="s">
        <v>2802</v>
      </c>
      <c r="I3276" t="s">
        <v>404</v>
      </c>
      <c r="J3276" t="s">
        <v>2806</v>
      </c>
      <c r="K3276" t="s">
        <v>174</v>
      </c>
      <c r="L3276">
        <v>3</v>
      </c>
      <c r="N3276" t="s">
        <v>68</v>
      </c>
      <c r="O3276" t="s">
        <v>175</v>
      </c>
      <c r="P3276" t="s">
        <v>176</v>
      </c>
      <c r="Q3276" t="s">
        <v>71</v>
      </c>
      <c r="R3276">
        <v>2012</v>
      </c>
      <c r="S3276" s="1">
        <v>300</v>
      </c>
      <c r="T3276" t="s">
        <v>31</v>
      </c>
      <c r="U3276" s="2">
        <v>40210</v>
      </c>
      <c r="V3276" s="2">
        <v>40237</v>
      </c>
      <c r="W3276" s="2">
        <v>40209</v>
      </c>
      <c r="X3276" t="s">
        <v>72</v>
      </c>
      <c r="Y3276" t="s">
        <v>3336</v>
      </c>
      <c r="Z3276" t="s">
        <v>167</v>
      </c>
      <c r="AA3276" t="s">
        <v>168</v>
      </c>
      <c r="AB3276" t="s">
        <v>35</v>
      </c>
      <c r="AC3276" t="s">
        <v>36</v>
      </c>
      <c r="AD3276">
        <v>98109</v>
      </c>
      <c r="AE3276" t="s">
        <v>3337</v>
      </c>
      <c r="AF3276" t="str">
        <f t="shared" si="153"/>
        <v>Yes</v>
      </c>
      <c r="AG3276" s="9" t="str">
        <f t="shared" si="154"/>
        <v>STATE SENATOR3DEMOCRATLEG DISTRICT 03 - SENATESPOKANELegislative2012300DEBT402104023740209Operation and OverheadEST. TREASURY - JANARGO STRATEGIESPO BOX 9100 SEATTLEWA</v>
      </c>
      <c r="AH3276">
        <v>100349557</v>
      </c>
      <c r="AI3276" s="9" t="str">
        <f t="shared" si="155"/>
        <v>STATE SENATOR3DEMOCRATLEG DISTRICT 03 - SENATESPOKANELegislative</v>
      </c>
    </row>
    <row r="3277" spans="1:35" x14ac:dyDescent="0.25">
      <c r="A3277" s="15">
        <v>1254</v>
      </c>
      <c r="B3277" t="s">
        <v>3338</v>
      </c>
      <c r="C3277">
        <v>100349557</v>
      </c>
      <c r="D3277" t="s">
        <v>30</v>
      </c>
      <c r="E3277" t="s">
        <v>2873</v>
      </c>
      <c r="F3277" t="s">
        <v>44</v>
      </c>
      <c r="G3277" t="s">
        <v>2874</v>
      </c>
      <c r="H3277" t="s">
        <v>2802</v>
      </c>
      <c r="I3277" t="s">
        <v>404</v>
      </c>
      <c r="J3277" t="s">
        <v>2806</v>
      </c>
      <c r="K3277" t="s">
        <v>174</v>
      </c>
      <c r="L3277">
        <v>3</v>
      </c>
      <c r="N3277" t="s">
        <v>68</v>
      </c>
      <c r="O3277" t="s">
        <v>175</v>
      </c>
      <c r="P3277" t="s">
        <v>176</v>
      </c>
      <c r="Q3277" t="s">
        <v>71</v>
      </c>
      <c r="R3277">
        <v>2012</v>
      </c>
      <c r="S3277" s="1">
        <v>300</v>
      </c>
      <c r="T3277" t="s">
        <v>31</v>
      </c>
      <c r="U3277" s="2">
        <v>40210</v>
      </c>
      <c r="V3277" s="2">
        <v>40237</v>
      </c>
      <c r="W3277" s="2">
        <v>40237</v>
      </c>
      <c r="X3277" t="s">
        <v>72</v>
      </c>
      <c r="Y3277" t="s">
        <v>3250</v>
      </c>
      <c r="Z3277" t="s">
        <v>167</v>
      </c>
      <c r="AA3277" t="s">
        <v>168</v>
      </c>
      <c r="AB3277" t="s">
        <v>35</v>
      </c>
      <c r="AC3277" t="s">
        <v>36</v>
      </c>
      <c r="AD3277">
        <v>98109</v>
      </c>
      <c r="AE3277" t="s">
        <v>3337</v>
      </c>
      <c r="AF3277" t="str">
        <f t="shared" si="153"/>
        <v>Yes</v>
      </c>
      <c r="AG3277" s="9" t="str">
        <f t="shared" si="154"/>
        <v>STATE SENATOR3DEMOCRATLEG DISTRICT 03 - SENATESPOKANELegislative2012300DEBT402104023740237Operation and OverheadEST TREASURY-FEBARGO STRATEGIESPO BOX 9100 SEATTLEWA</v>
      </c>
      <c r="AH3277">
        <v>100349557</v>
      </c>
      <c r="AI3277" s="9" t="str">
        <f t="shared" si="155"/>
        <v>STATE SENATOR3DEMOCRATLEG DISTRICT 03 - SENATESPOKANELegislative</v>
      </c>
    </row>
    <row r="3278" spans="1:35" x14ac:dyDescent="0.25">
      <c r="A3278" s="15">
        <v>1255</v>
      </c>
      <c r="B3278" t="s">
        <v>3339</v>
      </c>
      <c r="C3278">
        <v>100349557</v>
      </c>
      <c r="D3278" t="s">
        <v>30</v>
      </c>
      <c r="E3278" t="s">
        <v>2873</v>
      </c>
      <c r="F3278" t="s">
        <v>44</v>
      </c>
      <c r="G3278" t="s">
        <v>2874</v>
      </c>
      <c r="H3278" t="s">
        <v>2802</v>
      </c>
      <c r="I3278" t="s">
        <v>404</v>
      </c>
      <c r="J3278" t="s">
        <v>2806</v>
      </c>
      <c r="K3278" t="s">
        <v>174</v>
      </c>
      <c r="L3278">
        <v>3</v>
      </c>
      <c r="N3278" t="s">
        <v>68</v>
      </c>
      <c r="O3278" t="s">
        <v>175</v>
      </c>
      <c r="P3278" t="s">
        <v>176</v>
      </c>
      <c r="Q3278" t="s">
        <v>71</v>
      </c>
      <c r="R3278">
        <v>2012</v>
      </c>
      <c r="S3278" s="1">
        <v>982.24</v>
      </c>
      <c r="T3278" t="s">
        <v>31</v>
      </c>
      <c r="U3278" s="2">
        <v>40210</v>
      </c>
      <c r="V3278" s="2">
        <v>40237</v>
      </c>
      <c r="W3278" s="2">
        <v>40237</v>
      </c>
      <c r="X3278" t="s">
        <v>72</v>
      </c>
      <c r="Y3278" t="s">
        <v>3340</v>
      </c>
      <c r="Z3278" t="s">
        <v>2886</v>
      </c>
      <c r="AA3278" t="s">
        <v>2887</v>
      </c>
      <c r="AB3278" t="s">
        <v>176</v>
      </c>
      <c r="AC3278" t="s">
        <v>36</v>
      </c>
      <c r="AD3278">
        <v>99203</v>
      </c>
      <c r="AE3278" t="s">
        <v>3337</v>
      </c>
      <c r="AF3278" t="str">
        <f t="shared" si="153"/>
        <v>Yes</v>
      </c>
      <c r="AG3278" s="9" t="str">
        <f t="shared" si="154"/>
        <v>STATE SENATOR3DEMOCRATLEG DISTRICT 03 - SENATESPOKANELegislative2012982.24DEBT402104023740237Operation and OverheadFEB SALARY, LONG DIST, KROEGER CARD REIMBURSEHILL KATHLEEN R1308 E   16TH AVENUE SPOKANEWA</v>
      </c>
      <c r="AH3278">
        <v>100349557</v>
      </c>
      <c r="AI3278" s="9" t="str">
        <f t="shared" si="155"/>
        <v>STATE SENATOR3DEMOCRATLEG DISTRICT 03 - SENATESPOKANELegislative</v>
      </c>
    </row>
    <row r="3279" spans="1:35" x14ac:dyDescent="0.25">
      <c r="A3279" s="15">
        <v>1261</v>
      </c>
      <c r="B3279" t="s">
        <v>3349</v>
      </c>
      <c r="C3279">
        <v>100351985</v>
      </c>
      <c r="D3279" t="s">
        <v>30</v>
      </c>
      <c r="E3279" t="s">
        <v>2873</v>
      </c>
      <c r="F3279" t="s">
        <v>44</v>
      </c>
      <c r="G3279" t="s">
        <v>2874</v>
      </c>
      <c r="H3279" t="s">
        <v>2802</v>
      </c>
      <c r="I3279" t="s">
        <v>404</v>
      </c>
      <c r="J3279" t="s">
        <v>2806</v>
      </c>
      <c r="K3279" t="s">
        <v>174</v>
      </c>
      <c r="L3279">
        <v>3</v>
      </c>
      <c r="N3279" t="s">
        <v>68</v>
      </c>
      <c r="O3279" t="s">
        <v>175</v>
      </c>
      <c r="P3279" t="s">
        <v>176</v>
      </c>
      <c r="Q3279" t="s">
        <v>71</v>
      </c>
      <c r="R3279">
        <v>2012</v>
      </c>
      <c r="S3279" s="1">
        <v>706.25</v>
      </c>
      <c r="T3279" t="s">
        <v>31</v>
      </c>
      <c r="U3279" s="2">
        <v>40238</v>
      </c>
      <c r="V3279" s="2">
        <v>40268</v>
      </c>
      <c r="W3279" s="2">
        <v>40268</v>
      </c>
      <c r="X3279" t="s">
        <v>72</v>
      </c>
      <c r="Y3279" t="s">
        <v>3350</v>
      </c>
      <c r="Z3279" t="s">
        <v>2886</v>
      </c>
      <c r="AA3279" t="s">
        <v>2887</v>
      </c>
      <c r="AB3279" t="s">
        <v>176</v>
      </c>
      <c r="AC3279" t="s">
        <v>36</v>
      </c>
      <c r="AD3279">
        <v>99203</v>
      </c>
      <c r="AE3279" t="s">
        <v>3351</v>
      </c>
      <c r="AF3279" t="str">
        <f t="shared" si="153"/>
        <v>Yes</v>
      </c>
      <c r="AG3279" s="9" t="str">
        <f t="shared" si="154"/>
        <v>STATE SENATOR3DEMOCRATLEG DISTRICT 03 - SENATESPOKANELegislative2012706.25DEBT402384026840268Operation and OverheadMARCH SALARYHILL KATHLEEN R1308 E   16TH AVENUE SPOKANEWA</v>
      </c>
      <c r="AH3279">
        <v>100351985</v>
      </c>
      <c r="AI3279" s="9" t="str">
        <f t="shared" si="155"/>
        <v>STATE SENATOR3DEMOCRATLEG DISTRICT 03 - SENATESPOKANELegislative</v>
      </c>
    </row>
    <row r="3280" spans="1:35" x14ac:dyDescent="0.25">
      <c r="A3280" s="15">
        <v>1277</v>
      </c>
      <c r="B3280" t="s">
        <v>3380</v>
      </c>
      <c r="C3280">
        <v>100351985</v>
      </c>
      <c r="D3280" t="s">
        <v>30</v>
      </c>
      <c r="E3280" t="s">
        <v>2873</v>
      </c>
      <c r="F3280" t="s">
        <v>44</v>
      </c>
      <c r="G3280" t="s">
        <v>2874</v>
      </c>
      <c r="H3280" t="s">
        <v>2802</v>
      </c>
      <c r="I3280" t="s">
        <v>404</v>
      </c>
      <c r="J3280" t="s">
        <v>2806</v>
      </c>
      <c r="K3280" t="s">
        <v>174</v>
      </c>
      <c r="L3280">
        <v>3</v>
      </c>
      <c r="N3280" t="s">
        <v>68</v>
      </c>
      <c r="O3280" t="s">
        <v>175</v>
      </c>
      <c r="P3280" t="s">
        <v>176</v>
      </c>
      <c r="Q3280" t="s">
        <v>71</v>
      </c>
      <c r="R3280">
        <v>2012</v>
      </c>
      <c r="S3280" s="1">
        <v>300</v>
      </c>
      <c r="T3280" t="s">
        <v>31</v>
      </c>
      <c r="U3280" s="2">
        <v>40238</v>
      </c>
      <c r="V3280" s="2">
        <v>40268</v>
      </c>
      <c r="W3280" s="2">
        <v>40268</v>
      </c>
      <c r="X3280" t="s">
        <v>72</v>
      </c>
      <c r="Y3280" t="s">
        <v>3263</v>
      </c>
      <c r="Z3280" t="s">
        <v>167</v>
      </c>
      <c r="AA3280" t="s">
        <v>168</v>
      </c>
      <c r="AB3280" t="s">
        <v>35</v>
      </c>
      <c r="AC3280" t="s">
        <v>36</v>
      </c>
      <c r="AD3280">
        <v>98109</v>
      </c>
      <c r="AE3280" t="s">
        <v>3351</v>
      </c>
      <c r="AF3280" t="str">
        <f t="shared" si="153"/>
        <v>Yes</v>
      </c>
      <c r="AG3280" s="9" t="str">
        <f t="shared" si="154"/>
        <v>STATE SENATOR3DEMOCRATLEG DISTRICT 03 - SENATESPOKANELegislative2012300DEBT402384026840268Operation and OverheadEST TREASURY-MARARGO STRATEGIESPO BOX 9100 SEATTLEWA</v>
      </c>
      <c r="AH3280">
        <v>100351985</v>
      </c>
      <c r="AI3280" s="9" t="str">
        <f t="shared" si="155"/>
        <v>STATE SENATOR3DEMOCRATLEG DISTRICT 03 - SENATESPOKANELegislative</v>
      </c>
    </row>
    <row r="3281" spans="1:35" x14ac:dyDescent="0.25">
      <c r="A3281" s="15">
        <v>1286</v>
      </c>
      <c r="B3281" t="s">
        <v>3397</v>
      </c>
      <c r="C3281">
        <v>100357755</v>
      </c>
      <c r="D3281" t="s">
        <v>30</v>
      </c>
      <c r="E3281" t="s">
        <v>2873</v>
      </c>
      <c r="F3281" t="s">
        <v>44</v>
      </c>
      <c r="G3281" t="s">
        <v>2874</v>
      </c>
      <c r="H3281" t="s">
        <v>2802</v>
      </c>
      <c r="I3281" t="s">
        <v>404</v>
      </c>
      <c r="J3281" t="s">
        <v>2806</v>
      </c>
      <c r="K3281" t="s">
        <v>174</v>
      </c>
      <c r="L3281">
        <v>3</v>
      </c>
      <c r="N3281" t="s">
        <v>68</v>
      </c>
      <c r="O3281" t="s">
        <v>175</v>
      </c>
      <c r="P3281" t="s">
        <v>176</v>
      </c>
      <c r="Q3281" t="s">
        <v>71</v>
      </c>
      <c r="R3281">
        <v>2012</v>
      </c>
      <c r="S3281" s="1">
        <v>300</v>
      </c>
      <c r="T3281" t="s">
        <v>31</v>
      </c>
      <c r="U3281" s="2">
        <v>40269</v>
      </c>
      <c r="V3281" s="2">
        <v>40298</v>
      </c>
      <c r="W3281" s="2">
        <v>40268</v>
      </c>
      <c r="X3281" t="s">
        <v>72</v>
      </c>
      <c r="Y3281" t="s">
        <v>3387</v>
      </c>
      <c r="Z3281" t="s">
        <v>167</v>
      </c>
      <c r="AA3281" t="s">
        <v>168</v>
      </c>
      <c r="AB3281" t="s">
        <v>35</v>
      </c>
      <c r="AC3281" t="s">
        <v>36</v>
      </c>
      <c r="AD3281">
        <v>98109</v>
      </c>
      <c r="AE3281" t="s">
        <v>3398</v>
      </c>
      <c r="AF3281" t="str">
        <f t="shared" si="153"/>
        <v>Yes</v>
      </c>
      <c r="AG3281" s="9" t="str">
        <f t="shared" si="154"/>
        <v>STATE SENATOR3DEMOCRATLEG DISTRICT 03 - SENATESPOKANELegislative2012300DEBT402694029840268Operation and OverheadTREASURY-MARCHARGO STRATEGIESPO BOX 9100 SEATTLEWA</v>
      </c>
      <c r="AH3281">
        <v>100357755</v>
      </c>
      <c r="AI3281" s="9" t="str">
        <f t="shared" si="155"/>
        <v>STATE SENATOR3DEMOCRATLEG DISTRICT 03 - SENATESPOKANELegislative</v>
      </c>
    </row>
    <row r="3282" spans="1:35" x14ac:dyDescent="0.25">
      <c r="A3282" s="15">
        <v>1287</v>
      </c>
      <c r="B3282" t="s">
        <v>3399</v>
      </c>
      <c r="C3282">
        <v>100357755</v>
      </c>
      <c r="D3282" t="s">
        <v>30</v>
      </c>
      <c r="E3282" t="s">
        <v>2873</v>
      </c>
      <c r="F3282" t="s">
        <v>44</v>
      </c>
      <c r="G3282" t="s">
        <v>2874</v>
      </c>
      <c r="H3282" t="s">
        <v>2802</v>
      </c>
      <c r="I3282" t="s">
        <v>404</v>
      </c>
      <c r="J3282" t="s">
        <v>2806</v>
      </c>
      <c r="K3282" t="s">
        <v>174</v>
      </c>
      <c r="L3282">
        <v>3</v>
      </c>
      <c r="N3282" t="s">
        <v>68</v>
      </c>
      <c r="O3282" t="s">
        <v>175</v>
      </c>
      <c r="P3282" t="s">
        <v>176</v>
      </c>
      <c r="Q3282" t="s">
        <v>71</v>
      </c>
      <c r="R3282">
        <v>2012</v>
      </c>
      <c r="S3282" s="1">
        <v>300</v>
      </c>
      <c r="T3282" t="s">
        <v>31</v>
      </c>
      <c r="U3282" s="2">
        <v>40269</v>
      </c>
      <c r="V3282" s="2">
        <v>40298</v>
      </c>
      <c r="W3282" s="2">
        <v>40298</v>
      </c>
      <c r="X3282" t="s">
        <v>72</v>
      </c>
      <c r="Y3282" t="s">
        <v>3281</v>
      </c>
      <c r="Z3282" t="s">
        <v>167</v>
      </c>
      <c r="AA3282" t="s">
        <v>168</v>
      </c>
      <c r="AB3282" t="s">
        <v>35</v>
      </c>
      <c r="AC3282" t="s">
        <v>36</v>
      </c>
      <c r="AD3282">
        <v>98109</v>
      </c>
      <c r="AE3282" t="s">
        <v>3398</v>
      </c>
      <c r="AF3282" t="str">
        <f t="shared" si="153"/>
        <v>Yes</v>
      </c>
      <c r="AG3282" s="9" t="str">
        <f t="shared" si="154"/>
        <v>STATE SENATOR3DEMOCRATLEG DISTRICT 03 - SENATESPOKANELegislative2012300DEBT402694029840298Operation and OverheadTREASURY-APRILARGO STRATEGIESPO BOX 9100 SEATTLEWA</v>
      </c>
      <c r="AH3282">
        <v>100357755</v>
      </c>
      <c r="AI3282" s="9" t="str">
        <f t="shared" si="155"/>
        <v>STATE SENATOR3DEMOCRATLEG DISTRICT 03 - SENATESPOKANELegislative</v>
      </c>
    </row>
    <row r="3283" spans="1:35" x14ac:dyDescent="0.25">
      <c r="A3283" s="15">
        <v>1289</v>
      </c>
      <c r="B3283" t="s">
        <v>3403</v>
      </c>
      <c r="C3283">
        <v>100360842</v>
      </c>
      <c r="D3283" t="s">
        <v>30</v>
      </c>
      <c r="E3283" t="s">
        <v>2873</v>
      </c>
      <c r="F3283" t="s">
        <v>44</v>
      </c>
      <c r="G3283" t="s">
        <v>2874</v>
      </c>
      <c r="H3283" t="s">
        <v>2802</v>
      </c>
      <c r="I3283" t="s">
        <v>404</v>
      </c>
      <c r="J3283" t="s">
        <v>2806</v>
      </c>
      <c r="K3283" t="s">
        <v>174</v>
      </c>
      <c r="L3283">
        <v>3</v>
      </c>
      <c r="N3283" t="s">
        <v>68</v>
      </c>
      <c r="O3283" t="s">
        <v>175</v>
      </c>
      <c r="P3283" t="s">
        <v>176</v>
      </c>
      <c r="Q3283" t="s">
        <v>71</v>
      </c>
      <c r="R3283">
        <v>2012</v>
      </c>
      <c r="S3283" s="1">
        <v>300</v>
      </c>
      <c r="T3283" t="s">
        <v>31</v>
      </c>
      <c r="U3283" s="2">
        <v>40299</v>
      </c>
      <c r="V3283" s="2">
        <v>40329</v>
      </c>
      <c r="W3283" s="2">
        <v>40329</v>
      </c>
      <c r="X3283" t="s">
        <v>72</v>
      </c>
      <c r="Y3283" t="s">
        <v>2637</v>
      </c>
      <c r="Z3283" t="s">
        <v>167</v>
      </c>
      <c r="AA3283" t="s">
        <v>168</v>
      </c>
      <c r="AB3283" t="s">
        <v>35</v>
      </c>
      <c r="AC3283" t="s">
        <v>36</v>
      </c>
      <c r="AD3283">
        <v>98109</v>
      </c>
      <c r="AE3283" t="s">
        <v>3404</v>
      </c>
      <c r="AF3283" t="str">
        <f t="shared" si="153"/>
        <v>Yes</v>
      </c>
      <c r="AG3283" s="9" t="str">
        <f t="shared" si="154"/>
        <v>STATE SENATOR3DEMOCRATLEG DISTRICT 03 - SENATESPOKANELegislative2012300DEBT402994032940329Operation and OverheadMAY TREASURYARGO STRATEGIESPO BOX 9100 SEATTLEWA</v>
      </c>
      <c r="AH3283">
        <v>100360842</v>
      </c>
      <c r="AI3283" s="9" t="str">
        <f t="shared" si="155"/>
        <v>STATE SENATOR3DEMOCRATLEG DISTRICT 03 - SENATESPOKANELegislative</v>
      </c>
    </row>
    <row r="3284" spans="1:35" x14ac:dyDescent="0.25">
      <c r="A3284" s="15">
        <v>1324</v>
      </c>
      <c r="B3284" t="s">
        <v>3466</v>
      </c>
      <c r="C3284">
        <v>100366437</v>
      </c>
      <c r="D3284" t="s">
        <v>30</v>
      </c>
      <c r="E3284" t="s">
        <v>2873</v>
      </c>
      <c r="F3284" t="s">
        <v>44</v>
      </c>
      <c r="G3284" t="s">
        <v>2874</v>
      </c>
      <c r="H3284" t="s">
        <v>2802</v>
      </c>
      <c r="I3284" t="s">
        <v>404</v>
      </c>
      <c r="J3284" t="s">
        <v>2806</v>
      </c>
      <c r="K3284" t="s">
        <v>174</v>
      </c>
      <c r="L3284">
        <v>3</v>
      </c>
      <c r="N3284" t="s">
        <v>68</v>
      </c>
      <c r="O3284" t="s">
        <v>175</v>
      </c>
      <c r="P3284" t="s">
        <v>176</v>
      </c>
      <c r="Q3284" t="s">
        <v>71</v>
      </c>
      <c r="R3284">
        <v>2012</v>
      </c>
      <c r="S3284" s="1">
        <v>300</v>
      </c>
      <c r="T3284" t="s">
        <v>31</v>
      </c>
      <c r="U3284" s="2">
        <v>40330</v>
      </c>
      <c r="V3284" s="2">
        <v>40359</v>
      </c>
      <c r="W3284" s="2">
        <v>40332</v>
      </c>
      <c r="X3284" t="s">
        <v>72</v>
      </c>
      <c r="Y3284" t="s">
        <v>338</v>
      </c>
      <c r="Z3284" t="s">
        <v>167</v>
      </c>
      <c r="AA3284" t="s">
        <v>168</v>
      </c>
      <c r="AB3284" t="s">
        <v>35</v>
      </c>
      <c r="AC3284" t="s">
        <v>36</v>
      </c>
      <c r="AD3284">
        <v>98109</v>
      </c>
      <c r="AE3284" t="s">
        <v>3467</v>
      </c>
      <c r="AF3284" t="str">
        <f t="shared" si="153"/>
        <v>Yes</v>
      </c>
      <c r="AG3284" s="9" t="str">
        <f t="shared" si="154"/>
        <v>STATE SENATOR3DEMOCRATLEG DISTRICT 03 - SENATESPOKANELegislative2012300DEBT403304035940332Operation and OverheadJUNE TREASURYARGO STRATEGIESPO BOX 9100 SEATTLEWA</v>
      </c>
      <c r="AH3284">
        <v>100366437</v>
      </c>
      <c r="AI3284" s="9" t="str">
        <f t="shared" si="155"/>
        <v>STATE SENATOR3DEMOCRATLEG DISTRICT 03 - SENATESPOKANELegislative</v>
      </c>
    </row>
    <row r="3285" spans="1:35" x14ac:dyDescent="0.25">
      <c r="A3285" s="15">
        <v>1305</v>
      </c>
      <c r="B3285" t="s">
        <v>3432</v>
      </c>
      <c r="C3285">
        <v>100383394</v>
      </c>
      <c r="D3285" t="s">
        <v>30</v>
      </c>
      <c r="E3285" t="s">
        <v>2873</v>
      </c>
      <c r="F3285" t="s">
        <v>44</v>
      </c>
      <c r="G3285" t="s">
        <v>2874</v>
      </c>
      <c r="H3285" t="s">
        <v>2802</v>
      </c>
      <c r="I3285" t="s">
        <v>404</v>
      </c>
      <c r="J3285" t="s">
        <v>2806</v>
      </c>
      <c r="K3285" t="s">
        <v>174</v>
      </c>
      <c r="L3285">
        <v>3</v>
      </c>
      <c r="N3285" t="s">
        <v>68</v>
      </c>
      <c r="O3285" t="s">
        <v>175</v>
      </c>
      <c r="P3285" t="s">
        <v>176</v>
      </c>
      <c r="Q3285" t="s">
        <v>71</v>
      </c>
      <c r="R3285">
        <v>2012</v>
      </c>
      <c r="S3285" s="1">
        <v>300</v>
      </c>
      <c r="T3285" t="s">
        <v>31</v>
      </c>
      <c r="U3285" s="2">
        <v>40422</v>
      </c>
      <c r="V3285" s="2">
        <v>40451</v>
      </c>
      <c r="W3285" s="2">
        <v>40451</v>
      </c>
      <c r="X3285" t="s">
        <v>72</v>
      </c>
      <c r="Y3285" t="s">
        <v>757</v>
      </c>
      <c r="Z3285" t="s">
        <v>167</v>
      </c>
      <c r="AA3285" t="s">
        <v>168</v>
      </c>
      <c r="AB3285" t="s">
        <v>35</v>
      </c>
      <c r="AC3285" t="s">
        <v>36</v>
      </c>
      <c r="AD3285">
        <v>98109</v>
      </c>
      <c r="AE3285" t="s">
        <v>3433</v>
      </c>
      <c r="AF3285" t="str">
        <f t="shared" si="153"/>
        <v>Yes</v>
      </c>
      <c r="AG3285" s="9" t="str">
        <f t="shared" si="154"/>
        <v>STATE SENATOR3DEMOCRATLEG DISTRICT 03 - SENATESPOKANELegislative2012300DEBT404224045140451Operation and OverheadSEPT TREASURYARGO STRATEGIESPO BOX 9100 SEATTLEWA</v>
      </c>
      <c r="AH3285">
        <v>100383394</v>
      </c>
      <c r="AI3285" s="9" t="str">
        <f t="shared" si="155"/>
        <v>STATE SENATOR3DEMOCRATLEG DISTRICT 03 - SENATESPOKANELegislative</v>
      </c>
    </row>
    <row r="3286" spans="1:35" x14ac:dyDescent="0.25">
      <c r="A3286" s="15">
        <v>1404</v>
      </c>
      <c r="B3286" t="s">
        <v>3632</v>
      </c>
      <c r="C3286">
        <v>100390174</v>
      </c>
      <c r="D3286" t="s">
        <v>30</v>
      </c>
      <c r="E3286" t="s">
        <v>2873</v>
      </c>
      <c r="F3286" t="s">
        <v>44</v>
      </c>
      <c r="G3286" t="s">
        <v>2874</v>
      </c>
      <c r="H3286" t="s">
        <v>2802</v>
      </c>
      <c r="I3286" t="s">
        <v>404</v>
      </c>
      <c r="J3286" t="s">
        <v>2806</v>
      </c>
      <c r="K3286" t="s">
        <v>174</v>
      </c>
      <c r="L3286">
        <v>3</v>
      </c>
      <c r="N3286" t="s">
        <v>68</v>
      </c>
      <c r="O3286" t="s">
        <v>175</v>
      </c>
      <c r="P3286" t="s">
        <v>176</v>
      </c>
      <c r="Q3286" t="s">
        <v>71</v>
      </c>
      <c r="R3286">
        <v>2012</v>
      </c>
      <c r="S3286" s="1">
        <v>300</v>
      </c>
      <c r="T3286" t="s">
        <v>31</v>
      </c>
      <c r="U3286" s="2">
        <v>40452</v>
      </c>
      <c r="V3286" s="2">
        <v>40482</v>
      </c>
      <c r="W3286" s="2">
        <v>40451</v>
      </c>
      <c r="X3286" t="s">
        <v>72</v>
      </c>
      <c r="Y3286" t="s">
        <v>337</v>
      </c>
      <c r="Z3286" t="s">
        <v>167</v>
      </c>
      <c r="AA3286" t="s">
        <v>168</v>
      </c>
      <c r="AB3286" t="s">
        <v>35</v>
      </c>
      <c r="AC3286" t="s">
        <v>36</v>
      </c>
      <c r="AD3286">
        <v>98109</v>
      </c>
      <c r="AE3286" t="s">
        <v>3633</v>
      </c>
      <c r="AF3286" t="str">
        <f t="shared" si="153"/>
        <v>Yes</v>
      </c>
      <c r="AG3286" s="9" t="str">
        <f t="shared" si="154"/>
        <v>STATE SENATOR3DEMOCRATLEG DISTRICT 03 - SENATESPOKANELegislative2012300DEBT404524048240451Operation and OverheadSEPTEMBER TREASURYARGO STRATEGIESPO BOX 9100 SEATTLEWA</v>
      </c>
      <c r="AH3286">
        <v>100390174</v>
      </c>
      <c r="AI3286" s="9" t="str">
        <f t="shared" si="155"/>
        <v>STATE SENATOR3DEMOCRATLEG DISTRICT 03 - SENATESPOKANELegislative</v>
      </c>
    </row>
    <row r="3287" spans="1:35" x14ac:dyDescent="0.25">
      <c r="A3287" s="15">
        <v>1405</v>
      </c>
      <c r="B3287" t="s">
        <v>3634</v>
      </c>
      <c r="C3287">
        <v>100390174</v>
      </c>
      <c r="D3287" t="s">
        <v>30</v>
      </c>
      <c r="E3287" t="s">
        <v>2873</v>
      </c>
      <c r="F3287" t="s">
        <v>44</v>
      </c>
      <c r="G3287" t="s">
        <v>2874</v>
      </c>
      <c r="H3287" t="s">
        <v>2802</v>
      </c>
      <c r="I3287" t="s">
        <v>404</v>
      </c>
      <c r="J3287" t="s">
        <v>2806</v>
      </c>
      <c r="K3287" t="s">
        <v>174</v>
      </c>
      <c r="L3287">
        <v>3</v>
      </c>
      <c r="N3287" t="s">
        <v>68</v>
      </c>
      <c r="O3287" t="s">
        <v>175</v>
      </c>
      <c r="P3287" t="s">
        <v>176</v>
      </c>
      <c r="Q3287" t="s">
        <v>71</v>
      </c>
      <c r="R3287">
        <v>2012</v>
      </c>
      <c r="S3287" s="1">
        <v>300</v>
      </c>
      <c r="T3287" t="s">
        <v>31</v>
      </c>
      <c r="U3287" s="2">
        <v>40452</v>
      </c>
      <c r="V3287" s="2">
        <v>40482</v>
      </c>
      <c r="W3287" s="2">
        <v>40482</v>
      </c>
      <c r="X3287" t="s">
        <v>72</v>
      </c>
      <c r="Y3287" t="s">
        <v>1006</v>
      </c>
      <c r="Z3287" t="s">
        <v>167</v>
      </c>
      <c r="AA3287" t="s">
        <v>168</v>
      </c>
      <c r="AB3287" t="s">
        <v>35</v>
      </c>
      <c r="AC3287" t="s">
        <v>36</v>
      </c>
      <c r="AD3287">
        <v>98109</v>
      </c>
      <c r="AE3287" t="s">
        <v>3633</v>
      </c>
      <c r="AF3287" t="str">
        <f t="shared" si="153"/>
        <v>Yes</v>
      </c>
      <c r="AG3287" s="9" t="str">
        <f t="shared" si="154"/>
        <v>STATE SENATOR3DEMOCRATLEG DISTRICT 03 - SENATESPOKANELegislative2012300DEBT404524048240482Operation and OverheadOCTOBER TREASURYARGO STRATEGIESPO BOX 9100 SEATTLEWA</v>
      </c>
      <c r="AH3287">
        <v>100390174</v>
      </c>
      <c r="AI3287" s="9" t="str">
        <f t="shared" si="155"/>
        <v>STATE SENATOR3DEMOCRATLEG DISTRICT 03 - SENATESPOKANELegislative</v>
      </c>
    </row>
    <row r="3288" spans="1:35" x14ac:dyDescent="0.25">
      <c r="A3288" s="15">
        <v>1325</v>
      </c>
      <c r="B3288" t="s">
        <v>3469</v>
      </c>
      <c r="C3288">
        <v>100392609</v>
      </c>
      <c r="D3288" t="s">
        <v>30</v>
      </c>
      <c r="E3288" t="s">
        <v>2873</v>
      </c>
      <c r="F3288" t="s">
        <v>44</v>
      </c>
      <c r="G3288" t="s">
        <v>2874</v>
      </c>
      <c r="H3288" t="s">
        <v>2802</v>
      </c>
      <c r="I3288" t="s">
        <v>404</v>
      </c>
      <c r="J3288" t="s">
        <v>2806</v>
      </c>
      <c r="K3288" t="s">
        <v>174</v>
      </c>
      <c r="L3288">
        <v>3</v>
      </c>
      <c r="N3288" t="s">
        <v>68</v>
      </c>
      <c r="O3288" t="s">
        <v>175</v>
      </c>
      <c r="P3288" t="s">
        <v>176</v>
      </c>
      <c r="Q3288" t="s">
        <v>71</v>
      </c>
      <c r="R3288">
        <v>2012</v>
      </c>
      <c r="S3288" s="1">
        <v>300</v>
      </c>
      <c r="T3288" t="s">
        <v>31</v>
      </c>
      <c r="U3288" s="2">
        <v>40483</v>
      </c>
      <c r="V3288" s="2">
        <v>40512</v>
      </c>
      <c r="W3288" s="2">
        <v>40512</v>
      </c>
      <c r="X3288" t="s">
        <v>72</v>
      </c>
      <c r="Y3288" t="s">
        <v>1208</v>
      </c>
      <c r="Z3288" t="s">
        <v>167</v>
      </c>
      <c r="AA3288" t="s">
        <v>168</v>
      </c>
      <c r="AB3288" t="s">
        <v>35</v>
      </c>
      <c r="AC3288" t="s">
        <v>36</v>
      </c>
      <c r="AD3288">
        <v>98109</v>
      </c>
      <c r="AE3288" t="s">
        <v>3470</v>
      </c>
      <c r="AF3288" t="str">
        <f t="shared" si="153"/>
        <v>Yes</v>
      </c>
      <c r="AG3288" s="9" t="str">
        <f t="shared" si="154"/>
        <v>STATE SENATOR3DEMOCRATLEG DISTRICT 03 - SENATESPOKANELegislative2012300DEBT404834051240512Operation and OverheadNOVEMBER TREASURYARGO STRATEGIESPO BOX 9100 SEATTLEWA</v>
      </c>
      <c r="AH3288">
        <v>100392609</v>
      </c>
      <c r="AI3288" s="9" t="str">
        <f t="shared" si="155"/>
        <v>STATE SENATOR3DEMOCRATLEG DISTRICT 03 - SENATESPOKANELegislative</v>
      </c>
    </row>
    <row r="3289" spans="1:35" x14ac:dyDescent="0.25">
      <c r="A3289" s="15">
        <v>1337</v>
      </c>
      <c r="B3289" t="s">
        <v>3498</v>
      </c>
      <c r="C3289">
        <v>100396697</v>
      </c>
      <c r="D3289" t="s">
        <v>30</v>
      </c>
      <c r="E3289" t="s">
        <v>2873</v>
      </c>
      <c r="F3289" t="s">
        <v>44</v>
      </c>
      <c r="G3289" t="s">
        <v>2874</v>
      </c>
      <c r="H3289" t="s">
        <v>2802</v>
      </c>
      <c r="I3289" t="s">
        <v>404</v>
      </c>
      <c r="J3289" t="s">
        <v>2806</v>
      </c>
      <c r="K3289" t="s">
        <v>174</v>
      </c>
      <c r="L3289">
        <v>3</v>
      </c>
      <c r="N3289" t="s">
        <v>68</v>
      </c>
      <c r="O3289" t="s">
        <v>175</v>
      </c>
      <c r="P3289" t="s">
        <v>176</v>
      </c>
      <c r="Q3289" t="s">
        <v>71</v>
      </c>
      <c r="R3289">
        <v>2012</v>
      </c>
      <c r="S3289" s="1">
        <v>300</v>
      </c>
      <c r="T3289" t="s">
        <v>31</v>
      </c>
      <c r="U3289" s="2">
        <v>40513</v>
      </c>
      <c r="V3289" s="2">
        <v>40543</v>
      </c>
      <c r="W3289" s="2">
        <v>40512</v>
      </c>
      <c r="X3289" t="s">
        <v>72</v>
      </c>
      <c r="Y3289" t="s">
        <v>1208</v>
      </c>
      <c r="Z3289" t="s">
        <v>167</v>
      </c>
      <c r="AA3289" t="s">
        <v>168</v>
      </c>
      <c r="AB3289" t="s">
        <v>35</v>
      </c>
      <c r="AC3289" t="s">
        <v>36</v>
      </c>
      <c r="AD3289">
        <v>98109</v>
      </c>
      <c r="AE3289" t="s">
        <v>3499</v>
      </c>
      <c r="AF3289" t="str">
        <f t="shared" si="153"/>
        <v>Yes</v>
      </c>
      <c r="AG3289" s="9" t="str">
        <f t="shared" si="154"/>
        <v>STATE SENATOR3DEMOCRATLEG DISTRICT 03 - SENATESPOKANELegislative2012300DEBT405134054340512Operation and OverheadNOVEMBER TREASURYARGO STRATEGIESPO BOX 9100 SEATTLEWA</v>
      </c>
      <c r="AH3289">
        <v>100396697</v>
      </c>
      <c r="AI3289" s="9" t="str">
        <f t="shared" si="155"/>
        <v>STATE SENATOR3DEMOCRATLEG DISTRICT 03 - SENATESPOKANELegislative</v>
      </c>
    </row>
    <row r="3290" spans="1:35" x14ac:dyDescent="0.25">
      <c r="A3290" s="15">
        <v>1338</v>
      </c>
      <c r="B3290" t="s">
        <v>3500</v>
      </c>
      <c r="C3290">
        <v>100396697</v>
      </c>
      <c r="D3290" t="s">
        <v>30</v>
      </c>
      <c r="E3290" t="s">
        <v>2873</v>
      </c>
      <c r="F3290" t="s">
        <v>44</v>
      </c>
      <c r="G3290" t="s">
        <v>2874</v>
      </c>
      <c r="H3290" t="s">
        <v>2802</v>
      </c>
      <c r="I3290" t="s">
        <v>404</v>
      </c>
      <c r="J3290" t="s">
        <v>2806</v>
      </c>
      <c r="K3290" t="s">
        <v>174</v>
      </c>
      <c r="L3290">
        <v>3</v>
      </c>
      <c r="N3290" t="s">
        <v>68</v>
      </c>
      <c r="O3290" t="s">
        <v>175</v>
      </c>
      <c r="P3290" t="s">
        <v>176</v>
      </c>
      <c r="Q3290" t="s">
        <v>71</v>
      </c>
      <c r="R3290">
        <v>2012</v>
      </c>
      <c r="S3290" s="1">
        <v>300</v>
      </c>
      <c r="T3290" t="s">
        <v>31</v>
      </c>
      <c r="U3290" s="2">
        <v>40513</v>
      </c>
      <c r="V3290" s="2">
        <v>40543</v>
      </c>
      <c r="W3290" s="2">
        <v>40543</v>
      </c>
      <c r="X3290" t="s">
        <v>72</v>
      </c>
      <c r="Y3290" t="s">
        <v>1792</v>
      </c>
      <c r="Z3290" t="s">
        <v>167</v>
      </c>
      <c r="AA3290" t="s">
        <v>168</v>
      </c>
      <c r="AB3290" t="s">
        <v>35</v>
      </c>
      <c r="AC3290" t="s">
        <v>36</v>
      </c>
      <c r="AD3290">
        <v>98109</v>
      </c>
      <c r="AE3290" t="s">
        <v>3499</v>
      </c>
      <c r="AF3290" t="str">
        <f t="shared" si="153"/>
        <v>Yes</v>
      </c>
      <c r="AG3290" s="9" t="str">
        <f t="shared" si="154"/>
        <v>STATE SENATOR3DEMOCRATLEG DISTRICT 03 - SENATESPOKANELegislative2012300DEBT405134054340543Operation and OverheadDECEMBER TREASURYARGO STRATEGIESPO BOX 9100 SEATTLEWA</v>
      </c>
      <c r="AH3290">
        <v>100396697</v>
      </c>
      <c r="AI3290" s="9" t="str">
        <f t="shared" si="155"/>
        <v>STATE SENATOR3DEMOCRATLEG DISTRICT 03 - SENATESPOKANELegislative</v>
      </c>
    </row>
    <row r="3291" spans="1:35" x14ac:dyDescent="0.25">
      <c r="A3291" s="15">
        <v>1039</v>
      </c>
      <c r="B3291" t="s">
        <v>2991</v>
      </c>
      <c r="C3291">
        <v>100401118</v>
      </c>
      <c r="D3291" t="s">
        <v>30</v>
      </c>
      <c r="E3291" t="s">
        <v>2873</v>
      </c>
      <c r="F3291" t="s">
        <v>44</v>
      </c>
      <c r="G3291" t="s">
        <v>2874</v>
      </c>
      <c r="H3291" t="s">
        <v>2802</v>
      </c>
      <c r="I3291" t="s">
        <v>404</v>
      </c>
      <c r="J3291" t="s">
        <v>2806</v>
      </c>
      <c r="K3291" t="s">
        <v>174</v>
      </c>
      <c r="L3291">
        <v>3</v>
      </c>
      <c r="N3291" t="s">
        <v>68</v>
      </c>
      <c r="O3291" t="s">
        <v>175</v>
      </c>
      <c r="P3291" t="s">
        <v>176</v>
      </c>
      <c r="Q3291" t="s">
        <v>71</v>
      </c>
      <c r="R3291">
        <v>2012</v>
      </c>
      <c r="S3291" s="1">
        <v>300</v>
      </c>
      <c r="T3291" t="s">
        <v>31</v>
      </c>
      <c r="U3291" s="2">
        <v>40544</v>
      </c>
      <c r="V3291" s="2">
        <v>40574</v>
      </c>
      <c r="W3291" s="2">
        <v>40512</v>
      </c>
      <c r="X3291" t="s">
        <v>72</v>
      </c>
      <c r="Y3291" t="s">
        <v>1208</v>
      </c>
      <c r="Z3291" t="s">
        <v>167</v>
      </c>
      <c r="AA3291" t="s">
        <v>168</v>
      </c>
      <c r="AB3291" t="s">
        <v>35</v>
      </c>
      <c r="AC3291" t="s">
        <v>36</v>
      </c>
      <c r="AD3291">
        <v>98109</v>
      </c>
      <c r="AE3291" t="s">
        <v>2992</v>
      </c>
      <c r="AF3291" t="str">
        <f t="shared" si="153"/>
        <v>Yes</v>
      </c>
      <c r="AG3291" s="9" t="str">
        <f t="shared" si="154"/>
        <v>STATE SENATOR3DEMOCRATLEG DISTRICT 03 - SENATESPOKANELegislative2012300DEBT405444057440512Operation and OverheadNOVEMBER TREASURYARGO STRATEGIESPO BOX 9100 SEATTLEWA</v>
      </c>
      <c r="AH3291">
        <v>100401118</v>
      </c>
      <c r="AI3291" s="9" t="str">
        <f t="shared" si="155"/>
        <v>STATE SENATOR3DEMOCRATLEG DISTRICT 03 - SENATESPOKANELegislative</v>
      </c>
    </row>
    <row r="3292" spans="1:35" x14ac:dyDescent="0.25">
      <c r="A3292" s="15">
        <v>1040</v>
      </c>
      <c r="B3292" t="s">
        <v>2997</v>
      </c>
      <c r="C3292">
        <v>100401118</v>
      </c>
      <c r="D3292" t="s">
        <v>30</v>
      </c>
      <c r="E3292" t="s">
        <v>2873</v>
      </c>
      <c r="F3292" t="s">
        <v>44</v>
      </c>
      <c r="G3292" t="s">
        <v>2874</v>
      </c>
      <c r="H3292" t="s">
        <v>2802</v>
      </c>
      <c r="I3292" t="s">
        <v>404</v>
      </c>
      <c r="J3292" t="s">
        <v>2806</v>
      </c>
      <c r="K3292" t="s">
        <v>174</v>
      </c>
      <c r="L3292">
        <v>3</v>
      </c>
      <c r="N3292" t="s">
        <v>68</v>
      </c>
      <c r="O3292" t="s">
        <v>175</v>
      </c>
      <c r="P3292" t="s">
        <v>176</v>
      </c>
      <c r="Q3292" t="s">
        <v>71</v>
      </c>
      <c r="R3292">
        <v>2012</v>
      </c>
      <c r="S3292" s="1">
        <v>300</v>
      </c>
      <c r="T3292" t="s">
        <v>31</v>
      </c>
      <c r="U3292" s="2">
        <v>40544</v>
      </c>
      <c r="V3292" s="2">
        <v>40574</v>
      </c>
      <c r="W3292" s="2">
        <v>40543</v>
      </c>
      <c r="X3292" t="s">
        <v>72</v>
      </c>
      <c r="Y3292" t="s">
        <v>1792</v>
      </c>
      <c r="Z3292" t="s">
        <v>167</v>
      </c>
      <c r="AA3292" t="s">
        <v>168</v>
      </c>
      <c r="AB3292" t="s">
        <v>35</v>
      </c>
      <c r="AC3292" t="s">
        <v>36</v>
      </c>
      <c r="AD3292">
        <v>98109</v>
      </c>
      <c r="AE3292" t="s">
        <v>2992</v>
      </c>
      <c r="AF3292" t="str">
        <f t="shared" si="153"/>
        <v>Yes</v>
      </c>
      <c r="AG3292" s="9" t="str">
        <f t="shared" si="154"/>
        <v>STATE SENATOR3DEMOCRATLEG DISTRICT 03 - SENATESPOKANELegislative2012300DEBT405444057440543Operation and OverheadDECEMBER TREASURYARGO STRATEGIESPO BOX 9100 SEATTLEWA</v>
      </c>
      <c r="AH3292">
        <v>100401118</v>
      </c>
      <c r="AI3292" s="9" t="str">
        <f t="shared" si="155"/>
        <v>STATE SENATOR3DEMOCRATLEG DISTRICT 03 - SENATESPOKANELegislative</v>
      </c>
    </row>
    <row r="3293" spans="1:35" x14ac:dyDescent="0.25">
      <c r="A3293" s="15">
        <v>1041</v>
      </c>
      <c r="B3293" t="s">
        <v>2998</v>
      </c>
      <c r="C3293">
        <v>100401118</v>
      </c>
      <c r="D3293" t="s">
        <v>30</v>
      </c>
      <c r="E3293" t="s">
        <v>2873</v>
      </c>
      <c r="F3293" t="s">
        <v>44</v>
      </c>
      <c r="G3293" t="s">
        <v>2874</v>
      </c>
      <c r="H3293" t="s">
        <v>2802</v>
      </c>
      <c r="I3293" t="s">
        <v>404</v>
      </c>
      <c r="J3293" t="s">
        <v>2806</v>
      </c>
      <c r="K3293" t="s">
        <v>174</v>
      </c>
      <c r="L3293">
        <v>3</v>
      </c>
      <c r="N3293" t="s">
        <v>68</v>
      </c>
      <c r="O3293" t="s">
        <v>175</v>
      </c>
      <c r="P3293" t="s">
        <v>176</v>
      </c>
      <c r="Q3293" t="s">
        <v>71</v>
      </c>
      <c r="R3293">
        <v>2012</v>
      </c>
      <c r="S3293" s="1">
        <v>947.9</v>
      </c>
      <c r="T3293" t="s">
        <v>31</v>
      </c>
      <c r="U3293" s="2">
        <v>40544</v>
      </c>
      <c r="V3293" s="2">
        <v>40574</v>
      </c>
      <c r="W3293" s="2">
        <v>40549</v>
      </c>
      <c r="X3293" t="s">
        <v>72</v>
      </c>
      <c r="Y3293" t="s">
        <v>2999</v>
      </c>
      <c r="Z3293" t="s">
        <v>2908</v>
      </c>
      <c r="AA3293" t="s">
        <v>2909</v>
      </c>
      <c r="AB3293" t="s">
        <v>176</v>
      </c>
      <c r="AC3293" t="s">
        <v>36</v>
      </c>
      <c r="AD3293">
        <v>99204</v>
      </c>
      <c r="AE3293" t="s">
        <v>2992</v>
      </c>
      <c r="AF3293" t="str">
        <f t="shared" si="153"/>
        <v>Yes</v>
      </c>
      <c r="AG3293" s="9" t="str">
        <f t="shared" si="154"/>
        <v>STATE SENATOR3DEMOCRATLEG DISTRICT 03 - SENATESPOKANELegislative2012947.9DEBT405444057440549Operation and OverheadREIMB. CONFERENCE HOTEL, AIRFARE (DONOVAN, ALASKA)BROWN LISA JO1428 W   14TH AVENUE SPOKANEWA</v>
      </c>
      <c r="AH3293">
        <v>100401118</v>
      </c>
      <c r="AI3293" s="9" t="str">
        <f t="shared" si="155"/>
        <v>STATE SENATOR3DEMOCRATLEG DISTRICT 03 - SENATESPOKANELegislative</v>
      </c>
    </row>
    <row r="3294" spans="1:35" x14ac:dyDescent="0.25">
      <c r="A3294" s="15">
        <v>1042</v>
      </c>
      <c r="B3294" t="s">
        <v>3000</v>
      </c>
      <c r="C3294">
        <v>100401118</v>
      </c>
      <c r="D3294" t="s">
        <v>30</v>
      </c>
      <c r="E3294" t="s">
        <v>2873</v>
      </c>
      <c r="F3294" t="s">
        <v>44</v>
      </c>
      <c r="G3294" t="s">
        <v>2874</v>
      </c>
      <c r="H3294" t="s">
        <v>2802</v>
      </c>
      <c r="I3294" t="s">
        <v>404</v>
      </c>
      <c r="J3294" t="s">
        <v>2806</v>
      </c>
      <c r="K3294" t="s">
        <v>174</v>
      </c>
      <c r="L3294">
        <v>3</v>
      </c>
      <c r="N3294" t="s">
        <v>68</v>
      </c>
      <c r="O3294" t="s">
        <v>175</v>
      </c>
      <c r="P3294" t="s">
        <v>176</v>
      </c>
      <c r="Q3294" t="s">
        <v>71</v>
      </c>
      <c r="R3294">
        <v>2012</v>
      </c>
      <c r="S3294" s="1">
        <v>162.59</v>
      </c>
      <c r="T3294" t="s">
        <v>31</v>
      </c>
      <c r="U3294" s="2">
        <v>40544</v>
      </c>
      <c r="V3294" s="2">
        <v>40574</v>
      </c>
      <c r="W3294" s="2">
        <v>40549</v>
      </c>
      <c r="X3294" t="s">
        <v>72</v>
      </c>
      <c r="Y3294" t="s">
        <v>3001</v>
      </c>
      <c r="Z3294" t="s">
        <v>2908</v>
      </c>
      <c r="AA3294" t="s">
        <v>2909</v>
      </c>
      <c r="AB3294" t="s">
        <v>176</v>
      </c>
      <c r="AC3294" t="s">
        <v>36</v>
      </c>
      <c r="AD3294">
        <v>99204</v>
      </c>
      <c r="AE3294" t="s">
        <v>2992</v>
      </c>
      <c r="AF3294" t="str">
        <f t="shared" si="153"/>
        <v>Yes</v>
      </c>
      <c r="AG3294" s="9" t="str">
        <f t="shared" si="154"/>
        <v>STATE SENATOR3DEMOCRATLEG DISTRICT 03 - SENATESPOKANELegislative2012162.59DEBT405444057440549Operation and OverheadREIMB. CONFERENCE PARKING, CAB, MILEAGEBROWN LISA JO1428 W   14TH AVENUE SPOKANEWA</v>
      </c>
      <c r="AH3294">
        <v>100401118</v>
      </c>
      <c r="AI3294" s="9" t="str">
        <f t="shared" si="155"/>
        <v>STATE SENATOR3DEMOCRATLEG DISTRICT 03 - SENATESPOKANELegislative</v>
      </c>
    </row>
    <row r="3295" spans="1:35" x14ac:dyDescent="0.25">
      <c r="A3295" s="15">
        <v>1043</v>
      </c>
      <c r="B3295" t="s">
        <v>3002</v>
      </c>
      <c r="C3295">
        <v>100401118</v>
      </c>
      <c r="D3295" t="s">
        <v>30</v>
      </c>
      <c r="E3295" t="s">
        <v>2873</v>
      </c>
      <c r="F3295" t="s">
        <v>44</v>
      </c>
      <c r="G3295" t="s">
        <v>2874</v>
      </c>
      <c r="H3295" t="s">
        <v>2802</v>
      </c>
      <c r="I3295" t="s">
        <v>404</v>
      </c>
      <c r="J3295" t="s">
        <v>2806</v>
      </c>
      <c r="K3295" t="s">
        <v>174</v>
      </c>
      <c r="L3295">
        <v>3</v>
      </c>
      <c r="N3295" t="s">
        <v>68</v>
      </c>
      <c r="O3295" t="s">
        <v>175</v>
      </c>
      <c r="P3295" t="s">
        <v>176</v>
      </c>
      <c r="Q3295" t="s">
        <v>71</v>
      </c>
      <c r="R3295">
        <v>2012</v>
      </c>
      <c r="S3295" s="1">
        <v>300</v>
      </c>
      <c r="T3295" t="s">
        <v>31</v>
      </c>
      <c r="U3295" s="2">
        <v>40544</v>
      </c>
      <c r="V3295" s="2">
        <v>40574</v>
      </c>
      <c r="W3295" s="2">
        <v>40574</v>
      </c>
      <c r="X3295" t="s">
        <v>72</v>
      </c>
      <c r="Y3295" t="s">
        <v>2477</v>
      </c>
      <c r="Z3295" t="s">
        <v>167</v>
      </c>
      <c r="AA3295" t="s">
        <v>168</v>
      </c>
      <c r="AB3295" t="s">
        <v>35</v>
      </c>
      <c r="AC3295" t="s">
        <v>36</v>
      </c>
      <c r="AD3295">
        <v>98109</v>
      </c>
      <c r="AE3295" t="s">
        <v>2992</v>
      </c>
      <c r="AF3295" t="str">
        <f t="shared" si="153"/>
        <v>Yes</v>
      </c>
      <c r="AG3295" s="9" t="str">
        <f t="shared" si="154"/>
        <v>STATE SENATOR3DEMOCRATLEG DISTRICT 03 - SENATESPOKANELegislative2012300DEBT405444057440574Operation and OverheadJANUARY TREASURYARGO STRATEGIESPO BOX 9100 SEATTLEWA</v>
      </c>
      <c r="AH3295">
        <v>100401118</v>
      </c>
      <c r="AI3295" s="9" t="str">
        <f t="shared" si="155"/>
        <v>STATE SENATOR3DEMOCRATLEG DISTRICT 03 - SENATESPOKANELegislative</v>
      </c>
    </row>
    <row r="3296" spans="1:35" x14ac:dyDescent="0.25">
      <c r="A3296" s="15">
        <v>1639</v>
      </c>
      <c r="B3296" t="s">
        <v>4024</v>
      </c>
      <c r="C3296">
        <v>100408034</v>
      </c>
      <c r="D3296" t="s">
        <v>30</v>
      </c>
      <c r="E3296" t="s">
        <v>2873</v>
      </c>
      <c r="F3296" t="s">
        <v>44</v>
      </c>
      <c r="G3296" t="s">
        <v>2874</v>
      </c>
      <c r="H3296" t="s">
        <v>2802</v>
      </c>
      <c r="I3296" t="s">
        <v>404</v>
      </c>
      <c r="J3296" t="s">
        <v>2806</v>
      </c>
      <c r="K3296" t="s">
        <v>174</v>
      </c>
      <c r="L3296">
        <v>3</v>
      </c>
      <c r="N3296" t="s">
        <v>68</v>
      </c>
      <c r="O3296" t="s">
        <v>175</v>
      </c>
      <c r="P3296" t="s">
        <v>176</v>
      </c>
      <c r="Q3296" t="s">
        <v>71</v>
      </c>
      <c r="R3296">
        <v>2012</v>
      </c>
      <c r="S3296" s="1">
        <v>150</v>
      </c>
      <c r="T3296" t="s">
        <v>31</v>
      </c>
      <c r="U3296" s="2">
        <v>40603</v>
      </c>
      <c r="V3296" s="2">
        <v>40633</v>
      </c>
      <c r="W3296" s="2">
        <v>40633</v>
      </c>
      <c r="X3296" t="s">
        <v>72</v>
      </c>
      <c r="Y3296" t="s">
        <v>2577</v>
      </c>
      <c r="Z3296" t="s">
        <v>167</v>
      </c>
      <c r="AA3296" t="s">
        <v>168</v>
      </c>
      <c r="AB3296" t="s">
        <v>35</v>
      </c>
      <c r="AC3296" t="s">
        <v>36</v>
      </c>
      <c r="AD3296">
        <v>98109</v>
      </c>
      <c r="AE3296" t="s">
        <v>4025</v>
      </c>
      <c r="AF3296" t="str">
        <f t="shared" si="153"/>
        <v>Yes</v>
      </c>
      <c r="AG3296" s="9" t="str">
        <f t="shared" si="154"/>
        <v>STATE SENATOR3DEMOCRATLEG DISTRICT 03 - SENATESPOKANELegislative2012150DEBT406034063340633Operation and OverheadMARCH TREASURYARGO STRATEGIESPO BOX 9100 SEATTLEWA</v>
      </c>
      <c r="AH3296">
        <v>100408034</v>
      </c>
      <c r="AI3296" s="9" t="str">
        <f t="shared" si="155"/>
        <v>STATE SENATOR3DEMOCRATLEG DISTRICT 03 - SENATESPOKANELegislative</v>
      </c>
    </row>
    <row r="3297" spans="1:35" x14ac:dyDescent="0.25">
      <c r="A3297" s="15">
        <v>1434</v>
      </c>
      <c r="B3297" t="s">
        <v>3692</v>
      </c>
      <c r="C3297">
        <v>100418977</v>
      </c>
      <c r="D3297" t="s">
        <v>30</v>
      </c>
      <c r="E3297" t="s">
        <v>2873</v>
      </c>
      <c r="F3297" t="s">
        <v>44</v>
      </c>
      <c r="G3297" t="s">
        <v>2874</v>
      </c>
      <c r="H3297" t="s">
        <v>2802</v>
      </c>
      <c r="I3297" t="s">
        <v>404</v>
      </c>
      <c r="J3297" t="s">
        <v>2806</v>
      </c>
      <c r="K3297" t="s">
        <v>174</v>
      </c>
      <c r="L3297">
        <v>3</v>
      </c>
      <c r="N3297" t="s">
        <v>68</v>
      </c>
      <c r="O3297" t="s">
        <v>175</v>
      </c>
      <c r="P3297" t="s">
        <v>176</v>
      </c>
      <c r="Q3297" t="s">
        <v>71</v>
      </c>
      <c r="R3297">
        <v>2012</v>
      </c>
      <c r="S3297" s="1">
        <v>369.36</v>
      </c>
      <c r="T3297" t="s">
        <v>31</v>
      </c>
      <c r="U3297" s="2">
        <v>40695</v>
      </c>
      <c r="V3297" s="2">
        <v>40724</v>
      </c>
      <c r="W3297" s="2">
        <v>40724</v>
      </c>
      <c r="X3297" t="s">
        <v>72</v>
      </c>
      <c r="Y3297" t="s">
        <v>3207</v>
      </c>
      <c r="Z3297" t="s">
        <v>3693</v>
      </c>
      <c r="AA3297" t="s">
        <v>3694</v>
      </c>
      <c r="AB3297" t="s">
        <v>176</v>
      </c>
      <c r="AC3297" t="s">
        <v>36</v>
      </c>
      <c r="AD3297">
        <v>99202</v>
      </c>
      <c r="AE3297" t="s">
        <v>3695</v>
      </c>
      <c r="AF3297" t="str">
        <f t="shared" si="153"/>
        <v>Yes</v>
      </c>
      <c r="AG3297" s="9" t="str">
        <f t="shared" si="154"/>
        <v>STATE SENATOR3DEMOCRATLEG DISTRICT 03 - SENATESPOKANELegislative2012369.36DEBT406954072440724Operation and OverheadFUNDRAISER FOODCATERED FOR YOU723 N CRESTLINE STREET SPOKANEWA</v>
      </c>
      <c r="AH3297">
        <v>100418977</v>
      </c>
      <c r="AI3297" s="9" t="str">
        <f t="shared" si="155"/>
        <v>STATE SENATOR3DEMOCRATLEG DISTRICT 03 - SENATESPOKANELegislative</v>
      </c>
    </row>
    <row r="3298" spans="1:35" x14ac:dyDescent="0.25">
      <c r="A3298" s="15">
        <v>1532</v>
      </c>
      <c r="B3298" t="s">
        <v>3838</v>
      </c>
      <c r="C3298">
        <v>100424558</v>
      </c>
      <c r="D3298" t="s">
        <v>30</v>
      </c>
      <c r="E3298" t="s">
        <v>2873</v>
      </c>
      <c r="F3298" t="s">
        <v>44</v>
      </c>
      <c r="G3298" t="s">
        <v>2874</v>
      </c>
      <c r="H3298" t="s">
        <v>2802</v>
      </c>
      <c r="I3298" t="s">
        <v>404</v>
      </c>
      <c r="J3298" t="s">
        <v>2806</v>
      </c>
      <c r="K3298" t="s">
        <v>174</v>
      </c>
      <c r="L3298">
        <v>3</v>
      </c>
      <c r="N3298" t="s">
        <v>68</v>
      </c>
      <c r="O3298" t="s">
        <v>175</v>
      </c>
      <c r="P3298" t="s">
        <v>176</v>
      </c>
      <c r="Q3298" t="s">
        <v>71</v>
      </c>
      <c r="R3298">
        <v>2012</v>
      </c>
      <c r="S3298" s="1">
        <v>90.76</v>
      </c>
      <c r="T3298" t="s">
        <v>31</v>
      </c>
      <c r="U3298" s="2">
        <v>40725</v>
      </c>
      <c r="V3298" s="2">
        <v>40755</v>
      </c>
      <c r="W3298" s="2">
        <v>40744</v>
      </c>
      <c r="X3298" t="s">
        <v>72</v>
      </c>
      <c r="Y3298" t="s">
        <v>3839</v>
      </c>
      <c r="Z3298" t="s">
        <v>469</v>
      </c>
      <c r="AA3298" t="s">
        <v>3840</v>
      </c>
      <c r="AB3298" t="s">
        <v>176</v>
      </c>
      <c r="AC3298" t="s">
        <v>36</v>
      </c>
      <c r="AD3298">
        <v>99205</v>
      </c>
      <c r="AE3298" t="s">
        <v>3841</v>
      </c>
      <c r="AF3298" t="str">
        <f t="shared" si="153"/>
        <v>Yes</v>
      </c>
      <c r="AG3298" s="9" t="str">
        <f t="shared" si="154"/>
        <v>STATE SENATOR3DEMOCRATLEG DISTRICT 03 - SENATESPOKANELegislative201290.76DEBT407254075540744Operation and OverheadTHANK YOUSPAPERMILL PRINTING14 W INDIANA AVENUE SPOKANEWA</v>
      </c>
      <c r="AH3298">
        <v>100424558</v>
      </c>
      <c r="AI3298" s="9" t="str">
        <f t="shared" si="155"/>
        <v>STATE SENATOR3DEMOCRATLEG DISTRICT 03 - SENATESPOKANELegislative</v>
      </c>
    </row>
    <row r="3299" spans="1:35" x14ac:dyDescent="0.25">
      <c r="A3299" s="15">
        <v>1765</v>
      </c>
      <c r="B3299" t="s">
        <v>4222</v>
      </c>
      <c r="C3299">
        <v>100429019</v>
      </c>
      <c r="D3299" t="s">
        <v>30</v>
      </c>
      <c r="E3299" t="s">
        <v>2873</v>
      </c>
      <c r="F3299" t="s">
        <v>44</v>
      </c>
      <c r="G3299" t="s">
        <v>2874</v>
      </c>
      <c r="H3299" t="s">
        <v>2802</v>
      </c>
      <c r="I3299" t="s">
        <v>404</v>
      </c>
      <c r="J3299" t="s">
        <v>2806</v>
      </c>
      <c r="K3299" t="s">
        <v>174</v>
      </c>
      <c r="L3299">
        <v>3</v>
      </c>
      <c r="N3299" t="s">
        <v>68</v>
      </c>
      <c r="O3299" t="s">
        <v>175</v>
      </c>
      <c r="P3299" t="s">
        <v>176</v>
      </c>
      <c r="Q3299" t="s">
        <v>71</v>
      </c>
      <c r="R3299">
        <v>2012</v>
      </c>
      <c r="S3299" s="1">
        <v>128.94999999999999</v>
      </c>
      <c r="T3299" t="s">
        <v>31</v>
      </c>
      <c r="U3299" s="2">
        <v>40756</v>
      </c>
      <c r="V3299" s="2">
        <v>40786</v>
      </c>
      <c r="W3299" s="2">
        <v>40781</v>
      </c>
      <c r="X3299" t="s">
        <v>72</v>
      </c>
      <c r="Y3299" t="s">
        <v>4223</v>
      </c>
      <c r="Z3299" t="s">
        <v>2908</v>
      </c>
      <c r="AA3299" t="s">
        <v>2909</v>
      </c>
      <c r="AB3299" t="s">
        <v>176</v>
      </c>
      <c r="AC3299" t="s">
        <v>36</v>
      </c>
      <c r="AD3299">
        <v>99204</v>
      </c>
      <c r="AE3299" t="s">
        <v>4224</v>
      </c>
      <c r="AF3299" t="str">
        <f t="shared" si="153"/>
        <v>Yes</v>
      </c>
      <c r="AG3299" s="9" t="str">
        <f t="shared" si="154"/>
        <v>STATE SENATOR3DEMOCRATLEG DISTRICT 03 - SENATESPOKANELegislative2012128.95DEBT407564078640781Operation and OverheadREIMB. TRAVEL EXPENSES (AIRPORTER, TAXI, RC HOTEL)BROWN LISA JO1428 W   14TH AVENUE SPOKANEWA</v>
      </c>
      <c r="AH3299">
        <v>100429019</v>
      </c>
      <c r="AI3299" s="9" t="str">
        <f t="shared" si="155"/>
        <v>STATE SENATOR3DEMOCRATLEG DISTRICT 03 - SENATESPOKANELegislative</v>
      </c>
    </row>
    <row r="3300" spans="1:35" x14ac:dyDescent="0.25">
      <c r="A3300" s="15">
        <v>1804</v>
      </c>
      <c r="B3300" t="s">
        <v>4292</v>
      </c>
      <c r="C3300">
        <v>100438340</v>
      </c>
      <c r="D3300" t="s">
        <v>30</v>
      </c>
      <c r="E3300" t="s">
        <v>2873</v>
      </c>
      <c r="F3300" t="s">
        <v>44</v>
      </c>
      <c r="G3300" t="s">
        <v>2874</v>
      </c>
      <c r="H3300" t="s">
        <v>2802</v>
      </c>
      <c r="I3300" t="s">
        <v>404</v>
      </c>
      <c r="J3300" t="s">
        <v>2806</v>
      </c>
      <c r="K3300" t="s">
        <v>174</v>
      </c>
      <c r="L3300">
        <v>3</v>
      </c>
      <c r="N3300" t="s">
        <v>68</v>
      </c>
      <c r="O3300" t="s">
        <v>175</v>
      </c>
      <c r="P3300" t="s">
        <v>176</v>
      </c>
      <c r="Q3300" t="s">
        <v>71</v>
      </c>
      <c r="R3300">
        <v>2012</v>
      </c>
      <c r="S3300" s="1">
        <v>300</v>
      </c>
      <c r="T3300" t="s">
        <v>31</v>
      </c>
      <c r="U3300" s="2">
        <v>40817</v>
      </c>
      <c r="V3300" s="2">
        <v>40847</v>
      </c>
      <c r="W3300" s="2">
        <v>40847</v>
      </c>
      <c r="X3300" t="s">
        <v>72</v>
      </c>
      <c r="Y3300" t="s">
        <v>1006</v>
      </c>
      <c r="Z3300" t="s">
        <v>167</v>
      </c>
      <c r="AA3300" t="s">
        <v>168</v>
      </c>
      <c r="AB3300" t="s">
        <v>35</v>
      </c>
      <c r="AC3300" t="s">
        <v>36</v>
      </c>
      <c r="AD3300">
        <v>98109</v>
      </c>
      <c r="AE3300" t="s">
        <v>4293</v>
      </c>
      <c r="AF3300" t="str">
        <f t="shared" si="153"/>
        <v>Yes</v>
      </c>
      <c r="AG3300" s="9" t="str">
        <f t="shared" si="154"/>
        <v>STATE SENATOR3DEMOCRATLEG DISTRICT 03 - SENATESPOKANELegislative2012300DEBT408174084740847Operation and OverheadOCTOBER TREASURYARGO STRATEGIESPO BOX 9100 SEATTLEWA</v>
      </c>
      <c r="AH3300">
        <v>100438340</v>
      </c>
      <c r="AI3300" s="9" t="str">
        <f t="shared" si="155"/>
        <v>STATE SENATOR3DEMOCRATLEG DISTRICT 03 - SENATESPOKANELegislative</v>
      </c>
    </row>
    <row r="3301" spans="1:35" x14ac:dyDescent="0.25">
      <c r="A3301" s="15">
        <v>1853</v>
      </c>
      <c r="B3301" t="s">
        <v>4373</v>
      </c>
      <c r="C3301">
        <v>100454673</v>
      </c>
      <c r="D3301" t="s">
        <v>30</v>
      </c>
      <c r="E3301" t="s">
        <v>2873</v>
      </c>
      <c r="F3301" t="s">
        <v>44</v>
      </c>
      <c r="G3301" t="s">
        <v>2874</v>
      </c>
      <c r="H3301" t="s">
        <v>2802</v>
      </c>
      <c r="I3301" t="s">
        <v>404</v>
      </c>
      <c r="J3301" t="s">
        <v>2806</v>
      </c>
      <c r="K3301" t="s">
        <v>174</v>
      </c>
      <c r="L3301">
        <v>3</v>
      </c>
      <c r="N3301" t="s">
        <v>68</v>
      </c>
      <c r="O3301" t="s">
        <v>175</v>
      </c>
      <c r="P3301" t="s">
        <v>176</v>
      </c>
      <c r="Q3301" t="s">
        <v>71</v>
      </c>
      <c r="R3301">
        <v>2012</v>
      </c>
      <c r="S3301" s="1">
        <v>510</v>
      </c>
      <c r="T3301" t="s">
        <v>31</v>
      </c>
      <c r="U3301" s="2">
        <v>40848</v>
      </c>
      <c r="V3301" s="2">
        <v>40877</v>
      </c>
      <c r="W3301" s="2">
        <v>40862</v>
      </c>
      <c r="X3301" t="s">
        <v>72</v>
      </c>
      <c r="Y3301" t="s">
        <v>1813</v>
      </c>
      <c r="Z3301" t="s">
        <v>3514</v>
      </c>
      <c r="AA3301" t="s">
        <v>3515</v>
      </c>
      <c r="AB3301" t="s">
        <v>176</v>
      </c>
      <c r="AC3301" t="s">
        <v>36</v>
      </c>
      <c r="AD3301">
        <v>99201</v>
      </c>
      <c r="AE3301" t="s">
        <v>4372</v>
      </c>
      <c r="AF3301" t="str">
        <f t="shared" si="153"/>
        <v>Yes</v>
      </c>
      <c r="AG3301" s="9" t="str">
        <f t="shared" si="154"/>
        <v>STATE SENATOR3DEMOCRATLEG DISTRICT 03 - SENATESPOKANELegislative2012510DEBT408484087740862Operation and OverheadPHOTOGRAPHYHAMILTON STUDIO1427 W DEAN AVENUE SPOKANEWA</v>
      </c>
      <c r="AH3301">
        <v>100454673</v>
      </c>
      <c r="AI3301" s="9" t="str">
        <f t="shared" si="155"/>
        <v>STATE SENATOR3DEMOCRATLEG DISTRICT 03 - SENATESPOKANELegislative</v>
      </c>
    </row>
    <row r="3302" spans="1:35" x14ac:dyDescent="0.25">
      <c r="A3302" s="15">
        <v>1852</v>
      </c>
      <c r="B3302" t="s">
        <v>4371</v>
      </c>
      <c r="C3302">
        <v>100454673</v>
      </c>
      <c r="D3302" t="s">
        <v>30</v>
      </c>
      <c r="E3302" t="s">
        <v>2873</v>
      </c>
      <c r="F3302" t="s">
        <v>44</v>
      </c>
      <c r="G3302" t="s">
        <v>2874</v>
      </c>
      <c r="H3302" t="s">
        <v>2802</v>
      </c>
      <c r="I3302" t="s">
        <v>404</v>
      </c>
      <c r="J3302" t="s">
        <v>2806</v>
      </c>
      <c r="K3302" t="s">
        <v>174</v>
      </c>
      <c r="L3302">
        <v>3</v>
      </c>
      <c r="N3302" t="s">
        <v>68</v>
      </c>
      <c r="O3302" t="s">
        <v>175</v>
      </c>
      <c r="P3302" t="s">
        <v>176</v>
      </c>
      <c r="Q3302" t="s">
        <v>71</v>
      </c>
      <c r="R3302">
        <v>2012</v>
      </c>
      <c r="S3302" s="1">
        <v>300</v>
      </c>
      <c r="T3302" t="s">
        <v>31</v>
      </c>
      <c r="U3302" s="2">
        <v>40848</v>
      </c>
      <c r="V3302" s="2">
        <v>40877</v>
      </c>
      <c r="W3302" s="2">
        <v>40877</v>
      </c>
      <c r="X3302" t="s">
        <v>72</v>
      </c>
      <c r="Y3302" t="s">
        <v>1208</v>
      </c>
      <c r="Z3302" t="s">
        <v>167</v>
      </c>
      <c r="AA3302" t="s">
        <v>168</v>
      </c>
      <c r="AB3302" t="s">
        <v>35</v>
      </c>
      <c r="AC3302" t="s">
        <v>36</v>
      </c>
      <c r="AD3302">
        <v>98109</v>
      </c>
      <c r="AE3302" t="s">
        <v>4372</v>
      </c>
      <c r="AF3302" t="str">
        <f t="shared" si="153"/>
        <v>Yes</v>
      </c>
      <c r="AG3302" s="9" t="str">
        <f t="shared" si="154"/>
        <v>STATE SENATOR3DEMOCRATLEG DISTRICT 03 - SENATESPOKANELegislative2012300DEBT408484087740877Operation and OverheadNOVEMBER TREASURYARGO STRATEGIESPO BOX 9100 SEATTLEWA</v>
      </c>
      <c r="AH3302">
        <v>100454673</v>
      </c>
      <c r="AI3302" s="9" t="str">
        <f t="shared" si="155"/>
        <v>STATE SENATOR3DEMOCRATLEG DISTRICT 03 - SENATESPOKANELegislative</v>
      </c>
    </row>
    <row r="3303" spans="1:35" x14ac:dyDescent="0.25">
      <c r="A3303" s="15">
        <v>1840</v>
      </c>
      <c r="B3303" t="s">
        <v>4351</v>
      </c>
      <c r="C3303">
        <v>100454674</v>
      </c>
      <c r="D3303" t="s">
        <v>30</v>
      </c>
      <c r="E3303" t="s">
        <v>2873</v>
      </c>
      <c r="F3303" t="s">
        <v>44</v>
      </c>
      <c r="G3303" t="s">
        <v>2874</v>
      </c>
      <c r="H3303" t="s">
        <v>2802</v>
      </c>
      <c r="I3303" t="s">
        <v>404</v>
      </c>
      <c r="J3303" t="s">
        <v>2806</v>
      </c>
      <c r="K3303" t="s">
        <v>174</v>
      </c>
      <c r="L3303">
        <v>3</v>
      </c>
      <c r="N3303" t="s">
        <v>68</v>
      </c>
      <c r="O3303" t="s">
        <v>175</v>
      </c>
      <c r="P3303" t="s">
        <v>176</v>
      </c>
      <c r="Q3303" t="s">
        <v>71</v>
      </c>
      <c r="R3303">
        <v>2012</v>
      </c>
      <c r="S3303" s="1">
        <v>510</v>
      </c>
      <c r="T3303" t="s">
        <v>31</v>
      </c>
      <c r="U3303" s="2">
        <v>40878</v>
      </c>
      <c r="V3303" s="2">
        <v>40908</v>
      </c>
      <c r="W3303" s="2">
        <v>40862</v>
      </c>
      <c r="X3303" t="s">
        <v>72</v>
      </c>
      <c r="Y3303" t="s">
        <v>1813</v>
      </c>
      <c r="Z3303" t="s">
        <v>3514</v>
      </c>
      <c r="AA3303" t="s">
        <v>3515</v>
      </c>
      <c r="AB3303" t="s">
        <v>176</v>
      </c>
      <c r="AC3303" t="s">
        <v>36</v>
      </c>
      <c r="AD3303">
        <v>99201</v>
      </c>
      <c r="AE3303" t="s">
        <v>4350</v>
      </c>
      <c r="AF3303" t="str">
        <f t="shared" si="153"/>
        <v>Yes</v>
      </c>
      <c r="AG3303" s="9" t="str">
        <f t="shared" si="154"/>
        <v>STATE SENATOR3DEMOCRATLEG DISTRICT 03 - SENATESPOKANELegislative2012510DEBT408784090840862Operation and OverheadPHOTOGRAPHYHAMILTON STUDIO1427 W DEAN AVENUE SPOKANEWA</v>
      </c>
      <c r="AH3303">
        <v>100454674</v>
      </c>
      <c r="AI3303" s="9" t="str">
        <f t="shared" si="155"/>
        <v>STATE SENATOR3DEMOCRATLEG DISTRICT 03 - SENATESPOKANELegislative</v>
      </c>
    </row>
    <row r="3304" spans="1:35" x14ac:dyDescent="0.25">
      <c r="A3304" s="15">
        <v>1839</v>
      </c>
      <c r="B3304" t="s">
        <v>4349</v>
      </c>
      <c r="C3304">
        <v>100454674</v>
      </c>
      <c r="D3304" t="s">
        <v>30</v>
      </c>
      <c r="E3304" t="s">
        <v>2873</v>
      </c>
      <c r="F3304" t="s">
        <v>44</v>
      </c>
      <c r="G3304" t="s">
        <v>2874</v>
      </c>
      <c r="H3304" t="s">
        <v>2802</v>
      </c>
      <c r="I3304" t="s">
        <v>404</v>
      </c>
      <c r="J3304" t="s">
        <v>2806</v>
      </c>
      <c r="K3304" t="s">
        <v>174</v>
      </c>
      <c r="L3304">
        <v>3</v>
      </c>
      <c r="N3304" t="s">
        <v>68</v>
      </c>
      <c r="O3304" t="s">
        <v>175</v>
      </c>
      <c r="P3304" t="s">
        <v>176</v>
      </c>
      <c r="Q3304" t="s">
        <v>71</v>
      </c>
      <c r="R3304">
        <v>2012</v>
      </c>
      <c r="S3304" s="1">
        <v>300</v>
      </c>
      <c r="T3304" t="s">
        <v>31</v>
      </c>
      <c r="U3304" s="2">
        <v>40878</v>
      </c>
      <c r="V3304" s="2">
        <v>40908</v>
      </c>
      <c r="W3304" s="2">
        <v>40908</v>
      </c>
      <c r="X3304" t="s">
        <v>72</v>
      </c>
      <c r="Y3304" t="s">
        <v>1792</v>
      </c>
      <c r="Z3304" t="s">
        <v>167</v>
      </c>
      <c r="AA3304" t="s">
        <v>168</v>
      </c>
      <c r="AB3304" t="s">
        <v>35</v>
      </c>
      <c r="AC3304" t="s">
        <v>36</v>
      </c>
      <c r="AD3304">
        <v>98109</v>
      </c>
      <c r="AE3304" t="s">
        <v>4350</v>
      </c>
      <c r="AF3304" t="str">
        <f t="shared" si="153"/>
        <v>Yes</v>
      </c>
      <c r="AG3304" s="9" t="str">
        <f t="shared" si="154"/>
        <v>STATE SENATOR3DEMOCRATLEG DISTRICT 03 - SENATESPOKANELegislative2012300DEBT408784090840908Operation and OverheadDECEMBER TREASURYARGO STRATEGIESPO BOX 9100 SEATTLEWA</v>
      </c>
      <c r="AH3304">
        <v>100454674</v>
      </c>
      <c r="AI3304" s="9" t="str">
        <f t="shared" si="155"/>
        <v>STATE SENATOR3DEMOCRATLEG DISTRICT 03 - SENATESPOKANELegislative</v>
      </c>
    </row>
    <row r="3305" spans="1:35" x14ac:dyDescent="0.25">
      <c r="A3305" s="15">
        <v>1931</v>
      </c>
      <c r="B3305" t="s">
        <v>4482</v>
      </c>
      <c r="C3305">
        <v>100454676</v>
      </c>
      <c r="D3305" t="s">
        <v>30</v>
      </c>
      <c r="E3305" t="s">
        <v>2873</v>
      </c>
      <c r="F3305" t="s">
        <v>44</v>
      </c>
      <c r="G3305" t="s">
        <v>2874</v>
      </c>
      <c r="H3305" t="s">
        <v>2802</v>
      </c>
      <c r="I3305" t="s">
        <v>404</v>
      </c>
      <c r="J3305" t="s">
        <v>2806</v>
      </c>
      <c r="K3305" t="s">
        <v>174</v>
      </c>
      <c r="L3305">
        <v>3</v>
      </c>
      <c r="N3305" t="s">
        <v>68</v>
      </c>
      <c r="O3305" t="s">
        <v>175</v>
      </c>
      <c r="P3305" t="s">
        <v>176</v>
      </c>
      <c r="Q3305" t="s">
        <v>71</v>
      </c>
      <c r="R3305">
        <v>2012</v>
      </c>
      <c r="S3305" s="1">
        <v>510</v>
      </c>
      <c r="T3305" t="s">
        <v>31</v>
      </c>
      <c r="U3305" s="2">
        <v>40909</v>
      </c>
      <c r="V3305" s="2">
        <v>40939</v>
      </c>
      <c r="W3305" s="2">
        <v>40862</v>
      </c>
      <c r="X3305" t="s">
        <v>72</v>
      </c>
      <c r="Y3305" t="s">
        <v>1813</v>
      </c>
      <c r="Z3305" t="s">
        <v>3514</v>
      </c>
      <c r="AA3305" t="s">
        <v>3515</v>
      </c>
      <c r="AB3305" t="s">
        <v>176</v>
      </c>
      <c r="AC3305" t="s">
        <v>36</v>
      </c>
      <c r="AD3305">
        <v>99201</v>
      </c>
      <c r="AE3305" t="s">
        <v>4481</v>
      </c>
      <c r="AF3305" t="str">
        <f t="shared" si="153"/>
        <v>Yes</v>
      </c>
      <c r="AG3305" s="9" t="str">
        <f t="shared" si="154"/>
        <v>STATE SENATOR3DEMOCRATLEG DISTRICT 03 - SENATESPOKANELegislative2012510DEBT409094093940862Operation and OverheadPHOTOGRAPHYHAMILTON STUDIO1427 W DEAN AVENUE SPOKANEWA</v>
      </c>
      <c r="AH3305">
        <v>100454676</v>
      </c>
      <c r="AI3305" s="9" t="str">
        <f t="shared" si="155"/>
        <v>STATE SENATOR3DEMOCRATLEG DISTRICT 03 - SENATESPOKANELegislative</v>
      </c>
    </row>
    <row r="3306" spans="1:35" x14ac:dyDescent="0.25">
      <c r="A3306" s="15">
        <v>1930</v>
      </c>
      <c r="B3306" t="s">
        <v>4480</v>
      </c>
      <c r="C3306">
        <v>100454676</v>
      </c>
      <c r="D3306" t="s">
        <v>30</v>
      </c>
      <c r="E3306" t="s">
        <v>2873</v>
      </c>
      <c r="F3306" t="s">
        <v>44</v>
      </c>
      <c r="G3306" t="s">
        <v>2874</v>
      </c>
      <c r="H3306" t="s">
        <v>2802</v>
      </c>
      <c r="I3306" t="s">
        <v>404</v>
      </c>
      <c r="J3306" t="s">
        <v>2806</v>
      </c>
      <c r="K3306" t="s">
        <v>174</v>
      </c>
      <c r="L3306">
        <v>3</v>
      </c>
      <c r="N3306" t="s">
        <v>68</v>
      </c>
      <c r="O3306" t="s">
        <v>175</v>
      </c>
      <c r="P3306" t="s">
        <v>176</v>
      </c>
      <c r="Q3306" t="s">
        <v>71</v>
      </c>
      <c r="R3306">
        <v>2012</v>
      </c>
      <c r="S3306" s="1">
        <v>225</v>
      </c>
      <c r="T3306" t="s">
        <v>31</v>
      </c>
      <c r="U3306" s="2">
        <v>40909</v>
      </c>
      <c r="V3306" s="2">
        <v>40939</v>
      </c>
      <c r="W3306" s="2">
        <v>40939</v>
      </c>
      <c r="X3306" t="s">
        <v>72</v>
      </c>
      <c r="Y3306" t="s">
        <v>2477</v>
      </c>
      <c r="Z3306" t="s">
        <v>167</v>
      </c>
      <c r="AA3306" t="s">
        <v>168</v>
      </c>
      <c r="AB3306" t="s">
        <v>35</v>
      </c>
      <c r="AC3306" t="s">
        <v>36</v>
      </c>
      <c r="AD3306">
        <v>98109</v>
      </c>
      <c r="AE3306" t="s">
        <v>4481</v>
      </c>
      <c r="AF3306" t="str">
        <f t="shared" si="153"/>
        <v>Yes</v>
      </c>
      <c r="AG3306" s="9" t="str">
        <f t="shared" si="154"/>
        <v>STATE SENATOR3DEMOCRATLEG DISTRICT 03 - SENATESPOKANELegislative2012225DEBT409094093940939Operation and OverheadJANUARY TREASURYARGO STRATEGIESPO BOX 9100 SEATTLEWA</v>
      </c>
      <c r="AH3306">
        <v>100454676</v>
      </c>
      <c r="AI3306" s="9" t="str">
        <f t="shared" si="155"/>
        <v>STATE SENATOR3DEMOCRATLEG DISTRICT 03 - SENATESPOKANELegislative</v>
      </c>
    </row>
    <row r="3307" spans="1:35" x14ac:dyDescent="0.25">
      <c r="A3307" s="15">
        <v>2483</v>
      </c>
      <c r="B3307" t="s">
        <v>5365</v>
      </c>
      <c r="C3307">
        <v>100458625</v>
      </c>
      <c r="D3307" t="s">
        <v>30</v>
      </c>
      <c r="E3307" t="s">
        <v>2873</v>
      </c>
      <c r="F3307" t="s">
        <v>44</v>
      </c>
      <c r="G3307" t="s">
        <v>2874</v>
      </c>
      <c r="H3307" t="s">
        <v>2802</v>
      </c>
      <c r="I3307" t="s">
        <v>404</v>
      </c>
      <c r="J3307" t="s">
        <v>2806</v>
      </c>
      <c r="K3307" t="s">
        <v>174</v>
      </c>
      <c r="L3307">
        <v>3</v>
      </c>
      <c r="N3307" t="s">
        <v>68</v>
      </c>
      <c r="O3307" t="s">
        <v>175</v>
      </c>
      <c r="P3307" t="s">
        <v>176</v>
      </c>
      <c r="Q3307" t="s">
        <v>71</v>
      </c>
      <c r="R3307">
        <v>2012</v>
      </c>
      <c r="S3307" s="1">
        <v>500</v>
      </c>
      <c r="T3307" t="s">
        <v>31</v>
      </c>
      <c r="U3307" s="2">
        <v>40969</v>
      </c>
      <c r="V3307" s="2">
        <v>40999</v>
      </c>
      <c r="W3307" s="2">
        <v>40990</v>
      </c>
      <c r="X3307" t="s">
        <v>72</v>
      </c>
      <c r="Y3307" t="s">
        <v>1196</v>
      </c>
      <c r="Z3307" t="s">
        <v>5366</v>
      </c>
      <c r="AA3307" t="s">
        <v>5367</v>
      </c>
      <c r="AB3307" t="s">
        <v>176</v>
      </c>
      <c r="AC3307" t="s">
        <v>36</v>
      </c>
      <c r="AD3307">
        <v>99201</v>
      </c>
      <c r="AE3307" t="s">
        <v>5364</v>
      </c>
      <c r="AF3307" t="str">
        <f t="shared" si="153"/>
        <v>Yes</v>
      </c>
      <c r="AG3307" s="9" t="str">
        <f t="shared" si="154"/>
        <v>STATE SENATOR3DEMOCRATLEG DISTRICT 03 - SENATESPOKANELegislative2012500DEBT409694099940990Operation and OverheadADVERTISEMENTSPOKANE COUNTY DEMOCRATIC CENTRAL COMMITTEE239 W  MAIN AVENUE SPOKANEWA</v>
      </c>
      <c r="AH3307">
        <v>100458625</v>
      </c>
      <c r="AI3307" s="9" t="str">
        <f t="shared" si="155"/>
        <v>STATE SENATOR3DEMOCRATLEG DISTRICT 03 - SENATESPOKANELegislative</v>
      </c>
    </row>
    <row r="3308" spans="1:35" x14ac:dyDescent="0.25">
      <c r="A3308" s="15">
        <v>2482</v>
      </c>
      <c r="B3308" t="s">
        <v>5363</v>
      </c>
      <c r="C3308">
        <v>100458625</v>
      </c>
      <c r="D3308" t="s">
        <v>30</v>
      </c>
      <c r="E3308" t="s">
        <v>2873</v>
      </c>
      <c r="F3308" t="s">
        <v>44</v>
      </c>
      <c r="G3308" t="s">
        <v>2874</v>
      </c>
      <c r="H3308" t="s">
        <v>2802</v>
      </c>
      <c r="I3308" t="s">
        <v>404</v>
      </c>
      <c r="J3308" t="s">
        <v>2806</v>
      </c>
      <c r="K3308" t="s">
        <v>174</v>
      </c>
      <c r="L3308">
        <v>3</v>
      </c>
      <c r="N3308" t="s">
        <v>68</v>
      </c>
      <c r="O3308" t="s">
        <v>175</v>
      </c>
      <c r="P3308" t="s">
        <v>176</v>
      </c>
      <c r="Q3308" t="s">
        <v>71</v>
      </c>
      <c r="R3308">
        <v>2012</v>
      </c>
      <c r="S3308" s="1">
        <v>150</v>
      </c>
      <c r="T3308" t="s">
        <v>31</v>
      </c>
      <c r="U3308" s="2">
        <v>40969</v>
      </c>
      <c r="V3308" s="2">
        <v>40999</v>
      </c>
      <c r="W3308" s="2">
        <v>40998</v>
      </c>
      <c r="X3308" t="s">
        <v>72</v>
      </c>
      <c r="Y3308" t="s">
        <v>2577</v>
      </c>
      <c r="Z3308" t="s">
        <v>167</v>
      </c>
      <c r="AA3308" t="s">
        <v>168</v>
      </c>
      <c r="AB3308" t="s">
        <v>35</v>
      </c>
      <c r="AC3308" t="s">
        <v>36</v>
      </c>
      <c r="AD3308">
        <v>98109</v>
      </c>
      <c r="AE3308" t="s">
        <v>5364</v>
      </c>
      <c r="AF3308" t="str">
        <f t="shared" si="153"/>
        <v>Yes</v>
      </c>
      <c r="AG3308" s="9" t="str">
        <f t="shared" si="154"/>
        <v>STATE SENATOR3DEMOCRATLEG DISTRICT 03 - SENATESPOKANELegislative2012150DEBT409694099940998Operation and OverheadMARCH TREASURYARGO STRATEGIESPO BOX 9100 SEATTLEWA</v>
      </c>
      <c r="AH3308">
        <v>100458625</v>
      </c>
      <c r="AI3308" s="9" t="str">
        <f t="shared" si="155"/>
        <v>STATE SENATOR3DEMOCRATLEG DISTRICT 03 - SENATESPOKANELegislative</v>
      </c>
    </row>
    <row r="3309" spans="1:35" x14ac:dyDescent="0.25">
      <c r="A3309" s="15">
        <v>2564</v>
      </c>
      <c r="B3309" t="s">
        <v>5536</v>
      </c>
      <c r="C3309">
        <v>100462204</v>
      </c>
      <c r="D3309" t="s">
        <v>30</v>
      </c>
      <c r="E3309" t="s">
        <v>2873</v>
      </c>
      <c r="F3309" t="s">
        <v>44</v>
      </c>
      <c r="G3309" t="s">
        <v>2874</v>
      </c>
      <c r="H3309" t="s">
        <v>2802</v>
      </c>
      <c r="I3309" t="s">
        <v>404</v>
      </c>
      <c r="J3309" t="s">
        <v>2806</v>
      </c>
      <c r="K3309" t="s">
        <v>174</v>
      </c>
      <c r="L3309">
        <v>3</v>
      </c>
      <c r="N3309" t="s">
        <v>68</v>
      </c>
      <c r="O3309" t="s">
        <v>175</v>
      </c>
      <c r="P3309" t="s">
        <v>176</v>
      </c>
      <c r="Q3309" t="s">
        <v>71</v>
      </c>
      <c r="R3309">
        <v>2012</v>
      </c>
      <c r="S3309" s="1">
        <v>67.05</v>
      </c>
      <c r="T3309" t="s">
        <v>31</v>
      </c>
      <c r="U3309" s="2">
        <v>41000</v>
      </c>
      <c r="V3309" s="2">
        <v>41029</v>
      </c>
      <c r="W3309" s="2">
        <v>41029</v>
      </c>
      <c r="X3309" t="s">
        <v>72</v>
      </c>
      <c r="Y3309" t="s">
        <v>2442</v>
      </c>
      <c r="Z3309" t="s">
        <v>5537</v>
      </c>
      <c r="AA3309" t="s">
        <v>5538</v>
      </c>
      <c r="AB3309" t="s">
        <v>176</v>
      </c>
      <c r="AC3309" t="s">
        <v>36</v>
      </c>
      <c r="AD3309">
        <v>99203</v>
      </c>
      <c r="AE3309" t="s">
        <v>5535</v>
      </c>
      <c r="AF3309" t="str">
        <f t="shared" si="153"/>
        <v>Yes</v>
      </c>
      <c r="AG3309" s="9" t="str">
        <f t="shared" si="154"/>
        <v>STATE SENATOR3DEMOCRATLEG DISTRICT 03 - SENATESPOKANELegislative201267.05DEBT410004102941029Operation and OverheadREIMB. POSTAGE (USPS)KINNEAR LORI801 W   24TH AVENUE SPOKANEWA</v>
      </c>
      <c r="AH3309">
        <v>100462204</v>
      </c>
      <c r="AI3309" s="9" t="str">
        <f t="shared" si="155"/>
        <v>STATE SENATOR3DEMOCRATLEG DISTRICT 03 - SENATESPOKANELegislative</v>
      </c>
    </row>
    <row r="3310" spans="1:35" x14ac:dyDescent="0.25">
      <c r="A3310" s="15">
        <v>2563</v>
      </c>
      <c r="B3310" t="s">
        <v>5534</v>
      </c>
      <c r="C3310">
        <v>100462204</v>
      </c>
      <c r="D3310" t="s">
        <v>30</v>
      </c>
      <c r="E3310" t="s">
        <v>2873</v>
      </c>
      <c r="F3310" t="s">
        <v>44</v>
      </c>
      <c r="G3310" t="s">
        <v>2874</v>
      </c>
      <c r="H3310" t="s">
        <v>2802</v>
      </c>
      <c r="I3310" t="s">
        <v>404</v>
      </c>
      <c r="J3310" t="s">
        <v>2806</v>
      </c>
      <c r="K3310" t="s">
        <v>174</v>
      </c>
      <c r="L3310">
        <v>3</v>
      </c>
      <c r="N3310" t="s">
        <v>68</v>
      </c>
      <c r="O3310" t="s">
        <v>175</v>
      </c>
      <c r="P3310" t="s">
        <v>176</v>
      </c>
      <c r="Q3310" t="s">
        <v>71</v>
      </c>
      <c r="R3310">
        <v>2012</v>
      </c>
      <c r="S3310" s="1">
        <v>300</v>
      </c>
      <c r="T3310" t="s">
        <v>31</v>
      </c>
      <c r="U3310" s="2">
        <v>41000</v>
      </c>
      <c r="V3310" s="2">
        <v>41029</v>
      </c>
      <c r="W3310" s="2">
        <v>41029</v>
      </c>
      <c r="X3310" t="s">
        <v>72</v>
      </c>
      <c r="Y3310" t="s">
        <v>2661</v>
      </c>
      <c r="Z3310" t="s">
        <v>167</v>
      </c>
      <c r="AA3310" t="s">
        <v>168</v>
      </c>
      <c r="AB3310" t="s">
        <v>35</v>
      </c>
      <c r="AC3310" t="s">
        <v>36</v>
      </c>
      <c r="AD3310">
        <v>98109</v>
      </c>
      <c r="AE3310" t="s">
        <v>5535</v>
      </c>
      <c r="AF3310" t="str">
        <f t="shared" si="153"/>
        <v>Yes</v>
      </c>
      <c r="AG3310" s="9" t="str">
        <f t="shared" si="154"/>
        <v>STATE SENATOR3DEMOCRATLEG DISTRICT 03 - SENATESPOKANELegislative2012300DEBT410004102941029Operation and OverheadAPRIL TREASURYARGO STRATEGIESPO BOX 9100 SEATTLEWA</v>
      </c>
      <c r="AH3310">
        <v>100462204</v>
      </c>
      <c r="AI3310" s="9" t="str">
        <f t="shared" si="155"/>
        <v>STATE SENATOR3DEMOCRATLEG DISTRICT 03 - SENATESPOKANELegislative</v>
      </c>
    </row>
    <row r="3311" spans="1:35" x14ac:dyDescent="0.25">
      <c r="A3311" s="15">
        <v>2502</v>
      </c>
      <c r="B3311" t="s">
        <v>5394</v>
      </c>
      <c r="C3311">
        <v>100474974</v>
      </c>
      <c r="D3311" t="s">
        <v>30</v>
      </c>
      <c r="E3311" t="s">
        <v>2873</v>
      </c>
      <c r="F3311" t="s">
        <v>44</v>
      </c>
      <c r="G3311" t="s">
        <v>2874</v>
      </c>
      <c r="H3311" t="s">
        <v>2802</v>
      </c>
      <c r="I3311" t="s">
        <v>404</v>
      </c>
      <c r="J3311" t="s">
        <v>2806</v>
      </c>
      <c r="K3311" t="s">
        <v>174</v>
      </c>
      <c r="L3311">
        <v>3</v>
      </c>
      <c r="N3311" t="s">
        <v>68</v>
      </c>
      <c r="O3311" t="s">
        <v>175</v>
      </c>
      <c r="P3311" t="s">
        <v>176</v>
      </c>
      <c r="Q3311" t="s">
        <v>71</v>
      </c>
      <c r="R3311">
        <v>2012</v>
      </c>
      <c r="S3311" s="1">
        <v>1000</v>
      </c>
      <c r="T3311" t="s">
        <v>31</v>
      </c>
      <c r="U3311" s="2">
        <v>41030</v>
      </c>
      <c r="V3311" s="2">
        <v>41060</v>
      </c>
      <c r="W3311" s="2">
        <v>41038</v>
      </c>
      <c r="X3311" t="s">
        <v>72</v>
      </c>
      <c r="Y3311" t="s">
        <v>1527</v>
      </c>
      <c r="Z3311" t="s">
        <v>5395</v>
      </c>
      <c r="AA3311" t="s">
        <v>5396</v>
      </c>
      <c r="AB3311" t="s">
        <v>176</v>
      </c>
      <c r="AC3311" t="s">
        <v>36</v>
      </c>
      <c r="AD3311">
        <v>99210</v>
      </c>
      <c r="AE3311" t="s">
        <v>5393</v>
      </c>
      <c r="AF3311" t="str">
        <f t="shared" si="153"/>
        <v>Yes</v>
      </c>
      <c r="AG3311" s="9" t="str">
        <f t="shared" si="154"/>
        <v>STATE SENATOR3DEMOCRATLEG DISTRICT 03 - SENATESPOKANELegislative20121000DEBT410304106041038Operation and OverheadEVENT SPACENEW FOX THEATERPO BOX 365 SPOKANEWA</v>
      </c>
      <c r="AH3311">
        <v>100474974</v>
      </c>
      <c r="AI3311" s="9" t="str">
        <f t="shared" si="155"/>
        <v>STATE SENATOR3DEMOCRATLEG DISTRICT 03 - SENATESPOKANELegislative</v>
      </c>
    </row>
    <row r="3312" spans="1:35" x14ac:dyDescent="0.25">
      <c r="A3312" s="15">
        <v>2501</v>
      </c>
      <c r="B3312" t="s">
        <v>5392</v>
      </c>
      <c r="C3312">
        <v>100474974</v>
      </c>
      <c r="D3312" t="s">
        <v>30</v>
      </c>
      <c r="E3312" t="s">
        <v>2873</v>
      </c>
      <c r="F3312" t="s">
        <v>44</v>
      </c>
      <c r="G3312" t="s">
        <v>2874</v>
      </c>
      <c r="H3312" t="s">
        <v>2802</v>
      </c>
      <c r="I3312" t="s">
        <v>404</v>
      </c>
      <c r="J3312" t="s">
        <v>2806</v>
      </c>
      <c r="K3312" t="s">
        <v>174</v>
      </c>
      <c r="L3312">
        <v>3</v>
      </c>
      <c r="N3312" t="s">
        <v>68</v>
      </c>
      <c r="O3312" t="s">
        <v>175</v>
      </c>
      <c r="P3312" t="s">
        <v>176</v>
      </c>
      <c r="Q3312" t="s">
        <v>71</v>
      </c>
      <c r="R3312">
        <v>2012</v>
      </c>
      <c r="S3312" s="1">
        <v>400</v>
      </c>
      <c r="T3312" t="s">
        <v>31</v>
      </c>
      <c r="U3312" s="2">
        <v>41030</v>
      </c>
      <c r="V3312" s="2">
        <v>41060</v>
      </c>
      <c r="W3312" s="2">
        <v>41060</v>
      </c>
      <c r="X3312" t="s">
        <v>72</v>
      </c>
      <c r="Y3312" t="s">
        <v>2637</v>
      </c>
      <c r="Z3312" t="s">
        <v>167</v>
      </c>
      <c r="AA3312" t="s">
        <v>168</v>
      </c>
      <c r="AB3312" t="s">
        <v>35</v>
      </c>
      <c r="AC3312" t="s">
        <v>36</v>
      </c>
      <c r="AD3312">
        <v>98109</v>
      </c>
      <c r="AE3312" t="s">
        <v>5393</v>
      </c>
      <c r="AF3312" t="str">
        <f t="shared" si="153"/>
        <v>Yes</v>
      </c>
      <c r="AG3312" s="9" t="str">
        <f t="shared" si="154"/>
        <v>STATE SENATOR3DEMOCRATLEG DISTRICT 03 - SENATESPOKANELegislative2012400DEBT410304106041060Operation and OverheadMAY TREASURYARGO STRATEGIESPO BOX 9100 SEATTLEWA</v>
      </c>
      <c r="AH3312">
        <v>100474974</v>
      </c>
      <c r="AI3312" s="9" t="str">
        <f t="shared" si="155"/>
        <v>STATE SENATOR3DEMOCRATLEG DISTRICT 03 - SENATESPOKANELegislative</v>
      </c>
    </row>
    <row r="3313" spans="1:35" x14ac:dyDescent="0.25">
      <c r="A3313" s="15">
        <v>2549</v>
      </c>
      <c r="B3313" t="s">
        <v>5495</v>
      </c>
      <c r="C3313">
        <v>100474977</v>
      </c>
      <c r="D3313" t="s">
        <v>30</v>
      </c>
      <c r="E3313" t="s">
        <v>2873</v>
      </c>
      <c r="F3313" t="s">
        <v>44</v>
      </c>
      <c r="G3313" t="s">
        <v>2874</v>
      </c>
      <c r="H3313" t="s">
        <v>2802</v>
      </c>
      <c r="I3313" t="s">
        <v>404</v>
      </c>
      <c r="J3313" t="s">
        <v>2806</v>
      </c>
      <c r="K3313" t="s">
        <v>174</v>
      </c>
      <c r="L3313">
        <v>3</v>
      </c>
      <c r="N3313" t="s">
        <v>68</v>
      </c>
      <c r="O3313" t="s">
        <v>175</v>
      </c>
      <c r="P3313" t="s">
        <v>176</v>
      </c>
      <c r="Q3313" t="s">
        <v>71</v>
      </c>
      <c r="R3313">
        <v>2012</v>
      </c>
      <c r="S3313" s="1">
        <v>500</v>
      </c>
      <c r="T3313" t="s">
        <v>31</v>
      </c>
      <c r="U3313" s="2">
        <v>41061</v>
      </c>
      <c r="V3313" s="2">
        <v>41090</v>
      </c>
      <c r="W3313" s="2">
        <v>41089</v>
      </c>
      <c r="X3313" t="s">
        <v>72</v>
      </c>
      <c r="Y3313" t="s">
        <v>338</v>
      </c>
      <c r="Z3313" t="s">
        <v>167</v>
      </c>
      <c r="AA3313" t="s">
        <v>168</v>
      </c>
      <c r="AB3313" t="s">
        <v>35</v>
      </c>
      <c r="AC3313" t="s">
        <v>36</v>
      </c>
      <c r="AD3313">
        <v>98109</v>
      </c>
      <c r="AE3313" t="s">
        <v>5496</v>
      </c>
      <c r="AF3313" t="str">
        <f t="shared" si="153"/>
        <v>Yes</v>
      </c>
      <c r="AG3313" s="9" t="str">
        <f t="shared" si="154"/>
        <v>STATE SENATOR3DEMOCRATLEG DISTRICT 03 - SENATESPOKANELegislative2012500DEBT410614109041089Operation and OverheadJUNE TREASURYARGO STRATEGIESPO BOX 9100 SEATTLEWA</v>
      </c>
      <c r="AH3313">
        <v>100474977</v>
      </c>
      <c r="AI3313" s="9" t="str">
        <f t="shared" si="155"/>
        <v>STATE SENATOR3DEMOCRATLEG DISTRICT 03 - SENATESPOKANELegislative</v>
      </c>
    </row>
    <row r="3314" spans="1:35" x14ac:dyDescent="0.25">
      <c r="A3314" s="15">
        <v>3599</v>
      </c>
      <c r="B3314" t="s">
        <v>7287</v>
      </c>
      <c r="C3314">
        <v>100486693</v>
      </c>
      <c r="D3314" t="s">
        <v>30</v>
      </c>
      <c r="E3314" t="s">
        <v>170</v>
      </c>
      <c r="F3314" t="s">
        <v>44</v>
      </c>
      <c r="G3314" t="s">
        <v>171</v>
      </c>
      <c r="H3314" t="s">
        <v>172</v>
      </c>
      <c r="I3314" t="s">
        <v>140</v>
      </c>
      <c r="J3314" t="s">
        <v>173</v>
      </c>
      <c r="K3314" t="s">
        <v>174</v>
      </c>
      <c r="L3314">
        <v>3</v>
      </c>
      <c r="N3314" t="s">
        <v>68</v>
      </c>
      <c r="O3314" t="s">
        <v>175</v>
      </c>
      <c r="P3314" t="s">
        <v>176</v>
      </c>
      <c r="Q3314" t="s">
        <v>71</v>
      </c>
      <c r="R3314">
        <v>2012</v>
      </c>
      <c r="S3314" s="1">
        <v>283.25</v>
      </c>
      <c r="T3314" t="s">
        <v>31</v>
      </c>
      <c r="U3314" s="2">
        <v>41061</v>
      </c>
      <c r="V3314" s="2">
        <v>41106</v>
      </c>
      <c r="W3314" s="2">
        <v>41100</v>
      </c>
      <c r="Y3314" t="s">
        <v>177</v>
      </c>
      <c r="Z3314" t="s">
        <v>1514</v>
      </c>
      <c r="AA3314" t="s">
        <v>1515</v>
      </c>
      <c r="AB3314" t="s">
        <v>1516</v>
      </c>
      <c r="AC3314" t="s">
        <v>155</v>
      </c>
      <c r="AD3314">
        <v>90802</v>
      </c>
      <c r="AE3314" t="s">
        <v>7288</v>
      </c>
      <c r="AF3314" t="str">
        <f t="shared" si="153"/>
        <v>Yes</v>
      </c>
      <c r="AG3314" s="9" t="str">
        <f t="shared" si="154"/>
        <v>STATE SENATOR3DEMOCRATLEG DISTRICT 03 - SENATESPOKANELegislative2012283.25DEBT410614110641100PAYROLL TAXESDEPARTMENT OF THE TREASURY301 E OCEAN BOULEVARDLONG BEACHCA</v>
      </c>
      <c r="AH3314">
        <v>100486693</v>
      </c>
      <c r="AI3314" s="9" t="str">
        <f t="shared" si="155"/>
        <v>STATE SENATOR3DEMOCRATLEG DISTRICT 03 - SENATESPOKANELegislative</v>
      </c>
    </row>
    <row r="3315" spans="1:35" x14ac:dyDescent="0.25">
      <c r="A3315" s="15">
        <v>3600</v>
      </c>
      <c r="B3315" t="s">
        <v>7289</v>
      </c>
      <c r="C3315">
        <v>100486693</v>
      </c>
      <c r="D3315" t="s">
        <v>30</v>
      </c>
      <c r="E3315" t="s">
        <v>170</v>
      </c>
      <c r="F3315" t="s">
        <v>44</v>
      </c>
      <c r="G3315" t="s">
        <v>171</v>
      </c>
      <c r="H3315" t="s">
        <v>172</v>
      </c>
      <c r="I3315" t="s">
        <v>140</v>
      </c>
      <c r="J3315" t="s">
        <v>173</v>
      </c>
      <c r="K3315" t="s">
        <v>174</v>
      </c>
      <c r="L3315">
        <v>3</v>
      </c>
      <c r="N3315" t="s">
        <v>68</v>
      </c>
      <c r="O3315" t="s">
        <v>175</v>
      </c>
      <c r="P3315" t="s">
        <v>176</v>
      </c>
      <c r="Q3315" t="s">
        <v>71</v>
      </c>
      <c r="R3315">
        <v>2012</v>
      </c>
      <c r="S3315" s="1">
        <v>4277.4399999999996</v>
      </c>
      <c r="T3315" t="s">
        <v>31</v>
      </c>
      <c r="U3315" s="2">
        <v>41061</v>
      </c>
      <c r="V3315" s="2">
        <v>41106</v>
      </c>
      <c r="W3315" s="2">
        <v>41103</v>
      </c>
      <c r="Y3315" t="s">
        <v>2942</v>
      </c>
      <c r="Z3315" t="s">
        <v>114</v>
      </c>
      <c r="AA3315" t="s">
        <v>312</v>
      </c>
      <c r="AB3315" t="s">
        <v>35</v>
      </c>
      <c r="AC3315" t="s">
        <v>36</v>
      </c>
      <c r="AD3315">
        <v>98103</v>
      </c>
      <c r="AE3315" t="s">
        <v>7288</v>
      </c>
      <c r="AF3315" t="str">
        <f t="shared" si="153"/>
        <v>Yes</v>
      </c>
      <c r="AG3315" s="9" t="str">
        <f t="shared" si="154"/>
        <v>STATE SENATOR3DEMOCRATLEG DISTRICT 03 - SENATESPOKANELegislative20124277.44DEBT410614110641103PRINTING SERVICESNORTHWEST PASSAGE CONSULTING146 CANAL STREET SUITE 303SEATTLEWA</v>
      </c>
      <c r="AH3315">
        <v>100486693</v>
      </c>
      <c r="AI3315" s="9" t="str">
        <f t="shared" si="155"/>
        <v>STATE SENATOR3DEMOCRATLEG DISTRICT 03 - SENATESPOKANELegislative</v>
      </c>
    </row>
    <row r="3316" spans="1:35" x14ac:dyDescent="0.25">
      <c r="A3316" s="15">
        <v>3601</v>
      </c>
      <c r="B3316" t="s">
        <v>7290</v>
      </c>
      <c r="C3316">
        <v>100486693</v>
      </c>
      <c r="D3316" t="s">
        <v>30</v>
      </c>
      <c r="E3316" t="s">
        <v>170</v>
      </c>
      <c r="F3316" t="s">
        <v>44</v>
      </c>
      <c r="G3316" t="s">
        <v>171</v>
      </c>
      <c r="H3316" t="s">
        <v>172</v>
      </c>
      <c r="I3316" t="s">
        <v>140</v>
      </c>
      <c r="J3316" t="s">
        <v>173</v>
      </c>
      <c r="K3316" t="s">
        <v>174</v>
      </c>
      <c r="L3316">
        <v>3</v>
      </c>
      <c r="N3316" t="s">
        <v>68</v>
      </c>
      <c r="O3316" t="s">
        <v>175</v>
      </c>
      <c r="P3316" t="s">
        <v>176</v>
      </c>
      <c r="Q3316" t="s">
        <v>71</v>
      </c>
      <c r="R3316">
        <v>2012</v>
      </c>
      <c r="S3316" s="1">
        <v>65</v>
      </c>
      <c r="T3316" t="s">
        <v>31</v>
      </c>
      <c r="U3316" s="2">
        <v>41061</v>
      </c>
      <c r="V3316" s="2">
        <v>41106</v>
      </c>
      <c r="W3316" s="2">
        <v>41105</v>
      </c>
      <c r="Y3316" t="s">
        <v>177</v>
      </c>
      <c r="Z3316" t="s">
        <v>178</v>
      </c>
      <c r="AA3316" t="s">
        <v>179</v>
      </c>
      <c r="AB3316" t="s">
        <v>180</v>
      </c>
      <c r="AC3316" t="s">
        <v>36</v>
      </c>
      <c r="AD3316">
        <v>98501</v>
      </c>
      <c r="AE3316" t="s">
        <v>7288</v>
      </c>
      <c r="AF3316" t="str">
        <f t="shared" si="153"/>
        <v>Yes</v>
      </c>
      <c r="AG3316" s="9" t="str">
        <f t="shared" si="154"/>
        <v>STATE SENATOR3DEMOCRATLEG DISTRICT 03 - SENATESPOKANELegislative201265DEBT410614110641105PAYROLL TAXESSTATE OF WASHINGTONPO BOX 31095OLYMPIAWA</v>
      </c>
      <c r="AH3316">
        <v>100486693</v>
      </c>
      <c r="AI3316" s="9" t="str">
        <f t="shared" si="155"/>
        <v>STATE SENATOR3DEMOCRATLEG DISTRICT 03 - SENATESPOKANELegislative</v>
      </c>
    </row>
    <row r="3317" spans="1:35" x14ac:dyDescent="0.25">
      <c r="A3317" s="15">
        <v>3650</v>
      </c>
      <c r="B3317" t="s">
        <v>7367</v>
      </c>
      <c r="C3317">
        <v>100486696</v>
      </c>
      <c r="D3317" t="s">
        <v>30</v>
      </c>
      <c r="E3317" t="s">
        <v>170</v>
      </c>
      <c r="F3317" t="s">
        <v>44</v>
      </c>
      <c r="G3317" t="s">
        <v>171</v>
      </c>
      <c r="H3317" t="s">
        <v>172</v>
      </c>
      <c r="I3317" t="s">
        <v>140</v>
      </c>
      <c r="J3317" t="s">
        <v>173</v>
      </c>
      <c r="K3317" t="s">
        <v>174</v>
      </c>
      <c r="L3317">
        <v>3</v>
      </c>
      <c r="N3317" t="s">
        <v>68</v>
      </c>
      <c r="O3317" t="s">
        <v>175</v>
      </c>
      <c r="P3317" t="s">
        <v>176</v>
      </c>
      <c r="Q3317" t="s">
        <v>71</v>
      </c>
      <c r="R3317">
        <v>2012</v>
      </c>
      <c r="S3317" s="1">
        <v>283.25</v>
      </c>
      <c r="T3317" t="s">
        <v>31</v>
      </c>
      <c r="U3317" s="2">
        <v>41107</v>
      </c>
      <c r="V3317" s="2">
        <v>41120</v>
      </c>
      <c r="W3317" s="2">
        <v>41100</v>
      </c>
      <c r="Y3317" t="s">
        <v>177</v>
      </c>
      <c r="Z3317" t="s">
        <v>1514</v>
      </c>
      <c r="AA3317" t="s">
        <v>1515</v>
      </c>
      <c r="AB3317" t="s">
        <v>1516</v>
      </c>
      <c r="AC3317" t="s">
        <v>155</v>
      </c>
      <c r="AD3317">
        <v>90802</v>
      </c>
      <c r="AE3317" t="s">
        <v>7368</v>
      </c>
      <c r="AF3317" t="str">
        <f t="shared" si="153"/>
        <v>Yes</v>
      </c>
      <c r="AG3317" s="9" t="str">
        <f t="shared" si="154"/>
        <v>STATE SENATOR3DEMOCRATLEG DISTRICT 03 - SENATESPOKANELegislative2012283.25DEBT411074112041100PAYROLL TAXESDEPARTMENT OF THE TREASURY301 E OCEAN BOULEVARDLONG BEACHCA</v>
      </c>
      <c r="AH3317">
        <v>100486696</v>
      </c>
      <c r="AI3317" s="9" t="str">
        <f t="shared" si="155"/>
        <v>STATE SENATOR3DEMOCRATLEG DISTRICT 03 - SENATESPOKANELegislative</v>
      </c>
    </row>
    <row r="3318" spans="1:35" x14ac:dyDescent="0.25">
      <c r="A3318" s="15">
        <v>3651</v>
      </c>
      <c r="B3318" t="s">
        <v>7369</v>
      </c>
      <c r="C3318">
        <v>100486696</v>
      </c>
      <c r="D3318" t="s">
        <v>30</v>
      </c>
      <c r="E3318" t="s">
        <v>170</v>
      </c>
      <c r="F3318" t="s">
        <v>44</v>
      </c>
      <c r="G3318" t="s">
        <v>171</v>
      </c>
      <c r="H3318" t="s">
        <v>172</v>
      </c>
      <c r="I3318" t="s">
        <v>140</v>
      </c>
      <c r="J3318" t="s">
        <v>173</v>
      </c>
      <c r="K3318" t="s">
        <v>174</v>
      </c>
      <c r="L3318">
        <v>3</v>
      </c>
      <c r="N3318" t="s">
        <v>68</v>
      </c>
      <c r="O3318" t="s">
        <v>175</v>
      </c>
      <c r="P3318" t="s">
        <v>176</v>
      </c>
      <c r="Q3318" t="s">
        <v>71</v>
      </c>
      <c r="R3318">
        <v>2012</v>
      </c>
      <c r="S3318" s="1">
        <v>65</v>
      </c>
      <c r="T3318" t="s">
        <v>31</v>
      </c>
      <c r="U3318" s="2">
        <v>41107</v>
      </c>
      <c r="V3318" s="2">
        <v>41120</v>
      </c>
      <c r="W3318" s="2">
        <v>41105</v>
      </c>
      <c r="Y3318" t="s">
        <v>177</v>
      </c>
      <c r="Z3318" t="s">
        <v>178</v>
      </c>
      <c r="AA3318" t="s">
        <v>179</v>
      </c>
      <c r="AB3318" t="s">
        <v>180</v>
      </c>
      <c r="AC3318" t="s">
        <v>36</v>
      </c>
      <c r="AD3318">
        <v>98501</v>
      </c>
      <c r="AE3318" t="s">
        <v>7368</v>
      </c>
      <c r="AF3318" t="str">
        <f t="shared" si="153"/>
        <v>Yes</v>
      </c>
      <c r="AG3318" s="9" t="str">
        <f t="shared" si="154"/>
        <v>STATE SENATOR3DEMOCRATLEG DISTRICT 03 - SENATESPOKANELegislative201265DEBT411074112041105PAYROLL TAXESSTATE OF WASHINGTONPO BOX 31095OLYMPIAWA</v>
      </c>
      <c r="AH3318">
        <v>100486696</v>
      </c>
      <c r="AI3318" s="9" t="str">
        <f t="shared" si="155"/>
        <v>STATE SENATOR3DEMOCRATLEG DISTRICT 03 - SENATESPOKANELegislative</v>
      </c>
    </row>
    <row r="3319" spans="1:35" x14ac:dyDescent="0.25">
      <c r="A3319" s="15">
        <v>3652</v>
      </c>
      <c r="B3319" t="s">
        <v>7370</v>
      </c>
      <c r="C3319">
        <v>100486696</v>
      </c>
      <c r="D3319" t="s">
        <v>30</v>
      </c>
      <c r="E3319" t="s">
        <v>170</v>
      </c>
      <c r="F3319" t="s">
        <v>44</v>
      </c>
      <c r="G3319" t="s">
        <v>171</v>
      </c>
      <c r="H3319" t="s">
        <v>172</v>
      </c>
      <c r="I3319" t="s">
        <v>140</v>
      </c>
      <c r="J3319" t="s">
        <v>173</v>
      </c>
      <c r="K3319" t="s">
        <v>174</v>
      </c>
      <c r="L3319">
        <v>3</v>
      </c>
      <c r="N3319" t="s">
        <v>68</v>
      </c>
      <c r="O3319" t="s">
        <v>175</v>
      </c>
      <c r="P3319" t="s">
        <v>176</v>
      </c>
      <c r="Q3319" t="s">
        <v>71</v>
      </c>
      <c r="R3319">
        <v>2012</v>
      </c>
      <c r="S3319" s="1">
        <v>34.770000000000003</v>
      </c>
      <c r="T3319" t="s">
        <v>31</v>
      </c>
      <c r="U3319" s="2">
        <v>41107</v>
      </c>
      <c r="V3319" s="2">
        <v>41120</v>
      </c>
      <c r="W3319" s="2">
        <v>41113</v>
      </c>
      <c r="Y3319" t="s">
        <v>1499</v>
      </c>
      <c r="Z3319" t="s">
        <v>5537</v>
      </c>
      <c r="AA3319" t="s">
        <v>7371</v>
      </c>
      <c r="AB3319" t="s">
        <v>176</v>
      </c>
      <c r="AC3319" t="s">
        <v>36</v>
      </c>
      <c r="AD3319">
        <v>99203</v>
      </c>
      <c r="AE3319" t="s">
        <v>7368</v>
      </c>
      <c r="AF3319" t="str">
        <f t="shared" si="153"/>
        <v>Yes</v>
      </c>
      <c r="AG3319" s="9" t="str">
        <f t="shared" si="154"/>
        <v>STATE SENATOR3DEMOCRATLEG DISTRICT 03 - SENATESPOKANELegislative201234.77DEBT411074112041113OFFICE SUPPLIESKINNEAR LORI801 W 24TH AVENUE   SPOKANEWA</v>
      </c>
      <c r="AH3319">
        <v>100486696</v>
      </c>
      <c r="AI3319" s="9" t="str">
        <f t="shared" si="155"/>
        <v>STATE SENATOR3DEMOCRATLEG DISTRICT 03 - SENATESPOKANELegislative</v>
      </c>
    </row>
    <row r="3320" spans="1:35" x14ac:dyDescent="0.25">
      <c r="A3320" s="15">
        <v>3653</v>
      </c>
      <c r="B3320" t="s">
        <v>7372</v>
      </c>
      <c r="C3320">
        <v>100486696</v>
      </c>
      <c r="D3320" t="s">
        <v>30</v>
      </c>
      <c r="E3320" t="s">
        <v>170</v>
      </c>
      <c r="F3320" t="s">
        <v>44</v>
      </c>
      <c r="G3320" t="s">
        <v>171</v>
      </c>
      <c r="H3320" t="s">
        <v>172</v>
      </c>
      <c r="I3320" t="s">
        <v>140</v>
      </c>
      <c r="J3320" t="s">
        <v>173</v>
      </c>
      <c r="K3320" t="s">
        <v>174</v>
      </c>
      <c r="L3320">
        <v>3</v>
      </c>
      <c r="N3320" t="s">
        <v>68</v>
      </c>
      <c r="O3320" t="s">
        <v>175</v>
      </c>
      <c r="P3320" t="s">
        <v>176</v>
      </c>
      <c r="Q3320" t="s">
        <v>71</v>
      </c>
      <c r="R3320">
        <v>2012</v>
      </c>
      <c r="S3320" s="1">
        <v>184.79</v>
      </c>
      <c r="T3320" t="s">
        <v>31</v>
      </c>
      <c r="U3320" s="2">
        <v>41107</v>
      </c>
      <c r="V3320" s="2">
        <v>41120</v>
      </c>
      <c r="W3320" s="2">
        <v>41119</v>
      </c>
      <c r="Y3320" t="s">
        <v>118</v>
      </c>
      <c r="Z3320" t="s">
        <v>469</v>
      </c>
      <c r="AA3320" t="s">
        <v>3139</v>
      </c>
      <c r="AB3320" t="s">
        <v>176</v>
      </c>
      <c r="AC3320" t="s">
        <v>36</v>
      </c>
      <c r="AD3320">
        <v>99210</v>
      </c>
      <c r="AE3320" t="s">
        <v>7368</v>
      </c>
      <c r="AF3320" t="str">
        <f t="shared" si="153"/>
        <v>Yes</v>
      </c>
      <c r="AG3320" s="9" t="str">
        <f t="shared" si="154"/>
        <v>STATE SENATOR3DEMOCRATLEG DISTRICT 03 - SENATESPOKANELegislative2012184.79DEBT411074112041119PRINTINGPAPERMILL PRINTING14 WEST INDIANASPOKANEWA</v>
      </c>
      <c r="AH3320">
        <v>100486696</v>
      </c>
      <c r="AI3320" s="9" t="str">
        <f t="shared" si="155"/>
        <v>STATE SENATOR3DEMOCRATLEG DISTRICT 03 - SENATESPOKANELegislative</v>
      </c>
    </row>
    <row r="3321" spans="1:35" x14ac:dyDescent="0.25">
      <c r="A3321" s="15">
        <v>3654</v>
      </c>
      <c r="B3321" t="s">
        <v>7373</v>
      </c>
      <c r="C3321">
        <v>100486696</v>
      </c>
      <c r="D3321" t="s">
        <v>30</v>
      </c>
      <c r="E3321" t="s">
        <v>170</v>
      </c>
      <c r="F3321" t="s">
        <v>44</v>
      </c>
      <c r="G3321" t="s">
        <v>171</v>
      </c>
      <c r="H3321" t="s">
        <v>172</v>
      </c>
      <c r="I3321" t="s">
        <v>140</v>
      </c>
      <c r="J3321" t="s">
        <v>173</v>
      </c>
      <c r="K3321" t="s">
        <v>174</v>
      </c>
      <c r="L3321">
        <v>3</v>
      </c>
      <c r="N3321" t="s">
        <v>68</v>
      </c>
      <c r="O3321" t="s">
        <v>175</v>
      </c>
      <c r="P3321" t="s">
        <v>176</v>
      </c>
      <c r="Q3321" t="s">
        <v>71</v>
      </c>
      <c r="R3321">
        <v>2012</v>
      </c>
      <c r="S3321" s="1">
        <v>2726</v>
      </c>
      <c r="T3321" t="s">
        <v>31</v>
      </c>
      <c r="U3321" s="2">
        <v>41107</v>
      </c>
      <c r="V3321" s="2">
        <v>41120</v>
      </c>
      <c r="W3321" s="2">
        <v>41120</v>
      </c>
      <c r="Y3321" t="s">
        <v>1675</v>
      </c>
      <c r="Z3321" t="s">
        <v>3514</v>
      </c>
      <c r="AA3321" t="s">
        <v>7374</v>
      </c>
      <c r="AB3321" t="s">
        <v>176</v>
      </c>
      <c r="AC3321" t="s">
        <v>36</v>
      </c>
      <c r="AD3321">
        <v>99201</v>
      </c>
      <c r="AE3321" t="s">
        <v>7368</v>
      </c>
      <c r="AF3321" t="str">
        <f t="shared" si="153"/>
        <v>Yes</v>
      </c>
      <c r="AG3321" s="9" t="str">
        <f t="shared" si="154"/>
        <v>STATE SENATOR3DEMOCRATLEG DISTRICT 03 - SENATESPOKANELegislative20122726DEBT411074112041120MEDIA PRODUCTIONHAMILTON STUDIO1427 W DEAN AVENUESPOKANEWA</v>
      </c>
      <c r="AH3321">
        <v>100486696</v>
      </c>
      <c r="AI3321" s="9" t="str">
        <f t="shared" si="155"/>
        <v>STATE SENATOR3DEMOCRATLEG DISTRICT 03 - SENATESPOKANELegislative</v>
      </c>
    </row>
    <row r="3322" spans="1:35" x14ac:dyDescent="0.25">
      <c r="A3322" s="15">
        <v>3166</v>
      </c>
      <c r="B3322" t="s">
        <v>6574</v>
      </c>
      <c r="C3322">
        <v>100487853</v>
      </c>
      <c r="D3322" t="s">
        <v>30</v>
      </c>
      <c r="E3322" t="s">
        <v>170</v>
      </c>
      <c r="F3322" t="s">
        <v>44</v>
      </c>
      <c r="G3322" t="s">
        <v>171</v>
      </c>
      <c r="H3322" t="s">
        <v>172</v>
      </c>
      <c r="I3322" t="s">
        <v>140</v>
      </c>
      <c r="J3322" t="s">
        <v>173</v>
      </c>
      <c r="K3322" t="s">
        <v>174</v>
      </c>
      <c r="L3322">
        <v>3</v>
      </c>
      <c r="N3322" t="s">
        <v>68</v>
      </c>
      <c r="O3322" t="s">
        <v>175</v>
      </c>
      <c r="P3322" t="s">
        <v>176</v>
      </c>
      <c r="Q3322" t="s">
        <v>71</v>
      </c>
      <c r="R3322">
        <v>2012</v>
      </c>
      <c r="S3322" s="1">
        <v>1088.8</v>
      </c>
      <c r="T3322" t="s">
        <v>31</v>
      </c>
      <c r="U3322" s="2">
        <v>41121</v>
      </c>
      <c r="V3322" s="2">
        <v>41152</v>
      </c>
      <c r="W3322" s="2">
        <v>41100</v>
      </c>
      <c r="Y3322" t="s">
        <v>177</v>
      </c>
      <c r="Z3322" t="s">
        <v>1514</v>
      </c>
      <c r="AA3322" t="s">
        <v>1515</v>
      </c>
      <c r="AB3322" t="s">
        <v>1516</v>
      </c>
      <c r="AC3322" t="s">
        <v>155</v>
      </c>
      <c r="AD3322">
        <v>90802</v>
      </c>
      <c r="AE3322" t="s">
        <v>6575</v>
      </c>
      <c r="AF3322" t="str">
        <f t="shared" si="153"/>
        <v>Yes</v>
      </c>
      <c r="AG3322" s="9" t="str">
        <f t="shared" si="154"/>
        <v>STATE SENATOR3DEMOCRATLEG DISTRICT 03 - SENATESPOKANELegislative20121088.8DEBT411214115241100PAYROLL TAXESDEPARTMENT OF THE TREASURY301 E OCEAN BOULEVARDLONG BEACHCA</v>
      </c>
      <c r="AH3322">
        <v>100487853</v>
      </c>
      <c r="AI3322" s="9" t="str">
        <f t="shared" si="155"/>
        <v>STATE SENATOR3DEMOCRATLEG DISTRICT 03 - SENATESPOKANELegislative</v>
      </c>
    </row>
    <row r="3323" spans="1:35" x14ac:dyDescent="0.25">
      <c r="A3323" s="15">
        <v>3167</v>
      </c>
      <c r="B3323" t="s">
        <v>6576</v>
      </c>
      <c r="C3323">
        <v>100487853</v>
      </c>
      <c r="D3323" t="s">
        <v>30</v>
      </c>
      <c r="E3323" t="s">
        <v>170</v>
      </c>
      <c r="F3323" t="s">
        <v>44</v>
      </c>
      <c r="G3323" t="s">
        <v>171</v>
      </c>
      <c r="H3323" t="s">
        <v>172</v>
      </c>
      <c r="I3323" t="s">
        <v>140</v>
      </c>
      <c r="J3323" t="s">
        <v>173</v>
      </c>
      <c r="K3323" t="s">
        <v>174</v>
      </c>
      <c r="L3323">
        <v>3</v>
      </c>
      <c r="N3323" t="s">
        <v>68</v>
      </c>
      <c r="O3323" t="s">
        <v>175</v>
      </c>
      <c r="P3323" t="s">
        <v>176</v>
      </c>
      <c r="Q3323" t="s">
        <v>71</v>
      </c>
      <c r="R3323">
        <v>2012</v>
      </c>
      <c r="S3323" s="1">
        <v>168.19</v>
      </c>
      <c r="T3323" t="s">
        <v>31</v>
      </c>
      <c r="U3323" s="2">
        <v>41121</v>
      </c>
      <c r="V3323" s="2">
        <v>41152</v>
      </c>
      <c r="W3323" s="2">
        <v>41105</v>
      </c>
      <c r="Y3323" t="s">
        <v>177</v>
      </c>
      <c r="Z3323" t="s">
        <v>178</v>
      </c>
      <c r="AA3323" t="s">
        <v>179</v>
      </c>
      <c r="AB3323" t="s">
        <v>180</v>
      </c>
      <c r="AC3323" t="s">
        <v>36</v>
      </c>
      <c r="AD3323">
        <v>98501</v>
      </c>
      <c r="AE3323" t="s">
        <v>6575</v>
      </c>
      <c r="AF3323" t="str">
        <f t="shared" si="153"/>
        <v>Yes</v>
      </c>
      <c r="AG3323" s="9" t="str">
        <f t="shared" si="154"/>
        <v>STATE SENATOR3DEMOCRATLEG DISTRICT 03 - SENATESPOKANELegislative2012168.19DEBT411214115241105PAYROLL TAXESSTATE OF WASHINGTONPO BOX 31095OLYMPIAWA</v>
      </c>
      <c r="AH3323">
        <v>100487853</v>
      </c>
      <c r="AI3323" s="9" t="str">
        <f t="shared" si="155"/>
        <v>STATE SENATOR3DEMOCRATLEG DISTRICT 03 - SENATESPOKANELegislative</v>
      </c>
    </row>
    <row r="3324" spans="1:35" x14ac:dyDescent="0.25">
      <c r="A3324" s="15">
        <v>21</v>
      </c>
      <c r="B3324" t="s">
        <v>169</v>
      </c>
      <c r="C3324">
        <v>100495982</v>
      </c>
      <c r="D3324" t="s">
        <v>30</v>
      </c>
      <c r="E3324" t="s">
        <v>170</v>
      </c>
      <c r="F3324" t="s">
        <v>44</v>
      </c>
      <c r="G3324" t="s">
        <v>171</v>
      </c>
      <c r="H3324" t="s">
        <v>172</v>
      </c>
      <c r="I3324" t="s">
        <v>140</v>
      </c>
      <c r="J3324" t="s">
        <v>173</v>
      </c>
      <c r="K3324" t="s">
        <v>174</v>
      </c>
      <c r="L3324">
        <v>3</v>
      </c>
      <c r="N3324" t="s">
        <v>68</v>
      </c>
      <c r="O3324" t="s">
        <v>175</v>
      </c>
      <c r="P3324" t="s">
        <v>176</v>
      </c>
      <c r="Q3324" t="s">
        <v>71</v>
      </c>
      <c r="R3324">
        <v>2012</v>
      </c>
      <c r="S3324" s="1">
        <v>136.63999999999999</v>
      </c>
      <c r="T3324" t="s">
        <v>31</v>
      </c>
      <c r="U3324" s="2">
        <v>41153</v>
      </c>
      <c r="V3324" s="2">
        <v>41197</v>
      </c>
      <c r="W3324" s="2">
        <v>41105</v>
      </c>
      <c r="Y3324" t="s">
        <v>177</v>
      </c>
      <c r="Z3324" t="s">
        <v>178</v>
      </c>
      <c r="AA3324" t="s">
        <v>179</v>
      </c>
      <c r="AB3324" t="s">
        <v>180</v>
      </c>
      <c r="AC3324" t="s">
        <v>36</v>
      </c>
      <c r="AD3324">
        <v>98501</v>
      </c>
      <c r="AE3324" t="s">
        <v>181</v>
      </c>
      <c r="AF3324" t="str">
        <f t="shared" si="153"/>
        <v>Yes</v>
      </c>
      <c r="AG3324" s="9" t="str">
        <f t="shared" si="154"/>
        <v>STATE SENATOR3DEMOCRATLEG DISTRICT 03 - SENATESPOKANELegislative2012136.64DEBT411534119741105PAYROLL TAXESSTATE OF WASHINGTONPO BOX 31095OLYMPIAWA</v>
      </c>
      <c r="AH3324">
        <v>100495982</v>
      </c>
      <c r="AI3324" s="9" t="str">
        <f t="shared" si="155"/>
        <v>STATE SENATOR3DEMOCRATLEG DISTRICT 03 - SENATESPOKANELegislative</v>
      </c>
    </row>
    <row r="3325" spans="1:35" x14ac:dyDescent="0.25">
      <c r="A3325" s="15">
        <v>45</v>
      </c>
      <c r="B3325" t="s">
        <v>310</v>
      </c>
      <c r="C3325">
        <v>100495982</v>
      </c>
      <c r="D3325" t="s">
        <v>30</v>
      </c>
      <c r="E3325" t="s">
        <v>170</v>
      </c>
      <c r="F3325" t="s">
        <v>44</v>
      </c>
      <c r="G3325" t="s">
        <v>171</v>
      </c>
      <c r="H3325" t="s">
        <v>172</v>
      </c>
      <c r="I3325" t="s">
        <v>140</v>
      </c>
      <c r="J3325" t="s">
        <v>173</v>
      </c>
      <c r="K3325" t="s">
        <v>174</v>
      </c>
      <c r="L3325">
        <v>3</v>
      </c>
      <c r="N3325" t="s">
        <v>68</v>
      </c>
      <c r="O3325" t="s">
        <v>175</v>
      </c>
      <c r="P3325" t="s">
        <v>176</v>
      </c>
      <c r="Q3325" t="s">
        <v>71</v>
      </c>
      <c r="R3325">
        <v>2012</v>
      </c>
      <c r="S3325" s="1">
        <v>5000</v>
      </c>
      <c r="T3325" t="s">
        <v>31</v>
      </c>
      <c r="U3325" s="2">
        <v>41153</v>
      </c>
      <c r="V3325" s="2">
        <v>41197</v>
      </c>
      <c r="W3325" s="2">
        <v>41192</v>
      </c>
      <c r="Y3325" t="s">
        <v>311</v>
      </c>
      <c r="Z3325" t="s">
        <v>114</v>
      </c>
      <c r="AA3325" t="s">
        <v>312</v>
      </c>
      <c r="AB3325" t="s">
        <v>35</v>
      </c>
      <c r="AC3325" t="s">
        <v>36</v>
      </c>
      <c r="AD3325">
        <v>98103</v>
      </c>
      <c r="AE3325" t="s">
        <v>181</v>
      </c>
      <c r="AF3325" t="str">
        <f t="shared" si="153"/>
        <v>Yes</v>
      </c>
      <c r="AG3325" s="9" t="str">
        <f t="shared" si="154"/>
        <v>STATE SENATOR3DEMOCRATLEG DISTRICT 03 - SENATESPOKANELegislative20125000DEBT411534119741192TV AD BUYNORTHWEST PASSAGE CONSULTING146 CANAL STREET SUITE 303SEATTLEWA</v>
      </c>
      <c r="AH3325">
        <v>100495982</v>
      </c>
      <c r="AI3325" s="9" t="str">
        <f t="shared" si="155"/>
        <v>STATE SENATOR3DEMOCRATLEG DISTRICT 03 - SENATESPOKANELegislative</v>
      </c>
    </row>
    <row r="3326" spans="1:35" x14ac:dyDescent="0.25">
      <c r="A3326" s="15">
        <v>46</v>
      </c>
      <c r="B3326" t="s">
        <v>313</v>
      </c>
      <c r="C3326">
        <v>100495982</v>
      </c>
      <c r="D3326" t="s">
        <v>30</v>
      </c>
      <c r="E3326" t="s">
        <v>170</v>
      </c>
      <c r="F3326" t="s">
        <v>44</v>
      </c>
      <c r="G3326" t="s">
        <v>171</v>
      </c>
      <c r="H3326" t="s">
        <v>172</v>
      </c>
      <c r="I3326" t="s">
        <v>140</v>
      </c>
      <c r="J3326" t="s">
        <v>173</v>
      </c>
      <c r="K3326" t="s">
        <v>174</v>
      </c>
      <c r="L3326">
        <v>3</v>
      </c>
      <c r="N3326" t="s">
        <v>68</v>
      </c>
      <c r="O3326" t="s">
        <v>175</v>
      </c>
      <c r="P3326" t="s">
        <v>176</v>
      </c>
      <c r="Q3326" t="s">
        <v>71</v>
      </c>
      <c r="R3326">
        <v>2012</v>
      </c>
      <c r="S3326" s="1">
        <v>332.64</v>
      </c>
      <c r="T3326" t="s">
        <v>31</v>
      </c>
      <c r="U3326" s="2">
        <v>41153</v>
      </c>
      <c r="V3326" s="2">
        <v>41197</v>
      </c>
      <c r="W3326" s="2">
        <v>41192</v>
      </c>
      <c r="Y3326" t="s">
        <v>314</v>
      </c>
      <c r="Z3326" t="s">
        <v>315</v>
      </c>
      <c r="AA3326" t="s">
        <v>316</v>
      </c>
      <c r="AB3326" t="s">
        <v>176</v>
      </c>
      <c r="AC3326" t="s">
        <v>36</v>
      </c>
      <c r="AD3326">
        <v>99201</v>
      </c>
      <c r="AE3326" t="s">
        <v>181</v>
      </c>
      <c r="AF3326" t="str">
        <f t="shared" si="153"/>
        <v>Yes</v>
      </c>
      <c r="AG3326" s="9" t="str">
        <f t="shared" si="154"/>
        <v>STATE SENATOR3DEMOCRATLEG DISTRICT 03 - SENATESPOKANELegislative2012332.64DEBT411534119741192ADVERTISINGINLAND PUBLICATIONS INC9 S WASHINGTON 4TH FLSPOKANEWA</v>
      </c>
      <c r="AH3326">
        <v>100495982</v>
      </c>
      <c r="AI3326" s="9" t="str">
        <f t="shared" si="155"/>
        <v>STATE SENATOR3DEMOCRATLEG DISTRICT 03 - SENATESPOKANELegislative</v>
      </c>
    </row>
    <row r="3327" spans="1:35" x14ac:dyDescent="0.25">
      <c r="A3327" s="15">
        <v>319</v>
      </c>
      <c r="B3327" t="s">
        <v>1341</v>
      </c>
      <c r="C3327">
        <v>100499542</v>
      </c>
      <c r="D3327" t="s">
        <v>30</v>
      </c>
      <c r="E3327" t="s">
        <v>170</v>
      </c>
      <c r="F3327" t="s">
        <v>44</v>
      </c>
      <c r="G3327" t="s">
        <v>171</v>
      </c>
      <c r="H3327" t="s">
        <v>172</v>
      </c>
      <c r="I3327" t="s">
        <v>140</v>
      </c>
      <c r="J3327" t="s">
        <v>173</v>
      </c>
      <c r="K3327" t="s">
        <v>174</v>
      </c>
      <c r="L3327">
        <v>3</v>
      </c>
      <c r="N3327" t="s">
        <v>68</v>
      </c>
      <c r="O3327" t="s">
        <v>175</v>
      </c>
      <c r="P3327" t="s">
        <v>176</v>
      </c>
      <c r="Q3327" t="s">
        <v>71</v>
      </c>
      <c r="R3327">
        <v>2012</v>
      </c>
      <c r="S3327" s="1">
        <v>27.89</v>
      </c>
      <c r="T3327" t="s">
        <v>31</v>
      </c>
      <c r="U3327" s="2">
        <v>41198</v>
      </c>
      <c r="V3327" s="2">
        <v>41211</v>
      </c>
      <c r="W3327" s="2">
        <v>41105</v>
      </c>
      <c r="Y3327" t="s">
        <v>177</v>
      </c>
      <c r="Z3327" t="s">
        <v>178</v>
      </c>
      <c r="AA3327" t="s">
        <v>179</v>
      </c>
      <c r="AB3327" t="s">
        <v>180</v>
      </c>
      <c r="AC3327" t="s">
        <v>36</v>
      </c>
      <c r="AD3327">
        <v>98501</v>
      </c>
      <c r="AE3327" t="s">
        <v>1342</v>
      </c>
      <c r="AF3327" t="str">
        <f t="shared" si="153"/>
        <v>Yes</v>
      </c>
      <c r="AG3327" s="9" t="str">
        <f t="shared" si="154"/>
        <v>STATE SENATOR3DEMOCRATLEG DISTRICT 03 - SENATESPOKANELegislative201227.89DEBT411984121141105PAYROLL TAXESSTATE OF WASHINGTONPO BOX 31095OLYMPIAWA</v>
      </c>
      <c r="AH3327">
        <v>100499542</v>
      </c>
      <c r="AI3327" s="9" t="str">
        <f t="shared" si="155"/>
        <v>STATE SENATOR3DEMOCRATLEG DISTRICT 03 - SENATESPOKANELegislative</v>
      </c>
    </row>
    <row r="3328" spans="1:35" x14ac:dyDescent="0.25">
      <c r="A3328" s="15">
        <v>375</v>
      </c>
      <c r="B3328" t="s">
        <v>1511</v>
      </c>
      <c r="C3328">
        <v>100503331</v>
      </c>
      <c r="D3328" t="s">
        <v>30</v>
      </c>
      <c r="E3328" t="s">
        <v>170</v>
      </c>
      <c r="F3328" t="s">
        <v>44</v>
      </c>
      <c r="G3328" t="s">
        <v>171</v>
      </c>
      <c r="H3328" t="s">
        <v>172</v>
      </c>
      <c r="I3328" t="s">
        <v>140</v>
      </c>
      <c r="J3328" t="s">
        <v>173</v>
      </c>
      <c r="K3328" t="s">
        <v>174</v>
      </c>
      <c r="L3328">
        <v>3</v>
      </c>
      <c r="N3328" t="s">
        <v>68</v>
      </c>
      <c r="O3328" t="s">
        <v>175</v>
      </c>
      <c r="P3328" t="s">
        <v>176</v>
      </c>
      <c r="Q3328" t="s">
        <v>71</v>
      </c>
      <c r="R3328">
        <v>2012</v>
      </c>
      <c r="S3328" s="1">
        <v>27.89</v>
      </c>
      <c r="T3328" t="s">
        <v>31</v>
      </c>
      <c r="U3328" s="2">
        <v>41212</v>
      </c>
      <c r="V3328" s="2">
        <v>41243</v>
      </c>
      <c r="W3328" s="2">
        <v>41105</v>
      </c>
      <c r="Y3328" t="s">
        <v>177</v>
      </c>
      <c r="Z3328" t="s">
        <v>178</v>
      </c>
      <c r="AA3328" t="s">
        <v>179</v>
      </c>
      <c r="AB3328" t="s">
        <v>180</v>
      </c>
      <c r="AC3328" t="s">
        <v>36</v>
      </c>
      <c r="AD3328">
        <v>98501</v>
      </c>
      <c r="AE3328" t="s">
        <v>1512</v>
      </c>
      <c r="AF3328" t="str">
        <f t="shared" si="153"/>
        <v>Yes</v>
      </c>
      <c r="AG3328" s="9" t="str">
        <f t="shared" si="154"/>
        <v>STATE SENATOR3DEMOCRATLEG DISTRICT 03 - SENATESPOKANELegislative201227.89DEBT412124124341105PAYROLL TAXESSTATE OF WASHINGTONPO BOX 31095OLYMPIAWA</v>
      </c>
      <c r="AH3328">
        <v>100503331</v>
      </c>
      <c r="AI3328" s="9" t="str">
        <f t="shared" si="155"/>
        <v>STATE SENATOR3DEMOCRATLEG DISTRICT 03 - SENATESPOKANELegislative</v>
      </c>
    </row>
    <row r="3329" spans="1:35" x14ac:dyDescent="0.25">
      <c r="A3329" s="15">
        <v>376</v>
      </c>
      <c r="B3329" t="s">
        <v>1513</v>
      </c>
      <c r="C3329">
        <v>100503331</v>
      </c>
      <c r="D3329" t="s">
        <v>30</v>
      </c>
      <c r="E3329" t="s">
        <v>170</v>
      </c>
      <c r="F3329" t="s">
        <v>44</v>
      </c>
      <c r="G3329" t="s">
        <v>171</v>
      </c>
      <c r="H3329" t="s">
        <v>172</v>
      </c>
      <c r="I3329" t="s">
        <v>140</v>
      </c>
      <c r="J3329" t="s">
        <v>173</v>
      </c>
      <c r="K3329" t="s">
        <v>174</v>
      </c>
      <c r="L3329">
        <v>3</v>
      </c>
      <c r="N3329" t="s">
        <v>68</v>
      </c>
      <c r="O3329" t="s">
        <v>175</v>
      </c>
      <c r="P3329" t="s">
        <v>176</v>
      </c>
      <c r="Q3329" t="s">
        <v>71</v>
      </c>
      <c r="R3329">
        <v>2012</v>
      </c>
      <c r="S3329" s="1">
        <v>42</v>
      </c>
      <c r="T3329" t="s">
        <v>31</v>
      </c>
      <c r="U3329" s="2">
        <v>41212</v>
      </c>
      <c r="V3329" s="2">
        <v>41243</v>
      </c>
      <c r="W3329" s="2">
        <v>41243</v>
      </c>
      <c r="Y3329" t="s">
        <v>177</v>
      </c>
      <c r="Z3329" t="s">
        <v>1514</v>
      </c>
      <c r="AA3329" t="s">
        <v>1515</v>
      </c>
      <c r="AB3329" t="s">
        <v>1516</v>
      </c>
      <c r="AC3329" t="s">
        <v>155</v>
      </c>
      <c r="AD3329">
        <v>90802</v>
      </c>
      <c r="AE3329" t="s">
        <v>1512</v>
      </c>
      <c r="AF3329" t="str">
        <f t="shared" si="153"/>
        <v>Yes</v>
      </c>
      <c r="AG3329" s="9" t="str">
        <f t="shared" si="154"/>
        <v>STATE SENATOR3DEMOCRATLEG DISTRICT 03 - SENATESPOKANELegislative201242DEBT412124124341243PAYROLL TAXESDEPARTMENT OF THE TREASURY301 E OCEAN BOULEVARDLONG BEACHCA</v>
      </c>
      <c r="AH3329">
        <v>100503331</v>
      </c>
      <c r="AI3329" s="9" t="str">
        <f t="shared" si="155"/>
        <v>STATE SENATOR3DEMOCRATLEG DISTRICT 03 - SENATESPOKANELegislative</v>
      </c>
    </row>
    <row r="3330" spans="1:35" x14ac:dyDescent="0.25">
      <c r="A3330" s="15">
        <v>941</v>
      </c>
      <c r="B3330" t="s">
        <v>2624</v>
      </c>
      <c r="C3330">
        <v>100507570</v>
      </c>
      <c r="D3330" t="s">
        <v>30</v>
      </c>
      <c r="E3330" t="s">
        <v>170</v>
      </c>
      <c r="F3330" t="s">
        <v>44</v>
      </c>
      <c r="G3330" t="s">
        <v>171</v>
      </c>
      <c r="H3330" t="s">
        <v>172</v>
      </c>
      <c r="I3330" t="s">
        <v>140</v>
      </c>
      <c r="J3330" t="s">
        <v>173</v>
      </c>
      <c r="K3330" t="s">
        <v>174</v>
      </c>
      <c r="L3330">
        <v>3</v>
      </c>
      <c r="N3330" t="s">
        <v>68</v>
      </c>
      <c r="O3330" t="s">
        <v>175</v>
      </c>
      <c r="P3330" t="s">
        <v>176</v>
      </c>
      <c r="Q3330" t="s">
        <v>71</v>
      </c>
      <c r="R3330">
        <v>2012</v>
      </c>
      <c r="S3330" s="1">
        <v>38.159999999999997</v>
      </c>
      <c r="T3330" t="s">
        <v>31</v>
      </c>
      <c r="U3330" s="2">
        <v>41244</v>
      </c>
      <c r="V3330" s="2">
        <v>41274</v>
      </c>
      <c r="W3330" s="2">
        <v>41105</v>
      </c>
      <c r="Y3330" t="s">
        <v>177</v>
      </c>
      <c r="Z3330" t="s">
        <v>178</v>
      </c>
      <c r="AA3330" t="s">
        <v>179</v>
      </c>
      <c r="AB3330" t="s">
        <v>180</v>
      </c>
      <c r="AC3330" t="s">
        <v>36</v>
      </c>
      <c r="AD3330">
        <v>98501</v>
      </c>
      <c r="AE3330" t="s">
        <v>2625</v>
      </c>
      <c r="AF3330" t="str">
        <f t="shared" ref="AF3330:AF3393" si="156">IF(ISNA(VLOOKUP($C3330,schooldata,1,FALSE)),"NO","Yes")</f>
        <v>Yes</v>
      </c>
      <c r="AG3330" s="9" t="str">
        <f t="shared" ref="AG3330:AG3393" si="157">CONCATENATE(K3330,L3330,M3330,N3330,O3330,P3330,Q3330,R3330,S3330,T3330,U3330,V3330,W3330,X3330,Y3330,Z3330,AA3330,AB3330,AC3330)</f>
        <v>STATE SENATOR3DEMOCRATLEG DISTRICT 03 - SENATESPOKANELegislative201238.16DEBT412444127441105PAYROLL TAXESSTATE OF WASHINGTONPO BOX 31095OLYMPIAWA</v>
      </c>
      <c r="AH3330">
        <v>100507570</v>
      </c>
      <c r="AI3330" s="9" t="str">
        <f t="shared" ref="AI3330:AI3393" si="158">CONCATENATE(K3330,L3330,M3330,N3330,O3330,P3330,Q3330)</f>
        <v>STATE SENATOR3DEMOCRATLEG DISTRICT 03 - SENATESPOKANELegislative</v>
      </c>
    </row>
    <row r="3331" spans="1:35" x14ac:dyDescent="0.25">
      <c r="A3331" s="15">
        <v>945</v>
      </c>
      <c r="B3331" t="s">
        <v>2638</v>
      </c>
      <c r="C3331">
        <v>100512427</v>
      </c>
      <c r="D3331" t="s">
        <v>30</v>
      </c>
      <c r="E3331" t="s">
        <v>170</v>
      </c>
      <c r="F3331" t="s">
        <v>44</v>
      </c>
      <c r="G3331" t="s">
        <v>171</v>
      </c>
      <c r="H3331" t="s">
        <v>172</v>
      </c>
      <c r="I3331" t="s">
        <v>140</v>
      </c>
      <c r="J3331" t="s">
        <v>173</v>
      </c>
      <c r="K3331" t="s">
        <v>174</v>
      </c>
      <c r="L3331">
        <v>3</v>
      </c>
      <c r="N3331" t="s">
        <v>68</v>
      </c>
      <c r="O3331" t="s">
        <v>175</v>
      </c>
      <c r="P3331" t="s">
        <v>176</v>
      </c>
      <c r="Q3331" t="s">
        <v>71</v>
      </c>
      <c r="R3331">
        <v>2012</v>
      </c>
      <c r="S3331" s="1">
        <v>375</v>
      </c>
      <c r="T3331" t="s">
        <v>31</v>
      </c>
      <c r="U3331" s="2">
        <v>41275</v>
      </c>
      <c r="V3331" s="2">
        <v>41305</v>
      </c>
      <c r="W3331" s="2">
        <v>41305</v>
      </c>
      <c r="Y3331" t="s">
        <v>2639</v>
      </c>
      <c r="Z3331" t="s">
        <v>2640</v>
      </c>
      <c r="AA3331" t="s">
        <v>2641</v>
      </c>
      <c r="AB3331" t="s">
        <v>176</v>
      </c>
      <c r="AC3331" t="s">
        <v>36</v>
      </c>
      <c r="AD3331">
        <v>99223</v>
      </c>
      <c r="AE3331" t="s">
        <v>2642</v>
      </c>
      <c r="AF3331" t="str">
        <f t="shared" si="156"/>
        <v>Yes</v>
      </c>
      <c r="AG3331" s="9" t="str">
        <f t="shared" si="157"/>
        <v>STATE SENATOR3DEMOCRATLEG DISTRICT 03 - SENATESPOKANELegislative2012375DEBT412754130541305PUBLIC DISCLOSURE FILINGMARNEY BARBARA2705 E MT VERNON DRIVESPOKANEWA</v>
      </c>
      <c r="AH3331">
        <v>100512427</v>
      </c>
      <c r="AI3331" s="9" t="str">
        <f t="shared" si="158"/>
        <v>STATE SENATOR3DEMOCRATLEG DISTRICT 03 - SENATESPOKANELegislative</v>
      </c>
    </row>
    <row r="3332" spans="1:35" x14ac:dyDescent="0.25">
      <c r="A3332" s="15">
        <v>982</v>
      </c>
      <c r="B3332" t="s">
        <v>2718</v>
      </c>
      <c r="C3332">
        <v>100519191</v>
      </c>
      <c r="D3332" t="s">
        <v>30</v>
      </c>
      <c r="E3332" t="s">
        <v>170</v>
      </c>
      <c r="F3332" t="s">
        <v>44</v>
      </c>
      <c r="G3332" t="s">
        <v>171</v>
      </c>
      <c r="H3332" t="s">
        <v>172</v>
      </c>
      <c r="I3332" t="s">
        <v>140</v>
      </c>
      <c r="J3332" t="s">
        <v>173</v>
      </c>
      <c r="K3332" t="s">
        <v>174</v>
      </c>
      <c r="L3332">
        <v>3</v>
      </c>
      <c r="N3332" t="s">
        <v>68</v>
      </c>
      <c r="O3332" t="s">
        <v>175</v>
      </c>
      <c r="P3332" t="s">
        <v>176</v>
      </c>
      <c r="Q3332" t="s">
        <v>71</v>
      </c>
      <c r="R3332">
        <v>2012</v>
      </c>
      <c r="S3332" s="1">
        <v>375</v>
      </c>
      <c r="T3332" t="s">
        <v>31</v>
      </c>
      <c r="U3332" s="2">
        <v>41306</v>
      </c>
      <c r="V3332" s="2">
        <v>41333</v>
      </c>
      <c r="W3332" s="2">
        <v>41305</v>
      </c>
      <c r="Y3332" t="s">
        <v>2639</v>
      </c>
      <c r="Z3332" t="s">
        <v>2640</v>
      </c>
      <c r="AA3332" t="s">
        <v>2641</v>
      </c>
      <c r="AB3332" t="s">
        <v>176</v>
      </c>
      <c r="AC3332" t="s">
        <v>36</v>
      </c>
      <c r="AD3332">
        <v>99223</v>
      </c>
      <c r="AE3332" t="s">
        <v>2719</v>
      </c>
      <c r="AF3332" t="str">
        <f t="shared" si="156"/>
        <v>Yes</v>
      </c>
      <c r="AG3332" s="9" t="str">
        <f t="shared" si="157"/>
        <v>STATE SENATOR3DEMOCRATLEG DISTRICT 03 - SENATESPOKANELegislative2012375DEBT413064133341305PUBLIC DISCLOSURE FILINGMARNEY BARBARA2705 E MT VERNON DRIVESPOKANEWA</v>
      </c>
      <c r="AH3332">
        <v>100519191</v>
      </c>
      <c r="AI3332" s="9" t="str">
        <f t="shared" si="158"/>
        <v>STATE SENATOR3DEMOCRATLEG DISTRICT 03 - SENATESPOKANELegislative</v>
      </c>
    </row>
    <row r="3333" spans="1:35" x14ac:dyDescent="0.25">
      <c r="A3333" s="15">
        <v>1652</v>
      </c>
      <c r="B3333" t="s">
        <v>4040</v>
      </c>
      <c r="C3333">
        <v>100424461</v>
      </c>
      <c r="D3333" t="s">
        <v>30</v>
      </c>
      <c r="E3333" t="s">
        <v>372</v>
      </c>
      <c r="F3333" t="s">
        <v>44</v>
      </c>
      <c r="G3333" t="s">
        <v>373</v>
      </c>
      <c r="H3333" t="s">
        <v>374</v>
      </c>
      <c r="I3333" t="s">
        <v>273</v>
      </c>
      <c r="J3333" t="s">
        <v>375</v>
      </c>
      <c r="K3333" t="s">
        <v>174</v>
      </c>
      <c r="L3333">
        <v>40</v>
      </c>
      <c r="N3333" t="s">
        <v>68</v>
      </c>
      <c r="O3333" t="s">
        <v>376</v>
      </c>
      <c r="P3333" t="s">
        <v>205</v>
      </c>
      <c r="Q3333" t="s">
        <v>71</v>
      </c>
      <c r="R3333">
        <v>2012</v>
      </c>
      <c r="S3333" s="1">
        <v>750</v>
      </c>
      <c r="T3333" t="s">
        <v>31</v>
      </c>
      <c r="U3333" s="2">
        <v>40725</v>
      </c>
      <c r="V3333" s="2">
        <v>40755</v>
      </c>
      <c r="W3333" s="2">
        <v>40755</v>
      </c>
      <c r="Y3333" t="s">
        <v>4041</v>
      </c>
      <c r="Z3333" t="s">
        <v>167</v>
      </c>
      <c r="AA3333" t="s">
        <v>691</v>
      </c>
      <c r="AB3333" t="s">
        <v>35</v>
      </c>
      <c r="AC3333" t="s">
        <v>36</v>
      </c>
      <c r="AD3333">
        <v>98109</v>
      </c>
      <c r="AE3333" t="s">
        <v>4042</v>
      </c>
      <c r="AF3333" t="str">
        <f t="shared" si="156"/>
        <v>Yes</v>
      </c>
      <c r="AG3333" s="9" t="str">
        <f t="shared" si="157"/>
        <v>STATE SENATOR40DEMOCRATLEG DISTRICT 40 - SENATESKAGITLegislative2012750DEBT407254075540755AUDIT EXPENSEARGO STRATEGIESPO BOX 9100SEATTLEWA</v>
      </c>
      <c r="AH3333">
        <v>100424461</v>
      </c>
      <c r="AI3333" s="9" t="str">
        <f t="shared" si="158"/>
        <v>STATE SENATOR40DEMOCRATLEG DISTRICT 40 - SENATESKAGITLegislative</v>
      </c>
    </row>
    <row r="3334" spans="1:35" x14ac:dyDescent="0.25">
      <c r="A3334" s="15">
        <v>1783</v>
      </c>
      <c r="B3334" t="s">
        <v>4251</v>
      </c>
      <c r="C3334">
        <v>100432182</v>
      </c>
      <c r="D3334" t="s">
        <v>30</v>
      </c>
      <c r="E3334" t="s">
        <v>372</v>
      </c>
      <c r="F3334" t="s">
        <v>44</v>
      </c>
      <c r="G3334" t="s">
        <v>373</v>
      </c>
      <c r="H3334" t="s">
        <v>374</v>
      </c>
      <c r="I3334" t="s">
        <v>273</v>
      </c>
      <c r="J3334" t="s">
        <v>375</v>
      </c>
      <c r="K3334" t="s">
        <v>174</v>
      </c>
      <c r="L3334">
        <v>40</v>
      </c>
      <c r="N3334" t="s">
        <v>68</v>
      </c>
      <c r="O3334" t="s">
        <v>376</v>
      </c>
      <c r="P3334" t="s">
        <v>205</v>
      </c>
      <c r="Q3334" t="s">
        <v>71</v>
      </c>
      <c r="R3334">
        <v>2012</v>
      </c>
      <c r="S3334" s="1">
        <v>750</v>
      </c>
      <c r="T3334" t="s">
        <v>31</v>
      </c>
      <c r="U3334" s="2">
        <v>40756</v>
      </c>
      <c r="V3334" s="2">
        <v>40786</v>
      </c>
      <c r="W3334" s="2">
        <v>40755</v>
      </c>
      <c r="X3334" t="s">
        <v>732</v>
      </c>
      <c r="Y3334" t="s">
        <v>4252</v>
      </c>
      <c r="Z3334" t="s">
        <v>167</v>
      </c>
      <c r="AA3334" t="s">
        <v>691</v>
      </c>
      <c r="AB3334" t="s">
        <v>35</v>
      </c>
      <c r="AC3334" t="s">
        <v>36</v>
      </c>
      <c r="AD3334">
        <v>98109</v>
      </c>
      <c r="AE3334" t="s">
        <v>4253</v>
      </c>
      <c r="AF3334" t="str">
        <f t="shared" si="156"/>
        <v>Yes</v>
      </c>
      <c r="AG3334" s="9" t="str">
        <f t="shared" si="157"/>
        <v>STATE SENATOR40DEMOCRATLEG DISTRICT 40 - SENATESKAGITLegislative2012750DEBT407564078640755Management ServicesTREASURY AUDITARGO STRATEGIESPO BOX 9100SEATTLEWA</v>
      </c>
      <c r="AH3334">
        <v>100432182</v>
      </c>
      <c r="AI3334" s="9" t="str">
        <f t="shared" si="158"/>
        <v>STATE SENATOR40DEMOCRATLEG DISTRICT 40 - SENATESKAGITLegislative</v>
      </c>
    </row>
    <row r="3335" spans="1:35" x14ac:dyDescent="0.25">
      <c r="A3335" s="15">
        <v>1784</v>
      </c>
      <c r="B3335" t="s">
        <v>4254</v>
      </c>
      <c r="C3335">
        <v>100432182</v>
      </c>
      <c r="D3335" t="s">
        <v>30</v>
      </c>
      <c r="E3335" t="s">
        <v>372</v>
      </c>
      <c r="F3335" t="s">
        <v>44</v>
      </c>
      <c r="G3335" t="s">
        <v>373</v>
      </c>
      <c r="H3335" t="s">
        <v>374</v>
      </c>
      <c r="I3335" t="s">
        <v>273</v>
      </c>
      <c r="J3335" t="s">
        <v>375</v>
      </c>
      <c r="K3335" t="s">
        <v>174</v>
      </c>
      <c r="L3335">
        <v>40</v>
      </c>
      <c r="N3335" t="s">
        <v>68</v>
      </c>
      <c r="O3335" t="s">
        <v>376</v>
      </c>
      <c r="P3335" t="s">
        <v>205</v>
      </c>
      <c r="Q3335" t="s">
        <v>71</v>
      </c>
      <c r="R3335">
        <v>2012</v>
      </c>
      <c r="S3335" s="1">
        <v>150</v>
      </c>
      <c r="T3335" t="s">
        <v>31</v>
      </c>
      <c r="U3335" s="2">
        <v>40756</v>
      </c>
      <c r="V3335" s="2">
        <v>40786</v>
      </c>
      <c r="W3335" s="2">
        <v>40781</v>
      </c>
      <c r="X3335" t="s">
        <v>732</v>
      </c>
      <c r="Y3335" t="s">
        <v>490</v>
      </c>
      <c r="Z3335" t="s">
        <v>167</v>
      </c>
      <c r="AA3335" t="s">
        <v>691</v>
      </c>
      <c r="AB3335" t="s">
        <v>35</v>
      </c>
      <c r="AC3335" t="s">
        <v>36</v>
      </c>
      <c r="AD3335">
        <v>98109</v>
      </c>
      <c r="AE3335" t="s">
        <v>4253</v>
      </c>
      <c r="AF3335" t="str">
        <f t="shared" si="156"/>
        <v>Yes</v>
      </c>
      <c r="AG3335" s="9" t="str">
        <f t="shared" si="157"/>
        <v>STATE SENATOR40DEMOCRATLEG DISTRICT 40 - SENATESKAGITLegislative2012150DEBT407564078640781Management ServicesAUGUST TREASURYARGO STRATEGIESPO BOX 9100SEATTLEWA</v>
      </c>
      <c r="AH3335">
        <v>100432182</v>
      </c>
      <c r="AI3335" s="9" t="str">
        <f t="shared" si="158"/>
        <v>STATE SENATOR40DEMOCRATLEG DISTRICT 40 - SENATESKAGITLegislative</v>
      </c>
    </row>
    <row r="3336" spans="1:35" x14ac:dyDescent="0.25">
      <c r="A3336" s="15">
        <v>1785</v>
      </c>
      <c r="B3336" t="s">
        <v>4255</v>
      </c>
      <c r="C3336">
        <v>100432182</v>
      </c>
      <c r="D3336" t="s">
        <v>30</v>
      </c>
      <c r="E3336" t="s">
        <v>372</v>
      </c>
      <c r="F3336" t="s">
        <v>44</v>
      </c>
      <c r="G3336" t="s">
        <v>373</v>
      </c>
      <c r="H3336" t="s">
        <v>374</v>
      </c>
      <c r="I3336" t="s">
        <v>273</v>
      </c>
      <c r="J3336" t="s">
        <v>375</v>
      </c>
      <c r="K3336" t="s">
        <v>174</v>
      </c>
      <c r="L3336">
        <v>40</v>
      </c>
      <c r="N3336" t="s">
        <v>68</v>
      </c>
      <c r="O3336" t="s">
        <v>376</v>
      </c>
      <c r="P3336" t="s">
        <v>205</v>
      </c>
      <c r="Q3336" t="s">
        <v>71</v>
      </c>
      <c r="R3336">
        <v>2012</v>
      </c>
      <c r="S3336" s="1">
        <v>585</v>
      </c>
      <c r="T3336" t="s">
        <v>31</v>
      </c>
      <c r="U3336" s="2">
        <v>40756</v>
      </c>
      <c r="V3336" s="2">
        <v>40786</v>
      </c>
      <c r="W3336" s="2">
        <v>40786</v>
      </c>
      <c r="X3336" t="s">
        <v>72</v>
      </c>
      <c r="Y3336" t="s">
        <v>4256</v>
      </c>
      <c r="Z3336" t="s">
        <v>2809</v>
      </c>
      <c r="AA3336" t="s">
        <v>2810</v>
      </c>
      <c r="AB3336" t="s">
        <v>35</v>
      </c>
      <c r="AC3336" t="s">
        <v>36</v>
      </c>
      <c r="AD3336">
        <v>98194</v>
      </c>
      <c r="AE3336" t="s">
        <v>4253</v>
      </c>
      <c r="AF3336" t="str">
        <f t="shared" si="156"/>
        <v>Yes</v>
      </c>
      <c r="AG3336" s="9" t="str">
        <f t="shared" si="157"/>
        <v>STATE SENATOR40DEMOCRATLEG DISTRICT 40 - SENATESKAGITLegislative2012585DEBT407564078640786Operation and OverheadDATABASE STARTUPBLUE UTOPIAPO BOX 4486SEATTLEWA</v>
      </c>
      <c r="AH3336">
        <v>100432182</v>
      </c>
      <c r="AI3336" s="9" t="str">
        <f t="shared" si="158"/>
        <v>STATE SENATOR40DEMOCRATLEG DISTRICT 40 - SENATESKAGITLegislative</v>
      </c>
    </row>
    <row r="3337" spans="1:35" x14ac:dyDescent="0.25">
      <c r="A3337" s="15">
        <v>1657</v>
      </c>
      <c r="B3337" t="s">
        <v>4052</v>
      </c>
      <c r="C3337">
        <v>100432215</v>
      </c>
      <c r="D3337" t="s">
        <v>30</v>
      </c>
      <c r="E3337" t="s">
        <v>372</v>
      </c>
      <c r="F3337" t="s">
        <v>44</v>
      </c>
      <c r="G3337" t="s">
        <v>373</v>
      </c>
      <c r="H3337" t="s">
        <v>374</v>
      </c>
      <c r="I3337" t="s">
        <v>273</v>
      </c>
      <c r="J3337" t="s">
        <v>375</v>
      </c>
      <c r="K3337" t="s">
        <v>174</v>
      </c>
      <c r="L3337">
        <v>40</v>
      </c>
      <c r="N3337" t="s">
        <v>68</v>
      </c>
      <c r="O3337" t="s">
        <v>376</v>
      </c>
      <c r="P3337" t="s">
        <v>205</v>
      </c>
      <c r="Q3337" t="s">
        <v>71</v>
      </c>
      <c r="R3337">
        <v>2012</v>
      </c>
      <c r="S3337" s="1">
        <v>500</v>
      </c>
      <c r="T3337" t="s">
        <v>31</v>
      </c>
      <c r="U3337" s="2">
        <v>40787</v>
      </c>
      <c r="V3337" s="2">
        <v>40816</v>
      </c>
      <c r="W3337" s="2">
        <v>40816</v>
      </c>
      <c r="X3337" t="s">
        <v>732</v>
      </c>
      <c r="Y3337" t="s">
        <v>4053</v>
      </c>
      <c r="Z3337" t="s">
        <v>167</v>
      </c>
      <c r="AA3337" t="s">
        <v>691</v>
      </c>
      <c r="AB3337" t="s">
        <v>35</v>
      </c>
      <c r="AC3337" t="s">
        <v>36</v>
      </c>
      <c r="AD3337">
        <v>98109</v>
      </c>
      <c r="AE3337" t="s">
        <v>4054</v>
      </c>
      <c r="AF3337" t="str">
        <f t="shared" si="156"/>
        <v>Yes</v>
      </c>
      <c r="AG3337" s="9" t="str">
        <f t="shared" si="157"/>
        <v>STATE SENATOR40DEMOCRATLEG DISTRICT 40 - SENATESKAGITLegislative2012500DEBT407874081640816Management ServicesTREASURY SETUPARGO STRATEGIESPO BOX 9100SEATTLEWA</v>
      </c>
      <c r="AH3337">
        <v>100432215</v>
      </c>
      <c r="AI3337" s="9" t="str">
        <f t="shared" si="158"/>
        <v>STATE SENATOR40DEMOCRATLEG DISTRICT 40 - SENATESKAGITLegislative</v>
      </c>
    </row>
    <row r="3338" spans="1:35" x14ac:dyDescent="0.25">
      <c r="A3338" s="15">
        <v>1658</v>
      </c>
      <c r="B3338" t="s">
        <v>4055</v>
      </c>
      <c r="C3338">
        <v>100432215</v>
      </c>
      <c r="D3338" t="s">
        <v>30</v>
      </c>
      <c r="E3338" t="s">
        <v>372</v>
      </c>
      <c r="F3338" t="s">
        <v>44</v>
      </c>
      <c r="G3338" t="s">
        <v>373</v>
      </c>
      <c r="H3338" t="s">
        <v>374</v>
      </c>
      <c r="I3338" t="s">
        <v>273</v>
      </c>
      <c r="J3338" t="s">
        <v>375</v>
      </c>
      <c r="K3338" t="s">
        <v>174</v>
      </c>
      <c r="L3338">
        <v>40</v>
      </c>
      <c r="N3338" t="s">
        <v>68</v>
      </c>
      <c r="O3338" t="s">
        <v>376</v>
      </c>
      <c r="P3338" t="s">
        <v>205</v>
      </c>
      <c r="Q3338" t="s">
        <v>71</v>
      </c>
      <c r="R3338">
        <v>2012</v>
      </c>
      <c r="S3338" s="1">
        <v>300</v>
      </c>
      <c r="T3338" t="s">
        <v>31</v>
      </c>
      <c r="U3338" s="2">
        <v>40787</v>
      </c>
      <c r="V3338" s="2">
        <v>40816</v>
      </c>
      <c r="W3338" s="2">
        <v>40816</v>
      </c>
      <c r="X3338" t="s">
        <v>732</v>
      </c>
      <c r="Y3338" t="s">
        <v>337</v>
      </c>
      <c r="Z3338" t="s">
        <v>167</v>
      </c>
      <c r="AA3338" t="s">
        <v>691</v>
      </c>
      <c r="AB3338" t="s">
        <v>35</v>
      </c>
      <c r="AC3338" t="s">
        <v>36</v>
      </c>
      <c r="AD3338">
        <v>98109</v>
      </c>
      <c r="AE3338" t="s">
        <v>4054</v>
      </c>
      <c r="AF3338" t="str">
        <f t="shared" si="156"/>
        <v>Yes</v>
      </c>
      <c r="AG3338" s="9" t="str">
        <f t="shared" si="157"/>
        <v>STATE SENATOR40DEMOCRATLEG DISTRICT 40 - SENATESKAGITLegislative2012300DEBT407874081640816Management ServicesSEPTEMBER TREASURYARGO STRATEGIESPO BOX 9100SEATTLEWA</v>
      </c>
      <c r="AH3338">
        <v>100432215</v>
      </c>
      <c r="AI3338" s="9" t="str">
        <f t="shared" si="158"/>
        <v>STATE SENATOR40DEMOCRATLEG DISTRICT 40 - SENATESKAGITLegislative</v>
      </c>
    </row>
    <row r="3339" spans="1:35" x14ac:dyDescent="0.25">
      <c r="A3339" s="15">
        <v>1788</v>
      </c>
      <c r="B3339" t="s">
        <v>4261</v>
      </c>
      <c r="C3339">
        <v>100437979</v>
      </c>
      <c r="D3339" t="s">
        <v>30</v>
      </c>
      <c r="E3339" t="s">
        <v>372</v>
      </c>
      <c r="F3339" t="s">
        <v>44</v>
      </c>
      <c r="G3339" t="s">
        <v>373</v>
      </c>
      <c r="H3339" t="s">
        <v>374</v>
      </c>
      <c r="I3339" t="s">
        <v>273</v>
      </c>
      <c r="J3339" t="s">
        <v>375</v>
      </c>
      <c r="K3339" t="s">
        <v>174</v>
      </c>
      <c r="L3339">
        <v>40</v>
      </c>
      <c r="N3339" t="s">
        <v>68</v>
      </c>
      <c r="O3339" t="s">
        <v>376</v>
      </c>
      <c r="P3339" t="s">
        <v>205</v>
      </c>
      <c r="Q3339" t="s">
        <v>71</v>
      </c>
      <c r="R3339">
        <v>2012</v>
      </c>
      <c r="S3339" s="1">
        <v>300</v>
      </c>
      <c r="T3339" t="s">
        <v>31</v>
      </c>
      <c r="U3339" s="2">
        <v>40817</v>
      </c>
      <c r="V3339" s="2">
        <v>40847</v>
      </c>
      <c r="W3339" s="2">
        <v>40847</v>
      </c>
      <c r="X3339" t="s">
        <v>732</v>
      </c>
      <c r="Y3339" t="s">
        <v>1006</v>
      </c>
      <c r="Z3339" t="s">
        <v>167</v>
      </c>
      <c r="AA3339" t="s">
        <v>691</v>
      </c>
      <c r="AB3339" t="s">
        <v>35</v>
      </c>
      <c r="AC3339" t="s">
        <v>36</v>
      </c>
      <c r="AD3339">
        <v>98109</v>
      </c>
      <c r="AE3339" t="s">
        <v>4262</v>
      </c>
      <c r="AF3339" t="str">
        <f t="shared" si="156"/>
        <v>Yes</v>
      </c>
      <c r="AG3339" s="9" t="str">
        <f t="shared" si="157"/>
        <v>STATE SENATOR40DEMOCRATLEG DISTRICT 40 - SENATESKAGITLegislative2012300DEBT408174084740847Management ServicesOCTOBER TREASURYARGO STRATEGIESPO BOX 9100SEATTLEWA</v>
      </c>
      <c r="AH3339">
        <v>100437979</v>
      </c>
      <c r="AI3339" s="9" t="str">
        <f t="shared" si="158"/>
        <v>STATE SENATOR40DEMOCRATLEG DISTRICT 40 - SENATESKAGITLegislative</v>
      </c>
    </row>
    <row r="3340" spans="1:35" x14ac:dyDescent="0.25">
      <c r="A3340" s="15">
        <v>2548</v>
      </c>
      <c r="B3340" t="s">
        <v>5490</v>
      </c>
      <c r="C3340">
        <v>100441828</v>
      </c>
      <c r="D3340" t="s">
        <v>30</v>
      </c>
      <c r="E3340" t="s">
        <v>372</v>
      </c>
      <c r="F3340" t="s">
        <v>44</v>
      </c>
      <c r="G3340" t="s">
        <v>373</v>
      </c>
      <c r="H3340" t="s">
        <v>374</v>
      </c>
      <c r="I3340" t="s">
        <v>273</v>
      </c>
      <c r="J3340" t="s">
        <v>375</v>
      </c>
      <c r="K3340" t="s">
        <v>174</v>
      </c>
      <c r="L3340">
        <v>40</v>
      </c>
      <c r="N3340" t="s">
        <v>68</v>
      </c>
      <c r="O3340" t="s">
        <v>376</v>
      </c>
      <c r="P3340" t="s">
        <v>205</v>
      </c>
      <c r="Q3340" t="s">
        <v>71</v>
      </c>
      <c r="R3340">
        <v>2012</v>
      </c>
      <c r="S3340" s="1">
        <v>219</v>
      </c>
      <c r="T3340" t="s">
        <v>31</v>
      </c>
      <c r="U3340" s="2">
        <v>40848</v>
      </c>
      <c r="V3340" s="2">
        <v>40877</v>
      </c>
      <c r="W3340" s="2">
        <v>40858</v>
      </c>
      <c r="X3340" t="s">
        <v>762</v>
      </c>
      <c r="Y3340" t="s">
        <v>5491</v>
      </c>
      <c r="Z3340" t="s">
        <v>5492</v>
      </c>
      <c r="AA3340" t="s">
        <v>5493</v>
      </c>
      <c r="AB3340" t="s">
        <v>2626</v>
      </c>
      <c r="AC3340" t="s">
        <v>36</v>
      </c>
      <c r="AD3340">
        <v>98250</v>
      </c>
      <c r="AE3340" t="s">
        <v>5494</v>
      </c>
      <c r="AF3340" t="str">
        <f t="shared" si="156"/>
        <v>Yes</v>
      </c>
      <c r="AG3340" s="9" t="str">
        <f t="shared" si="157"/>
        <v>STATE SENATOR40DEMOCRATLEG DISTRICT 40 - SENATESKAGITLegislative2012219DEBT408484087740858FundraisingFUNDRAISER TRAVELWESTWIND AVIATION56 WESTCOTT DRIVEFRIDAY HARBORWA</v>
      </c>
      <c r="AH3340">
        <v>100441828</v>
      </c>
      <c r="AI3340" s="9" t="str">
        <f t="shared" si="158"/>
        <v>STATE SENATOR40DEMOCRATLEG DISTRICT 40 - SENATESKAGITLegislative</v>
      </c>
    </row>
    <row r="3341" spans="1:35" x14ac:dyDescent="0.25">
      <c r="A3341" s="15">
        <v>1912</v>
      </c>
      <c r="B3341" t="s">
        <v>4447</v>
      </c>
      <c r="C3341">
        <v>100446309</v>
      </c>
      <c r="D3341" t="s">
        <v>30</v>
      </c>
      <c r="E3341" t="s">
        <v>372</v>
      </c>
      <c r="F3341" t="s">
        <v>44</v>
      </c>
      <c r="G3341" t="s">
        <v>373</v>
      </c>
      <c r="H3341" t="s">
        <v>374</v>
      </c>
      <c r="I3341" t="s">
        <v>273</v>
      </c>
      <c r="J3341" t="s">
        <v>375</v>
      </c>
      <c r="K3341" t="s">
        <v>174</v>
      </c>
      <c r="L3341">
        <v>40</v>
      </c>
      <c r="N3341" t="s">
        <v>68</v>
      </c>
      <c r="O3341" t="s">
        <v>376</v>
      </c>
      <c r="P3341" t="s">
        <v>205</v>
      </c>
      <c r="Q3341" t="s">
        <v>71</v>
      </c>
      <c r="R3341">
        <v>2012</v>
      </c>
      <c r="S3341" s="1">
        <v>300</v>
      </c>
      <c r="T3341" t="s">
        <v>31</v>
      </c>
      <c r="U3341" s="2">
        <v>40878</v>
      </c>
      <c r="V3341" s="2">
        <v>40908</v>
      </c>
      <c r="W3341" s="2">
        <v>40908</v>
      </c>
      <c r="X3341" t="s">
        <v>732</v>
      </c>
      <c r="Y3341" t="s">
        <v>1792</v>
      </c>
      <c r="Z3341" t="s">
        <v>167</v>
      </c>
      <c r="AA3341" t="s">
        <v>691</v>
      </c>
      <c r="AB3341" t="s">
        <v>35</v>
      </c>
      <c r="AC3341" t="s">
        <v>36</v>
      </c>
      <c r="AD3341">
        <v>98109</v>
      </c>
      <c r="AE3341" t="s">
        <v>4448</v>
      </c>
      <c r="AF3341" t="str">
        <f t="shared" si="156"/>
        <v>Yes</v>
      </c>
      <c r="AG3341" s="9" t="str">
        <f t="shared" si="157"/>
        <v>STATE SENATOR40DEMOCRATLEG DISTRICT 40 - SENATESKAGITLegislative2012300DEBT408784090840908Management ServicesDECEMBER TREASURYARGO STRATEGIESPO BOX 9100SEATTLEWA</v>
      </c>
      <c r="AH3341">
        <v>100446309</v>
      </c>
      <c r="AI3341" s="9" t="str">
        <f t="shared" si="158"/>
        <v>STATE SENATOR40DEMOCRATLEG DISTRICT 40 - SENATESKAGITLegislative</v>
      </c>
    </row>
    <row r="3342" spans="1:35" x14ac:dyDescent="0.25">
      <c r="A3342" s="15">
        <v>2019</v>
      </c>
      <c r="B3342" t="s">
        <v>4612</v>
      </c>
      <c r="C3342">
        <v>100449618</v>
      </c>
      <c r="D3342" t="s">
        <v>30</v>
      </c>
      <c r="E3342" t="s">
        <v>372</v>
      </c>
      <c r="F3342" t="s">
        <v>44</v>
      </c>
      <c r="G3342" t="s">
        <v>373</v>
      </c>
      <c r="H3342" t="s">
        <v>374</v>
      </c>
      <c r="I3342" t="s">
        <v>273</v>
      </c>
      <c r="J3342" t="s">
        <v>375</v>
      </c>
      <c r="K3342" t="s">
        <v>174</v>
      </c>
      <c r="L3342">
        <v>40</v>
      </c>
      <c r="N3342" t="s">
        <v>68</v>
      </c>
      <c r="O3342" t="s">
        <v>376</v>
      </c>
      <c r="P3342" t="s">
        <v>205</v>
      </c>
      <c r="Q3342" t="s">
        <v>71</v>
      </c>
      <c r="R3342">
        <v>2012</v>
      </c>
      <c r="S3342" s="1">
        <v>225</v>
      </c>
      <c r="T3342" t="s">
        <v>31</v>
      </c>
      <c r="U3342" s="2">
        <v>40909</v>
      </c>
      <c r="V3342" s="2">
        <v>40939</v>
      </c>
      <c r="W3342" s="2">
        <v>40939</v>
      </c>
      <c r="X3342" t="s">
        <v>732</v>
      </c>
      <c r="Y3342" t="s">
        <v>2477</v>
      </c>
      <c r="Z3342" t="s">
        <v>167</v>
      </c>
      <c r="AA3342" t="s">
        <v>691</v>
      </c>
      <c r="AB3342" t="s">
        <v>35</v>
      </c>
      <c r="AC3342" t="s">
        <v>36</v>
      </c>
      <c r="AD3342">
        <v>98109</v>
      </c>
      <c r="AE3342" t="s">
        <v>4613</v>
      </c>
      <c r="AF3342" t="str">
        <f t="shared" si="156"/>
        <v>Yes</v>
      </c>
      <c r="AG3342" s="9" t="str">
        <f t="shared" si="157"/>
        <v>STATE SENATOR40DEMOCRATLEG DISTRICT 40 - SENATESKAGITLegislative2012225DEBT409094093940939Management ServicesJANUARY TREASURYARGO STRATEGIESPO BOX 9100SEATTLEWA</v>
      </c>
      <c r="AH3342">
        <v>100449618</v>
      </c>
      <c r="AI3342" s="9" t="str">
        <f t="shared" si="158"/>
        <v>STATE SENATOR40DEMOCRATLEG DISTRICT 40 - SENATESKAGITLegislative</v>
      </c>
    </row>
    <row r="3343" spans="1:35" x14ac:dyDescent="0.25">
      <c r="A3343" s="15">
        <v>2808</v>
      </c>
      <c r="B3343" t="s">
        <v>5935</v>
      </c>
      <c r="C3343">
        <v>100469242</v>
      </c>
      <c r="D3343" t="s">
        <v>30</v>
      </c>
      <c r="E3343" t="s">
        <v>372</v>
      </c>
      <c r="F3343" t="s">
        <v>44</v>
      </c>
      <c r="G3343" t="s">
        <v>373</v>
      </c>
      <c r="H3343" t="s">
        <v>374</v>
      </c>
      <c r="I3343" t="s">
        <v>273</v>
      </c>
      <c r="J3343" t="s">
        <v>375</v>
      </c>
      <c r="K3343" t="s">
        <v>174</v>
      </c>
      <c r="L3343">
        <v>40</v>
      </c>
      <c r="N3343" t="s">
        <v>68</v>
      </c>
      <c r="O3343" t="s">
        <v>376</v>
      </c>
      <c r="P3343" t="s">
        <v>205</v>
      </c>
      <c r="Q3343" t="s">
        <v>71</v>
      </c>
      <c r="R3343">
        <v>2012</v>
      </c>
      <c r="S3343" s="1">
        <v>15</v>
      </c>
      <c r="T3343" t="s">
        <v>31</v>
      </c>
      <c r="U3343" s="2">
        <v>41030</v>
      </c>
      <c r="V3343" s="2">
        <v>41060</v>
      </c>
      <c r="W3343" s="2">
        <v>41060</v>
      </c>
      <c r="X3343" t="s">
        <v>72</v>
      </c>
      <c r="Y3343" t="s">
        <v>5936</v>
      </c>
      <c r="Z3343" t="s">
        <v>167</v>
      </c>
      <c r="AA3343" t="s">
        <v>691</v>
      </c>
      <c r="AB3343" t="s">
        <v>35</v>
      </c>
      <c r="AC3343" t="s">
        <v>36</v>
      </c>
      <c r="AD3343">
        <v>98109</v>
      </c>
      <c r="AE3343" t="s">
        <v>5937</v>
      </c>
      <c r="AF3343" t="str">
        <f t="shared" si="156"/>
        <v>Yes</v>
      </c>
      <c r="AG3343" s="9" t="str">
        <f t="shared" si="157"/>
        <v>STATE SENATOR40DEMOCRATLEG DISTRICT 40 - SENATESKAGITLegislative201215DEBT410304106041060Operation and OverheadREIMB. MBL (DOL)ARGO STRATEGIESPO BOX 9100SEATTLEWA</v>
      </c>
      <c r="AH3343">
        <v>100469242</v>
      </c>
      <c r="AI3343" s="9" t="str">
        <f t="shared" si="158"/>
        <v>STATE SENATOR40DEMOCRATLEG DISTRICT 40 - SENATESKAGITLegislative</v>
      </c>
    </row>
    <row r="3344" spans="1:35" x14ac:dyDescent="0.25">
      <c r="A3344" s="15">
        <v>2809</v>
      </c>
      <c r="B3344" t="s">
        <v>5938</v>
      </c>
      <c r="C3344">
        <v>100469242</v>
      </c>
      <c r="D3344" t="s">
        <v>30</v>
      </c>
      <c r="E3344" t="s">
        <v>372</v>
      </c>
      <c r="F3344" t="s">
        <v>44</v>
      </c>
      <c r="G3344" t="s">
        <v>373</v>
      </c>
      <c r="H3344" t="s">
        <v>374</v>
      </c>
      <c r="I3344" t="s">
        <v>273</v>
      </c>
      <c r="J3344" t="s">
        <v>375</v>
      </c>
      <c r="K3344" t="s">
        <v>174</v>
      </c>
      <c r="L3344">
        <v>40</v>
      </c>
      <c r="N3344" t="s">
        <v>68</v>
      </c>
      <c r="O3344" t="s">
        <v>376</v>
      </c>
      <c r="P3344" t="s">
        <v>205</v>
      </c>
      <c r="Q3344" t="s">
        <v>71</v>
      </c>
      <c r="R3344">
        <v>2012</v>
      </c>
      <c r="S3344" s="1">
        <v>400</v>
      </c>
      <c r="T3344" t="s">
        <v>31</v>
      </c>
      <c r="U3344" s="2">
        <v>41030</v>
      </c>
      <c r="V3344" s="2">
        <v>41060</v>
      </c>
      <c r="W3344" s="2">
        <v>41060</v>
      </c>
      <c r="X3344" t="s">
        <v>732</v>
      </c>
      <c r="Y3344" t="s">
        <v>2637</v>
      </c>
      <c r="Z3344" t="s">
        <v>167</v>
      </c>
      <c r="AA3344" t="s">
        <v>691</v>
      </c>
      <c r="AB3344" t="s">
        <v>35</v>
      </c>
      <c r="AC3344" t="s">
        <v>36</v>
      </c>
      <c r="AD3344">
        <v>98109</v>
      </c>
      <c r="AE3344" t="s">
        <v>5937</v>
      </c>
      <c r="AF3344" t="str">
        <f t="shared" si="156"/>
        <v>Yes</v>
      </c>
      <c r="AG3344" s="9" t="str">
        <f t="shared" si="157"/>
        <v>STATE SENATOR40DEMOCRATLEG DISTRICT 40 - SENATESKAGITLegislative2012400DEBT410304106041060Management ServicesMAY TREASURYARGO STRATEGIESPO BOX 9100SEATTLEWA</v>
      </c>
      <c r="AH3344">
        <v>100469242</v>
      </c>
      <c r="AI3344" s="9" t="str">
        <f t="shared" si="158"/>
        <v>STATE SENATOR40DEMOCRATLEG DISTRICT 40 - SENATESKAGITLegislative</v>
      </c>
    </row>
    <row r="3345" spans="1:35" x14ac:dyDescent="0.25">
      <c r="A3345" s="15">
        <v>2810</v>
      </c>
      <c r="B3345" t="s">
        <v>5939</v>
      </c>
      <c r="C3345">
        <v>100469242</v>
      </c>
      <c r="D3345" t="s">
        <v>30</v>
      </c>
      <c r="E3345" t="s">
        <v>372</v>
      </c>
      <c r="F3345" t="s">
        <v>44</v>
      </c>
      <c r="G3345" t="s">
        <v>373</v>
      </c>
      <c r="H3345" t="s">
        <v>374</v>
      </c>
      <c r="I3345" t="s">
        <v>273</v>
      </c>
      <c r="J3345" t="s">
        <v>375</v>
      </c>
      <c r="K3345" t="s">
        <v>174</v>
      </c>
      <c r="L3345">
        <v>40</v>
      </c>
      <c r="N3345" t="s">
        <v>68</v>
      </c>
      <c r="O3345" t="s">
        <v>376</v>
      </c>
      <c r="P3345" t="s">
        <v>205</v>
      </c>
      <c r="Q3345" t="s">
        <v>71</v>
      </c>
      <c r="R3345">
        <v>2012</v>
      </c>
      <c r="S3345" s="1">
        <v>87</v>
      </c>
      <c r="T3345" t="s">
        <v>31</v>
      </c>
      <c r="U3345" s="2">
        <v>41030</v>
      </c>
      <c r="V3345" s="2">
        <v>41060</v>
      </c>
      <c r="W3345" s="2">
        <v>41060</v>
      </c>
      <c r="X3345" t="s">
        <v>377</v>
      </c>
      <c r="Y3345" t="s">
        <v>2928</v>
      </c>
      <c r="Z3345" t="s">
        <v>5940</v>
      </c>
      <c r="AA3345" t="s">
        <v>5941</v>
      </c>
      <c r="AB3345" t="s">
        <v>2014</v>
      </c>
      <c r="AC3345" t="s">
        <v>36</v>
      </c>
      <c r="AD3345">
        <v>98275</v>
      </c>
      <c r="AE3345" t="s">
        <v>5937</v>
      </c>
      <c r="AF3345" t="str">
        <f t="shared" si="156"/>
        <v>Yes</v>
      </c>
      <c r="AG3345" s="9" t="str">
        <f t="shared" si="157"/>
        <v>STATE SENATOR40DEMOCRATLEG DISTRICT 40 - SENATESKAGITLegislative201287DEBT410304106041060TravelREIMB. MILEAGEMEAKER PIN MICHELE4893 - 76TH ST SW E702MUKILTEOWA</v>
      </c>
      <c r="AH3345">
        <v>100469242</v>
      </c>
      <c r="AI3345" s="9" t="str">
        <f t="shared" si="158"/>
        <v>STATE SENATOR40DEMOCRATLEG DISTRICT 40 - SENATESKAGITLegislative</v>
      </c>
    </row>
    <row r="3346" spans="1:35" x14ac:dyDescent="0.25">
      <c r="A3346" s="15">
        <v>2811</v>
      </c>
      <c r="B3346" t="s">
        <v>5942</v>
      </c>
      <c r="C3346">
        <v>100469242</v>
      </c>
      <c r="D3346" t="s">
        <v>30</v>
      </c>
      <c r="E3346" t="s">
        <v>372</v>
      </c>
      <c r="F3346" t="s">
        <v>44</v>
      </c>
      <c r="G3346" t="s">
        <v>373</v>
      </c>
      <c r="H3346" t="s">
        <v>374</v>
      </c>
      <c r="I3346" t="s">
        <v>273</v>
      </c>
      <c r="J3346" t="s">
        <v>375</v>
      </c>
      <c r="K3346" t="s">
        <v>174</v>
      </c>
      <c r="L3346">
        <v>40</v>
      </c>
      <c r="N3346" t="s">
        <v>68</v>
      </c>
      <c r="O3346" t="s">
        <v>376</v>
      </c>
      <c r="P3346" t="s">
        <v>205</v>
      </c>
      <c r="Q3346" t="s">
        <v>71</v>
      </c>
      <c r="R3346">
        <v>2012</v>
      </c>
      <c r="S3346" s="1">
        <v>122.5</v>
      </c>
      <c r="T3346" t="s">
        <v>31</v>
      </c>
      <c r="U3346" s="2">
        <v>41030</v>
      </c>
      <c r="V3346" s="2">
        <v>41060</v>
      </c>
      <c r="W3346" s="2">
        <v>41060</v>
      </c>
      <c r="X3346" t="s">
        <v>377</v>
      </c>
      <c r="Y3346" t="s">
        <v>2928</v>
      </c>
      <c r="Z3346" t="s">
        <v>5940</v>
      </c>
      <c r="AA3346" t="s">
        <v>5941</v>
      </c>
      <c r="AB3346" t="s">
        <v>2014</v>
      </c>
      <c r="AC3346" t="s">
        <v>36</v>
      </c>
      <c r="AD3346">
        <v>98275</v>
      </c>
      <c r="AE3346" t="s">
        <v>5937</v>
      </c>
      <c r="AF3346" t="str">
        <f t="shared" si="156"/>
        <v>Yes</v>
      </c>
      <c r="AG3346" s="9" t="str">
        <f t="shared" si="157"/>
        <v>STATE SENATOR40DEMOCRATLEG DISTRICT 40 - SENATESKAGITLegislative2012122.5DEBT410304106041060TravelREIMB. MILEAGEMEAKER PIN MICHELE4893 - 76TH ST SW E702MUKILTEOWA</v>
      </c>
      <c r="AH3346">
        <v>100469242</v>
      </c>
      <c r="AI3346" s="9" t="str">
        <f t="shared" si="158"/>
        <v>STATE SENATOR40DEMOCRATLEG DISTRICT 40 - SENATESKAGITLegislative</v>
      </c>
    </row>
    <row r="3347" spans="1:35" x14ac:dyDescent="0.25">
      <c r="A3347" s="15">
        <v>56</v>
      </c>
      <c r="B3347" t="s">
        <v>387</v>
      </c>
      <c r="C3347">
        <v>100499267</v>
      </c>
      <c r="D3347" t="s">
        <v>30</v>
      </c>
      <c r="E3347" t="s">
        <v>372</v>
      </c>
      <c r="F3347" t="s">
        <v>44</v>
      </c>
      <c r="G3347" t="s">
        <v>373</v>
      </c>
      <c r="H3347" t="s">
        <v>374</v>
      </c>
      <c r="I3347" t="s">
        <v>273</v>
      </c>
      <c r="J3347" t="s">
        <v>375</v>
      </c>
      <c r="K3347" t="s">
        <v>174</v>
      </c>
      <c r="L3347">
        <v>40</v>
      </c>
      <c r="N3347" t="s">
        <v>68</v>
      </c>
      <c r="O3347" t="s">
        <v>376</v>
      </c>
      <c r="P3347" t="s">
        <v>205</v>
      </c>
      <c r="Q3347" t="s">
        <v>71</v>
      </c>
      <c r="R3347">
        <v>2012</v>
      </c>
      <c r="S3347" s="1">
        <v>29.76</v>
      </c>
      <c r="T3347" t="s">
        <v>31</v>
      </c>
      <c r="U3347" s="2">
        <v>41061</v>
      </c>
      <c r="V3347" s="2">
        <v>41106</v>
      </c>
      <c r="W3347" s="2">
        <v>41065</v>
      </c>
      <c r="X3347" t="s">
        <v>377</v>
      </c>
      <c r="Y3347" t="s">
        <v>388</v>
      </c>
      <c r="Z3347" t="s">
        <v>379</v>
      </c>
      <c r="AA3347" t="s">
        <v>380</v>
      </c>
      <c r="AB3347" t="s">
        <v>381</v>
      </c>
      <c r="AC3347" t="s">
        <v>36</v>
      </c>
      <c r="AD3347">
        <v>98243</v>
      </c>
      <c r="AE3347" t="s">
        <v>382</v>
      </c>
      <c r="AF3347" t="str">
        <f t="shared" si="156"/>
        <v>Yes</v>
      </c>
      <c r="AG3347" s="9" t="str">
        <f t="shared" si="157"/>
        <v>STATE SENATOR40DEMOCRATLEG DISTRICT 40 - SENATESKAGITLegislative201229.76DEBT410614110641065TravelREIMB. MOORAGE (DH MARINA)RANKER KEVINPO BOX 92DEER HARBORWA</v>
      </c>
      <c r="AH3347">
        <v>100499267</v>
      </c>
      <c r="AI3347" s="9" t="str">
        <f t="shared" si="158"/>
        <v>STATE SENATOR40DEMOCRATLEG DISTRICT 40 - SENATESKAGITLegislative</v>
      </c>
    </row>
    <row r="3348" spans="1:35" x14ac:dyDescent="0.25">
      <c r="A3348" s="15">
        <v>111</v>
      </c>
      <c r="B3348" t="s">
        <v>623</v>
      </c>
      <c r="C3348">
        <v>100499267</v>
      </c>
      <c r="D3348" t="s">
        <v>30</v>
      </c>
      <c r="E3348" t="s">
        <v>372</v>
      </c>
      <c r="F3348" t="s">
        <v>44</v>
      </c>
      <c r="G3348" t="s">
        <v>373</v>
      </c>
      <c r="H3348" t="s">
        <v>374</v>
      </c>
      <c r="I3348" t="s">
        <v>273</v>
      </c>
      <c r="J3348" t="s">
        <v>375</v>
      </c>
      <c r="K3348" t="s">
        <v>174</v>
      </c>
      <c r="L3348">
        <v>40</v>
      </c>
      <c r="N3348" t="s">
        <v>68</v>
      </c>
      <c r="O3348" t="s">
        <v>376</v>
      </c>
      <c r="P3348" t="s">
        <v>205</v>
      </c>
      <c r="Q3348" t="s">
        <v>71</v>
      </c>
      <c r="R3348">
        <v>2012</v>
      </c>
      <c r="S3348" s="1">
        <v>6.48</v>
      </c>
      <c r="T3348" t="s">
        <v>31</v>
      </c>
      <c r="U3348" s="2">
        <v>41061</v>
      </c>
      <c r="V3348" s="2">
        <v>41106</v>
      </c>
      <c r="W3348" s="2">
        <v>41067</v>
      </c>
      <c r="X3348" t="s">
        <v>72</v>
      </c>
      <c r="Y3348" t="s">
        <v>624</v>
      </c>
      <c r="Z3348" t="s">
        <v>379</v>
      </c>
      <c r="AA3348" t="s">
        <v>380</v>
      </c>
      <c r="AB3348" t="s">
        <v>381</v>
      </c>
      <c r="AC3348" t="s">
        <v>36</v>
      </c>
      <c r="AD3348">
        <v>98243</v>
      </c>
      <c r="AE3348" t="s">
        <v>382</v>
      </c>
      <c r="AF3348" t="str">
        <f t="shared" si="156"/>
        <v>Yes</v>
      </c>
      <c r="AG3348" s="9" t="str">
        <f t="shared" si="157"/>
        <v>STATE SENATOR40DEMOCRATLEG DISTRICT 40 - SENATESKAGITLegislative20126.48DEBT410614110641067Operation and OverheadREIMB. VOL SUPPLIES (SV FOOD)RANKER KEVINPO BOX 92DEER HARBORWA</v>
      </c>
      <c r="AH3348">
        <v>100499267</v>
      </c>
      <c r="AI3348" s="9" t="str">
        <f t="shared" si="158"/>
        <v>STATE SENATOR40DEMOCRATLEG DISTRICT 40 - SENATESKAGITLegislative</v>
      </c>
    </row>
    <row r="3349" spans="1:35" x14ac:dyDescent="0.25">
      <c r="A3349" s="15">
        <v>110</v>
      </c>
      <c r="B3349" t="s">
        <v>621</v>
      </c>
      <c r="C3349">
        <v>100499267</v>
      </c>
      <c r="D3349" t="s">
        <v>30</v>
      </c>
      <c r="E3349" t="s">
        <v>372</v>
      </c>
      <c r="F3349" t="s">
        <v>44</v>
      </c>
      <c r="G3349" t="s">
        <v>373</v>
      </c>
      <c r="H3349" t="s">
        <v>374</v>
      </c>
      <c r="I3349" t="s">
        <v>273</v>
      </c>
      <c r="J3349" t="s">
        <v>375</v>
      </c>
      <c r="K3349" t="s">
        <v>174</v>
      </c>
      <c r="L3349">
        <v>40</v>
      </c>
      <c r="N3349" t="s">
        <v>68</v>
      </c>
      <c r="O3349" t="s">
        <v>376</v>
      </c>
      <c r="P3349" t="s">
        <v>205</v>
      </c>
      <c r="Q3349" t="s">
        <v>71</v>
      </c>
      <c r="R3349">
        <v>2012</v>
      </c>
      <c r="S3349" s="1">
        <v>39.880000000000003</v>
      </c>
      <c r="T3349" t="s">
        <v>31</v>
      </c>
      <c r="U3349" s="2">
        <v>41061</v>
      </c>
      <c r="V3349" s="2">
        <v>41106</v>
      </c>
      <c r="W3349" s="2">
        <v>41068</v>
      </c>
      <c r="X3349" t="s">
        <v>377</v>
      </c>
      <c r="Y3349" t="s">
        <v>622</v>
      </c>
      <c r="Z3349" t="s">
        <v>379</v>
      </c>
      <c r="AA3349" t="s">
        <v>380</v>
      </c>
      <c r="AB3349" t="s">
        <v>381</v>
      </c>
      <c r="AC3349" t="s">
        <v>36</v>
      </c>
      <c r="AD3349">
        <v>98243</v>
      </c>
      <c r="AE3349" t="s">
        <v>382</v>
      </c>
      <c r="AF3349" t="str">
        <f t="shared" si="156"/>
        <v>Yes</v>
      </c>
      <c r="AG3349" s="9" t="str">
        <f t="shared" si="157"/>
        <v>STATE SENATOR40DEMOCRATLEG DISTRICT 40 - SENATESKAGITLegislative201239.88DEBT410614110641068TravelREIMB. CAR RENTAL (U-SAVE)RANKER KEVINPO BOX 92DEER HARBORWA</v>
      </c>
      <c r="AH3349">
        <v>100499267</v>
      </c>
      <c r="AI3349" s="9" t="str">
        <f t="shared" si="158"/>
        <v>STATE SENATOR40DEMOCRATLEG DISTRICT 40 - SENATESKAGITLegislative</v>
      </c>
    </row>
    <row r="3350" spans="1:35" x14ac:dyDescent="0.25">
      <c r="A3350" s="15">
        <v>109</v>
      </c>
      <c r="B3350" t="s">
        <v>620</v>
      </c>
      <c r="C3350">
        <v>100499267</v>
      </c>
      <c r="D3350" t="s">
        <v>30</v>
      </c>
      <c r="E3350" t="s">
        <v>372</v>
      </c>
      <c r="F3350" t="s">
        <v>44</v>
      </c>
      <c r="G3350" t="s">
        <v>373</v>
      </c>
      <c r="H3350" t="s">
        <v>374</v>
      </c>
      <c r="I3350" t="s">
        <v>273</v>
      </c>
      <c r="J3350" t="s">
        <v>375</v>
      </c>
      <c r="K3350" t="s">
        <v>174</v>
      </c>
      <c r="L3350">
        <v>40</v>
      </c>
      <c r="N3350" t="s">
        <v>68</v>
      </c>
      <c r="O3350" t="s">
        <v>376</v>
      </c>
      <c r="P3350" t="s">
        <v>205</v>
      </c>
      <c r="Q3350" t="s">
        <v>71</v>
      </c>
      <c r="R3350">
        <v>2012</v>
      </c>
      <c r="S3350" s="1">
        <v>160.37</v>
      </c>
      <c r="T3350" t="s">
        <v>31</v>
      </c>
      <c r="U3350" s="2">
        <v>41061</v>
      </c>
      <c r="V3350" s="2">
        <v>41106</v>
      </c>
      <c r="W3350" s="2">
        <v>41069</v>
      </c>
      <c r="X3350" t="s">
        <v>377</v>
      </c>
      <c r="Y3350" t="s">
        <v>378</v>
      </c>
      <c r="Z3350" t="s">
        <v>379</v>
      </c>
      <c r="AA3350" t="s">
        <v>380</v>
      </c>
      <c r="AB3350" t="s">
        <v>381</v>
      </c>
      <c r="AC3350" t="s">
        <v>36</v>
      </c>
      <c r="AD3350">
        <v>98243</v>
      </c>
      <c r="AE3350" t="s">
        <v>382</v>
      </c>
      <c r="AF3350" t="str">
        <f t="shared" si="156"/>
        <v>Yes</v>
      </c>
      <c r="AG3350" s="9" t="str">
        <f t="shared" si="157"/>
        <v>STATE SENATOR40DEMOCRATLEG DISTRICT 40 - SENATESKAGITLegislative2012160.37DEBT410614110641069TravelREIMB. HOTEL (MONACO)RANKER KEVINPO BOX 92DEER HARBORWA</v>
      </c>
      <c r="AH3350">
        <v>100499267</v>
      </c>
      <c r="AI3350" s="9" t="str">
        <f t="shared" si="158"/>
        <v>STATE SENATOR40DEMOCRATLEG DISTRICT 40 - SENATESKAGITLegislative</v>
      </c>
    </row>
    <row r="3351" spans="1:35" x14ac:dyDescent="0.25">
      <c r="A3351" s="15">
        <v>55</v>
      </c>
      <c r="B3351" t="s">
        <v>385</v>
      </c>
      <c r="C3351">
        <v>100499267</v>
      </c>
      <c r="D3351" t="s">
        <v>30</v>
      </c>
      <c r="E3351" t="s">
        <v>372</v>
      </c>
      <c r="F3351" t="s">
        <v>44</v>
      </c>
      <c r="G3351" t="s">
        <v>373</v>
      </c>
      <c r="H3351" t="s">
        <v>374</v>
      </c>
      <c r="I3351" t="s">
        <v>273</v>
      </c>
      <c r="J3351" t="s">
        <v>375</v>
      </c>
      <c r="K3351" t="s">
        <v>174</v>
      </c>
      <c r="L3351">
        <v>40</v>
      </c>
      <c r="N3351" t="s">
        <v>68</v>
      </c>
      <c r="O3351" t="s">
        <v>376</v>
      </c>
      <c r="P3351" t="s">
        <v>205</v>
      </c>
      <c r="Q3351" t="s">
        <v>71</v>
      </c>
      <c r="R3351">
        <v>2012</v>
      </c>
      <c r="S3351" s="1">
        <v>62</v>
      </c>
      <c r="T3351" t="s">
        <v>31</v>
      </c>
      <c r="U3351" s="2">
        <v>41061</v>
      </c>
      <c r="V3351" s="2">
        <v>41106</v>
      </c>
      <c r="W3351" s="2">
        <v>41087</v>
      </c>
      <c r="X3351" t="s">
        <v>72</v>
      </c>
      <c r="Y3351" t="s">
        <v>386</v>
      </c>
      <c r="Z3351" t="s">
        <v>379</v>
      </c>
      <c r="AA3351" t="s">
        <v>380</v>
      </c>
      <c r="AB3351" t="s">
        <v>381</v>
      </c>
      <c r="AC3351" t="s">
        <v>36</v>
      </c>
      <c r="AD3351">
        <v>98243</v>
      </c>
      <c r="AE3351" t="s">
        <v>382</v>
      </c>
      <c r="AF3351" t="str">
        <f t="shared" si="156"/>
        <v>Yes</v>
      </c>
      <c r="AG3351" s="9" t="str">
        <f t="shared" si="157"/>
        <v>STATE SENATOR40DEMOCRATLEG DISTRICT 40 - SENATESKAGITLegislative201262DEBT410614110641087Operation and OverheadREIMB. MTG EXP (NORTHWOOD)RANKER KEVINPO BOX 92DEER HARBORWA</v>
      </c>
      <c r="AH3351">
        <v>100499267</v>
      </c>
      <c r="AI3351" s="9" t="str">
        <f t="shared" si="158"/>
        <v>STATE SENATOR40DEMOCRATLEG DISTRICT 40 - SENATESKAGITLegislative</v>
      </c>
    </row>
    <row r="3352" spans="1:35" x14ac:dyDescent="0.25">
      <c r="A3352" s="15">
        <v>53</v>
      </c>
      <c r="B3352" t="s">
        <v>371</v>
      </c>
      <c r="C3352">
        <v>100499267</v>
      </c>
      <c r="D3352" t="s">
        <v>30</v>
      </c>
      <c r="E3352" t="s">
        <v>372</v>
      </c>
      <c r="F3352" t="s">
        <v>44</v>
      </c>
      <c r="G3352" t="s">
        <v>373</v>
      </c>
      <c r="H3352" t="s">
        <v>374</v>
      </c>
      <c r="I3352" t="s">
        <v>273</v>
      </c>
      <c r="J3352" t="s">
        <v>375</v>
      </c>
      <c r="K3352" t="s">
        <v>174</v>
      </c>
      <c r="L3352">
        <v>40</v>
      </c>
      <c r="N3352" t="s">
        <v>68</v>
      </c>
      <c r="O3352" t="s">
        <v>376</v>
      </c>
      <c r="P3352" t="s">
        <v>205</v>
      </c>
      <c r="Q3352" t="s">
        <v>71</v>
      </c>
      <c r="R3352">
        <v>2012</v>
      </c>
      <c r="S3352" s="1">
        <v>233.88</v>
      </c>
      <c r="T3352" t="s">
        <v>31</v>
      </c>
      <c r="U3352" s="2">
        <v>41061</v>
      </c>
      <c r="V3352" s="2">
        <v>41106</v>
      </c>
      <c r="W3352" s="2">
        <v>41099</v>
      </c>
      <c r="X3352" t="s">
        <v>377</v>
      </c>
      <c r="Y3352" t="s">
        <v>378</v>
      </c>
      <c r="Z3352" t="s">
        <v>379</v>
      </c>
      <c r="AA3352" t="s">
        <v>380</v>
      </c>
      <c r="AB3352" t="s">
        <v>381</v>
      </c>
      <c r="AC3352" t="s">
        <v>36</v>
      </c>
      <c r="AD3352">
        <v>98243</v>
      </c>
      <c r="AE3352" t="s">
        <v>382</v>
      </c>
      <c r="AF3352" t="str">
        <f t="shared" si="156"/>
        <v>Yes</v>
      </c>
      <c r="AG3352" s="9" t="str">
        <f t="shared" si="157"/>
        <v>STATE SENATOR40DEMOCRATLEG DISTRICT 40 - SENATESKAGITLegislative2012233.88DEBT410614110641099TravelREIMB. HOTEL (MONACO)RANKER KEVINPO BOX 92DEER HARBORWA</v>
      </c>
      <c r="AH3352">
        <v>100499267</v>
      </c>
      <c r="AI3352" s="9" t="str">
        <f t="shared" si="158"/>
        <v>STATE SENATOR40DEMOCRATLEG DISTRICT 40 - SENATESKAGITLegislative</v>
      </c>
    </row>
    <row r="3353" spans="1:35" x14ac:dyDescent="0.25">
      <c r="A3353" s="15">
        <v>54</v>
      </c>
      <c r="B3353" t="s">
        <v>383</v>
      </c>
      <c r="C3353">
        <v>100499267</v>
      </c>
      <c r="D3353" t="s">
        <v>30</v>
      </c>
      <c r="E3353" t="s">
        <v>372</v>
      </c>
      <c r="F3353" t="s">
        <v>44</v>
      </c>
      <c r="G3353" t="s">
        <v>373</v>
      </c>
      <c r="H3353" t="s">
        <v>374</v>
      </c>
      <c r="I3353" t="s">
        <v>273</v>
      </c>
      <c r="J3353" t="s">
        <v>375</v>
      </c>
      <c r="K3353" t="s">
        <v>174</v>
      </c>
      <c r="L3353">
        <v>40</v>
      </c>
      <c r="N3353" t="s">
        <v>68</v>
      </c>
      <c r="O3353" t="s">
        <v>376</v>
      </c>
      <c r="P3353" t="s">
        <v>205</v>
      </c>
      <c r="Q3353" t="s">
        <v>71</v>
      </c>
      <c r="R3353">
        <v>2012</v>
      </c>
      <c r="S3353" s="1">
        <v>144.79</v>
      </c>
      <c r="T3353" t="s">
        <v>31</v>
      </c>
      <c r="U3353" s="2">
        <v>41061</v>
      </c>
      <c r="V3353" s="2">
        <v>41106</v>
      </c>
      <c r="W3353" s="2">
        <v>41099</v>
      </c>
      <c r="X3353" t="s">
        <v>377</v>
      </c>
      <c r="Y3353" t="s">
        <v>384</v>
      </c>
      <c r="Z3353" t="s">
        <v>379</v>
      </c>
      <c r="AA3353" t="s">
        <v>380</v>
      </c>
      <c r="AB3353" t="s">
        <v>381</v>
      </c>
      <c r="AC3353" t="s">
        <v>36</v>
      </c>
      <c r="AD3353">
        <v>98243</v>
      </c>
      <c r="AE3353" t="s">
        <v>382</v>
      </c>
      <c r="AF3353" t="str">
        <f t="shared" si="156"/>
        <v>Yes</v>
      </c>
      <c r="AG3353" s="9" t="str">
        <f t="shared" si="157"/>
        <v>STATE SENATOR40DEMOCRATLEG DISTRICT 40 - SENATESKAGITLegislative2012144.79DEBT410614110641099TravelREIMB. GAS (DH MARINA, BCF)RANKER KEVINPO BOX 92DEER HARBORWA</v>
      </c>
      <c r="AH3353">
        <v>100499267</v>
      </c>
      <c r="AI3353" s="9" t="str">
        <f t="shared" si="158"/>
        <v>STATE SENATOR40DEMOCRATLEG DISTRICT 40 - SENATESKAGITLegislative</v>
      </c>
    </row>
    <row r="3354" spans="1:35" x14ac:dyDescent="0.25">
      <c r="A3354" s="15">
        <v>161</v>
      </c>
      <c r="B3354" t="s">
        <v>861</v>
      </c>
      <c r="C3354">
        <v>100499784</v>
      </c>
      <c r="D3354" t="s">
        <v>30</v>
      </c>
      <c r="E3354" t="s">
        <v>372</v>
      </c>
      <c r="F3354" t="s">
        <v>44</v>
      </c>
      <c r="G3354" t="s">
        <v>373</v>
      </c>
      <c r="H3354" t="s">
        <v>374</v>
      </c>
      <c r="I3354" t="s">
        <v>273</v>
      </c>
      <c r="J3354" t="s">
        <v>375</v>
      </c>
      <c r="K3354" t="s">
        <v>174</v>
      </c>
      <c r="L3354">
        <v>40</v>
      </c>
      <c r="N3354" t="s">
        <v>68</v>
      </c>
      <c r="O3354" t="s">
        <v>376</v>
      </c>
      <c r="P3354" t="s">
        <v>205</v>
      </c>
      <c r="Q3354" t="s">
        <v>71</v>
      </c>
      <c r="R3354">
        <v>2012</v>
      </c>
      <c r="S3354" s="1">
        <v>29.76</v>
      </c>
      <c r="T3354" t="s">
        <v>31</v>
      </c>
      <c r="U3354" s="2">
        <v>41107</v>
      </c>
      <c r="V3354" s="2">
        <v>41120</v>
      </c>
      <c r="W3354" s="2">
        <v>41065</v>
      </c>
      <c r="X3354" t="s">
        <v>377</v>
      </c>
      <c r="Y3354" t="s">
        <v>388</v>
      </c>
      <c r="Z3354" t="s">
        <v>379</v>
      </c>
      <c r="AA3354" t="s">
        <v>380</v>
      </c>
      <c r="AB3354" t="s">
        <v>381</v>
      </c>
      <c r="AC3354" t="s">
        <v>36</v>
      </c>
      <c r="AD3354">
        <v>98243</v>
      </c>
      <c r="AE3354" t="s">
        <v>857</v>
      </c>
      <c r="AF3354" t="str">
        <f t="shared" si="156"/>
        <v>Yes</v>
      </c>
      <c r="AG3354" s="9" t="str">
        <f t="shared" si="157"/>
        <v>STATE SENATOR40DEMOCRATLEG DISTRICT 40 - SENATESKAGITLegislative201229.76DEBT411074112041065TravelREIMB. MOORAGE (DH MARINA)RANKER KEVINPO BOX 92DEER HARBORWA</v>
      </c>
      <c r="AH3354">
        <v>100499784</v>
      </c>
      <c r="AI3354" s="9" t="str">
        <f t="shared" si="158"/>
        <v>STATE SENATOR40DEMOCRATLEG DISTRICT 40 - SENATESKAGITLegislative</v>
      </c>
    </row>
    <row r="3355" spans="1:35" x14ac:dyDescent="0.25">
      <c r="A3355" s="15">
        <v>203</v>
      </c>
      <c r="B3355" t="s">
        <v>991</v>
      </c>
      <c r="C3355">
        <v>100499784</v>
      </c>
      <c r="D3355" t="s">
        <v>30</v>
      </c>
      <c r="E3355" t="s">
        <v>372</v>
      </c>
      <c r="F3355" t="s">
        <v>44</v>
      </c>
      <c r="G3355" t="s">
        <v>373</v>
      </c>
      <c r="H3355" t="s">
        <v>374</v>
      </c>
      <c r="I3355" t="s">
        <v>273</v>
      </c>
      <c r="J3355" t="s">
        <v>375</v>
      </c>
      <c r="K3355" t="s">
        <v>174</v>
      </c>
      <c r="L3355">
        <v>40</v>
      </c>
      <c r="N3355" t="s">
        <v>68</v>
      </c>
      <c r="O3355" t="s">
        <v>376</v>
      </c>
      <c r="P3355" t="s">
        <v>205</v>
      </c>
      <c r="Q3355" t="s">
        <v>71</v>
      </c>
      <c r="R3355">
        <v>2012</v>
      </c>
      <c r="S3355" s="1">
        <v>6.48</v>
      </c>
      <c r="T3355" t="s">
        <v>31</v>
      </c>
      <c r="U3355" s="2">
        <v>41107</v>
      </c>
      <c r="V3355" s="2">
        <v>41120</v>
      </c>
      <c r="W3355" s="2">
        <v>41067</v>
      </c>
      <c r="X3355" t="s">
        <v>72</v>
      </c>
      <c r="Y3355" t="s">
        <v>624</v>
      </c>
      <c r="Z3355" t="s">
        <v>379</v>
      </c>
      <c r="AA3355" t="s">
        <v>380</v>
      </c>
      <c r="AB3355" t="s">
        <v>381</v>
      </c>
      <c r="AC3355" t="s">
        <v>36</v>
      </c>
      <c r="AD3355">
        <v>98243</v>
      </c>
      <c r="AE3355" t="s">
        <v>857</v>
      </c>
      <c r="AF3355" t="str">
        <f t="shared" si="156"/>
        <v>Yes</v>
      </c>
      <c r="AG3355" s="9" t="str">
        <f t="shared" si="157"/>
        <v>STATE SENATOR40DEMOCRATLEG DISTRICT 40 - SENATESKAGITLegislative20126.48DEBT411074112041067Operation and OverheadREIMB. VOL SUPPLIES (SV FOOD)RANKER KEVINPO BOX 92DEER HARBORWA</v>
      </c>
      <c r="AH3355">
        <v>100499784</v>
      </c>
      <c r="AI3355" s="9" t="str">
        <f t="shared" si="158"/>
        <v>STATE SENATOR40DEMOCRATLEG DISTRICT 40 - SENATESKAGITLegislative</v>
      </c>
    </row>
    <row r="3356" spans="1:35" x14ac:dyDescent="0.25">
      <c r="A3356" s="15">
        <v>202</v>
      </c>
      <c r="B3356" t="s">
        <v>990</v>
      </c>
      <c r="C3356">
        <v>100499784</v>
      </c>
      <c r="D3356" t="s">
        <v>30</v>
      </c>
      <c r="E3356" t="s">
        <v>372</v>
      </c>
      <c r="F3356" t="s">
        <v>44</v>
      </c>
      <c r="G3356" t="s">
        <v>373</v>
      </c>
      <c r="H3356" t="s">
        <v>374</v>
      </c>
      <c r="I3356" t="s">
        <v>273</v>
      </c>
      <c r="J3356" t="s">
        <v>375</v>
      </c>
      <c r="K3356" t="s">
        <v>174</v>
      </c>
      <c r="L3356">
        <v>40</v>
      </c>
      <c r="N3356" t="s">
        <v>68</v>
      </c>
      <c r="O3356" t="s">
        <v>376</v>
      </c>
      <c r="P3356" t="s">
        <v>205</v>
      </c>
      <c r="Q3356" t="s">
        <v>71</v>
      </c>
      <c r="R3356">
        <v>2012</v>
      </c>
      <c r="S3356" s="1">
        <v>39.880000000000003</v>
      </c>
      <c r="T3356" t="s">
        <v>31</v>
      </c>
      <c r="U3356" s="2">
        <v>41107</v>
      </c>
      <c r="V3356" s="2">
        <v>41120</v>
      </c>
      <c r="W3356" s="2">
        <v>41068</v>
      </c>
      <c r="X3356" t="s">
        <v>377</v>
      </c>
      <c r="Y3356" t="s">
        <v>622</v>
      </c>
      <c r="Z3356" t="s">
        <v>379</v>
      </c>
      <c r="AA3356" t="s">
        <v>380</v>
      </c>
      <c r="AB3356" t="s">
        <v>381</v>
      </c>
      <c r="AC3356" t="s">
        <v>36</v>
      </c>
      <c r="AD3356">
        <v>98243</v>
      </c>
      <c r="AE3356" t="s">
        <v>857</v>
      </c>
      <c r="AF3356" t="str">
        <f t="shared" si="156"/>
        <v>Yes</v>
      </c>
      <c r="AG3356" s="9" t="str">
        <f t="shared" si="157"/>
        <v>STATE SENATOR40DEMOCRATLEG DISTRICT 40 - SENATESKAGITLegislative201239.88DEBT411074112041068TravelREIMB. CAR RENTAL (U-SAVE)RANKER KEVINPO BOX 92DEER HARBORWA</v>
      </c>
      <c r="AH3356">
        <v>100499784</v>
      </c>
      <c r="AI3356" s="9" t="str">
        <f t="shared" si="158"/>
        <v>STATE SENATOR40DEMOCRATLEG DISTRICT 40 - SENATESKAGITLegislative</v>
      </c>
    </row>
    <row r="3357" spans="1:35" x14ac:dyDescent="0.25">
      <c r="A3357" s="15">
        <v>201</v>
      </c>
      <c r="B3357" t="s">
        <v>989</v>
      </c>
      <c r="C3357">
        <v>100499784</v>
      </c>
      <c r="D3357" t="s">
        <v>30</v>
      </c>
      <c r="E3357" t="s">
        <v>372</v>
      </c>
      <c r="F3357" t="s">
        <v>44</v>
      </c>
      <c r="G3357" t="s">
        <v>373</v>
      </c>
      <c r="H3357" t="s">
        <v>374</v>
      </c>
      <c r="I3357" t="s">
        <v>273</v>
      </c>
      <c r="J3357" t="s">
        <v>375</v>
      </c>
      <c r="K3357" t="s">
        <v>174</v>
      </c>
      <c r="L3357">
        <v>40</v>
      </c>
      <c r="N3357" t="s">
        <v>68</v>
      </c>
      <c r="O3357" t="s">
        <v>376</v>
      </c>
      <c r="P3357" t="s">
        <v>205</v>
      </c>
      <c r="Q3357" t="s">
        <v>71</v>
      </c>
      <c r="R3357">
        <v>2012</v>
      </c>
      <c r="S3357" s="1">
        <v>160.37</v>
      </c>
      <c r="T3357" t="s">
        <v>31</v>
      </c>
      <c r="U3357" s="2">
        <v>41107</v>
      </c>
      <c r="V3357" s="2">
        <v>41120</v>
      </c>
      <c r="W3357" s="2">
        <v>41069</v>
      </c>
      <c r="X3357" t="s">
        <v>377</v>
      </c>
      <c r="Y3357" t="s">
        <v>378</v>
      </c>
      <c r="Z3357" t="s">
        <v>379</v>
      </c>
      <c r="AA3357" t="s">
        <v>380</v>
      </c>
      <c r="AB3357" t="s">
        <v>381</v>
      </c>
      <c r="AC3357" t="s">
        <v>36</v>
      </c>
      <c r="AD3357">
        <v>98243</v>
      </c>
      <c r="AE3357" t="s">
        <v>857</v>
      </c>
      <c r="AF3357" t="str">
        <f t="shared" si="156"/>
        <v>Yes</v>
      </c>
      <c r="AG3357" s="9" t="str">
        <f t="shared" si="157"/>
        <v>STATE SENATOR40DEMOCRATLEG DISTRICT 40 - SENATESKAGITLegislative2012160.37DEBT411074112041069TravelREIMB. HOTEL (MONACO)RANKER KEVINPO BOX 92DEER HARBORWA</v>
      </c>
      <c r="AH3357">
        <v>100499784</v>
      </c>
      <c r="AI3357" s="9" t="str">
        <f t="shared" si="158"/>
        <v>STATE SENATOR40DEMOCRATLEG DISTRICT 40 - SENATESKAGITLegislative</v>
      </c>
    </row>
    <row r="3358" spans="1:35" x14ac:dyDescent="0.25">
      <c r="A3358" s="15">
        <v>160</v>
      </c>
      <c r="B3358" t="s">
        <v>860</v>
      </c>
      <c r="C3358">
        <v>100499784</v>
      </c>
      <c r="D3358" t="s">
        <v>30</v>
      </c>
      <c r="E3358" t="s">
        <v>372</v>
      </c>
      <c r="F3358" t="s">
        <v>44</v>
      </c>
      <c r="G3358" t="s">
        <v>373</v>
      </c>
      <c r="H3358" t="s">
        <v>374</v>
      </c>
      <c r="I3358" t="s">
        <v>273</v>
      </c>
      <c r="J3358" t="s">
        <v>375</v>
      </c>
      <c r="K3358" t="s">
        <v>174</v>
      </c>
      <c r="L3358">
        <v>40</v>
      </c>
      <c r="N3358" t="s">
        <v>68</v>
      </c>
      <c r="O3358" t="s">
        <v>376</v>
      </c>
      <c r="P3358" t="s">
        <v>205</v>
      </c>
      <c r="Q3358" t="s">
        <v>71</v>
      </c>
      <c r="R3358">
        <v>2012</v>
      </c>
      <c r="S3358" s="1">
        <v>62</v>
      </c>
      <c r="T3358" t="s">
        <v>31</v>
      </c>
      <c r="U3358" s="2">
        <v>41107</v>
      </c>
      <c r="V3358" s="2">
        <v>41120</v>
      </c>
      <c r="W3358" s="2">
        <v>41087</v>
      </c>
      <c r="X3358" t="s">
        <v>72</v>
      </c>
      <c r="Y3358" t="s">
        <v>386</v>
      </c>
      <c r="Z3358" t="s">
        <v>379</v>
      </c>
      <c r="AA3358" t="s">
        <v>380</v>
      </c>
      <c r="AB3358" t="s">
        <v>381</v>
      </c>
      <c r="AC3358" t="s">
        <v>36</v>
      </c>
      <c r="AD3358">
        <v>98243</v>
      </c>
      <c r="AE3358" t="s">
        <v>857</v>
      </c>
      <c r="AF3358" t="str">
        <f t="shared" si="156"/>
        <v>Yes</v>
      </c>
      <c r="AG3358" s="9" t="str">
        <f t="shared" si="157"/>
        <v>STATE SENATOR40DEMOCRATLEG DISTRICT 40 - SENATESKAGITLegislative201262DEBT411074112041087Operation and OverheadREIMB. MTG EXP (NORTHWOOD)RANKER KEVINPO BOX 92DEER HARBORWA</v>
      </c>
      <c r="AH3358">
        <v>100499784</v>
      </c>
      <c r="AI3358" s="9" t="str">
        <f t="shared" si="158"/>
        <v>STATE SENATOR40DEMOCRATLEG DISTRICT 40 - SENATESKAGITLegislative</v>
      </c>
    </row>
    <row r="3359" spans="1:35" x14ac:dyDescent="0.25">
      <c r="A3359" s="15">
        <v>158</v>
      </c>
      <c r="B3359" t="s">
        <v>858</v>
      </c>
      <c r="C3359">
        <v>100499784</v>
      </c>
      <c r="D3359" t="s">
        <v>30</v>
      </c>
      <c r="E3359" t="s">
        <v>372</v>
      </c>
      <c r="F3359" t="s">
        <v>44</v>
      </c>
      <c r="G3359" t="s">
        <v>373</v>
      </c>
      <c r="H3359" t="s">
        <v>374</v>
      </c>
      <c r="I3359" t="s">
        <v>273</v>
      </c>
      <c r="J3359" t="s">
        <v>375</v>
      </c>
      <c r="K3359" t="s">
        <v>174</v>
      </c>
      <c r="L3359">
        <v>40</v>
      </c>
      <c r="N3359" t="s">
        <v>68</v>
      </c>
      <c r="O3359" t="s">
        <v>376</v>
      </c>
      <c r="P3359" t="s">
        <v>205</v>
      </c>
      <c r="Q3359" t="s">
        <v>71</v>
      </c>
      <c r="R3359">
        <v>2012</v>
      </c>
      <c r="S3359" s="1">
        <v>233.88</v>
      </c>
      <c r="T3359" t="s">
        <v>31</v>
      </c>
      <c r="U3359" s="2">
        <v>41107</v>
      </c>
      <c r="V3359" s="2">
        <v>41120</v>
      </c>
      <c r="W3359" s="2">
        <v>41099</v>
      </c>
      <c r="X3359" t="s">
        <v>377</v>
      </c>
      <c r="Y3359" t="s">
        <v>378</v>
      </c>
      <c r="Z3359" t="s">
        <v>379</v>
      </c>
      <c r="AA3359" t="s">
        <v>380</v>
      </c>
      <c r="AB3359" t="s">
        <v>381</v>
      </c>
      <c r="AC3359" t="s">
        <v>36</v>
      </c>
      <c r="AD3359">
        <v>98243</v>
      </c>
      <c r="AE3359" t="s">
        <v>857</v>
      </c>
      <c r="AF3359" t="str">
        <f t="shared" si="156"/>
        <v>Yes</v>
      </c>
      <c r="AG3359" s="9" t="str">
        <f t="shared" si="157"/>
        <v>STATE SENATOR40DEMOCRATLEG DISTRICT 40 - SENATESKAGITLegislative2012233.88DEBT411074112041099TravelREIMB. HOTEL (MONACO)RANKER KEVINPO BOX 92DEER HARBORWA</v>
      </c>
      <c r="AH3359">
        <v>100499784</v>
      </c>
      <c r="AI3359" s="9" t="str">
        <f t="shared" si="158"/>
        <v>STATE SENATOR40DEMOCRATLEG DISTRICT 40 - SENATESKAGITLegislative</v>
      </c>
    </row>
    <row r="3360" spans="1:35" x14ac:dyDescent="0.25">
      <c r="A3360" s="15">
        <v>159</v>
      </c>
      <c r="B3360" t="s">
        <v>859</v>
      </c>
      <c r="C3360">
        <v>100499784</v>
      </c>
      <c r="D3360" t="s">
        <v>30</v>
      </c>
      <c r="E3360" t="s">
        <v>372</v>
      </c>
      <c r="F3360" t="s">
        <v>44</v>
      </c>
      <c r="G3360" t="s">
        <v>373</v>
      </c>
      <c r="H3360" t="s">
        <v>374</v>
      </c>
      <c r="I3360" t="s">
        <v>273</v>
      </c>
      <c r="J3360" t="s">
        <v>375</v>
      </c>
      <c r="K3360" t="s">
        <v>174</v>
      </c>
      <c r="L3360">
        <v>40</v>
      </c>
      <c r="N3360" t="s">
        <v>68</v>
      </c>
      <c r="O3360" t="s">
        <v>376</v>
      </c>
      <c r="P3360" t="s">
        <v>205</v>
      </c>
      <c r="Q3360" t="s">
        <v>71</v>
      </c>
      <c r="R3360">
        <v>2012</v>
      </c>
      <c r="S3360" s="1">
        <v>144.79</v>
      </c>
      <c r="T3360" t="s">
        <v>31</v>
      </c>
      <c r="U3360" s="2">
        <v>41107</v>
      </c>
      <c r="V3360" s="2">
        <v>41120</v>
      </c>
      <c r="W3360" s="2">
        <v>41099</v>
      </c>
      <c r="X3360" t="s">
        <v>377</v>
      </c>
      <c r="Y3360" t="s">
        <v>384</v>
      </c>
      <c r="Z3360" t="s">
        <v>379</v>
      </c>
      <c r="AA3360" t="s">
        <v>380</v>
      </c>
      <c r="AB3360" t="s">
        <v>381</v>
      </c>
      <c r="AC3360" t="s">
        <v>36</v>
      </c>
      <c r="AD3360">
        <v>98243</v>
      </c>
      <c r="AE3360" t="s">
        <v>857</v>
      </c>
      <c r="AF3360" t="str">
        <f t="shared" si="156"/>
        <v>Yes</v>
      </c>
      <c r="AG3360" s="9" t="str">
        <f t="shared" si="157"/>
        <v>STATE SENATOR40DEMOCRATLEG DISTRICT 40 - SENATESKAGITLegislative2012144.79DEBT411074112041099TravelREIMB. GAS (DH MARINA, BCF)RANKER KEVINPO BOX 92DEER HARBORWA</v>
      </c>
      <c r="AH3360">
        <v>100499784</v>
      </c>
      <c r="AI3360" s="9" t="str">
        <f t="shared" si="158"/>
        <v>STATE SENATOR40DEMOCRATLEG DISTRICT 40 - SENATESKAGITLegislative</v>
      </c>
    </row>
    <row r="3361" spans="1:35" x14ac:dyDescent="0.25">
      <c r="A3361" s="15">
        <v>157</v>
      </c>
      <c r="B3361" t="s">
        <v>855</v>
      </c>
      <c r="C3361">
        <v>100499784</v>
      </c>
      <c r="D3361" t="s">
        <v>30</v>
      </c>
      <c r="E3361" t="s">
        <v>372</v>
      </c>
      <c r="F3361" t="s">
        <v>44</v>
      </c>
      <c r="G3361" t="s">
        <v>373</v>
      </c>
      <c r="H3361" t="s">
        <v>374</v>
      </c>
      <c r="I3361" t="s">
        <v>273</v>
      </c>
      <c r="J3361" t="s">
        <v>375</v>
      </c>
      <c r="K3361" t="s">
        <v>174</v>
      </c>
      <c r="L3361">
        <v>40</v>
      </c>
      <c r="N3361" t="s">
        <v>68</v>
      </c>
      <c r="O3361" t="s">
        <v>376</v>
      </c>
      <c r="P3361" t="s">
        <v>205</v>
      </c>
      <c r="Q3361" t="s">
        <v>71</v>
      </c>
      <c r="R3361">
        <v>2012</v>
      </c>
      <c r="S3361" s="1">
        <v>62.08</v>
      </c>
      <c r="T3361" t="s">
        <v>31</v>
      </c>
      <c r="U3361" s="2">
        <v>41107</v>
      </c>
      <c r="V3361" s="2">
        <v>41120</v>
      </c>
      <c r="W3361" s="2">
        <v>41113</v>
      </c>
      <c r="X3361" t="s">
        <v>72</v>
      </c>
      <c r="Y3361" t="s">
        <v>856</v>
      </c>
      <c r="Z3361" t="s">
        <v>379</v>
      </c>
      <c r="AA3361" t="s">
        <v>380</v>
      </c>
      <c r="AB3361" t="s">
        <v>381</v>
      </c>
      <c r="AC3361" t="s">
        <v>36</v>
      </c>
      <c r="AD3361">
        <v>98243</v>
      </c>
      <c r="AE3361" t="s">
        <v>857</v>
      </c>
      <c r="AF3361" t="str">
        <f t="shared" si="156"/>
        <v>Yes</v>
      </c>
      <c r="AG3361" s="9" t="str">
        <f t="shared" si="157"/>
        <v>STATE SENATOR40DEMOCRATLEG DISTRICT 40 - SENATESKAGITLegislative201262.08DEBT411074112041113Operation and OverheadREIMB. MTG FOOD (HALIBUT HENRY, CHUCKANUT, OLD TOWN)RANKER KEVINPO BOX 92DEER HARBORWA</v>
      </c>
      <c r="AH3361">
        <v>100499784</v>
      </c>
      <c r="AI3361" s="9" t="str">
        <f t="shared" si="158"/>
        <v>STATE SENATOR40DEMOCRATLEG DISTRICT 40 - SENATESKAGITLegislative</v>
      </c>
    </row>
    <row r="3362" spans="1:35" x14ac:dyDescent="0.25">
      <c r="A3362" s="15">
        <v>208</v>
      </c>
      <c r="B3362" t="s">
        <v>997</v>
      </c>
      <c r="C3362">
        <v>100499803</v>
      </c>
      <c r="D3362" t="s">
        <v>30</v>
      </c>
      <c r="E3362" t="s">
        <v>372</v>
      </c>
      <c r="F3362" t="s">
        <v>44</v>
      </c>
      <c r="G3362" t="s">
        <v>373</v>
      </c>
      <c r="H3362" t="s">
        <v>374</v>
      </c>
      <c r="I3362" t="s">
        <v>273</v>
      </c>
      <c r="J3362" t="s">
        <v>375</v>
      </c>
      <c r="K3362" t="s">
        <v>174</v>
      </c>
      <c r="L3362">
        <v>40</v>
      </c>
      <c r="N3362" t="s">
        <v>68</v>
      </c>
      <c r="O3362" t="s">
        <v>376</v>
      </c>
      <c r="P3362" t="s">
        <v>205</v>
      </c>
      <c r="Q3362" t="s">
        <v>71</v>
      </c>
      <c r="R3362">
        <v>2012</v>
      </c>
      <c r="S3362" s="1">
        <v>29.76</v>
      </c>
      <c r="T3362" t="s">
        <v>31</v>
      </c>
      <c r="U3362" s="2">
        <v>41121</v>
      </c>
      <c r="V3362" s="2">
        <v>41152</v>
      </c>
      <c r="W3362" s="2">
        <v>41065</v>
      </c>
      <c r="X3362" t="s">
        <v>377</v>
      </c>
      <c r="Y3362" t="s">
        <v>388</v>
      </c>
      <c r="Z3362" t="s">
        <v>379</v>
      </c>
      <c r="AA3362" t="s">
        <v>380</v>
      </c>
      <c r="AB3362" t="s">
        <v>381</v>
      </c>
      <c r="AC3362" t="s">
        <v>36</v>
      </c>
      <c r="AD3362">
        <v>98243</v>
      </c>
      <c r="AE3362" t="s">
        <v>993</v>
      </c>
      <c r="AF3362" t="str">
        <f t="shared" si="156"/>
        <v>Yes</v>
      </c>
      <c r="AG3362" s="9" t="str">
        <f t="shared" si="157"/>
        <v>STATE SENATOR40DEMOCRATLEG DISTRICT 40 - SENATESKAGITLegislative201229.76DEBT411214115241065TravelREIMB. MOORAGE (DH MARINA)RANKER KEVINPO BOX 92DEER HARBORWA</v>
      </c>
      <c r="AH3362">
        <v>100499803</v>
      </c>
      <c r="AI3362" s="9" t="str">
        <f t="shared" si="158"/>
        <v>STATE SENATOR40DEMOCRATLEG DISTRICT 40 - SENATESKAGITLegislative</v>
      </c>
    </row>
    <row r="3363" spans="1:35" x14ac:dyDescent="0.25">
      <c r="A3363" s="15">
        <v>297</v>
      </c>
      <c r="B3363" t="s">
        <v>1269</v>
      </c>
      <c r="C3363">
        <v>100499803</v>
      </c>
      <c r="D3363" t="s">
        <v>30</v>
      </c>
      <c r="E3363" t="s">
        <v>372</v>
      </c>
      <c r="F3363" t="s">
        <v>44</v>
      </c>
      <c r="G3363" t="s">
        <v>373</v>
      </c>
      <c r="H3363" t="s">
        <v>374</v>
      </c>
      <c r="I3363" t="s">
        <v>273</v>
      </c>
      <c r="J3363" t="s">
        <v>375</v>
      </c>
      <c r="K3363" t="s">
        <v>174</v>
      </c>
      <c r="L3363">
        <v>40</v>
      </c>
      <c r="N3363" t="s">
        <v>68</v>
      </c>
      <c r="O3363" t="s">
        <v>376</v>
      </c>
      <c r="P3363" t="s">
        <v>205</v>
      </c>
      <c r="Q3363" t="s">
        <v>71</v>
      </c>
      <c r="R3363">
        <v>2012</v>
      </c>
      <c r="S3363" s="1">
        <v>6.48</v>
      </c>
      <c r="T3363" t="s">
        <v>31</v>
      </c>
      <c r="U3363" s="2">
        <v>41121</v>
      </c>
      <c r="V3363" s="2">
        <v>41152</v>
      </c>
      <c r="W3363" s="2">
        <v>41067</v>
      </c>
      <c r="X3363" t="s">
        <v>72</v>
      </c>
      <c r="Y3363" t="s">
        <v>624</v>
      </c>
      <c r="Z3363" t="s">
        <v>379</v>
      </c>
      <c r="AA3363" t="s">
        <v>380</v>
      </c>
      <c r="AB3363" t="s">
        <v>381</v>
      </c>
      <c r="AC3363" t="s">
        <v>36</v>
      </c>
      <c r="AD3363">
        <v>98243</v>
      </c>
      <c r="AE3363" t="s">
        <v>993</v>
      </c>
      <c r="AF3363" t="str">
        <f t="shared" si="156"/>
        <v>Yes</v>
      </c>
      <c r="AG3363" s="9" t="str">
        <f t="shared" si="157"/>
        <v>STATE SENATOR40DEMOCRATLEG DISTRICT 40 - SENATESKAGITLegislative20126.48DEBT411214115241067Operation and OverheadREIMB. VOL SUPPLIES (SV FOOD)RANKER KEVINPO BOX 92DEER HARBORWA</v>
      </c>
      <c r="AH3363">
        <v>100499803</v>
      </c>
      <c r="AI3363" s="9" t="str">
        <f t="shared" si="158"/>
        <v>STATE SENATOR40DEMOCRATLEG DISTRICT 40 - SENATESKAGITLegislative</v>
      </c>
    </row>
    <row r="3364" spans="1:35" x14ac:dyDescent="0.25">
      <c r="A3364" s="15">
        <v>296</v>
      </c>
      <c r="B3364" t="s">
        <v>1268</v>
      </c>
      <c r="C3364">
        <v>100499803</v>
      </c>
      <c r="D3364" t="s">
        <v>30</v>
      </c>
      <c r="E3364" t="s">
        <v>372</v>
      </c>
      <c r="F3364" t="s">
        <v>44</v>
      </c>
      <c r="G3364" t="s">
        <v>373</v>
      </c>
      <c r="H3364" t="s">
        <v>374</v>
      </c>
      <c r="I3364" t="s">
        <v>273</v>
      </c>
      <c r="J3364" t="s">
        <v>375</v>
      </c>
      <c r="K3364" t="s">
        <v>174</v>
      </c>
      <c r="L3364">
        <v>40</v>
      </c>
      <c r="N3364" t="s">
        <v>68</v>
      </c>
      <c r="O3364" t="s">
        <v>376</v>
      </c>
      <c r="P3364" t="s">
        <v>205</v>
      </c>
      <c r="Q3364" t="s">
        <v>71</v>
      </c>
      <c r="R3364">
        <v>2012</v>
      </c>
      <c r="S3364" s="1">
        <v>39.880000000000003</v>
      </c>
      <c r="T3364" t="s">
        <v>31</v>
      </c>
      <c r="U3364" s="2">
        <v>41121</v>
      </c>
      <c r="V3364" s="2">
        <v>41152</v>
      </c>
      <c r="W3364" s="2">
        <v>41068</v>
      </c>
      <c r="X3364" t="s">
        <v>377</v>
      </c>
      <c r="Y3364" t="s">
        <v>622</v>
      </c>
      <c r="Z3364" t="s">
        <v>379</v>
      </c>
      <c r="AA3364" t="s">
        <v>380</v>
      </c>
      <c r="AB3364" t="s">
        <v>381</v>
      </c>
      <c r="AC3364" t="s">
        <v>36</v>
      </c>
      <c r="AD3364">
        <v>98243</v>
      </c>
      <c r="AE3364" t="s">
        <v>993</v>
      </c>
      <c r="AF3364" t="str">
        <f t="shared" si="156"/>
        <v>Yes</v>
      </c>
      <c r="AG3364" s="9" t="str">
        <f t="shared" si="157"/>
        <v>STATE SENATOR40DEMOCRATLEG DISTRICT 40 - SENATESKAGITLegislative201239.88DEBT411214115241068TravelREIMB. CAR RENTAL (U-SAVE)RANKER KEVINPO BOX 92DEER HARBORWA</v>
      </c>
      <c r="AH3364">
        <v>100499803</v>
      </c>
      <c r="AI3364" s="9" t="str">
        <f t="shared" si="158"/>
        <v>STATE SENATOR40DEMOCRATLEG DISTRICT 40 - SENATESKAGITLegislative</v>
      </c>
    </row>
    <row r="3365" spans="1:35" x14ac:dyDescent="0.25">
      <c r="A3365" s="15">
        <v>209</v>
      </c>
      <c r="B3365" t="s">
        <v>998</v>
      </c>
      <c r="C3365">
        <v>100499803</v>
      </c>
      <c r="D3365" t="s">
        <v>30</v>
      </c>
      <c r="E3365" t="s">
        <v>372</v>
      </c>
      <c r="F3365" t="s">
        <v>44</v>
      </c>
      <c r="G3365" t="s">
        <v>373</v>
      </c>
      <c r="H3365" t="s">
        <v>374</v>
      </c>
      <c r="I3365" t="s">
        <v>273</v>
      </c>
      <c r="J3365" t="s">
        <v>375</v>
      </c>
      <c r="K3365" t="s">
        <v>174</v>
      </c>
      <c r="L3365">
        <v>40</v>
      </c>
      <c r="N3365" t="s">
        <v>68</v>
      </c>
      <c r="O3365" t="s">
        <v>376</v>
      </c>
      <c r="P3365" t="s">
        <v>205</v>
      </c>
      <c r="Q3365" t="s">
        <v>71</v>
      </c>
      <c r="R3365">
        <v>2012</v>
      </c>
      <c r="S3365" s="1">
        <v>160.37</v>
      </c>
      <c r="T3365" t="s">
        <v>31</v>
      </c>
      <c r="U3365" s="2">
        <v>41121</v>
      </c>
      <c r="V3365" s="2">
        <v>41152</v>
      </c>
      <c r="W3365" s="2">
        <v>41069</v>
      </c>
      <c r="X3365" t="s">
        <v>377</v>
      </c>
      <c r="Y3365" t="s">
        <v>378</v>
      </c>
      <c r="Z3365" t="s">
        <v>379</v>
      </c>
      <c r="AA3365" t="s">
        <v>380</v>
      </c>
      <c r="AB3365" t="s">
        <v>381</v>
      </c>
      <c r="AC3365" t="s">
        <v>36</v>
      </c>
      <c r="AD3365">
        <v>98243</v>
      </c>
      <c r="AE3365" t="s">
        <v>993</v>
      </c>
      <c r="AF3365" t="str">
        <f t="shared" si="156"/>
        <v>Yes</v>
      </c>
      <c r="AG3365" s="9" t="str">
        <f t="shared" si="157"/>
        <v>STATE SENATOR40DEMOCRATLEG DISTRICT 40 - SENATESKAGITLegislative2012160.37DEBT411214115241069TravelREIMB. HOTEL (MONACO)RANKER KEVINPO BOX 92DEER HARBORWA</v>
      </c>
      <c r="AH3365">
        <v>100499803</v>
      </c>
      <c r="AI3365" s="9" t="str">
        <f t="shared" si="158"/>
        <v>STATE SENATOR40DEMOCRATLEG DISTRICT 40 - SENATESKAGITLegislative</v>
      </c>
    </row>
    <row r="3366" spans="1:35" x14ac:dyDescent="0.25">
      <c r="A3366" s="15">
        <v>207</v>
      </c>
      <c r="B3366" t="s">
        <v>996</v>
      </c>
      <c r="C3366">
        <v>100499803</v>
      </c>
      <c r="D3366" t="s">
        <v>30</v>
      </c>
      <c r="E3366" t="s">
        <v>372</v>
      </c>
      <c r="F3366" t="s">
        <v>44</v>
      </c>
      <c r="G3366" t="s">
        <v>373</v>
      </c>
      <c r="H3366" t="s">
        <v>374</v>
      </c>
      <c r="I3366" t="s">
        <v>273</v>
      </c>
      <c r="J3366" t="s">
        <v>375</v>
      </c>
      <c r="K3366" t="s">
        <v>174</v>
      </c>
      <c r="L3366">
        <v>40</v>
      </c>
      <c r="N3366" t="s">
        <v>68</v>
      </c>
      <c r="O3366" t="s">
        <v>376</v>
      </c>
      <c r="P3366" t="s">
        <v>205</v>
      </c>
      <c r="Q3366" t="s">
        <v>71</v>
      </c>
      <c r="R3366">
        <v>2012</v>
      </c>
      <c r="S3366" s="1">
        <v>62</v>
      </c>
      <c r="T3366" t="s">
        <v>31</v>
      </c>
      <c r="U3366" s="2">
        <v>41121</v>
      </c>
      <c r="V3366" s="2">
        <v>41152</v>
      </c>
      <c r="W3366" s="2">
        <v>41087</v>
      </c>
      <c r="X3366" t="s">
        <v>72</v>
      </c>
      <c r="Y3366" t="s">
        <v>386</v>
      </c>
      <c r="Z3366" t="s">
        <v>379</v>
      </c>
      <c r="AA3366" t="s">
        <v>380</v>
      </c>
      <c r="AB3366" t="s">
        <v>381</v>
      </c>
      <c r="AC3366" t="s">
        <v>36</v>
      </c>
      <c r="AD3366">
        <v>98243</v>
      </c>
      <c r="AE3366" t="s">
        <v>993</v>
      </c>
      <c r="AF3366" t="str">
        <f t="shared" si="156"/>
        <v>Yes</v>
      </c>
      <c r="AG3366" s="9" t="str">
        <f t="shared" si="157"/>
        <v>STATE SENATOR40DEMOCRATLEG DISTRICT 40 - SENATESKAGITLegislative201262DEBT411214115241087Operation and OverheadREIMB. MTG EXP (NORTHWOOD)RANKER KEVINPO BOX 92DEER HARBORWA</v>
      </c>
      <c r="AH3366">
        <v>100499803</v>
      </c>
      <c r="AI3366" s="9" t="str">
        <f t="shared" si="158"/>
        <v>STATE SENATOR40DEMOCRATLEG DISTRICT 40 - SENATESKAGITLegislative</v>
      </c>
    </row>
    <row r="3367" spans="1:35" x14ac:dyDescent="0.25">
      <c r="A3367" s="15">
        <v>205</v>
      </c>
      <c r="B3367" t="s">
        <v>994</v>
      </c>
      <c r="C3367">
        <v>100499803</v>
      </c>
      <c r="D3367" t="s">
        <v>30</v>
      </c>
      <c r="E3367" t="s">
        <v>372</v>
      </c>
      <c r="F3367" t="s">
        <v>44</v>
      </c>
      <c r="G3367" t="s">
        <v>373</v>
      </c>
      <c r="H3367" t="s">
        <v>374</v>
      </c>
      <c r="I3367" t="s">
        <v>273</v>
      </c>
      <c r="J3367" t="s">
        <v>375</v>
      </c>
      <c r="K3367" t="s">
        <v>174</v>
      </c>
      <c r="L3367">
        <v>40</v>
      </c>
      <c r="N3367" t="s">
        <v>68</v>
      </c>
      <c r="O3367" t="s">
        <v>376</v>
      </c>
      <c r="P3367" t="s">
        <v>205</v>
      </c>
      <c r="Q3367" t="s">
        <v>71</v>
      </c>
      <c r="R3367">
        <v>2012</v>
      </c>
      <c r="S3367" s="1">
        <v>233.88</v>
      </c>
      <c r="T3367" t="s">
        <v>31</v>
      </c>
      <c r="U3367" s="2">
        <v>41121</v>
      </c>
      <c r="V3367" s="2">
        <v>41152</v>
      </c>
      <c r="W3367" s="2">
        <v>41099</v>
      </c>
      <c r="X3367" t="s">
        <v>377</v>
      </c>
      <c r="Y3367" t="s">
        <v>378</v>
      </c>
      <c r="Z3367" t="s">
        <v>379</v>
      </c>
      <c r="AA3367" t="s">
        <v>380</v>
      </c>
      <c r="AB3367" t="s">
        <v>381</v>
      </c>
      <c r="AC3367" t="s">
        <v>36</v>
      </c>
      <c r="AD3367">
        <v>98243</v>
      </c>
      <c r="AE3367" t="s">
        <v>993</v>
      </c>
      <c r="AF3367" t="str">
        <f t="shared" si="156"/>
        <v>Yes</v>
      </c>
      <c r="AG3367" s="9" t="str">
        <f t="shared" si="157"/>
        <v>STATE SENATOR40DEMOCRATLEG DISTRICT 40 - SENATESKAGITLegislative2012233.88DEBT411214115241099TravelREIMB. HOTEL (MONACO)RANKER KEVINPO BOX 92DEER HARBORWA</v>
      </c>
      <c r="AH3367">
        <v>100499803</v>
      </c>
      <c r="AI3367" s="9" t="str">
        <f t="shared" si="158"/>
        <v>STATE SENATOR40DEMOCRATLEG DISTRICT 40 - SENATESKAGITLegislative</v>
      </c>
    </row>
    <row r="3368" spans="1:35" x14ac:dyDescent="0.25">
      <c r="A3368" s="15">
        <v>206</v>
      </c>
      <c r="B3368" t="s">
        <v>995</v>
      </c>
      <c r="C3368">
        <v>100499803</v>
      </c>
      <c r="D3368" t="s">
        <v>30</v>
      </c>
      <c r="E3368" t="s">
        <v>372</v>
      </c>
      <c r="F3368" t="s">
        <v>44</v>
      </c>
      <c r="G3368" t="s">
        <v>373</v>
      </c>
      <c r="H3368" t="s">
        <v>374</v>
      </c>
      <c r="I3368" t="s">
        <v>273</v>
      </c>
      <c r="J3368" t="s">
        <v>375</v>
      </c>
      <c r="K3368" t="s">
        <v>174</v>
      </c>
      <c r="L3368">
        <v>40</v>
      </c>
      <c r="N3368" t="s">
        <v>68</v>
      </c>
      <c r="O3368" t="s">
        <v>376</v>
      </c>
      <c r="P3368" t="s">
        <v>205</v>
      </c>
      <c r="Q3368" t="s">
        <v>71</v>
      </c>
      <c r="R3368">
        <v>2012</v>
      </c>
      <c r="S3368" s="1">
        <v>144.79</v>
      </c>
      <c r="T3368" t="s">
        <v>31</v>
      </c>
      <c r="U3368" s="2">
        <v>41121</v>
      </c>
      <c r="V3368" s="2">
        <v>41152</v>
      </c>
      <c r="W3368" s="2">
        <v>41099</v>
      </c>
      <c r="X3368" t="s">
        <v>377</v>
      </c>
      <c r="Y3368" t="s">
        <v>384</v>
      </c>
      <c r="Z3368" t="s">
        <v>379</v>
      </c>
      <c r="AA3368" t="s">
        <v>380</v>
      </c>
      <c r="AB3368" t="s">
        <v>381</v>
      </c>
      <c r="AC3368" t="s">
        <v>36</v>
      </c>
      <c r="AD3368">
        <v>98243</v>
      </c>
      <c r="AE3368" t="s">
        <v>993</v>
      </c>
      <c r="AF3368" t="str">
        <f t="shared" si="156"/>
        <v>Yes</v>
      </c>
      <c r="AG3368" s="9" t="str">
        <f t="shared" si="157"/>
        <v>STATE SENATOR40DEMOCRATLEG DISTRICT 40 - SENATESKAGITLegislative2012144.79DEBT411214115241099TravelREIMB. GAS (DH MARINA, BCF)RANKER KEVINPO BOX 92DEER HARBORWA</v>
      </c>
      <c r="AH3368">
        <v>100499803</v>
      </c>
      <c r="AI3368" s="9" t="str">
        <f t="shared" si="158"/>
        <v>STATE SENATOR40DEMOCRATLEG DISTRICT 40 - SENATESKAGITLegislative</v>
      </c>
    </row>
    <row r="3369" spans="1:35" x14ac:dyDescent="0.25">
      <c r="A3369" s="15">
        <v>204</v>
      </c>
      <c r="B3369" t="s">
        <v>992</v>
      </c>
      <c r="C3369">
        <v>100499803</v>
      </c>
      <c r="D3369" t="s">
        <v>30</v>
      </c>
      <c r="E3369" t="s">
        <v>372</v>
      </c>
      <c r="F3369" t="s">
        <v>44</v>
      </c>
      <c r="G3369" t="s">
        <v>373</v>
      </c>
      <c r="H3369" t="s">
        <v>374</v>
      </c>
      <c r="I3369" t="s">
        <v>273</v>
      </c>
      <c r="J3369" t="s">
        <v>375</v>
      </c>
      <c r="K3369" t="s">
        <v>174</v>
      </c>
      <c r="L3369">
        <v>40</v>
      </c>
      <c r="N3369" t="s">
        <v>68</v>
      </c>
      <c r="O3369" t="s">
        <v>376</v>
      </c>
      <c r="P3369" t="s">
        <v>205</v>
      </c>
      <c r="Q3369" t="s">
        <v>71</v>
      </c>
      <c r="R3369">
        <v>2012</v>
      </c>
      <c r="S3369" s="1">
        <v>62.08</v>
      </c>
      <c r="T3369" t="s">
        <v>31</v>
      </c>
      <c r="U3369" s="2">
        <v>41121</v>
      </c>
      <c r="V3369" s="2">
        <v>41152</v>
      </c>
      <c r="W3369" s="2">
        <v>41113</v>
      </c>
      <c r="X3369" t="s">
        <v>72</v>
      </c>
      <c r="Y3369" t="s">
        <v>856</v>
      </c>
      <c r="Z3369" t="s">
        <v>379</v>
      </c>
      <c r="AA3369" t="s">
        <v>380</v>
      </c>
      <c r="AB3369" t="s">
        <v>381</v>
      </c>
      <c r="AC3369" t="s">
        <v>36</v>
      </c>
      <c r="AD3369">
        <v>98243</v>
      </c>
      <c r="AE3369" t="s">
        <v>993</v>
      </c>
      <c r="AF3369" t="str">
        <f t="shared" si="156"/>
        <v>Yes</v>
      </c>
      <c r="AG3369" s="9" t="str">
        <f t="shared" si="157"/>
        <v>STATE SENATOR40DEMOCRATLEG DISTRICT 40 - SENATESKAGITLegislative201262.08DEBT411214115241113Operation and OverheadREIMB. MTG FOOD (HALIBUT HENRY, CHUCKANUT, OLD TOWN)RANKER KEVINPO BOX 92DEER HARBORWA</v>
      </c>
      <c r="AH3369">
        <v>100499803</v>
      </c>
      <c r="AI3369" s="9" t="str">
        <f t="shared" si="158"/>
        <v>STATE SENATOR40DEMOCRATLEG DISTRICT 40 - SENATESKAGITLegislative</v>
      </c>
    </row>
    <row r="3370" spans="1:35" x14ac:dyDescent="0.25">
      <c r="A3370" s="15">
        <v>543</v>
      </c>
      <c r="B3370" t="s">
        <v>1859</v>
      </c>
      <c r="C3370">
        <v>100499839</v>
      </c>
      <c r="D3370" t="s">
        <v>30</v>
      </c>
      <c r="E3370" t="s">
        <v>372</v>
      </c>
      <c r="F3370" t="s">
        <v>44</v>
      </c>
      <c r="G3370" t="s">
        <v>373</v>
      </c>
      <c r="H3370" t="s">
        <v>374</v>
      </c>
      <c r="I3370" t="s">
        <v>273</v>
      </c>
      <c r="J3370" t="s">
        <v>375</v>
      </c>
      <c r="K3370" t="s">
        <v>174</v>
      </c>
      <c r="L3370">
        <v>40</v>
      </c>
      <c r="N3370" t="s">
        <v>68</v>
      </c>
      <c r="O3370" t="s">
        <v>376</v>
      </c>
      <c r="P3370" t="s">
        <v>205</v>
      </c>
      <c r="Q3370" t="s">
        <v>71</v>
      </c>
      <c r="R3370">
        <v>2012</v>
      </c>
      <c r="S3370" s="1">
        <v>29.76</v>
      </c>
      <c r="T3370" t="s">
        <v>31</v>
      </c>
      <c r="U3370" s="2">
        <v>41153</v>
      </c>
      <c r="V3370" s="2">
        <v>41197</v>
      </c>
      <c r="W3370" s="2">
        <v>41065</v>
      </c>
      <c r="X3370" t="s">
        <v>377</v>
      </c>
      <c r="Y3370" t="s">
        <v>388</v>
      </c>
      <c r="Z3370" t="s">
        <v>379</v>
      </c>
      <c r="AA3370" t="s">
        <v>380</v>
      </c>
      <c r="AB3370" t="s">
        <v>381</v>
      </c>
      <c r="AC3370" t="s">
        <v>36</v>
      </c>
      <c r="AD3370">
        <v>98243</v>
      </c>
      <c r="AE3370" t="s">
        <v>1779</v>
      </c>
      <c r="AF3370" t="str">
        <f t="shared" si="156"/>
        <v>Yes</v>
      </c>
      <c r="AG3370" s="9" t="str">
        <f t="shared" si="157"/>
        <v>STATE SENATOR40DEMOCRATLEG DISTRICT 40 - SENATESKAGITLegislative201229.76DEBT411534119741065TravelREIMB. MOORAGE (DH MARINA)RANKER KEVINPO BOX 92DEER HARBORWA</v>
      </c>
      <c r="AH3370">
        <v>100499839</v>
      </c>
      <c r="AI3370" s="9" t="str">
        <f t="shared" si="158"/>
        <v>STATE SENATOR40DEMOCRATLEG DISTRICT 40 - SENATESKAGITLegislative</v>
      </c>
    </row>
    <row r="3371" spans="1:35" x14ac:dyDescent="0.25">
      <c r="A3371" s="15">
        <v>546</v>
      </c>
      <c r="B3371" t="s">
        <v>1862</v>
      </c>
      <c r="C3371">
        <v>100499839</v>
      </c>
      <c r="D3371" t="s">
        <v>30</v>
      </c>
      <c r="E3371" t="s">
        <v>372</v>
      </c>
      <c r="F3371" t="s">
        <v>44</v>
      </c>
      <c r="G3371" t="s">
        <v>373</v>
      </c>
      <c r="H3371" t="s">
        <v>374</v>
      </c>
      <c r="I3371" t="s">
        <v>273</v>
      </c>
      <c r="J3371" t="s">
        <v>375</v>
      </c>
      <c r="K3371" t="s">
        <v>174</v>
      </c>
      <c r="L3371">
        <v>40</v>
      </c>
      <c r="N3371" t="s">
        <v>68</v>
      </c>
      <c r="O3371" t="s">
        <v>376</v>
      </c>
      <c r="P3371" t="s">
        <v>205</v>
      </c>
      <c r="Q3371" t="s">
        <v>71</v>
      </c>
      <c r="R3371">
        <v>2012</v>
      </c>
      <c r="S3371" s="1">
        <v>6.48</v>
      </c>
      <c r="T3371" t="s">
        <v>31</v>
      </c>
      <c r="U3371" s="2">
        <v>41153</v>
      </c>
      <c r="V3371" s="2">
        <v>41197</v>
      </c>
      <c r="W3371" s="2">
        <v>41067</v>
      </c>
      <c r="X3371" t="s">
        <v>72</v>
      </c>
      <c r="Y3371" t="s">
        <v>624</v>
      </c>
      <c r="Z3371" t="s">
        <v>379</v>
      </c>
      <c r="AA3371" t="s">
        <v>380</v>
      </c>
      <c r="AB3371" t="s">
        <v>381</v>
      </c>
      <c r="AC3371" t="s">
        <v>36</v>
      </c>
      <c r="AD3371">
        <v>98243</v>
      </c>
      <c r="AE3371" t="s">
        <v>1779</v>
      </c>
      <c r="AF3371" t="str">
        <f t="shared" si="156"/>
        <v>Yes</v>
      </c>
      <c r="AG3371" s="9" t="str">
        <f t="shared" si="157"/>
        <v>STATE SENATOR40DEMOCRATLEG DISTRICT 40 - SENATESKAGITLegislative20126.48DEBT411534119741067Operation and OverheadREIMB. VOL SUPPLIES (SV FOOD)RANKER KEVINPO BOX 92DEER HARBORWA</v>
      </c>
      <c r="AH3371">
        <v>100499839</v>
      </c>
      <c r="AI3371" s="9" t="str">
        <f t="shared" si="158"/>
        <v>STATE SENATOR40DEMOCRATLEG DISTRICT 40 - SENATESKAGITLegislative</v>
      </c>
    </row>
    <row r="3372" spans="1:35" x14ac:dyDescent="0.25">
      <c r="A3372" s="15">
        <v>545</v>
      </c>
      <c r="B3372" t="s">
        <v>1861</v>
      </c>
      <c r="C3372">
        <v>100499839</v>
      </c>
      <c r="D3372" t="s">
        <v>30</v>
      </c>
      <c r="E3372" t="s">
        <v>372</v>
      </c>
      <c r="F3372" t="s">
        <v>44</v>
      </c>
      <c r="G3372" t="s">
        <v>373</v>
      </c>
      <c r="H3372" t="s">
        <v>374</v>
      </c>
      <c r="I3372" t="s">
        <v>273</v>
      </c>
      <c r="J3372" t="s">
        <v>375</v>
      </c>
      <c r="K3372" t="s">
        <v>174</v>
      </c>
      <c r="L3372">
        <v>40</v>
      </c>
      <c r="N3372" t="s">
        <v>68</v>
      </c>
      <c r="O3372" t="s">
        <v>376</v>
      </c>
      <c r="P3372" t="s">
        <v>205</v>
      </c>
      <c r="Q3372" t="s">
        <v>71</v>
      </c>
      <c r="R3372">
        <v>2012</v>
      </c>
      <c r="S3372" s="1">
        <v>39.880000000000003</v>
      </c>
      <c r="T3372" t="s">
        <v>31</v>
      </c>
      <c r="U3372" s="2">
        <v>41153</v>
      </c>
      <c r="V3372" s="2">
        <v>41197</v>
      </c>
      <c r="W3372" s="2">
        <v>41068</v>
      </c>
      <c r="X3372" t="s">
        <v>377</v>
      </c>
      <c r="Y3372" t="s">
        <v>622</v>
      </c>
      <c r="Z3372" t="s">
        <v>379</v>
      </c>
      <c r="AA3372" t="s">
        <v>380</v>
      </c>
      <c r="AB3372" t="s">
        <v>381</v>
      </c>
      <c r="AC3372" t="s">
        <v>36</v>
      </c>
      <c r="AD3372">
        <v>98243</v>
      </c>
      <c r="AE3372" t="s">
        <v>1779</v>
      </c>
      <c r="AF3372" t="str">
        <f t="shared" si="156"/>
        <v>Yes</v>
      </c>
      <c r="AG3372" s="9" t="str">
        <f t="shared" si="157"/>
        <v>STATE SENATOR40DEMOCRATLEG DISTRICT 40 - SENATESKAGITLegislative201239.88DEBT411534119741068TravelREIMB. CAR RENTAL (U-SAVE)RANKER KEVINPO BOX 92DEER HARBORWA</v>
      </c>
      <c r="AH3372">
        <v>100499839</v>
      </c>
      <c r="AI3372" s="9" t="str">
        <f t="shared" si="158"/>
        <v>STATE SENATOR40DEMOCRATLEG DISTRICT 40 - SENATESKAGITLegislative</v>
      </c>
    </row>
    <row r="3373" spans="1:35" x14ac:dyDescent="0.25">
      <c r="A3373" s="15">
        <v>544</v>
      </c>
      <c r="B3373" t="s">
        <v>1860</v>
      </c>
      <c r="C3373">
        <v>100499839</v>
      </c>
      <c r="D3373" t="s">
        <v>30</v>
      </c>
      <c r="E3373" t="s">
        <v>372</v>
      </c>
      <c r="F3373" t="s">
        <v>44</v>
      </c>
      <c r="G3373" t="s">
        <v>373</v>
      </c>
      <c r="H3373" t="s">
        <v>374</v>
      </c>
      <c r="I3373" t="s">
        <v>273</v>
      </c>
      <c r="J3373" t="s">
        <v>375</v>
      </c>
      <c r="K3373" t="s">
        <v>174</v>
      </c>
      <c r="L3373">
        <v>40</v>
      </c>
      <c r="N3373" t="s">
        <v>68</v>
      </c>
      <c r="O3373" t="s">
        <v>376</v>
      </c>
      <c r="P3373" t="s">
        <v>205</v>
      </c>
      <c r="Q3373" t="s">
        <v>71</v>
      </c>
      <c r="R3373">
        <v>2012</v>
      </c>
      <c r="S3373" s="1">
        <v>160.37</v>
      </c>
      <c r="T3373" t="s">
        <v>31</v>
      </c>
      <c r="U3373" s="2">
        <v>41153</v>
      </c>
      <c r="V3373" s="2">
        <v>41197</v>
      </c>
      <c r="W3373" s="2">
        <v>41069</v>
      </c>
      <c r="X3373" t="s">
        <v>377</v>
      </c>
      <c r="Y3373" t="s">
        <v>378</v>
      </c>
      <c r="Z3373" t="s">
        <v>379</v>
      </c>
      <c r="AA3373" t="s">
        <v>380</v>
      </c>
      <c r="AB3373" t="s">
        <v>381</v>
      </c>
      <c r="AC3373" t="s">
        <v>36</v>
      </c>
      <c r="AD3373">
        <v>98243</v>
      </c>
      <c r="AE3373" t="s">
        <v>1779</v>
      </c>
      <c r="AF3373" t="str">
        <f t="shared" si="156"/>
        <v>Yes</v>
      </c>
      <c r="AG3373" s="9" t="str">
        <f t="shared" si="157"/>
        <v>STATE SENATOR40DEMOCRATLEG DISTRICT 40 - SENATESKAGITLegislative2012160.37DEBT411534119741069TravelREIMB. HOTEL (MONACO)RANKER KEVINPO BOX 92DEER HARBORWA</v>
      </c>
      <c r="AH3373">
        <v>100499839</v>
      </c>
      <c r="AI3373" s="9" t="str">
        <f t="shared" si="158"/>
        <v>STATE SENATOR40DEMOCRATLEG DISTRICT 40 - SENATESKAGITLegislative</v>
      </c>
    </row>
    <row r="3374" spans="1:35" x14ac:dyDescent="0.25">
      <c r="A3374" s="15">
        <v>542</v>
      </c>
      <c r="B3374" t="s">
        <v>1858</v>
      </c>
      <c r="C3374">
        <v>100499839</v>
      </c>
      <c r="D3374" t="s">
        <v>30</v>
      </c>
      <c r="E3374" t="s">
        <v>372</v>
      </c>
      <c r="F3374" t="s">
        <v>44</v>
      </c>
      <c r="G3374" t="s">
        <v>373</v>
      </c>
      <c r="H3374" t="s">
        <v>374</v>
      </c>
      <c r="I3374" t="s">
        <v>273</v>
      </c>
      <c r="J3374" t="s">
        <v>375</v>
      </c>
      <c r="K3374" t="s">
        <v>174</v>
      </c>
      <c r="L3374">
        <v>40</v>
      </c>
      <c r="N3374" t="s">
        <v>68</v>
      </c>
      <c r="O3374" t="s">
        <v>376</v>
      </c>
      <c r="P3374" t="s">
        <v>205</v>
      </c>
      <c r="Q3374" t="s">
        <v>71</v>
      </c>
      <c r="R3374">
        <v>2012</v>
      </c>
      <c r="S3374" s="1">
        <v>62</v>
      </c>
      <c r="T3374" t="s">
        <v>31</v>
      </c>
      <c r="U3374" s="2">
        <v>41153</v>
      </c>
      <c r="V3374" s="2">
        <v>41197</v>
      </c>
      <c r="W3374" s="2">
        <v>41087</v>
      </c>
      <c r="X3374" t="s">
        <v>72</v>
      </c>
      <c r="Y3374" t="s">
        <v>386</v>
      </c>
      <c r="Z3374" t="s">
        <v>379</v>
      </c>
      <c r="AA3374" t="s">
        <v>380</v>
      </c>
      <c r="AB3374" t="s">
        <v>381</v>
      </c>
      <c r="AC3374" t="s">
        <v>36</v>
      </c>
      <c r="AD3374">
        <v>98243</v>
      </c>
      <c r="AE3374" t="s">
        <v>1779</v>
      </c>
      <c r="AF3374" t="str">
        <f t="shared" si="156"/>
        <v>Yes</v>
      </c>
      <c r="AG3374" s="9" t="str">
        <f t="shared" si="157"/>
        <v>STATE SENATOR40DEMOCRATLEG DISTRICT 40 - SENATESKAGITLegislative201262DEBT411534119741087Operation and OverheadREIMB. MTG EXP (NORTHWOOD)RANKER KEVINPO BOX 92DEER HARBORWA</v>
      </c>
      <c r="AH3374">
        <v>100499839</v>
      </c>
      <c r="AI3374" s="9" t="str">
        <f t="shared" si="158"/>
        <v>STATE SENATOR40DEMOCRATLEG DISTRICT 40 - SENATESKAGITLegislative</v>
      </c>
    </row>
    <row r="3375" spans="1:35" x14ac:dyDescent="0.25">
      <c r="A3375" s="15">
        <v>540</v>
      </c>
      <c r="B3375" t="s">
        <v>1856</v>
      </c>
      <c r="C3375">
        <v>100499839</v>
      </c>
      <c r="D3375" t="s">
        <v>30</v>
      </c>
      <c r="E3375" t="s">
        <v>372</v>
      </c>
      <c r="F3375" t="s">
        <v>44</v>
      </c>
      <c r="G3375" t="s">
        <v>373</v>
      </c>
      <c r="H3375" t="s">
        <v>374</v>
      </c>
      <c r="I3375" t="s">
        <v>273</v>
      </c>
      <c r="J3375" t="s">
        <v>375</v>
      </c>
      <c r="K3375" t="s">
        <v>174</v>
      </c>
      <c r="L3375">
        <v>40</v>
      </c>
      <c r="N3375" t="s">
        <v>68</v>
      </c>
      <c r="O3375" t="s">
        <v>376</v>
      </c>
      <c r="P3375" t="s">
        <v>205</v>
      </c>
      <c r="Q3375" t="s">
        <v>71</v>
      </c>
      <c r="R3375">
        <v>2012</v>
      </c>
      <c r="S3375" s="1">
        <v>233.88</v>
      </c>
      <c r="T3375" t="s">
        <v>31</v>
      </c>
      <c r="U3375" s="2">
        <v>41153</v>
      </c>
      <c r="V3375" s="2">
        <v>41197</v>
      </c>
      <c r="W3375" s="2">
        <v>41099</v>
      </c>
      <c r="X3375" t="s">
        <v>377</v>
      </c>
      <c r="Y3375" t="s">
        <v>378</v>
      </c>
      <c r="Z3375" t="s">
        <v>379</v>
      </c>
      <c r="AA3375" t="s">
        <v>380</v>
      </c>
      <c r="AB3375" t="s">
        <v>381</v>
      </c>
      <c r="AC3375" t="s">
        <v>36</v>
      </c>
      <c r="AD3375">
        <v>98243</v>
      </c>
      <c r="AE3375" t="s">
        <v>1779</v>
      </c>
      <c r="AF3375" t="str">
        <f t="shared" si="156"/>
        <v>Yes</v>
      </c>
      <c r="AG3375" s="9" t="str">
        <f t="shared" si="157"/>
        <v>STATE SENATOR40DEMOCRATLEG DISTRICT 40 - SENATESKAGITLegislative2012233.88DEBT411534119741099TravelREIMB. HOTEL (MONACO)RANKER KEVINPO BOX 92DEER HARBORWA</v>
      </c>
      <c r="AH3375">
        <v>100499839</v>
      </c>
      <c r="AI3375" s="9" t="str">
        <f t="shared" si="158"/>
        <v>STATE SENATOR40DEMOCRATLEG DISTRICT 40 - SENATESKAGITLegislative</v>
      </c>
    </row>
    <row r="3376" spans="1:35" x14ac:dyDescent="0.25">
      <c r="A3376" s="15">
        <v>541</v>
      </c>
      <c r="B3376" t="s">
        <v>1857</v>
      </c>
      <c r="C3376">
        <v>100499839</v>
      </c>
      <c r="D3376" t="s">
        <v>30</v>
      </c>
      <c r="E3376" t="s">
        <v>372</v>
      </c>
      <c r="F3376" t="s">
        <v>44</v>
      </c>
      <c r="G3376" t="s">
        <v>373</v>
      </c>
      <c r="H3376" t="s">
        <v>374</v>
      </c>
      <c r="I3376" t="s">
        <v>273</v>
      </c>
      <c r="J3376" t="s">
        <v>375</v>
      </c>
      <c r="K3376" t="s">
        <v>174</v>
      </c>
      <c r="L3376">
        <v>40</v>
      </c>
      <c r="N3376" t="s">
        <v>68</v>
      </c>
      <c r="O3376" t="s">
        <v>376</v>
      </c>
      <c r="P3376" t="s">
        <v>205</v>
      </c>
      <c r="Q3376" t="s">
        <v>71</v>
      </c>
      <c r="R3376">
        <v>2012</v>
      </c>
      <c r="S3376" s="1">
        <v>144.79</v>
      </c>
      <c r="T3376" t="s">
        <v>31</v>
      </c>
      <c r="U3376" s="2">
        <v>41153</v>
      </c>
      <c r="V3376" s="2">
        <v>41197</v>
      </c>
      <c r="W3376" s="2">
        <v>41099</v>
      </c>
      <c r="X3376" t="s">
        <v>377</v>
      </c>
      <c r="Y3376" t="s">
        <v>384</v>
      </c>
      <c r="Z3376" t="s">
        <v>379</v>
      </c>
      <c r="AA3376" t="s">
        <v>380</v>
      </c>
      <c r="AB3376" t="s">
        <v>381</v>
      </c>
      <c r="AC3376" t="s">
        <v>36</v>
      </c>
      <c r="AD3376">
        <v>98243</v>
      </c>
      <c r="AE3376" t="s">
        <v>1779</v>
      </c>
      <c r="AF3376" t="str">
        <f t="shared" si="156"/>
        <v>Yes</v>
      </c>
      <c r="AG3376" s="9" t="str">
        <f t="shared" si="157"/>
        <v>STATE SENATOR40DEMOCRATLEG DISTRICT 40 - SENATESKAGITLegislative2012144.79DEBT411534119741099TravelREIMB. GAS (DH MARINA, BCF)RANKER KEVINPO BOX 92DEER HARBORWA</v>
      </c>
      <c r="AH3376">
        <v>100499839</v>
      </c>
      <c r="AI3376" s="9" t="str">
        <f t="shared" si="158"/>
        <v>STATE SENATOR40DEMOCRATLEG DISTRICT 40 - SENATESKAGITLegislative</v>
      </c>
    </row>
    <row r="3377" spans="1:35" x14ac:dyDescent="0.25">
      <c r="A3377" s="15">
        <v>497</v>
      </c>
      <c r="B3377" t="s">
        <v>1778</v>
      </c>
      <c r="C3377">
        <v>100499839</v>
      </c>
      <c r="D3377" t="s">
        <v>30</v>
      </c>
      <c r="E3377" t="s">
        <v>372</v>
      </c>
      <c r="F3377" t="s">
        <v>44</v>
      </c>
      <c r="G3377" t="s">
        <v>373</v>
      </c>
      <c r="H3377" t="s">
        <v>374</v>
      </c>
      <c r="I3377" t="s">
        <v>273</v>
      </c>
      <c r="J3377" t="s">
        <v>375</v>
      </c>
      <c r="K3377" t="s">
        <v>174</v>
      </c>
      <c r="L3377">
        <v>40</v>
      </c>
      <c r="N3377" t="s">
        <v>68</v>
      </c>
      <c r="O3377" t="s">
        <v>376</v>
      </c>
      <c r="P3377" t="s">
        <v>205</v>
      </c>
      <c r="Q3377" t="s">
        <v>71</v>
      </c>
      <c r="R3377">
        <v>2012</v>
      </c>
      <c r="S3377" s="1">
        <v>62.08</v>
      </c>
      <c r="T3377" t="s">
        <v>31</v>
      </c>
      <c r="U3377" s="2">
        <v>41153</v>
      </c>
      <c r="V3377" s="2">
        <v>41197</v>
      </c>
      <c r="W3377" s="2">
        <v>41113</v>
      </c>
      <c r="X3377" t="s">
        <v>72</v>
      </c>
      <c r="Y3377" t="s">
        <v>856</v>
      </c>
      <c r="Z3377" t="s">
        <v>379</v>
      </c>
      <c r="AA3377" t="s">
        <v>380</v>
      </c>
      <c r="AB3377" t="s">
        <v>381</v>
      </c>
      <c r="AC3377" t="s">
        <v>36</v>
      </c>
      <c r="AD3377">
        <v>98243</v>
      </c>
      <c r="AE3377" t="s">
        <v>1779</v>
      </c>
      <c r="AF3377" t="str">
        <f t="shared" si="156"/>
        <v>Yes</v>
      </c>
      <c r="AG3377" s="9" t="str">
        <f t="shared" si="157"/>
        <v>STATE SENATOR40DEMOCRATLEG DISTRICT 40 - SENATESKAGITLegislative201262.08DEBT411534119741113Operation and OverheadREIMB. MTG FOOD (HALIBUT HENRY, CHUCKANUT, OLD TOWN)RANKER KEVINPO BOX 92DEER HARBORWA</v>
      </c>
      <c r="AH3377">
        <v>100499839</v>
      </c>
      <c r="AI3377" s="9" t="str">
        <f t="shared" si="158"/>
        <v>STATE SENATOR40DEMOCRATLEG DISTRICT 40 - SENATESKAGITLegislative</v>
      </c>
    </row>
    <row r="3378" spans="1:35" x14ac:dyDescent="0.25">
      <c r="A3378" s="15">
        <v>2506</v>
      </c>
      <c r="B3378" t="s">
        <v>5405</v>
      </c>
      <c r="C3378">
        <v>100463531</v>
      </c>
      <c r="D3378" t="s">
        <v>30</v>
      </c>
      <c r="E3378" t="s">
        <v>644</v>
      </c>
      <c r="F3378" t="s">
        <v>44</v>
      </c>
      <c r="G3378" t="s">
        <v>645</v>
      </c>
      <c r="H3378" t="s">
        <v>646</v>
      </c>
      <c r="I3378" t="s">
        <v>299</v>
      </c>
      <c r="J3378" t="s">
        <v>647</v>
      </c>
      <c r="K3378" t="s">
        <v>174</v>
      </c>
      <c r="L3378">
        <v>41</v>
      </c>
      <c r="N3378" t="s">
        <v>68</v>
      </c>
      <c r="O3378" t="s">
        <v>648</v>
      </c>
      <c r="P3378" t="s">
        <v>134</v>
      </c>
      <c r="Q3378" t="s">
        <v>71</v>
      </c>
      <c r="R3378">
        <v>2012</v>
      </c>
      <c r="S3378" s="1">
        <v>1000</v>
      </c>
      <c r="T3378" t="s">
        <v>31</v>
      </c>
      <c r="U3378" s="2">
        <v>41024</v>
      </c>
      <c r="V3378" s="2">
        <v>41029</v>
      </c>
      <c r="W3378" s="2">
        <v>41029</v>
      </c>
      <c r="X3378" t="s">
        <v>72</v>
      </c>
      <c r="Y3378" t="s">
        <v>289</v>
      </c>
      <c r="Z3378" t="s">
        <v>167</v>
      </c>
      <c r="AA3378" t="s">
        <v>168</v>
      </c>
      <c r="AB3378" t="s">
        <v>35</v>
      </c>
      <c r="AC3378" t="s">
        <v>36</v>
      </c>
      <c r="AD3378">
        <v>98109</v>
      </c>
      <c r="AE3378" t="s">
        <v>5406</v>
      </c>
      <c r="AF3378" t="str">
        <f t="shared" si="156"/>
        <v>Yes</v>
      </c>
      <c r="AG3378" s="9" t="str">
        <f t="shared" si="157"/>
        <v>STATE SENATOR41DEMOCRATLEG DISTRICT 41 - SENATEKINGLegislative20121000DEBT410244102941029Operation and OverheadRETAINERARGO STRATEGIESPO BOX 9100 SEATTLEWA</v>
      </c>
      <c r="AH3378">
        <v>100463531</v>
      </c>
      <c r="AI3378" s="9" t="str">
        <f t="shared" si="158"/>
        <v>STATE SENATOR41DEMOCRATLEG DISTRICT 41 - SENATEKINGLegislative</v>
      </c>
    </row>
    <row r="3379" spans="1:35" x14ac:dyDescent="0.25">
      <c r="A3379" s="15">
        <v>2507</v>
      </c>
      <c r="B3379" t="s">
        <v>5407</v>
      </c>
      <c r="C3379">
        <v>100463531</v>
      </c>
      <c r="D3379" t="s">
        <v>30</v>
      </c>
      <c r="E3379" t="s">
        <v>644</v>
      </c>
      <c r="F3379" t="s">
        <v>44</v>
      </c>
      <c r="G3379" t="s">
        <v>645</v>
      </c>
      <c r="H3379" t="s">
        <v>646</v>
      </c>
      <c r="I3379" t="s">
        <v>299</v>
      </c>
      <c r="J3379" t="s">
        <v>647</v>
      </c>
      <c r="K3379" t="s">
        <v>174</v>
      </c>
      <c r="L3379">
        <v>41</v>
      </c>
      <c r="N3379" t="s">
        <v>68</v>
      </c>
      <c r="O3379" t="s">
        <v>648</v>
      </c>
      <c r="P3379" t="s">
        <v>134</v>
      </c>
      <c r="Q3379" t="s">
        <v>71</v>
      </c>
      <c r="R3379">
        <v>2012</v>
      </c>
      <c r="S3379" s="1">
        <v>309</v>
      </c>
      <c r="T3379" t="s">
        <v>31</v>
      </c>
      <c r="U3379" s="2">
        <v>41024</v>
      </c>
      <c r="V3379" s="2">
        <v>41029</v>
      </c>
      <c r="W3379" s="2">
        <v>41029</v>
      </c>
      <c r="X3379" t="s">
        <v>72</v>
      </c>
      <c r="Y3379" t="s">
        <v>2661</v>
      </c>
      <c r="Z3379" t="s">
        <v>167</v>
      </c>
      <c r="AA3379" t="s">
        <v>168</v>
      </c>
      <c r="AB3379" t="s">
        <v>35</v>
      </c>
      <c r="AC3379" t="s">
        <v>36</v>
      </c>
      <c r="AD3379">
        <v>98109</v>
      </c>
      <c r="AE3379" t="s">
        <v>5406</v>
      </c>
      <c r="AF3379" t="str">
        <f t="shared" si="156"/>
        <v>Yes</v>
      </c>
      <c r="AG3379" s="9" t="str">
        <f t="shared" si="157"/>
        <v>STATE SENATOR41DEMOCRATLEG DISTRICT 41 - SENATEKINGLegislative2012309DEBT410244102941029Operation and OverheadAPRIL TREASURYARGO STRATEGIESPO BOX 9100 SEATTLEWA</v>
      </c>
      <c r="AH3379">
        <v>100463531</v>
      </c>
      <c r="AI3379" s="9" t="str">
        <f t="shared" si="158"/>
        <v>STATE SENATOR41DEMOCRATLEG DISTRICT 41 - SENATEKINGLegislative</v>
      </c>
    </row>
    <row r="3380" spans="1:35" x14ac:dyDescent="0.25">
      <c r="A3380" s="15">
        <v>2508</v>
      </c>
      <c r="B3380" t="s">
        <v>5408</v>
      </c>
      <c r="C3380">
        <v>100463531</v>
      </c>
      <c r="D3380" t="s">
        <v>30</v>
      </c>
      <c r="E3380" t="s">
        <v>644</v>
      </c>
      <c r="F3380" t="s">
        <v>44</v>
      </c>
      <c r="G3380" t="s">
        <v>645</v>
      </c>
      <c r="H3380" t="s">
        <v>646</v>
      </c>
      <c r="I3380" t="s">
        <v>299</v>
      </c>
      <c r="J3380" t="s">
        <v>647</v>
      </c>
      <c r="K3380" t="s">
        <v>174</v>
      </c>
      <c r="L3380">
        <v>41</v>
      </c>
      <c r="N3380" t="s">
        <v>68</v>
      </c>
      <c r="O3380" t="s">
        <v>648</v>
      </c>
      <c r="P3380" t="s">
        <v>134</v>
      </c>
      <c r="Q3380" t="s">
        <v>71</v>
      </c>
      <c r="R3380">
        <v>2012</v>
      </c>
      <c r="S3380" s="1">
        <v>200</v>
      </c>
      <c r="T3380" t="s">
        <v>31</v>
      </c>
      <c r="U3380" s="2">
        <v>41024</v>
      </c>
      <c r="V3380" s="2">
        <v>41029</v>
      </c>
      <c r="W3380" s="2">
        <v>41029</v>
      </c>
      <c r="X3380" t="s">
        <v>72</v>
      </c>
      <c r="Y3380" t="s">
        <v>3471</v>
      </c>
      <c r="Z3380" t="s">
        <v>167</v>
      </c>
      <c r="AA3380" t="s">
        <v>168</v>
      </c>
      <c r="AB3380" t="s">
        <v>35</v>
      </c>
      <c r="AC3380" t="s">
        <v>36</v>
      </c>
      <c r="AD3380">
        <v>98109</v>
      </c>
      <c r="AE3380" t="s">
        <v>5406</v>
      </c>
      <c r="AF3380" t="str">
        <f t="shared" si="156"/>
        <v>Yes</v>
      </c>
      <c r="AG3380" s="9" t="str">
        <f t="shared" si="157"/>
        <v>STATE SENATOR41DEMOCRATLEG DISTRICT 41 - SENATEKINGLegislative2012200DEBT410244102941029Operation and OverheadLOGO DESIGN (KAYLORMADE)ARGO STRATEGIESPO BOX 9100 SEATTLEWA</v>
      </c>
      <c r="AH3380">
        <v>100463531</v>
      </c>
      <c r="AI3380" s="9" t="str">
        <f t="shared" si="158"/>
        <v>STATE SENATOR41DEMOCRATLEG DISTRICT 41 - SENATEKINGLegislative</v>
      </c>
    </row>
    <row r="3381" spans="1:35" x14ac:dyDescent="0.25">
      <c r="A3381" s="15">
        <v>2509</v>
      </c>
      <c r="B3381" t="s">
        <v>5409</v>
      </c>
      <c r="C3381">
        <v>100463531</v>
      </c>
      <c r="D3381" t="s">
        <v>30</v>
      </c>
      <c r="E3381" t="s">
        <v>644</v>
      </c>
      <c r="F3381" t="s">
        <v>44</v>
      </c>
      <c r="G3381" t="s">
        <v>645</v>
      </c>
      <c r="H3381" t="s">
        <v>646</v>
      </c>
      <c r="I3381" t="s">
        <v>299</v>
      </c>
      <c r="J3381" t="s">
        <v>647</v>
      </c>
      <c r="K3381" t="s">
        <v>174</v>
      </c>
      <c r="L3381">
        <v>41</v>
      </c>
      <c r="N3381" t="s">
        <v>68</v>
      </c>
      <c r="O3381" t="s">
        <v>648</v>
      </c>
      <c r="P3381" t="s">
        <v>134</v>
      </c>
      <c r="Q3381" t="s">
        <v>71</v>
      </c>
      <c r="R3381">
        <v>2012</v>
      </c>
      <c r="S3381" s="1">
        <v>66</v>
      </c>
      <c r="T3381" t="s">
        <v>31</v>
      </c>
      <c r="U3381" s="2">
        <v>41024</v>
      </c>
      <c r="V3381" s="2">
        <v>41029</v>
      </c>
      <c r="W3381" s="2">
        <v>41029</v>
      </c>
      <c r="X3381" t="s">
        <v>72</v>
      </c>
      <c r="Y3381" t="s">
        <v>3837</v>
      </c>
      <c r="Z3381" t="s">
        <v>167</v>
      </c>
      <c r="AA3381" t="s">
        <v>168</v>
      </c>
      <c r="AB3381" t="s">
        <v>35</v>
      </c>
      <c r="AC3381" t="s">
        <v>36</v>
      </c>
      <c r="AD3381">
        <v>98109</v>
      </c>
      <c r="AE3381" t="s">
        <v>5406</v>
      </c>
      <c r="AF3381" t="str">
        <f t="shared" si="156"/>
        <v>Yes</v>
      </c>
      <c r="AG3381" s="9" t="str">
        <f t="shared" si="157"/>
        <v>STATE SENATOR41DEMOCRATLEG DISTRICT 41 - SENATEKINGLegislative201266DEBT410244102941029Operation and OverheadREIMB. PO BOX RENTAL (USPS)ARGO STRATEGIESPO BOX 9100 SEATTLEWA</v>
      </c>
      <c r="AH3381">
        <v>100463531</v>
      </c>
      <c r="AI3381" s="9" t="str">
        <f t="shared" si="158"/>
        <v>STATE SENATOR41DEMOCRATLEG DISTRICT 41 - SENATEKINGLegislative</v>
      </c>
    </row>
    <row r="3382" spans="1:35" x14ac:dyDescent="0.25">
      <c r="A3382" s="15">
        <v>2857</v>
      </c>
      <c r="B3382" t="s">
        <v>6022</v>
      </c>
      <c r="C3382">
        <v>100469294</v>
      </c>
      <c r="D3382" t="s">
        <v>30</v>
      </c>
      <c r="E3382" t="s">
        <v>644</v>
      </c>
      <c r="F3382" t="s">
        <v>44</v>
      </c>
      <c r="G3382" t="s">
        <v>645</v>
      </c>
      <c r="H3382" t="s">
        <v>646</v>
      </c>
      <c r="I3382" t="s">
        <v>299</v>
      </c>
      <c r="J3382" t="s">
        <v>647</v>
      </c>
      <c r="K3382" t="s">
        <v>174</v>
      </c>
      <c r="L3382">
        <v>41</v>
      </c>
      <c r="N3382" t="s">
        <v>68</v>
      </c>
      <c r="O3382" t="s">
        <v>648</v>
      </c>
      <c r="P3382" t="s">
        <v>134</v>
      </c>
      <c r="Q3382" t="s">
        <v>71</v>
      </c>
      <c r="R3382">
        <v>2012</v>
      </c>
      <c r="S3382" s="1">
        <v>400</v>
      </c>
      <c r="T3382" t="s">
        <v>31</v>
      </c>
      <c r="U3382" s="2">
        <v>41030</v>
      </c>
      <c r="V3382" s="2">
        <v>41060</v>
      </c>
      <c r="W3382" s="2">
        <v>41060</v>
      </c>
      <c r="X3382" t="s">
        <v>72</v>
      </c>
      <c r="Y3382" t="s">
        <v>2637</v>
      </c>
      <c r="Z3382" t="s">
        <v>167</v>
      </c>
      <c r="AA3382" t="s">
        <v>168</v>
      </c>
      <c r="AB3382" t="s">
        <v>35</v>
      </c>
      <c r="AC3382" t="s">
        <v>36</v>
      </c>
      <c r="AD3382">
        <v>98109</v>
      </c>
      <c r="AE3382" t="s">
        <v>6023</v>
      </c>
      <c r="AF3382" t="str">
        <f t="shared" si="156"/>
        <v>Yes</v>
      </c>
      <c r="AG3382" s="9" t="str">
        <f t="shared" si="157"/>
        <v>STATE SENATOR41DEMOCRATLEG DISTRICT 41 - SENATEKINGLegislative2012400DEBT410304106041060Operation and OverheadMAY TREASURYARGO STRATEGIESPO BOX 9100 SEATTLEWA</v>
      </c>
      <c r="AH3382">
        <v>100469294</v>
      </c>
      <c r="AI3382" s="9" t="str">
        <f t="shared" si="158"/>
        <v>STATE SENATOR41DEMOCRATLEG DISTRICT 41 - SENATEKINGLegislative</v>
      </c>
    </row>
    <row r="3383" spans="1:35" x14ac:dyDescent="0.25">
      <c r="A3383" s="15">
        <v>2858</v>
      </c>
      <c r="B3383" t="s">
        <v>6024</v>
      </c>
      <c r="C3383">
        <v>100469294</v>
      </c>
      <c r="D3383" t="s">
        <v>30</v>
      </c>
      <c r="E3383" t="s">
        <v>644</v>
      </c>
      <c r="F3383" t="s">
        <v>44</v>
      </c>
      <c r="G3383" t="s">
        <v>645</v>
      </c>
      <c r="H3383" t="s">
        <v>646</v>
      </c>
      <c r="I3383" t="s">
        <v>299</v>
      </c>
      <c r="J3383" t="s">
        <v>647</v>
      </c>
      <c r="K3383" t="s">
        <v>174</v>
      </c>
      <c r="L3383">
        <v>41</v>
      </c>
      <c r="N3383" t="s">
        <v>68</v>
      </c>
      <c r="O3383" t="s">
        <v>648</v>
      </c>
      <c r="P3383" t="s">
        <v>134</v>
      </c>
      <c r="Q3383" t="s">
        <v>71</v>
      </c>
      <c r="R3383">
        <v>2012</v>
      </c>
      <c r="S3383" s="1">
        <v>1000</v>
      </c>
      <c r="T3383" t="s">
        <v>31</v>
      </c>
      <c r="U3383" s="2">
        <v>41030</v>
      </c>
      <c r="V3383" s="2">
        <v>41060</v>
      </c>
      <c r="W3383" s="2">
        <v>41060</v>
      </c>
      <c r="X3383" t="s">
        <v>72</v>
      </c>
      <c r="Y3383" t="s">
        <v>289</v>
      </c>
      <c r="Z3383" t="s">
        <v>167</v>
      </c>
      <c r="AA3383" t="s">
        <v>168</v>
      </c>
      <c r="AB3383" t="s">
        <v>35</v>
      </c>
      <c r="AC3383" t="s">
        <v>36</v>
      </c>
      <c r="AD3383">
        <v>98109</v>
      </c>
      <c r="AE3383" t="s">
        <v>6023</v>
      </c>
      <c r="AF3383" t="str">
        <f t="shared" si="156"/>
        <v>Yes</v>
      </c>
      <c r="AG3383" s="9" t="str">
        <f t="shared" si="157"/>
        <v>STATE SENATOR41DEMOCRATLEG DISTRICT 41 - SENATEKINGLegislative20121000DEBT410304106041060Operation and OverheadRETAINERARGO STRATEGIESPO BOX 9100 SEATTLEWA</v>
      </c>
      <c r="AH3383">
        <v>100469294</v>
      </c>
      <c r="AI3383" s="9" t="str">
        <f t="shared" si="158"/>
        <v>STATE SENATOR41DEMOCRATLEG DISTRICT 41 - SENATEKINGLegislative</v>
      </c>
    </row>
    <row r="3384" spans="1:35" x14ac:dyDescent="0.25">
      <c r="A3384" s="15">
        <v>2859</v>
      </c>
      <c r="B3384" t="s">
        <v>6025</v>
      </c>
      <c r="C3384">
        <v>100469294</v>
      </c>
      <c r="D3384" t="s">
        <v>30</v>
      </c>
      <c r="E3384" t="s">
        <v>644</v>
      </c>
      <c r="F3384" t="s">
        <v>44</v>
      </c>
      <c r="G3384" t="s">
        <v>645</v>
      </c>
      <c r="H3384" t="s">
        <v>646</v>
      </c>
      <c r="I3384" t="s">
        <v>299</v>
      </c>
      <c r="J3384" t="s">
        <v>647</v>
      </c>
      <c r="K3384" t="s">
        <v>174</v>
      </c>
      <c r="L3384">
        <v>41</v>
      </c>
      <c r="N3384" t="s">
        <v>68</v>
      </c>
      <c r="O3384" t="s">
        <v>648</v>
      </c>
      <c r="P3384" t="s">
        <v>134</v>
      </c>
      <c r="Q3384" t="s">
        <v>71</v>
      </c>
      <c r="R3384">
        <v>2012</v>
      </c>
      <c r="S3384" s="1">
        <v>1500</v>
      </c>
      <c r="T3384" t="s">
        <v>31</v>
      </c>
      <c r="U3384" s="2">
        <v>41030</v>
      </c>
      <c r="V3384" s="2">
        <v>41060</v>
      </c>
      <c r="W3384" s="2">
        <v>41060</v>
      </c>
      <c r="X3384" t="s">
        <v>72</v>
      </c>
      <c r="Y3384" t="s">
        <v>6026</v>
      </c>
      <c r="Z3384" t="s">
        <v>167</v>
      </c>
      <c r="AA3384" t="s">
        <v>168</v>
      </c>
      <c r="AB3384" t="s">
        <v>35</v>
      </c>
      <c r="AC3384" t="s">
        <v>36</v>
      </c>
      <c r="AD3384">
        <v>98109</v>
      </c>
      <c r="AE3384" t="s">
        <v>6023</v>
      </c>
      <c r="AF3384" t="str">
        <f t="shared" si="156"/>
        <v>Yes</v>
      </c>
      <c r="AG3384" s="9" t="str">
        <f t="shared" si="157"/>
        <v>STATE SENATOR41DEMOCRATLEG DISTRICT 41 - SENATEKINGLegislative20121500DEBT410304106041060Operation and OverheadREMITS, LETTERHEAD, ENVELOPES PRINT (CAPCITY)ARGO STRATEGIESPO BOX 9100 SEATTLEWA</v>
      </c>
      <c r="AH3384">
        <v>100469294</v>
      </c>
      <c r="AI3384" s="9" t="str">
        <f t="shared" si="158"/>
        <v>STATE SENATOR41DEMOCRATLEG DISTRICT 41 - SENATEKINGLegislative</v>
      </c>
    </row>
    <row r="3385" spans="1:35" x14ac:dyDescent="0.25">
      <c r="A3385" s="15">
        <v>2860</v>
      </c>
      <c r="B3385" t="s">
        <v>6027</v>
      </c>
      <c r="C3385">
        <v>100469294</v>
      </c>
      <c r="D3385" t="s">
        <v>30</v>
      </c>
      <c r="E3385" t="s">
        <v>644</v>
      </c>
      <c r="F3385" t="s">
        <v>44</v>
      </c>
      <c r="G3385" t="s">
        <v>645</v>
      </c>
      <c r="H3385" t="s">
        <v>646</v>
      </c>
      <c r="I3385" t="s">
        <v>299</v>
      </c>
      <c r="J3385" t="s">
        <v>647</v>
      </c>
      <c r="K3385" t="s">
        <v>174</v>
      </c>
      <c r="L3385">
        <v>41</v>
      </c>
      <c r="N3385" t="s">
        <v>68</v>
      </c>
      <c r="O3385" t="s">
        <v>648</v>
      </c>
      <c r="P3385" t="s">
        <v>134</v>
      </c>
      <c r="Q3385" t="s">
        <v>71</v>
      </c>
      <c r="R3385">
        <v>2012</v>
      </c>
      <c r="S3385" s="1">
        <v>1340.13</v>
      </c>
      <c r="T3385" t="s">
        <v>31</v>
      </c>
      <c r="U3385" s="2">
        <v>41030</v>
      </c>
      <c r="V3385" s="2">
        <v>41060</v>
      </c>
      <c r="W3385" s="2">
        <v>41060</v>
      </c>
      <c r="X3385" t="s">
        <v>72</v>
      </c>
      <c r="Y3385" t="s">
        <v>308</v>
      </c>
      <c r="Z3385" t="s">
        <v>167</v>
      </c>
      <c r="AA3385" t="s">
        <v>168</v>
      </c>
      <c r="AB3385" t="s">
        <v>35</v>
      </c>
      <c r="AC3385" t="s">
        <v>36</v>
      </c>
      <c r="AD3385">
        <v>98109</v>
      </c>
      <c r="AE3385" t="s">
        <v>6023</v>
      </c>
      <c r="AF3385" t="str">
        <f t="shared" si="156"/>
        <v>Yes</v>
      </c>
      <c r="AG3385" s="9" t="str">
        <f t="shared" si="157"/>
        <v>STATE SENATOR41DEMOCRATLEG DISTRICT 41 - SENATEKINGLegislative20121340.13DEBT410304106041060Operation and OverheadDOORBELLER PRINT (CAPCITY)ARGO STRATEGIESPO BOX 9100 SEATTLEWA</v>
      </c>
      <c r="AH3385">
        <v>100469294</v>
      </c>
      <c r="AI3385" s="9" t="str">
        <f t="shared" si="158"/>
        <v>STATE SENATOR41DEMOCRATLEG DISTRICT 41 - SENATEKINGLegislative</v>
      </c>
    </row>
    <row r="3386" spans="1:35" x14ac:dyDescent="0.25">
      <c r="A3386" s="15">
        <v>2861</v>
      </c>
      <c r="B3386" t="s">
        <v>6028</v>
      </c>
      <c r="C3386">
        <v>100469294</v>
      </c>
      <c r="D3386" t="s">
        <v>30</v>
      </c>
      <c r="E3386" t="s">
        <v>644</v>
      </c>
      <c r="F3386" t="s">
        <v>44</v>
      </c>
      <c r="G3386" t="s">
        <v>645</v>
      </c>
      <c r="H3386" t="s">
        <v>646</v>
      </c>
      <c r="I3386" t="s">
        <v>299</v>
      </c>
      <c r="J3386" t="s">
        <v>647</v>
      </c>
      <c r="K3386" t="s">
        <v>174</v>
      </c>
      <c r="L3386">
        <v>41</v>
      </c>
      <c r="N3386" t="s">
        <v>68</v>
      </c>
      <c r="O3386" t="s">
        <v>648</v>
      </c>
      <c r="P3386" t="s">
        <v>134</v>
      </c>
      <c r="Q3386" t="s">
        <v>71</v>
      </c>
      <c r="R3386">
        <v>2012</v>
      </c>
      <c r="S3386" s="1">
        <v>666.67</v>
      </c>
      <c r="T3386" t="s">
        <v>31</v>
      </c>
      <c r="U3386" s="2">
        <v>41030</v>
      </c>
      <c r="V3386" s="2">
        <v>41060</v>
      </c>
      <c r="W3386" s="2">
        <v>41060</v>
      </c>
      <c r="X3386" t="s">
        <v>72</v>
      </c>
      <c r="Y3386" t="s">
        <v>6029</v>
      </c>
      <c r="Z3386" t="s">
        <v>167</v>
      </c>
      <c r="AA3386" t="s">
        <v>168</v>
      </c>
      <c r="AB3386" t="s">
        <v>35</v>
      </c>
      <c r="AC3386" t="s">
        <v>36</v>
      </c>
      <c r="AD3386">
        <v>98109</v>
      </c>
      <c r="AE3386" t="s">
        <v>6023</v>
      </c>
      <c r="AF3386" t="str">
        <f t="shared" si="156"/>
        <v>Yes</v>
      </c>
      <c r="AG3386" s="9" t="str">
        <f t="shared" si="157"/>
        <v>STATE SENATOR41DEMOCRATLEG DISTRICT 41 - SENATEKINGLegislative2012666.67DEBT410304106041060Operation and OverheadDOORBELLER, COLLATERAL, ONE PAGER DESIGN (KAYLORMADE)ARGO STRATEGIESPO BOX 9100 SEATTLEWA</v>
      </c>
      <c r="AH3386">
        <v>100469294</v>
      </c>
      <c r="AI3386" s="9" t="str">
        <f t="shared" si="158"/>
        <v>STATE SENATOR41DEMOCRATLEG DISTRICT 41 - SENATEKINGLegislative</v>
      </c>
    </row>
    <row r="3387" spans="1:35" x14ac:dyDescent="0.25">
      <c r="A3387" s="15">
        <v>2862</v>
      </c>
      <c r="B3387" t="s">
        <v>6030</v>
      </c>
      <c r="C3387">
        <v>100469294</v>
      </c>
      <c r="D3387" t="s">
        <v>30</v>
      </c>
      <c r="E3387" t="s">
        <v>644</v>
      </c>
      <c r="F3387" t="s">
        <v>44</v>
      </c>
      <c r="G3387" t="s">
        <v>645</v>
      </c>
      <c r="H3387" t="s">
        <v>646</v>
      </c>
      <c r="I3387" t="s">
        <v>299</v>
      </c>
      <c r="J3387" t="s">
        <v>647</v>
      </c>
      <c r="K3387" t="s">
        <v>174</v>
      </c>
      <c r="L3387">
        <v>41</v>
      </c>
      <c r="N3387" t="s">
        <v>68</v>
      </c>
      <c r="O3387" t="s">
        <v>648</v>
      </c>
      <c r="P3387" t="s">
        <v>134</v>
      </c>
      <c r="Q3387" t="s">
        <v>71</v>
      </c>
      <c r="R3387">
        <v>2012</v>
      </c>
      <c r="S3387" s="1">
        <v>78.489999999999995</v>
      </c>
      <c r="T3387" t="s">
        <v>31</v>
      </c>
      <c r="U3387" s="2">
        <v>41030</v>
      </c>
      <c r="V3387" s="2">
        <v>41060</v>
      </c>
      <c r="W3387" s="2">
        <v>41060</v>
      </c>
      <c r="X3387" t="s">
        <v>72</v>
      </c>
      <c r="Y3387" t="s">
        <v>6031</v>
      </c>
      <c r="Z3387" t="s">
        <v>5678</v>
      </c>
      <c r="AA3387" t="s">
        <v>5679</v>
      </c>
      <c r="AB3387" t="s">
        <v>35</v>
      </c>
      <c r="AC3387" t="s">
        <v>36</v>
      </c>
      <c r="AD3387">
        <v>98107</v>
      </c>
      <c r="AE3387" t="s">
        <v>6023</v>
      </c>
      <c r="AF3387" t="str">
        <f t="shared" si="156"/>
        <v>Yes</v>
      </c>
      <c r="AG3387" s="9" t="str">
        <f t="shared" si="157"/>
        <v>STATE SENATOR41DEMOCRATLEG DISTRICT 41 - SENATEKINGLegislative201278.49DEBT410304106041060Operation and OverheadREIMB. OFFICE SUPPLIES (OFFICE MAX, USPS)DECARO CARLI5018 17TH AVENUE NW APT. 2SEATTLEWA</v>
      </c>
      <c r="AH3387">
        <v>100469294</v>
      </c>
      <c r="AI3387" s="9" t="str">
        <f t="shared" si="158"/>
        <v>STATE SENATOR41DEMOCRATLEG DISTRICT 41 - SENATEKINGLegislative</v>
      </c>
    </row>
    <row r="3388" spans="1:35" x14ac:dyDescent="0.25">
      <c r="A3388" s="15">
        <v>2926</v>
      </c>
      <c r="B3388" t="s">
        <v>6159</v>
      </c>
      <c r="C3388">
        <v>100478378</v>
      </c>
      <c r="D3388" t="s">
        <v>30</v>
      </c>
      <c r="E3388" t="s">
        <v>644</v>
      </c>
      <c r="F3388" t="s">
        <v>44</v>
      </c>
      <c r="G3388" t="s">
        <v>645</v>
      </c>
      <c r="H3388" t="s">
        <v>646</v>
      </c>
      <c r="I3388" t="s">
        <v>299</v>
      </c>
      <c r="J3388" t="s">
        <v>647</v>
      </c>
      <c r="K3388" t="s">
        <v>174</v>
      </c>
      <c r="L3388">
        <v>41</v>
      </c>
      <c r="N3388" t="s">
        <v>68</v>
      </c>
      <c r="O3388" t="s">
        <v>648</v>
      </c>
      <c r="P3388" t="s">
        <v>134</v>
      </c>
      <c r="Q3388" t="s">
        <v>71</v>
      </c>
      <c r="R3388">
        <v>2012</v>
      </c>
      <c r="S3388" s="1">
        <v>53</v>
      </c>
      <c r="T3388" t="s">
        <v>31</v>
      </c>
      <c r="U3388" s="2">
        <v>41061</v>
      </c>
      <c r="V3388" s="2">
        <v>41106</v>
      </c>
      <c r="W3388" s="2">
        <v>41103</v>
      </c>
      <c r="X3388" t="s">
        <v>72</v>
      </c>
      <c r="Y3388" t="s">
        <v>143</v>
      </c>
      <c r="Z3388" t="s">
        <v>144</v>
      </c>
      <c r="AA3388" t="s">
        <v>145</v>
      </c>
      <c r="AB3388" t="s">
        <v>146</v>
      </c>
      <c r="AC3388" t="s">
        <v>147</v>
      </c>
      <c r="AD3388">
        <v>97015</v>
      </c>
      <c r="AE3388" t="s">
        <v>6160</v>
      </c>
      <c r="AF3388" t="str">
        <f t="shared" si="156"/>
        <v>Yes</v>
      </c>
      <c r="AG3388" s="9" t="str">
        <f t="shared" si="157"/>
        <v>STATE SENATOR41DEMOCRATLEG DISTRICT 41 - SENATEKINGLegislative201253DEBT410614110641103Operation and OverheadPAYROLL PROCESSINGADP10155 SE SUNNYSIDE ROAD CLACKAMASOR</v>
      </c>
      <c r="AH3388">
        <v>100478378</v>
      </c>
      <c r="AI3388" s="9" t="str">
        <f t="shared" si="158"/>
        <v>STATE SENATOR41DEMOCRATLEG DISTRICT 41 - SENATEKINGLegislative</v>
      </c>
    </row>
    <row r="3389" spans="1:35" x14ac:dyDescent="0.25">
      <c r="A3389" s="15">
        <v>2927</v>
      </c>
      <c r="B3389" t="s">
        <v>6161</v>
      </c>
      <c r="C3389">
        <v>100478378</v>
      </c>
      <c r="D3389" t="s">
        <v>30</v>
      </c>
      <c r="E3389" t="s">
        <v>644</v>
      </c>
      <c r="F3389" t="s">
        <v>44</v>
      </c>
      <c r="G3389" t="s">
        <v>645</v>
      </c>
      <c r="H3389" t="s">
        <v>646</v>
      </c>
      <c r="I3389" t="s">
        <v>299</v>
      </c>
      <c r="J3389" t="s">
        <v>647</v>
      </c>
      <c r="K3389" t="s">
        <v>174</v>
      </c>
      <c r="L3389">
        <v>41</v>
      </c>
      <c r="N3389" t="s">
        <v>68</v>
      </c>
      <c r="O3389" t="s">
        <v>648</v>
      </c>
      <c r="P3389" t="s">
        <v>134</v>
      </c>
      <c r="Q3389" t="s">
        <v>71</v>
      </c>
      <c r="R3389">
        <v>2012</v>
      </c>
      <c r="S3389" s="1">
        <v>3981.33</v>
      </c>
      <c r="T3389" t="s">
        <v>31</v>
      </c>
      <c r="U3389" s="2">
        <v>41061</v>
      </c>
      <c r="V3389" s="2">
        <v>41106</v>
      </c>
      <c r="W3389" s="2">
        <v>41106</v>
      </c>
      <c r="X3389" t="s">
        <v>72</v>
      </c>
      <c r="Y3389" t="s">
        <v>166</v>
      </c>
      <c r="Z3389" t="s">
        <v>167</v>
      </c>
      <c r="AA3389" t="s">
        <v>168</v>
      </c>
      <c r="AB3389" t="s">
        <v>35</v>
      </c>
      <c r="AC3389" t="s">
        <v>36</v>
      </c>
      <c r="AD3389">
        <v>98109</v>
      </c>
      <c r="AE3389" t="s">
        <v>6160</v>
      </c>
      <c r="AF3389" t="str">
        <f t="shared" si="156"/>
        <v>Yes</v>
      </c>
      <c r="AG3389" s="9" t="str">
        <f t="shared" si="157"/>
        <v>STATE SENATOR41DEMOCRATLEG DISTRICT 41 - SENATEKINGLegislative20123981.33DEBT410614110641106Operation and OverheadEST. MAILER PRINT &amp; DESIGN (CAPCITY, KAYLORMADE)ARGO STRATEGIESPO BOX 9100 SEATTLEWA</v>
      </c>
      <c r="AH3389">
        <v>100478378</v>
      </c>
      <c r="AI3389" s="9" t="str">
        <f t="shared" si="158"/>
        <v>STATE SENATOR41DEMOCRATLEG DISTRICT 41 - SENATEKINGLegislative</v>
      </c>
    </row>
    <row r="3390" spans="1:35" x14ac:dyDescent="0.25">
      <c r="A3390" s="15">
        <v>2928</v>
      </c>
      <c r="B3390" t="s">
        <v>6162</v>
      </c>
      <c r="C3390">
        <v>100478378</v>
      </c>
      <c r="D3390" t="s">
        <v>30</v>
      </c>
      <c r="E3390" t="s">
        <v>644</v>
      </c>
      <c r="F3390" t="s">
        <v>44</v>
      </c>
      <c r="G3390" t="s">
        <v>645</v>
      </c>
      <c r="H3390" t="s">
        <v>646</v>
      </c>
      <c r="I3390" t="s">
        <v>299</v>
      </c>
      <c r="J3390" t="s">
        <v>647</v>
      </c>
      <c r="K3390" t="s">
        <v>174</v>
      </c>
      <c r="L3390">
        <v>41</v>
      </c>
      <c r="N3390" t="s">
        <v>68</v>
      </c>
      <c r="O3390" t="s">
        <v>648</v>
      </c>
      <c r="P3390" t="s">
        <v>134</v>
      </c>
      <c r="Q3390" t="s">
        <v>71</v>
      </c>
      <c r="R3390">
        <v>2012</v>
      </c>
      <c r="S3390" s="1">
        <v>1340.13</v>
      </c>
      <c r="T3390" t="s">
        <v>31</v>
      </c>
      <c r="U3390" s="2">
        <v>41061</v>
      </c>
      <c r="V3390" s="2">
        <v>41106</v>
      </c>
      <c r="W3390" s="2">
        <v>41106</v>
      </c>
      <c r="X3390" t="s">
        <v>72</v>
      </c>
      <c r="Y3390" t="s">
        <v>6163</v>
      </c>
      <c r="Z3390" t="s">
        <v>167</v>
      </c>
      <c r="AA3390" t="s">
        <v>168</v>
      </c>
      <c r="AB3390" t="s">
        <v>35</v>
      </c>
      <c r="AC3390" t="s">
        <v>36</v>
      </c>
      <c r="AD3390">
        <v>98109</v>
      </c>
      <c r="AE3390" t="s">
        <v>6160</v>
      </c>
      <c r="AF3390" t="str">
        <f t="shared" si="156"/>
        <v>Yes</v>
      </c>
      <c r="AG3390" s="9" t="str">
        <f t="shared" si="157"/>
        <v>STATE SENATOR41DEMOCRATLEG DISTRICT 41 - SENATEKINGLegislative20121340.13DEBT410614110641106Operation and OverheadEST. DOORBELLERS PRINT (CAPCITY)ARGO STRATEGIESPO BOX 9100 SEATTLEWA</v>
      </c>
      <c r="AH3390">
        <v>100478378</v>
      </c>
      <c r="AI3390" s="9" t="str">
        <f t="shared" si="158"/>
        <v>STATE SENATOR41DEMOCRATLEG DISTRICT 41 - SENATEKINGLegislative</v>
      </c>
    </row>
    <row r="3391" spans="1:35" x14ac:dyDescent="0.25">
      <c r="A3391" s="15">
        <v>2653</v>
      </c>
      <c r="B3391" t="s">
        <v>5677</v>
      </c>
      <c r="C3391">
        <v>100481480</v>
      </c>
      <c r="D3391" t="s">
        <v>30</v>
      </c>
      <c r="E3391" t="s">
        <v>644</v>
      </c>
      <c r="F3391" t="s">
        <v>44</v>
      </c>
      <c r="G3391" t="s">
        <v>645</v>
      </c>
      <c r="H3391" t="s">
        <v>646</v>
      </c>
      <c r="I3391" t="s">
        <v>299</v>
      </c>
      <c r="J3391" t="s">
        <v>647</v>
      </c>
      <c r="K3391" t="s">
        <v>174</v>
      </c>
      <c r="L3391">
        <v>41</v>
      </c>
      <c r="N3391" t="s">
        <v>68</v>
      </c>
      <c r="O3391" t="s">
        <v>648</v>
      </c>
      <c r="P3391" t="s">
        <v>134</v>
      </c>
      <c r="Q3391" t="s">
        <v>71</v>
      </c>
      <c r="R3391">
        <v>2012</v>
      </c>
      <c r="S3391" s="1">
        <v>109.45</v>
      </c>
      <c r="T3391" t="s">
        <v>31</v>
      </c>
      <c r="U3391" s="2">
        <v>41107</v>
      </c>
      <c r="V3391" s="2">
        <v>41120</v>
      </c>
      <c r="W3391" s="2">
        <v>41107</v>
      </c>
      <c r="X3391" t="s">
        <v>72</v>
      </c>
      <c r="Y3391" t="s">
        <v>1244</v>
      </c>
      <c r="Z3391" t="s">
        <v>5678</v>
      </c>
      <c r="AA3391" t="s">
        <v>5679</v>
      </c>
      <c r="AB3391" t="s">
        <v>35</v>
      </c>
      <c r="AC3391" t="s">
        <v>36</v>
      </c>
      <c r="AD3391">
        <v>98107</v>
      </c>
      <c r="AE3391" t="s">
        <v>5674</v>
      </c>
      <c r="AF3391" t="str">
        <f t="shared" si="156"/>
        <v>Yes</v>
      </c>
      <c r="AG3391" s="9" t="str">
        <f t="shared" si="157"/>
        <v>STATE SENATOR41DEMOCRATLEG DISTRICT 41 - SENATEKINGLegislative2012109.45DEBT411074112041107Operation and OverheadREIMB. OFFICE SUPPLIES (STAPLES)DECARO CARLI5018 17TH AVENUE NW APT. 2SEATTLEWA</v>
      </c>
      <c r="AH3391">
        <v>100481480</v>
      </c>
      <c r="AI3391" s="9" t="str">
        <f t="shared" si="158"/>
        <v>STATE SENATOR41DEMOCRATLEG DISTRICT 41 - SENATEKINGLegislative</v>
      </c>
    </row>
    <row r="3392" spans="1:35" x14ac:dyDescent="0.25">
      <c r="A3392" s="15">
        <v>2654</v>
      </c>
      <c r="B3392" t="s">
        <v>5680</v>
      </c>
      <c r="C3392">
        <v>100481480</v>
      </c>
      <c r="D3392" t="s">
        <v>30</v>
      </c>
      <c r="E3392" t="s">
        <v>644</v>
      </c>
      <c r="F3392" t="s">
        <v>44</v>
      </c>
      <c r="G3392" t="s">
        <v>645</v>
      </c>
      <c r="H3392" t="s">
        <v>646</v>
      </c>
      <c r="I3392" t="s">
        <v>299</v>
      </c>
      <c r="J3392" t="s">
        <v>647</v>
      </c>
      <c r="K3392" t="s">
        <v>174</v>
      </c>
      <c r="L3392">
        <v>41</v>
      </c>
      <c r="N3392" t="s">
        <v>68</v>
      </c>
      <c r="O3392" t="s">
        <v>648</v>
      </c>
      <c r="P3392" t="s">
        <v>134</v>
      </c>
      <c r="Q3392" t="s">
        <v>71</v>
      </c>
      <c r="R3392">
        <v>2012</v>
      </c>
      <c r="S3392" s="1">
        <v>405</v>
      </c>
      <c r="T3392" t="s">
        <v>31</v>
      </c>
      <c r="U3392" s="2">
        <v>41107</v>
      </c>
      <c r="V3392" s="2">
        <v>41120</v>
      </c>
      <c r="W3392" s="2">
        <v>41108</v>
      </c>
      <c r="X3392" t="s">
        <v>72</v>
      </c>
      <c r="Y3392" t="s">
        <v>2442</v>
      </c>
      <c r="Z3392" t="s">
        <v>5678</v>
      </c>
      <c r="AA3392" t="s">
        <v>5679</v>
      </c>
      <c r="AB3392" t="s">
        <v>35</v>
      </c>
      <c r="AC3392" t="s">
        <v>36</v>
      </c>
      <c r="AD3392">
        <v>98107</v>
      </c>
      <c r="AE3392" t="s">
        <v>5674</v>
      </c>
      <c r="AF3392" t="str">
        <f t="shared" si="156"/>
        <v>Yes</v>
      </c>
      <c r="AG3392" s="9" t="str">
        <f t="shared" si="157"/>
        <v>STATE SENATOR41DEMOCRATLEG DISTRICT 41 - SENATEKINGLegislative2012405DEBT411074112041108Operation and OverheadREIMB. POSTAGE (USPS)DECARO CARLI5018 17TH AVENUE NW APT. 2SEATTLEWA</v>
      </c>
      <c r="AH3392">
        <v>100481480</v>
      </c>
      <c r="AI3392" s="9" t="str">
        <f t="shared" si="158"/>
        <v>STATE SENATOR41DEMOCRATLEG DISTRICT 41 - SENATEKINGLegislative</v>
      </c>
    </row>
    <row r="3393" spans="1:35" x14ac:dyDescent="0.25">
      <c r="A3393" s="15">
        <v>2655</v>
      </c>
      <c r="B3393" t="s">
        <v>5681</v>
      </c>
      <c r="C3393">
        <v>100481480</v>
      </c>
      <c r="D3393" t="s">
        <v>30</v>
      </c>
      <c r="E3393" t="s">
        <v>644</v>
      </c>
      <c r="F3393" t="s">
        <v>44</v>
      </c>
      <c r="G3393" t="s">
        <v>645</v>
      </c>
      <c r="H3393" t="s">
        <v>646</v>
      </c>
      <c r="I3393" t="s">
        <v>299</v>
      </c>
      <c r="J3393" t="s">
        <v>647</v>
      </c>
      <c r="K3393" t="s">
        <v>174</v>
      </c>
      <c r="L3393">
        <v>41</v>
      </c>
      <c r="N3393" t="s">
        <v>68</v>
      </c>
      <c r="O3393" t="s">
        <v>648</v>
      </c>
      <c r="P3393" t="s">
        <v>134</v>
      </c>
      <c r="Q3393" t="s">
        <v>71</v>
      </c>
      <c r="R3393">
        <v>2012</v>
      </c>
      <c r="S3393" s="1">
        <v>119.98</v>
      </c>
      <c r="T3393" t="s">
        <v>31</v>
      </c>
      <c r="U3393" s="2">
        <v>41107</v>
      </c>
      <c r="V3393" s="2">
        <v>41120</v>
      </c>
      <c r="W3393" s="2">
        <v>41109</v>
      </c>
      <c r="X3393" t="s">
        <v>72</v>
      </c>
      <c r="Y3393" t="s">
        <v>1244</v>
      </c>
      <c r="Z3393" t="s">
        <v>5678</v>
      </c>
      <c r="AA3393" t="s">
        <v>5679</v>
      </c>
      <c r="AB3393" t="s">
        <v>35</v>
      </c>
      <c r="AC3393" t="s">
        <v>36</v>
      </c>
      <c r="AD3393">
        <v>98107</v>
      </c>
      <c r="AE3393" t="s">
        <v>5674</v>
      </c>
      <c r="AF3393" t="str">
        <f t="shared" si="156"/>
        <v>Yes</v>
      </c>
      <c r="AG3393" s="9" t="str">
        <f t="shared" si="157"/>
        <v>STATE SENATOR41DEMOCRATLEG DISTRICT 41 - SENATEKINGLegislative2012119.98DEBT411074112041109Operation and OverheadREIMB. OFFICE SUPPLIES (STAPLES)DECARO CARLI5018 17TH AVENUE NW APT. 2SEATTLEWA</v>
      </c>
      <c r="AH3393">
        <v>100481480</v>
      </c>
      <c r="AI3393" s="9" t="str">
        <f t="shared" si="158"/>
        <v>STATE SENATOR41DEMOCRATLEG DISTRICT 41 - SENATEKINGLegislative</v>
      </c>
    </row>
    <row r="3394" spans="1:35" x14ac:dyDescent="0.25">
      <c r="A3394" s="15">
        <v>2652</v>
      </c>
      <c r="B3394" t="s">
        <v>5676</v>
      </c>
      <c r="C3394">
        <v>100481480</v>
      </c>
      <c r="D3394" t="s">
        <v>30</v>
      </c>
      <c r="E3394" t="s">
        <v>644</v>
      </c>
      <c r="F3394" t="s">
        <v>44</v>
      </c>
      <c r="G3394" t="s">
        <v>645</v>
      </c>
      <c r="H3394" t="s">
        <v>646</v>
      </c>
      <c r="I3394" t="s">
        <v>299</v>
      </c>
      <c r="J3394" t="s">
        <v>647</v>
      </c>
      <c r="K3394" t="s">
        <v>174</v>
      </c>
      <c r="L3394">
        <v>41</v>
      </c>
      <c r="N3394" t="s">
        <v>68</v>
      </c>
      <c r="O3394" t="s">
        <v>648</v>
      </c>
      <c r="P3394" t="s">
        <v>134</v>
      </c>
      <c r="Q3394" t="s">
        <v>71</v>
      </c>
      <c r="R3394">
        <v>2012</v>
      </c>
      <c r="S3394" s="1">
        <v>863.64</v>
      </c>
      <c r="T3394" t="s">
        <v>31</v>
      </c>
      <c r="U3394" s="2">
        <v>41107</v>
      </c>
      <c r="V3394" s="2">
        <v>41120</v>
      </c>
      <c r="W3394" s="2">
        <v>41117</v>
      </c>
      <c r="X3394" t="s">
        <v>72</v>
      </c>
      <c r="Y3394" t="s">
        <v>2765</v>
      </c>
      <c r="Z3394" t="s">
        <v>167</v>
      </c>
      <c r="AA3394" t="s">
        <v>168</v>
      </c>
      <c r="AB3394" t="s">
        <v>35</v>
      </c>
      <c r="AC3394" t="s">
        <v>36</v>
      </c>
      <c r="AD3394">
        <v>98109</v>
      </c>
      <c r="AE3394" t="s">
        <v>5674</v>
      </c>
      <c r="AF3394" t="str">
        <f t="shared" ref="AF3394:AF3457" si="159">IF(ISNA(VLOOKUP($C3394,schooldata,1,FALSE)),"NO","Yes")</f>
        <v>Yes</v>
      </c>
      <c r="AG3394" s="9" t="str">
        <f t="shared" ref="AG3394:AG3457" si="160">CONCATENATE(K3394,L3394,M3394,N3394,O3394,P3394,Q3394,R3394,S3394,T3394,U3394,V3394,W3394,X3394,Y3394,Z3394,AA3394,AB3394,AC3394)</f>
        <v>STATE SENATOR41DEMOCRATLEG DISTRICT 41 - SENATEKINGLegislative2012863.64DEBT411074112041117Operation and OverheadROBOCALLS (WINDING CREEK)ARGO STRATEGIESPO BOX 9100 SEATTLEWA</v>
      </c>
      <c r="AH3394">
        <v>100481480</v>
      </c>
      <c r="AI3394" s="9" t="str">
        <f t="shared" ref="AI3394:AI3457" si="161">CONCATENATE(K3394,L3394,M3394,N3394,O3394,P3394,Q3394)</f>
        <v>STATE SENATOR41DEMOCRATLEG DISTRICT 41 - SENATEKINGLegislative</v>
      </c>
    </row>
    <row r="3395" spans="1:35" x14ac:dyDescent="0.25">
      <c r="A3395" s="15">
        <v>2650</v>
      </c>
      <c r="B3395" t="s">
        <v>5673</v>
      </c>
      <c r="C3395">
        <v>100481480</v>
      </c>
      <c r="D3395" t="s">
        <v>30</v>
      </c>
      <c r="E3395" t="s">
        <v>644</v>
      </c>
      <c r="F3395" t="s">
        <v>44</v>
      </c>
      <c r="G3395" t="s">
        <v>645</v>
      </c>
      <c r="H3395" t="s">
        <v>646</v>
      </c>
      <c r="I3395" t="s">
        <v>299</v>
      </c>
      <c r="J3395" t="s">
        <v>647</v>
      </c>
      <c r="K3395" t="s">
        <v>174</v>
      </c>
      <c r="L3395">
        <v>41</v>
      </c>
      <c r="N3395" t="s">
        <v>68</v>
      </c>
      <c r="O3395" t="s">
        <v>648</v>
      </c>
      <c r="P3395" t="s">
        <v>134</v>
      </c>
      <c r="Q3395" t="s">
        <v>71</v>
      </c>
      <c r="R3395">
        <v>2012</v>
      </c>
      <c r="S3395" s="1">
        <v>3765.39</v>
      </c>
      <c r="T3395" t="s">
        <v>31</v>
      </c>
      <c r="U3395" s="2">
        <v>41107</v>
      </c>
      <c r="V3395" s="2">
        <v>41120</v>
      </c>
      <c r="W3395" s="2">
        <v>41119</v>
      </c>
      <c r="X3395" t="s">
        <v>72</v>
      </c>
      <c r="Y3395" t="s">
        <v>166</v>
      </c>
      <c r="Z3395" t="s">
        <v>167</v>
      </c>
      <c r="AA3395" t="s">
        <v>168</v>
      </c>
      <c r="AB3395" t="s">
        <v>35</v>
      </c>
      <c r="AC3395" t="s">
        <v>36</v>
      </c>
      <c r="AD3395">
        <v>98109</v>
      </c>
      <c r="AE3395" t="s">
        <v>5674</v>
      </c>
      <c r="AF3395" t="str">
        <f t="shared" si="159"/>
        <v>Yes</v>
      </c>
      <c r="AG3395" s="9" t="str">
        <f t="shared" si="160"/>
        <v>STATE SENATOR41DEMOCRATLEG DISTRICT 41 - SENATEKINGLegislative20123765.39DEBT411074112041119Operation and OverheadEST. MAILER PRINT &amp; DESIGN (CAPCITY, KAYLORMADE)ARGO STRATEGIESPO BOX 9100 SEATTLEWA</v>
      </c>
      <c r="AH3395">
        <v>100481480</v>
      </c>
      <c r="AI3395" s="9" t="str">
        <f t="shared" si="161"/>
        <v>STATE SENATOR41DEMOCRATLEG DISTRICT 41 - SENATEKINGLegislative</v>
      </c>
    </row>
    <row r="3396" spans="1:35" x14ac:dyDescent="0.25">
      <c r="A3396" s="15">
        <v>2656</v>
      </c>
      <c r="B3396" t="s">
        <v>5682</v>
      </c>
      <c r="C3396">
        <v>100481480</v>
      </c>
      <c r="D3396" t="s">
        <v>30</v>
      </c>
      <c r="E3396" t="s">
        <v>644</v>
      </c>
      <c r="F3396" t="s">
        <v>44</v>
      </c>
      <c r="G3396" t="s">
        <v>645</v>
      </c>
      <c r="H3396" t="s">
        <v>646</v>
      </c>
      <c r="I3396" t="s">
        <v>299</v>
      </c>
      <c r="J3396" t="s">
        <v>647</v>
      </c>
      <c r="K3396" t="s">
        <v>174</v>
      </c>
      <c r="L3396">
        <v>41</v>
      </c>
      <c r="N3396" t="s">
        <v>68</v>
      </c>
      <c r="O3396" t="s">
        <v>648</v>
      </c>
      <c r="P3396" t="s">
        <v>134</v>
      </c>
      <c r="Q3396" t="s">
        <v>71</v>
      </c>
      <c r="R3396">
        <v>2012</v>
      </c>
      <c r="S3396" s="1">
        <v>2352.66</v>
      </c>
      <c r="T3396" t="s">
        <v>31</v>
      </c>
      <c r="U3396" s="2">
        <v>41107</v>
      </c>
      <c r="V3396" s="2">
        <v>41120</v>
      </c>
      <c r="W3396" s="2">
        <v>41120</v>
      </c>
      <c r="X3396" t="s">
        <v>72</v>
      </c>
      <c r="Y3396" t="s">
        <v>2136</v>
      </c>
      <c r="Z3396" t="s">
        <v>39</v>
      </c>
      <c r="AA3396" t="s">
        <v>2137</v>
      </c>
      <c r="AB3396" t="s">
        <v>35</v>
      </c>
      <c r="AC3396" t="s">
        <v>36</v>
      </c>
      <c r="AD3396">
        <v>98111</v>
      </c>
      <c r="AE3396" t="s">
        <v>5674</v>
      </c>
      <c r="AF3396" t="str">
        <f t="shared" si="159"/>
        <v>Yes</v>
      </c>
      <c r="AG3396" s="9" t="str">
        <f t="shared" si="160"/>
        <v>STATE SENATOR41DEMOCRATLEG DISTRICT 41 - SENATEKINGLegislative20122352.66DEBT411074112041120Operation and OverheadMAILER POSTAGECAPITOL CITY PRESSPO BOX 2211 SEATTLEWA</v>
      </c>
      <c r="AH3396">
        <v>100481480</v>
      </c>
      <c r="AI3396" s="9" t="str">
        <f t="shared" si="161"/>
        <v>STATE SENATOR41DEMOCRATLEG DISTRICT 41 - SENATEKINGLegislative</v>
      </c>
    </row>
    <row r="3397" spans="1:35" x14ac:dyDescent="0.25">
      <c r="A3397" s="15">
        <v>2657</v>
      </c>
      <c r="B3397" t="s">
        <v>5683</v>
      </c>
      <c r="C3397">
        <v>100481480</v>
      </c>
      <c r="D3397" t="s">
        <v>30</v>
      </c>
      <c r="E3397" t="s">
        <v>644</v>
      </c>
      <c r="F3397" t="s">
        <v>44</v>
      </c>
      <c r="G3397" t="s">
        <v>645</v>
      </c>
      <c r="H3397" t="s">
        <v>646</v>
      </c>
      <c r="I3397" t="s">
        <v>299</v>
      </c>
      <c r="J3397" t="s">
        <v>647</v>
      </c>
      <c r="K3397" t="s">
        <v>174</v>
      </c>
      <c r="L3397">
        <v>41</v>
      </c>
      <c r="N3397" t="s">
        <v>68</v>
      </c>
      <c r="O3397" t="s">
        <v>648</v>
      </c>
      <c r="P3397" t="s">
        <v>134</v>
      </c>
      <c r="Q3397" t="s">
        <v>71</v>
      </c>
      <c r="R3397">
        <v>2012</v>
      </c>
      <c r="S3397" s="1">
        <v>838.44</v>
      </c>
      <c r="T3397" t="s">
        <v>31</v>
      </c>
      <c r="U3397" s="2">
        <v>41107</v>
      </c>
      <c r="V3397" s="2">
        <v>41120</v>
      </c>
      <c r="W3397" s="2">
        <v>41120</v>
      </c>
      <c r="X3397" t="s">
        <v>72</v>
      </c>
      <c r="Y3397" t="s">
        <v>2138</v>
      </c>
      <c r="Z3397" t="s">
        <v>39</v>
      </c>
      <c r="AA3397" t="s">
        <v>2137</v>
      </c>
      <c r="AB3397" t="s">
        <v>35</v>
      </c>
      <c r="AC3397" t="s">
        <v>36</v>
      </c>
      <c r="AD3397">
        <v>98111</v>
      </c>
      <c r="AE3397" t="s">
        <v>5674</v>
      </c>
      <c r="AF3397" t="str">
        <f t="shared" si="159"/>
        <v>Yes</v>
      </c>
      <c r="AG3397" s="9" t="str">
        <f t="shared" si="160"/>
        <v>STATE SENATOR41DEMOCRATLEG DISTRICT 41 - SENATEKINGLegislative2012838.44DEBT411074112041120Operation and OverheadMAILING SERVICESCAPITOL CITY PRESSPO BOX 2211 SEATTLEWA</v>
      </c>
      <c r="AH3397">
        <v>100481480</v>
      </c>
      <c r="AI3397" s="9" t="str">
        <f t="shared" si="161"/>
        <v>STATE SENATOR41DEMOCRATLEG DISTRICT 41 - SENATEKINGLegislative</v>
      </c>
    </row>
    <row r="3398" spans="1:35" x14ac:dyDescent="0.25">
      <c r="A3398" s="15">
        <v>2658</v>
      </c>
      <c r="B3398" t="s">
        <v>5684</v>
      </c>
      <c r="C3398">
        <v>100481480</v>
      </c>
      <c r="D3398" t="s">
        <v>30</v>
      </c>
      <c r="E3398" t="s">
        <v>644</v>
      </c>
      <c r="F3398" t="s">
        <v>44</v>
      </c>
      <c r="G3398" t="s">
        <v>645</v>
      </c>
      <c r="H3398" t="s">
        <v>646</v>
      </c>
      <c r="I3398" t="s">
        <v>299</v>
      </c>
      <c r="J3398" t="s">
        <v>647</v>
      </c>
      <c r="K3398" t="s">
        <v>174</v>
      </c>
      <c r="L3398">
        <v>41</v>
      </c>
      <c r="N3398" t="s">
        <v>68</v>
      </c>
      <c r="O3398" t="s">
        <v>648</v>
      </c>
      <c r="P3398" t="s">
        <v>134</v>
      </c>
      <c r="Q3398" t="s">
        <v>71</v>
      </c>
      <c r="R3398">
        <v>2012</v>
      </c>
      <c r="S3398" s="1">
        <v>225</v>
      </c>
      <c r="T3398" t="s">
        <v>31</v>
      </c>
      <c r="U3398" s="2">
        <v>41107</v>
      </c>
      <c r="V3398" s="2">
        <v>41120</v>
      </c>
      <c r="W3398" s="2">
        <v>41120</v>
      </c>
      <c r="X3398" t="s">
        <v>72</v>
      </c>
      <c r="Y3398" t="s">
        <v>5685</v>
      </c>
      <c r="Z3398" t="s">
        <v>167</v>
      </c>
      <c r="AA3398" t="s">
        <v>168</v>
      </c>
      <c r="AB3398" t="s">
        <v>35</v>
      </c>
      <c r="AC3398" t="s">
        <v>36</v>
      </c>
      <c r="AD3398">
        <v>98109</v>
      </c>
      <c r="AE3398" t="s">
        <v>5674</v>
      </c>
      <c r="AF3398" t="str">
        <f t="shared" si="159"/>
        <v>Yes</v>
      </c>
      <c r="AG3398" s="9" t="str">
        <f t="shared" si="160"/>
        <v>STATE SENATOR41DEMOCRATLEG DISTRICT 41 - SENATEKINGLegislative2012225DEBT411074112041120Operation and OverheadINVITE DESIGN (KIMCHEEGIRL)ARGO STRATEGIESPO BOX 9100 SEATTLEWA</v>
      </c>
      <c r="AH3398">
        <v>100481480</v>
      </c>
      <c r="AI3398" s="9" t="str">
        <f t="shared" si="161"/>
        <v>STATE SENATOR41DEMOCRATLEG DISTRICT 41 - SENATEKINGLegislative</v>
      </c>
    </row>
    <row r="3399" spans="1:35" x14ac:dyDescent="0.25">
      <c r="A3399" s="15">
        <v>2651</v>
      </c>
      <c r="B3399" t="s">
        <v>5675</v>
      </c>
      <c r="C3399">
        <v>100481480</v>
      </c>
      <c r="D3399" t="s">
        <v>30</v>
      </c>
      <c r="E3399" t="s">
        <v>644</v>
      </c>
      <c r="F3399" t="s">
        <v>44</v>
      </c>
      <c r="G3399" t="s">
        <v>645</v>
      </c>
      <c r="H3399" t="s">
        <v>646</v>
      </c>
      <c r="I3399" t="s">
        <v>299</v>
      </c>
      <c r="J3399" t="s">
        <v>647</v>
      </c>
      <c r="K3399" t="s">
        <v>174</v>
      </c>
      <c r="L3399">
        <v>41</v>
      </c>
      <c r="N3399" t="s">
        <v>68</v>
      </c>
      <c r="O3399" t="s">
        <v>648</v>
      </c>
      <c r="P3399" t="s">
        <v>134</v>
      </c>
      <c r="Q3399" t="s">
        <v>71</v>
      </c>
      <c r="R3399">
        <v>2012</v>
      </c>
      <c r="S3399" s="1">
        <v>4462.5</v>
      </c>
      <c r="T3399" t="s">
        <v>31</v>
      </c>
      <c r="U3399" s="2">
        <v>41107</v>
      </c>
      <c r="V3399" s="2">
        <v>41120</v>
      </c>
      <c r="W3399" s="2">
        <v>41120</v>
      </c>
      <c r="X3399" t="s">
        <v>72</v>
      </c>
      <c r="Y3399" t="s">
        <v>166</v>
      </c>
      <c r="Z3399" t="s">
        <v>167</v>
      </c>
      <c r="AA3399" t="s">
        <v>168</v>
      </c>
      <c r="AB3399" t="s">
        <v>35</v>
      </c>
      <c r="AC3399" t="s">
        <v>36</v>
      </c>
      <c r="AD3399">
        <v>98109</v>
      </c>
      <c r="AE3399" t="s">
        <v>5674</v>
      </c>
      <c r="AF3399" t="str">
        <f t="shared" si="159"/>
        <v>Yes</v>
      </c>
      <c r="AG3399" s="9" t="str">
        <f t="shared" si="160"/>
        <v>STATE SENATOR41DEMOCRATLEG DISTRICT 41 - SENATEKINGLegislative20124462.5DEBT411074112041120Operation and OverheadEST. MAILER PRINT &amp; DESIGN (CAPCITY, KAYLORMADE)ARGO STRATEGIESPO BOX 9100 SEATTLEWA</v>
      </c>
      <c r="AH3399">
        <v>100481480</v>
      </c>
      <c r="AI3399" s="9" t="str">
        <f t="shared" si="161"/>
        <v>STATE SENATOR41DEMOCRATLEG DISTRICT 41 - SENATEKINGLegislative</v>
      </c>
    </row>
    <row r="3400" spans="1:35" x14ac:dyDescent="0.25">
      <c r="A3400" s="15">
        <v>162</v>
      </c>
      <c r="B3400" t="s">
        <v>866</v>
      </c>
      <c r="C3400">
        <v>100496205</v>
      </c>
      <c r="D3400" t="s">
        <v>30</v>
      </c>
      <c r="E3400" t="s">
        <v>644</v>
      </c>
      <c r="F3400" t="s">
        <v>44</v>
      </c>
      <c r="G3400" t="s">
        <v>645</v>
      </c>
      <c r="H3400" t="s">
        <v>646</v>
      </c>
      <c r="I3400" t="s">
        <v>299</v>
      </c>
      <c r="J3400" t="s">
        <v>647</v>
      </c>
      <c r="K3400" t="s">
        <v>174</v>
      </c>
      <c r="L3400">
        <v>41</v>
      </c>
      <c r="N3400" t="s">
        <v>68</v>
      </c>
      <c r="O3400" t="s">
        <v>648</v>
      </c>
      <c r="P3400" t="s">
        <v>134</v>
      </c>
      <c r="Q3400" t="s">
        <v>71</v>
      </c>
      <c r="R3400">
        <v>2012</v>
      </c>
      <c r="S3400" s="1">
        <v>1500</v>
      </c>
      <c r="T3400" t="s">
        <v>31</v>
      </c>
      <c r="U3400" s="2">
        <v>41153</v>
      </c>
      <c r="V3400" s="2">
        <v>41197</v>
      </c>
      <c r="W3400" s="2">
        <v>41183</v>
      </c>
      <c r="X3400" t="s">
        <v>72</v>
      </c>
      <c r="Y3400" t="s">
        <v>867</v>
      </c>
      <c r="Z3400" t="s">
        <v>167</v>
      </c>
      <c r="AA3400" t="s">
        <v>168</v>
      </c>
      <c r="AB3400" t="s">
        <v>35</v>
      </c>
      <c r="AC3400" t="s">
        <v>36</v>
      </c>
      <c r="AD3400">
        <v>98109</v>
      </c>
      <c r="AE3400" t="s">
        <v>868</v>
      </c>
      <c r="AF3400" t="str">
        <f t="shared" si="159"/>
        <v>Yes</v>
      </c>
      <c r="AG3400" s="9" t="str">
        <f t="shared" si="160"/>
        <v>STATE SENATOR41DEMOCRATLEG DISTRICT 41 - SENATEKINGLegislative20121500DEBT411534119741183Operation and OverheadROBO POLLING (PRECISION)ARGO STRATEGIESPO BOX 9100 SEATTLEWA</v>
      </c>
      <c r="AH3400">
        <v>100496205</v>
      </c>
      <c r="AI3400" s="9" t="str">
        <f t="shared" si="161"/>
        <v>STATE SENATOR41DEMOCRATLEG DISTRICT 41 - SENATEKINGLegislative</v>
      </c>
    </row>
    <row r="3401" spans="1:35" x14ac:dyDescent="0.25">
      <c r="A3401" s="15">
        <v>163</v>
      </c>
      <c r="B3401" t="s">
        <v>869</v>
      </c>
      <c r="C3401">
        <v>100496205</v>
      </c>
      <c r="D3401" t="s">
        <v>30</v>
      </c>
      <c r="E3401" t="s">
        <v>644</v>
      </c>
      <c r="F3401" t="s">
        <v>44</v>
      </c>
      <c r="G3401" t="s">
        <v>645</v>
      </c>
      <c r="H3401" t="s">
        <v>646</v>
      </c>
      <c r="I3401" t="s">
        <v>299</v>
      </c>
      <c r="J3401" t="s">
        <v>647</v>
      </c>
      <c r="K3401" t="s">
        <v>174</v>
      </c>
      <c r="L3401">
        <v>41</v>
      </c>
      <c r="N3401" t="s">
        <v>68</v>
      </c>
      <c r="O3401" t="s">
        <v>648</v>
      </c>
      <c r="P3401" t="s">
        <v>134</v>
      </c>
      <c r="Q3401" t="s">
        <v>71</v>
      </c>
      <c r="R3401">
        <v>2012</v>
      </c>
      <c r="S3401" s="1">
        <v>53</v>
      </c>
      <c r="T3401" t="s">
        <v>31</v>
      </c>
      <c r="U3401" s="2">
        <v>41153</v>
      </c>
      <c r="V3401" s="2">
        <v>41197</v>
      </c>
      <c r="W3401" s="2">
        <v>41197</v>
      </c>
      <c r="X3401" t="s">
        <v>72</v>
      </c>
      <c r="Y3401" t="s">
        <v>143</v>
      </c>
      <c r="Z3401" t="s">
        <v>144</v>
      </c>
      <c r="AA3401" t="s">
        <v>145</v>
      </c>
      <c r="AB3401" t="s">
        <v>146</v>
      </c>
      <c r="AC3401" t="s">
        <v>147</v>
      </c>
      <c r="AD3401">
        <v>97015</v>
      </c>
      <c r="AE3401" t="s">
        <v>868</v>
      </c>
      <c r="AF3401" t="str">
        <f t="shared" si="159"/>
        <v>Yes</v>
      </c>
      <c r="AG3401" s="9" t="str">
        <f t="shared" si="160"/>
        <v>STATE SENATOR41DEMOCRATLEG DISTRICT 41 - SENATEKINGLegislative201253DEBT411534119741197Operation and OverheadPAYROLL PROCESSINGADP10155 SE SUNNYSIDE ROAD CLACKAMASOR</v>
      </c>
      <c r="AH3401">
        <v>100496205</v>
      </c>
      <c r="AI3401" s="9" t="str">
        <f t="shared" si="161"/>
        <v>STATE SENATOR41DEMOCRATLEG DISTRICT 41 - SENATEKINGLegislative</v>
      </c>
    </row>
    <row r="3402" spans="1:35" x14ac:dyDescent="0.25">
      <c r="A3402" s="15">
        <v>164</v>
      </c>
      <c r="B3402" t="s">
        <v>870</v>
      </c>
      <c r="C3402">
        <v>100496205</v>
      </c>
      <c r="D3402" t="s">
        <v>30</v>
      </c>
      <c r="E3402" t="s">
        <v>644</v>
      </c>
      <c r="F3402" t="s">
        <v>44</v>
      </c>
      <c r="G3402" t="s">
        <v>645</v>
      </c>
      <c r="H3402" t="s">
        <v>646</v>
      </c>
      <c r="I3402" t="s">
        <v>299</v>
      </c>
      <c r="J3402" t="s">
        <v>647</v>
      </c>
      <c r="K3402" t="s">
        <v>174</v>
      </c>
      <c r="L3402">
        <v>41</v>
      </c>
      <c r="N3402" t="s">
        <v>68</v>
      </c>
      <c r="O3402" t="s">
        <v>648</v>
      </c>
      <c r="P3402" t="s">
        <v>134</v>
      </c>
      <c r="Q3402" t="s">
        <v>71</v>
      </c>
      <c r="R3402">
        <v>2012</v>
      </c>
      <c r="S3402" s="1">
        <v>500</v>
      </c>
      <c r="T3402" t="s">
        <v>31</v>
      </c>
      <c r="U3402" s="2">
        <v>41153</v>
      </c>
      <c r="V3402" s="2">
        <v>41197</v>
      </c>
      <c r="W3402" s="2">
        <v>41197</v>
      </c>
      <c r="X3402" t="s">
        <v>72</v>
      </c>
      <c r="Y3402" t="s">
        <v>871</v>
      </c>
      <c r="Z3402" t="s">
        <v>167</v>
      </c>
      <c r="AA3402" t="s">
        <v>168</v>
      </c>
      <c r="AB3402" t="s">
        <v>35</v>
      </c>
      <c r="AC3402" t="s">
        <v>36</v>
      </c>
      <c r="AD3402">
        <v>98109</v>
      </c>
      <c r="AE3402" t="s">
        <v>868</v>
      </c>
      <c r="AF3402" t="str">
        <f t="shared" si="159"/>
        <v>Yes</v>
      </c>
      <c r="AG3402" s="9" t="str">
        <f t="shared" si="160"/>
        <v>STATE SENATOR41DEMOCRATLEG DISTRICT 41 - SENATEKINGLegislative2012500DEBT411534119741197Operation and OverheadONLINE ADS (GOOGLE)ARGO STRATEGIESPO BOX 9100 SEATTLEWA</v>
      </c>
      <c r="AH3402">
        <v>100496205</v>
      </c>
      <c r="AI3402" s="9" t="str">
        <f t="shared" si="161"/>
        <v>STATE SENATOR41DEMOCRATLEG DISTRICT 41 - SENATEKINGLegislative</v>
      </c>
    </row>
    <row r="3403" spans="1:35" x14ac:dyDescent="0.25">
      <c r="A3403" s="15">
        <v>165</v>
      </c>
      <c r="B3403" t="s">
        <v>872</v>
      </c>
      <c r="C3403">
        <v>100496205</v>
      </c>
      <c r="D3403" t="s">
        <v>30</v>
      </c>
      <c r="E3403" t="s">
        <v>644</v>
      </c>
      <c r="F3403" t="s">
        <v>44</v>
      </c>
      <c r="G3403" t="s">
        <v>645</v>
      </c>
      <c r="H3403" t="s">
        <v>646</v>
      </c>
      <c r="I3403" t="s">
        <v>299</v>
      </c>
      <c r="J3403" t="s">
        <v>647</v>
      </c>
      <c r="K3403" t="s">
        <v>174</v>
      </c>
      <c r="L3403">
        <v>41</v>
      </c>
      <c r="N3403" t="s">
        <v>68</v>
      </c>
      <c r="O3403" t="s">
        <v>648</v>
      </c>
      <c r="P3403" t="s">
        <v>134</v>
      </c>
      <c r="Q3403" t="s">
        <v>71</v>
      </c>
      <c r="R3403">
        <v>2012</v>
      </c>
      <c r="S3403" s="1">
        <v>5858.22</v>
      </c>
      <c r="T3403" t="s">
        <v>31</v>
      </c>
      <c r="U3403" s="2">
        <v>41153</v>
      </c>
      <c r="V3403" s="2">
        <v>41197</v>
      </c>
      <c r="W3403" s="2">
        <v>41197</v>
      </c>
      <c r="X3403" t="s">
        <v>72</v>
      </c>
      <c r="Y3403" t="s">
        <v>166</v>
      </c>
      <c r="Z3403" t="s">
        <v>167</v>
      </c>
      <c r="AA3403" t="s">
        <v>168</v>
      </c>
      <c r="AB3403" t="s">
        <v>35</v>
      </c>
      <c r="AC3403" t="s">
        <v>36</v>
      </c>
      <c r="AD3403">
        <v>98109</v>
      </c>
      <c r="AE3403" t="s">
        <v>868</v>
      </c>
      <c r="AF3403" t="str">
        <f t="shared" si="159"/>
        <v>Yes</v>
      </c>
      <c r="AG3403" s="9" t="str">
        <f t="shared" si="160"/>
        <v>STATE SENATOR41DEMOCRATLEG DISTRICT 41 - SENATEKINGLegislative20125858.22DEBT411534119741197Operation and OverheadEST. MAILER PRINT &amp; DESIGN (CAPCITY, KAYLORMADE)ARGO STRATEGIESPO BOX 9100 SEATTLEWA</v>
      </c>
      <c r="AH3403">
        <v>100496205</v>
      </c>
      <c r="AI3403" s="9" t="str">
        <f t="shared" si="161"/>
        <v>STATE SENATOR41DEMOCRATLEG DISTRICT 41 - SENATEKINGLegislative</v>
      </c>
    </row>
    <row r="3404" spans="1:35" x14ac:dyDescent="0.25">
      <c r="A3404" s="15">
        <v>112</v>
      </c>
      <c r="B3404" t="s">
        <v>643</v>
      </c>
      <c r="C3404">
        <v>100499249</v>
      </c>
      <c r="D3404" t="s">
        <v>30</v>
      </c>
      <c r="E3404" t="s">
        <v>644</v>
      </c>
      <c r="F3404" t="s">
        <v>44</v>
      </c>
      <c r="G3404" t="s">
        <v>645</v>
      </c>
      <c r="H3404" t="s">
        <v>646</v>
      </c>
      <c r="I3404" t="s">
        <v>299</v>
      </c>
      <c r="J3404" t="s">
        <v>647</v>
      </c>
      <c r="K3404" t="s">
        <v>174</v>
      </c>
      <c r="L3404">
        <v>41</v>
      </c>
      <c r="N3404" t="s">
        <v>68</v>
      </c>
      <c r="O3404" t="s">
        <v>648</v>
      </c>
      <c r="P3404" t="s">
        <v>134</v>
      </c>
      <c r="Q3404" t="s">
        <v>71</v>
      </c>
      <c r="R3404">
        <v>2012</v>
      </c>
      <c r="S3404" s="1">
        <v>5858.22</v>
      </c>
      <c r="T3404" t="s">
        <v>31</v>
      </c>
      <c r="U3404" s="2">
        <v>41198</v>
      </c>
      <c r="V3404" s="2">
        <v>41211</v>
      </c>
      <c r="W3404" s="2">
        <v>41197</v>
      </c>
      <c r="X3404" t="s">
        <v>72</v>
      </c>
      <c r="Y3404" t="s">
        <v>166</v>
      </c>
      <c r="Z3404" t="s">
        <v>167</v>
      </c>
      <c r="AA3404" t="s">
        <v>168</v>
      </c>
      <c r="AB3404" t="s">
        <v>35</v>
      </c>
      <c r="AC3404" t="s">
        <v>36</v>
      </c>
      <c r="AD3404">
        <v>98109</v>
      </c>
      <c r="AE3404" t="s">
        <v>649</v>
      </c>
      <c r="AF3404" t="str">
        <f t="shared" si="159"/>
        <v>Yes</v>
      </c>
      <c r="AG3404" s="9" t="str">
        <f t="shared" si="160"/>
        <v>STATE SENATOR41DEMOCRATLEG DISTRICT 41 - SENATEKINGLegislative20125858.22DEBT411984121141197Operation and OverheadEST. MAILER PRINT &amp; DESIGN (CAPCITY, KAYLORMADE)ARGO STRATEGIESPO BOX 9100 SEATTLEWA</v>
      </c>
      <c r="AH3404">
        <v>100499249</v>
      </c>
      <c r="AI3404" s="9" t="str">
        <f t="shared" si="161"/>
        <v>STATE SENATOR41DEMOCRATLEG DISTRICT 41 - SENATEKINGLegislative</v>
      </c>
    </row>
    <row r="3405" spans="1:35" x14ac:dyDescent="0.25">
      <c r="A3405" s="15">
        <v>2167</v>
      </c>
      <c r="B3405" t="s">
        <v>4842</v>
      </c>
      <c r="C3405">
        <v>100439674</v>
      </c>
      <c r="D3405" t="s">
        <v>30</v>
      </c>
      <c r="E3405" t="s">
        <v>2078</v>
      </c>
      <c r="F3405" t="s">
        <v>44</v>
      </c>
      <c r="G3405" t="s">
        <v>2079</v>
      </c>
      <c r="H3405" t="s">
        <v>2080</v>
      </c>
      <c r="I3405" t="s">
        <v>238</v>
      </c>
      <c r="J3405" t="s">
        <v>2081</v>
      </c>
      <c r="K3405" t="s">
        <v>174</v>
      </c>
      <c r="L3405">
        <v>41</v>
      </c>
      <c r="N3405" t="s">
        <v>50</v>
      </c>
      <c r="O3405" t="s">
        <v>648</v>
      </c>
      <c r="P3405" t="s">
        <v>134</v>
      </c>
      <c r="Q3405" t="s">
        <v>71</v>
      </c>
      <c r="R3405">
        <v>2012</v>
      </c>
      <c r="S3405" s="1">
        <v>213.18</v>
      </c>
      <c r="T3405" t="s">
        <v>31</v>
      </c>
      <c r="U3405" s="2">
        <v>40848</v>
      </c>
      <c r="V3405" s="2">
        <v>40877</v>
      </c>
      <c r="W3405" s="2">
        <v>40839</v>
      </c>
      <c r="Y3405" t="s">
        <v>4843</v>
      </c>
      <c r="Z3405" t="s">
        <v>2238</v>
      </c>
      <c r="AA3405" t="s">
        <v>2239</v>
      </c>
      <c r="AB3405" t="s">
        <v>535</v>
      </c>
      <c r="AC3405" t="s">
        <v>155</v>
      </c>
      <c r="AD3405">
        <v>95825</v>
      </c>
      <c r="AE3405" t="s">
        <v>4839</v>
      </c>
      <c r="AF3405" t="str">
        <f t="shared" si="159"/>
        <v>Yes</v>
      </c>
      <c r="AG3405" s="9" t="str">
        <f t="shared" si="160"/>
        <v>STATE SENATOR41REPUBLICANLEG DISTRICT 41 - SENATEKINGLegislative2012213.18DEBT408484087740839SEPTEMBER EMAIL SERVICES/CONFERENCE CALLSMERIDIAN PACIFIC INC925 UNIVERSITY AVESACRAMENTOCA</v>
      </c>
      <c r="AH3405">
        <v>100439674</v>
      </c>
      <c r="AI3405" s="9" t="str">
        <f t="shared" si="161"/>
        <v>STATE SENATOR41REPUBLICANLEG DISTRICT 41 - SENATEKINGLegislative</v>
      </c>
    </row>
    <row r="3406" spans="1:35" x14ac:dyDescent="0.25">
      <c r="A3406" s="15">
        <v>2165</v>
      </c>
      <c r="B3406" t="s">
        <v>4836</v>
      </c>
      <c r="C3406">
        <v>100439674</v>
      </c>
      <c r="D3406" t="s">
        <v>30</v>
      </c>
      <c r="E3406" t="s">
        <v>2078</v>
      </c>
      <c r="F3406" t="s">
        <v>44</v>
      </c>
      <c r="G3406" t="s">
        <v>2079</v>
      </c>
      <c r="H3406" t="s">
        <v>2080</v>
      </c>
      <c r="I3406" t="s">
        <v>238</v>
      </c>
      <c r="J3406" t="s">
        <v>2081</v>
      </c>
      <c r="K3406" t="s">
        <v>174</v>
      </c>
      <c r="L3406">
        <v>41</v>
      </c>
      <c r="N3406" t="s">
        <v>50</v>
      </c>
      <c r="O3406" t="s">
        <v>648</v>
      </c>
      <c r="P3406" t="s">
        <v>134</v>
      </c>
      <c r="Q3406" t="s">
        <v>71</v>
      </c>
      <c r="R3406">
        <v>2012</v>
      </c>
      <c r="S3406" s="1">
        <v>1729.3</v>
      </c>
      <c r="T3406" t="s">
        <v>31</v>
      </c>
      <c r="U3406" s="2">
        <v>40848</v>
      </c>
      <c r="V3406" s="2">
        <v>40877</v>
      </c>
      <c r="W3406" s="2">
        <v>40843</v>
      </c>
      <c r="Y3406" t="s">
        <v>4837</v>
      </c>
      <c r="Z3406" t="s">
        <v>1596</v>
      </c>
      <c r="AA3406" t="s">
        <v>4838</v>
      </c>
      <c r="AB3406" t="s">
        <v>35</v>
      </c>
      <c r="AC3406" t="s">
        <v>36</v>
      </c>
      <c r="AD3406">
        <v>98101</v>
      </c>
      <c r="AE3406" t="s">
        <v>4839</v>
      </c>
      <c r="AF3406" t="str">
        <f t="shared" si="159"/>
        <v>Yes</v>
      </c>
      <c r="AG3406" s="9" t="str">
        <f t="shared" si="160"/>
        <v>STATE SENATOR41REPUBLICANLEG DISTRICT 41 - SENATEKINGLegislative20121729.3DEBT408484087740843RETAINER &amp; MISC EXPENSESFUNDRAISING PARTNERS NW1411 - 4TH AVE, #1210SEATTLEWA</v>
      </c>
      <c r="AH3406">
        <v>100439674</v>
      </c>
      <c r="AI3406" s="9" t="str">
        <f t="shared" si="161"/>
        <v>STATE SENATOR41REPUBLICANLEG DISTRICT 41 - SENATEKINGLegislative</v>
      </c>
    </row>
    <row r="3407" spans="1:35" x14ac:dyDescent="0.25">
      <c r="A3407" s="15">
        <v>2166</v>
      </c>
      <c r="B3407" t="s">
        <v>4840</v>
      </c>
      <c r="C3407">
        <v>100439674</v>
      </c>
      <c r="D3407" t="s">
        <v>30</v>
      </c>
      <c r="E3407" t="s">
        <v>2078</v>
      </c>
      <c r="F3407" t="s">
        <v>44</v>
      </c>
      <c r="G3407" t="s">
        <v>2079</v>
      </c>
      <c r="H3407" t="s">
        <v>2080</v>
      </c>
      <c r="I3407" t="s">
        <v>238</v>
      </c>
      <c r="J3407" t="s">
        <v>2081</v>
      </c>
      <c r="K3407" t="s">
        <v>174</v>
      </c>
      <c r="L3407">
        <v>41</v>
      </c>
      <c r="N3407" t="s">
        <v>50</v>
      </c>
      <c r="O3407" t="s">
        <v>648</v>
      </c>
      <c r="P3407" t="s">
        <v>134</v>
      </c>
      <c r="Q3407" t="s">
        <v>71</v>
      </c>
      <c r="R3407">
        <v>2012</v>
      </c>
      <c r="S3407" s="1">
        <v>1058.5</v>
      </c>
      <c r="T3407" t="s">
        <v>31</v>
      </c>
      <c r="U3407" s="2">
        <v>40848</v>
      </c>
      <c r="V3407" s="2">
        <v>40877</v>
      </c>
      <c r="W3407" s="2">
        <v>40849</v>
      </c>
      <c r="Y3407" t="s">
        <v>4841</v>
      </c>
      <c r="Z3407" t="s">
        <v>2238</v>
      </c>
      <c r="AA3407" t="s">
        <v>2239</v>
      </c>
      <c r="AB3407" t="s">
        <v>535</v>
      </c>
      <c r="AC3407" t="s">
        <v>155</v>
      </c>
      <c r="AD3407">
        <v>95825</v>
      </c>
      <c r="AE3407" t="s">
        <v>4839</v>
      </c>
      <c r="AF3407" t="str">
        <f t="shared" si="159"/>
        <v>Yes</v>
      </c>
      <c r="AG3407" s="9" t="str">
        <f t="shared" si="160"/>
        <v>STATE SENATOR41REPUBLICANLEG DISTRICT 41 - SENATEKINGLegislative20121058.5DEBT408484087740849PRINT,DESIGN/SHIP 5000 REMIT ENVELOPESMERIDIAN PACIFIC INC925 UNIVERSITY AVESACRAMENTOCA</v>
      </c>
      <c r="AH3407">
        <v>100439674</v>
      </c>
      <c r="AI3407" s="9" t="str">
        <f t="shared" si="161"/>
        <v>STATE SENATOR41REPUBLICANLEG DISTRICT 41 - SENATEKINGLegislative</v>
      </c>
    </row>
    <row r="3408" spans="1:35" x14ac:dyDescent="0.25">
      <c r="A3408" s="15">
        <v>2332</v>
      </c>
      <c r="B3408" t="s">
        <v>5096</v>
      </c>
      <c r="C3408">
        <v>100466684</v>
      </c>
      <c r="D3408" t="s">
        <v>30</v>
      </c>
      <c r="E3408" t="s">
        <v>2078</v>
      </c>
      <c r="F3408" t="s">
        <v>44</v>
      </c>
      <c r="G3408" t="s">
        <v>2079</v>
      </c>
      <c r="H3408" t="s">
        <v>2080</v>
      </c>
      <c r="I3408" t="s">
        <v>238</v>
      </c>
      <c r="J3408" t="s">
        <v>2081</v>
      </c>
      <c r="K3408" t="s">
        <v>174</v>
      </c>
      <c r="L3408">
        <v>41</v>
      </c>
      <c r="N3408" t="s">
        <v>50</v>
      </c>
      <c r="O3408" t="s">
        <v>648</v>
      </c>
      <c r="P3408" t="s">
        <v>134</v>
      </c>
      <c r="Q3408" t="s">
        <v>71</v>
      </c>
      <c r="R3408">
        <v>2012</v>
      </c>
      <c r="S3408" s="1">
        <v>2500</v>
      </c>
      <c r="T3408" t="s">
        <v>31</v>
      </c>
      <c r="U3408" s="2">
        <v>41030</v>
      </c>
      <c r="V3408" s="2">
        <v>41060</v>
      </c>
      <c r="W3408" s="2">
        <v>41000</v>
      </c>
      <c r="Y3408" t="s">
        <v>5097</v>
      </c>
      <c r="Z3408" t="s">
        <v>2238</v>
      </c>
      <c r="AA3408" t="s">
        <v>2239</v>
      </c>
      <c r="AB3408" t="s">
        <v>535</v>
      </c>
      <c r="AC3408" t="s">
        <v>155</v>
      </c>
      <c r="AD3408">
        <v>95825</v>
      </c>
      <c r="AE3408" t="s">
        <v>5098</v>
      </c>
      <c r="AF3408" t="str">
        <f t="shared" si="159"/>
        <v>Yes</v>
      </c>
      <c r="AG3408" s="9" t="str">
        <f t="shared" si="160"/>
        <v>STATE SENATOR41REPUBLICANLEG DISTRICT 41 - SENATEKINGLegislative20122500DEBT410304106041000APRIL CONSULTING SERVICESMERIDIAN PACIFIC INC925 UNIVERSITY AVESACRAMENTOCA</v>
      </c>
      <c r="AH3408">
        <v>100466684</v>
      </c>
      <c r="AI3408" s="9" t="str">
        <f t="shared" si="161"/>
        <v>STATE SENATOR41REPUBLICANLEG DISTRICT 41 - SENATEKINGLegislative</v>
      </c>
    </row>
    <row r="3409" spans="1:35" x14ac:dyDescent="0.25">
      <c r="A3409" s="15">
        <v>2333</v>
      </c>
      <c r="B3409" t="s">
        <v>5099</v>
      </c>
      <c r="C3409">
        <v>100466684</v>
      </c>
      <c r="D3409" t="s">
        <v>30</v>
      </c>
      <c r="E3409" t="s">
        <v>2078</v>
      </c>
      <c r="F3409" t="s">
        <v>44</v>
      </c>
      <c r="G3409" t="s">
        <v>2079</v>
      </c>
      <c r="H3409" t="s">
        <v>2080</v>
      </c>
      <c r="I3409" t="s">
        <v>238</v>
      </c>
      <c r="J3409" t="s">
        <v>2081</v>
      </c>
      <c r="K3409" t="s">
        <v>174</v>
      </c>
      <c r="L3409">
        <v>41</v>
      </c>
      <c r="N3409" t="s">
        <v>50</v>
      </c>
      <c r="O3409" t="s">
        <v>648</v>
      </c>
      <c r="P3409" t="s">
        <v>134</v>
      </c>
      <c r="Q3409" t="s">
        <v>71</v>
      </c>
      <c r="R3409">
        <v>2012</v>
      </c>
      <c r="S3409" s="1">
        <v>2500</v>
      </c>
      <c r="T3409" t="s">
        <v>31</v>
      </c>
      <c r="U3409" s="2">
        <v>41030</v>
      </c>
      <c r="V3409" s="2">
        <v>41060</v>
      </c>
      <c r="W3409" s="2">
        <v>41030</v>
      </c>
      <c r="Y3409" t="s">
        <v>5100</v>
      </c>
      <c r="Z3409" t="s">
        <v>2238</v>
      </c>
      <c r="AA3409" t="s">
        <v>2239</v>
      </c>
      <c r="AB3409" t="s">
        <v>535</v>
      </c>
      <c r="AC3409" t="s">
        <v>155</v>
      </c>
      <c r="AD3409">
        <v>95825</v>
      </c>
      <c r="AE3409" t="s">
        <v>5098</v>
      </c>
      <c r="AF3409" t="str">
        <f t="shared" si="159"/>
        <v>Yes</v>
      </c>
      <c r="AG3409" s="9" t="str">
        <f t="shared" si="160"/>
        <v>STATE SENATOR41REPUBLICANLEG DISTRICT 41 - SENATEKINGLegislative20122500DEBT410304106041030MAY CONSULTING SERVICESMERIDIAN PACIFIC INC925 UNIVERSITY AVESACRAMENTOCA</v>
      </c>
      <c r="AH3409">
        <v>100466684</v>
      </c>
      <c r="AI3409" s="9" t="str">
        <f t="shared" si="161"/>
        <v>STATE SENATOR41REPUBLICANLEG DISTRICT 41 - SENATEKINGLegislative</v>
      </c>
    </row>
    <row r="3410" spans="1:35" x14ac:dyDescent="0.25">
      <c r="A3410" s="15">
        <v>752</v>
      </c>
      <c r="B3410" t="s">
        <v>2251</v>
      </c>
      <c r="C3410">
        <v>100504694</v>
      </c>
      <c r="D3410" t="s">
        <v>30</v>
      </c>
      <c r="E3410" t="s">
        <v>2078</v>
      </c>
      <c r="F3410" t="s">
        <v>44</v>
      </c>
      <c r="G3410" t="s">
        <v>2079</v>
      </c>
      <c r="H3410" t="s">
        <v>2080</v>
      </c>
      <c r="I3410" t="s">
        <v>238</v>
      </c>
      <c r="J3410" t="s">
        <v>2081</v>
      </c>
      <c r="K3410" t="s">
        <v>174</v>
      </c>
      <c r="L3410">
        <v>41</v>
      </c>
      <c r="N3410" t="s">
        <v>50</v>
      </c>
      <c r="O3410" t="s">
        <v>648</v>
      </c>
      <c r="P3410" t="s">
        <v>134</v>
      </c>
      <c r="Q3410" t="s">
        <v>71</v>
      </c>
      <c r="R3410">
        <v>2012</v>
      </c>
      <c r="S3410" s="1">
        <v>966.68</v>
      </c>
      <c r="T3410" t="s">
        <v>31</v>
      </c>
      <c r="U3410" s="2">
        <v>41107</v>
      </c>
      <c r="V3410" s="2">
        <v>41120</v>
      </c>
      <c r="W3410" s="2">
        <v>41117</v>
      </c>
      <c r="Y3410" t="s">
        <v>2252</v>
      </c>
      <c r="Z3410" t="s">
        <v>2238</v>
      </c>
      <c r="AA3410" t="s">
        <v>2239</v>
      </c>
      <c r="AB3410" t="s">
        <v>535</v>
      </c>
      <c r="AC3410" t="s">
        <v>155</v>
      </c>
      <c r="AD3410">
        <v>95825</v>
      </c>
      <c r="AE3410" t="s">
        <v>2253</v>
      </c>
      <c r="AF3410" t="str">
        <f t="shared" si="159"/>
        <v>Yes</v>
      </c>
      <c r="AG3410" s="9" t="str">
        <f t="shared" si="160"/>
        <v>STATE SENATOR41REPUBLICANLEG DISTRICT 41 - SENATEKINGLegislative2012966.68DEBT411074112041117AUTOMATED PHONE CALLS 7/27MERIDIAN PACIFIC INC925 UNIVERSITY AVESACRAMENTOCA</v>
      </c>
      <c r="AH3410">
        <v>100504694</v>
      </c>
      <c r="AI3410" s="9" t="str">
        <f t="shared" si="161"/>
        <v>STATE SENATOR41REPUBLICANLEG DISTRICT 41 - SENATEKINGLegislative</v>
      </c>
    </row>
    <row r="3411" spans="1:35" x14ac:dyDescent="0.25">
      <c r="A3411" s="15">
        <v>673</v>
      </c>
      <c r="B3411" t="s">
        <v>2077</v>
      </c>
      <c r="C3411">
        <v>100504695</v>
      </c>
      <c r="D3411" t="s">
        <v>30</v>
      </c>
      <c r="E3411" t="s">
        <v>2078</v>
      </c>
      <c r="F3411" t="s">
        <v>44</v>
      </c>
      <c r="G3411" t="s">
        <v>2079</v>
      </c>
      <c r="H3411" t="s">
        <v>2080</v>
      </c>
      <c r="I3411" t="s">
        <v>238</v>
      </c>
      <c r="J3411" t="s">
        <v>2081</v>
      </c>
      <c r="K3411" t="s">
        <v>174</v>
      </c>
      <c r="L3411">
        <v>41</v>
      </c>
      <c r="N3411" t="s">
        <v>50</v>
      </c>
      <c r="O3411" t="s">
        <v>648</v>
      </c>
      <c r="P3411" t="s">
        <v>134</v>
      </c>
      <c r="Q3411" t="s">
        <v>71</v>
      </c>
      <c r="R3411">
        <v>2012</v>
      </c>
      <c r="S3411" s="1">
        <v>10585</v>
      </c>
      <c r="T3411" t="s">
        <v>31</v>
      </c>
      <c r="U3411" s="2">
        <v>41121</v>
      </c>
      <c r="V3411" s="2">
        <v>41152</v>
      </c>
      <c r="W3411" s="2">
        <v>41151</v>
      </c>
      <c r="Y3411" t="s">
        <v>1685</v>
      </c>
      <c r="Z3411" t="s">
        <v>2082</v>
      </c>
      <c r="AA3411" t="s">
        <v>2083</v>
      </c>
      <c r="AB3411" t="s">
        <v>176</v>
      </c>
      <c r="AC3411" t="s">
        <v>36</v>
      </c>
      <c r="AD3411">
        <v>99218</v>
      </c>
      <c r="AE3411" t="s">
        <v>2084</v>
      </c>
      <c r="AF3411" t="str">
        <f t="shared" si="159"/>
        <v>Yes</v>
      </c>
      <c r="AG3411" s="9" t="str">
        <f t="shared" si="160"/>
        <v>STATE SENATOR41REPUBLICANLEG DISTRICT 41 - SENATEKINGLegislative201210585DEBT411214115241151TV PRODUCTIONMORTMORE PRODUCTIONS9315 N NEVADA #208SPOKANEWA</v>
      </c>
      <c r="AH3411">
        <v>100504695</v>
      </c>
      <c r="AI3411" s="9" t="str">
        <f t="shared" si="161"/>
        <v>STATE SENATOR41REPUBLICANLEG DISTRICT 41 - SENATEKINGLegislative</v>
      </c>
    </row>
    <row r="3412" spans="1:35" x14ac:dyDescent="0.25">
      <c r="A3412" s="15">
        <v>753</v>
      </c>
      <c r="B3412" t="s">
        <v>2254</v>
      </c>
      <c r="C3412">
        <v>100504696</v>
      </c>
      <c r="D3412" t="s">
        <v>30</v>
      </c>
      <c r="E3412" t="s">
        <v>2078</v>
      </c>
      <c r="F3412" t="s">
        <v>44</v>
      </c>
      <c r="G3412" t="s">
        <v>2079</v>
      </c>
      <c r="H3412" t="s">
        <v>2080</v>
      </c>
      <c r="I3412" t="s">
        <v>238</v>
      </c>
      <c r="J3412" t="s">
        <v>2081</v>
      </c>
      <c r="K3412" t="s">
        <v>174</v>
      </c>
      <c r="L3412">
        <v>41</v>
      </c>
      <c r="N3412" t="s">
        <v>50</v>
      </c>
      <c r="O3412" t="s">
        <v>648</v>
      </c>
      <c r="P3412" t="s">
        <v>134</v>
      </c>
      <c r="Q3412" t="s">
        <v>71</v>
      </c>
      <c r="R3412">
        <v>2012</v>
      </c>
      <c r="S3412" s="1">
        <v>37600</v>
      </c>
      <c r="T3412" t="s">
        <v>31</v>
      </c>
      <c r="U3412" s="2">
        <v>41153</v>
      </c>
      <c r="V3412" s="2">
        <v>41197</v>
      </c>
      <c r="W3412" s="2">
        <v>41197</v>
      </c>
      <c r="Y3412" t="s">
        <v>2255</v>
      </c>
      <c r="Z3412" t="s">
        <v>895</v>
      </c>
      <c r="AA3412" t="s">
        <v>2256</v>
      </c>
      <c r="AB3412" t="s">
        <v>35</v>
      </c>
      <c r="AC3412" t="s">
        <v>36</v>
      </c>
      <c r="AD3412">
        <v>98109</v>
      </c>
      <c r="AE3412" t="s">
        <v>2257</v>
      </c>
      <c r="AF3412" t="str">
        <f t="shared" si="159"/>
        <v>Yes</v>
      </c>
      <c r="AG3412" s="9" t="str">
        <f t="shared" si="160"/>
        <v>STATE SENATOR41REPUBLICANLEG DISTRICT 41 - SENATEKINGLegislative201237600DEBT41153411974119710/15-10/28 COMCAST BELLEVUEMEDIA PLUS160 ROY STSEATTLEWA</v>
      </c>
      <c r="AH3412">
        <v>100504696</v>
      </c>
      <c r="AI3412" s="9" t="str">
        <f t="shared" si="161"/>
        <v>STATE SENATOR41REPUBLICANLEG DISTRICT 41 - SENATEKINGLegislative</v>
      </c>
    </row>
    <row r="3413" spans="1:35" x14ac:dyDescent="0.25">
      <c r="A3413" s="15">
        <v>754</v>
      </c>
      <c r="B3413" t="s">
        <v>2258</v>
      </c>
      <c r="C3413">
        <v>100504696</v>
      </c>
      <c r="D3413" t="s">
        <v>30</v>
      </c>
      <c r="E3413" t="s">
        <v>2078</v>
      </c>
      <c r="F3413" t="s">
        <v>44</v>
      </c>
      <c r="G3413" t="s">
        <v>2079</v>
      </c>
      <c r="H3413" t="s">
        <v>2080</v>
      </c>
      <c r="I3413" t="s">
        <v>238</v>
      </c>
      <c r="J3413" t="s">
        <v>2081</v>
      </c>
      <c r="K3413" t="s">
        <v>174</v>
      </c>
      <c r="L3413">
        <v>41</v>
      </c>
      <c r="N3413" t="s">
        <v>50</v>
      </c>
      <c r="O3413" t="s">
        <v>648</v>
      </c>
      <c r="P3413" t="s">
        <v>134</v>
      </c>
      <c r="Q3413" t="s">
        <v>71</v>
      </c>
      <c r="R3413">
        <v>2012</v>
      </c>
      <c r="S3413" s="1">
        <v>22400</v>
      </c>
      <c r="T3413" t="s">
        <v>31</v>
      </c>
      <c r="U3413" s="2">
        <v>41153</v>
      </c>
      <c r="V3413" s="2">
        <v>41197</v>
      </c>
      <c r="W3413" s="2">
        <v>41197</v>
      </c>
      <c r="Y3413" t="s">
        <v>2259</v>
      </c>
      <c r="Z3413" t="s">
        <v>895</v>
      </c>
      <c r="AA3413" t="s">
        <v>2256</v>
      </c>
      <c r="AB3413" t="s">
        <v>35</v>
      </c>
      <c r="AC3413" t="s">
        <v>36</v>
      </c>
      <c r="AD3413">
        <v>98109</v>
      </c>
      <c r="AE3413" t="s">
        <v>2257</v>
      </c>
      <c r="AF3413" t="str">
        <f t="shared" si="159"/>
        <v>Yes</v>
      </c>
      <c r="AG3413" s="9" t="str">
        <f t="shared" si="160"/>
        <v>STATE SENATOR41REPUBLICANLEG DISTRICT 41 - SENATEKINGLegislative201222400DEBT41153411974119710/229-11/05 COMCAST BELLEVUEMEDIA PLUS160 ROY STSEATTLEWA</v>
      </c>
      <c r="AH3413">
        <v>100504696</v>
      </c>
      <c r="AI3413" s="9" t="str">
        <f t="shared" si="161"/>
        <v>STATE SENATOR41REPUBLICANLEG DISTRICT 41 - SENATEKINGLegislative</v>
      </c>
    </row>
    <row r="3414" spans="1:35" x14ac:dyDescent="0.25">
      <c r="A3414" s="15">
        <v>755</v>
      </c>
      <c r="B3414" t="s">
        <v>2260</v>
      </c>
      <c r="C3414">
        <v>100504698</v>
      </c>
      <c r="D3414" t="s">
        <v>30</v>
      </c>
      <c r="E3414" t="s">
        <v>2078</v>
      </c>
      <c r="F3414" t="s">
        <v>44</v>
      </c>
      <c r="G3414" t="s">
        <v>2079</v>
      </c>
      <c r="H3414" t="s">
        <v>2080</v>
      </c>
      <c r="I3414" t="s">
        <v>238</v>
      </c>
      <c r="J3414" t="s">
        <v>2081</v>
      </c>
      <c r="K3414" t="s">
        <v>174</v>
      </c>
      <c r="L3414">
        <v>41</v>
      </c>
      <c r="N3414" t="s">
        <v>50</v>
      </c>
      <c r="O3414" t="s">
        <v>648</v>
      </c>
      <c r="P3414" t="s">
        <v>134</v>
      </c>
      <c r="Q3414" t="s">
        <v>71</v>
      </c>
      <c r="R3414">
        <v>2012</v>
      </c>
      <c r="S3414" s="1">
        <v>10000</v>
      </c>
      <c r="T3414" t="s">
        <v>31</v>
      </c>
      <c r="U3414" s="2">
        <v>41212</v>
      </c>
      <c r="V3414" s="2">
        <v>41243</v>
      </c>
      <c r="W3414" s="2">
        <v>41216</v>
      </c>
      <c r="Y3414" t="s">
        <v>2237</v>
      </c>
      <c r="Z3414" t="s">
        <v>2238</v>
      </c>
      <c r="AA3414" t="s">
        <v>2239</v>
      </c>
      <c r="AB3414" t="s">
        <v>535</v>
      </c>
      <c r="AC3414" t="s">
        <v>155</v>
      </c>
      <c r="AD3414">
        <v>95825</v>
      </c>
      <c r="AE3414" t="s">
        <v>2261</v>
      </c>
      <c r="AF3414" t="str">
        <f t="shared" si="159"/>
        <v>Yes</v>
      </c>
      <c r="AG3414" s="9" t="str">
        <f t="shared" si="160"/>
        <v>STATE SENATOR41REPUBLICANLEG DISTRICT 41 - SENATEKINGLegislative201210000DEBT4121241243412162010 WIN BONUSMERIDIAN PACIFIC INC925 UNIVERSITY AVESACRAMENTOCA</v>
      </c>
      <c r="AH3414">
        <v>100504698</v>
      </c>
      <c r="AI3414" s="9" t="str">
        <f t="shared" si="161"/>
        <v>STATE SENATOR41REPUBLICANLEG DISTRICT 41 - SENATEKINGLegislative</v>
      </c>
    </row>
    <row r="3415" spans="1:35" x14ac:dyDescent="0.25">
      <c r="A3415" s="15">
        <v>756</v>
      </c>
      <c r="B3415" t="s">
        <v>2262</v>
      </c>
      <c r="C3415">
        <v>100504698</v>
      </c>
      <c r="D3415" t="s">
        <v>30</v>
      </c>
      <c r="E3415" t="s">
        <v>2078</v>
      </c>
      <c r="F3415" t="s">
        <v>44</v>
      </c>
      <c r="G3415" t="s">
        <v>2079</v>
      </c>
      <c r="H3415" t="s">
        <v>2080</v>
      </c>
      <c r="I3415" t="s">
        <v>238</v>
      </c>
      <c r="J3415" t="s">
        <v>2081</v>
      </c>
      <c r="K3415" t="s">
        <v>174</v>
      </c>
      <c r="L3415">
        <v>41</v>
      </c>
      <c r="N3415" t="s">
        <v>50</v>
      </c>
      <c r="O3415" t="s">
        <v>648</v>
      </c>
      <c r="P3415" t="s">
        <v>134</v>
      </c>
      <c r="Q3415" t="s">
        <v>71</v>
      </c>
      <c r="R3415">
        <v>2012</v>
      </c>
      <c r="S3415" s="1">
        <v>10000</v>
      </c>
      <c r="T3415" t="s">
        <v>31</v>
      </c>
      <c r="U3415" s="2">
        <v>41212</v>
      </c>
      <c r="V3415" s="2">
        <v>41243</v>
      </c>
      <c r="W3415" s="2">
        <v>41220</v>
      </c>
      <c r="Y3415" t="s">
        <v>2242</v>
      </c>
      <c r="Z3415" t="s">
        <v>2238</v>
      </c>
      <c r="AA3415" t="s">
        <v>2239</v>
      </c>
      <c r="AB3415" t="s">
        <v>535</v>
      </c>
      <c r="AC3415" t="s">
        <v>155</v>
      </c>
      <c r="AD3415">
        <v>95825</v>
      </c>
      <c r="AE3415" t="s">
        <v>2261</v>
      </c>
      <c r="AF3415" t="str">
        <f t="shared" si="159"/>
        <v>Yes</v>
      </c>
      <c r="AG3415" s="9" t="str">
        <f t="shared" si="160"/>
        <v>STATE SENATOR41REPUBLICANLEG DISTRICT 41 - SENATEKINGLegislative201210000DEBT4121241243412202012 WIN BONUSMERIDIAN PACIFIC INC925 UNIVERSITY AVESACRAMENTOCA</v>
      </c>
      <c r="AH3415">
        <v>100504698</v>
      </c>
      <c r="AI3415" s="9" t="str">
        <f t="shared" si="161"/>
        <v>STATE SENATOR41REPUBLICANLEG DISTRICT 41 - SENATEKINGLegislative</v>
      </c>
    </row>
    <row r="3416" spans="1:35" x14ac:dyDescent="0.25">
      <c r="A3416" s="15">
        <v>748</v>
      </c>
      <c r="B3416" t="s">
        <v>2236</v>
      </c>
      <c r="C3416">
        <v>100514799</v>
      </c>
      <c r="D3416" t="s">
        <v>30</v>
      </c>
      <c r="E3416" t="s">
        <v>2078</v>
      </c>
      <c r="F3416" t="s">
        <v>44</v>
      </c>
      <c r="G3416" t="s">
        <v>2079</v>
      </c>
      <c r="H3416" t="s">
        <v>2080</v>
      </c>
      <c r="I3416" t="s">
        <v>238</v>
      </c>
      <c r="J3416" t="s">
        <v>2081</v>
      </c>
      <c r="K3416" t="s">
        <v>174</v>
      </c>
      <c r="L3416">
        <v>41</v>
      </c>
      <c r="N3416" t="s">
        <v>50</v>
      </c>
      <c r="O3416" t="s">
        <v>648</v>
      </c>
      <c r="P3416" t="s">
        <v>134</v>
      </c>
      <c r="Q3416" t="s">
        <v>71</v>
      </c>
      <c r="R3416">
        <v>2012</v>
      </c>
      <c r="S3416" s="1">
        <v>10000</v>
      </c>
      <c r="T3416" t="s">
        <v>31</v>
      </c>
      <c r="U3416" s="2">
        <v>41244</v>
      </c>
      <c r="V3416" s="2">
        <v>41274</v>
      </c>
      <c r="W3416" s="2">
        <v>41216</v>
      </c>
      <c r="Y3416" t="s">
        <v>2237</v>
      </c>
      <c r="Z3416" t="s">
        <v>2238</v>
      </c>
      <c r="AA3416" t="s">
        <v>2239</v>
      </c>
      <c r="AB3416" t="s">
        <v>535</v>
      </c>
      <c r="AC3416" t="s">
        <v>155</v>
      </c>
      <c r="AD3416">
        <v>95825</v>
      </c>
      <c r="AE3416" t="s">
        <v>2240</v>
      </c>
      <c r="AF3416" t="str">
        <f t="shared" si="159"/>
        <v>Yes</v>
      </c>
      <c r="AG3416" s="9" t="str">
        <f t="shared" si="160"/>
        <v>STATE SENATOR41REPUBLICANLEG DISTRICT 41 - SENATEKINGLegislative201210000DEBT4124441274412162010 WIN BONUSMERIDIAN PACIFIC INC925 UNIVERSITY AVESACRAMENTOCA</v>
      </c>
      <c r="AH3416">
        <v>100514799</v>
      </c>
      <c r="AI3416" s="9" t="str">
        <f t="shared" si="161"/>
        <v>STATE SENATOR41REPUBLICANLEG DISTRICT 41 - SENATEKINGLegislative</v>
      </c>
    </row>
    <row r="3417" spans="1:35" x14ac:dyDescent="0.25">
      <c r="A3417" s="15">
        <v>749</v>
      </c>
      <c r="B3417" t="s">
        <v>2241</v>
      </c>
      <c r="C3417">
        <v>100514799</v>
      </c>
      <c r="D3417" t="s">
        <v>30</v>
      </c>
      <c r="E3417" t="s">
        <v>2078</v>
      </c>
      <c r="F3417" t="s">
        <v>44</v>
      </c>
      <c r="G3417" t="s">
        <v>2079</v>
      </c>
      <c r="H3417" t="s">
        <v>2080</v>
      </c>
      <c r="I3417" t="s">
        <v>238</v>
      </c>
      <c r="J3417" t="s">
        <v>2081</v>
      </c>
      <c r="K3417" t="s">
        <v>174</v>
      </c>
      <c r="L3417">
        <v>41</v>
      </c>
      <c r="N3417" t="s">
        <v>50</v>
      </c>
      <c r="O3417" t="s">
        <v>648</v>
      </c>
      <c r="P3417" t="s">
        <v>134</v>
      </c>
      <c r="Q3417" t="s">
        <v>71</v>
      </c>
      <c r="R3417">
        <v>2012</v>
      </c>
      <c r="S3417" s="1">
        <v>10000</v>
      </c>
      <c r="T3417" t="s">
        <v>31</v>
      </c>
      <c r="U3417" s="2">
        <v>41244</v>
      </c>
      <c r="V3417" s="2">
        <v>41274</v>
      </c>
      <c r="W3417" s="2">
        <v>41220</v>
      </c>
      <c r="Y3417" t="s">
        <v>2242</v>
      </c>
      <c r="Z3417" t="s">
        <v>2238</v>
      </c>
      <c r="AA3417" t="s">
        <v>2239</v>
      </c>
      <c r="AB3417" t="s">
        <v>535</v>
      </c>
      <c r="AC3417" t="s">
        <v>155</v>
      </c>
      <c r="AD3417">
        <v>95825</v>
      </c>
      <c r="AE3417" t="s">
        <v>2240</v>
      </c>
      <c r="AF3417" t="str">
        <f t="shared" si="159"/>
        <v>Yes</v>
      </c>
      <c r="AG3417" s="9" t="str">
        <f t="shared" si="160"/>
        <v>STATE SENATOR41REPUBLICANLEG DISTRICT 41 - SENATEKINGLegislative201210000DEBT4124441274412202012 WIN BONUSMERIDIAN PACIFIC INC925 UNIVERSITY AVESACRAMENTOCA</v>
      </c>
      <c r="AH3417">
        <v>100514799</v>
      </c>
      <c r="AI3417" s="9" t="str">
        <f t="shared" si="161"/>
        <v>STATE SENATOR41REPUBLICANLEG DISTRICT 41 - SENATEKINGLegislative</v>
      </c>
    </row>
    <row r="3418" spans="1:35" x14ac:dyDescent="0.25">
      <c r="A3418" s="15">
        <v>750</v>
      </c>
      <c r="B3418" t="s">
        <v>2243</v>
      </c>
      <c r="C3418">
        <v>100514818</v>
      </c>
      <c r="D3418" t="s">
        <v>30</v>
      </c>
      <c r="E3418" t="s">
        <v>2078</v>
      </c>
      <c r="F3418" t="s">
        <v>44</v>
      </c>
      <c r="G3418" t="s">
        <v>2079</v>
      </c>
      <c r="H3418" t="s">
        <v>2080</v>
      </c>
      <c r="I3418" t="s">
        <v>238</v>
      </c>
      <c r="J3418" t="s">
        <v>2081</v>
      </c>
      <c r="K3418" t="s">
        <v>174</v>
      </c>
      <c r="L3418">
        <v>41</v>
      </c>
      <c r="N3418" t="s">
        <v>50</v>
      </c>
      <c r="O3418" t="s">
        <v>648</v>
      </c>
      <c r="P3418" t="s">
        <v>134</v>
      </c>
      <c r="Q3418" t="s">
        <v>71</v>
      </c>
      <c r="R3418">
        <v>2012</v>
      </c>
      <c r="S3418" s="1">
        <v>10000</v>
      </c>
      <c r="T3418" t="s">
        <v>31</v>
      </c>
      <c r="U3418" s="2">
        <v>41275</v>
      </c>
      <c r="V3418" s="2">
        <v>41333</v>
      </c>
      <c r="W3418" s="2">
        <v>41216</v>
      </c>
      <c r="Y3418" t="s">
        <v>2237</v>
      </c>
      <c r="Z3418" t="s">
        <v>2238</v>
      </c>
      <c r="AA3418" t="s">
        <v>2239</v>
      </c>
      <c r="AB3418" t="s">
        <v>535</v>
      </c>
      <c r="AC3418" t="s">
        <v>155</v>
      </c>
      <c r="AD3418">
        <v>95825</v>
      </c>
      <c r="AE3418" t="s">
        <v>2244</v>
      </c>
      <c r="AF3418" t="str">
        <f t="shared" si="159"/>
        <v>Yes</v>
      </c>
      <c r="AG3418" s="9" t="str">
        <f t="shared" si="160"/>
        <v>STATE SENATOR41REPUBLICANLEG DISTRICT 41 - SENATEKINGLegislative201210000DEBT4127541333412162010 WIN BONUSMERIDIAN PACIFIC INC925 UNIVERSITY AVESACRAMENTOCA</v>
      </c>
      <c r="AH3418">
        <v>100514818</v>
      </c>
      <c r="AI3418" s="9" t="str">
        <f t="shared" si="161"/>
        <v>STATE SENATOR41REPUBLICANLEG DISTRICT 41 - SENATEKINGLegislative</v>
      </c>
    </row>
    <row r="3419" spans="1:35" x14ac:dyDescent="0.25">
      <c r="A3419" s="15">
        <v>751</v>
      </c>
      <c r="B3419" t="s">
        <v>2245</v>
      </c>
      <c r="C3419">
        <v>100514818</v>
      </c>
      <c r="D3419" t="s">
        <v>30</v>
      </c>
      <c r="E3419" t="s">
        <v>2078</v>
      </c>
      <c r="F3419" t="s">
        <v>44</v>
      </c>
      <c r="G3419" t="s">
        <v>2079</v>
      </c>
      <c r="H3419" t="s">
        <v>2080</v>
      </c>
      <c r="I3419" t="s">
        <v>238</v>
      </c>
      <c r="J3419" t="s">
        <v>2081</v>
      </c>
      <c r="K3419" t="s">
        <v>174</v>
      </c>
      <c r="L3419">
        <v>41</v>
      </c>
      <c r="N3419" t="s">
        <v>50</v>
      </c>
      <c r="O3419" t="s">
        <v>648</v>
      </c>
      <c r="P3419" t="s">
        <v>134</v>
      </c>
      <c r="Q3419" t="s">
        <v>71</v>
      </c>
      <c r="R3419">
        <v>2012</v>
      </c>
      <c r="S3419" s="1">
        <v>10000</v>
      </c>
      <c r="T3419" t="s">
        <v>31</v>
      </c>
      <c r="U3419" s="2">
        <v>41275</v>
      </c>
      <c r="V3419" s="2">
        <v>41333</v>
      </c>
      <c r="W3419" s="2">
        <v>41220</v>
      </c>
      <c r="Y3419" t="s">
        <v>2242</v>
      </c>
      <c r="Z3419" t="s">
        <v>2238</v>
      </c>
      <c r="AA3419" t="s">
        <v>2239</v>
      </c>
      <c r="AB3419" t="s">
        <v>535</v>
      </c>
      <c r="AC3419" t="s">
        <v>155</v>
      </c>
      <c r="AD3419">
        <v>95825</v>
      </c>
      <c r="AE3419" t="s">
        <v>2244</v>
      </c>
      <c r="AF3419" t="str">
        <f t="shared" si="159"/>
        <v>Yes</v>
      </c>
      <c r="AG3419" s="9" t="str">
        <f t="shared" si="160"/>
        <v>STATE SENATOR41REPUBLICANLEG DISTRICT 41 - SENATEKINGLegislative201210000DEBT4127541333412202012 WIN BONUSMERIDIAN PACIFIC INC925 UNIVERSITY AVESACRAMENTOCA</v>
      </c>
      <c r="AH3419">
        <v>100514818</v>
      </c>
      <c r="AI3419" s="9" t="str">
        <f t="shared" si="161"/>
        <v>STATE SENATOR41REPUBLICANLEG DISTRICT 41 - SENATEKINGLegislative</v>
      </c>
    </row>
    <row r="3420" spans="1:35" x14ac:dyDescent="0.25">
      <c r="A3420" s="15">
        <v>1017</v>
      </c>
      <c r="B3420" t="s">
        <v>2866</v>
      </c>
      <c r="C3420">
        <v>100537702</v>
      </c>
      <c r="D3420" t="s">
        <v>30</v>
      </c>
      <c r="E3420" t="s">
        <v>2078</v>
      </c>
      <c r="F3420" t="s">
        <v>44</v>
      </c>
      <c r="G3420" t="s">
        <v>2079</v>
      </c>
      <c r="H3420" t="s">
        <v>2080</v>
      </c>
      <c r="I3420" t="s">
        <v>238</v>
      </c>
      <c r="J3420" t="s">
        <v>2081</v>
      </c>
      <c r="K3420" t="s">
        <v>174</v>
      </c>
      <c r="L3420">
        <v>41</v>
      </c>
      <c r="N3420" t="s">
        <v>50</v>
      </c>
      <c r="O3420" t="s">
        <v>648</v>
      </c>
      <c r="P3420" t="s">
        <v>134</v>
      </c>
      <c r="Q3420" t="s">
        <v>71</v>
      </c>
      <c r="R3420">
        <v>2012</v>
      </c>
      <c r="S3420" s="1">
        <v>10000</v>
      </c>
      <c r="T3420" t="s">
        <v>31</v>
      </c>
      <c r="U3420" s="2">
        <v>41334</v>
      </c>
      <c r="V3420" s="2">
        <v>41486</v>
      </c>
      <c r="W3420" s="2">
        <v>41216</v>
      </c>
      <c r="Y3420" t="s">
        <v>2237</v>
      </c>
      <c r="Z3420" t="s">
        <v>2238</v>
      </c>
      <c r="AA3420" t="s">
        <v>2239</v>
      </c>
      <c r="AB3420" t="s">
        <v>535</v>
      </c>
      <c r="AC3420" t="s">
        <v>155</v>
      </c>
      <c r="AD3420">
        <v>95825</v>
      </c>
      <c r="AE3420" t="s">
        <v>2867</v>
      </c>
      <c r="AF3420" t="str">
        <f t="shared" si="159"/>
        <v>Yes</v>
      </c>
      <c r="AG3420" s="9" t="str">
        <f t="shared" si="160"/>
        <v>STATE SENATOR41REPUBLICANLEG DISTRICT 41 - SENATEKINGLegislative201210000DEBT4133441486412162010 WIN BONUSMERIDIAN PACIFIC INC925 UNIVERSITY AVESACRAMENTOCA</v>
      </c>
      <c r="AH3420">
        <v>100537702</v>
      </c>
      <c r="AI3420" s="9" t="str">
        <f t="shared" si="161"/>
        <v>STATE SENATOR41REPUBLICANLEG DISTRICT 41 - SENATEKINGLegislative</v>
      </c>
    </row>
    <row r="3421" spans="1:35" x14ac:dyDescent="0.25">
      <c r="A3421" s="15">
        <v>1018</v>
      </c>
      <c r="B3421" t="s">
        <v>2868</v>
      </c>
      <c r="C3421">
        <v>100537702</v>
      </c>
      <c r="D3421" t="s">
        <v>30</v>
      </c>
      <c r="E3421" t="s">
        <v>2078</v>
      </c>
      <c r="F3421" t="s">
        <v>44</v>
      </c>
      <c r="G3421" t="s">
        <v>2079</v>
      </c>
      <c r="H3421" t="s">
        <v>2080</v>
      </c>
      <c r="I3421" t="s">
        <v>238</v>
      </c>
      <c r="J3421" t="s">
        <v>2081</v>
      </c>
      <c r="K3421" t="s">
        <v>174</v>
      </c>
      <c r="L3421">
        <v>41</v>
      </c>
      <c r="N3421" t="s">
        <v>50</v>
      </c>
      <c r="O3421" t="s">
        <v>648</v>
      </c>
      <c r="P3421" t="s">
        <v>134</v>
      </c>
      <c r="Q3421" t="s">
        <v>71</v>
      </c>
      <c r="R3421">
        <v>2012</v>
      </c>
      <c r="S3421" s="1">
        <v>10000</v>
      </c>
      <c r="T3421" t="s">
        <v>31</v>
      </c>
      <c r="U3421" s="2">
        <v>41334</v>
      </c>
      <c r="V3421" s="2">
        <v>41486</v>
      </c>
      <c r="W3421" s="2">
        <v>41220</v>
      </c>
      <c r="Y3421" t="s">
        <v>2242</v>
      </c>
      <c r="Z3421" t="s">
        <v>2238</v>
      </c>
      <c r="AA3421" t="s">
        <v>2239</v>
      </c>
      <c r="AB3421" t="s">
        <v>535</v>
      </c>
      <c r="AC3421" t="s">
        <v>155</v>
      </c>
      <c r="AD3421">
        <v>95825</v>
      </c>
      <c r="AE3421" t="s">
        <v>2867</v>
      </c>
      <c r="AF3421" t="str">
        <f t="shared" si="159"/>
        <v>Yes</v>
      </c>
      <c r="AG3421" s="9" t="str">
        <f t="shared" si="160"/>
        <v>STATE SENATOR41REPUBLICANLEG DISTRICT 41 - SENATEKINGLegislative201210000DEBT4133441486412202012 WIN BONUSMERIDIAN PACIFIC INC925 UNIVERSITY AVESACRAMENTOCA</v>
      </c>
      <c r="AH3421">
        <v>100537702</v>
      </c>
      <c r="AI3421" s="9" t="str">
        <f t="shared" si="161"/>
        <v>STATE SENATOR41REPUBLICANLEG DISTRICT 41 - SENATEKINGLegislative</v>
      </c>
    </row>
    <row r="3422" spans="1:35" x14ac:dyDescent="0.25">
      <c r="A3422" s="15">
        <v>1786</v>
      </c>
      <c r="B3422" t="s">
        <v>4257</v>
      </c>
      <c r="C3422">
        <v>100444773</v>
      </c>
      <c r="D3422" t="s">
        <v>30</v>
      </c>
      <c r="E3422" t="s">
        <v>1326</v>
      </c>
      <c r="F3422" t="s">
        <v>44</v>
      </c>
      <c r="G3422" t="s">
        <v>1327</v>
      </c>
      <c r="H3422" t="s">
        <v>1328</v>
      </c>
      <c r="I3422" t="s">
        <v>140</v>
      </c>
      <c r="J3422" t="s">
        <v>1329</v>
      </c>
      <c r="K3422" t="s">
        <v>174</v>
      </c>
      <c r="L3422">
        <v>46</v>
      </c>
      <c r="N3422" t="s">
        <v>68</v>
      </c>
      <c r="O3422" t="s">
        <v>1330</v>
      </c>
      <c r="P3422" t="s">
        <v>134</v>
      </c>
      <c r="Q3422" t="s">
        <v>71</v>
      </c>
      <c r="R3422">
        <v>2012</v>
      </c>
      <c r="S3422" s="1">
        <v>201.75</v>
      </c>
      <c r="T3422" t="s">
        <v>31</v>
      </c>
      <c r="U3422" s="2">
        <v>40878</v>
      </c>
      <c r="V3422" s="2">
        <v>40908</v>
      </c>
      <c r="W3422" s="2">
        <v>40908</v>
      </c>
      <c r="Y3422" t="s">
        <v>330</v>
      </c>
      <c r="Z3422" t="s">
        <v>33</v>
      </c>
      <c r="AA3422" t="s">
        <v>103</v>
      </c>
      <c r="AB3422" t="s">
        <v>35</v>
      </c>
      <c r="AC3422" t="s">
        <v>36</v>
      </c>
      <c r="AD3422">
        <v>98101</v>
      </c>
      <c r="AE3422" t="s">
        <v>4258</v>
      </c>
      <c r="AF3422" t="str">
        <f t="shared" si="159"/>
        <v>Yes</v>
      </c>
      <c r="AG3422" s="9" t="str">
        <f t="shared" si="160"/>
        <v>STATE SENATOR46DEMOCRATLEG DISTRICT 46 - SENATEKINGLegislative2012201.75DEBT408784090840908ACCOUNTING/COMPLIANCEPROJECT ACCOUNTING SERVICES603 STEWART ST #819SEATTLEWA</v>
      </c>
      <c r="AH3422">
        <v>100444773</v>
      </c>
      <c r="AI3422" s="9" t="str">
        <f t="shared" si="161"/>
        <v>STATE SENATOR46DEMOCRATLEG DISTRICT 46 - SENATEKINGLegislative</v>
      </c>
    </row>
    <row r="3423" spans="1:35" x14ac:dyDescent="0.25">
      <c r="A3423" s="15">
        <v>2346</v>
      </c>
      <c r="B3423" t="s">
        <v>5125</v>
      </c>
      <c r="C3423">
        <v>100462239</v>
      </c>
      <c r="D3423" t="s">
        <v>30</v>
      </c>
      <c r="E3423" t="s">
        <v>1326</v>
      </c>
      <c r="F3423" t="s">
        <v>44</v>
      </c>
      <c r="G3423" t="s">
        <v>1327</v>
      </c>
      <c r="H3423" t="s">
        <v>1328</v>
      </c>
      <c r="I3423" t="s">
        <v>140</v>
      </c>
      <c r="J3423" t="s">
        <v>1329</v>
      </c>
      <c r="K3423" t="s">
        <v>174</v>
      </c>
      <c r="L3423">
        <v>46</v>
      </c>
      <c r="N3423" t="s">
        <v>68</v>
      </c>
      <c r="O3423" t="s">
        <v>1330</v>
      </c>
      <c r="P3423" t="s">
        <v>134</v>
      </c>
      <c r="Q3423" t="s">
        <v>71</v>
      </c>
      <c r="R3423">
        <v>2012</v>
      </c>
      <c r="S3423" s="1">
        <v>897.75</v>
      </c>
      <c r="T3423" t="s">
        <v>31</v>
      </c>
      <c r="U3423" s="2">
        <v>41000</v>
      </c>
      <c r="V3423" s="2">
        <v>41029</v>
      </c>
      <c r="W3423" s="2">
        <v>41029</v>
      </c>
      <c r="Y3423" t="s">
        <v>330</v>
      </c>
      <c r="Z3423" t="s">
        <v>33</v>
      </c>
      <c r="AA3423" t="s">
        <v>103</v>
      </c>
      <c r="AB3423" t="s">
        <v>35</v>
      </c>
      <c r="AC3423" t="s">
        <v>36</v>
      </c>
      <c r="AD3423">
        <v>98101</v>
      </c>
      <c r="AE3423" t="s">
        <v>5126</v>
      </c>
      <c r="AF3423" t="str">
        <f t="shared" si="159"/>
        <v>Yes</v>
      </c>
      <c r="AG3423" s="9" t="str">
        <f t="shared" si="160"/>
        <v>STATE SENATOR46DEMOCRATLEG DISTRICT 46 - SENATEKINGLegislative2012897.75DEBT410004102941029ACCOUNTING/COMPLIANCEPROJECT ACCOUNTING SERVICES603 STEWART ST #819SEATTLEWA</v>
      </c>
      <c r="AH3423">
        <v>100462239</v>
      </c>
      <c r="AI3423" s="9" t="str">
        <f t="shared" si="161"/>
        <v>STATE SENATOR46DEMOCRATLEG DISTRICT 46 - SENATEKINGLegislative</v>
      </c>
    </row>
    <row r="3424" spans="1:35" x14ac:dyDescent="0.25">
      <c r="A3424" s="15">
        <v>2667</v>
      </c>
      <c r="B3424" t="s">
        <v>5700</v>
      </c>
      <c r="C3424">
        <v>100469372</v>
      </c>
      <c r="D3424" t="s">
        <v>30</v>
      </c>
      <c r="E3424" t="s">
        <v>1326</v>
      </c>
      <c r="F3424" t="s">
        <v>44</v>
      </c>
      <c r="G3424" t="s">
        <v>1327</v>
      </c>
      <c r="H3424" t="s">
        <v>1328</v>
      </c>
      <c r="I3424" t="s">
        <v>140</v>
      </c>
      <c r="J3424" t="s">
        <v>1329</v>
      </c>
      <c r="K3424" t="s">
        <v>174</v>
      </c>
      <c r="L3424">
        <v>46</v>
      </c>
      <c r="N3424" t="s">
        <v>68</v>
      </c>
      <c r="O3424" t="s">
        <v>1330</v>
      </c>
      <c r="P3424" t="s">
        <v>134</v>
      </c>
      <c r="Q3424" t="s">
        <v>71</v>
      </c>
      <c r="R3424">
        <v>2012</v>
      </c>
      <c r="S3424" s="1">
        <v>937.5</v>
      </c>
      <c r="T3424" t="s">
        <v>31</v>
      </c>
      <c r="U3424" s="2">
        <v>41030</v>
      </c>
      <c r="V3424" s="2">
        <v>41060</v>
      </c>
      <c r="W3424" s="2">
        <v>41060</v>
      </c>
      <c r="Y3424" t="s">
        <v>330</v>
      </c>
      <c r="Z3424" t="s">
        <v>33</v>
      </c>
      <c r="AA3424" t="s">
        <v>103</v>
      </c>
      <c r="AB3424" t="s">
        <v>35</v>
      </c>
      <c r="AC3424" t="s">
        <v>36</v>
      </c>
      <c r="AD3424">
        <v>98101</v>
      </c>
      <c r="AE3424" t="s">
        <v>5701</v>
      </c>
      <c r="AF3424" t="str">
        <f t="shared" si="159"/>
        <v>Yes</v>
      </c>
      <c r="AG3424" s="9" t="str">
        <f t="shared" si="160"/>
        <v>STATE SENATOR46DEMOCRATLEG DISTRICT 46 - SENATEKINGLegislative2012937.5DEBT410304106041060ACCOUNTING/COMPLIANCEPROJECT ACCOUNTING SERVICES603 STEWART ST #819SEATTLEWA</v>
      </c>
      <c r="AH3424">
        <v>100469372</v>
      </c>
      <c r="AI3424" s="9" t="str">
        <f t="shared" si="161"/>
        <v>STATE SENATOR46DEMOCRATLEG DISTRICT 46 - SENATEKINGLegislative</v>
      </c>
    </row>
    <row r="3425" spans="1:35" x14ac:dyDescent="0.25">
      <c r="A3425" s="15">
        <v>2799</v>
      </c>
      <c r="B3425" t="s">
        <v>5923</v>
      </c>
      <c r="C3425">
        <v>100469372</v>
      </c>
      <c r="D3425" t="s">
        <v>30</v>
      </c>
      <c r="E3425" t="s">
        <v>1326</v>
      </c>
      <c r="F3425" t="s">
        <v>44</v>
      </c>
      <c r="G3425" t="s">
        <v>1327</v>
      </c>
      <c r="H3425" t="s">
        <v>1328</v>
      </c>
      <c r="I3425" t="s">
        <v>140</v>
      </c>
      <c r="J3425" t="s">
        <v>1329</v>
      </c>
      <c r="K3425" t="s">
        <v>174</v>
      </c>
      <c r="L3425">
        <v>46</v>
      </c>
      <c r="N3425" t="s">
        <v>68</v>
      </c>
      <c r="O3425" t="s">
        <v>1330</v>
      </c>
      <c r="P3425" t="s">
        <v>134</v>
      </c>
      <c r="Q3425" t="s">
        <v>71</v>
      </c>
      <c r="R3425">
        <v>2012</v>
      </c>
      <c r="S3425" s="1">
        <v>2745</v>
      </c>
      <c r="T3425" t="s">
        <v>31</v>
      </c>
      <c r="U3425" s="2">
        <v>41030</v>
      </c>
      <c r="V3425" s="2">
        <v>41060</v>
      </c>
      <c r="W3425" s="2">
        <v>41060</v>
      </c>
      <c r="Y3425" t="s">
        <v>118</v>
      </c>
      <c r="Z3425" t="s">
        <v>3120</v>
      </c>
      <c r="AA3425" t="s">
        <v>220</v>
      </c>
      <c r="AB3425" t="s">
        <v>35</v>
      </c>
      <c r="AC3425" t="s">
        <v>36</v>
      </c>
      <c r="AD3425">
        <v>98101</v>
      </c>
      <c r="AE3425" t="s">
        <v>5701</v>
      </c>
      <c r="AF3425" t="str">
        <f t="shared" si="159"/>
        <v>Yes</v>
      </c>
      <c r="AG3425" s="9" t="str">
        <f t="shared" si="160"/>
        <v>STATE SENATOR46DEMOCRATLEG DISTRICT 46 - SENATEKINGLegislative20122745DEBT410304106041060PRINTINGWIN POWER STRATEGIES1402 3RD AVE #505SEATTLEWA</v>
      </c>
      <c r="AH3425">
        <v>100469372</v>
      </c>
      <c r="AI3425" s="9" t="str">
        <f t="shared" si="161"/>
        <v>STATE SENATOR46DEMOCRATLEG DISTRICT 46 - SENATEKINGLegislative</v>
      </c>
    </row>
    <row r="3426" spans="1:35" x14ac:dyDescent="0.25">
      <c r="A3426" s="15">
        <v>2800</v>
      </c>
      <c r="B3426" t="s">
        <v>5924</v>
      </c>
      <c r="C3426">
        <v>100469372</v>
      </c>
      <c r="D3426" t="s">
        <v>30</v>
      </c>
      <c r="E3426" t="s">
        <v>1326</v>
      </c>
      <c r="F3426" t="s">
        <v>44</v>
      </c>
      <c r="G3426" t="s">
        <v>1327</v>
      </c>
      <c r="H3426" t="s">
        <v>1328</v>
      </c>
      <c r="I3426" t="s">
        <v>140</v>
      </c>
      <c r="J3426" t="s">
        <v>1329</v>
      </c>
      <c r="K3426" t="s">
        <v>174</v>
      </c>
      <c r="L3426">
        <v>46</v>
      </c>
      <c r="N3426" t="s">
        <v>68</v>
      </c>
      <c r="O3426" t="s">
        <v>1330</v>
      </c>
      <c r="P3426" t="s">
        <v>134</v>
      </c>
      <c r="Q3426" t="s">
        <v>71</v>
      </c>
      <c r="R3426">
        <v>2012</v>
      </c>
      <c r="S3426" s="1">
        <v>1567.66</v>
      </c>
      <c r="T3426" t="s">
        <v>31</v>
      </c>
      <c r="U3426" s="2">
        <v>41030</v>
      </c>
      <c r="V3426" s="2">
        <v>41060</v>
      </c>
      <c r="W3426" s="2">
        <v>41060</v>
      </c>
      <c r="Y3426" t="s">
        <v>37</v>
      </c>
      <c r="Z3426" t="s">
        <v>167</v>
      </c>
      <c r="AA3426" t="s">
        <v>691</v>
      </c>
      <c r="AB3426" t="s">
        <v>35</v>
      </c>
      <c r="AC3426" t="s">
        <v>36</v>
      </c>
      <c r="AD3426">
        <v>98109</v>
      </c>
      <c r="AE3426" t="s">
        <v>5701</v>
      </c>
      <c r="AF3426" t="str">
        <f t="shared" si="159"/>
        <v>Yes</v>
      </c>
      <c r="AG3426" s="9" t="str">
        <f t="shared" si="160"/>
        <v>STATE SENATOR46DEMOCRATLEG DISTRICT 46 - SENATEKINGLegislative20121567.66DEBT410304106041060CONSULTINGARGO STRATEGIESPO BOX 9100SEATTLEWA</v>
      </c>
      <c r="AH3426">
        <v>100469372</v>
      </c>
      <c r="AI3426" s="9" t="str">
        <f t="shared" si="161"/>
        <v>STATE SENATOR46DEMOCRATLEG DISTRICT 46 - SENATEKINGLegislative</v>
      </c>
    </row>
    <row r="3427" spans="1:35" x14ac:dyDescent="0.25">
      <c r="A3427" s="15">
        <v>2856</v>
      </c>
      <c r="B3427" t="s">
        <v>6020</v>
      </c>
      <c r="C3427">
        <v>100477084</v>
      </c>
      <c r="D3427" t="s">
        <v>30</v>
      </c>
      <c r="E3427" t="s">
        <v>1326</v>
      </c>
      <c r="F3427" t="s">
        <v>44</v>
      </c>
      <c r="G3427" t="s">
        <v>1327</v>
      </c>
      <c r="H3427" t="s">
        <v>1328</v>
      </c>
      <c r="I3427" t="s">
        <v>140</v>
      </c>
      <c r="J3427" t="s">
        <v>1329</v>
      </c>
      <c r="K3427" t="s">
        <v>174</v>
      </c>
      <c r="L3427">
        <v>46</v>
      </c>
      <c r="N3427" t="s">
        <v>68</v>
      </c>
      <c r="O3427" t="s">
        <v>1330</v>
      </c>
      <c r="P3427" t="s">
        <v>134</v>
      </c>
      <c r="Q3427" t="s">
        <v>71</v>
      </c>
      <c r="R3427">
        <v>2012</v>
      </c>
      <c r="S3427" s="1">
        <v>450</v>
      </c>
      <c r="T3427" t="s">
        <v>31</v>
      </c>
      <c r="U3427" s="2">
        <v>41061</v>
      </c>
      <c r="V3427" s="2">
        <v>41106</v>
      </c>
      <c r="W3427" s="2">
        <v>41106</v>
      </c>
      <c r="Y3427" t="s">
        <v>163</v>
      </c>
      <c r="Z3427" t="s">
        <v>167</v>
      </c>
      <c r="AA3427" t="s">
        <v>691</v>
      </c>
      <c r="AB3427" t="s">
        <v>35</v>
      </c>
      <c r="AC3427" t="s">
        <v>36</v>
      </c>
      <c r="AD3427">
        <v>98109</v>
      </c>
      <c r="AE3427" t="s">
        <v>6021</v>
      </c>
      <c r="AF3427" t="str">
        <f t="shared" si="159"/>
        <v>Yes</v>
      </c>
      <c r="AG3427" s="9" t="str">
        <f t="shared" si="160"/>
        <v>STATE SENATOR46DEMOCRATLEG DISTRICT 46 - SENATEKINGLegislative2012450DEBT410614110641106CONSULTING (EST.)ARGO STRATEGIESPO BOX 9100SEATTLEWA</v>
      </c>
      <c r="AH3427">
        <v>100477084</v>
      </c>
      <c r="AI3427" s="9" t="str">
        <f t="shared" si="161"/>
        <v>STATE SENATOR46DEMOCRATLEG DISTRICT 46 - SENATEKINGLegislative</v>
      </c>
    </row>
    <row r="3428" spans="1:35" x14ac:dyDescent="0.25">
      <c r="A3428" s="15">
        <v>3354</v>
      </c>
      <c r="B3428" t="s">
        <v>6889</v>
      </c>
      <c r="C3428">
        <v>100480782</v>
      </c>
      <c r="D3428" t="s">
        <v>30</v>
      </c>
      <c r="E3428" t="s">
        <v>1326</v>
      </c>
      <c r="F3428" t="s">
        <v>44</v>
      </c>
      <c r="G3428" t="s">
        <v>1327</v>
      </c>
      <c r="H3428" t="s">
        <v>1328</v>
      </c>
      <c r="I3428" t="s">
        <v>140</v>
      </c>
      <c r="J3428" t="s">
        <v>1329</v>
      </c>
      <c r="K3428" t="s">
        <v>174</v>
      </c>
      <c r="L3428">
        <v>46</v>
      </c>
      <c r="N3428" t="s">
        <v>68</v>
      </c>
      <c r="O3428" t="s">
        <v>1330</v>
      </c>
      <c r="P3428" t="s">
        <v>134</v>
      </c>
      <c r="Q3428" t="s">
        <v>71</v>
      </c>
      <c r="R3428">
        <v>2012</v>
      </c>
      <c r="S3428" s="1">
        <v>900</v>
      </c>
      <c r="T3428" t="s">
        <v>31</v>
      </c>
      <c r="U3428" s="2">
        <v>41107</v>
      </c>
      <c r="V3428" s="2">
        <v>41120</v>
      </c>
      <c r="W3428" s="2">
        <v>41120</v>
      </c>
      <c r="Y3428" t="s">
        <v>163</v>
      </c>
      <c r="Z3428" t="s">
        <v>167</v>
      </c>
      <c r="AA3428" t="s">
        <v>691</v>
      </c>
      <c r="AB3428" t="s">
        <v>35</v>
      </c>
      <c r="AC3428" t="s">
        <v>36</v>
      </c>
      <c r="AD3428">
        <v>98109</v>
      </c>
      <c r="AE3428" t="s">
        <v>6890</v>
      </c>
      <c r="AF3428" t="str">
        <f t="shared" si="159"/>
        <v>Yes</v>
      </c>
      <c r="AG3428" s="9" t="str">
        <f t="shared" si="160"/>
        <v>STATE SENATOR46DEMOCRATLEG DISTRICT 46 - SENATEKINGLegislative2012900DEBT411074112041120CONSULTING (EST.)ARGO STRATEGIESPO BOX 9100SEATTLEWA</v>
      </c>
      <c r="AH3428">
        <v>100480782</v>
      </c>
      <c r="AI3428" s="9" t="str">
        <f t="shared" si="161"/>
        <v>STATE SENATOR46DEMOCRATLEG DISTRICT 46 - SENATEKINGLegislative</v>
      </c>
    </row>
    <row r="3429" spans="1:35" x14ac:dyDescent="0.25">
      <c r="A3429" s="15">
        <v>3355</v>
      </c>
      <c r="B3429" t="s">
        <v>6891</v>
      </c>
      <c r="C3429">
        <v>100480782</v>
      </c>
      <c r="D3429" t="s">
        <v>30</v>
      </c>
      <c r="E3429" t="s">
        <v>1326</v>
      </c>
      <c r="F3429" t="s">
        <v>44</v>
      </c>
      <c r="G3429" t="s">
        <v>1327</v>
      </c>
      <c r="H3429" t="s">
        <v>1328</v>
      </c>
      <c r="I3429" t="s">
        <v>140</v>
      </c>
      <c r="J3429" t="s">
        <v>1329</v>
      </c>
      <c r="K3429" t="s">
        <v>174</v>
      </c>
      <c r="L3429">
        <v>46</v>
      </c>
      <c r="N3429" t="s">
        <v>68</v>
      </c>
      <c r="O3429" t="s">
        <v>1330</v>
      </c>
      <c r="P3429" t="s">
        <v>134</v>
      </c>
      <c r="Q3429" t="s">
        <v>71</v>
      </c>
      <c r="R3429">
        <v>2012</v>
      </c>
      <c r="S3429" s="1">
        <v>475</v>
      </c>
      <c r="T3429" t="s">
        <v>31</v>
      </c>
      <c r="U3429" s="2">
        <v>41107</v>
      </c>
      <c r="V3429" s="2">
        <v>41120</v>
      </c>
      <c r="W3429" s="2">
        <v>41120</v>
      </c>
      <c r="Y3429" t="s">
        <v>32</v>
      </c>
      <c r="Z3429" t="s">
        <v>33</v>
      </c>
      <c r="AA3429" t="s">
        <v>103</v>
      </c>
      <c r="AB3429" t="s">
        <v>35</v>
      </c>
      <c r="AC3429" t="s">
        <v>36</v>
      </c>
      <c r="AD3429">
        <v>98101</v>
      </c>
      <c r="AE3429" t="s">
        <v>6890</v>
      </c>
      <c r="AF3429" t="str">
        <f t="shared" si="159"/>
        <v>Yes</v>
      </c>
      <c r="AG3429" s="9" t="str">
        <f t="shared" si="160"/>
        <v>STATE SENATOR46DEMOCRATLEG DISTRICT 46 - SENATEKINGLegislative2012475DEBT411074112041120ACCOUNTING/COMPLIANCE (EST.)PROJECT ACCOUNTING SERVICES603 STEWART ST #819SEATTLEWA</v>
      </c>
      <c r="AH3429">
        <v>100480782</v>
      </c>
      <c r="AI3429" s="9" t="str">
        <f t="shared" si="161"/>
        <v>STATE SENATOR46DEMOCRATLEG DISTRICT 46 - SENATEKINGLegislative</v>
      </c>
    </row>
    <row r="3430" spans="1:35" x14ac:dyDescent="0.25">
      <c r="A3430" s="15">
        <v>2854</v>
      </c>
      <c r="B3430" t="s">
        <v>6016</v>
      </c>
      <c r="C3430">
        <v>100488159</v>
      </c>
      <c r="D3430" t="s">
        <v>30</v>
      </c>
      <c r="E3430" t="s">
        <v>1326</v>
      </c>
      <c r="F3430" t="s">
        <v>44</v>
      </c>
      <c r="G3430" t="s">
        <v>1327</v>
      </c>
      <c r="H3430" t="s">
        <v>1328</v>
      </c>
      <c r="I3430" t="s">
        <v>140</v>
      </c>
      <c r="J3430" t="s">
        <v>1329</v>
      </c>
      <c r="K3430" t="s">
        <v>174</v>
      </c>
      <c r="L3430">
        <v>46</v>
      </c>
      <c r="N3430" t="s">
        <v>68</v>
      </c>
      <c r="O3430" t="s">
        <v>1330</v>
      </c>
      <c r="P3430" t="s">
        <v>134</v>
      </c>
      <c r="Q3430" t="s">
        <v>71</v>
      </c>
      <c r="R3430">
        <v>2012</v>
      </c>
      <c r="S3430" s="1">
        <v>3664</v>
      </c>
      <c r="T3430" t="s">
        <v>31</v>
      </c>
      <c r="U3430" s="2">
        <v>41121</v>
      </c>
      <c r="V3430" s="2">
        <v>41152</v>
      </c>
      <c r="W3430" s="2">
        <v>41152</v>
      </c>
      <c r="Y3430" t="s">
        <v>6017</v>
      </c>
      <c r="Z3430" t="s">
        <v>167</v>
      </c>
      <c r="AA3430" t="s">
        <v>691</v>
      </c>
      <c r="AB3430" t="s">
        <v>35</v>
      </c>
      <c r="AC3430" t="s">
        <v>36</v>
      </c>
      <c r="AD3430">
        <v>98109</v>
      </c>
      <c r="AE3430" t="s">
        <v>6018</v>
      </c>
      <c r="AF3430" t="str">
        <f t="shared" si="159"/>
        <v>Yes</v>
      </c>
      <c r="AG3430" s="9" t="str">
        <f t="shared" si="160"/>
        <v>STATE SENATOR46DEMOCRATLEG DISTRICT 46 - SENATEKINGLegislative20123664DEBT411214115241152CONSULTING/EVENT SUPPLIESARGO STRATEGIESPO BOX 9100SEATTLEWA</v>
      </c>
      <c r="AH3430">
        <v>100488159</v>
      </c>
      <c r="AI3430" s="9" t="str">
        <f t="shared" si="161"/>
        <v>STATE SENATOR46DEMOCRATLEG DISTRICT 46 - SENATEKINGLegislative</v>
      </c>
    </row>
    <row r="3431" spans="1:35" x14ac:dyDescent="0.25">
      <c r="A3431" s="15">
        <v>2855</v>
      </c>
      <c r="B3431" t="s">
        <v>6019</v>
      </c>
      <c r="C3431">
        <v>100488159</v>
      </c>
      <c r="D3431" t="s">
        <v>30</v>
      </c>
      <c r="E3431" t="s">
        <v>1326</v>
      </c>
      <c r="F3431" t="s">
        <v>44</v>
      </c>
      <c r="G3431" t="s">
        <v>1327</v>
      </c>
      <c r="H3431" t="s">
        <v>1328</v>
      </c>
      <c r="I3431" t="s">
        <v>140</v>
      </c>
      <c r="J3431" t="s">
        <v>1329</v>
      </c>
      <c r="K3431" t="s">
        <v>174</v>
      </c>
      <c r="L3431">
        <v>46</v>
      </c>
      <c r="N3431" t="s">
        <v>68</v>
      </c>
      <c r="O3431" t="s">
        <v>1330</v>
      </c>
      <c r="P3431" t="s">
        <v>134</v>
      </c>
      <c r="Q3431" t="s">
        <v>71</v>
      </c>
      <c r="R3431">
        <v>2012</v>
      </c>
      <c r="S3431" s="1">
        <v>467.25</v>
      </c>
      <c r="T3431" t="s">
        <v>31</v>
      </c>
      <c r="U3431" s="2">
        <v>41121</v>
      </c>
      <c r="V3431" s="2">
        <v>41152</v>
      </c>
      <c r="W3431" s="2">
        <v>41152</v>
      </c>
      <c r="Y3431" t="s">
        <v>330</v>
      </c>
      <c r="Z3431" t="s">
        <v>33</v>
      </c>
      <c r="AA3431" t="s">
        <v>103</v>
      </c>
      <c r="AB3431" t="s">
        <v>35</v>
      </c>
      <c r="AC3431" t="s">
        <v>36</v>
      </c>
      <c r="AD3431">
        <v>98101</v>
      </c>
      <c r="AE3431" t="s">
        <v>6018</v>
      </c>
      <c r="AF3431" t="str">
        <f t="shared" si="159"/>
        <v>Yes</v>
      </c>
      <c r="AG3431" s="9" t="str">
        <f t="shared" si="160"/>
        <v>STATE SENATOR46DEMOCRATLEG DISTRICT 46 - SENATEKINGLegislative2012467.25DEBT411214115241152ACCOUNTING/COMPLIANCEPROJECT ACCOUNTING SERVICES603 STEWART ST #819SEATTLEWA</v>
      </c>
      <c r="AH3431">
        <v>100488159</v>
      </c>
      <c r="AI3431" s="9" t="str">
        <f t="shared" si="161"/>
        <v>STATE SENATOR46DEMOCRATLEG DISTRICT 46 - SENATEKINGLegislative</v>
      </c>
    </row>
    <row r="3432" spans="1:35" x14ac:dyDescent="0.25">
      <c r="A3432" s="15">
        <v>314</v>
      </c>
      <c r="B3432" t="s">
        <v>1325</v>
      </c>
      <c r="C3432">
        <v>100499378</v>
      </c>
      <c r="D3432" t="s">
        <v>30</v>
      </c>
      <c r="E3432" t="s">
        <v>1326</v>
      </c>
      <c r="F3432" t="s">
        <v>44</v>
      </c>
      <c r="G3432" t="s">
        <v>1327</v>
      </c>
      <c r="H3432" t="s">
        <v>1328</v>
      </c>
      <c r="I3432" t="s">
        <v>140</v>
      </c>
      <c r="J3432" t="s">
        <v>1329</v>
      </c>
      <c r="K3432" t="s">
        <v>174</v>
      </c>
      <c r="L3432">
        <v>46</v>
      </c>
      <c r="N3432" t="s">
        <v>68</v>
      </c>
      <c r="O3432" t="s">
        <v>1330</v>
      </c>
      <c r="P3432" t="s">
        <v>134</v>
      </c>
      <c r="Q3432" t="s">
        <v>71</v>
      </c>
      <c r="R3432">
        <v>2012</v>
      </c>
      <c r="S3432" s="1">
        <v>393.75</v>
      </c>
      <c r="T3432" t="s">
        <v>31</v>
      </c>
      <c r="U3432" s="2">
        <v>41153</v>
      </c>
      <c r="V3432" s="2">
        <v>41197</v>
      </c>
      <c r="W3432" s="2">
        <v>41197</v>
      </c>
      <c r="Y3432" t="s">
        <v>32</v>
      </c>
      <c r="Z3432" t="s">
        <v>33</v>
      </c>
      <c r="AA3432" t="s">
        <v>103</v>
      </c>
      <c r="AB3432" t="s">
        <v>35</v>
      </c>
      <c r="AC3432" t="s">
        <v>36</v>
      </c>
      <c r="AD3432">
        <v>98101</v>
      </c>
      <c r="AE3432" t="s">
        <v>1331</v>
      </c>
      <c r="AF3432" t="str">
        <f t="shared" si="159"/>
        <v>Yes</v>
      </c>
      <c r="AG3432" s="9" t="str">
        <f t="shared" si="160"/>
        <v>STATE SENATOR46DEMOCRATLEG DISTRICT 46 - SENATEKINGLegislative2012393.75DEBT411534119741197ACCOUNTING/COMPLIANCE (EST.)PROJECT ACCOUNTING SERVICES603 STEWART ST #819SEATTLEWA</v>
      </c>
      <c r="AH3432">
        <v>100499378</v>
      </c>
      <c r="AI3432" s="9" t="str">
        <f t="shared" si="161"/>
        <v>STATE SENATOR46DEMOCRATLEG DISTRICT 46 - SENATEKINGLegislative</v>
      </c>
    </row>
    <row r="3433" spans="1:35" x14ac:dyDescent="0.25">
      <c r="A3433" s="15">
        <v>315</v>
      </c>
      <c r="B3433" t="s">
        <v>1332</v>
      </c>
      <c r="C3433">
        <v>100499385</v>
      </c>
      <c r="D3433" t="s">
        <v>30</v>
      </c>
      <c r="E3433" t="s">
        <v>1326</v>
      </c>
      <c r="F3433" t="s">
        <v>44</v>
      </c>
      <c r="G3433" t="s">
        <v>1327</v>
      </c>
      <c r="H3433" t="s">
        <v>1328</v>
      </c>
      <c r="I3433" t="s">
        <v>140</v>
      </c>
      <c r="J3433" t="s">
        <v>1329</v>
      </c>
      <c r="K3433" t="s">
        <v>174</v>
      </c>
      <c r="L3433">
        <v>46</v>
      </c>
      <c r="N3433" t="s">
        <v>68</v>
      </c>
      <c r="O3433" t="s">
        <v>1330</v>
      </c>
      <c r="P3433" t="s">
        <v>134</v>
      </c>
      <c r="Q3433" t="s">
        <v>71</v>
      </c>
      <c r="R3433">
        <v>2012</v>
      </c>
      <c r="S3433" s="1">
        <v>676.5</v>
      </c>
      <c r="T3433" t="s">
        <v>31</v>
      </c>
      <c r="U3433" s="2">
        <v>41198</v>
      </c>
      <c r="V3433" s="2">
        <v>41211</v>
      </c>
      <c r="W3433" s="2">
        <v>41211</v>
      </c>
      <c r="Y3433" t="s">
        <v>32</v>
      </c>
      <c r="Z3433" t="s">
        <v>33</v>
      </c>
      <c r="AA3433" t="s">
        <v>103</v>
      </c>
      <c r="AB3433" t="s">
        <v>35</v>
      </c>
      <c r="AC3433" t="s">
        <v>36</v>
      </c>
      <c r="AD3433">
        <v>98101</v>
      </c>
      <c r="AE3433" t="s">
        <v>1333</v>
      </c>
      <c r="AF3433" t="str">
        <f t="shared" si="159"/>
        <v>Yes</v>
      </c>
      <c r="AG3433" s="9" t="str">
        <f t="shared" si="160"/>
        <v>STATE SENATOR46DEMOCRATLEG DISTRICT 46 - SENATEKINGLegislative2012676.5DEBT411984121141211ACCOUNTING/COMPLIANCE (EST.)PROJECT ACCOUNTING SERVICES603 STEWART ST #819SEATTLEWA</v>
      </c>
      <c r="AH3433">
        <v>100499385</v>
      </c>
      <c r="AI3433" s="9" t="str">
        <f t="shared" si="161"/>
        <v>STATE SENATOR46DEMOCRATLEG DISTRICT 46 - SENATEKINGLegislative</v>
      </c>
    </row>
    <row r="3434" spans="1:35" x14ac:dyDescent="0.25">
      <c r="A3434" s="15">
        <v>648</v>
      </c>
      <c r="B3434" t="s">
        <v>2034</v>
      </c>
      <c r="C3434">
        <v>100503854</v>
      </c>
      <c r="D3434" t="s">
        <v>30</v>
      </c>
      <c r="E3434" t="s">
        <v>1326</v>
      </c>
      <c r="F3434" t="s">
        <v>44</v>
      </c>
      <c r="G3434" t="s">
        <v>1327</v>
      </c>
      <c r="H3434" t="s">
        <v>1328</v>
      </c>
      <c r="I3434" t="s">
        <v>140</v>
      </c>
      <c r="J3434" t="s">
        <v>1329</v>
      </c>
      <c r="K3434" t="s">
        <v>174</v>
      </c>
      <c r="L3434">
        <v>46</v>
      </c>
      <c r="N3434" t="s">
        <v>68</v>
      </c>
      <c r="O3434" t="s">
        <v>1330</v>
      </c>
      <c r="P3434" t="s">
        <v>134</v>
      </c>
      <c r="Q3434" t="s">
        <v>71</v>
      </c>
      <c r="R3434">
        <v>2012</v>
      </c>
      <c r="S3434" s="1">
        <v>322.5</v>
      </c>
      <c r="T3434" t="s">
        <v>31</v>
      </c>
      <c r="U3434" s="2">
        <v>41212</v>
      </c>
      <c r="V3434" s="2">
        <v>41243</v>
      </c>
      <c r="W3434" s="2">
        <v>41243</v>
      </c>
      <c r="Y3434" t="s">
        <v>330</v>
      </c>
      <c r="Z3434" t="s">
        <v>33</v>
      </c>
      <c r="AA3434" t="s">
        <v>103</v>
      </c>
      <c r="AB3434" t="s">
        <v>35</v>
      </c>
      <c r="AC3434" t="s">
        <v>36</v>
      </c>
      <c r="AD3434">
        <v>98101</v>
      </c>
      <c r="AE3434" t="s">
        <v>2035</v>
      </c>
      <c r="AF3434" t="str">
        <f t="shared" si="159"/>
        <v>Yes</v>
      </c>
      <c r="AG3434" s="9" t="str">
        <f t="shared" si="160"/>
        <v>STATE SENATOR46DEMOCRATLEG DISTRICT 46 - SENATEKINGLegislative2012322.5DEBT412124124341243ACCOUNTING/COMPLIANCEPROJECT ACCOUNTING SERVICES603 STEWART ST #819SEATTLEWA</v>
      </c>
      <c r="AH3434">
        <v>100503854</v>
      </c>
      <c r="AI3434" s="9" t="str">
        <f t="shared" si="161"/>
        <v>STATE SENATOR46DEMOCRATLEG DISTRICT 46 - SENATEKINGLegislative</v>
      </c>
    </row>
    <row r="3435" spans="1:35" x14ac:dyDescent="0.25">
      <c r="A3435" s="15">
        <v>831</v>
      </c>
      <c r="B3435" t="s">
        <v>2394</v>
      </c>
      <c r="C3435">
        <v>100502774</v>
      </c>
      <c r="D3435" t="s">
        <v>30</v>
      </c>
      <c r="E3435" t="s">
        <v>2395</v>
      </c>
      <c r="F3435" t="s">
        <v>44</v>
      </c>
      <c r="G3435" t="s">
        <v>2396</v>
      </c>
      <c r="H3435" t="s">
        <v>2397</v>
      </c>
      <c r="I3435" t="s">
        <v>273</v>
      </c>
      <c r="J3435" t="s">
        <v>2398</v>
      </c>
      <c r="K3435" t="s">
        <v>174</v>
      </c>
      <c r="L3435">
        <v>49</v>
      </c>
      <c r="N3435" t="s">
        <v>68</v>
      </c>
      <c r="O3435" t="s">
        <v>2399</v>
      </c>
      <c r="P3435" t="s">
        <v>938</v>
      </c>
      <c r="Q3435" t="s">
        <v>71</v>
      </c>
      <c r="R3435">
        <v>2012</v>
      </c>
      <c r="S3435" s="1">
        <v>4000</v>
      </c>
      <c r="T3435" t="s">
        <v>31</v>
      </c>
      <c r="U3435" s="2">
        <v>41212</v>
      </c>
      <c r="V3435" s="2">
        <v>41243</v>
      </c>
      <c r="W3435" s="2">
        <v>41226</v>
      </c>
      <c r="Y3435" t="s">
        <v>1211</v>
      </c>
      <c r="Z3435" t="s">
        <v>74</v>
      </c>
      <c r="AA3435" t="s">
        <v>2400</v>
      </c>
      <c r="AB3435" t="s">
        <v>35</v>
      </c>
      <c r="AC3435" t="s">
        <v>36</v>
      </c>
      <c r="AD3435">
        <v>98183</v>
      </c>
      <c r="AE3435" t="s">
        <v>2401</v>
      </c>
      <c r="AF3435" t="str">
        <f t="shared" si="159"/>
        <v>Yes</v>
      </c>
      <c r="AG3435" s="9" t="str">
        <f t="shared" si="160"/>
        <v>STATE SENATOR49DEMOCRATLEG DISTRICT 49 - SENATECLARKLegislative20124000DEBT412124124341226WIN BONUSNORTHWEST PASSAGE146 N. CANAL STREET #303SEATTLEWA</v>
      </c>
      <c r="AH3435">
        <v>100502774</v>
      </c>
      <c r="AI3435" s="9" t="str">
        <f t="shared" si="161"/>
        <v>STATE SENATOR49DEMOCRATLEG DISTRICT 49 - SENATECLARKLegislative</v>
      </c>
    </row>
    <row r="3436" spans="1:35" x14ac:dyDescent="0.25">
      <c r="A3436" s="15">
        <v>832</v>
      </c>
      <c r="B3436" t="s">
        <v>2402</v>
      </c>
      <c r="C3436">
        <v>100502774</v>
      </c>
      <c r="D3436" t="s">
        <v>30</v>
      </c>
      <c r="E3436" t="s">
        <v>2395</v>
      </c>
      <c r="F3436" t="s">
        <v>44</v>
      </c>
      <c r="G3436" t="s">
        <v>2396</v>
      </c>
      <c r="H3436" t="s">
        <v>2397</v>
      </c>
      <c r="I3436" t="s">
        <v>273</v>
      </c>
      <c r="J3436" t="s">
        <v>2398</v>
      </c>
      <c r="K3436" t="s">
        <v>174</v>
      </c>
      <c r="L3436">
        <v>49</v>
      </c>
      <c r="N3436" t="s">
        <v>68</v>
      </c>
      <c r="O3436" t="s">
        <v>2399</v>
      </c>
      <c r="P3436" t="s">
        <v>938</v>
      </c>
      <c r="Q3436" t="s">
        <v>71</v>
      </c>
      <c r="R3436">
        <v>2012</v>
      </c>
      <c r="S3436" s="1">
        <v>500</v>
      </c>
      <c r="T3436" t="s">
        <v>31</v>
      </c>
      <c r="U3436" s="2">
        <v>41212</v>
      </c>
      <c r="V3436" s="2">
        <v>41243</v>
      </c>
      <c r="W3436" s="2">
        <v>41243</v>
      </c>
      <c r="Y3436" t="s">
        <v>2403</v>
      </c>
      <c r="Z3436" t="s">
        <v>2404</v>
      </c>
      <c r="AA3436" t="s">
        <v>2405</v>
      </c>
      <c r="AB3436" t="s">
        <v>2406</v>
      </c>
      <c r="AC3436" t="s">
        <v>36</v>
      </c>
      <c r="AD3436">
        <v>98604</v>
      </c>
      <c r="AE3436" t="s">
        <v>2401</v>
      </c>
      <c r="AF3436" t="str">
        <f t="shared" si="159"/>
        <v>Yes</v>
      </c>
      <c r="AG3436" s="9" t="str">
        <f t="shared" si="160"/>
        <v>STATE SENATOR49DEMOCRATLEG DISTRICT 49 - SENATECLARKLegislative2012500DEBT412124124341243ADDITIONAL WAGES THAT WERE OWED TO GILDACIRAULO GILDA MS400 NE 17TH AVENUEBATTLE GROUNDWA</v>
      </c>
      <c r="AH3436">
        <v>100502774</v>
      </c>
      <c r="AI3436" s="9" t="str">
        <f t="shared" si="161"/>
        <v>STATE SENATOR49DEMOCRATLEG DISTRICT 49 - SENATECLARKLegislative</v>
      </c>
    </row>
    <row r="3437" spans="1:35" x14ac:dyDescent="0.25">
      <c r="A3437" s="15">
        <v>833</v>
      </c>
      <c r="B3437" t="s">
        <v>2407</v>
      </c>
      <c r="C3437">
        <v>100502774</v>
      </c>
      <c r="D3437" t="s">
        <v>30</v>
      </c>
      <c r="E3437" t="s">
        <v>2395</v>
      </c>
      <c r="F3437" t="s">
        <v>44</v>
      </c>
      <c r="G3437" t="s">
        <v>2396</v>
      </c>
      <c r="H3437" t="s">
        <v>2397</v>
      </c>
      <c r="I3437" t="s">
        <v>273</v>
      </c>
      <c r="J3437" t="s">
        <v>2398</v>
      </c>
      <c r="K3437" t="s">
        <v>174</v>
      </c>
      <c r="L3437">
        <v>49</v>
      </c>
      <c r="N3437" t="s">
        <v>68</v>
      </c>
      <c r="O3437" t="s">
        <v>2399</v>
      </c>
      <c r="P3437" t="s">
        <v>938</v>
      </c>
      <c r="Q3437" t="s">
        <v>71</v>
      </c>
      <c r="R3437">
        <v>2012</v>
      </c>
      <c r="S3437" s="1">
        <v>3500</v>
      </c>
      <c r="T3437" t="s">
        <v>31</v>
      </c>
      <c r="U3437" s="2">
        <v>41212</v>
      </c>
      <c r="V3437" s="2">
        <v>41243</v>
      </c>
      <c r="W3437" s="2">
        <v>41243</v>
      </c>
      <c r="Y3437" t="s">
        <v>2408</v>
      </c>
      <c r="Z3437" t="s">
        <v>2404</v>
      </c>
      <c r="AA3437" t="s">
        <v>2405</v>
      </c>
      <c r="AB3437" t="s">
        <v>2406</v>
      </c>
      <c r="AC3437" t="s">
        <v>36</v>
      </c>
      <c r="AD3437">
        <v>98604</v>
      </c>
      <c r="AE3437" t="s">
        <v>2401</v>
      </c>
      <c r="AF3437" t="str">
        <f t="shared" si="159"/>
        <v>Yes</v>
      </c>
      <c r="AG3437" s="9" t="str">
        <f t="shared" si="160"/>
        <v>STATE SENATOR49DEMOCRATLEG DISTRICT 49 - SENATECLARKLegislative20123500DEBT412124124341243WINNING BONUSCIRAULO GILDA MS400 NE 17TH AVENUEBATTLE GROUNDWA</v>
      </c>
      <c r="AH3437">
        <v>100502774</v>
      </c>
      <c r="AI3437" s="9" t="str">
        <f t="shared" si="161"/>
        <v>STATE SENATOR49DEMOCRATLEG DISTRICT 49 - SENATECLARKLegislative</v>
      </c>
    </row>
    <row r="3438" spans="1:35" x14ac:dyDescent="0.25">
      <c r="A3438" s="15">
        <v>2521</v>
      </c>
      <c r="B3438" t="s">
        <v>5443</v>
      </c>
      <c r="C3438">
        <v>100450777</v>
      </c>
      <c r="D3438" t="s">
        <v>30</v>
      </c>
      <c r="E3438" t="s">
        <v>774</v>
      </c>
      <c r="F3438" t="s">
        <v>44</v>
      </c>
      <c r="G3438" t="s">
        <v>775</v>
      </c>
      <c r="H3438" t="s">
        <v>776</v>
      </c>
      <c r="I3438" t="s">
        <v>191</v>
      </c>
      <c r="J3438" t="s">
        <v>777</v>
      </c>
      <c r="K3438" t="s">
        <v>174</v>
      </c>
      <c r="L3438">
        <v>5</v>
      </c>
      <c r="N3438" t="s">
        <v>68</v>
      </c>
      <c r="O3438" t="s">
        <v>755</v>
      </c>
      <c r="P3438" t="s">
        <v>134</v>
      </c>
      <c r="Q3438" t="s">
        <v>71</v>
      </c>
      <c r="R3438">
        <v>2012</v>
      </c>
      <c r="S3438" s="1">
        <v>2000</v>
      </c>
      <c r="T3438" t="s">
        <v>31</v>
      </c>
      <c r="U3438" s="2">
        <v>40909</v>
      </c>
      <c r="V3438" s="2">
        <v>40939</v>
      </c>
      <c r="W3438" s="2">
        <v>40939</v>
      </c>
      <c r="Y3438" t="s">
        <v>2488</v>
      </c>
      <c r="Z3438" t="s">
        <v>741</v>
      </c>
      <c r="AA3438" t="s">
        <v>220</v>
      </c>
      <c r="AB3438" t="s">
        <v>35</v>
      </c>
      <c r="AC3438" t="s">
        <v>36</v>
      </c>
      <c r="AD3438">
        <v>98101</v>
      </c>
      <c r="AE3438" t="s">
        <v>5444</v>
      </c>
      <c r="AF3438" t="str">
        <f t="shared" si="159"/>
        <v>Yes</v>
      </c>
      <c r="AG3438" s="9" t="str">
        <f t="shared" si="160"/>
        <v>STATE SENATOR5DEMOCRATLEG DISTRICT 05 - SENATEKINGLegislative20122000DEBT409094093940939WEBSITE DEVELOPMENTWINPOWER STRATEGIES1402 3RD AVE #505SEATTLEWA</v>
      </c>
      <c r="AH3438">
        <v>100450777</v>
      </c>
      <c r="AI3438" s="9" t="str">
        <f t="shared" si="161"/>
        <v>STATE SENATOR5DEMOCRATLEG DISTRICT 05 - SENATEKINGLegislative</v>
      </c>
    </row>
    <row r="3439" spans="1:35" x14ac:dyDescent="0.25">
      <c r="A3439" s="15">
        <v>2522</v>
      </c>
      <c r="B3439" t="s">
        <v>5445</v>
      </c>
      <c r="C3439">
        <v>100450777</v>
      </c>
      <c r="D3439" t="s">
        <v>30</v>
      </c>
      <c r="E3439" t="s">
        <v>774</v>
      </c>
      <c r="F3439" t="s">
        <v>44</v>
      </c>
      <c r="G3439" t="s">
        <v>775</v>
      </c>
      <c r="H3439" t="s">
        <v>776</v>
      </c>
      <c r="I3439" t="s">
        <v>191</v>
      </c>
      <c r="J3439" t="s">
        <v>777</v>
      </c>
      <c r="K3439" t="s">
        <v>174</v>
      </c>
      <c r="L3439">
        <v>5</v>
      </c>
      <c r="N3439" t="s">
        <v>68</v>
      </c>
      <c r="O3439" t="s">
        <v>755</v>
      </c>
      <c r="P3439" t="s">
        <v>134</v>
      </c>
      <c r="Q3439" t="s">
        <v>71</v>
      </c>
      <c r="R3439">
        <v>2012</v>
      </c>
      <c r="S3439" s="1">
        <v>300</v>
      </c>
      <c r="T3439" t="s">
        <v>31</v>
      </c>
      <c r="U3439" s="2">
        <v>40909</v>
      </c>
      <c r="V3439" s="2">
        <v>40939</v>
      </c>
      <c r="W3439" s="2">
        <v>40939</v>
      </c>
      <c r="Y3439" t="s">
        <v>1813</v>
      </c>
      <c r="Z3439" t="s">
        <v>5446</v>
      </c>
      <c r="AA3439" t="s">
        <v>5447</v>
      </c>
      <c r="AB3439" t="s">
        <v>781</v>
      </c>
      <c r="AC3439" t="s">
        <v>36</v>
      </c>
      <c r="AD3439">
        <v>98029</v>
      </c>
      <c r="AE3439" t="s">
        <v>5444</v>
      </c>
      <c r="AF3439" t="str">
        <f t="shared" si="159"/>
        <v>Yes</v>
      </c>
      <c r="AG3439" s="9" t="str">
        <f t="shared" si="160"/>
        <v>STATE SENATOR5DEMOCRATLEG DISTRICT 05 - SENATEKINGLegislative2012300DEBT409094093940939PHOTOGRAPHYMICHELLE ENEBO PHOTOGRAPHY1530 25TH AVE NEISSAQUAHWA</v>
      </c>
      <c r="AH3439">
        <v>100450777</v>
      </c>
      <c r="AI3439" s="9" t="str">
        <f t="shared" si="161"/>
        <v>STATE SENATOR5DEMOCRATLEG DISTRICT 05 - SENATEKINGLegislative</v>
      </c>
    </row>
    <row r="3440" spans="1:35" x14ac:dyDescent="0.25">
      <c r="A3440" s="15">
        <v>2523</v>
      </c>
      <c r="B3440" t="s">
        <v>5448</v>
      </c>
      <c r="C3440">
        <v>100450777</v>
      </c>
      <c r="D3440" t="s">
        <v>30</v>
      </c>
      <c r="E3440" t="s">
        <v>774</v>
      </c>
      <c r="F3440" t="s">
        <v>44</v>
      </c>
      <c r="G3440" t="s">
        <v>775</v>
      </c>
      <c r="H3440" t="s">
        <v>776</v>
      </c>
      <c r="I3440" t="s">
        <v>191</v>
      </c>
      <c r="J3440" t="s">
        <v>777</v>
      </c>
      <c r="K3440" t="s">
        <v>174</v>
      </c>
      <c r="L3440">
        <v>5</v>
      </c>
      <c r="N3440" t="s">
        <v>68</v>
      </c>
      <c r="O3440" t="s">
        <v>755</v>
      </c>
      <c r="P3440" t="s">
        <v>134</v>
      </c>
      <c r="Q3440" t="s">
        <v>71</v>
      </c>
      <c r="R3440">
        <v>2012</v>
      </c>
      <c r="S3440" s="1">
        <v>612.25</v>
      </c>
      <c r="T3440" t="s">
        <v>31</v>
      </c>
      <c r="U3440" s="2">
        <v>40909</v>
      </c>
      <c r="V3440" s="2">
        <v>40939</v>
      </c>
      <c r="W3440" s="2">
        <v>40939</v>
      </c>
      <c r="Y3440" t="s">
        <v>330</v>
      </c>
      <c r="Z3440" t="s">
        <v>33</v>
      </c>
      <c r="AA3440" t="s">
        <v>103</v>
      </c>
      <c r="AB3440" t="s">
        <v>35</v>
      </c>
      <c r="AC3440" t="s">
        <v>36</v>
      </c>
      <c r="AD3440">
        <v>98101</v>
      </c>
      <c r="AE3440" t="s">
        <v>5444</v>
      </c>
      <c r="AF3440" t="str">
        <f t="shared" si="159"/>
        <v>Yes</v>
      </c>
      <c r="AG3440" s="9" t="str">
        <f t="shared" si="160"/>
        <v>STATE SENATOR5DEMOCRATLEG DISTRICT 05 - SENATEKINGLegislative2012612.25DEBT409094093940939ACCOUNTING/COMPLIANCEPROJECT ACCOUNTING SERVICES603 STEWART ST #819SEATTLEWA</v>
      </c>
      <c r="AH3440">
        <v>100450777</v>
      </c>
      <c r="AI3440" s="9" t="str">
        <f t="shared" si="161"/>
        <v>STATE SENATOR5DEMOCRATLEG DISTRICT 05 - SENATEKINGLegislative</v>
      </c>
    </row>
    <row r="3441" spans="1:35" x14ac:dyDescent="0.25">
      <c r="A3441" s="15">
        <v>2027</v>
      </c>
      <c r="B3441" t="s">
        <v>4626</v>
      </c>
      <c r="C3441">
        <v>100454339</v>
      </c>
      <c r="D3441" t="s">
        <v>30</v>
      </c>
      <c r="E3441" t="s">
        <v>774</v>
      </c>
      <c r="F3441" t="s">
        <v>44</v>
      </c>
      <c r="G3441" t="s">
        <v>775</v>
      </c>
      <c r="H3441" t="s">
        <v>776</v>
      </c>
      <c r="I3441" t="s">
        <v>191</v>
      </c>
      <c r="J3441" t="s">
        <v>777</v>
      </c>
      <c r="K3441" t="s">
        <v>174</v>
      </c>
      <c r="L3441">
        <v>5</v>
      </c>
      <c r="N3441" t="s">
        <v>68</v>
      </c>
      <c r="O3441" t="s">
        <v>755</v>
      </c>
      <c r="P3441" t="s">
        <v>134</v>
      </c>
      <c r="Q3441" t="s">
        <v>71</v>
      </c>
      <c r="R3441">
        <v>2012</v>
      </c>
      <c r="S3441" s="1">
        <v>432.75</v>
      </c>
      <c r="T3441" t="s">
        <v>31</v>
      </c>
      <c r="U3441" s="2">
        <v>40940</v>
      </c>
      <c r="V3441" s="2">
        <v>40968</v>
      </c>
      <c r="W3441" s="2">
        <v>40968</v>
      </c>
      <c r="Y3441" t="s">
        <v>330</v>
      </c>
      <c r="Z3441" t="s">
        <v>33</v>
      </c>
      <c r="AA3441" t="s">
        <v>103</v>
      </c>
      <c r="AB3441" t="s">
        <v>35</v>
      </c>
      <c r="AC3441" t="s">
        <v>36</v>
      </c>
      <c r="AD3441">
        <v>98101</v>
      </c>
      <c r="AE3441" t="s">
        <v>4627</v>
      </c>
      <c r="AF3441" t="str">
        <f t="shared" si="159"/>
        <v>Yes</v>
      </c>
      <c r="AG3441" s="9" t="str">
        <f t="shared" si="160"/>
        <v>STATE SENATOR5DEMOCRATLEG DISTRICT 05 - SENATEKINGLegislative2012432.75DEBT409404096840968ACCOUNTING/COMPLIANCEPROJECT ACCOUNTING SERVICES603 STEWART ST #819SEATTLEWA</v>
      </c>
      <c r="AH3441">
        <v>100454339</v>
      </c>
      <c r="AI3441" s="9" t="str">
        <f t="shared" si="161"/>
        <v>STATE SENATOR5DEMOCRATLEG DISTRICT 05 - SENATEKINGLegislative</v>
      </c>
    </row>
    <row r="3442" spans="1:35" x14ac:dyDescent="0.25">
      <c r="A3442" s="15">
        <v>2028</v>
      </c>
      <c r="B3442" t="s">
        <v>4628</v>
      </c>
      <c r="C3442">
        <v>100454339</v>
      </c>
      <c r="D3442" t="s">
        <v>30</v>
      </c>
      <c r="E3442" t="s">
        <v>774</v>
      </c>
      <c r="F3442" t="s">
        <v>44</v>
      </c>
      <c r="G3442" t="s">
        <v>775</v>
      </c>
      <c r="H3442" t="s">
        <v>776</v>
      </c>
      <c r="I3442" t="s">
        <v>191</v>
      </c>
      <c r="J3442" t="s">
        <v>777</v>
      </c>
      <c r="K3442" t="s">
        <v>174</v>
      </c>
      <c r="L3442">
        <v>5</v>
      </c>
      <c r="N3442" t="s">
        <v>68</v>
      </c>
      <c r="O3442" t="s">
        <v>755</v>
      </c>
      <c r="P3442" t="s">
        <v>134</v>
      </c>
      <c r="Q3442" t="s">
        <v>71</v>
      </c>
      <c r="R3442">
        <v>2012</v>
      </c>
      <c r="S3442" s="1">
        <v>3107.88</v>
      </c>
      <c r="T3442" t="s">
        <v>31</v>
      </c>
      <c r="U3442" s="2">
        <v>40940</v>
      </c>
      <c r="V3442" s="2">
        <v>40968</v>
      </c>
      <c r="W3442" s="2">
        <v>40968</v>
      </c>
      <c r="Y3442" t="s">
        <v>2861</v>
      </c>
      <c r="Z3442" t="s">
        <v>741</v>
      </c>
      <c r="AA3442" t="s">
        <v>220</v>
      </c>
      <c r="AB3442" t="s">
        <v>35</v>
      </c>
      <c r="AC3442" t="s">
        <v>36</v>
      </c>
      <c r="AD3442">
        <v>98101</v>
      </c>
      <c r="AE3442" t="s">
        <v>4627</v>
      </c>
      <c r="AF3442" t="str">
        <f t="shared" si="159"/>
        <v>Yes</v>
      </c>
      <c r="AG3442" s="9" t="str">
        <f t="shared" si="160"/>
        <v>STATE SENATOR5DEMOCRATLEG DISTRICT 05 - SENATEKINGLegislative20123107.88DEBT409404096840968CONSULTING/PRINTINGWINPOWER STRATEGIES1402 3RD AVE #505SEATTLEWA</v>
      </c>
      <c r="AH3442">
        <v>100454339</v>
      </c>
      <c r="AI3442" s="9" t="str">
        <f t="shared" si="161"/>
        <v>STATE SENATOR5DEMOCRATLEG DISTRICT 05 - SENATEKINGLegislative</v>
      </c>
    </row>
    <row r="3443" spans="1:35" x14ac:dyDescent="0.25">
      <c r="A3443" s="15">
        <v>2520</v>
      </c>
      <c r="B3443" t="s">
        <v>5442</v>
      </c>
      <c r="C3443">
        <v>100458450</v>
      </c>
      <c r="D3443" t="s">
        <v>30</v>
      </c>
      <c r="E3443" t="s">
        <v>774</v>
      </c>
      <c r="F3443" t="s">
        <v>44</v>
      </c>
      <c r="G3443" t="s">
        <v>775</v>
      </c>
      <c r="H3443" t="s">
        <v>776</v>
      </c>
      <c r="I3443" t="s">
        <v>191</v>
      </c>
      <c r="J3443" t="s">
        <v>777</v>
      </c>
      <c r="K3443" t="s">
        <v>174</v>
      </c>
      <c r="L3443">
        <v>5</v>
      </c>
      <c r="N3443" t="s">
        <v>68</v>
      </c>
      <c r="O3443" t="s">
        <v>755</v>
      </c>
      <c r="P3443" t="s">
        <v>134</v>
      </c>
      <c r="Q3443" t="s">
        <v>71</v>
      </c>
      <c r="R3443">
        <v>2012</v>
      </c>
      <c r="S3443" s="1">
        <v>503.29</v>
      </c>
      <c r="T3443" t="s">
        <v>31</v>
      </c>
      <c r="U3443" s="2">
        <v>40969</v>
      </c>
      <c r="V3443" s="2">
        <v>40999</v>
      </c>
      <c r="W3443" s="2">
        <v>40999</v>
      </c>
      <c r="Y3443" t="s">
        <v>330</v>
      </c>
      <c r="Z3443" t="s">
        <v>33</v>
      </c>
      <c r="AA3443" t="s">
        <v>103</v>
      </c>
      <c r="AB3443" t="s">
        <v>35</v>
      </c>
      <c r="AC3443" t="s">
        <v>36</v>
      </c>
      <c r="AD3443">
        <v>98101</v>
      </c>
      <c r="AE3443" t="s">
        <v>5441</v>
      </c>
      <c r="AF3443" t="str">
        <f t="shared" si="159"/>
        <v>Yes</v>
      </c>
      <c r="AG3443" s="9" t="str">
        <f t="shared" si="160"/>
        <v>STATE SENATOR5DEMOCRATLEG DISTRICT 05 - SENATEKINGLegislative2012503.29DEBT409694099940999ACCOUNTING/COMPLIANCEPROJECT ACCOUNTING SERVICES603 STEWART ST #819SEATTLEWA</v>
      </c>
      <c r="AH3443">
        <v>100458450</v>
      </c>
      <c r="AI3443" s="9" t="str">
        <f t="shared" si="161"/>
        <v>STATE SENATOR5DEMOCRATLEG DISTRICT 05 - SENATEKINGLegislative</v>
      </c>
    </row>
    <row r="3444" spans="1:35" x14ac:dyDescent="0.25">
      <c r="A3444" s="15">
        <v>2519</v>
      </c>
      <c r="B3444" t="s">
        <v>5440</v>
      </c>
      <c r="C3444">
        <v>100458450</v>
      </c>
      <c r="D3444" t="s">
        <v>30</v>
      </c>
      <c r="E3444" t="s">
        <v>774</v>
      </c>
      <c r="F3444" t="s">
        <v>44</v>
      </c>
      <c r="G3444" t="s">
        <v>775</v>
      </c>
      <c r="H3444" t="s">
        <v>776</v>
      </c>
      <c r="I3444" t="s">
        <v>191</v>
      </c>
      <c r="J3444" t="s">
        <v>777</v>
      </c>
      <c r="K3444" t="s">
        <v>174</v>
      </c>
      <c r="L3444">
        <v>5</v>
      </c>
      <c r="N3444" t="s">
        <v>68</v>
      </c>
      <c r="O3444" t="s">
        <v>755</v>
      </c>
      <c r="P3444" t="s">
        <v>134</v>
      </c>
      <c r="Q3444" t="s">
        <v>71</v>
      </c>
      <c r="R3444">
        <v>2012</v>
      </c>
      <c r="S3444" s="1">
        <v>2500</v>
      </c>
      <c r="T3444" t="s">
        <v>31</v>
      </c>
      <c r="U3444" s="2">
        <v>40969</v>
      </c>
      <c r="V3444" s="2">
        <v>40999</v>
      </c>
      <c r="W3444" s="2">
        <v>40999</v>
      </c>
      <c r="Y3444" t="s">
        <v>778</v>
      </c>
      <c r="Z3444" t="s">
        <v>779</v>
      </c>
      <c r="AA3444" t="s">
        <v>780</v>
      </c>
      <c r="AB3444" t="s">
        <v>781</v>
      </c>
      <c r="AC3444" t="s">
        <v>36</v>
      </c>
      <c r="AD3444">
        <v>98029</v>
      </c>
      <c r="AE3444" t="s">
        <v>5441</v>
      </c>
      <c r="AF3444" t="str">
        <f t="shared" si="159"/>
        <v>Yes</v>
      </c>
      <c r="AG3444" s="9" t="str">
        <f t="shared" si="160"/>
        <v>STATE SENATOR5DEMOCRATLEG DISTRICT 05 - SENATEKINGLegislative20122500DEBT409694099940999BONUS (CONTINGENT)ISABEL R. VANDERSLICE1880 25TH AVE NE #212ISSAQUAHWA</v>
      </c>
      <c r="AH3444">
        <v>100458450</v>
      </c>
      <c r="AI3444" s="9" t="str">
        <f t="shared" si="161"/>
        <v>STATE SENATOR5DEMOCRATLEG DISTRICT 05 - SENATEKINGLegislative</v>
      </c>
    </row>
    <row r="3445" spans="1:35" x14ac:dyDescent="0.25">
      <c r="A3445" s="15">
        <v>2383</v>
      </c>
      <c r="B3445" t="s">
        <v>5196</v>
      </c>
      <c r="C3445">
        <v>100462761</v>
      </c>
      <c r="D3445" t="s">
        <v>30</v>
      </c>
      <c r="E3445" t="s">
        <v>774</v>
      </c>
      <c r="F3445" t="s">
        <v>44</v>
      </c>
      <c r="G3445" t="s">
        <v>775</v>
      </c>
      <c r="H3445" t="s">
        <v>776</v>
      </c>
      <c r="I3445" t="s">
        <v>191</v>
      </c>
      <c r="J3445" t="s">
        <v>777</v>
      </c>
      <c r="K3445" t="s">
        <v>174</v>
      </c>
      <c r="L3445">
        <v>5</v>
      </c>
      <c r="N3445" t="s">
        <v>68</v>
      </c>
      <c r="O3445" t="s">
        <v>755</v>
      </c>
      <c r="P3445" t="s">
        <v>134</v>
      </c>
      <c r="Q3445" t="s">
        <v>71</v>
      </c>
      <c r="R3445">
        <v>2012</v>
      </c>
      <c r="S3445" s="1">
        <v>2500</v>
      </c>
      <c r="T3445" t="s">
        <v>31</v>
      </c>
      <c r="U3445" s="2">
        <v>41000</v>
      </c>
      <c r="V3445" s="2">
        <v>41029</v>
      </c>
      <c r="W3445" s="2">
        <v>40999</v>
      </c>
      <c r="Y3445" t="s">
        <v>778</v>
      </c>
      <c r="Z3445" t="s">
        <v>779</v>
      </c>
      <c r="AA3445" t="s">
        <v>780</v>
      </c>
      <c r="AB3445" t="s">
        <v>781</v>
      </c>
      <c r="AC3445" t="s">
        <v>36</v>
      </c>
      <c r="AD3445">
        <v>98029</v>
      </c>
      <c r="AE3445" t="s">
        <v>5197</v>
      </c>
      <c r="AF3445" t="str">
        <f t="shared" si="159"/>
        <v>Yes</v>
      </c>
      <c r="AG3445" s="9" t="str">
        <f t="shared" si="160"/>
        <v>STATE SENATOR5DEMOCRATLEG DISTRICT 05 - SENATEKINGLegislative20122500DEBT410004102940999BONUS (CONTINGENT)ISABEL R. VANDERSLICE1880 25TH AVE NE #212ISSAQUAHWA</v>
      </c>
      <c r="AH3445">
        <v>100462761</v>
      </c>
      <c r="AI3445" s="9" t="str">
        <f t="shared" si="161"/>
        <v>STATE SENATOR5DEMOCRATLEG DISTRICT 05 - SENATEKINGLegislative</v>
      </c>
    </row>
    <row r="3446" spans="1:35" x14ac:dyDescent="0.25">
      <c r="A3446" s="15">
        <v>2384</v>
      </c>
      <c r="B3446" t="s">
        <v>5198</v>
      </c>
      <c r="C3446">
        <v>100462761</v>
      </c>
      <c r="D3446" t="s">
        <v>30</v>
      </c>
      <c r="E3446" t="s">
        <v>774</v>
      </c>
      <c r="F3446" t="s">
        <v>44</v>
      </c>
      <c r="G3446" t="s">
        <v>775</v>
      </c>
      <c r="H3446" t="s">
        <v>776</v>
      </c>
      <c r="I3446" t="s">
        <v>191</v>
      </c>
      <c r="J3446" t="s">
        <v>777</v>
      </c>
      <c r="K3446" t="s">
        <v>174</v>
      </c>
      <c r="L3446">
        <v>5</v>
      </c>
      <c r="N3446" t="s">
        <v>68</v>
      </c>
      <c r="O3446" t="s">
        <v>755</v>
      </c>
      <c r="P3446" t="s">
        <v>134</v>
      </c>
      <c r="Q3446" t="s">
        <v>71</v>
      </c>
      <c r="R3446">
        <v>2012</v>
      </c>
      <c r="S3446" s="1">
        <v>337.5</v>
      </c>
      <c r="T3446" t="s">
        <v>31</v>
      </c>
      <c r="U3446" s="2">
        <v>41000</v>
      </c>
      <c r="V3446" s="2">
        <v>41029</v>
      </c>
      <c r="W3446" s="2">
        <v>41029</v>
      </c>
      <c r="Y3446" t="s">
        <v>330</v>
      </c>
      <c r="Z3446" t="s">
        <v>33</v>
      </c>
      <c r="AA3446" t="s">
        <v>103</v>
      </c>
      <c r="AB3446" t="s">
        <v>35</v>
      </c>
      <c r="AC3446" t="s">
        <v>36</v>
      </c>
      <c r="AD3446">
        <v>98101</v>
      </c>
      <c r="AE3446" t="s">
        <v>5197</v>
      </c>
      <c r="AF3446" t="str">
        <f t="shared" si="159"/>
        <v>Yes</v>
      </c>
      <c r="AG3446" s="9" t="str">
        <f t="shared" si="160"/>
        <v>STATE SENATOR5DEMOCRATLEG DISTRICT 05 - SENATEKINGLegislative2012337.5DEBT410004102941029ACCOUNTING/COMPLIANCEPROJECT ACCOUNTING SERVICES603 STEWART ST #819SEATTLEWA</v>
      </c>
      <c r="AH3446">
        <v>100462761</v>
      </c>
      <c r="AI3446" s="9" t="str">
        <f t="shared" si="161"/>
        <v>STATE SENATOR5DEMOCRATLEG DISTRICT 05 - SENATEKINGLegislative</v>
      </c>
    </row>
    <row r="3447" spans="1:35" x14ac:dyDescent="0.25">
      <c r="A3447" s="15">
        <v>2682</v>
      </c>
      <c r="B3447" t="s">
        <v>5723</v>
      </c>
      <c r="C3447">
        <v>100468034</v>
      </c>
      <c r="D3447" t="s">
        <v>30</v>
      </c>
      <c r="E3447" t="s">
        <v>774</v>
      </c>
      <c r="F3447" t="s">
        <v>44</v>
      </c>
      <c r="G3447" t="s">
        <v>775</v>
      </c>
      <c r="H3447" t="s">
        <v>776</v>
      </c>
      <c r="I3447" t="s">
        <v>191</v>
      </c>
      <c r="J3447" t="s">
        <v>777</v>
      </c>
      <c r="K3447" t="s">
        <v>174</v>
      </c>
      <c r="L3447">
        <v>5</v>
      </c>
      <c r="N3447" t="s">
        <v>68</v>
      </c>
      <c r="O3447" t="s">
        <v>755</v>
      </c>
      <c r="P3447" t="s">
        <v>134</v>
      </c>
      <c r="Q3447" t="s">
        <v>71</v>
      </c>
      <c r="R3447">
        <v>2012</v>
      </c>
      <c r="S3447" s="1">
        <v>2500</v>
      </c>
      <c r="T3447" t="s">
        <v>31</v>
      </c>
      <c r="U3447" s="2">
        <v>41030</v>
      </c>
      <c r="V3447" s="2">
        <v>41060</v>
      </c>
      <c r="W3447" s="2">
        <v>40999</v>
      </c>
      <c r="Y3447" t="s">
        <v>778</v>
      </c>
      <c r="Z3447" t="s">
        <v>779</v>
      </c>
      <c r="AA3447" t="s">
        <v>780</v>
      </c>
      <c r="AB3447" t="s">
        <v>781</v>
      </c>
      <c r="AC3447" t="s">
        <v>36</v>
      </c>
      <c r="AD3447">
        <v>98029</v>
      </c>
      <c r="AE3447" t="s">
        <v>5724</v>
      </c>
      <c r="AF3447" t="str">
        <f t="shared" si="159"/>
        <v>Yes</v>
      </c>
      <c r="AG3447" s="9" t="str">
        <f t="shared" si="160"/>
        <v>STATE SENATOR5DEMOCRATLEG DISTRICT 05 - SENATEKINGLegislative20122500DEBT410304106040999BONUS (CONTINGENT)ISABEL R. VANDERSLICE1880 25TH AVE NE #212ISSAQUAHWA</v>
      </c>
      <c r="AH3447">
        <v>100468034</v>
      </c>
      <c r="AI3447" s="9" t="str">
        <f t="shared" si="161"/>
        <v>STATE SENATOR5DEMOCRATLEG DISTRICT 05 - SENATEKINGLegislative</v>
      </c>
    </row>
    <row r="3448" spans="1:35" x14ac:dyDescent="0.25">
      <c r="A3448" s="15">
        <v>2683</v>
      </c>
      <c r="B3448" t="s">
        <v>5725</v>
      </c>
      <c r="C3448">
        <v>100468034</v>
      </c>
      <c r="D3448" t="s">
        <v>30</v>
      </c>
      <c r="E3448" t="s">
        <v>774</v>
      </c>
      <c r="F3448" t="s">
        <v>44</v>
      </c>
      <c r="G3448" t="s">
        <v>775</v>
      </c>
      <c r="H3448" t="s">
        <v>776</v>
      </c>
      <c r="I3448" t="s">
        <v>191</v>
      </c>
      <c r="J3448" t="s">
        <v>777</v>
      </c>
      <c r="K3448" t="s">
        <v>174</v>
      </c>
      <c r="L3448">
        <v>5</v>
      </c>
      <c r="N3448" t="s">
        <v>68</v>
      </c>
      <c r="O3448" t="s">
        <v>755</v>
      </c>
      <c r="P3448" t="s">
        <v>134</v>
      </c>
      <c r="Q3448" t="s">
        <v>71</v>
      </c>
      <c r="R3448">
        <v>2012</v>
      </c>
      <c r="S3448" s="1">
        <v>264.75</v>
      </c>
      <c r="T3448" t="s">
        <v>31</v>
      </c>
      <c r="U3448" s="2">
        <v>41030</v>
      </c>
      <c r="V3448" s="2">
        <v>41060</v>
      </c>
      <c r="W3448" s="2">
        <v>41060</v>
      </c>
      <c r="Y3448" t="s">
        <v>330</v>
      </c>
      <c r="Z3448" t="s">
        <v>33</v>
      </c>
      <c r="AA3448" t="s">
        <v>103</v>
      </c>
      <c r="AB3448" t="s">
        <v>35</v>
      </c>
      <c r="AC3448" t="s">
        <v>36</v>
      </c>
      <c r="AD3448">
        <v>98101</v>
      </c>
      <c r="AE3448" t="s">
        <v>5724</v>
      </c>
      <c r="AF3448" t="str">
        <f t="shared" si="159"/>
        <v>Yes</v>
      </c>
      <c r="AG3448" s="9" t="str">
        <f t="shared" si="160"/>
        <v>STATE SENATOR5DEMOCRATLEG DISTRICT 05 - SENATEKINGLegislative2012264.75DEBT410304106041060ACCOUNTING/COMPLIANCEPROJECT ACCOUNTING SERVICES603 STEWART ST #819SEATTLEWA</v>
      </c>
      <c r="AH3448">
        <v>100468034</v>
      </c>
      <c r="AI3448" s="9" t="str">
        <f t="shared" si="161"/>
        <v>STATE SENATOR5DEMOCRATLEG DISTRICT 05 - SENATEKINGLegislative</v>
      </c>
    </row>
    <row r="3449" spans="1:35" x14ac:dyDescent="0.25">
      <c r="A3449" s="15">
        <v>2827</v>
      </c>
      <c r="B3449" t="s">
        <v>5977</v>
      </c>
      <c r="C3449">
        <v>100468034</v>
      </c>
      <c r="D3449" t="s">
        <v>30</v>
      </c>
      <c r="E3449" t="s">
        <v>774</v>
      </c>
      <c r="F3449" t="s">
        <v>44</v>
      </c>
      <c r="G3449" t="s">
        <v>775</v>
      </c>
      <c r="H3449" t="s">
        <v>776</v>
      </c>
      <c r="I3449" t="s">
        <v>191</v>
      </c>
      <c r="J3449" t="s">
        <v>777</v>
      </c>
      <c r="K3449" t="s">
        <v>174</v>
      </c>
      <c r="L3449">
        <v>5</v>
      </c>
      <c r="N3449" t="s">
        <v>68</v>
      </c>
      <c r="O3449" t="s">
        <v>755</v>
      </c>
      <c r="P3449" t="s">
        <v>134</v>
      </c>
      <c r="Q3449" t="s">
        <v>71</v>
      </c>
      <c r="R3449">
        <v>2012</v>
      </c>
      <c r="S3449" s="1">
        <v>497.4</v>
      </c>
      <c r="T3449" t="s">
        <v>31</v>
      </c>
      <c r="U3449" s="2">
        <v>41030</v>
      </c>
      <c r="V3449" s="2">
        <v>41060</v>
      </c>
      <c r="W3449" s="2">
        <v>41060</v>
      </c>
      <c r="Y3449" t="s">
        <v>5978</v>
      </c>
      <c r="Z3449" t="s">
        <v>779</v>
      </c>
      <c r="AA3449" t="s">
        <v>780</v>
      </c>
      <c r="AB3449" t="s">
        <v>781</v>
      </c>
      <c r="AC3449" t="s">
        <v>36</v>
      </c>
      <c r="AD3449">
        <v>98029</v>
      </c>
      <c r="AE3449" t="s">
        <v>5724</v>
      </c>
      <c r="AF3449" t="str">
        <f t="shared" si="159"/>
        <v>Yes</v>
      </c>
      <c r="AG3449" s="9" t="str">
        <f t="shared" si="160"/>
        <v>STATE SENATOR5DEMOCRATLEG DISTRICT 05 - SENATEKINGLegislative2012497.4DEBT410304106041060OFFICE SUPPLIES/TRAVEL/ADS/LITERATUREISABEL R. VANDERSLICE1880 25TH AVE NE #212ISSAQUAHWA</v>
      </c>
      <c r="AH3449">
        <v>100468034</v>
      </c>
      <c r="AI3449" s="9" t="str">
        <f t="shared" si="161"/>
        <v>STATE SENATOR5DEMOCRATLEG DISTRICT 05 - SENATEKINGLegislative</v>
      </c>
    </row>
    <row r="3450" spans="1:35" x14ac:dyDescent="0.25">
      <c r="A3450" s="15">
        <v>2828</v>
      </c>
      <c r="B3450" t="s">
        <v>5979</v>
      </c>
      <c r="C3450">
        <v>100468034</v>
      </c>
      <c r="D3450" t="s">
        <v>30</v>
      </c>
      <c r="E3450" t="s">
        <v>774</v>
      </c>
      <c r="F3450" t="s">
        <v>44</v>
      </c>
      <c r="G3450" t="s">
        <v>775</v>
      </c>
      <c r="H3450" t="s">
        <v>776</v>
      </c>
      <c r="I3450" t="s">
        <v>191</v>
      </c>
      <c r="J3450" t="s">
        <v>777</v>
      </c>
      <c r="K3450" t="s">
        <v>174</v>
      </c>
      <c r="L3450">
        <v>5</v>
      </c>
      <c r="N3450" t="s">
        <v>68</v>
      </c>
      <c r="O3450" t="s">
        <v>755</v>
      </c>
      <c r="P3450" t="s">
        <v>134</v>
      </c>
      <c r="Q3450" t="s">
        <v>71</v>
      </c>
      <c r="R3450">
        <v>2012</v>
      </c>
      <c r="S3450" s="1">
        <v>1700</v>
      </c>
      <c r="T3450" t="s">
        <v>31</v>
      </c>
      <c r="U3450" s="2">
        <v>41030</v>
      </c>
      <c r="V3450" s="2">
        <v>41060</v>
      </c>
      <c r="W3450" s="2">
        <v>41060</v>
      </c>
      <c r="Y3450" t="s">
        <v>2595</v>
      </c>
      <c r="Z3450" t="s">
        <v>741</v>
      </c>
      <c r="AA3450" t="s">
        <v>220</v>
      </c>
      <c r="AB3450" t="s">
        <v>35</v>
      </c>
      <c r="AC3450" t="s">
        <v>36</v>
      </c>
      <c r="AD3450">
        <v>98101</v>
      </c>
      <c r="AE3450" t="s">
        <v>5724</v>
      </c>
      <c r="AF3450" t="str">
        <f t="shared" si="159"/>
        <v>Yes</v>
      </c>
      <c r="AG3450" s="9" t="str">
        <f t="shared" si="160"/>
        <v>STATE SENATOR5DEMOCRATLEG DISTRICT 05 - SENATEKINGLegislative20121700DEBT410304106041060CONSULTING/PHOTOGRAPHYWINPOWER STRATEGIES1402 3RD AVE #505SEATTLEWA</v>
      </c>
      <c r="AH3450">
        <v>100468034</v>
      </c>
      <c r="AI3450" s="9" t="str">
        <f t="shared" si="161"/>
        <v>STATE SENATOR5DEMOCRATLEG DISTRICT 05 - SENATEKINGLegislative</v>
      </c>
    </row>
    <row r="3451" spans="1:35" x14ac:dyDescent="0.25">
      <c r="A3451" s="15">
        <v>2899</v>
      </c>
      <c r="B3451" t="s">
        <v>6097</v>
      </c>
      <c r="C3451">
        <v>100477044</v>
      </c>
      <c r="D3451" t="s">
        <v>30</v>
      </c>
      <c r="E3451" t="s">
        <v>774</v>
      </c>
      <c r="F3451" t="s">
        <v>44</v>
      </c>
      <c r="G3451" t="s">
        <v>775</v>
      </c>
      <c r="H3451" t="s">
        <v>776</v>
      </c>
      <c r="I3451" t="s">
        <v>191</v>
      </c>
      <c r="J3451" t="s">
        <v>777</v>
      </c>
      <c r="K3451" t="s">
        <v>174</v>
      </c>
      <c r="L3451">
        <v>5</v>
      </c>
      <c r="N3451" t="s">
        <v>68</v>
      </c>
      <c r="O3451" t="s">
        <v>755</v>
      </c>
      <c r="P3451" t="s">
        <v>134</v>
      </c>
      <c r="Q3451" t="s">
        <v>71</v>
      </c>
      <c r="R3451">
        <v>2012</v>
      </c>
      <c r="S3451" s="1">
        <v>2500</v>
      </c>
      <c r="T3451" t="s">
        <v>31</v>
      </c>
      <c r="U3451" s="2">
        <v>41061</v>
      </c>
      <c r="V3451" s="2">
        <v>41106</v>
      </c>
      <c r="W3451" s="2">
        <v>40999</v>
      </c>
      <c r="Y3451" t="s">
        <v>778</v>
      </c>
      <c r="Z3451" t="s">
        <v>779</v>
      </c>
      <c r="AA3451" t="s">
        <v>780</v>
      </c>
      <c r="AB3451" t="s">
        <v>781</v>
      </c>
      <c r="AC3451" t="s">
        <v>36</v>
      </c>
      <c r="AD3451">
        <v>98029</v>
      </c>
      <c r="AE3451" t="s">
        <v>6098</v>
      </c>
      <c r="AF3451" t="str">
        <f t="shared" si="159"/>
        <v>Yes</v>
      </c>
      <c r="AG3451" s="9" t="str">
        <f t="shared" si="160"/>
        <v>STATE SENATOR5DEMOCRATLEG DISTRICT 05 - SENATEKINGLegislative20122500DEBT410614110640999BONUS (CONTINGENT)ISABEL R. VANDERSLICE1880 25TH AVE NE #212ISSAQUAHWA</v>
      </c>
      <c r="AH3451">
        <v>100477044</v>
      </c>
      <c r="AI3451" s="9" t="str">
        <f t="shared" si="161"/>
        <v>STATE SENATOR5DEMOCRATLEG DISTRICT 05 - SENATEKINGLegislative</v>
      </c>
    </row>
    <row r="3452" spans="1:35" x14ac:dyDescent="0.25">
      <c r="A3452" s="15">
        <v>2900</v>
      </c>
      <c r="B3452" t="s">
        <v>6099</v>
      </c>
      <c r="C3452">
        <v>100477044</v>
      </c>
      <c r="D3452" t="s">
        <v>30</v>
      </c>
      <c r="E3452" t="s">
        <v>774</v>
      </c>
      <c r="F3452" t="s">
        <v>44</v>
      </c>
      <c r="G3452" t="s">
        <v>775</v>
      </c>
      <c r="H3452" t="s">
        <v>776</v>
      </c>
      <c r="I3452" t="s">
        <v>191</v>
      </c>
      <c r="J3452" t="s">
        <v>777</v>
      </c>
      <c r="K3452" t="s">
        <v>174</v>
      </c>
      <c r="L3452">
        <v>5</v>
      </c>
      <c r="N3452" t="s">
        <v>68</v>
      </c>
      <c r="O3452" t="s">
        <v>755</v>
      </c>
      <c r="P3452" t="s">
        <v>134</v>
      </c>
      <c r="Q3452" t="s">
        <v>71</v>
      </c>
      <c r="R3452">
        <v>2012</v>
      </c>
      <c r="S3452" s="1">
        <v>565.21</v>
      </c>
      <c r="T3452" t="s">
        <v>31</v>
      </c>
      <c r="U3452" s="2">
        <v>41061</v>
      </c>
      <c r="V3452" s="2">
        <v>41106</v>
      </c>
      <c r="W3452" s="2">
        <v>41106</v>
      </c>
      <c r="Y3452" t="s">
        <v>6100</v>
      </c>
      <c r="Z3452" t="s">
        <v>779</v>
      </c>
      <c r="AA3452" t="s">
        <v>780</v>
      </c>
      <c r="AB3452" t="s">
        <v>781</v>
      </c>
      <c r="AC3452" t="s">
        <v>36</v>
      </c>
      <c r="AD3452">
        <v>98029</v>
      </c>
      <c r="AE3452" t="s">
        <v>6098</v>
      </c>
      <c r="AF3452" t="str">
        <f t="shared" si="159"/>
        <v>Yes</v>
      </c>
      <c r="AG3452" s="9" t="str">
        <f t="shared" si="160"/>
        <v>STATE SENATOR5DEMOCRATLEG DISTRICT 05 - SENATEKINGLegislative2012565.21DEBT410614110641106YARDSIGNS/TRAVEL/VOLUNTEER FOOD/ADSISABEL R. VANDERSLICE1880 25TH AVE NE #212ISSAQUAHWA</v>
      </c>
      <c r="AH3452">
        <v>100477044</v>
      </c>
      <c r="AI3452" s="9" t="str">
        <f t="shared" si="161"/>
        <v>STATE SENATOR5DEMOCRATLEG DISTRICT 05 - SENATEKINGLegislative</v>
      </c>
    </row>
    <row r="3453" spans="1:35" x14ac:dyDescent="0.25">
      <c r="A3453" s="15">
        <v>2901</v>
      </c>
      <c r="B3453" t="s">
        <v>6101</v>
      </c>
      <c r="C3453">
        <v>100477044</v>
      </c>
      <c r="D3453" t="s">
        <v>30</v>
      </c>
      <c r="E3453" t="s">
        <v>774</v>
      </c>
      <c r="F3453" t="s">
        <v>44</v>
      </c>
      <c r="G3453" t="s">
        <v>775</v>
      </c>
      <c r="H3453" t="s">
        <v>776</v>
      </c>
      <c r="I3453" t="s">
        <v>191</v>
      </c>
      <c r="J3453" t="s">
        <v>777</v>
      </c>
      <c r="K3453" t="s">
        <v>174</v>
      </c>
      <c r="L3453">
        <v>5</v>
      </c>
      <c r="N3453" t="s">
        <v>68</v>
      </c>
      <c r="O3453" t="s">
        <v>755</v>
      </c>
      <c r="P3453" t="s">
        <v>134</v>
      </c>
      <c r="Q3453" t="s">
        <v>71</v>
      </c>
      <c r="R3453">
        <v>2012</v>
      </c>
      <c r="S3453" s="1">
        <v>251.25</v>
      </c>
      <c r="T3453" t="s">
        <v>31</v>
      </c>
      <c r="U3453" s="2">
        <v>41061</v>
      </c>
      <c r="V3453" s="2">
        <v>41106</v>
      </c>
      <c r="W3453" s="2">
        <v>41106</v>
      </c>
      <c r="Y3453" t="s">
        <v>330</v>
      </c>
      <c r="Z3453" t="s">
        <v>33</v>
      </c>
      <c r="AA3453" t="s">
        <v>103</v>
      </c>
      <c r="AB3453" t="s">
        <v>35</v>
      </c>
      <c r="AC3453" t="s">
        <v>36</v>
      </c>
      <c r="AD3453">
        <v>98101</v>
      </c>
      <c r="AE3453" t="s">
        <v>6098</v>
      </c>
      <c r="AF3453" t="str">
        <f t="shared" si="159"/>
        <v>Yes</v>
      </c>
      <c r="AG3453" s="9" t="str">
        <f t="shared" si="160"/>
        <v>STATE SENATOR5DEMOCRATLEG DISTRICT 05 - SENATEKINGLegislative2012251.25DEBT410614110641106ACCOUNTING/COMPLIANCEPROJECT ACCOUNTING SERVICES603 STEWART ST #819SEATTLEWA</v>
      </c>
      <c r="AH3453">
        <v>100477044</v>
      </c>
      <c r="AI3453" s="9" t="str">
        <f t="shared" si="161"/>
        <v>STATE SENATOR5DEMOCRATLEG DISTRICT 05 - SENATEKINGLegislative</v>
      </c>
    </row>
    <row r="3454" spans="1:35" x14ac:dyDescent="0.25">
      <c r="A3454" s="15">
        <v>3293</v>
      </c>
      <c r="B3454" t="s">
        <v>6794</v>
      </c>
      <c r="C3454">
        <v>100480739</v>
      </c>
      <c r="D3454" t="s">
        <v>30</v>
      </c>
      <c r="E3454" t="s">
        <v>774</v>
      </c>
      <c r="F3454" t="s">
        <v>44</v>
      </c>
      <c r="G3454" t="s">
        <v>775</v>
      </c>
      <c r="H3454" t="s">
        <v>776</v>
      </c>
      <c r="I3454" t="s">
        <v>191</v>
      </c>
      <c r="J3454" t="s">
        <v>777</v>
      </c>
      <c r="K3454" t="s">
        <v>174</v>
      </c>
      <c r="L3454">
        <v>5</v>
      </c>
      <c r="N3454" t="s">
        <v>68</v>
      </c>
      <c r="O3454" t="s">
        <v>755</v>
      </c>
      <c r="P3454" t="s">
        <v>134</v>
      </c>
      <c r="Q3454" t="s">
        <v>71</v>
      </c>
      <c r="R3454">
        <v>2012</v>
      </c>
      <c r="S3454" s="1">
        <v>2500</v>
      </c>
      <c r="T3454" t="s">
        <v>31</v>
      </c>
      <c r="U3454" s="2">
        <v>41107</v>
      </c>
      <c r="V3454" s="2">
        <v>41120</v>
      </c>
      <c r="W3454" s="2">
        <v>40999</v>
      </c>
      <c r="Y3454" t="s">
        <v>778</v>
      </c>
      <c r="Z3454" t="s">
        <v>779</v>
      </c>
      <c r="AA3454" t="s">
        <v>780</v>
      </c>
      <c r="AB3454" t="s">
        <v>781</v>
      </c>
      <c r="AC3454" t="s">
        <v>36</v>
      </c>
      <c r="AD3454">
        <v>98029</v>
      </c>
      <c r="AE3454" t="s">
        <v>6795</v>
      </c>
      <c r="AF3454" t="str">
        <f t="shared" si="159"/>
        <v>Yes</v>
      </c>
      <c r="AG3454" s="9" t="str">
        <f t="shared" si="160"/>
        <v>STATE SENATOR5DEMOCRATLEG DISTRICT 05 - SENATEKINGLegislative20122500DEBT411074112040999BONUS (CONTINGENT)ISABEL R. VANDERSLICE1880 25TH AVE NE #212ISSAQUAHWA</v>
      </c>
      <c r="AH3454">
        <v>100480739</v>
      </c>
      <c r="AI3454" s="9" t="str">
        <f t="shared" si="161"/>
        <v>STATE SENATOR5DEMOCRATLEG DISTRICT 05 - SENATEKINGLegislative</v>
      </c>
    </row>
    <row r="3455" spans="1:35" x14ac:dyDescent="0.25">
      <c r="A3455" s="15">
        <v>3294</v>
      </c>
      <c r="B3455" t="s">
        <v>6796</v>
      </c>
      <c r="C3455">
        <v>100480739</v>
      </c>
      <c r="D3455" t="s">
        <v>30</v>
      </c>
      <c r="E3455" t="s">
        <v>774</v>
      </c>
      <c r="F3455" t="s">
        <v>44</v>
      </c>
      <c r="G3455" t="s">
        <v>775</v>
      </c>
      <c r="H3455" t="s">
        <v>776</v>
      </c>
      <c r="I3455" t="s">
        <v>191</v>
      </c>
      <c r="J3455" t="s">
        <v>777</v>
      </c>
      <c r="K3455" t="s">
        <v>174</v>
      </c>
      <c r="L3455">
        <v>5</v>
      </c>
      <c r="N3455" t="s">
        <v>68</v>
      </c>
      <c r="O3455" t="s">
        <v>755</v>
      </c>
      <c r="P3455" t="s">
        <v>134</v>
      </c>
      <c r="Q3455" t="s">
        <v>71</v>
      </c>
      <c r="R3455">
        <v>2012</v>
      </c>
      <c r="S3455" s="1">
        <v>500</v>
      </c>
      <c r="T3455" t="s">
        <v>31</v>
      </c>
      <c r="U3455" s="2">
        <v>41107</v>
      </c>
      <c r="V3455" s="2">
        <v>41120</v>
      </c>
      <c r="W3455" s="2">
        <v>41120</v>
      </c>
      <c r="Y3455" t="s">
        <v>32</v>
      </c>
      <c r="Z3455" t="s">
        <v>33</v>
      </c>
      <c r="AA3455" t="s">
        <v>103</v>
      </c>
      <c r="AB3455" t="s">
        <v>35</v>
      </c>
      <c r="AC3455" t="s">
        <v>36</v>
      </c>
      <c r="AD3455">
        <v>98101</v>
      </c>
      <c r="AE3455" t="s">
        <v>6795</v>
      </c>
      <c r="AF3455" t="str">
        <f t="shared" si="159"/>
        <v>Yes</v>
      </c>
      <c r="AG3455" s="9" t="str">
        <f t="shared" si="160"/>
        <v>STATE SENATOR5DEMOCRATLEG DISTRICT 05 - SENATEKINGLegislative2012500DEBT411074112041120ACCOUNTING/COMPLIANCE (EST.)PROJECT ACCOUNTING SERVICES603 STEWART ST #819SEATTLEWA</v>
      </c>
      <c r="AH3455">
        <v>100480739</v>
      </c>
      <c r="AI3455" s="9" t="str">
        <f t="shared" si="161"/>
        <v>STATE SENATOR5DEMOCRATLEG DISTRICT 05 - SENATEKINGLegislative</v>
      </c>
    </row>
    <row r="3456" spans="1:35" x14ac:dyDescent="0.25">
      <c r="A3456" s="15">
        <v>3295</v>
      </c>
      <c r="B3456" t="s">
        <v>6797</v>
      </c>
      <c r="C3456">
        <v>100480739</v>
      </c>
      <c r="D3456" t="s">
        <v>30</v>
      </c>
      <c r="E3456" t="s">
        <v>774</v>
      </c>
      <c r="F3456" t="s">
        <v>44</v>
      </c>
      <c r="G3456" t="s">
        <v>775</v>
      </c>
      <c r="H3456" t="s">
        <v>776</v>
      </c>
      <c r="I3456" t="s">
        <v>191</v>
      </c>
      <c r="J3456" t="s">
        <v>777</v>
      </c>
      <c r="K3456" t="s">
        <v>174</v>
      </c>
      <c r="L3456">
        <v>5</v>
      </c>
      <c r="N3456" t="s">
        <v>68</v>
      </c>
      <c r="O3456" t="s">
        <v>755</v>
      </c>
      <c r="P3456" t="s">
        <v>134</v>
      </c>
      <c r="Q3456" t="s">
        <v>71</v>
      </c>
      <c r="R3456">
        <v>2012</v>
      </c>
      <c r="S3456" s="1">
        <v>291.95</v>
      </c>
      <c r="T3456" t="s">
        <v>31</v>
      </c>
      <c r="U3456" s="2">
        <v>41107</v>
      </c>
      <c r="V3456" s="2">
        <v>41120</v>
      </c>
      <c r="W3456" s="2">
        <v>41120</v>
      </c>
      <c r="Y3456" t="s">
        <v>6798</v>
      </c>
      <c r="Z3456" t="s">
        <v>779</v>
      </c>
      <c r="AA3456" t="s">
        <v>780</v>
      </c>
      <c r="AB3456" t="s">
        <v>781</v>
      </c>
      <c r="AC3456" t="s">
        <v>36</v>
      </c>
      <c r="AD3456">
        <v>98029</v>
      </c>
      <c r="AE3456" t="s">
        <v>6795</v>
      </c>
      <c r="AF3456" t="str">
        <f t="shared" si="159"/>
        <v>Yes</v>
      </c>
      <c r="AG3456" s="9" t="str">
        <f t="shared" si="160"/>
        <v>STATE SENATOR5DEMOCRATLEG DISTRICT 05 - SENATEKINGLegislative2012291.95DEBT411074112041120TELEPHONE/OFFICE SUPPLIES/ADS/TRAVELISABEL R. VANDERSLICE1880 25TH AVE NE #212ISSAQUAHWA</v>
      </c>
      <c r="AH3456">
        <v>100480739</v>
      </c>
      <c r="AI3456" s="9" t="str">
        <f t="shared" si="161"/>
        <v>STATE SENATOR5DEMOCRATLEG DISTRICT 05 - SENATEKINGLegislative</v>
      </c>
    </row>
    <row r="3457" spans="1:35" x14ac:dyDescent="0.25">
      <c r="A3457" s="15">
        <v>3225</v>
      </c>
      <c r="B3457" t="s">
        <v>6683</v>
      </c>
      <c r="C3457">
        <v>100488506</v>
      </c>
      <c r="D3457" t="s">
        <v>30</v>
      </c>
      <c r="E3457" t="s">
        <v>774</v>
      </c>
      <c r="F3457" t="s">
        <v>44</v>
      </c>
      <c r="G3457" t="s">
        <v>775</v>
      </c>
      <c r="H3457" t="s">
        <v>776</v>
      </c>
      <c r="I3457" t="s">
        <v>191</v>
      </c>
      <c r="J3457" t="s">
        <v>777</v>
      </c>
      <c r="K3457" t="s">
        <v>174</v>
      </c>
      <c r="L3457">
        <v>5</v>
      </c>
      <c r="N3457" t="s">
        <v>68</v>
      </c>
      <c r="O3457" t="s">
        <v>755</v>
      </c>
      <c r="P3457" t="s">
        <v>134</v>
      </c>
      <c r="Q3457" t="s">
        <v>71</v>
      </c>
      <c r="R3457">
        <v>2012</v>
      </c>
      <c r="S3457" s="1">
        <v>2500</v>
      </c>
      <c r="T3457" t="s">
        <v>31</v>
      </c>
      <c r="U3457" s="2">
        <v>41121</v>
      </c>
      <c r="V3457" s="2">
        <v>41152</v>
      </c>
      <c r="W3457" s="2">
        <v>40999</v>
      </c>
      <c r="Y3457" t="s">
        <v>778</v>
      </c>
      <c r="Z3457" t="s">
        <v>779</v>
      </c>
      <c r="AA3457" t="s">
        <v>780</v>
      </c>
      <c r="AB3457" t="s">
        <v>781</v>
      </c>
      <c r="AC3457" t="s">
        <v>36</v>
      </c>
      <c r="AD3457">
        <v>98029</v>
      </c>
      <c r="AE3457" t="s">
        <v>6682</v>
      </c>
      <c r="AF3457" t="str">
        <f t="shared" si="159"/>
        <v>Yes</v>
      </c>
      <c r="AG3457" s="9" t="str">
        <f t="shared" si="160"/>
        <v>STATE SENATOR5DEMOCRATLEG DISTRICT 05 - SENATEKINGLegislative20122500DEBT411214115240999BONUS (CONTINGENT)ISABEL R. VANDERSLICE1880 25TH AVE NE #212ISSAQUAHWA</v>
      </c>
      <c r="AH3457">
        <v>100488506</v>
      </c>
      <c r="AI3457" s="9" t="str">
        <f t="shared" si="161"/>
        <v>STATE SENATOR5DEMOCRATLEG DISTRICT 05 - SENATEKINGLegislative</v>
      </c>
    </row>
    <row r="3458" spans="1:35" x14ac:dyDescent="0.25">
      <c r="A3458" s="15">
        <v>3226</v>
      </c>
      <c r="B3458" t="s">
        <v>6684</v>
      </c>
      <c r="C3458">
        <v>100488506</v>
      </c>
      <c r="D3458" t="s">
        <v>30</v>
      </c>
      <c r="E3458" t="s">
        <v>774</v>
      </c>
      <c r="F3458" t="s">
        <v>44</v>
      </c>
      <c r="G3458" t="s">
        <v>775</v>
      </c>
      <c r="H3458" t="s">
        <v>776</v>
      </c>
      <c r="I3458" t="s">
        <v>191</v>
      </c>
      <c r="J3458" t="s">
        <v>777</v>
      </c>
      <c r="K3458" t="s">
        <v>174</v>
      </c>
      <c r="L3458">
        <v>5</v>
      </c>
      <c r="N3458" t="s">
        <v>68</v>
      </c>
      <c r="O3458" t="s">
        <v>755</v>
      </c>
      <c r="P3458" t="s">
        <v>134</v>
      </c>
      <c r="Q3458" t="s">
        <v>71</v>
      </c>
      <c r="R3458">
        <v>2012</v>
      </c>
      <c r="S3458" s="1">
        <v>344.25</v>
      </c>
      <c r="T3458" t="s">
        <v>31</v>
      </c>
      <c r="U3458" s="2">
        <v>41121</v>
      </c>
      <c r="V3458" s="2">
        <v>41152</v>
      </c>
      <c r="W3458" s="2">
        <v>41152</v>
      </c>
      <c r="Y3458" t="s">
        <v>330</v>
      </c>
      <c r="Z3458" t="s">
        <v>33</v>
      </c>
      <c r="AA3458" t="s">
        <v>103</v>
      </c>
      <c r="AB3458" t="s">
        <v>35</v>
      </c>
      <c r="AC3458" t="s">
        <v>36</v>
      </c>
      <c r="AD3458">
        <v>98101</v>
      </c>
      <c r="AE3458" t="s">
        <v>6682</v>
      </c>
      <c r="AF3458" t="str">
        <f t="shared" ref="AF3458:AF3521" si="162">IF(ISNA(VLOOKUP($C3458,schooldata,1,FALSE)),"NO","Yes")</f>
        <v>Yes</v>
      </c>
      <c r="AG3458" s="9" t="str">
        <f t="shared" ref="AG3458:AG3521" si="163">CONCATENATE(K3458,L3458,M3458,N3458,O3458,P3458,Q3458,R3458,S3458,T3458,U3458,V3458,W3458,X3458,Y3458,Z3458,AA3458,AB3458,AC3458)</f>
        <v>STATE SENATOR5DEMOCRATLEG DISTRICT 05 - SENATEKINGLegislative2012344.25DEBT411214115241152ACCOUNTING/COMPLIANCEPROJECT ACCOUNTING SERVICES603 STEWART ST #819SEATTLEWA</v>
      </c>
      <c r="AH3458">
        <v>100488506</v>
      </c>
      <c r="AI3458" s="9" t="str">
        <f t="shared" ref="AI3458:AI3521" si="164">CONCATENATE(K3458,L3458,M3458,N3458,O3458,P3458,Q3458)</f>
        <v>STATE SENATOR5DEMOCRATLEG DISTRICT 05 - SENATEKINGLegislative</v>
      </c>
    </row>
    <row r="3459" spans="1:35" x14ac:dyDescent="0.25">
      <c r="A3459" s="15">
        <v>3224</v>
      </c>
      <c r="B3459" t="s">
        <v>6681</v>
      </c>
      <c r="C3459">
        <v>100488506</v>
      </c>
      <c r="D3459" t="s">
        <v>30</v>
      </c>
      <c r="E3459" t="s">
        <v>774</v>
      </c>
      <c r="F3459" t="s">
        <v>44</v>
      </c>
      <c r="G3459" t="s">
        <v>775</v>
      </c>
      <c r="H3459" t="s">
        <v>776</v>
      </c>
      <c r="I3459" t="s">
        <v>191</v>
      </c>
      <c r="J3459" t="s">
        <v>777</v>
      </c>
      <c r="K3459" t="s">
        <v>174</v>
      </c>
      <c r="L3459">
        <v>5</v>
      </c>
      <c r="N3459" t="s">
        <v>68</v>
      </c>
      <c r="O3459" t="s">
        <v>755</v>
      </c>
      <c r="P3459" t="s">
        <v>134</v>
      </c>
      <c r="Q3459" t="s">
        <v>71</v>
      </c>
      <c r="R3459">
        <v>2012</v>
      </c>
      <c r="S3459" s="1">
        <v>2045.24</v>
      </c>
      <c r="T3459" t="s">
        <v>31</v>
      </c>
      <c r="U3459" s="2">
        <v>41121</v>
      </c>
      <c r="V3459" s="2">
        <v>41152</v>
      </c>
      <c r="W3459" s="2">
        <v>41152</v>
      </c>
      <c r="Y3459" t="s">
        <v>118</v>
      </c>
      <c r="Z3459" t="s">
        <v>741</v>
      </c>
      <c r="AA3459" t="s">
        <v>220</v>
      </c>
      <c r="AB3459" t="s">
        <v>35</v>
      </c>
      <c r="AC3459" t="s">
        <v>36</v>
      </c>
      <c r="AD3459">
        <v>98101</v>
      </c>
      <c r="AE3459" t="s">
        <v>6682</v>
      </c>
      <c r="AF3459" t="str">
        <f t="shared" si="162"/>
        <v>Yes</v>
      </c>
      <c r="AG3459" s="9" t="str">
        <f t="shared" si="163"/>
        <v>STATE SENATOR5DEMOCRATLEG DISTRICT 05 - SENATEKINGLegislative20122045.24DEBT411214115241152PRINTINGWINPOWER STRATEGIES1402 3RD AVE #505SEATTLEWA</v>
      </c>
      <c r="AH3459">
        <v>100488506</v>
      </c>
      <c r="AI3459" s="9" t="str">
        <f t="shared" si="164"/>
        <v>STATE SENATOR5DEMOCRATLEG DISTRICT 05 - SENATEKINGLegislative</v>
      </c>
    </row>
    <row r="3460" spans="1:35" x14ac:dyDescent="0.25">
      <c r="A3460" s="15">
        <v>667</v>
      </c>
      <c r="B3460" t="s">
        <v>2068</v>
      </c>
      <c r="C3460">
        <v>100499567</v>
      </c>
      <c r="D3460" t="s">
        <v>30</v>
      </c>
      <c r="E3460" t="s">
        <v>774</v>
      </c>
      <c r="F3460" t="s">
        <v>44</v>
      </c>
      <c r="G3460" t="s">
        <v>775</v>
      </c>
      <c r="H3460" t="s">
        <v>776</v>
      </c>
      <c r="I3460" t="s">
        <v>191</v>
      </c>
      <c r="J3460" t="s">
        <v>777</v>
      </c>
      <c r="K3460" t="s">
        <v>174</v>
      </c>
      <c r="L3460">
        <v>5</v>
      </c>
      <c r="N3460" t="s">
        <v>68</v>
      </c>
      <c r="O3460" t="s">
        <v>755</v>
      </c>
      <c r="P3460" t="s">
        <v>134</v>
      </c>
      <c r="Q3460" t="s">
        <v>71</v>
      </c>
      <c r="R3460">
        <v>2012</v>
      </c>
      <c r="S3460" s="1">
        <v>2500</v>
      </c>
      <c r="T3460" t="s">
        <v>31</v>
      </c>
      <c r="U3460" s="2">
        <v>41153</v>
      </c>
      <c r="V3460" s="2">
        <v>41197</v>
      </c>
      <c r="W3460" s="2">
        <v>40999</v>
      </c>
      <c r="Y3460" t="s">
        <v>778</v>
      </c>
      <c r="Z3460" t="s">
        <v>779</v>
      </c>
      <c r="AA3460" t="s">
        <v>780</v>
      </c>
      <c r="AB3460" t="s">
        <v>781</v>
      </c>
      <c r="AC3460" t="s">
        <v>36</v>
      </c>
      <c r="AD3460">
        <v>98029</v>
      </c>
      <c r="AE3460" t="s">
        <v>2069</v>
      </c>
      <c r="AF3460" t="str">
        <f t="shared" si="162"/>
        <v>Yes</v>
      </c>
      <c r="AG3460" s="9" t="str">
        <f t="shared" si="163"/>
        <v>STATE SENATOR5DEMOCRATLEG DISTRICT 05 - SENATEKINGLegislative20122500DEBT411534119740999BONUS (CONTINGENT)ISABEL R. VANDERSLICE1880 25TH AVE NE #212ISSAQUAHWA</v>
      </c>
      <c r="AH3460">
        <v>100499567</v>
      </c>
      <c r="AI3460" s="9" t="str">
        <f t="shared" si="164"/>
        <v>STATE SENATOR5DEMOCRATLEG DISTRICT 05 - SENATEKINGLegislative</v>
      </c>
    </row>
    <row r="3461" spans="1:35" x14ac:dyDescent="0.25">
      <c r="A3461" s="15">
        <v>670</v>
      </c>
      <c r="B3461" t="s">
        <v>2073</v>
      </c>
      <c r="C3461">
        <v>100499567</v>
      </c>
      <c r="D3461" t="s">
        <v>30</v>
      </c>
      <c r="E3461" t="s">
        <v>774</v>
      </c>
      <c r="F3461" t="s">
        <v>44</v>
      </c>
      <c r="G3461" t="s">
        <v>775</v>
      </c>
      <c r="H3461" t="s">
        <v>776</v>
      </c>
      <c r="I3461" t="s">
        <v>191</v>
      </c>
      <c r="J3461" t="s">
        <v>777</v>
      </c>
      <c r="K3461" t="s">
        <v>174</v>
      </c>
      <c r="L3461">
        <v>5</v>
      </c>
      <c r="N3461" t="s">
        <v>68</v>
      </c>
      <c r="O3461" t="s">
        <v>755</v>
      </c>
      <c r="P3461" t="s">
        <v>134</v>
      </c>
      <c r="Q3461" t="s">
        <v>71</v>
      </c>
      <c r="R3461">
        <v>2012</v>
      </c>
      <c r="S3461" s="1">
        <v>12031.01</v>
      </c>
      <c r="T3461" t="s">
        <v>31</v>
      </c>
      <c r="U3461" s="2">
        <v>41153</v>
      </c>
      <c r="V3461" s="2">
        <v>41197</v>
      </c>
      <c r="W3461" s="2">
        <v>41192</v>
      </c>
      <c r="Y3461" t="s">
        <v>118</v>
      </c>
      <c r="Z3461" t="s">
        <v>788</v>
      </c>
      <c r="AA3461" t="s">
        <v>789</v>
      </c>
      <c r="AB3461" t="s">
        <v>781</v>
      </c>
      <c r="AC3461" t="s">
        <v>36</v>
      </c>
      <c r="AD3461">
        <v>98029</v>
      </c>
      <c r="AE3461" t="s">
        <v>2069</v>
      </c>
      <c r="AF3461" t="str">
        <f t="shared" si="162"/>
        <v>Yes</v>
      </c>
      <c r="AG3461" s="9" t="str">
        <f t="shared" si="163"/>
        <v>STATE SENATOR5DEMOCRATLEG DISTRICT 05 - SENATEKINGLegislative201212031.01DEBT411534119741192PRINTINGMULLET MARK D.2525 NE PARK DR #AISSAQUAHWA</v>
      </c>
      <c r="AH3461">
        <v>100499567</v>
      </c>
      <c r="AI3461" s="9" t="str">
        <f t="shared" si="164"/>
        <v>STATE SENATOR5DEMOCRATLEG DISTRICT 05 - SENATEKINGLegislative</v>
      </c>
    </row>
    <row r="3462" spans="1:35" x14ac:dyDescent="0.25">
      <c r="A3462" s="15">
        <v>668</v>
      </c>
      <c r="B3462" t="s">
        <v>2070</v>
      </c>
      <c r="C3462">
        <v>100499567</v>
      </c>
      <c r="D3462" t="s">
        <v>30</v>
      </c>
      <c r="E3462" t="s">
        <v>774</v>
      </c>
      <c r="F3462" t="s">
        <v>44</v>
      </c>
      <c r="G3462" t="s">
        <v>775</v>
      </c>
      <c r="H3462" t="s">
        <v>776</v>
      </c>
      <c r="I3462" t="s">
        <v>191</v>
      </c>
      <c r="J3462" t="s">
        <v>777</v>
      </c>
      <c r="K3462" t="s">
        <v>174</v>
      </c>
      <c r="L3462">
        <v>5</v>
      </c>
      <c r="N3462" t="s">
        <v>68</v>
      </c>
      <c r="O3462" t="s">
        <v>755</v>
      </c>
      <c r="P3462" t="s">
        <v>134</v>
      </c>
      <c r="Q3462" t="s">
        <v>71</v>
      </c>
      <c r="R3462">
        <v>2012</v>
      </c>
      <c r="S3462" s="1">
        <v>412.52</v>
      </c>
      <c r="T3462" t="s">
        <v>31</v>
      </c>
      <c r="U3462" s="2">
        <v>41153</v>
      </c>
      <c r="V3462" s="2">
        <v>41197</v>
      </c>
      <c r="W3462" s="2">
        <v>41197</v>
      </c>
      <c r="Y3462" t="s">
        <v>2071</v>
      </c>
      <c r="Z3462" t="s">
        <v>779</v>
      </c>
      <c r="AA3462" t="s">
        <v>780</v>
      </c>
      <c r="AB3462" t="s">
        <v>781</v>
      </c>
      <c r="AC3462" t="s">
        <v>36</v>
      </c>
      <c r="AD3462">
        <v>98029</v>
      </c>
      <c r="AE3462" t="s">
        <v>2069</v>
      </c>
      <c r="AF3462" t="str">
        <f t="shared" si="162"/>
        <v>Yes</v>
      </c>
      <c r="AG3462" s="9" t="str">
        <f t="shared" si="163"/>
        <v>STATE SENATOR5DEMOCRATLEG DISTRICT 05 - SENATEKINGLegislative2012412.52DEBT411534119741197POSTAGE/EVENT FOOD/ONLINE ADSISABEL R. VANDERSLICE1880 25TH AVE NE #212ISSAQUAHWA</v>
      </c>
      <c r="AH3462">
        <v>100499567</v>
      </c>
      <c r="AI3462" s="9" t="str">
        <f t="shared" si="164"/>
        <v>STATE SENATOR5DEMOCRATLEG DISTRICT 05 - SENATEKINGLegislative</v>
      </c>
    </row>
    <row r="3463" spans="1:35" x14ac:dyDescent="0.25">
      <c r="A3463" s="15">
        <v>669</v>
      </c>
      <c r="B3463" t="s">
        <v>2072</v>
      </c>
      <c r="C3463">
        <v>100499567</v>
      </c>
      <c r="D3463" t="s">
        <v>30</v>
      </c>
      <c r="E3463" t="s">
        <v>774</v>
      </c>
      <c r="F3463" t="s">
        <v>44</v>
      </c>
      <c r="G3463" t="s">
        <v>775</v>
      </c>
      <c r="H3463" t="s">
        <v>776</v>
      </c>
      <c r="I3463" t="s">
        <v>191</v>
      </c>
      <c r="J3463" t="s">
        <v>777</v>
      </c>
      <c r="K3463" t="s">
        <v>174</v>
      </c>
      <c r="L3463">
        <v>5</v>
      </c>
      <c r="N3463" t="s">
        <v>68</v>
      </c>
      <c r="O3463" t="s">
        <v>755</v>
      </c>
      <c r="P3463" t="s">
        <v>134</v>
      </c>
      <c r="Q3463" t="s">
        <v>71</v>
      </c>
      <c r="R3463">
        <v>2012</v>
      </c>
      <c r="S3463" s="1">
        <v>516.75</v>
      </c>
      <c r="T3463" t="s">
        <v>31</v>
      </c>
      <c r="U3463" s="2">
        <v>41153</v>
      </c>
      <c r="V3463" s="2">
        <v>41197</v>
      </c>
      <c r="W3463" s="2">
        <v>41197</v>
      </c>
      <c r="Y3463" t="s">
        <v>32</v>
      </c>
      <c r="Z3463" t="s">
        <v>33</v>
      </c>
      <c r="AA3463" t="s">
        <v>103</v>
      </c>
      <c r="AB3463" t="s">
        <v>35</v>
      </c>
      <c r="AC3463" t="s">
        <v>36</v>
      </c>
      <c r="AD3463">
        <v>98101</v>
      </c>
      <c r="AE3463" t="s">
        <v>2069</v>
      </c>
      <c r="AF3463" t="str">
        <f t="shared" si="162"/>
        <v>Yes</v>
      </c>
      <c r="AG3463" s="9" t="str">
        <f t="shared" si="163"/>
        <v>STATE SENATOR5DEMOCRATLEG DISTRICT 05 - SENATEKINGLegislative2012516.75DEBT411534119741197ACCOUNTING/COMPLIANCE (EST.)PROJECT ACCOUNTING SERVICES603 STEWART ST #819SEATTLEWA</v>
      </c>
      <c r="AH3463">
        <v>100499567</v>
      </c>
      <c r="AI3463" s="9" t="str">
        <f t="shared" si="164"/>
        <v>STATE SENATOR5DEMOCRATLEG DISTRICT 05 - SENATEKINGLegislative</v>
      </c>
    </row>
    <row r="3464" spans="1:35" x14ac:dyDescent="0.25">
      <c r="A3464" s="15">
        <v>671</v>
      </c>
      <c r="B3464" t="s">
        <v>2074</v>
      </c>
      <c r="C3464">
        <v>100499567</v>
      </c>
      <c r="D3464" t="s">
        <v>30</v>
      </c>
      <c r="E3464" t="s">
        <v>774</v>
      </c>
      <c r="F3464" t="s">
        <v>44</v>
      </c>
      <c r="G3464" t="s">
        <v>775</v>
      </c>
      <c r="H3464" t="s">
        <v>776</v>
      </c>
      <c r="I3464" t="s">
        <v>191</v>
      </c>
      <c r="J3464" t="s">
        <v>777</v>
      </c>
      <c r="K3464" t="s">
        <v>174</v>
      </c>
      <c r="L3464">
        <v>5</v>
      </c>
      <c r="N3464" t="s">
        <v>68</v>
      </c>
      <c r="O3464" t="s">
        <v>755</v>
      </c>
      <c r="P3464" t="s">
        <v>134</v>
      </c>
      <c r="Q3464" t="s">
        <v>71</v>
      </c>
      <c r="R3464">
        <v>2012</v>
      </c>
      <c r="S3464" s="1">
        <v>12031.01</v>
      </c>
      <c r="T3464" t="s">
        <v>31</v>
      </c>
      <c r="U3464" s="2">
        <v>41153</v>
      </c>
      <c r="V3464" s="2">
        <v>41197</v>
      </c>
      <c r="W3464" s="2">
        <v>41197</v>
      </c>
      <c r="Y3464" t="s">
        <v>118</v>
      </c>
      <c r="Z3464" t="s">
        <v>741</v>
      </c>
      <c r="AA3464" t="s">
        <v>220</v>
      </c>
      <c r="AB3464" t="s">
        <v>35</v>
      </c>
      <c r="AC3464" t="s">
        <v>36</v>
      </c>
      <c r="AD3464">
        <v>98101</v>
      </c>
      <c r="AE3464" t="s">
        <v>2069</v>
      </c>
      <c r="AF3464" t="str">
        <f t="shared" si="162"/>
        <v>Yes</v>
      </c>
      <c r="AG3464" s="9" t="str">
        <f t="shared" si="163"/>
        <v>STATE SENATOR5DEMOCRATLEG DISTRICT 05 - SENATEKINGLegislative201212031.01DEBT411534119741197PRINTINGWINPOWER STRATEGIES1402 3RD AVE #505SEATTLEWA</v>
      </c>
      <c r="AH3464">
        <v>100499567</v>
      </c>
      <c r="AI3464" s="9" t="str">
        <f t="shared" si="164"/>
        <v>STATE SENATOR5DEMOCRATLEG DISTRICT 05 - SENATEKINGLegislative</v>
      </c>
    </row>
    <row r="3465" spans="1:35" x14ac:dyDescent="0.25">
      <c r="A3465" s="15">
        <v>139</v>
      </c>
      <c r="B3465" t="s">
        <v>773</v>
      </c>
      <c r="C3465">
        <v>100499574</v>
      </c>
      <c r="D3465" t="s">
        <v>30</v>
      </c>
      <c r="E3465" t="s">
        <v>774</v>
      </c>
      <c r="F3465" t="s">
        <v>44</v>
      </c>
      <c r="G3465" t="s">
        <v>775</v>
      </c>
      <c r="H3465" t="s">
        <v>776</v>
      </c>
      <c r="I3465" t="s">
        <v>191</v>
      </c>
      <c r="J3465" t="s">
        <v>777</v>
      </c>
      <c r="K3465" t="s">
        <v>174</v>
      </c>
      <c r="L3465">
        <v>5</v>
      </c>
      <c r="N3465" t="s">
        <v>68</v>
      </c>
      <c r="O3465" t="s">
        <v>755</v>
      </c>
      <c r="P3465" t="s">
        <v>134</v>
      </c>
      <c r="Q3465" t="s">
        <v>71</v>
      </c>
      <c r="R3465">
        <v>2012</v>
      </c>
      <c r="S3465" s="1">
        <v>2500</v>
      </c>
      <c r="T3465" t="s">
        <v>31</v>
      </c>
      <c r="U3465" s="2">
        <v>41198</v>
      </c>
      <c r="V3465" s="2">
        <v>41211</v>
      </c>
      <c r="W3465" s="2">
        <v>40999</v>
      </c>
      <c r="Y3465" t="s">
        <v>778</v>
      </c>
      <c r="Z3465" t="s">
        <v>779</v>
      </c>
      <c r="AA3465" t="s">
        <v>780</v>
      </c>
      <c r="AB3465" t="s">
        <v>781</v>
      </c>
      <c r="AC3465" t="s">
        <v>36</v>
      </c>
      <c r="AD3465">
        <v>98029</v>
      </c>
      <c r="AE3465" t="s">
        <v>782</v>
      </c>
      <c r="AF3465" t="str">
        <f t="shared" si="162"/>
        <v>Yes</v>
      </c>
      <c r="AG3465" s="9" t="str">
        <f t="shared" si="163"/>
        <v>STATE SENATOR5DEMOCRATLEG DISTRICT 05 - SENATEKINGLegislative20122500DEBT411984121140999BONUS (CONTINGENT)ISABEL R. VANDERSLICE1880 25TH AVE NE #212ISSAQUAHWA</v>
      </c>
      <c r="AH3465">
        <v>100499574</v>
      </c>
      <c r="AI3465" s="9" t="str">
        <f t="shared" si="164"/>
        <v>STATE SENATOR5DEMOCRATLEG DISTRICT 05 - SENATEKINGLegislative</v>
      </c>
    </row>
    <row r="3466" spans="1:35" x14ac:dyDescent="0.25">
      <c r="A3466" s="15">
        <v>140</v>
      </c>
      <c r="B3466" t="s">
        <v>783</v>
      </c>
      <c r="C3466">
        <v>100499574</v>
      </c>
      <c r="D3466" t="s">
        <v>30</v>
      </c>
      <c r="E3466" t="s">
        <v>774</v>
      </c>
      <c r="F3466" t="s">
        <v>44</v>
      </c>
      <c r="G3466" t="s">
        <v>775</v>
      </c>
      <c r="H3466" t="s">
        <v>776</v>
      </c>
      <c r="I3466" t="s">
        <v>191</v>
      </c>
      <c r="J3466" t="s">
        <v>777</v>
      </c>
      <c r="K3466" t="s">
        <v>174</v>
      </c>
      <c r="L3466">
        <v>5</v>
      </c>
      <c r="N3466" t="s">
        <v>68</v>
      </c>
      <c r="O3466" t="s">
        <v>755</v>
      </c>
      <c r="P3466" t="s">
        <v>134</v>
      </c>
      <c r="Q3466" t="s">
        <v>71</v>
      </c>
      <c r="R3466">
        <v>2012</v>
      </c>
      <c r="S3466" s="1">
        <v>945</v>
      </c>
      <c r="T3466" t="s">
        <v>31</v>
      </c>
      <c r="U3466" s="2">
        <v>41198</v>
      </c>
      <c r="V3466" s="2">
        <v>41211</v>
      </c>
      <c r="W3466" s="2">
        <v>41211</v>
      </c>
      <c r="Y3466" t="s">
        <v>32</v>
      </c>
      <c r="Z3466" t="s">
        <v>33</v>
      </c>
      <c r="AA3466" t="s">
        <v>103</v>
      </c>
      <c r="AB3466" t="s">
        <v>35</v>
      </c>
      <c r="AC3466" t="s">
        <v>36</v>
      </c>
      <c r="AD3466">
        <v>98101</v>
      </c>
      <c r="AE3466" t="s">
        <v>782</v>
      </c>
      <c r="AF3466" t="str">
        <f t="shared" si="162"/>
        <v>Yes</v>
      </c>
      <c r="AG3466" s="9" t="str">
        <f t="shared" si="163"/>
        <v>STATE SENATOR5DEMOCRATLEG DISTRICT 05 - SENATEKINGLegislative2012945DEBT411984121141211ACCOUNTING/COMPLIANCE (EST.)PROJECT ACCOUNTING SERVICES603 STEWART ST #819SEATTLEWA</v>
      </c>
      <c r="AH3466">
        <v>100499574</v>
      </c>
      <c r="AI3466" s="9" t="str">
        <f t="shared" si="164"/>
        <v>STATE SENATOR5DEMOCRATLEG DISTRICT 05 - SENATEKINGLegislative</v>
      </c>
    </row>
    <row r="3467" spans="1:35" x14ac:dyDescent="0.25">
      <c r="A3467" s="15">
        <v>141</v>
      </c>
      <c r="B3467" t="s">
        <v>784</v>
      </c>
      <c r="C3467">
        <v>100499574</v>
      </c>
      <c r="D3467" t="s">
        <v>30</v>
      </c>
      <c r="E3467" t="s">
        <v>774</v>
      </c>
      <c r="F3467" t="s">
        <v>44</v>
      </c>
      <c r="G3467" t="s">
        <v>775</v>
      </c>
      <c r="H3467" t="s">
        <v>776</v>
      </c>
      <c r="I3467" t="s">
        <v>191</v>
      </c>
      <c r="J3467" t="s">
        <v>777</v>
      </c>
      <c r="K3467" t="s">
        <v>174</v>
      </c>
      <c r="L3467">
        <v>5</v>
      </c>
      <c r="N3467" t="s">
        <v>68</v>
      </c>
      <c r="O3467" t="s">
        <v>755</v>
      </c>
      <c r="P3467" t="s">
        <v>134</v>
      </c>
      <c r="Q3467" t="s">
        <v>71</v>
      </c>
      <c r="R3467">
        <v>2012</v>
      </c>
      <c r="S3467" s="1">
        <v>24062.02</v>
      </c>
      <c r="T3467" t="s">
        <v>31</v>
      </c>
      <c r="U3467" s="2">
        <v>41198</v>
      </c>
      <c r="V3467" s="2">
        <v>41211</v>
      </c>
      <c r="W3467" s="2">
        <v>41211</v>
      </c>
      <c r="Y3467" t="s">
        <v>118</v>
      </c>
      <c r="Z3467" t="s">
        <v>741</v>
      </c>
      <c r="AA3467" t="s">
        <v>220</v>
      </c>
      <c r="AB3467" t="s">
        <v>35</v>
      </c>
      <c r="AC3467" t="s">
        <v>36</v>
      </c>
      <c r="AD3467">
        <v>98101</v>
      </c>
      <c r="AE3467" t="s">
        <v>782</v>
      </c>
      <c r="AF3467" t="str">
        <f t="shared" si="162"/>
        <v>Yes</v>
      </c>
      <c r="AG3467" s="9" t="str">
        <f t="shared" si="163"/>
        <v>STATE SENATOR5DEMOCRATLEG DISTRICT 05 - SENATEKINGLegislative201224062.02DEBT411984121141211PRINTINGWINPOWER STRATEGIES1402 3RD AVE #505SEATTLEWA</v>
      </c>
      <c r="AH3467">
        <v>100499574</v>
      </c>
      <c r="AI3467" s="9" t="str">
        <f t="shared" si="164"/>
        <v>STATE SENATOR5DEMOCRATLEG DISTRICT 05 - SENATEKINGLegislative</v>
      </c>
    </row>
    <row r="3468" spans="1:35" x14ac:dyDescent="0.25">
      <c r="A3468" s="15">
        <v>142</v>
      </c>
      <c r="B3468" t="s">
        <v>785</v>
      </c>
      <c r="C3468">
        <v>100499574</v>
      </c>
      <c r="D3468" t="s">
        <v>30</v>
      </c>
      <c r="E3468" t="s">
        <v>774</v>
      </c>
      <c r="F3468" t="s">
        <v>44</v>
      </c>
      <c r="G3468" t="s">
        <v>775</v>
      </c>
      <c r="H3468" t="s">
        <v>776</v>
      </c>
      <c r="I3468" t="s">
        <v>191</v>
      </c>
      <c r="J3468" t="s">
        <v>777</v>
      </c>
      <c r="K3468" t="s">
        <v>174</v>
      </c>
      <c r="L3468">
        <v>5</v>
      </c>
      <c r="N3468" t="s">
        <v>68</v>
      </c>
      <c r="O3468" t="s">
        <v>755</v>
      </c>
      <c r="P3468" t="s">
        <v>134</v>
      </c>
      <c r="Q3468" t="s">
        <v>71</v>
      </c>
      <c r="R3468">
        <v>2012</v>
      </c>
      <c r="S3468" s="1">
        <v>1441.12</v>
      </c>
      <c r="T3468" t="s">
        <v>31</v>
      </c>
      <c r="U3468" s="2">
        <v>41198</v>
      </c>
      <c r="V3468" s="2">
        <v>41211</v>
      </c>
      <c r="W3468" s="2">
        <v>41211</v>
      </c>
      <c r="Y3468" t="s">
        <v>158</v>
      </c>
      <c r="Z3468" t="s">
        <v>779</v>
      </c>
      <c r="AA3468" t="s">
        <v>780</v>
      </c>
      <c r="AB3468" t="s">
        <v>781</v>
      </c>
      <c r="AC3468" t="s">
        <v>36</v>
      </c>
      <c r="AD3468">
        <v>98029</v>
      </c>
      <c r="AE3468" t="s">
        <v>782</v>
      </c>
      <c r="AF3468" t="str">
        <f t="shared" si="162"/>
        <v>Yes</v>
      </c>
      <c r="AG3468" s="9" t="str">
        <f t="shared" si="163"/>
        <v>STATE SENATOR5DEMOCRATLEG DISTRICT 05 - SENATEKINGLegislative20121441.12DEBT411984121141211WAGESISABEL R. VANDERSLICE1880 25TH AVE NE #212ISSAQUAHWA</v>
      </c>
      <c r="AH3468">
        <v>100499574</v>
      </c>
      <c r="AI3468" s="9" t="str">
        <f t="shared" si="164"/>
        <v>STATE SENATOR5DEMOCRATLEG DISTRICT 05 - SENATEKINGLegislative</v>
      </c>
    </row>
    <row r="3469" spans="1:35" x14ac:dyDescent="0.25">
      <c r="A3469" s="15">
        <v>143</v>
      </c>
      <c r="B3469" t="s">
        <v>786</v>
      </c>
      <c r="C3469">
        <v>100499574</v>
      </c>
      <c r="D3469" t="s">
        <v>30</v>
      </c>
      <c r="E3469" t="s">
        <v>774</v>
      </c>
      <c r="F3469" t="s">
        <v>44</v>
      </c>
      <c r="G3469" t="s">
        <v>775</v>
      </c>
      <c r="H3469" t="s">
        <v>776</v>
      </c>
      <c r="I3469" t="s">
        <v>191</v>
      </c>
      <c r="J3469" t="s">
        <v>777</v>
      </c>
      <c r="K3469" t="s">
        <v>174</v>
      </c>
      <c r="L3469">
        <v>5</v>
      </c>
      <c r="N3469" t="s">
        <v>68</v>
      </c>
      <c r="O3469" t="s">
        <v>755</v>
      </c>
      <c r="P3469" t="s">
        <v>134</v>
      </c>
      <c r="Q3469" t="s">
        <v>71</v>
      </c>
      <c r="R3469">
        <v>2012</v>
      </c>
      <c r="S3469" s="1">
        <v>8757.11</v>
      </c>
      <c r="T3469" t="s">
        <v>31</v>
      </c>
      <c r="U3469" s="2">
        <v>41198</v>
      </c>
      <c r="V3469" s="2">
        <v>41211</v>
      </c>
      <c r="W3469" s="2">
        <v>41211</v>
      </c>
      <c r="Y3469" t="s">
        <v>787</v>
      </c>
      <c r="Z3469" t="s">
        <v>788</v>
      </c>
      <c r="AA3469" t="s">
        <v>789</v>
      </c>
      <c r="AB3469" t="s">
        <v>781</v>
      </c>
      <c r="AC3469" t="s">
        <v>36</v>
      </c>
      <c r="AD3469">
        <v>98029</v>
      </c>
      <c r="AE3469" t="s">
        <v>782</v>
      </c>
      <c r="AF3469" t="str">
        <f t="shared" si="162"/>
        <v>Yes</v>
      </c>
      <c r="AG3469" s="9" t="str">
        <f t="shared" si="163"/>
        <v>STATE SENATOR5DEMOCRATLEG DISTRICT 05 - SENATEKINGLegislative20128757.11DEBT411984121141211CAPITOL CITY PRESS: POSTAGE/MAILINGMULLET MARK D.2525 NE PARK DR #AISSAQUAHWA</v>
      </c>
      <c r="AH3469">
        <v>100499574</v>
      </c>
      <c r="AI3469" s="9" t="str">
        <f t="shared" si="164"/>
        <v>STATE SENATOR5DEMOCRATLEG DISTRICT 05 - SENATEKINGLegislative</v>
      </c>
    </row>
    <row r="3470" spans="1:35" x14ac:dyDescent="0.25">
      <c r="A3470" s="15">
        <v>144</v>
      </c>
      <c r="B3470" t="s">
        <v>790</v>
      </c>
      <c r="C3470">
        <v>100499574</v>
      </c>
      <c r="D3470" t="s">
        <v>30</v>
      </c>
      <c r="E3470" t="s">
        <v>774</v>
      </c>
      <c r="F3470" t="s">
        <v>44</v>
      </c>
      <c r="G3470" t="s">
        <v>775</v>
      </c>
      <c r="H3470" t="s">
        <v>776</v>
      </c>
      <c r="I3470" t="s">
        <v>191</v>
      </c>
      <c r="J3470" t="s">
        <v>777</v>
      </c>
      <c r="K3470" t="s">
        <v>174</v>
      </c>
      <c r="L3470">
        <v>5</v>
      </c>
      <c r="N3470" t="s">
        <v>68</v>
      </c>
      <c r="O3470" t="s">
        <v>755</v>
      </c>
      <c r="P3470" t="s">
        <v>134</v>
      </c>
      <c r="Q3470" t="s">
        <v>71</v>
      </c>
      <c r="R3470">
        <v>2012</v>
      </c>
      <c r="S3470" s="1">
        <v>12500</v>
      </c>
      <c r="T3470" t="s">
        <v>31</v>
      </c>
      <c r="U3470" s="2">
        <v>41198</v>
      </c>
      <c r="V3470" s="2">
        <v>41211</v>
      </c>
      <c r="W3470" s="2">
        <v>41211</v>
      </c>
      <c r="Y3470" t="s">
        <v>791</v>
      </c>
      <c r="Z3470" t="s">
        <v>788</v>
      </c>
      <c r="AA3470" t="s">
        <v>789</v>
      </c>
      <c r="AB3470" t="s">
        <v>781</v>
      </c>
      <c r="AC3470" t="s">
        <v>36</v>
      </c>
      <c r="AD3470">
        <v>98029</v>
      </c>
      <c r="AE3470" t="s">
        <v>782</v>
      </c>
      <c r="AF3470" t="str">
        <f t="shared" si="162"/>
        <v>Yes</v>
      </c>
      <c r="AG3470" s="9" t="str">
        <f t="shared" si="163"/>
        <v>STATE SENATOR5DEMOCRATLEG DISTRICT 05 - SENATEKINGLegislative201212500DEBT411984121141211TV ADSMULLET MARK D.2525 NE PARK DR #AISSAQUAHWA</v>
      </c>
      <c r="AH3470">
        <v>100499574</v>
      </c>
      <c r="AI3470" s="9" t="str">
        <f t="shared" si="164"/>
        <v>STATE SENATOR5DEMOCRATLEG DISTRICT 05 - SENATEKINGLegislative</v>
      </c>
    </row>
    <row r="3471" spans="1:35" x14ac:dyDescent="0.25">
      <c r="A3471" s="15">
        <v>145</v>
      </c>
      <c r="B3471" t="s">
        <v>792</v>
      </c>
      <c r="C3471">
        <v>100499574</v>
      </c>
      <c r="D3471" t="s">
        <v>30</v>
      </c>
      <c r="E3471" t="s">
        <v>774</v>
      </c>
      <c r="F3471" t="s">
        <v>44</v>
      </c>
      <c r="G3471" t="s">
        <v>775</v>
      </c>
      <c r="H3471" t="s">
        <v>776</v>
      </c>
      <c r="I3471" t="s">
        <v>191</v>
      </c>
      <c r="J3471" t="s">
        <v>777</v>
      </c>
      <c r="K3471" t="s">
        <v>174</v>
      </c>
      <c r="L3471">
        <v>5</v>
      </c>
      <c r="N3471" t="s">
        <v>68</v>
      </c>
      <c r="O3471" t="s">
        <v>755</v>
      </c>
      <c r="P3471" t="s">
        <v>134</v>
      </c>
      <c r="Q3471" t="s">
        <v>71</v>
      </c>
      <c r="R3471">
        <v>2012</v>
      </c>
      <c r="S3471" s="1">
        <v>1119.49</v>
      </c>
      <c r="T3471" t="s">
        <v>31</v>
      </c>
      <c r="U3471" s="2">
        <v>41198</v>
      </c>
      <c r="V3471" s="2">
        <v>41211</v>
      </c>
      <c r="W3471" s="2">
        <v>41211</v>
      </c>
      <c r="Y3471" t="s">
        <v>793</v>
      </c>
      <c r="Z3471" t="s">
        <v>779</v>
      </c>
      <c r="AA3471" t="s">
        <v>780</v>
      </c>
      <c r="AB3471" t="s">
        <v>781</v>
      </c>
      <c r="AC3471" t="s">
        <v>36</v>
      </c>
      <c r="AD3471">
        <v>98029</v>
      </c>
      <c r="AE3471" t="s">
        <v>782</v>
      </c>
      <c r="AF3471" t="str">
        <f t="shared" si="162"/>
        <v>Yes</v>
      </c>
      <c r="AG3471" s="9" t="str">
        <f t="shared" si="163"/>
        <v>STATE SENATOR5DEMOCRATLEG DISTRICT 05 - SENATEKINGLegislative20121119.49DEBT411984121141211POSTAGE/TRAVEL/ONLINE ADS/OFFICE SUPPLIESISABEL R. VANDERSLICE1880 25TH AVE NE #212ISSAQUAHWA</v>
      </c>
      <c r="AH3471">
        <v>100499574</v>
      </c>
      <c r="AI3471" s="9" t="str">
        <f t="shared" si="164"/>
        <v>STATE SENATOR5DEMOCRATLEG DISTRICT 05 - SENATEKINGLegislative</v>
      </c>
    </row>
    <row r="3472" spans="1:35" x14ac:dyDescent="0.25">
      <c r="A3472" s="15">
        <v>278</v>
      </c>
      <c r="B3472" t="s">
        <v>1213</v>
      </c>
      <c r="C3472">
        <v>100503835</v>
      </c>
      <c r="D3472" t="s">
        <v>30</v>
      </c>
      <c r="E3472" t="s">
        <v>774</v>
      </c>
      <c r="F3472" t="s">
        <v>44</v>
      </c>
      <c r="G3472" t="s">
        <v>775</v>
      </c>
      <c r="H3472" t="s">
        <v>776</v>
      </c>
      <c r="I3472" t="s">
        <v>191</v>
      </c>
      <c r="J3472" t="s">
        <v>777</v>
      </c>
      <c r="K3472" t="s">
        <v>174</v>
      </c>
      <c r="L3472">
        <v>5</v>
      </c>
      <c r="N3472" t="s">
        <v>68</v>
      </c>
      <c r="O3472" t="s">
        <v>755</v>
      </c>
      <c r="P3472" t="s">
        <v>134</v>
      </c>
      <c r="Q3472" t="s">
        <v>71</v>
      </c>
      <c r="R3472">
        <v>2012</v>
      </c>
      <c r="S3472" s="1">
        <v>1216.5</v>
      </c>
      <c r="T3472" t="s">
        <v>31</v>
      </c>
      <c r="U3472" s="2">
        <v>41212</v>
      </c>
      <c r="V3472" s="2">
        <v>41243</v>
      </c>
      <c r="W3472" s="2">
        <v>41213</v>
      </c>
      <c r="Y3472" t="s">
        <v>330</v>
      </c>
      <c r="Z3472" t="s">
        <v>33</v>
      </c>
      <c r="AA3472" t="s">
        <v>103</v>
      </c>
      <c r="AB3472" t="s">
        <v>35</v>
      </c>
      <c r="AC3472" t="s">
        <v>36</v>
      </c>
      <c r="AD3472">
        <v>98101</v>
      </c>
      <c r="AE3472" t="s">
        <v>1212</v>
      </c>
      <c r="AF3472" t="str">
        <f t="shared" si="162"/>
        <v>Yes</v>
      </c>
      <c r="AG3472" s="9" t="str">
        <f t="shared" si="163"/>
        <v>STATE SENATOR5DEMOCRATLEG DISTRICT 05 - SENATEKINGLegislative20121216.5DEBT412124124341213ACCOUNTING/COMPLIANCEPROJECT ACCOUNTING SERVICES603 STEWART ST #819SEATTLEWA</v>
      </c>
      <c r="AH3472">
        <v>100503835</v>
      </c>
      <c r="AI3472" s="9" t="str">
        <f t="shared" si="164"/>
        <v>STATE SENATOR5DEMOCRATLEG DISTRICT 05 - SENATEKINGLegislative</v>
      </c>
    </row>
    <row r="3473" spans="1:35" x14ac:dyDescent="0.25">
      <c r="A3473" s="15">
        <v>679</v>
      </c>
      <c r="B3473" t="s">
        <v>2092</v>
      </c>
      <c r="C3473">
        <v>100503835</v>
      </c>
      <c r="D3473" t="s">
        <v>30</v>
      </c>
      <c r="E3473" t="s">
        <v>774</v>
      </c>
      <c r="F3473" t="s">
        <v>44</v>
      </c>
      <c r="G3473" t="s">
        <v>775</v>
      </c>
      <c r="H3473" t="s">
        <v>776</v>
      </c>
      <c r="I3473" t="s">
        <v>191</v>
      </c>
      <c r="J3473" t="s">
        <v>777</v>
      </c>
      <c r="K3473" t="s">
        <v>174</v>
      </c>
      <c r="L3473">
        <v>5</v>
      </c>
      <c r="N3473" t="s">
        <v>68</v>
      </c>
      <c r="O3473" t="s">
        <v>755</v>
      </c>
      <c r="P3473" t="s">
        <v>134</v>
      </c>
      <c r="Q3473" t="s">
        <v>71</v>
      </c>
      <c r="R3473">
        <v>2012</v>
      </c>
      <c r="S3473" s="1">
        <v>1441.13</v>
      </c>
      <c r="T3473" t="s">
        <v>31</v>
      </c>
      <c r="U3473" s="2">
        <v>41212</v>
      </c>
      <c r="V3473" s="2">
        <v>41243</v>
      </c>
      <c r="W3473" s="2">
        <v>41228</v>
      </c>
      <c r="Y3473" t="s">
        <v>158</v>
      </c>
      <c r="Z3473" t="s">
        <v>779</v>
      </c>
      <c r="AA3473" t="s">
        <v>780</v>
      </c>
      <c r="AB3473" t="s">
        <v>781</v>
      </c>
      <c r="AC3473" t="s">
        <v>36</v>
      </c>
      <c r="AD3473">
        <v>98029</v>
      </c>
      <c r="AE3473" t="s">
        <v>1212</v>
      </c>
      <c r="AF3473" t="str">
        <f t="shared" si="162"/>
        <v>Yes</v>
      </c>
      <c r="AG3473" s="9" t="str">
        <f t="shared" si="163"/>
        <v>STATE SENATOR5DEMOCRATLEG DISTRICT 05 - SENATEKINGLegislative20121441.13DEBT412124124341228WAGESISABEL R. VANDERSLICE1880 25TH AVE NE #212ISSAQUAHWA</v>
      </c>
      <c r="AH3473">
        <v>100503835</v>
      </c>
      <c r="AI3473" s="9" t="str">
        <f t="shared" si="164"/>
        <v>STATE SENATOR5DEMOCRATLEG DISTRICT 05 - SENATEKINGLegislative</v>
      </c>
    </row>
    <row r="3474" spans="1:35" x14ac:dyDescent="0.25">
      <c r="A3474" s="15">
        <v>277</v>
      </c>
      <c r="B3474" t="s">
        <v>1210</v>
      </c>
      <c r="C3474">
        <v>100503835</v>
      </c>
      <c r="D3474" t="s">
        <v>30</v>
      </c>
      <c r="E3474" t="s">
        <v>774</v>
      </c>
      <c r="F3474" t="s">
        <v>44</v>
      </c>
      <c r="G3474" t="s">
        <v>775</v>
      </c>
      <c r="H3474" t="s">
        <v>776</v>
      </c>
      <c r="I3474" t="s">
        <v>191</v>
      </c>
      <c r="J3474" t="s">
        <v>777</v>
      </c>
      <c r="K3474" t="s">
        <v>174</v>
      </c>
      <c r="L3474">
        <v>5</v>
      </c>
      <c r="N3474" t="s">
        <v>68</v>
      </c>
      <c r="O3474" t="s">
        <v>755</v>
      </c>
      <c r="P3474" t="s">
        <v>134</v>
      </c>
      <c r="Q3474" t="s">
        <v>71</v>
      </c>
      <c r="R3474">
        <v>2012</v>
      </c>
      <c r="S3474" s="1">
        <v>3500</v>
      </c>
      <c r="T3474" t="s">
        <v>31</v>
      </c>
      <c r="U3474" s="2">
        <v>41212</v>
      </c>
      <c r="V3474" s="2">
        <v>41243</v>
      </c>
      <c r="W3474" s="2">
        <v>41243</v>
      </c>
      <c r="Y3474" t="s">
        <v>1211</v>
      </c>
      <c r="Z3474" t="s">
        <v>779</v>
      </c>
      <c r="AA3474" t="s">
        <v>780</v>
      </c>
      <c r="AB3474" t="s">
        <v>781</v>
      </c>
      <c r="AC3474" t="s">
        <v>36</v>
      </c>
      <c r="AD3474">
        <v>98029</v>
      </c>
      <c r="AE3474" t="s">
        <v>1212</v>
      </c>
      <c r="AF3474" t="str">
        <f t="shared" si="162"/>
        <v>Yes</v>
      </c>
      <c r="AG3474" s="9" t="str">
        <f t="shared" si="163"/>
        <v>STATE SENATOR5DEMOCRATLEG DISTRICT 05 - SENATEKINGLegislative20123500DEBT412124124341243WIN BONUSISABEL R. VANDERSLICE1880 25TH AVE NE #212ISSAQUAHWA</v>
      </c>
      <c r="AH3474">
        <v>100503835</v>
      </c>
      <c r="AI3474" s="9" t="str">
        <f t="shared" si="164"/>
        <v>STATE SENATOR5DEMOCRATLEG DISTRICT 05 - SENATEKINGLegislative</v>
      </c>
    </row>
    <row r="3475" spans="1:35" x14ac:dyDescent="0.25">
      <c r="A3475" s="15">
        <v>279</v>
      </c>
      <c r="B3475" t="s">
        <v>1214</v>
      </c>
      <c r="C3475">
        <v>100503835</v>
      </c>
      <c r="D3475" t="s">
        <v>30</v>
      </c>
      <c r="E3475" t="s">
        <v>774</v>
      </c>
      <c r="F3475" t="s">
        <v>44</v>
      </c>
      <c r="G3475" t="s">
        <v>775</v>
      </c>
      <c r="H3475" t="s">
        <v>776</v>
      </c>
      <c r="I3475" t="s">
        <v>191</v>
      </c>
      <c r="J3475" t="s">
        <v>777</v>
      </c>
      <c r="K3475" t="s">
        <v>174</v>
      </c>
      <c r="L3475">
        <v>5</v>
      </c>
      <c r="N3475" t="s">
        <v>68</v>
      </c>
      <c r="O3475" t="s">
        <v>755</v>
      </c>
      <c r="P3475" t="s">
        <v>134</v>
      </c>
      <c r="Q3475" t="s">
        <v>71</v>
      </c>
      <c r="R3475">
        <v>2012</v>
      </c>
      <c r="S3475" s="1">
        <v>12031</v>
      </c>
      <c r="T3475" t="s">
        <v>31</v>
      </c>
      <c r="U3475" s="2">
        <v>41212</v>
      </c>
      <c r="V3475" s="2">
        <v>41243</v>
      </c>
      <c r="W3475" s="2">
        <v>41243</v>
      </c>
      <c r="Y3475" t="s">
        <v>118</v>
      </c>
      <c r="Z3475" t="s">
        <v>741</v>
      </c>
      <c r="AA3475" t="s">
        <v>220</v>
      </c>
      <c r="AB3475" t="s">
        <v>35</v>
      </c>
      <c r="AC3475" t="s">
        <v>36</v>
      </c>
      <c r="AD3475">
        <v>98101</v>
      </c>
      <c r="AE3475" t="s">
        <v>1212</v>
      </c>
      <c r="AF3475" t="str">
        <f t="shared" si="162"/>
        <v>Yes</v>
      </c>
      <c r="AG3475" s="9" t="str">
        <f t="shared" si="163"/>
        <v>STATE SENATOR5DEMOCRATLEG DISTRICT 05 - SENATEKINGLegislative201212031DEBT412124124341243PRINTINGWINPOWER STRATEGIES1402 3RD AVE #505SEATTLEWA</v>
      </c>
      <c r="AH3475">
        <v>100503835</v>
      </c>
      <c r="AI3475" s="9" t="str">
        <f t="shared" si="164"/>
        <v>STATE SENATOR5DEMOCRATLEG DISTRICT 05 - SENATEKINGLegislative</v>
      </c>
    </row>
    <row r="3476" spans="1:35" x14ac:dyDescent="0.25">
      <c r="A3476" s="15">
        <v>280</v>
      </c>
      <c r="B3476" t="s">
        <v>1215</v>
      </c>
      <c r="C3476">
        <v>100503835</v>
      </c>
      <c r="D3476" t="s">
        <v>30</v>
      </c>
      <c r="E3476" t="s">
        <v>774</v>
      </c>
      <c r="F3476" t="s">
        <v>44</v>
      </c>
      <c r="G3476" t="s">
        <v>775</v>
      </c>
      <c r="H3476" t="s">
        <v>776</v>
      </c>
      <c r="I3476" t="s">
        <v>191</v>
      </c>
      <c r="J3476" t="s">
        <v>777</v>
      </c>
      <c r="K3476" t="s">
        <v>174</v>
      </c>
      <c r="L3476">
        <v>5</v>
      </c>
      <c r="N3476" t="s">
        <v>68</v>
      </c>
      <c r="O3476" t="s">
        <v>755</v>
      </c>
      <c r="P3476" t="s">
        <v>134</v>
      </c>
      <c r="Q3476" t="s">
        <v>71</v>
      </c>
      <c r="R3476">
        <v>2012</v>
      </c>
      <c r="S3476" s="1">
        <v>4000</v>
      </c>
      <c r="T3476" t="s">
        <v>31</v>
      </c>
      <c r="U3476" s="2">
        <v>41212</v>
      </c>
      <c r="V3476" s="2">
        <v>41243</v>
      </c>
      <c r="W3476" s="2">
        <v>41243</v>
      </c>
      <c r="Y3476" t="s">
        <v>37</v>
      </c>
      <c r="Z3476" t="s">
        <v>741</v>
      </c>
      <c r="AA3476" t="s">
        <v>220</v>
      </c>
      <c r="AB3476" t="s">
        <v>35</v>
      </c>
      <c r="AC3476" t="s">
        <v>36</v>
      </c>
      <c r="AD3476">
        <v>98101</v>
      </c>
      <c r="AE3476" t="s">
        <v>1212</v>
      </c>
      <c r="AF3476" t="str">
        <f t="shared" si="162"/>
        <v>Yes</v>
      </c>
      <c r="AG3476" s="9" t="str">
        <f t="shared" si="163"/>
        <v>STATE SENATOR5DEMOCRATLEG DISTRICT 05 - SENATEKINGLegislative20124000DEBT412124124341243CONSULTINGWINPOWER STRATEGIES1402 3RD AVE #505SEATTLEWA</v>
      </c>
      <c r="AH3476">
        <v>100503835</v>
      </c>
      <c r="AI3476" s="9" t="str">
        <f t="shared" si="164"/>
        <v>STATE SENATOR5DEMOCRATLEG DISTRICT 05 - SENATEKINGLegislative</v>
      </c>
    </row>
    <row r="3477" spans="1:35" x14ac:dyDescent="0.25">
      <c r="A3477" s="15">
        <v>672</v>
      </c>
      <c r="B3477" t="s">
        <v>2076</v>
      </c>
      <c r="C3477">
        <v>100503835</v>
      </c>
      <c r="D3477" t="s">
        <v>30</v>
      </c>
      <c r="E3477" t="s">
        <v>774</v>
      </c>
      <c r="F3477" t="s">
        <v>44</v>
      </c>
      <c r="G3477" t="s">
        <v>775</v>
      </c>
      <c r="H3477" t="s">
        <v>776</v>
      </c>
      <c r="I3477" t="s">
        <v>191</v>
      </c>
      <c r="J3477" t="s">
        <v>777</v>
      </c>
      <c r="K3477" t="s">
        <v>174</v>
      </c>
      <c r="L3477">
        <v>5</v>
      </c>
      <c r="N3477" t="s">
        <v>68</v>
      </c>
      <c r="O3477" t="s">
        <v>755</v>
      </c>
      <c r="P3477" t="s">
        <v>134</v>
      </c>
      <c r="Q3477" t="s">
        <v>71</v>
      </c>
      <c r="R3477">
        <v>2012</v>
      </c>
      <c r="S3477" s="1">
        <v>350.25</v>
      </c>
      <c r="T3477" t="s">
        <v>31</v>
      </c>
      <c r="U3477" s="2">
        <v>41212</v>
      </c>
      <c r="V3477" s="2">
        <v>41243</v>
      </c>
      <c r="W3477" s="2">
        <v>41243</v>
      </c>
      <c r="Y3477" t="s">
        <v>330</v>
      </c>
      <c r="Z3477" t="s">
        <v>33</v>
      </c>
      <c r="AA3477" t="s">
        <v>103</v>
      </c>
      <c r="AB3477" t="s">
        <v>35</v>
      </c>
      <c r="AC3477" t="s">
        <v>36</v>
      </c>
      <c r="AD3477">
        <v>98101</v>
      </c>
      <c r="AE3477" t="s">
        <v>1212</v>
      </c>
      <c r="AF3477" t="str">
        <f t="shared" si="162"/>
        <v>Yes</v>
      </c>
      <c r="AG3477" s="9" t="str">
        <f t="shared" si="163"/>
        <v>STATE SENATOR5DEMOCRATLEG DISTRICT 05 - SENATEKINGLegislative2012350.25DEBT412124124341243ACCOUNTING/COMPLIANCEPROJECT ACCOUNTING SERVICES603 STEWART ST #819SEATTLEWA</v>
      </c>
      <c r="AH3477">
        <v>100503835</v>
      </c>
      <c r="AI3477" s="9" t="str">
        <f t="shared" si="164"/>
        <v>STATE SENATOR5DEMOCRATLEG DISTRICT 05 - SENATEKINGLegislative</v>
      </c>
    </row>
    <row r="3478" spans="1:35" x14ac:dyDescent="0.25">
      <c r="A3478" s="15">
        <v>680</v>
      </c>
      <c r="B3478" t="s">
        <v>2093</v>
      </c>
      <c r="C3478">
        <v>100503835</v>
      </c>
      <c r="D3478" t="s">
        <v>30</v>
      </c>
      <c r="E3478" t="s">
        <v>774</v>
      </c>
      <c r="F3478" t="s">
        <v>44</v>
      </c>
      <c r="G3478" t="s">
        <v>775</v>
      </c>
      <c r="H3478" t="s">
        <v>776</v>
      </c>
      <c r="I3478" t="s">
        <v>191</v>
      </c>
      <c r="J3478" t="s">
        <v>777</v>
      </c>
      <c r="K3478" t="s">
        <v>174</v>
      </c>
      <c r="L3478">
        <v>5</v>
      </c>
      <c r="N3478" t="s">
        <v>68</v>
      </c>
      <c r="O3478" t="s">
        <v>755</v>
      </c>
      <c r="P3478" t="s">
        <v>134</v>
      </c>
      <c r="Q3478" t="s">
        <v>71</v>
      </c>
      <c r="R3478">
        <v>2012</v>
      </c>
      <c r="S3478" s="1">
        <v>12031</v>
      </c>
      <c r="T3478" t="s">
        <v>31</v>
      </c>
      <c r="U3478" s="2">
        <v>41212</v>
      </c>
      <c r="V3478" s="2">
        <v>41243</v>
      </c>
      <c r="W3478" s="2">
        <v>41243</v>
      </c>
      <c r="Y3478" t="s">
        <v>118</v>
      </c>
      <c r="Z3478" t="s">
        <v>788</v>
      </c>
      <c r="AA3478" t="s">
        <v>789</v>
      </c>
      <c r="AB3478" t="s">
        <v>781</v>
      </c>
      <c r="AC3478" t="s">
        <v>36</v>
      </c>
      <c r="AD3478">
        <v>98029</v>
      </c>
      <c r="AE3478" t="s">
        <v>1212</v>
      </c>
      <c r="AF3478" t="str">
        <f t="shared" si="162"/>
        <v>Yes</v>
      </c>
      <c r="AG3478" s="9" t="str">
        <f t="shared" si="163"/>
        <v>STATE SENATOR5DEMOCRATLEG DISTRICT 05 - SENATEKINGLegislative201212031DEBT412124124341243PRINTINGMULLET MARK D.2525 NE PARK DR #AISSAQUAHWA</v>
      </c>
      <c r="AH3478">
        <v>100503835</v>
      </c>
      <c r="AI3478" s="9" t="str">
        <f t="shared" si="164"/>
        <v>STATE SENATOR5DEMOCRATLEG DISTRICT 05 - SENATEKINGLegislative</v>
      </c>
    </row>
    <row r="3479" spans="1:35" x14ac:dyDescent="0.25">
      <c r="A3479" s="15">
        <v>681</v>
      </c>
      <c r="B3479" t="s">
        <v>2094</v>
      </c>
      <c r="C3479">
        <v>100503835</v>
      </c>
      <c r="D3479" t="s">
        <v>30</v>
      </c>
      <c r="E3479" t="s">
        <v>774</v>
      </c>
      <c r="F3479" t="s">
        <v>44</v>
      </c>
      <c r="G3479" t="s">
        <v>775</v>
      </c>
      <c r="H3479" t="s">
        <v>776</v>
      </c>
      <c r="I3479" t="s">
        <v>191</v>
      </c>
      <c r="J3479" t="s">
        <v>777</v>
      </c>
      <c r="K3479" t="s">
        <v>174</v>
      </c>
      <c r="L3479">
        <v>5</v>
      </c>
      <c r="N3479" t="s">
        <v>68</v>
      </c>
      <c r="O3479" t="s">
        <v>755</v>
      </c>
      <c r="P3479" t="s">
        <v>134</v>
      </c>
      <c r="Q3479" t="s">
        <v>71</v>
      </c>
      <c r="R3479">
        <v>2012</v>
      </c>
      <c r="S3479" s="1">
        <v>1017.88</v>
      </c>
      <c r="T3479" t="s">
        <v>31</v>
      </c>
      <c r="U3479" s="2">
        <v>41212</v>
      </c>
      <c r="V3479" s="2">
        <v>41243</v>
      </c>
      <c r="W3479" s="2">
        <v>41243</v>
      </c>
      <c r="Y3479" t="s">
        <v>1441</v>
      </c>
      <c r="Z3479" t="s">
        <v>2095</v>
      </c>
      <c r="AA3479" t="s">
        <v>2096</v>
      </c>
      <c r="AB3479" t="s">
        <v>781</v>
      </c>
      <c r="AC3479" t="s">
        <v>36</v>
      </c>
      <c r="AD3479">
        <v>98027</v>
      </c>
      <c r="AE3479" t="s">
        <v>1212</v>
      </c>
      <c r="AF3479" t="str">
        <f t="shared" si="162"/>
        <v>Yes</v>
      </c>
      <c r="AG3479" s="9" t="str">
        <f t="shared" si="163"/>
        <v>STATE SENATOR5DEMOCRATLEG DISTRICT 05 - SENATEKINGLegislative20121017.88DEBT412124124341243RENTMEADOW CREEK22525 SE 64TH PLISSAQUAHWA</v>
      </c>
      <c r="AH3479">
        <v>100503835</v>
      </c>
      <c r="AI3479" s="9" t="str">
        <f t="shared" si="164"/>
        <v>STATE SENATOR5DEMOCRATLEG DISTRICT 05 - SENATEKINGLegislative</v>
      </c>
    </row>
    <row r="3480" spans="1:35" x14ac:dyDescent="0.25">
      <c r="A3480" s="15">
        <v>898</v>
      </c>
      <c r="B3480" t="s">
        <v>2537</v>
      </c>
      <c r="C3480">
        <v>100510472</v>
      </c>
      <c r="D3480" t="s">
        <v>30</v>
      </c>
      <c r="E3480" t="s">
        <v>774</v>
      </c>
      <c r="F3480" t="s">
        <v>44</v>
      </c>
      <c r="G3480" t="s">
        <v>775</v>
      </c>
      <c r="H3480" t="s">
        <v>776</v>
      </c>
      <c r="I3480" t="s">
        <v>191</v>
      </c>
      <c r="J3480" t="s">
        <v>777</v>
      </c>
      <c r="K3480" t="s">
        <v>174</v>
      </c>
      <c r="L3480">
        <v>5</v>
      </c>
      <c r="N3480" t="s">
        <v>68</v>
      </c>
      <c r="O3480" t="s">
        <v>755</v>
      </c>
      <c r="P3480" t="s">
        <v>134</v>
      </c>
      <c r="Q3480" t="s">
        <v>71</v>
      </c>
      <c r="R3480">
        <v>2012</v>
      </c>
      <c r="S3480" s="1">
        <v>4000</v>
      </c>
      <c r="T3480" t="s">
        <v>31</v>
      </c>
      <c r="U3480" s="2">
        <v>41244</v>
      </c>
      <c r="V3480" s="2">
        <v>41274</v>
      </c>
      <c r="W3480" s="2">
        <v>41243</v>
      </c>
      <c r="Y3480" t="s">
        <v>37</v>
      </c>
      <c r="Z3480" t="s">
        <v>741</v>
      </c>
      <c r="AA3480" t="s">
        <v>220</v>
      </c>
      <c r="AB3480" t="s">
        <v>35</v>
      </c>
      <c r="AC3480" t="s">
        <v>36</v>
      </c>
      <c r="AD3480">
        <v>98101</v>
      </c>
      <c r="AE3480" t="s">
        <v>2536</v>
      </c>
      <c r="AF3480" t="str">
        <f t="shared" si="162"/>
        <v>Yes</v>
      </c>
      <c r="AG3480" s="9" t="str">
        <f t="shared" si="163"/>
        <v>STATE SENATOR5DEMOCRATLEG DISTRICT 05 - SENATEKINGLegislative20124000DEBT412444127441243CONSULTINGWINPOWER STRATEGIES1402 3RD AVE #505SEATTLEWA</v>
      </c>
      <c r="AH3480">
        <v>100510472</v>
      </c>
      <c r="AI3480" s="9" t="str">
        <f t="shared" si="164"/>
        <v>STATE SENATOR5DEMOCRATLEG DISTRICT 05 - SENATEKINGLegislative</v>
      </c>
    </row>
    <row r="3481" spans="1:35" x14ac:dyDescent="0.25">
      <c r="A3481" s="15">
        <v>897</v>
      </c>
      <c r="B3481" t="s">
        <v>2535</v>
      </c>
      <c r="C3481">
        <v>100510472</v>
      </c>
      <c r="D3481" t="s">
        <v>30</v>
      </c>
      <c r="E3481" t="s">
        <v>774</v>
      </c>
      <c r="F3481" t="s">
        <v>44</v>
      </c>
      <c r="G3481" t="s">
        <v>775</v>
      </c>
      <c r="H3481" t="s">
        <v>776</v>
      </c>
      <c r="I3481" t="s">
        <v>191</v>
      </c>
      <c r="J3481" t="s">
        <v>777</v>
      </c>
      <c r="K3481" t="s">
        <v>174</v>
      </c>
      <c r="L3481">
        <v>5</v>
      </c>
      <c r="N3481" t="s">
        <v>68</v>
      </c>
      <c r="O3481" t="s">
        <v>755</v>
      </c>
      <c r="P3481" t="s">
        <v>134</v>
      </c>
      <c r="Q3481" t="s">
        <v>71</v>
      </c>
      <c r="R3481">
        <v>2012</v>
      </c>
      <c r="S3481" s="1">
        <v>3000</v>
      </c>
      <c r="T3481" t="s">
        <v>31</v>
      </c>
      <c r="U3481" s="2">
        <v>41244</v>
      </c>
      <c r="V3481" s="2">
        <v>41274</v>
      </c>
      <c r="W3481" s="2">
        <v>41274</v>
      </c>
      <c r="Y3481" t="s">
        <v>1211</v>
      </c>
      <c r="Z3481" t="s">
        <v>779</v>
      </c>
      <c r="AA3481" t="s">
        <v>780</v>
      </c>
      <c r="AB3481" t="s">
        <v>781</v>
      </c>
      <c r="AC3481" t="s">
        <v>36</v>
      </c>
      <c r="AD3481">
        <v>98029</v>
      </c>
      <c r="AE3481" t="s">
        <v>2536</v>
      </c>
      <c r="AF3481" t="str">
        <f t="shared" si="162"/>
        <v>Yes</v>
      </c>
      <c r="AG3481" s="9" t="str">
        <f t="shared" si="163"/>
        <v>STATE SENATOR5DEMOCRATLEG DISTRICT 05 - SENATEKINGLegislative20123000DEBT412444127441274WIN BONUSISABEL R. VANDERSLICE1880 25TH AVE NE #212ISSAQUAHWA</v>
      </c>
      <c r="AH3481">
        <v>100510472</v>
      </c>
      <c r="AI3481" s="9" t="str">
        <f t="shared" si="164"/>
        <v>STATE SENATOR5DEMOCRATLEG DISTRICT 05 - SENATEKINGLegislative</v>
      </c>
    </row>
    <row r="3482" spans="1:35" x14ac:dyDescent="0.25">
      <c r="A3482" s="15">
        <v>899</v>
      </c>
      <c r="B3482" t="s">
        <v>2538</v>
      </c>
      <c r="C3482">
        <v>100510472</v>
      </c>
      <c r="D3482" t="s">
        <v>30</v>
      </c>
      <c r="E3482" t="s">
        <v>774</v>
      </c>
      <c r="F3482" t="s">
        <v>44</v>
      </c>
      <c r="G3482" t="s">
        <v>775</v>
      </c>
      <c r="H3482" t="s">
        <v>776</v>
      </c>
      <c r="I3482" t="s">
        <v>191</v>
      </c>
      <c r="J3482" t="s">
        <v>777</v>
      </c>
      <c r="K3482" t="s">
        <v>174</v>
      </c>
      <c r="L3482">
        <v>5</v>
      </c>
      <c r="N3482" t="s">
        <v>68</v>
      </c>
      <c r="O3482" t="s">
        <v>755</v>
      </c>
      <c r="P3482" t="s">
        <v>134</v>
      </c>
      <c r="Q3482" t="s">
        <v>71</v>
      </c>
      <c r="R3482">
        <v>2012</v>
      </c>
      <c r="S3482" s="1">
        <v>1320.48</v>
      </c>
      <c r="T3482" t="s">
        <v>31</v>
      </c>
      <c r="U3482" s="2">
        <v>41244</v>
      </c>
      <c r="V3482" s="2">
        <v>41274</v>
      </c>
      <c r="W3482" s="2">
        <v>41274</v>
      </c>
      <c r="Y3482" t="s">
        <v>1196</v>
      </c>
      <c r="Z3482" t="s">
        <v>788</v>
      </c>
      <c r="AA3482" t="s">
        <v>789</v>
      </c>
      <c r="AB3482" t="s">
        <v>781</v>
      </c>
      <c r="AC3482" t="s">
        <v>36</v>
      </c>
      <c r="AD3482">
        <v>98029</v>
      </c>
      <c r="AE3482" t="s">
        <v>2536</v>
      </c>
      <c r="AF3482" t="str">
        <f t="shared" si="162"/>
        <v>Yes</v>
      </c>
      <c r="AG3482" s="9" t="str">
        <f t="shared" si="163"/>
        <v>STATE SENATOR5DEMOCRATLEG DISTRICT 05 - SENATEKINGLegislative20121320.48DEBT412444127441274ADVERTISEMENTMULLET MARK D.2525 NE PARK DR #AISSAQUAHWA</v>
      </c>
      <c r="AH3482">
        <v>100510472</v>
      </c>
      <c r="AI3482" s="9" t="str">
        <f t="shared" si="164"/>
        <v>STATE SENATOR5DEMOCRATLEG DISTRICT 05 - SENATEKINGLegislative</v>
      </c>
    </row>
    <row r="3483" spans="1:35" x14ac:dyDescent="0.25">
      <c r="A3483" s="15">
        <v>911</v>
      </c>
      <c r="B3483" t="s">
        <v>2555</v>
      </c>
      <c r="C3483">
        <v>100510472</v>
      </c>
      <c r="D3483" t="s">
        <v>30</v>
      </c>
      <c r="E3483" t="s">
        <v>774</v>
      </c>
      <c r="F3483" t="s">
        <v>44</v>
      </c>
      <c r="G3483" t="s">
        <v>775</v>
      </c>
      <c r="H3483" t="s">
        <v>776</v>
      </c>
      <c r="I3483" t="s">
        <v>191</v>
      </c>
      <c r="J3483" t="s">
        <v>777</v>
      </c>
      <c r="K3483" t="s">
        <v>174</v>
      </c>
      <c r="L3483">
        <v>5</v>
      </c>
      <c r="N3483" t="s">
        <v>68</v>
      </c>
      <c r="O3483" t="s">
        <v>755</v>
      </c>
      <c r="P3483" t="s">
        <v>134</v>
      </c>
      <c r="Q3483" t="s">
        <v>71</v>
      </c>
      <c r="R3483">
        <v>2012</v>
      </c>
      <c r="S3483" s="1">
        <v>1090</v>
      </c>
      <c r="T3483" t="s">
        <v>31</v>
      </c>
      <c r="U3483" s="2">
        <v>41244</v>
      </c>
      <c r="V3483" s="2">
        <v>41274</v>
      </c>
      <c r="W3483" s="2">
        <v>41274</v>
      </c>
      <c r="Y3483" t="s">
        <v>1196</v>
      </c>
      <c r="Z3483" t="s">
        <v>788</v>
      </c>
      <c r="AA3483" t="s">
        <v>789</v>
      </c>
      <c r="AB3483" t="s">
        <v>781</v>
      </c>
      <c r="AC3483" t="s">
        <v>36</v>
      </c>
      <c r="AD3483">
        <v>98029</v>
      </c>
      <c r="AE3483" t="s">
        <v>2536</v>
      </c>
      <c r="AF3483" t="str">
        <f t="shared" si="162"/>
        <v>Yes</v>
      </c>
      <c r="AG3483" s="9" t="str">
        <f t="shared" si="163"/>
        <v>STATE SENATOR5DEMOCRATLEG DISTRICT 05 - SENATEKINGLegislative20121090DEBT412444127441274ADVERTISEMENTMULLET MARK D.2525 NE PARK DR #AISSAQUAHWA</v>
      </c>
      <c r="AH3483">
        <v>100510472</v>
      </c>
      <c r="AI3483" s="9" t="str">
        <f t="shared" si="164"/>
        <v>STATE SENATOR5DEMOCRATLEG DISTRICT 05 - SENATEKINGLegislative</v>
      </c>
    </row>
    <row r="3484" spans="1:35" x14ac:dyDescent="0.25">
      <c r="A3484" s="15">
        <v>1683</v>
      </c>
      <c r="B3484" t="s">
        <v>4098</v>
      </c>
      <c r="C3484">
        <v>100449239</v>
      </c>
      <c r="D3484" t="s">
        <v>30</v>
      </c>
      <c r="E3484" t="s">
        <v>651</v>
      </c>
      <c r="F3484" t="s">
        <v>44</v>
      </c>
      <c r="G3484" t="s">
        <v>652</v>
      </c>
      <c r="H3484" t="s">
        <v>190</v>
      </c>
      <c r="I3484" t="s">
        <v>65</v>
      </c>
      <c r="J3484" t="s">
        <v>653</v>
      </c>
      <c r="K3484" t="s">
        <v>654</v>
      </c>
      <c r="M3484">
        <v>8</v>
      </c>
      <c r="N3484" t="s">
        <v>132</v>
      </c>
      <c r="O3484" t="s">
        <v>655</v>
      </c>
      <c r="Q3484" t="s">
        <v>324</v>
      </c>
      <c r="R3484">
        <v>2012</v>
      </c>
      <c r="S3484" s="1">
        <v>1000</v>
      </c>
      <c r="T3484" t="s">
        <v>31</v>
      </c>
      <c r="U3484" s="2">
        <v>40878</v>
      </c>
      <c r="V3484" s="2">
        <v>40908</v>
      </c>
      <c r="W3484" s="2">
        <v>40908</v>
      </c>
      <c r="Y3484" t="s">
        <v>37</v>
      </c>
      <c r="Z3484" t="s">
        <v>85</v>
      </c>
      <c r="AA3484" t="s">
        <v>4099</v>
      </c>
      <c r="AB3484" t="s">
        <v>87</v>
      </c>
      <c r="AC3484" t="s">
        <v>36</v>
      </c>
      <c r="AD3484">
        <v>99336</v>
      </c>
      <c r="AE3484" t="s">
        <v>4100</v>
      </c>
      <c r="AF3484" t="str">
        <f t="shared" si="162"/>
        <v>Yes</v>
      </c>
      <c r="AG3484" s="9" t="str">
        <f t="shared" si="163"/>
        <v>STATE SUPREME COURT JUSTICE8NON PARTISANSUPREME COURTJudicial20121000DEBT408784090840908CONSULTINGGRAND CROSSING CONSULTING110 N ARTHURKENNEWICKWA</v>
      </c>
      <c r="AH3484">
        <v>100449239</v>
      </c>
      <c r="AI3484" s="9" t="str">
        <f t="shared" si="164"/>
        <v>STATE SUPREME COURT JUSTICE8NON PARTISANSUPREME COURTJudicial</v>
      </c>
    </row>
    <row r="3485" spans="1:35" x14ac:dyDescent="0.25">
      <c r="A3485" s="15">
        <v>1684</v>
      </c>
      <c r="B3485" t="s">
        <v>4101</v>
      </c>
      <c r="C3485">
        <v>100449239</v>
      </c>
      <c r="D3485" t="s">
        <v>30</v>
      </c>
      <c r="E3485" t="s">
        <v>651</v>
      </c>
      <c r="F3485" t="s">
        <v>44</v>
      </c>
      <c r="G3485" t="s">
        <v>652</v>
      </c>
      <c r="H3485" t="s">
        <v>190</v>
      </c>
      <c r="I3485" t="s">
        <v>65</v>
      </c>
      <c r="J3485" t="s">
        <v>653</v>
      </c>
      <c r="K3485" t="s">
        <v>654</v>
      </c>
      <c r="M3485">
        <v>8</v>
      </c>
      <c r="N3485" t="s">
        <v>132</v>
      </c>
      <c r="O3485" t="s">
        <v>655</v>
      </c>
      <c r="Q3485" t="s">
        <v>324</v>
      </c>
      <c r="R3485">
        <v>2012</v>
      </c>
      <c r="S3485" s="1">
        <v>696</v>
      </c>
      <c r="T3485" t="s">
        <v>31</v>
      </c>
      <c r="U3485" s="2">
        <v>40878</v>
      </c>
      <c r="V3485" s="2">
        <v>40908</v>
      </c>
      <c r="W3485" s="2">
        <v>40908</v>
      </c>
      <c r="Y3485" t="s">
        <v>330</v>
      </c>
      <c r="Z3485" t="s">
        <v>33</v>
      </c>
      <c r="AA3485" t="s">
        <v>103</v>
      </c>
      <c r="AB3485" t="s">
        <v>35</v>
      </c>
      <c r="AC3485" t="s">
        <v>36</v>
      </c>
      <c r="AD3485">
        <v>98101</v>
      </c>
      <c r="AE3485" t="s">
        <v>4100</v>
      </c>
      <c r="AF3485" t="str">
        <f t="shared" si="162"/>
        <v>Yes</v>
      </c>
      <c r="AG3485" s="9" t="str">
        <f t="shared" si="163"/>
        <v>STATE SUPREME COURT JUSTICE8NON PARTISANSUPREME COURTJudicial2012696DEBT408784090840908ACCOUNTING/COMPLIANCEPROJECT ACCOUNTING SERVICES603 STEWART ST #819SEATTLEWA</v>
      </c>
      <c r="AH3485">
        <v>100449239</v>
      </c>
      <c r="AI3485" s="9" t="str">
        <f t="shared" si="164"/>
        <v>STATE SUPREME COURT JUSTICE8NON PARTISANSUPREME COURTJudicial</v>
      </c>
    </row>
    <row r="3486" spans="1:35" x14ac:dyDescent="0.25">
      <c r="A3486" s="15">
        <v>1685</v>
      </c>
      <c r="B3486" t="s">
        <v>4102</v>
      </c>
      <c r="C3486">
        <v>100449239</v>
      </c>
      <c r="D3486" t="s">
        <v>30</v>
      </c>
      <c r="E3486" t="s">
        <v>651</v>
      </c>
      <c r="F3486" t="s">
        <v>44</v>
      </c>
      <c r="G3486" t="s">
        <v>652</v>
      </c>
      <c r="H3486" t="s">
        <v>190</v>
      </c>
      <c r="I3486" t="s">
        <v>65</v>
      </c>
      <c r="J3486" t="s">
        <v>653</v>
      </c>
      <c r="K3486" t="s">
        <v>654</v>
      </c>
      <c r="M3486">
        <v>8</v>
      </c>
      <c r="N3486" t="s">
        <v>132</v>
      </c>
      <c r="O3486" t="s">
        <v>655</v>
      </c>
      <c r="Q3486" t="s">
        <v>324</v>
      </c>
      <c r="R3486">
        <v>2012</v>
      </c>
      <c r="S3486" s="1">
        <v>106.76</v>
      </c>
      <c r="T3486" t="s">
        <v>31</v>
      </c>
      <c r="U3486" s="2">
        <v>40878</v>
      </c>
      <c r="V3486" s="2">
        <v>40908</v>
      </c>
      <c r="W3486" s="2">
        <v>40908</v>
      </c>
      <c r="Y3486" t="s">
        <v>3284</v>
      </c>
      <c r="Z3486" t="s">
        <v>33</v>
      </c>
      <c r="AA3486" t="s">
        <v>103</v>
      </c>
      <c r="AB3486" t="s">
        <v>35</v>
      </c>
      <c r="AC3486" t="s">
        <v>36</v>
      </c>
      <c r="AD3486">
        <v>98101</v>
      </c>
      <c r="AE3486" t="s">
        <v>4100</v>
      </c>
      <c r="AF3486" t="str">
        <f t="shared" si="162"/>
        <v>Yes</v>
      </c>
      <c r="AG3486" s="9" t="str">
        <f t="shared" si="163"/>
        <v>STATE SUPREME COURT JUSTICE8NON PARTISANSUPREME COURTJudicial2012106.76DEBT408784090840908BANKING SUPPLIESPROJECT ACCOUNTING SERVICES603 STEWART ST #819SEATTLEWA</v>
      </c>
      <c r="AH3486">
        <v>100449239</v>
      </c>
      <c r="AI3486" s="9" t="str">
        <f t="shared" si="164"/>
        <v>STATE SUPREME COURT JUSTICE8NON PARTISANSUPREME COURTJudicial</v>
      </c>
    </row>
    <row r="3487" spans="1:35" x14ac:dyDescent="0.25">
      <c r="A3487" s="15">
        <v>1782</v>
      </c>
      <c r="B3487" t="s">
        <v>4250</v>
      </c>
      <c r="C3487">
        <v>100449239</v>
      </c>
      <c r="D3487" t="s">
        <v>30</v>
      </c>
      <c r="E3487" t="s">
        <v>651</v>
      </c>
      <c r="F3487" t="s">
        <v>44</v>
      </c>
      <c r="G3487" t="s">
        <v>652</v>
      </c>
      <c r="H3487" t="s">
        <v>190</v>
      </c>
      <c r="I3487" t="s">
        <v>65</v>
      </c>
      <c r="J3487" t="s">
        <v>653</v>
      </c>
      <c r="K3487" t="s">
        <v>654</v>
      </c>
      <c r="M3487">
        <v>8</v>
      </c>
      <c r="N3487" t="s">
        <v>132</v>
      </c>
      <c r="O3487" t="s">
        <v>655</v>
      </c>
      <c r="Q3487" t="s">
        <v>324</v>
      </c>
      <c r="R3487">
        <v>2012</v>
      </c>
      <c r="S3487" s="1">
        <v>1740</v>
      </c>
      <c r="T3487" t="s">
        <v>31</v>
      </c>
      <c r="U3487" s="2">
        <v>40878</v>
      </c>
      <c r="V3487" s="2">
        <v>40908</v>
      </c>
      <c r="W3487" s="2">
        <v>40908</v>
      </c>
      <c r="Y3487" t="s">
        <v>1023</v>
      </c>
      <c r="Z3487" t="s">
        <v>1024</v>
      </c>
      <c r="AA3487" t="s">
        <v>2849</v>
      </c>
      <c r="AB3487" t="s">
        <v>152</v>
      </c>
      <c r="AC3487" t="s">
        <v>153</v>
      </c>
      <c r="AD3487">
        <v>20005</v>
      </c>
      <c r="AE3487" t="s">
        <v>4100</v>
      </c>
      <c r="AF3487" t="str">
        <f t="shared" si="162"/>
        <v>Yes</v>
      </c>
      <c r="AG3487" s="9" t="str">
        <f t="shared" si="163"/>
        <v>STATE SUPREME COURT JUSTICE8NON PARTISANSUPREME COURTJudicial20121740DEBT408784090840908DATA SERVICESNGP VAN INC.1101 15TH ST NW STE 500WASHINGTONDC</v>
      </c>
      <c r="AH3487">
        <v>100449239</v>
      </c>
      <c r="AI3487" s="9" t="str">
        <f t="shared" si="164"/>
        <v>STATE SUPREME COURT JUSTICE8NON PARTISANSUPREME COURTJudicial</v>
      </c>
    </row>
    <row r="3488" spans="1:35" x14ac:dyDescent="0.25">
      <c r="A3488" s="15">
        <v>1861</v>
      </c>
      <c r="B3488" t="s">
        <v>4383</v>
      </c>
      <c r="C3488">
        <v>100454169</v>
      </c>
      <c r="D3488" t="s">
        <v>30</v>
      </c>
      <c r="E3488" t="s">
        <v>651</v>
      </c>
      <c r="F3488" t="s">
        <v>44</v>
      </c>
      <c r="G3488" t="s">
        <v>652</v>
      </c>
      <c r="H3488" t="s">
        <v>190</v>
      </c>
      <c r="I3488" t="s">
        <v>65</v>
      </c>
      <c r="J3488" t="s">
        <v>653</v>
      </c>
      <c r="K3488" t="s">
        <v>654</v>
      </c>
      <c r="M3488">
        <v>8</v>
      </c>
      <c r="N3488" t="s">
        <v>132</v>
      </c>
      <c r="O3488" t="s">
        <v>655</v>
      </c>
      <c r="Q3488" t="s">
        <v>324</v>
      </c>
      <c r="R3488">
        <v>2012</v>
      </c>
      <c r="S3488" s="1">
        <v>2000</v>
      </c>
      <c r="T3488" t="s">
        <v>31</v>
      </c>
      <c r="U3488" s="2">
        <v>40909</v>
      </c>
      <c r="V3488" s="2">
        <v>40939</v>
      </c>
      <c r="W3488" s="2">
        <v>40574</v>
      </c>
      <c r="Y3488" t="s">
        <v>37</v>
      </c>
      <c r="Z3488" t="s">
        <v>85</v>
      </c>
      <c r="AA3488" t="s">
        <v>4099</v>
      </c>
      <c r="AB3488" t="s">
        <v>87</v>
      </c>
      <c r="AC3488" t="s">
        <v>36</v>
      </c>
      <c r="AD3488">
        <v>99336</v>
      </c>
      <c r="AE3488" t="s">
        <v>4384</v>
      </c>
      <c r="AF3488" t="str">
        <f t="shared" si="162"/>
        <v>Yes</v>
      </c>
      <c r="AG3488" s="9" t="str">
        <f t="shared" si="163"/>
        <v>STATE SUPREME COURT JUSTICE8NON PARTISANSUPREME COURTJudicial20122000DEBT409094093940574CONSULTINGGRAND CROSSING CONSULTING110 N ARTHURKENNEWICKWA</v>
      </c>
      <c r="AH3488">
        <v>100454169</v>
      </c>
      <c r="AI3488" s="9" t="str">
        <f t="shared" si="164"/>
        <v>STATE SUPREME COURT JUSTICE8NON PARTISANSUPREME COURTJudicial</v>
      </c>
    </row>
    <row r="3489" spans="1:35" x14ac:dyDescent="0.25">
      <c r="A3489" s="15">
        <v>1863</v>
      </c>
      <c r="B3489" t="s">
        <v>4386</v>
      </c>
      <c r="C3489">
        <v>100454169</v>
      </c>
      <c r="D3489" t="s">
        <v>30</v>
      </c>
      <c r="E3489" t="s">
        <v>651</v>
      </c>
      <c r="F3489" t="s">
        <v>44</v>
      </c>
      <c r="G3489" t="s">
        <v>652</v>
      </c>
      <c r="H3489" t="s">
        <v>190</v>
      </c>
      <c r="I3489" t="s">
        <v>65</v>
      </c>
      <c r="J3489" t="s">
        <v>653</v>
      </c>
      <c r="K3489" t="s">
        <v>654</v>
      </c>
      <c r="M3489">
        <v>8</v>
      </c>
      <c r="N3489" t="s">
        <v>132</v>
      </c>
      <c r="O3489" t="s">
        <v>655</v>
      </c>
      <c r="Q3489" t="s">
        <v>324</v>
      </c>
      <c r="R3489">
        <v>2012</v>
      </c>
      <c r="S3489" s="1">
        <v>1740</v>
      </c>
      <c r="T3489" t="s">
        <v>31</v>
      </c>
      <c r="U3489" s="2">
        <v>40909</v>
      </c>
      <c r="V3489" s="2">
        <v>40939</v>
      </c>
      <c r="W3489" s="2">
        <v>40908</v>
      </c>
      <c r="Y3489" t="s">
        <v>1023</v>
      </c>
      <c r="Z3489" t="s">
        <v>1024</v>
      </c>
      <c r="AA3489" t="s">
        <v>2849</v>
      </c>
      <c r="AB3489" t="s">
        <v>152</v>
      </c>
      <c r="AC3489" t="s">
        <v>153</v>
      </c>
      <c r="AD3489">
        <v>20005</v>
      </c>
      <c r="AE3489" t="s">
        <v>4384</v>
      </c>
      <c r="AF3489" t="str">
        <f t="shared" si="162"/>
        <v>Yes</v>
      </c>
      <c r="AG3489" s="9" t="str">
        <f t="shared" si="163"/>
        <v>STATE SUPREME COURT JUSTICE8NON PARTISANSUPREME COURTJudicial20121740DEBT409094093940908DATA SERVICESNGP VAN INC.1101 15TH ST NW STE 500WASHINGTONDC</v>
      </c>
      <c r="AH3489">
        <v>100454169</v>
      </c>
      <c r="AI3489" s="9" t="str">
        <f t="shared" si="164"/>
        <v>STATE SUPREME COURT JUSTICE8NON PARTISANSUPREME COURTJudicial</v>
      </c>
    </row>
    <row r="3490" spans="1:35" x14ac:dyDescent="0.25">
      <c r="A3490" s="15">
        <v>1862</v>
      </c>
      <c r="B3490" t="s">
        <v>4385</v>
      </c>
      <c r="C3490">
        <v>100454169</v>
      </c>
      <c r="D3490" t="s">
        <v>30</v>
      </c>
      <c r="E3490" t="s">
        <v>651</v>
      </c>
      <c r="F3490" t="s">
        <v>44</v>
      </c>
      <c r="G3490" t="s">
        <v>652</v>
      </c>
      <c r="H3490" t="s">
        <v>190</v>
      </c>
      <c r="I3490" t="s">
        <v>65</v>
      </c>
      <c r="J3490" t="s">
        <v>653</v>
      </c>
      <c r="K3490" t="s">
        <v>654</v>
      </c>
      <c r="M3490">
        <v>8</v>
      </c>
      <c r="N3490" t="s">
        <v>132</v>
      </c>
      <c r="O3490" t="s">
        <v>655</v>
      </c>
      <c r="Q3490" t="s">
        <v>324</v>
      </c>
      <c r="R3490">
        <v>2012</v>
      </c>
      <c r="S3490" s="1">
        <v>1582.75</v>
      </c>
      <c r="T3490" t="s">
        <v>31</v>
      </c>
      <c r="U3490" s="2">
        <v>40909</v>
      </c>
      <c r="V3490" s="2">
        <v>40939</v>
      </c>
      <c r="W3490" s="2">
        <v>40939</v>
      </c>
      <c r="Y3490" t="s">
        <v>330</v>
      </c>
      <c r="Z3490" t="s">
        <v>33</v>
      </c>
      <c r="AA3490" t="s">
        <v>103</v>
      </c>
      <c r="AB3490" t="s">
        <v>35</v>
      </c>
      <c r="AC3490" t="s">
        <v>36</v>
      </c>
      <c r="AD3490">
        <v>98101</v>
      </c>
      <c r="AE3490" t="s">
        <v>4384</v>
      </c>
      <c r="AF3490" t="str">
        <f t="shared" si="162"/>
        <v>Yes</v>
      </c>
      <c r="AG3490" s="9" t="str">
        <f t="shared" si="163"/>
        <v>STATE SUPREME COURT JUSTICE8NON PARTISANSUPREME COURTJudicial20121582.75DEBT409094093940939ACCOUNTING/COMPLIANCEPROJECT ACCOUNTING SERVICES603 STEWART ST #819SEATTLEWA</v>
      </c>
      <c r="AH3490">
        <v>100454169</v>
      </c>
      <c r="AI3490" s="9" t="str">
        <f t="shared" si="164"/>
        <v>STATE SUPREME COURT JUSTICE8NON PARTISANSUPREME COURTJudicial</v>
      </c>
    </row>
    <row r="3491" spans="1:35" x14ac:dyDescent="0.25">
      <c r="A3491" s="15">
        <v>2024</v>
      </c>
      <c r="B3491" t="s">
        <v>4620</v>
      </c>
      <c r="C3491">
        <v>100454169</v>
      </c>
      <c r="D3491" t="s">
        <v>30</v>
      </c>
      <c r="E3491" t="s">
        <v>651</v>
      </c>
      <c r="F3491" t="s">
        <v>44</v>
      </c>
      <c r="G3491" t="s">
        <v>652</v>
      </c>
      <c r="H3491" t="s">
        <v>190</v>
      </c>
      <c r="I3491" t="s">
        <v>65</v>
      </c>
      <c r="J3491" t="s">
        <v>653</v>
      </c>
      <c r="K3491" t="s">
        <v>654</v>
      </c>
      <c r="M3491">
        <v>8</v>
      </c>
      <c r="N3491" t="s">
        <v>132</v>
      </c>
      <c r="O3491" t="s">
        <v>655</v>
      </c>
      <c r="Q3491" t="s">
        <v>324</v>
      </c>
      <c r="R3491">
        <v>2012</v>
      </c>
      <c r="S3491" s="1">
        <v>3162.57</v>
      </c>
      <c r="T3491" t="s">
        <v>31</v>
      </c>
      <c r="U3491" s="2">
        <v>40909</v>
      </c>
      <c r="V3491" s="2">
        <v>40939</v>
      </c>
      <c r="W3491" s="2">
        <v>40939</v>
      </c>
      <c r="Y3491" t="s">
        <v>734</v>
      </c>
      <c r="Z3491" t="s">
        <v>114</v>
      </c>
      <c r="AA3491" t="s">
        <v>115</v>
      </c>
      <c r="AB3491" t="s">
        <v>35</v>
      </c>
      <c r="AC3491" t="s">
        <v>36</v>
      </c>
      <c r="AD3491">
        <v>98103</v>
      </c>
      <c r="AE3491" t="s">
        <v>4384</v>
      </c>
      <c r="AF3491" t="str">
        <f t="shared" si="162"/>
        <v>Yes</v>
      </c>
      <c r="AG3491" s="9" t="str">
        <f t="shared" si="163"/>
        <v>STATE SUPREME COURT JUSTICE8NON PARTISANSUPREME COURTJudicial20123162.57DEBT409094093940939LITERATURE DESIGN/PRINTINGNORTHWEST PASSAGE CONSULTING146 N CANAL ST #303SEATTLEWA</v>
      </c>
      <c r="AH3491">
        <v>100454169</v>
      </c>
      <c r="AI3491" s="9" t="str">
        <f t="shared" si="164"/>
        <v>STATE SUPREME COURT JUSTICE8NON PARTISANSUPREME COURTJudicial</v>
      </c>
    </row>
    <row r="3492" spans="1:35" x14ac:dyDescent="0.25">
      <c r="A3492" s="15">
        <v>2025</v>
      </c>
      <c r="B3492" t="s">
        <v>4621</v>
      </c>
      <c r="C3492">
        <v>100454169</v>
      </c>
      <c r="D3492" t="s">
        <v>30</v>
      </c>
      <c r="E3492" t="s">
        <v>651</v>
      </c>
      <c r="F3492" t="s">
        <v>44</v>
      </c>
      <c r="G3492" t="s">
        <v>652</v>
      </c>
      <c r="H3492" t="s">
        <v>190</v>
      </c>
      <c r="I3492" t="s">
        <v>65</v>
      </c>
      <c r="J3492" t="s">
        <v>653</v>
      </c>
      <c r="K3492" t="s">
        <v>654</v>
      </c>
      <c r="M3492">
        <v>8</v>
      </c>
      <c r="N3492" t="s">
        <v>132</v>
      </c>
      <c r="O3492" t="s">
        <v>655</v>
      </c>
      <c r="Q3492" t="s">
        <v>324</v>
      </c>
      <c r="R3492">
        <v>2012</v>
      </c>
      <c r="S3492" s="1">
        <v>1364.47</v>
      </c>
      <c r="T3492" t="s">
        <v>31</v>
      </c>
      <c r="U3492" s="2">
        <v>40909</v>
      </c>
      <c r="V3492" s="2">
        <v>40939</v>
      </c>
      <c r="W3492" s="2">
        <v>40939</v>
      </c>
      <c r="Y3492" t="s">
        <v>158</v>
      </c>
      <c r="Z3492" t="s">
        <v>4622</v>
      </c>
      <c r="AA3492" t="s">
        <v>4623</v>
      </c>
      <c r="AB3492" t="s">
        <v>35</v>
      </c>
      <c r="AC3492" t="s">
        <v>36</v>
      </c>
      <c r="AD3492">
        <v>98115</v>
      </c>
      <c r="AE3492" t="s">
        <v>4384</v>
      </c>
      <c r="AF3492" t="str">
        <f t="shared" si="162"/>
        <v>Yes</v>
      </c>
      <c r="AG3492" s="9" t="str">
        <f t="shared" si="163"/>
        <v>STATE SUPREME COURT JUSTICE8NON PARTISANSUPREME COURTJudicial20121364.47DEBT409094093940939WAGESREYES BRIAN839 89TH AVESEATTLEWA</v>
      </c>
      <c r="AH3492">
        <v>100454169</v>
      </c>
      <c r="AI3492" s="9" t="str">
        <f t="shared" si="164"/>
        <v>STATE SUPREME COURT JUSTICE8NON PARTISANSUPREME COURTJudicial</v>
      </c>
    </row>
    <row r="3493" spans="1:35" x14ac:dyDescent="0.25">
      <c r="A3493" s="15">
        <v>2021</v>
      </c>
      <c r="B3493" t="s">
        <v>4616</v>
      </c>
      <c r="C3493">
        <v>100455526</v>
      </c>
      <c r="D3493" t="s">
        <v>30</v>
      </c>
      <c r="E3493" t="s">
        <v>651</v>
      </c>
      <c r="F3493" t="s">
        <v>44</v>
      </c>
      <c r="G3493" t="s">
        <v>652</v>
      </c>
      <c r="H3493" t="s">
        <v>190</v>
      </c>
      <c r="I3493" t="s">
        <v>65</v>
      </c>
      <c r="J3493" t="s">
        <v>653</v>
      </c>
      <c r="K3493" t="s">
        <v>654</v>
      </c>
      <c r="M3493">
        <v>8</v>
      </c>
      <c r="N3493" t="s">
        <v>132</v>
      </c>
      <c r="O3493" t="s">
        <v>655</v>
      </c>
      <c r="Q3493" t="s">
        <v>324</v>
      </c>
      <c r="R3493">
        <v>2012</v>
      </c>
      <c r="S3493" s="1">
        <v>290</v>
      </c>
      <c r="T3493" t="s">
        <v>31</v>
      </c>
      <c r="U3493" s="2">
        <v>40940</v>
      </c>
      <c r="V3493" s="2">
        <v>40968</v>
      </c>
      <c r="W3493" s="2">
        <v>40908</v>
      </c>
      <c r="Y3493" t="s">
        <v>1023</v>
      </c>
      <c r="Z3493" t="s">
        <v>1024</v>
      </c>
      <c r="AA3493" t="s">
        <v>2849</v>
      </c>
      <c r="AB3493" t="s">
        <v>152</v>
      </c>
      <c r="AC3493" t="s">
        <v>153</v>
      </c>
      <c r="AD3493">
        <v>20005</v>
      </c>
      <c r="AE3493" t="s">
        <v>4615</v>
      </c>
      <c r="AF3493" t="str">
        <f t="shared" si="162"/>
        <v>Yes</v>
      </c>
      <c r="AG3493" s="9" t="str">
        <f t="shared" si="163"/>
        <v>STATE SUPREME COURT JUSTICE8NON PARTISANSUPREME COURTJudicial2012290DEBT409404096840908DATA SERVICESNGP VAN INC.1101 15TH ST NW STE 500WASHINGTONDC</v>
      </c>
      <c r="AH3493">
        <v>100455526</v>
      </c>
      <c r="AI3493" s="9" t="str">
        <f t="shared" si="164"/>
        <v>STATE SUPREME COURT JUSTICE8NON PARTISANSUPREME COURTJudicial</v>
      </c>
    </row>
    <row r="3494" spans="1:35" x14ac:dyDescent="0.25">
      <c r="A3494" s="15">
        <v>2020</v>
      </c>
      <c r="B3494" t="s">
        <v>4614</v>
      </c>
      <c r="C3494">
        <v>100455526</v>
      </c>
      <c r="D3494" t="s">
        <v>30</v>
      </c>
      <c r="E3494" t="s">
        <v>651</v>
      </c>
      <c r="F3494" t="s">
        <v>44</v>
      </c>
      <c r="G3494" t="s">
        <v>652</v>
      </c>
      <c r="H3494" t="s">
        <v>190</v>
      </c>
      <c r="I3494" t="s">
        <v>65</v>
      </c>
      <c r="J3494" t="s">
        <v>653</v>
      </c>
      <c r="K3494" t="s">
        <v>654</v>
      </c>
      <c r="M3494">
        <v>8</v>
      </c>
      <c r="N3494" t="s">
        <v>132</v>
      </c>
      <c r="O3494" t="s">
        <v>655</v>
      </c>
      <c r="Q3494" t="s">
        <v>324</v>
      </c>
      <c r="R3494">
        <v>2012</v>
      </c>
      <c r="S3494" s="1">
        <v>2892</v>
      </c>
      <c r="T3494" t="s">
        <v>31</v>
      </c>
      <c r="U3494" s="2">
        <v>40940</v>
      </c>
      <c r="V3494" s="2">
        <v>40968</v>
      </c>
      <c r="W3494" s="2">
        <v>40968</v>
      </c>
      <c r="Y3494" t="s">
        <v>330</v>
      </c>
      <c r="Z3494" t="s">
        <v>33</v>
      </c>
      <c r="AA3494" t="s">
        <v>103</v>
      </c>
      <c r="AB3494" t="s">
        <v>35</v>
      </c>
      <c r="AC3494" t="s">
        <v>36</v>
      </c>
      <c r="AD3494">
        <v>98101</v>
      </c>
      <c r="AE3494" t="s">
        <v>4615</v>
      </c>
      <c r="AF3494" t="str">
        <f t="shared" si="162"/>
        <v>Yes</v>
      </c>
      <c r="AG3494" s="9" t="str">
        <f t="shared" si="163"/>
        <v>STATE SUPREME COURT JUSTICE8NON PARTISANSUPREME COURTJudicial20122892DEBT409404096840968ACCOUNTING/COMPLIANCEPROJECT ACCOUNTING SERVICES603 STEWART ST #819SEATTLEWA</v>
      </c>
      <c r="AH3494">
        <v>100455526</v>
      </c>
      <c r="AI3494" s="9" t="str">
        <f t="shared" si="164"/>
        <v>STATE SUPREME COURT JUSTICE8NON PARTISANSUPREME COURTJudicial</v>
      </c>
    </row>
    <row r="3495" spans="1:35" x14ac:dyDescent="0.25">
      <c r="A3495" s="15">
        <v>2022</v>
      </c>
      <c r="B3495" t="s">
        <v>4617</v>
      </c>
      <c r="C3495">
        <v>100455526</v>
      </c>
      <c r="D3495" t="s">
        <v>30</v>
      </c>
      <c r="E3495" t="s">
        <v>651</v>
      </c>
      <c r="F3495" t="s">
        <v>44</v>
      </c>
      <c r="G3495" t="s">
        <v>652</v>
      </c>
      <c r="H3495" t="s">
        <v>190</v>
      </c>
      <c r="I3495" t="s">
        <v>65</v>
      </c>
      <c r="J3495" t="s">
        <v>653</v>
      </c>
      <c r="K3495" t="s">
        <v>654</v>
      </c>
      <c r="M3495">
        <v>8</v>
      </c>
      <c r="N3495" t="s">
        <v>132</v>
      </c>
      <c r="O3495" t="s">
        <v>655</v>
      </c>
      <c r="Q3495" t="s">
        <v>324</v>
      </c>
      <c r="R3495">
        <v>2012</v>
      </c>
      <c r="S3495" s="1">
        <v>960</v>
      </c>
      <c r="T3495" t="s">
        <v>31</v>
      </c>
      <c r="U3495" s="2">
        <v>40940</v>
      </c>
      <c r="V3495" s="2">
        <v>40968</v>
      </c>
      <c r="W3495" s="2">
        <v>40968</v>
      </c>
      <c r="Y3495" t="s">
        <v>2488</v>
      </c>
      <c r="Z3495" t="s">
        <v>988</v>
      </c>
      <c r="AA3495" t="s">
        <v>103</v>
      </c>
      <c r="AB3495" t="s">
        <v>35</v>
      </c>
      <c r="AC3495" t="s">
        <v>36</v>
      </c>
      <c r="AD3495">
        <v>98101</v>
      </c>
      <c r="AE3495" t="s">
        <v>4615</v>
      </c>
      <c r="AF3495" t="str">
        <f t="shared" si="162"/>
        <v>Yes</v>
      </c>
      <c r="AG3495" s="9" t="str">
        <f t="shared" si="163"/>
        <v>STATE SUPREME COURT JUSTICE8NON PARTISANSUPREME COURTJudicial2012960DEBT409404096840968WEBSITE DEVELOPMENTUPWARDS TECHNOLOGIES603 STEWART ST #819SEATTLEWA</v>
      </c>
      <c r="AH3495">
        <v>100455526</v>
      </c>
      <c r="AI3495" s="9" t="str">
        <f t="shared" si="164"/>
        <v>STATE SUPREME COURT JUSTICE8NON PARTISANSUPREME COURTJudicial</v>
      </c>
    </row>
    <row r="3496" spans="1:35" x14ac:dyDescent="0.25">
      <c r="A3496" s="15">
        <v>2023</v>
      </c>
      <c r="B3496" t="s">
        <v>4618</v>
      </c>
      <c r="C3496">
        <v>100455526</v>
      </c>
      <c r="D3496" t="s">
        <v>30</v>
      </c>
      <c r="E3496" t="s">
        <v>651</v>
      </c>
      <c r="F3496" t="s">
        <v>44</v>
      </c>
      <c r="G3496" t="s">
        <v>652</v>
      </c>
      <c r="H3496" t="s">
        <v>190</v>
      </c>
      <c r="I3496" t="s">
        <v>65</v>
      </c>
      <c r="J3496" t="s">
        <v>653</v>
      </c>
      <c r="K3496" t="s">
        <v>654</v>
      </c>
      <c r="M3496">
        <v>8</v>
      </c>
      <c r="N3496" t="s">
        <v>132</v>
      </c>
      <c r="O3496" t="s">
        <v>655</v>
      </c>
      <c r="Q3496" t="s">
        <v>324</v>
      </c>
      <c r="R3496">
        <v>2012</v>
      </c>
      <c r="S3496" s="1">
        <v>413</v>
      </c>
      <c r="T3496" t="s">
        <v>31</v>
      </c>
      <c r="U3496" s="2">
        <v>40940</v>
      </c>
      <c r="V3496" s="2">
        <v>40968</v>
      </c>
      <c r="W3496" s="2">
        <v>40968</v>
      </c>
      <c r="Y3496" t="s">
        <v>4619</v>
      </c>
      <c r="Z3496" t="s">
        <v>3574</v>
      </c>
      <c r="AA3496" t="s">
        <v>3575</v>
      </c>
      <c r="AB3496" t="s">
        <v>35</v>
      </c>
      <c r="AC3496" t="s">
        <v>36</v>
      </c>
      <c r="AD3496">
        <v>98102</v>
      </c>
      <c r="AE3496" t="s">
        <v>4615</v>
      </c>
      <c r="AF3496" t="str">
        <f t="shared" si="162"/>
        <v>Yes</v>
      </c>
      <c r="AG3496" s="9" t="str">
        <f t="shared" si="163"/>
        <v>STATE SUPREME COURT JUSTICE8NON PARTISANSUPREME COURTJudicial2012413DEBT409404096840968OFFICE SUPPLIES/POSTAGE/PRINTINGJACOB K. FALESCHINI700 BROADWAY E #302SEATTLEWA</v>
      </c>
      <c r="AH3496">
        <v>100455526</v>
      </c>
      <c r="AI3496" s="9" t="str">
        <f t="shared" si="164"/>
        <v>STATE SUPREME COURT JUSTICE8NON PARTISANSUPREME COURTJudicial</v>
      </c>
    </row>
    <row r="3497" spans="1:35" x14ac:dyDescent="0.25">
      <c r="A3497" s="15">
        <v>2914</v>
      </c>
      <c r="B3497" t="s">
        <v>6136</v>
      </c>
      <c r="C3497">
        <v>100470677</v>
      </c>
      <c r="D3497" t="s">
        <v>30</v>
      </c>
      <c r="E3497" t="s">
        <v>651</v>
      </c>
      <c r="F3497" t="s">
        <v>44</v>
      </c>
      <c r="G3497" t="s">
        <v>652</v>
      </c>
      <c r="H3497" t="s">
        <v>190</v>
      </c>
      <c r="I3497" t="s">
        <v>65</v>
      </c>
      <c r="J3497" t="s">
        <v>653</v>
      </c>
      <c r="K3497" t="s">
        <v>654</v>
      </c>
      <c r="M3497">
        <v>8</v>
      </c>
      <c r="N3497" t="s">
        <v>132</v>
      </c>
      <c r="O3497" t="s">
        <v>655</v>
      </c>
      <c r="Q3497" t="s">
        <v>324</v>
      </c>
      <c r="R3497">
        <v>2012</v>
      </c>
      <c r="S3497" s="1">
        <v>1032.75</v>
      </c>
      <c r="T3497" t="s">
        <v>31</v>
      </c>
      <c r="U3497" s="2">
        <v>40969</v>
      </c>
      <c r="V3497" s="2">
        <v>40999</v>
      </c>
      <c r="W3497" s="2">
        <v>40999</v>
      </c>
      <c r="Y3497" t="s">
        <v>330</v>
      </c>
      <c r="Z3497" t="s">
        <v>33</v>
      </c>
      <c r="AA3497" t="s">
        <v>103</v>
      </c>
      <c r="AB3497" t="s">
        <v>35</v>
      </c>
      <c r="AC3497" t="s">
        <v>36</v>
      </c>
      <c r="AD3497">
        <v>98101</v>
      </c>
      <c r="AE3497" t="s">
        <v>6137</v>
      </c>
      <c r="AF3497" t="str">
        <f t="shared" si="162"/>
        <v>Yes</v>
      </c>
      <c r="AG3497" s="9" t="str">
        <f t="shared" si="163"/>
        <v>STATE SUPREME COURT JUSTICE8NON PARTISANSUPREME COURTJudicial20121032.75DEBT409694099940999ACCOUNTING/COMPLIANCEPROJECT ACCOUNTING SERVICES603 STEWART ST #819SEATTLEWA</v>
      </c>
      <c r="AH3497">
        <v>100470677</v>
      </c>
      <c r="AI3497" s="9" t="str">
        <f t="shared" si="164"/>
        <v>STATE SUPREME COURT JUSTICE8NON PARTISANSUPREME COURTJudicial</v>
      </c>
    </row>
    <row r="3498" spans="1:35" x14ac:dyDescent="0.25">
      <c r="A3498" s="15">
        <v>2915</v>
      </c>
      <c r="B3498" t="s">
        <v>6138</v>
      </c>
      <c r="C3498">
        <v>100470677</v>
      </c>
      <c r="D3498" t="s">
        <v>30</v>
      </c>
      <c r="E3498" t="s">
        <v>651</v>
      </c>
      <c r="F3498" t="s">
        <v>44</v>
      </c>
      <c r="G3498" t="s">
        <v>652</v>
      </c>
      <c r="H3498" t="s">
        <v>190</v>
      </c>
      <c r="I3498" t="s">
        <v>65</v>
      </c>
      <c r="J3498" t="s">
        <v>653</v>
      </c>
      <c r="K3498" t="s">
        <v>654</v>
      </c>
      <c r="M3498">
        <v>8</v>
      </c>
      <c r="N3498" t="s">
        <v>132</v>
      </c>
      <c r="O3498" t="s">
        <v>655</v>
      </c>
      <c r="Q3498" t="s">
        <v>324</v>
      </c>
      <c r="R3498">
        <v>2012</v>
      </c>
      <c r="S3498" s="1">
        <v>4088.21</v>
      </c>
      <c r="T3498" t="s">
        <v>31</v>
      </c>
      <c r="U3498" s="2">
        <v>40969</v>
      </c>
      <c r="V3498" s="2">
        <v>40999</v>
      </c>
      <c r="W3498" s="2">
        <v>40999</v>
      </c>
      <c r="Y3498" t="s">
        <v>6139</v>
      </c>
      <c r="Z3498" t="s">
        <v>85</v>
      </c>
      <c r="AA3498" t="s">
        <v>619</v>
      </c>
      <c r="AB3498" t="s">
        <v>87</v>
      </c>
      <c r="AC3498" t="s">
        <v>36</v>
      </c>
      <c r="AD3498">
        <v>99336</v>
      </c>
      <c r="AE3498" t="s">
        <v>6137</v>
      </c>
      <c r="AF3498" t="str">
        <f t="shared" si="162"/>
        <v>Yes</v>
      </c>
      <c r="AG3498" s="9" t="str">
        <f t="shared" si="163"/>
        <v>STATE SUPREME COURT JUSTICE8NON PARTISANSUPREME COURTJudicial20124088.21DEBT409694099940999CONSULTING/EVENT SUPPLIES/PARKINGGRAND CROSSING CONSULTING1110 N ARTHURKENNEWICKWA</v>
      </c>
      <c r="AH3498">
        <v>100470677</v>
      </c>
      <c r="AI3498" s="9" t="str">
        <f t="shared" si="164"/>
        <v>STATE SUPREME COURT JUSTICE8NON PARTISANSUPREME COURTJudicial</v>
      </c>
    </row>
    <row r="3499" spans="1:35" x14ac:dyDescent="0.25">
      <c r="A3499" s="15">
        <v>2916</v>
      </c>
      <c r="B3499" t="s">
        <v>6140</v>
      </c>
      <c r="C3499">
        <v>100470677</v>
      </c>
      <c r="D3499" t="s">
        <v>30</v>
      </c>
      <c r="E3499" t="s">
        <v>651</v>
      </c>
      <c r="F3499" t="s">
        <v>44</v>
      </c>
      <c r="G3499" t="s">
        <v>652</v>
      </c>
      <c r="H3499" t="s">
        <v>190</v>
      </c>
      <c r="I3499" t="s">
        <v>65</v>
      </c>
      <c r="J3499" t="s">
        <v>653</v>
      </c>
      <c r="K3499" t="s">
        <v>654</v>
      </c>
      <c r="M3499">
        <v>8</v>
      </c>
      <c r="N3499" t="s">
        <v>132</v>
      </c>
      <c r="O3499" t="s">
        <v>655</v>
      </c>
      <c r="Q3499" t="s">
        <v>324</v>
      </c>
      <c r="R3499">
        <v>2012</v>
      </c>
      <c r="S3499" s="1">
        <v>3320.55</v>
      </c>
      <c r="T3499" t="s">
        <v>31</v>
      </c>
      <c r="U3499" s="2">
        <v>40969</v>
      </c>
      <c r="V3499" s="2">
        <v>40999</v>
      </c>
      <c r="W3499" s="2">
        <v>40999</v>
      </c>
      <c r="Y3499" t="s">
        <v>6141</v>
      </c>
      <c r="Z3499" t="s">
        <v>114</v>
      </c>
      <c r="AA3499" t="s">
        <v>115</v>
      </c>
      <c r="AB3499" t="s">
        <v>35</v>
      </c>
      <c r="AC3499" t="s">
        <v>36</v>
      </c>
      <c r="AD3499">
        <v>98103</v>
      </c>
      <c r="AE3499" t="s">
        <v>6137</v>
      </c>
      <c r="AF3499" t="str">
        <f t="shared" si="162"/>
        <v>Yes</v>
      </c>
      <c r="AG3499" s="9" t="str">
        <f t="shared" si="163"/>
        <v>STATE SUPREME COURT JUSTICE8NON PARTISANSUPREME COURTJudicial20123320.55DEBT409694099940999CONSULTING/LITERATURE PRINTING &amp; DESIGNNORTHWEST PASSAGE CONSULTING146 N CANAL ST #303SEATTLEWA</v>
      </c>
      <c r="AH3499">
        <v>100470677</v>
      </c>
      <c r="AI3499" s="9" t="str">
        <f t="shared" si="164"/>
        <v>STATE SUPREME COURT JUSTICE8NON PARTISANSUPREME COURTJudicial</v>
      </c>
    </row>
    <row r="3500" spans="1:35" x14ac:dyDescent="0.25">
      <c r="A3500" s="15">
        <v>2629</v>
      </c>
      <c r="B3500" t="s">
        <v>5629</v>
      </c>
      <c r="C3500">
        <v>100463241</v>
      </c>
      <c r="D3500" t="s">
        <v>30</v>
      </c>
      <c r="E3500" t="s">
        <v>651</v>
      </c>
      <c r="F3500" t="s">
        <v>44</v>
      </c>
      <c r="G3500" t="s">
        <v>652</v>
      </c>
      <c r="H3500" t="s">
        <v>190</v>
      </c>
      <c r="I3500" t="s">
        <v>65</v>
      </c>
      <c r="J3500" t="s">
        <v>653</v>
      </c>
      <c r="K3500" t="s">
        <v>654</v>
      </c>
      <c r="M3500">
        <v>8</v>
      </c>
      <c r="N3500" t="s">
        <v>132</v>
      </c>
      <c r="O3500" t="s">
        <v>655</v>
      </c>
      <c r="Q3500" t="s">
        <v>324</v>
      </c>
      <c r="R3500">
        <v>2012</v>
      </c>
      <c r="S3500" s="1">
        <v>792.75</v>
      </c>
      <c r="T3500" t="s">
        <v>31</v>
      </c>
      <c r="U3500" s="2">
        <v>41000</v>
      </c>
      <c r="V3500" s="2">
        <v>41029</v>
      </c>
      <c r="W3500" s="2">
        <v>41029</v>
      </c>
      <c r="Y3500" t="s">
        <v>330</v>
      </c>
      <c r="Z3500" t="s">
        <v>33</v>
      </c>
      <c r="AA3500" t="s">
        <v>103</v>
      </c>
      <c r="AB3500" t="s">
        <v>35</v>
      </c>
      <c r="AC3500" t="s">
        <v>36</v>
      </c>
      <c r="AD3500">
        <v>98101</v>
      </c>
      <c r="AE3500" t="s">
        <v>5630</v>
      </c>
      <c r="AF3500" t="str">
        <f t="shared" si="162"/>
        <v>Yes</v>
      </c>
      <c r="AG3500" s="9" t="str">
        <f t="shared" si="163"/>
        <v>STATE SUPREME COURT JUSTICE8NON PARTISANSUPREME COURTJudicial2012792.75DEBT410004102941029ACCOUNTING/COMPLIANCEPROJECT ACCOUNTING SERVICES603 STEWART ST #819SEATTLEWA</v>
      </c>
      <c r="AH3500">
        <v>100463241</v>
      </c>
      <c r="AI3500" s="9" t="str">
        <f t="shared" si="164"/>
        <v>STATE SUPREME COURT JUSTICE8NON PARTISANSUPREME COURTJudicial</v>
      </c>
    </row>
    <row r="3501" spans="1:35" x14ac:dyDescent="0.25">
      <c r="A3501" s="15">
        <v>2645</v>
      </c>
      <c r="B3501" t="s">
        <v>5659</v>
      </c>
      <c r="C3501">
        <v>100463241</v>
      </c>
      <c r="D3501" t="s">
        <v>30</v>
      </c>
      <c r="E3501" t="s">
        <v>651</v>
      </c>
      <c r="F3501" t="s">
        <v>44</v>
      </c>
      <c r="G3501" t="s">
        <v>652</v>
      </c>
      <c r="H3501" t="s">
        <v>190</v>
      </c>
      <c r="I3501" t="s">
        <v>65</v>
      </c>
      <c r="J3501" t="s">
        <v>653</v>
      </c>
      <c r="K3501" t="s">
        <v>654</v>
      </c>
      <c r="M3501">
        <v>8</v>
      </c>
      <c r="N3501" t="s">
        <v>132</v>
      </c>
      <c r="O3501" t="s">
        <v>655</v>
      </c>
      <c r="Q3501" t="s">
        <v>324</v>
      </c>
      <c r="R3501">
        <v>2012</v>
      </c>
      <c r="S3501" s="1">
        <v>5000</v>
      </c>
      <c r="T3501" t="s">
        <v>31</v>
      </c>
      <c r="U3501" s="2">
        <v>41000</v>
      </c>
      <c r="V3501" s="2">
        <v>41029</v>
      </c>
      <c r="W3501" s="2">
        <v>41029</v>
      </c>
      <c r="Y3501" t="s">
        <v>156</v>
      </c>
      <c r="Z3501" t="s">
        <v>114</v>
      </c>
      <c r="AA3501" t="s">
        <v>115</v>
      </c>
      <c r="AB3501" t="s">
        <v>35</v>
      </c>
      <c r="AC3501" t="s">
        <v>36</v>
      </c>
      <c r="AD3501">
        <v>98103</v>
      </c>
      <c r="AE3501" t="s">
        <v>5630</v>
      </c>
      <c r="AF3501" t="str">
        <f t="shared" si="162"/>
        <v>Yes</v>
      </c>
      <c r="AG3501" s="9" t="str">
        <f t="shared" si="163"/>
        <v>STATE SUPREME COURT JUSTICE8NON PARTISANSUPREME COURTJudicial20125000DEBT410004102941029CONSULTING (CONTINGENT)NORTHWEST PASSAGE CONSULTING146 N CANAL ST #303SEATTLEWA</v>
      </c>
      <c r="AH3501">
        <v>100463241</v>
      </c>
      <c r="AI3501" s="9" t="str">
        <f t="shared" si="164"/>
        <v>STATE SUPREME COURT JUSTICE8NON PARTISANSUPREME COURTJudicial</v>
      </c>
    </row>
    <row r="3502" spans="1:35" x14ac:dyDescent="0.25">
      <c r="A3502" s="15">
        <v>2646</v>
      </c>
      <c r="B3502" t="s">
        <v>5660</v>
      </c>
      <c r="C3502">
        <v>100463241</v>
      </c>
      <c r="D3502" t="s">
        <v>30</v>
      </c>
      <c r="E3502" t="s">
        <v>651</v>
      </c>
      <c r="F3502" t="s">
        <v>44</v>
      </c>
      <c r="G3502" t="s">
        <v>652</v>
      </c>
      <c r="H3502" t="s">
        <v>190</v>
      </c>
      <c r="I3502" t="s">
        <v>65</v>
      </c>
      <c r="J3502" t="s">
        <v>653</v>
      </c>
      <c r="K3502" t="s">
        <v>654</v>
      </c>
      <c r="M3502">
        <v>8</v>
      </c>
      <c r="N3502" t="s">
        <v>132</v>
      </c>
      <c r="O3502" t="s">
        <v>655</v>
      </c>
      <c r="Q3502" t="s">
        <v>324</v>
      </c>
      <c r="R3502">
        <v>2012</v>
      </c>
      <c r="S3502" s="1">
        <v>1705.55</v>
      </c>
      <c r="T3502" t="s">
        <v>31</v>
      </c>
      <c r="U3502" s="2">
        <v>41000</v>
      </c>
      <c r="V3502" s="2">
        <v>41029</v>
      </c>
      <c r="W3502" s="2">
        <v>41029</v>
      </c>
      <c r="Y3502" t="s">
        <v>2633</v>
      </c>
      <c r="Z3502" t="s">
        <v>114</v>
      </c>
      <c r="AA3502" t="s">
        <v>115</v>
      </c>
      <c r="AB3502" t="s">
        <v>35</v>
      </c>
      <c r="AC3502" t="s">
        <v>36</v>
      </c>
      <c r="AD3502">
        <v>98103</v>
      </c>
      <c r="AE3502" t="s">
        <v>5630</v>
      </c>
      <c r="AF3502" t="str">
        <f t="shared" si="162"/>
        <v>Yes</v>
      </c>
      <c r="AG3502" s="9" t="str">
        <f t="shared" si="163"/>
        <v>STATE SUPREME COURT JUSTICE8NON PARTISANSUPREME COURTJudicial20121705.55DEBT410004102941029PRINTING/LITERATURE DESIGNNORTHWEST PASSAGE CONSULTING146 N CANAL ST #303SEATTLEWA</v>
      </c>
      <c r="AH3502">
        <v>100463241</v>
      </c>
      <c r="AI3502" s="9" t="str">
        <f t="shared" si="164"/>
        <v>STATE SUPREME COURT JUSTICE8NON PARTISANSUPREME COURTJudicial</v>
      </c>
    </row>
    <row r="3503" spans="1:35" x14ac:dyDescent="0.25">
      <c r="A3503" s="15">
        <v>2647</v>
      </c>
      <c r="B3503" t="s">
        <v>5661</v>
      </c>
      <c r="C3503">
        <v>100463241</v>
      </c>
      <c r="D3503" t="s">
        <v>30</v>
      </c>
      <c r="E3503" t="s">
        <v>651</v>
      </c>
      <c r="F3503" t="s">
        <v>44</v>
      </c>
      <c r="G3503" t="s">
        <v>652</v>
      </c>
      <c r="H3503" t="s">
        <v>190</v>
      </c>
      <c r="I3503" t="s">
        <v>65</v>
      </c>
      <c r="J3503" t="s">
        <v>653</v>
      </c>
      <c r="K3503" t="s">
        <v>654</v>
      </c>
      <c r="M3503">
        <v>8</v>
      </c>
      <c r="N3503" t="s">
        <v>132</v>
      </c>
      <c r="O3503" t="s">
        <v>655</v>
      </c>
      <c r="Q3503" t="s">
        <v>324</v>
      </c>
      <c r="R3503">
        <v>2012</v>
      </c>
      <c r="S3503" s="1">
        <v>4067.43</v>
      </c>
      <c r="T3503" t="s">
        <v>31</v>
      </c>
      <c r="U3503" s="2">
        <v>41000</v>
      </c>
      <c r="V3503" s="2">
        <v>41029</v>
      </c>
      <c r="W3503" s="2">
        <v>41029</v>
      </c>
      <c r="Y3503" t="s">
        <v>5662</v>
      </c>
      <c r="Z3503" t="s">
        <v>85</v>
      </c>
      <c r="AA3503" t="s">
        <v>619</v>
      </c>
      <c r="AB3503" t="s">
        <v>87</v>
      </c>
      <c r="AC3503" t="s">
        <v>36</v>
      </c>
      <c r="AD3503">
        <v>99336</v>
      </c>
      <c r="AE3503" t="s">
        <v>5630</v>
      </c>
      <c r="AF3503" t="str">
        <f t="shared" si="162"/>
        <v>Yes</v>
      </c>
      <c r="AG3503" s="9" t="str">
        <f t="shared" si="163"/>
        <v>STATE SUPREME COURT JUSTICE8NON PARTISANSUPREME COURTJudicial20124067.43DEBT410004102941029CONSULTING/EVENT FOOD/TRAVELGRAND CROSSING CONSULTING1110 N ARTHURKENNEWICKWA</v>
      </c>
      <c r="AH3503">
        <v>100463241</v>
      </c>
      <c r="AI3503" s="9" t="str">
        <f t="shared" si="164"/>
        <v>STATE SUPREME COURT JUSTICE8NON PARTISANSUPREME COURTJudicial</v>
      </c>
    </row>
    <row r="3504" spans="1:35" x14ac:dyDescent="0.25">
      <c r="A3504" s="15">
        <v>2804</v>
      </c>
      <c r="B3504" t="s">
        <v>5930</v>
      </c>
      <c r="C3504">
        <v>100469101</v>
      </c>
      <c r="D3504" t="s">
        <v>30</v>
      </c>
      <c r="E3504" t="s">
        <v>651</v>
      </c>
      <c r="F3504" t="s">
        <v>44</v>
      </c>
      <c r="G3504" t="s">
        <v>652</v>
      </c>
      <c r="H3504" t="s">
        <v>190</v>
      </c>
      <c r="I3504" t="s">
        <v>65</v>
      </c>
      <c r="J3504" t="s">
        <v>653</v>
      </c>
      <c r="K3504" t="s">
        <v>654</v>
      </c>
      <c r="M3504">
        <v>8</v>
      </c>
      <c r="N3504" t="s">
        <v>132</v>
      </c>
      <c r="O3504" t="s">
        <v>655</v>
      </c>
      <c r="Q3504" t="s">
        <v>324</v>
      </c>
      <c r="R3504">
        <v>2012</v>
      </c>
      <c r="S3504" s="1">
        <v>5000</v>
      </c>
      <c r="T3504" t="s">
        <v>31</v>
      </c>
      <c r="U3504" s="2">
        <v>41030</v>
      </c>
      <c r="V3504" s="2">
        <v>41060</v>
      </c>
      <c r="W3504" s="2">
        <v>41029</v>
      </c>
      <c r="Y3504" t="s">
        <v>156</v>
      </c>
      <c r="Z3504" t="s">
        <v>114</v>
      </c>
      <c r="AA3504" t="s">
        <v>115</v>
      </c>
      <c r="AB3504" t="s">
        <v>35</v>
      </c>
      <c r="AC3504" t="s">
        <v>36</v>
      </c>
      <c r="AD3504">
        <v>98103</v>
      </c>
      <c r="AE3504" t="s">
        <v>5931</v>
      </c>
      <c r="AF3504" t="str">
        <f t="shared" si="162"/>
        <v>Yes</v>
      </c>
      <c r="AG3504" s="9" t="str">
        <f t="shared" si="163"/>
        <v>STATE SUPREME COURT JUSTICE8NON PARTISANSUPREME COURTJudicial20125000DEBT410304106041029CONSULTING (CONTINGENT)NORTHWEST PASSAGE CONSULTING146 N CANAL ST #303SEATTLEWA</v>
      </c>
      <c r="AH3504">
        <v>100469101</v>
      </c>
      <c r="AI3504" s="9" t="str">
        <f t="shared" si="164"/>
        <v>STATE SUPREME COURT JUSTICE8NON PARTISANSUPREME COURTJudicial</v>
      </c>
    </row>
    <row r="3505" spans="1:35" x14ac:dyDescent="0.25">
      <c r="A3505" s="15">
        <v>2805</v>
      </c>
      <c r="B3505" t="s">
        <v>5932</v>
      </c>
      <c r="C3505">
        <v>100469101</v>
      </c>
      <c r="D3505" t="s">
        <v>30</v>
      </c>
      <c r="E3505" t="s">
        <v>651</v>
      </c>
      <c r="F3505" t="s">
        <v>44</v>
      </c>
      <c r="G3505" t="s">
        <v>652</v>
      </c>
      <c r="H3505" t="s">
        <v>190</v>
      </c>
      <c r="I3505" t="s">
        <v>65</v>
      </c>
      <c r="J3505" t="s">
        <v>653</v>
      </c>
      <c r="K3505" t="s">
        <v>654</v>
      </c>
      <c r="M3505">
        <v>8</v>
      </c>
      <c r="N3505" t="s">
        <v>132</v>
      </c>
      <c r="O3505" t="s">
        <v>655</v>
      </c>
      <c r="Q3505" t="s">
        <v>324</v>
      </c>
      <c r="R3505">
        <v>2012</v>
      </c>
      <c r="S3505" s="1">
        <v>858.75</v>
      </c>
      <c r="T3505" t="s">
        <v>31</v>
      </c>
      <c r="U3505" s="2">
        <v>41030</v>
      </c>
      <c r="V3505" s="2">
        <v>41060</v>
      </c>
      <c r="W3505" s="2">
        <v>41060</v>
      </c>
      <c r="Y3505" t="s">
        <v>330</v>
      </c>
      <c r="Z3505" t="s">
        <v>33</v>
      </c>
      <c r="AA3505" t="s">
        <v>103</v>
      </c>
      <c r="AB3505" t="s">
        <v>35</v>
      </c>
      <c r="AC3505" t="s">
        <v>36</v>
      </c>
      <c r="AD3505">
        <v>98101</v>
      </c>
      <c r="AE3505" t="s">
        <v>5931</v>
      </c>
      <c r="AF3505" t="str">
        <f t="shared" si="162"/>
        <v>Yes</v>
      </c>
      <c r="AG3505" s="9" t="str">
        <f t="shared" si="163"/>
        <v>STATE SUPREME COURT JUSTICE8NON PARTISANSUPREME COURTJudicial2012858.75DEBT410304106041060ACCOUNTING/COMPLIANCEPROJECT ACCOUNTING SERVICES603 STEWART ST #819SEATTLEWA</v>
      </c>
      <c r="AH3505">
        <v>100469101</v>
      </c>
      <c r="AI3505" s="9" t="str">
        <f t="shared" si="164"/>
        <v>STATE SUPREME COURT JUSTICE8NON PARTISANSUPREME COURTJudicial</v>
      </c>
    </row>
    <row r="3506" spans="1:35" x14ac:dyDescent="0.25">
      <c r="A3506" s="15">
        <v>2806</v>
      </c>
      <c r="B3506" t="s">
        <v>5933</v>
      </c>
      <c r="C3506">
        <v>100469101</v>
      </c>
      <c r="D3506" t="s">
        <v>30</v>
      </c>
      <c r="E3506" t="s">
        <v>651</v>
      </c>
      <c r="F3506" t="s">
        <v>44</v>
      </c>
      <c r="G3506" t="s">
        <v>652</v>
      </c>
      <c r="H3506" t="s">
        <v>190</v>
      </c>
      <c r="I3506" t="s">
        <v>65</v>
      </c>
      <c r="J3506" t="s">
        <v>653</v>
      </c>
      <c r="K3506" t="s">
        <v>654</v>
      </c>
      <c r="M3506">
        <v>8</v>
      </c>
      <c r="N3506" t="s">
        <v>132</v>
      </c>
      <c r="O3506" t="s">
        <v>655</v>
      </c>
      <c r="Q3506" t="s">
        <v>324</v>
      </c>
      <c r="R3506">
        <v>2012</v>
      </c>
      <c r="S3506" s="1">
        <v>850</v>
      </c>
      <c r="T3506" t="s">
        <v>31</v>
      </c>
      <c r="U3506" s="2">
        <v>41030</v>
      </c>
      <c r="V3506" s="2">
        <v>41060</v>
      </c>
      <c r="W3506" s="2">
        <v>41060</v>
      </c>
      <c r="Y3506" t="s">
        <v>118</v>
      </c>
      <c r="Z3506" t="s">
        <v>114</v>
      </c>
      <c r="AA3506" t="s">
        <v>115</v>
      </c>
      <c r="AB3506" t="s">
        <v>35</v>
      </c>
      <c r="AC3506" t="s">
        <v>36</v>
      </c>
      <c r="AD3506">
        <v>98103</v>
      </c>
      <c r="AE3506" t="s">
        <v>5931</v>
      </c>
      <c r="AF3506" t="str">
        <f t="shared" si="162"/>
        <v>Yes</v>
      </c>
      <c r="AG3506" s="9" t="str">
        <f t="shared" si="163"/>
        <v>STATE SUPREME COURT JUSTICE8NON PARTISANSUPREME COURTJudicial2012850DEBT410304106041060PRINTINGNORTHWEST PASSAGE CONSULTING146 N CANAL ST #303SEATTLEWA</v>
      </c>
      <c r="AH3506">
        <v>100469101</v>
      </c>
      <c r="AI3506" s="9" t="str">
        <f t="shared" si="164"/>
        <v>STATE SUPREME COURT JUSTICE8NON PARTISANSUPREME COURTJudicial</v>
      </c>
    </row>
    <row r="3507" spans="1:35" x14ac:dyDescent="0.25">
      <c r="A3507" s="15">
        <v>2807</v>
      </c>
      <c r="B3507" t="s">
        <v>5934</v>
      </c>
      <c r="C3507">
        <v>100469101</v>
      </c>
      <c r="D3507" t="s">
        <v>30</v>
      </c>
      <c r="E3507" t="s">
        <v>651</v>
      </c>
      <c r="F3507" t="s">
        <v>44</v>
      </c>
      <c r="G3507" t="s">
        <v>652</v>
      </c>
      <c r="H3507" t="s">
        <v>190</v>
      </c>
      <c r="I3507" t="s">
        <v>65</v>
      </c>
      <c r="J3507" t="s">
        <v>653</v>
      </c>
      <c r="K3507" t="s">
        <v>654</v>
      </c>
      <c r="M3507">
        <v>8</v>
      </c>
      <c r="N3507" t="s">
        <v>132</v>
      </c>
      <c r="O3507" t="s">
        <v>655</v>
      </c>
      <c r="Q3507" t="s">
        <v>324</v>
      </c>
      <c r="R3507">
        <v>2012</v>
      </c>
      <c r="S3507" s="1">
        <v>455.6</v>
      </c>
      <c r="T3507" t="s">
        <v>31</v>
      </c>
      <c r="U3507" s="2">
        <v>41030</v>
      </c>
      <c r="V3507" s="2">
        <v>41060</v>
      </c>
      <c r="W3507" s="2">
        <v>41060</v>
      </c>
      <c r="Y3507" t="s">
        <v>118</v>
      </c>
      <c r="Z3507" t="s">
        <v>114</v>
      </c>
      <c r="AA3507" t="s">
        <v>115</v>
      </c>
      <c r="AB3507" t="s">
        <v>35</v>
      </c>
      <c r="AC3507" t="s">
        <v>36</v>
      </c>
      <c r="AD3507">
        <v>98103</v>
      </c>
      <c r="AE3507" t="s">
        <v>5931</v>
      </c>
      <c r="AF3507" t="str">
        <f t="shared" si="162"/>
        <v>Yes</v>
      </c>
      <c r="AG3507" s="9" t="str">
        <f t="shared" si="163"/>
        <v>STATE SUPREME COURT JUSTICE8NON PARTISANSUPREME COURTJudicial2012455.6DEBT410304106041060PRINTINGNORTHWEST PASSAGE CONSULTING146 N CANAL ST #303SEATTLEWA</v>
      </c>
      <c r="AH3507">
        <v>100469101</v>
      </c>
      <c r="AI3507" s="9" t="str">
        <f t="shared" si="164"/>
        <v>STATE SUPREME COURT JUSTICE8NON PARTISANSUPREME COURTJudicial</v>
      </c>
    </row>
    <row r="3508" spans="1:35" x14ac:dyDescent="0.25">
      <c r="A3508" s="15">
        <v>2923</v>
      </c>
      <c r="B3508" t="s">
        <v>6154</v>
      </c>
      <c r="C3508">
        <v>100477190</v>
      </c>
      <c r="D3508" t="s">
        <v>30</v>
      </c>
      <c r="E3508" t="s">
        <v>651</v>
      </c>
      <c r="F3508" t="s">
        <v>44</v>
      </c>
      <c r="G3508" t="s">
        <v>652</v>
      </c>
      <c r="H3508" t="s">
        <v>190</v>
      </c>
      <c r="I3508" t="s">
        <v>65</v>
      </c>
      <c r="J3508" t="s">
        <v>653</v>
      </c>
      <c r="K3508" t="s">
        <v>654</v>
      </c>
      <c r="M3508">
        <v>8</v>
      </c>
      <c r="N3508" t="s">
        <v>132</v>
      </c>
      <c r="O3508" t="s">
        <v>655</v>
      </c>
      <c r="Q3508" t="s">
        <v>324</v>
      </c>
      <c r="R3508">
        <v>2012</v>
      </c>
      <c r="S3508" s="1">
        <v>5000</v>
      </c>
      <c r="T3508" t="s">
        <v>31</v>
      </c>
      <c r="U3508" s="2">
        <v>41061</v>
      </c>
      <c r="V3508" s="2">
        <v>41106</v>
      </c>
      <c r="W3508" s="2">
        <v>41029</v>
      </c>
      <c r="Y3508" t="s">
        <v>156</v>
      </c>
      <c r="Z3508" t="s">
        <v>114</v>
      </c>
      <c r="AA3508" t="s">
        <v>115</v>
      </c>
      <c r="AB3508" t="s">
        <v>35</v>
      </c>
      <c r="AC3508" t="s">
        <v>36</v>
      </c>
      <c r="AD3508">
        <v>98103</v>
      </c>
      <c r="AE3508" t="s">
        <v>6147</v>
      </c>
      <c r="AF3508" t="str">
        <f t="shared" si="162"/>
        <v>Yes</v>
      </c>
      <c r="AG3508" s="9" t="str">
        <f t="shared" si="163"/>
        <v>STATE SUPREME COURT JUSTICE8NON PARTISANSUPREME COURTJudicial20125000DEBT410614110641029CONSULTING (CONTINGENT)NORTHWEST PASSAGE CONSULTING146 N CANAL ST #303SEATTLEWA</v>
      </c>
      <c r="AH3508">
        <v>100477190</v>
      </c>
      <c r="AI3508" s="9" t="str">
        <f t="shared" si="164"/>
        <v>STATE SUPREME COURT JUSTICE8NON PARTISANSUPREME COURTJudicial</v>
      </c>
    </row>
    <row r="3509" spans="1:35" x14ac:dyDescent="0.25">
      <c r="A3509" s="15">
        <v>2924</v>
      </c>
      <c r="B3509" t="s">
        <v>6155</v>
      </c>
      <c r="C3509">
        <v>100477190</v>
      </c>
      <c r="D3509" t="s">
        <v>30</v>
      </c>
      <c r="E3509" t="s">
        <v>651</v>
      </c>
      <c r="F3509" t="s">
        <v>44</v>
      </c>
      <c r="G3509" t="s">
        <v>652</v>
      </c>
      <c r="H3509" t="s">
        <v>190</v>
      </c>
      <c r="I3509" t="s">
        <v>65</v>
      </c>
      <c r="J3509" t="s">
        <v>653</v>
      </c>
      <c r="K3509" t="s">
        <v>654</v>
      </c>
      <c r="M3509">
        <v>8</v>
      </c>
      <c r="N3509" t="s">
        <v>132</v>
      </c>
      <c r="O3509" t="s">
        <v>655</v>
      </c>
      <c r="Q3509" t="s">
        <v>324</v>
      </c>
      <c r="R3509">
        <v>2012</v>
      </c>
      <c r="S3509" s="1">
        <v>2085.85</v>
      </c>
      <c r="T3509" t="s">
        <v>31</v>
      </c>
      <c r="U3509" s="2">
        <v>41061</v>
      </c>
      <c r="V3509" s="2">
        <v>41106</v>
      </c>
      <c r="W3509" s="2">
        <v>41106</v>
      </c>
      <c r="Y3509" t="s">
        <v>6156</v>
      </c>
      <c r="Z3509" t="s">
        <v>85</v>
      </c>
      <c r="AA3509" t="s">
        <v>619</v>
      </c>
      <c r="AB3509" t="s">
        <v>87</v>
      </c>
      <c r="AC3509" t="s">
        <v>36</v>
      </c>
      <c r="AD3509">
        <v>99336</v>
      </c>
      <c r="AE3509" t="s">
        <v>6147</v>
      </c>
      <c r="AF3509" t="str">
        <f t="shared" si="162"/>
        <v>Yes</v>
      </c>
      <c r="AG3509" s="9" t="str">
        <f t="shared" si="163"/>
        <v>STATE SUPREME COURT JUSTICE8NON PARTISANSUPREME COURTJudicial20122085.85DEBT410614110641106CONSULTING/POSTAGE/EVENT FOODGRAND CROSSING CONSULTING1110 N ARTHURKENNEWICKWA</v>
      </c>
      <c r="AH3509">
        <v>100477190</v>
      </c>
      <c r="AI3509" s="9" t="str">
        <f t="shared" si="164"/>
        <v>STATE SUPREME COURT JUSTICE8NON PARTISANSUPREME COURTJudicial</v>
      </c>
    </row>
    <row r="3510" spans="1:35" x14ac:dyDescent="0.25">
      <c r="A3510" s="15">
        <v>2919</v>
      </c>
      <c r="B3510" t="s">
        <v>6146</v>
      </c>
      <c r="C3510">
        <v>100477190</v>
      </c>
      <c r="D3510" t="s">
        <v>30</v>
      </c>
      <c r="E3510" t="s">
        <v>651</v>
      </c>
      <c r="F3510" t="s">
        <v>44</v>
      </c>
      <c r="G3510" t="s">
        <v>652</v>
      </c>
      <c r="H3510" t="s">
        <v>190</v>
      </c>
      <c r="I3510" t="s">
        <v>65</v>
      </c>
      <c r="J3510" t="s">
        <v>653</v>
      </c>
      <c r="K3510" t="s">
        <v>654</v>
      </c>
      <c r="M3510">
        <v>8</v>
      </c>
      <c r="N3510" t="s">
        <v>132</v>
      </c>
      <c r="O3510" t="s">
        <v>655</v>
      </c>
      <c r="Q3510" t="s">
        <v>324</v>
      </c>
      <c r="R3510">
        <v>2012</v>
      </c>
      <c r="S3510" s="1">
        <v>2500</v>
      </c>
      <c r="T3510" t="s">
        <v>31</v>
      </c>
      <c r="U3510" s="2">
        <v>41061</v>
      </c>
      <c r="V3510" s="2">
        <v>41106</v>
      </c>
      <c r="W3510" s="2">
        <v>41106</v>
      </c>
      <c r="Y3510" t="s">
        <v>37</v>
      </c>
      <c r="Z3510" t="s">
        <v>114</v>
      </c>
      <c r="AA3510" t="s">
        <v>115</v>
      </c>
      <c r="AB3510" t="s">
        <v>35</v>
      </c>
      <c r="AC3510" t="s">
        <v>36</v>
      </c>
      <c r="AD3510">
        <v>98103</v>
      </c>
      <c r="AE3510" t="s">
        <v>6147</v>
      </c>
      <c r="AF3510" t="str">
        <f t="shared" si="162"/>
        <v>Yes</v>
      </c>
      <c r="AG3510" s="9" t="str">
        <f t="shared" si="163"/>
        <v>STATE SUPREME COURT JUSTICE8NON PARTISANSUPREME COURTJudicial20122500DEBT410614110641106CONSULTINGNORTHWEST PASSAGE CONSULTING146 N CANAL ST #303SEATTLEWA</v>
      </c>
      <c r="AH3510">
        <v>100477190</v>
      </c>
      <c r="AI3510" s="9" t="str">
        <f t="shared" si="164"/>
        <v>STATE SUPREME COURT JUSTICE8NON PARTISANSUPREME COURTJudicial</v>
      </c>
    </row>
    <row r="3511" spans="1:35" x14ac:dyDescent="0.25">
      <c r="A3511" s="15">
        <v>2920</v>
      </c>
      <c r="B3511" t="s">
        <v>6148</v>
      </c>
      <c r="C3511">
        <v>100477190</v>
      </c>
      <c r="D3511" t="s">
        <v>30</v>
      </c>
      <c r="E3511" t="s">
        <v>651</v>
      </c>
      <c r="F3511" t="s">
        <v>44</v>
      </c>
      <c r="G3511" t="s">
        <v>652</v>
      </c>
      <c r="H3511" t="s">
        <v>190</v>
      </c>
      <c r="I3511" t="s">
        <v>65</v>
      </c>
      <c r="J3511" t="s">
        <v>653</v>
      </c>
      <c r="K3511" t="s">
        <v>654</v>
      </c>
      <c r="M3511">
        <v>8</v>
      </c>
      <c r="N3511" t="s">
        <v>132</v>
      </c>
      <c r="O3511" t="s">
        <v>655</v>
      </c>
      <c r="Q3511" t="s">
        <v>324</v>
      </c>
      <c r="R3511">
        <v>2012</v>
      </c>
      <c r="S3511" s="1">
        <v>3817.09</v>
      </c>
      <c r="T3511" t="s">
        <v>31</v>
      </c>
      <c r="U3511" s="2">
        <v>41061</v>
      </c>
      <c r="V3511" s="2">
        <v>41106</v>
      </c>
      <c r="W3511" s="2">
        <v>41106</v>
      </c>
      <c r="Y3511" t="s">
        <v>2819</v>
      </c>
      <c r="Z3511" t="s">
        <v>6149</v>
      </c>
      <c r="AA3511" t="s">
        <v>6150</v>
      </c>
      <c r="AB3511" t="s">
        <v>35</v>
      </c>
      <c r="AC3511" t="s">
        <v>36</v>
      </c>
      <c r="AD3511">
        <v>98134</v>
      </c>
      <c r="AE3511" t="s">
        <v>6147</v>
      </c>
      <c r="AF3511" t="str">
        <f t="shared" si="162"/>
        <v>Yes</v>
      </c>
      <c r="AG3511" s="9" t="str">
        <f t="shared" si="163"/>
        <v>STATE SUPREME COURT JUSTICE8NON PARTISANSUPREME COURTJudicial20123817.09DEBT410614110641106RADIO AD PRODUCTIONCLATTER AND DIN INC.1518 1ST AVE S, STE 600SEATTLEWA</v>
      </c>
      <c r="AH3511">
        <v>100477190</v>
      </c>
      <c r="AI3511" s="9" t="str">
        <f t="shared" si="164"/>
        <v>STATE SUPREME COURT JUSTICE8NON PARTISANSUPREME COURTJudicial</v>
      </c>
    </row>
    <row r="3512" spans="1:35" x14ac:dyDescent="0.25">
      <c r="A3512" s="15">
        <v>2921</v>
      </c>
      <c r="B3512" t="s">
        <v>6151</v>
      </c>
      <c r="C3512">
        <v>100477190</v>
      </c>
      <c r="D3512" t="s">
        <v>30</v>
      </c>
      <c r="E3512" t="s">
        <v>651</v>
      </c>
      <c r="F3512" t="s">
        <v>44</v>
      </c>
      <c r="G3512" t="s">
        <v>652</v>
      </c>
      <c r="H3512" t="s">
        <v>190</v>
      </c>
      <c r="I3512" t="s">
        <v>65</v>
      </c>
      <c r="J3512" t="s">
        <v>653</v>
      </c>
      <c r="K3512" t="s">
        <v>654</v>
      </c>
      <c r="M3512">
        <v>8</v>
      </c>
      <c r="N3512" t="s">
        <v>132</v>
      </c>
      <c r="O3512" t="s">
        <v>655</v>
      </c>
      <c r="Q3512" t="s">
        <v>324</v>
      </c>
      <c r="R3512">
        <v>2012</v>
      </c>
      <c r="S3512" s="1">
        <v>1054.5</v>
      </c>
      <c r="T3512" t="s">
        <v>31</v>
      </c>
      <c r="U3512" s="2">
        <v>41061</v>
      </c>
      <c r="V3512" s="2">
        <v>41106</v>
      </c>
      <c r="W3512" s="2">
        <v>41106</v>
      </c>
      <c r="Y3512" t="s">
        <v>32</v>
      </c>
      <c r="Z3512" t="s">
        <v>33</v>
      </c>
      <c r="AA3512" t="s">
        <v>103</v>
      </c>
      <c r="AB3512" t="s">
        <v>35</v>
      </c>
      <c r="AC3512" t="s">
        <v>36</v>
      </c>
      <c r="AD3512">
        <v>98101</v>
      </c>
      <c r="AE3512" t="s">
        <v>6147</v>
      </c>
      <c r="AF3512" t="str">
        <f t="shared" si="162"/>
        <v>Yes</v>
      </c>
      <c r="AG3512" s="9" t="str">
        <f t="shared" si="163"/>
        <v>STATE SUPREME COURT JUSTICE8NON PARTISANSUPREME COURTJudicial20121054.5DEBT410614110641106ACCOUNTING/COMPLIANCE (EST.)PROJECT ACCOUNTING SERVICES603 STEWART ST #819SEATTLEWA</v>
      </c>
      <c r="AH3512">
        <v>100477190</v>
      </c>
      <c r="AI3512" s="9" t="str">
        <f t="shared" si="164"/>
        <v>STATE SUPREME COURT JUSTICE8NON PARTISANSUPREME COURTJudicial</v>
      </c>
    </row>
    <row r="3513" spans="1:35" x14ac:dyDescent="0.25">
      <c r="A3513" s="15">
        <v>2922</v>
      </c>
      <c r="B3513" t="s">
        <v>6152</v>
      </c>
      <c r="C3513">
        <v>100477190</v>
      </c>
      <c r="D3513" t="s">
        <v>30</v>
      </c>
      <c r="E3513" t="s">
        <v>651</v>
      </c>
      <c r="F3513" t="s">
        <v>44</v>
      </c>
      <c r="G3513" t="s">
        <v>652</v>
      </c>
      <c r="H3513" t="s">
        <v>190</v>
      </c>
      <c r="I3513" t="s">
        <v>65</v>
      </c>
      <c r="J3513" t="s">
        <v>653</v>
      </c>
      <c r="K3513" t="s">
        <v>654</v>
      </c>
      <c r="M3513">
        <v>8</v>
      </c>
      <c r="N3513" t="s">
        <v>132</v>
      </c>
      <c r="O3513" t="s">
        <v>655</v>
      </c>
      <c r="Q3513" t="s">
        <v>324</v>
      </c>
      <c r="R3513">
        <v>2012</v>
      </c>
      <c r="S3513" s="1">
        <v>350</v>
      </c>
      <c r="T3513" t="s">
        <v>31</v>
      </c>
      <c r="U3513" s="2">
        <v>41061</v>
      </c>
      <c r="V3513" s="2">
        <v>41106</v>
      </c>
      <c r="W3513" s="2">
        <v>41106</v>
      </c>
      <c r="Y3513" t="s">
        <v>2856</v>
      </c>
      <c r="Z3513" t="s">
        <v>2855</v>
      </c>
      <c r="AA3513" t="s">
        <v>6153</v>
      </c>
      <c r="AB3513" t="s">
        <v>2833</v>
      </c>
      <c r="AC3513" t="s">
        <v>36</v>
      </c>
      <c r="AD3513">
        <v>98070</v>
      </c>
      <c r="AE3513" t="s">
        <v>6147</v>
      </c>
      <c r="AF3513" t="str">
        <f t="shared" si="162"/>
        <v>Yes</v>
      </c>
      <c r="AG3513" s="9" t="str">
        <f t="shared" si="163"/>
        <v>STATE SUPREME COURT JUSTICE8NON PARTISANSUPREME COURTJudicial2012350DEBT410614110641106RADIO PRODUCTIONTHE ACTORS GROUP9703 SW 264TH STVASHONWA</v>
      </c>
      <c r="AH3513">
        <v>100477190</v>
      </c>
      <c r="AI3513" s="9" t="str">
        <f t="shared" si="164"/>
        <v>STATE SUPREME COURT JUSTICE8NON PARTISANSUPREME COURTJudicial</v>
      </c>
    </row>
    <row r="3514" spans="1:35" x14ac:dyDescent="0.25">
      <c r="A3514" s="15">
        <v>2659</v>
      </c>
      <c r="B3514" t="s">
        <v>5686</v>
      </c>
      <c r="C3514">
        <v>100481604</v>
      </c>
      <c r="D3514" t="s">
        <v>30</v>
      </c>
      <c r="E3514" t="s">
        <v>651</v>
      </c>
      <c r="F3514" t="s">
        <v>44</v>
      </c>
      <c r="G3514" t="s">
        <v>652</v>
      </c>
      <c r="H3514" t="s">
        <v>190</v>
      </c>
      <c r="I3514" t="s">
        <v>65</v>
      </c>
      <c r="J3514" t="s">
        <v>653</v>
      </c>
      <c r="K3514" t="s">
        <v>654</v>
      </c>
      <c r="M3514">
        <v>8</v>
      </c>
      <c r="N3514" t="s">
        <v>132</v>
      </c>
      <c r="O3514" t="s">
        <v>655</v>
      </c>
      <c r="Q3514" t="s">
        <v>324</v>
      </c>
      <c r="R3514">
        <v>2012</v>
      </c>
      <c r="S3514" s="1">
        <v>5000</v>
      </c>
      <c r="T3514" t="s">
        <v>31</v>
      </c>
      <c r="U3514" s="2">
        <v>41107</v>
      </c>
      <c r="V3514" s="2">
        <v>41120</v>
      </c>
      <c r="W3514" s="2">
        <v>41029</v>
      </c>
      <c r="Y3514" t="s">
        <v>156</v>
      </c>
      <c r="Z3514" t="s">
        <v>114</v>
      </c>
      <c r="AA3514" t="s">
        <v>115</v>
      </c>
      <c r="AB3514" t="s">
        <v>35</v>
      </c>
      <c r="AC3514" t="s">
        <v>36</v>
      </c>
      <c r="AD3514">
        <v>98103</v>
      </c>
      <c r="AE3514" t="s">
        <v>5687</v>
      </c>
      <c r="AF3514" t="str">
        <f t="shared" si="162"/>
        <v>Yes</v>
      </c>
      <c r="AG3514" s="9" t="str">
        <f t="shared" si="163"/>
        <v>STATE SUPREME COURT JUSTICE8NON PARTISANSUPREME COURTJudicial20125000DEBT411074112041029CONSULTING (CONTINGENT)NORTHWEST PASSAGE CONSULTING146 N CANAL ST #303SEATTLEWA</v>
      </c>
      <c r="AH3514">
        <v>100481604</v>
      </c>
      <c r="AI3514" s="9" t="str">
        <f t="shared" si="164"/>
        <v>STATE SUPREME COURT JUSTICE8NON PARTISANSUPREME COURTJudicial</v>
      </c>
    </row>
    <row r="3515" spans="1:35" x14ac:dyDescent="0.25">
      <c r="A3515" s="15">
        <v>2662</v>
      </c>
      <c r="B3515" t="s">
        <v>5692</v>
      </c>
      <c r="C3515">
        <v>100481604</v>
      </c>
      <c r="D3515" t="s">
        <v>30</v>
      </c>
      <c r="E3515" t="s">
        <v>651</v>
      </c>
      <c r="F3515" t="s">
        <v>44</v>
      </c>
      <c r="G3515" t="s">
        <v>652</v>
      </c>
      <c r="H3515" t="s">
        <v>190</v>
      </c>
      <c r="I3515" t="s">
        <v>65</v>
      </c>
      <c r="J3515" t="s">
        <v>653</v>
      </c>
      <c r="K3515" t="s">
        <v>654</v>
      </c>
      <c r="M3515">
        <v>8</v>
      </c>
      <c r="N3515" t="s">
        <v>132</v>
      </c>
      <c r="O3515" t="s">
        <v>655</v>
      </c>
      <c r="Q3515" t="s">
        <v>324</v>
      </c>
      <c r="R3515">
        <v>2012</v>
      </c>
      <c r="S3515" s="1">
        <v>17955.52</v>
      </c>
      <c r="T3515" t="s">
        <v>31</v>
      </c>
      <c r="U3515" s="2">
        <v>41107</v>
      </c>
      <c r="V3515" s="2">
        <v>41120</v>
      </c>
      <c r="W3515" s="2">
        <v>41115</v>
      </c>
      <c r="Y3515" t="s">
        <v>734</v>
      </c>
      <c r="Z3515" t="s">
        <v>114</v>
      </c>
      <c r="AA3515" t="s">
        <v>115</v>
      </c>
      <c r="AB3515" t="s">
        <v>35</v>
      </c>
      <c r="AC3515" t="s">
        <v>36</v>
      </c>
      <c r="AD3515">
        <v>98103</v>
      </c>
      <c r="AE3515" t="s">
        <v>5687</v>
      </c>
      <c r="AF3515" t="str">
        <f t="shared" si="162"/>
        <v>Yes</v>
      </c>
      <c r="AG3515" s="9" t="str">
        <f t="shared" si="163"/>
        <v>STATE SUPREME COURT JUSTICE8NON PARTISANSUPREME COURTJudicial201217955.52DEBT411074112041115LITERATURE DESIGN/PRINTINGNORTHWEST PASSAGE CONSULTING146 N CANAL ST #303SEATTLEWA</v>
      </c>
      <c r="AH3515">
        <v>100481604</v>
      </c>
      <c r="AI3515" s="9" t="str">
        <f t="shared" si="164"/>
        <v>STATE SUPREME COURT JUSTICE8NON PARTISANSUPREME COURTJudicial</v>
      </c>
    </row>
    <row r="3516" spans="1:35" x14ac:dyDescent="0.25">
      <c r="A3516" s="15">
        <v>2660</v>
      </c>
      <c r="B3516" t="s">
        <v>5688</v>
      </c>
      <c r="C3516">
        <v>100481604</v>
      </c>
      <c r="D3516" t="s">
        <v>30</v>
      </c>
      <c r="E3516" t="s">
        <v>651</v>
      </c>
      <c r="F3516" t="s">
        <v>44</v>
      </c>
      <c r="G3516" t="s">
        <v>652</v>
      </c>
      <c r="H3516" t="s">
        <v>190</v>
      </c>
      <c r="I3516" t="s">
        <v>65</v>
      </c>
      <c r="J3516" t="s">
        <v>653</v>
      </c>
      <c r="K3516" t="s">
        <v>654</v>
      </c>
      <c r="M3516">
        <v>8</v>
      </c>
      <c r="N3516" t="s">
        <v>132</v>
      </c>
      <c r="O3516" t="s">
        <v>655</v>
      </c>
      <c r="Q3516" t="s">
        <v>324</v>
      </c>
      <c r="R3516">
        <v>2012</v>
      </c>
      <c r="S3516" s="1">
        <v>2000</v>
      </c>
      <c r="T3516" t="s">
        <v>31</v>
      </c>
      <c r="U3516" s="2">
        <v>41107</v>
      </c>
      <c r="V3516" s="2">
        <v>41120</v>
      </c>
      <c r="W3516" s="2">
        <v>41120</v>
      </c>
      <c r="Y3516" t="s">
        <v>32</v>
      </c>
      <c r="Z3516" t="s">
        <v>33</v>
      </c>
      <c r="AA3516" t="s">
        <v>103</v>
      </c>
      <c r="AB3516" t="s">
        <v>35</v>
      </c>
      <c r="AC3516" t="s">
        <v>36</v>
      </c>
      <c r="AD3516">
        <v>98101</v>
      </c>
      <c r="AE3516" t="s">
        <v>5687</v>
      </c>
      <c r="AF3516" t="str">
        <f t="shared" si="162"/>
        <v>Yes</v>
      </c>
      <c r="AG3516" s="9" t="str">
        <f t="shared" si="163"/>
        <v>STATE SUPREME COURT JUSTICE8NON PARTISANSUPREME COURTJudicial20122000DEBT411074112041120ACCOUNTING/COMPLIANCE (EST.)PROJECT ACCOUNTING SERVICES603 STEWART ST #819SEATTLEWA</v>
      </c>
      <c r="AH3516">
        <v>100481604</v>
      </c>
      <c r="AI3516" s="9" t="str">
        <f t="shared" si="164"/>
        <v>STATE SUPREME COURT JUSTICE8NON PARTISANSUPREME COURTJudicial</v>
      </c>
    </row>
    <row r="3517" spans="1:35" x14ac:dyDescent="0.25">
      <c r="A3517" s="15">
        <v>2661</v>
      </c>
      <c r="B3517" t="s">
        <v>5689</v>
      </c>
      <c r="C3517">
        <v>100481604</v>
      </c>
      <c r="D3517" t="s">
        <v>30</v>
      </c>
      <c r="E3517" t="s">
        <v>651</v>
      </c>
      <c r="F3517" t="s">
        <v>44</v>
      </c>
      <c r="G3517" t="s">
        <v>652</v>
      </c>
      <c r="H3517" t="s">
        <v>190</v>
      </c>
      <c r="I3517" t="s">
        <v>65</v>
      </c>
      <c r="J3517" t="s">
        <v>653</v>
      </c>
      <c r="K3517" t="s">
        <v>654</v>
      </c>
      <c r="M3517">
        <v>8</v>
      </c>
      <c r="N3517" t="s">
        <v>132</v>
      </c>
      <c r="O3517" t="s">
        <v>655</v>
      </c>
      <c r="Q3517" t="s">
        <v>324</v>
      </c>
      <c r="R3517">
        <v>2012</v>
      </c>
      <c r="S3517" s="1">
        <v>446.75</v>
      </c>
      <c r="T3517" t="s">
        <v>31</v>
      </c>
      <c r="U3517" s="2">
        <v>41107</v>
      </c>
      <c r="V3517" s="2">
        <v>41120</v>
      </c>
      <c r="W3517" s="2">
        <v>41120</v>
      </c>
      <c r="Y3517" t="s">
        <v>158</v>
      </c>
      <c r="Z3517" t="s">
        <v>5690</v>
      </c>
      <c r="AA3517" t="s">
        <v>5691</v>
      </c>
      <c r="AB3517" t="s">
        <v>35</v>
      </c>
      <c r="AC3517" t="s">
        <v>36</v>
      </c>
      <c r="AD3517">
        <v>98122</v>
      </c>
      <c r="AE3517" t="s">
        <v>5687</v>
      </c>
      <c r="AF3517" t="str">
        <f t="shared" si="162"/>
        <v>Yes</v>
      </c>
      <c r="AG3517" s="9" t="str">
        <f t="shared" si="163"/>
        <v>STATE SUPREME COURT JUSTICE8NON PARTISANSUPREME COURTJudicial2012446.75DEBT411074112041120WAGESADRIENNE D. STUART1720 29TH AVESEATTLEWA</v>
      </c>
      <c r="AH3517">
        <v>100481604</v>
      </c>
      <c r="AI3517" s="9" t="str">
        <f t="shared" si="164"/>
        <v>STATE SUPREME COURT JUSTICE8NON PARTISANSUPREME COURTJudicial</v>
      </c>
    </row>
    <row r="3518" spans="1:35" x14ac:dyDescent="0.25">
      <c r="A3518" s="15">
        <v>2663</v>
      </c>
      <c r="B3518" t="s">
        <v>5693</v>
      </c>
      <c r="C3518">
        <v>100481604</v>
      </c>
      <c r="D3518" t="s">
        <v>30</v>
      </c>
      <c r="E3518" t="s">
        <v>651</v>
      </c>
      <c r="F3518" t="s">
        <v>44</v>
      </c>
      <c r="G3518" t="s">
        <v>652</v>
      </c>
      <c r="H3518" t="s">
        <v>190</v>
      </c>
      <c r="I3518" t="s">
        <v>65</v>
      </c>
      <c r="J3518" t="s">
        <v>653</v>
      </c>
      <c r="K3518" t="s">
        <v>654</v>
      </c>
      <c r="M3518">
        <v>8</v>
      </c>
      <c r="N3518" t="s">
        <v>132</v>
      </c>
      <c r="O3518" t="s">
        <v>655</v>
      </c>
      <c r="Q3518" t="s">
        <v>324</v>
      </c>
      <c r="R3518">
        <v>2012</v>
      </c>
      <c r="S3518" s="1">
        <v>1573.56</v>
      </c>
      <c r="T3518" t="s">
        <v>31</v>
      </c>
      <c r="U3518" s="2">
        <v>41107</v>
      </c>
      <c r="V3518" s="2">
        <v>41120</v>
      </c>
      <c r="W3518" s="2">
        <v>41120</v>
      </c>
      <c r="Y3518" t="s">
        <v>118</v>
      </c>
      <c r="Z3518" t="s">
        <v>3196</v>
      </c>
      <c r="AA3518" t="s">
        <v>2726</v>
      </c>
      <c r="AB3518" t="s">
        <v>35</v>
      </c>
      <c r="AC3518" t="s">
        <v>36</v>
      </c>
      <c r="AD3518">
        <v>98125</v>
      </c>
      <c r="AE3518" t="s">
        <v>5687</v>
      </c>
      <c r="AF3518" t="str">
        <f t="shared" si="162"/>
        <v>Yes</v>
      </c>
      <c r="AG3518" s="9" t="str">
        <f t="shared" si="163"/>
        <v>STATE SUPREME COURT JUSTICE8NON PARTISANSUPREME COURTJudicial20121573.56DEBT411074112041120PRINTINGBORUCK PRINTING &amp; SILKSCREEN11552 15TH AVE NESEATTLEWA</v>
      </c>
      <c r="AH3518">
        <v>100481604</v>
      </c>
      <c r="AI3518" s="9" t="str">
        <f t="shared" si="164"/>
        <v>STATE SUPREME COURT JUSTICE8NON PARTISANSUPREME COURTJudicial</v>
      </c>
    </row>
    <row r="3519" spans="1:35" x14ac:dyDescent="0.25">
      <c r="A3519" s="15">
        <v>2664</v>
      </c>
      <c r="B3519" t="s">
        <v>5694</v>
      </c>
      <c r="C3519">
        <v>100481604</v>
      </c>
      <c r="D3519" t="s">
        <v>30</v>
      </c>
      <c r="E3519" t="s">
        <v>651</v>
      </c>
      <c r="F3519" t="s">
        <v>44</v>
      </c>
      <c r="G3519" t="s">
        <v>652</v>
      </c>
      <c r="H3519" t="s">
        <v>190</v>
      </c>
      <c r="I3519" t="s">
        <v>65</v>
      </c>
      <c r="J3519" t="s">
        <v>653</v>
      </c>
      <c r="K3519" t="s">
        <v>654</v>
      </c>
      <c r="M3519">
        <v>8</v>
      </c>
      <c r="N3519" t="s">
        <v>132</v>
      </c>
      <c r="O3519" t="s">
        <v>655</v>
      </c>
      <c r="Q3519" t="s">
        <v>324</v>
      </c>
      <c r="R3519">
        <v>2012</v>
      </c>
      <c r="S3519" s="1">
        <v>11349.28</v>
      </c>
      <c r="T3519" t="s">
        <v>31</v>
      </c>
      <c r="U3519" s="2">
        <v>41107</v>
      </c>
      <c r="V3519" s="2">
        <v>41120</v>
      </c>
      <c r="W3519" s="2">
        <v>41120</v>
      </c>
      <c r="Y3519" t="s">
        <v>2621</v>
      </c>
      <c r="Z3519" t="s">
        <v>185</v>
      </c>
      <c r="AA3519" t="s">
        <v>186</v>
      </c>
      <c r="AB3519" t="s">
        <v>35</v>
      </c>
      <c r="AC3519" t="s">
        <v>36</v>
      </c>
      <c r="AD3519">
        <v>98109</v>
      </c>
      <c r="AE3519" t="s">
        <v>5687</v>
      </c>
      <c r="AF3519" t="str">
        <f t="shared" si="162"/>
        <v>Yes</v>
      </c>
      <c r="AG3519" s="9" t="str">
        <f t="shared" si="163"/>
        <v>STATE SUPREME COURT JUSTICE8NON PARTISANSUPREME COURTJudicial201211349.28DEBT411074112041120POSTAGE/MAILING SERVICEPUBLISHER'S MAILING SERVICE232 AURORA AVE NSEATTLEWA</v>
      </c>
      <c r="AH3519">
        <v>100481604</v>
      </c>
      <c r="AI3519" s="9" t="str">
        <f t="shared" si="164"/>
        <v>STATE SUPREME COURT JUSTICE8NON PARTISANSUPREME COURTJudicial</v>
      </c>
    </row>
    <row r="3520" spans="1:35" x14ac:dyDescent="0.25">
      <c r="A3520" s="15">
        <v>2665</v>
      </c>
      <c r="B3520" t="s">
        <v>5695</v>
      </c>
      <c r="C3520">
        <v>100481604</v>
      </c>
      <c r="D3520" t="s">
        <v>30</v>
      </c>
      <c r="E3520" t="s">
        <v>651</v>
      </c>
      <c r="F3520" t="s">
        <v>44</v>
      </c>
      <c r="G3520" t="s">
        <v>652</v>
      </c>
      <c r="H3520" t="s">
        <v>190</v>
      </c>
      <c r="I3520" t="s">
        <v>65</v>
      </c>
      <c r="J3520" t="s">
        <v>653</v>
      </c>
      <c r="K3520" t="s">
        <v>654</v>
      </c>
      <c r="M3520">
        <v>8</v>
      </c>
      <c r="N3520" t="s">
        <v>132</v>
      </c>
      <c r="O3520" t="s">
        <v>655</v>
      </c>
      <c r="Q3520" t="s">
        <v>324</v>
      </c>
      <c r="R3520">
        <v>2012</v>
      </c>
      <c r="S3520" s="1">
        <v>350</v>
      </c>
      <c r="T3520" t="s">
        <v>31</v>
      </c>
      <c r="U3520" s="2">
        <v>41107</v>
      </c>
      <c r="V3520" s="2">
        <v>41120</v>
      </c>
      <c r="W3520" s="2">
        <v>41120</v>
      </c>
      <c r="Y3520" t="s">
        <v>5696</v>
      </c>
      <c r="Z3520" t="s">
        <v>5697</v>
      </c>
      <c r="AA3520" t="s">
        <v>5698</v>
      </c>
      <c r="AB3520" t="s">
        <v>2199</v>
      </c>
      <c r="AC3520" t="s">
        <v>36</v>
      </c>
      <c r="AD3520">
        <v>98258</v>
      </c>
      <c r="AE3520" t="s">
        <v>5687</v>
      </c>
      <c r="AF3520" t="str">
        <f t="shared" si="162"/>
        <v>Yes</v>
      </c>
      <c r="AG3520" s="9" t="str">
        <f t="shared" si="163"/>
        <v>STATE SUPREME COURT JUSTICE8NON PARTISANSUPREME COURTJudicial2012350DEBT411074112041120FLIER DISTRIBUTIONFELIX CONNECTION3313 127TH AVE NELAKE STEVENSWA</v>
      </c>
      <c r="AH3520">
        <v>100481604</v>
      </c>
      <c r="AI3520" s="9" t="str">
        <f t="shared" si="164"/>
        <v>STATE SUPREME COURT JUSTICE8NON PARTISANSUPREME COURTJudicial</v>
      </c>
    </row>
    <row r="3521" spans="1:35" x14ac:dyDescent="0.25">
      <c r="A3521" s="15">
        <v>2666</v>
      </c>
      <c r="B3521" t="s">
        <v>5699</v>
      </c>
      <c r="C3521">
        <v>100481604</v>
      </c>
      <c r="D3521" t="s">
        <v>30</v>
      </c>
      <c r="E3521" t="s">
        <v>651</v>
      </c>
      <c r="F3521" t="s">
        <v>44</v>
      </c>
      <c r="G3521" t="s">
        <v>652</v>
      </c>
      <c r="H3521" t="s">
        <v>190</v>
      </c>
      <c r="I3521" t="s">
        <v>65</v>
      </c>
      <c r="J3521" t="s">
        <v>653</v>
      </c>
      <c r="K3521" t="s">
        <v>654</v>
      </c>
      <c r="M3521">
        <v>8</v>
      </c>
      <c r="N3521" t="s">
        <v>132</v>
      </c>
      <c r="O3521" t="s">
        <v>655</v>
      </c>
      <c r="Q3521" t="s">
        <v>324</v>
      </c>
      <c r="R3521">
        <v>2012</v>
      </c>
      <c r="S3521" s="1">
        <v>2446</v>
      </c>
      <c r="T3521" t="s">
        <v>31</v>
      </c>
      <c r="U3521" s="2">
        <v>41107</v>
      </c>
      <c r="V3521" s="2">
        <v>41120</v>
      </c>
      <c r="W3521" s="2">
        <v>41120</v>
      </c>
      <c r="Y3521" t="s">
        <v>2943</v>
      </c>
      <c r="Z3521" t="s">
        <v>114</v>
      </c>
      <c r="AA3521" t="s">
        <v>115</v>
      </c>
      <c r="AB3521" t="s">
        <v>35</v>
      </c>
      <c r="AC3521" t="s">
        <v>36</v>
      </c>
      <c r="AD3521">
        <v>98103</v>
      </c>
      <c r="AE3521" t="s">
        <v>5687</v>
      </c>
      <c r="AF3521" t="str">
        <f t="shared" si="162"/>
        <v>Yes</v>
      </c>
      <c r="AG3521" s="9" t="str">
        <f t="shared" si="163"/>
        <v>STATE SUPREME COURT JUSTICE8NON PARTISANSUPREME COURTJudicial20122446DEBT411074112041120RADIO BUYNORTHWEST PASSAGE CONSULTING146 N CANAL ST #303SEATTLEWA</v>
      </c>
      <c r="AH3521">
        <v>100481604</v>
      </c>
      <c r="AI3521" s="9" t="str">
        <f t="shared" si="164"/>
        <v>STATE SUPREME COURT JUSTICE8NON PARTISANSUPREME COURTJudicial</v>
      </c>
    </row>
    <row r="3522" spans="1:35" x14ac:dyDescent="0.25">
      <c r="A3522" s="15">
        <v>2850</v>
      </c>
      <c r="B3522" t="s">
        <v>6010</v>
      </c>
      <c r="C3522">
        <v>100488010</v>
      </c>
      <c r="D3522" t="s">
        <v>30</v>
      </c>
      <c r="E3522" t="s">
        <v>651</v>
      </c>
      <c r="F3522" t="s">
        <v>44</v>
      </c>
      <c r="G3522" t="s">
        <v>652</v>
      </c>
      <c r="H3522" t="s">
        <v>190</v>
      </c>
      <c r="I3522" t="s">
        <v>65</v>
      </c>
      <c r="J3522" t="s">
        <v>653</v>
      </c>
      <c r="K3522" t="s">
        <v>654</v>
      </c>
      <c r="M3522">
        <v>8</v>
      </c>
      <c r="N3522" t="s">
        <v>132</v>
      </c>
      <c r="O3522" t="s">
        <v>655</v>
      </c>
      <c r="Q3522" t="s">
        <v>324</v>
      </c>
      <c r="R3522">
        <v>2012</v>
      </c>
      <c r="S3522" s="1">
        <v>2500</v>
      </c>
      <c r="T3522" t="s">
        <v>31</v>
      </c>
      <c r="U3522" s="2">
        <v>41121</v>
      </c>
      <c r="V3522" s="2">
        <v>41152</v>
      </c>
      <c r="W3522" s="2">
        <v>41152</v>
      </c>
      <c r="Y3522" t="s">
        <v>37</v>
      </c>
      <c r="Z3522" t="s">
        <v>85</v>
      </c>
      <c r="AA3522" t="s">
        <v>619</v>
      </c>
      <c r="AB3522" t="s">
        <v>87</v>
      </c>
      <c r="AC3522" t="s">
        <v>36</v>
      </c>
      <c r="AD3522">
        <v>99336</v>
      </c>
      <c r="AE3522" t="s">
        <v>6011</v>
      </c>
      <c r="AF3522" t="str">
        <f t="shared" ref="AF3522:AF3585" si="165">IF(ISNA(VLOOKUP($C3522,schooldata,1,FALSE)),"NO","Yes")</f>
        <v>Yes</v>
      </c>
      <c r="AG3522" s="9" t="str">
        <f t="shared" ref="AG3522:AG3585" si="166">CONCATENATE(K3522,L3522,M3522,N3522,O3522,P3522,Q3522,R3522,S3522,T3522,U3522,V3522,W3522,X3522,Y3522,Z3522,AA3522,AB3522,AC3522)</f>
        <v>STATE SUPREME COURT JUSTICE8NON PARTISANSUPREME COURTJudicial20122500DEBT411214115241152CONSULTINGGRAND CROSSING CONSULTING1110 N ARTHURKENNEWICKWA</v>
      </c>
      <c r="AH3522">
        <v>100488010</v>
      </c>
      <c r="AI3522" s="9" t="str">
        <f t="shared" ref="AI3522:AI3585" si="167">CONCATENATE(K3522,L3522,M3522,N3522,O3522,P3522,Q3522)</f>
        <v>STATE SUPREME COURT JUSTICE8NON PARTISANSUPREME COURTJudicial</v>
      </c>
    </row>
    <row r="3523" spans="1:35" x14ac:dyDescent="0.25">
      <c r="A3523" s="15">
        <v>2851</v>
      </c>
      <c r="B3523" t="s">
        <v>6012</v>
      </c>
      <c r="C3523">
        <v>100488010</v>
      </c>
      <c r="D3523" t="s">
        <v>30</v>
      </c>
      <c r="E3523" t="s">
        <v>651</v>
      </c>
      <c r="F3523" t="s">
        <v>44</v>
      </c>
      <c r="G3523" t="s">
        <v>652</v>
      </c>
      <c r="H3523" t="s">
        <v>190</v>
      </c>
      <c r="I3523" t="s">
        <v>65</v>
      </c>
      <c r="J3523" t="s">
        <v>653</v>
      </c>
      <c r="K3523" t="s">
        <v>654</v>
      </c>
      <c r="M3523">
        <v>8</v>
      </c>
      <c r="N3523" t="s">
        <v>132</v>
      </c>
      <c r="O3523" t="s">
        <v>655</v>
      </c>
      <c r="Q3523" t="s">
        <v>324</v>
      </c>
      <c r="R3523">
        <v>2012</v>
      </c>
      <c r="S3523" s="1">
        <v>848.5</v>
      </c>
      <c r="T3523" t="s">
        <v>31</v>
      </c>
      <c r="U3523" s="2">
        <v>41121</v>
      </c>
      <c r="V3523" s="2">
        <v>41152</v>
      </c>
      <c r="W3523" s="2">
        <v>41152</v>
      </c>
      <c r="Y3523" t="s">
        <v>158</v>
      </c>
      <c r="Z3523" t="s">
        <v>5690</v>
      </c>
      <c r="AA3523" t="s">
        <v>5691</v>
      </c>
      <c r="AB3523" t="s">
        <v>35</v>
      </c>
      <c r="AC3523" t="s">
        <v>36</v>
      </c>
      <c r="AD3523">
        <v>98122</v>
      </c>
      <c r="AE3523" t="s">
        <v>6011</v>
      </c>
      <c r="AF3523" t="str">
        <f t="shared" si="165"/>
        <v>Yes</v>
      </c>
      <c r="AG3523" s="9" t="str">
        <f t="shared" si="166"/>
        <v>STATE SUPREME COURT JUSTICE8NON PARTISANSUPREME COURTJudicial2012848.5DEBT411214115241152WAGESADRIENNE D. STUART1720 29TH AVESEATTLEWA</v>
      </c>
      <c r="AH3523">
        <v>100488010</v>
      </c>
      <c r="AI3523" s="9" t="str">
        <f t="shared" si="167"/>
        <v>STATE SUPREME COURT JUSTICE8NON PARTISANSUPREME COURTJudicial</v>
      </c>
    </row>
    <row r="3524" spans="1:35" x14ac:dyDescent="0.25">
      <c r="A3524" s="15">
        <v>2852</v>
      </c>
      <c r="B3524" t="s">
        <v>6013</v>
      </c>
      <c r="C3524">
        <v>100488010</v>
      </c>
      <c r="D3524" t="s">
        <v>30</v>
      </c>
      <c r="E3524" t="s">
        <v>651</v>
      </c>
      <c r="F3524" t="s">
        <v>44</v>
      </c>
      <c r="G3524" t="s">
        <v>652</v>
      </c>
      <c r="H3524" t="s">
        <v>190</v>
      </c>
      <c r="I3524" t="s">
        <v>65</v>
      </c>
      <c r="J3524" t="s">
        <v>653</v>
      </c>
      <c r="K3524" t="s">
        <v>654</v>
      </c>
      <c r="M3524">
        <v>8</v>
      </c>
      <c r="N3524" t="s">
        <v>132</v>
      </c>
      <c r="O3524" t="s">
        <v>655</v>
      </c>
      <c r="Q3524" t="s">
        <v>324</v>
      </c>
      <c r="R3524">
        <v>2012</v>
      </c>
      <c r="S3524" s="1">
        <v>3268</v>
      </c>
      <c r="T3524" t="s">
        <v>31</v>
      </c>
      <c r="U3524" s="2">
        <v>41121</v>
      </c>
      <c r="V3524" s="2">
        <v>41152</v>
      </c>
      <c r="W3524" s="2">
        <v>41152</v>
      </c>
      <c r="Y3524" t="s">
        <v>158</v>
      </c>
      <c r="Z3524" t="s">
        <v>6014</v>
      </c>
      <c r="AA3524" t="s">
        <v>3575</v>
      </c>
      <c r="AB3524" t="s">
        <v>35</v>
      </c>
      <c r="AC3524" t="s">
        <v>36</v>
      </c>
      <c r="AD3524">
        <v>98102</v>
      </c>
      <c r="AE3524" t="s">
        <v>6011</v>
      </c>
      <c r="AF3524" t="str">
        <f t="shared" si="165"/>
        <v>Yes</v>
      </c>
      <c r="AG3524" s="9" t="str">
        <f t="shared" si="166"/>
        <v>STATE SUPREME COURT JUSTICE8NON PARTISANSUPREME COURTJudicial20123268DEBT411214115241152WAGESFALESCHINI JACOB K.700 BROADWAY E #302SEATTLEWA</v>
      </c>
      <c r="AH3524">
        <v>100488010</v>
      </c>
      <c r="AI3524" s="9" t="str">
        <f t="shared" si="167"/>
        <v>STATE SUPREME COURT JUSTICE8NON PARTISANSUPREME COURTJudicial</v>
      </c>
    </row>
    <row r="3525" spans="1:35" x14ac:dyDescent="0.25">
      <c r="A3525" s="15">
        <v>2853</v>
      </c>
      <c r="B3525" t="s">
        <v>6015</v>
      </c>
      <c r="C3525">
        <v>100488010</v>
      </c>
      <c r="D3525" t="s">
        <v>30</v>
      </c>
      <c r="E3525" t="s">
        <v>651</v>
      </c>
      <c r="F3525" t="s">
        <v>44</v>
      </c>
      <c r="G3525" t="s">
        <v>652</v>
      </c>
      <c r="H3525" t="s">
        <v>190</v>
      </c>
      <c r="I3525" t="s">
        <v>65</v>
      </c>
      <c r="J3525" t="s">
        <v>653</v>
      </c>
      <c r="K3525" t="s">
        <v>654</v>
      </c>
      <c r="M3525">
        <v>8</v>
      </c>
      <c r="N3525" t="s">
        <v>132</v>
      </c>
      <c r="O3525" t="s">
        <v>655</v>
      </c>
      <c r="Q3525" t="s">
        <v>324</v>
      </c>
      <c r="R3525">
        <v>2012</v>
      </c>
      <c r="S3525" s="1">
        <v>1172.25</v>
      </c>
      <c r="T3525" t="s">
        <v>31</v>
      </c>
      <c r="U3525" s="2">
        <v>41121</v>
      </c>
      <c r="V3525" s="2">
        <v>41152</v>
      </c>
      <c r="W3525" s="2">
        <v>41152</v>
      </c>
      <c r="Y3525" t="s">
        <v>330</v>
      </c>
      <c r="Z3525" t="s">
        <v>33</v>
      </c>
      <c r="AA3525" t="s">
        <v>103</v>
      </c>
      <c r="AB3525" t="s">
        <v>35</v>
      </c>
      <c r="AC3525" t="s">
        <v>36</v>
      </c>
      <c r="AD3525">
        <v>98101</v>
      </c>
      <c r="AE3525" t="s">
        <v>6011</v>
      </c>
      <c r="AF3525" t="str">
        <f t="shared" si="165"/>
        <v>Yes</v>
      </c>
      <c r="AG3525" s="9" t="str">
        <f t="shared" si="166"/>
        <v>STATE SUPREME COURT JUSTICE8NON PARTISANSUPREME COURTJudicial20121172.25DEBT411214115241152ACCOUNTING/COMPLIANCEPROJECT ACCOUNTING SERVICES603 STEWART ST #819SEATTLEWA</v>
      </c>
      <c r="AH3525">
        <v>100488010</v>
      </c>
      <c r="AI3525" s="9" t="str">
        <f t="shared" si="167"/>
        <v>STATE SUPREME COURT JUSTICE8NON PARTISANSUPREME COURTJudicial</v>
      </c>
    </row>
    <row r="3526" spans="1:35" x14ac:dyDescent="0.25">
      <c r="A3526" s="15">
        <v>113</v>
      </c>
      <c r="B3526" t="s">
        <v>650</v>
      </c>
      <c r="C3526">
        <v>100499261</v>
      </c>
      <c r="D3526" t="s">
        <v>30</v>
      </c>
      <c r="E3526" t="s">
        <v>651</v>
      </c>
      <c r="F3526" t="s">
        <v>44</v>
      </c>
      <c r="G3526" t="s">
        <v>652</v>
      </c>
      <c r="H3526" t="s">
        <v>190</v>
      </c>
      <c r="I3526" t="s">
        <v>65</v>
      </c>
      <c r="J3526" t="s">
        <v>653</v>
      </c>
      <c r="K3526" t="s">
        <v>654</v>
      </c>
      <c r="M3526">
        <v>8</v>
      </c>
      <c r="N3526" t="s">
        <v>132</v>
      </c>
      <c r="O3526" t="s">
        <v>655</v>
      </c>
      <c r="Q3526" t="s">
        <v>324</v>
      </c>
      <c r="R3526">
        <v>2012</v>
      </c>
      <c r="S3526" s="1">
        <v>300</v>
      </c>
      <c r="T3526" t="s">
        <v>31</v>
      </c>
      <c r="U3526" s="2">
        <v>41198</v>
      </c>
      <c r="V3526" s="2">
        <v>41211</v>
      </c>
      <c r="W3526" s="2">
        <v>41211</v>
      </c>
      <c r="Y3526" t="s">
        <v>32</v>
      </c>
      <c r="Z3526" t="s">
        <v>33</v>
      </c>
      <c r="AA3526" t="s">
        <v>103</v>
      </c>
      <c r="AB3526" t="s">
        <v>35</v>
      </c>
      <c r="AC3526" t="s">
        <v>36</v>
      </c>
      <c r="AD3526">
        <v>98101</v>
      </c>
      <c r="AE3526" t="s">
        <v>656</v>
      </c>
      <c r="AF3526" t="str">
        <f t="shared" si="165"/>
        <v>Yes</v>
      </c>
      <c r="AG3526" s="9" t="str">
        <f t="shared" si="166"/>
        <v>STATE SUPREME COURT JUSTICE8NON PARTISANSUPREME COURTJudicial2012300DEBT411984121141211ACCOUNTING/COMPLIANCE (EST.)PROJECT ACCOUNTING SERVICES603 STEWART ST #819SEATTLEWA</v>
      </c>
      <c r="AH3526">
        <v>100499261</v>
      </c>
      <c r="AI3526" s="9" t="str">
        <f t="shared" si="167"/>
        <v>STATE SUPREME COURT JUSTICE8NON PARTISANSUPREME COURTJudicial</v>
      </c>
    </row>
    <row r="3527" spans="1:35" x14ac:dyDescent="0.25">
      <c r="A3527" s="15">
        <v>2104</v>
      </c>
      <c r="B3527" t="s">
        <v>4739</v>
      </c>
      <c r="C3527">
        <v>100450235</v>
      </c>
      <c r="D3527" t="s">
        <v>30</v>
      </c>
      <c r="E3527" t="s">
        <v>4332</v>
      </c>
      <c r="F3527" t="s">
        <v>44</v>
      </c>
      <c r="G3527" t="s">
        <v>2912</v>
      </c>
      <c r="H3527" t="s">
        <v>486</v>
      </c>
      <c r="I3527" t="s">
        <v>109</v>
      </c>
      <c r="J3527" t="s">
        <v>563</v>
      </c>
      <c r="K3527" t="s">
        <v>654</v>
      </c>
      <c r="M3527">
        <v>9</v>
      </c>
      <c r="N3527" t="s">
        <v>132</v>
      </c>
      <c r="O3527" t="s">
        <v>655</v>
      </c>
      <c r="Q3527" t="s">
        <v>324</v>
      </c>
      <c r="R3527">
        <v>2012</v>
      </c>
      <c r="S3527" s="1">
        <v>465.43</v>
      </c>
      <c r="T3527" t="s">
        <v>31</v>
      </c>
      <c r="U3527" s="2">
        <v>40925</v>
      </c>
      <c r="V3527" s="2">
        <v>40939</v>
      </c>
      <c r="W3527" s="2">
        <v>40939</v>
      </c>
      <c r="Y3527" t="s">
        <v>4740</v>
      </c>
      <c r="Z3527" t="s">
        <v>33</v>
      </c>
      <c r="AA3527" t="s">
        <v>103</v>
      </c>
      <c r="AB3527" t="s">
        <v>35</v>
      </c>
      <c r="AC3527" t="s">
        <v>36</v>
      </c>
      <c r="AD3527">
        <v>98101</v>
      </c>
      <c r="AE3527" t="s">
        <v>4741</v>
      </c>
      <c r="AF3527" t="str">
        <f t="shared" si="165"/>
        <v>Yes</v>
      </c>
      <c r="AG3527" s="9" t="str">
        <f t="shared" si="166"/>
        <v>STATE SUPREME COURT JUSTICE9NON PARTISANSUPREME COURTJudicial2012465.43DEBT409254093940939ACCOUNTING/COMPLIANCE/BANKING SUPPLIESPROJECT ACCOUNTING SERVICES603 STEWART ST #819SEATTLEWA</v>
      </c>
      <c r="AH3527">
        <v>100450235</v>
      </c>
      <c r="AI3527" s="9" t="str">
        <f t="shared" si="167"/>
        <v>STATE SUPREME COURT JUSTICE9NON PARTISANSUPREME COURTJudicial</v>
      </c>
    </row>
    <row r="3528" spans="1:35" x14ac:dyDescent="0.25">
      <c r="A3528" s="15">
        <v>2105</v>
      </c>
      <c r="B3528" t="s">
        <v>4742</v>
      </c>
      <c r="C3528">
        <v>100450235</v>
      </c>
      <c r="D3528" t="s">
        <v>30</v>
      </c>
      <c r="E3528" t="s">
        <v>4332</v>
      </c>
      <c r="F3528" t="s">
        <v>44</v>
      </c>
      <c r="G3528" t="s">
        <v>2912</v>
      </c>
      <c r="H3528" t="s">
        <v>486</v>
      </c>
      <c r="I3528" t="s">
        <v>109</v>
      </c>
      <c r="J3528" t="s">
        <v>563</v>
      </c>
      <c r="K3528" t="s">
        <v>654</v>
      </c>
      <c r="M3528">
        <v>9</v>
      </c>
      <c r="N3528" t="s">
        <v>132</v>
      </c>
      <c r="O3528" t="s">
        <v>655</v>
      </c>
      <c r="Q3528" t="s">
        <v>324</v>
      </c>
      <c r="R3528">
        <v>2012</v>
      </c>
      <c r="S3528" s="1">
        <v>1100</v>
      </c>
      <c r="T3528" t="s">
        <v>31</v>
      </c>
      <c r="U3528" s="2">
        <v>40925</v>
      </c>
      <c r="V3528" s="2">
        <v>40939</v>
      </c>
      <c r="W3528" s="2">
        <v>40939</v>
      </c>
      <c r="Y3528" t="s">
        <v>2488</v>
      </c>
      <c r="Z3528" t="s">
        <v>2663</v>
      </c>
      <c r="AA3528" t="s">
        <v>3620</v>
      </c>
      <c r="AB3528" t="s">
        <v>92</v>
      </c>
      <c r="AC3528" t="s">
        <v>36</v>
      </c>
      <c r="AD3528">
        <v>98409</v>
      </c>
      <c r="AE3528" t="s">
        <v>4741</v>
      </c>
      <c r="AF3528" t="str">
        <f t="shared" si="165"/>
        <v>Yes</v>
      </c>
      <c r="AG3528" s="9" t="str">
        <f t="shared" si="166"/>
        <v>STATE SUPREME COURT JUSTICE9NON PARTISANSUPREME COURTJudicial20121100DEBT409254093940939WEBSITE DEVELOPMENTNOVUSTELA7621 S FIFE STTACOMAWA</v>
      </c>
      <c r="AH3528">
        <v>100450235</v>
      </c>
      <c r="AI3528" s="9" t="str">
        <f t="shared" si="167"/>
        <v>STATE SUPREME COURT JUSTICE9NON PARTISANSUPREME COURTJudicial</v>
      </c>
    </row>
    <row r="3529" spans="1:35" x14ac:dyDescent="0.25">
      <c r="A3529" s="15">
        <v>2106</v>
      </c>
      <c r="B3529" t="s">
        <v>4743</v>
      </c>
      <c r="C3529">
        <v>100450235</v>
      </c>
      <c r="D3529" t="s">
        <v>30</v>
      </c>
      <c r="E3529" t="s">
        <v>4332</v>
      </c>
      <c r="F3529" t="s">
        <v>44</v>
      </c>
      <c r="G3529" t="s">
        <v>2912</v>
      </c>
      <c r="H3529" t="s">
        <v>486</v>
      </c>
      <c r="I3529" t="s">
        <v>109</v>
      </c>
      <c r="J3529" t="s">
        <v>563</v>
      </c>
      <c r="K3529" t="s">
        <v>654</v>
      </c>
      <c r="M3529">
        <v>9</v>
      </c>
      <c r="N3529" t="s">
        <v>132</v>
      </c>
      <c r="O3529" t="s">
        <v>655</v>
      </c>
      <c r="Q3529" t="s">
        <v>324</v>
      </c>
      <c r="R3529">
        <v>2012</v>
      </c>
      <c r="S3529" s="1">
        <v>619.73</v>
      </c>
      <c r="T3529" t="s">
        <v>31</v>
      </c>
      <c r="U3529" s="2">
        <v>40925</v>
      </c>
      <c r="V3529" s="2">
        <v>40939</v>
      </c>
      <c r="W3529" s="2">
        <v>40939</v>
      </c>
      <c r="Y3529" t="s">
        <v>118</v>
      </c>
      <c r="Z3529" t="s">
        <v>4744</v>
      </c>
      <c r="AA3529" t="s">
        <v>4745</v>
      </c>
      <c r="AB3529" t="s">
        <v>92</v>
      </c>
      <c r="AC3529" t="s">
        <v>36</v>
      </c>
      <c r="AD3529">
        <v>98402</v>
      </c>
      <c r="AE3529" t="s">
        <v>4741</v>
      </c>
      <c r="AF3529" t="str">
        <f t="shared" si="165"/>
        <v>Yes</v>
      </c>
      <c r="AG3529" s="9" t="str">
        <f t="shared" si="166"/>
        <v>STATE SUPREME COURT JUSTICE9NON PARTISANSUPREME COURTJudicial2012619.73DEBT409254093940939PRINTINGJOHNSON-COX COMPANY726 PACIFIC AVETACOMAWA</v>
      </c>
      <c r="AH3529">
        <v>100450235</v>
      </c>
      <c r="AI3529" s="9" t="str">
        <f t="shared" si="167"/>
        <v>STATE SUPREME COURT JUSTICE9NON PARTISANSUPREME COURTJudicial</v>
      </c>
    </row>
    <row r="3530" spans="1:35" x14ac:dyDescent="0.25">
      <c r="A3530" s="15">
        <v>1830</v>
      </c>
      <c r="B3530" t="s">
        <v>4331</v>
      </c>
      <c r="C3530">
        <v>100454280</v>
      </c>
      <c r="D3530" t="s">
        <v>30</v>
      </c>
      <c r="E3530" t="s">
        <v>4332</v>
      </c>
      <c r="F3530" t="s">
        <v>44</v>
      </c>
      <c r="G3530" t="s">
        <v>2912</v>
      </c>
      <c r="H3530" t="s">
        <v>486</v>
      </c>
      <c r="I3530" t="s">
        <v>109</v>
      </c>
      <c r="J3530" t="s">
        <v>563</v>
      </c>
      <c r="K3530" t="s">
        <v>654</v>
      </c>
      <c r="M3530">
        <v>9</v>
      </c>
      <c r="N3530" t="s">
        <v>132</v>
      </c>
      <c r="O3530" t="s">
        <v>655</v>
      </c>
      <c r="Q3530" t="s">
        <v>324</v>
      </c>
      <c r="R3530">
        <v>2012</v>
      </c>
      <c r="S3530" s="1">
        <v>376.5</v>
      </c>
      <c r="T3530" t="s">
        <v>31</v>
      </c>
      <c r="U3530" s="2">
        <v>40940</v>
      </c>
      <c r="V3530" s="2">
        <v>40968</v>
      </c>
      <c r="W3530" s="2">
        <v>40968</v>
      </c>
      <c r="Y3530" t="s">
        <v>330</v>
      </c>
      <c r="Z3530" t="s">
        <v>33</v>
      </c>
      <c r="AA3530" t="s">
        <v>103</v>
      </c>
      <c r="AB3530" t="s">
        <v>35</v>
      </c>
      <c r="AC3530" t="s">
        <v>36</v>
      </c>
      <c r="AD3530">
        <v>98101</v>
      </c>
      <c r="AE3530" t="s">
        <v>4333</v>
      </c>
      <c r="AF3530" t="str">
        <f t="shared" si="165"/>
        <v>Yes</v>
      </c>
      <c r="AG3530" s="9" t="str">
        <f t="shared" si="166"/>
        <v>STATE SUPREME COURT JUSTICE9NON PARTISANSUPREME COURTJudicial2012376.5DEBT409404096840968ACCOUNTING/COMPLIANCEPROJECT ACCOUNTING SERVICES603 STEWART ST #819SEATTLEWA</v>
      </c>
      <c r="AH3530">
        <v>100454280</v>
      </c>
      <c r="AI3530" s="9" t="str">
        <f t="shared" si="167"/>
        <v>STATE SUPREME COURT JUSTICE9NON PARTISANSUPREME COURTJudicial</v>
      </c>
    </row>
    <row r="3531" spans="1:35" x14ac:dyDescent="0.25">
      <c r="A3531" s="15">
        <v>2517</v>
      </c>
      <c r="B3531" t="s">
        <v>5431</v>
      </c>
      <c r="C3531">
        <v>100457817</v>
      </c>
      <c r="D3531" t="s">
        <v>30</v>
      </c>
      <c r="E3531" t="s">
        <v>5432</v>
      </c>
      <c r="F3531" t="s">
        <v>44</v>
      </c>
      <c r="G3531" t="s">
        <v>5433</v>
      </c>
      <c r="H3531" t="s">
        <v>2476</v>
      </c>
      <c r="I3531" t="s">
        <v>109</v>
      </c>
      <c r="J3531" t="s">
        <v>5434</v>
      </c>
      <c r="K3531" t="s">
        <v>654</v>
      </c>
      <c r="M3531">
        <v>9</v>
      </c>
      <c r="N3531" t="s">
        <v>132</v>
      </c>
      <c r="O3531" t="s">
        <v>655</v>
      </c>
      <c r="Q3531" t="s">
        <v>324</v>
      </c>
      <c r="R3531">
        <v>2012</v>
      </c>
      <c r="S3531" s="1">
        <v>901.83</v>
      </c>
      <c r="T3531" t="s">
        <v>31</v>
      </c>
      <c r="U3531" s="2">
        <v>40969</v>
      </c>
      <c r="V3531" s="2">
        <v>40999</v>
      </c>
      <c r="W3531" s="2">
        <v>40991</v>
      </c>
      <c r="Y3531" t="s">
        <v>5435</v>
      </c>
      <c r="Z3531" t="s">
        <v>114</v>
      </c>
      <c r="AA3531" t="s">
        <v>115</v>
      </c>
      <c r="AB3531" t="s">
        <v>35</v>
      </c>
      <c r="AC3531" t="s">
        <v>36</v>
      </c>
      <c r="AD3531">
        <v>98103</v>
      </c>
      <c r="AE3531" t="s">
        <v>5436</v>
      </c>
      <c r="AF3531" t="str">
        <f t="shared" si="165"/>
        <v>Yes</v>
      </c>
      <c r="AG3531" s="9" t="str">
        <f t="shared" si="166"/>
        <v>STATE SUPREME COURT JUSTICE9NON PARTISANSUPREME COURTJudicial2012901.83DEBT409694099940991FORMATTING AND PRINTING, SARA AUGUSTINE AND BORUCK PRINTINGNORTHWEST PASSAGE CONSULTING146 N CANAL ST #303SEATTLEWA</v>
      </c>
      <c r="AH3531">
        <v>100457817</v>
      </c>
      <c r="AI3531" s="9" t="str">
        <f t="shared" si="167"/>
        <v>STATE SUPREME COURT JUSTICE9NON PARTISANSUPREME COURTJudicial</v>
      </c>
    </row>
    <row r="3532" spans="1:35" x14ac:dyDescent="0.25">
      <c r="A3532" s="15">
        <v>2111</v>
      </c>
      <c r="B3532" t="s">
        <v>4752</v>
      </c>
      <c r="C3532">
        <v>100458409</v>
      </c>
      <c r="D3532" t="s">
        <v>30</v>
      </c>
      <c r="E3532" t="s">
        <v>4332</v>
      </c>
      <c r="F3532" t="s">
        <v>44</v>
      </c>
      <c r="G3532" t="s">
        <v>2912</v>
      </c>
      <c r="H3532" t="s">
        <v>486</v>
      </c>
      <c r="I3532" t="s">
        <v>109</v>
      </c>
      <c r="J3532" t="s">
        <v>563</v>
      </c>
      <c r="K3532" t="s">
        <v>654</v>
      </c>
      <c r="M3532">
        <v>9</v>
      </c>
      <c r="N3532" t="s">
        <v>132</v>
      </c>
      <c r="O3532" t="s">
        <v>655</v>
      </c>
      <c r="Q3532" t="s">
        <v>324</v>
      </c>
      <c r="R3532">
        <v>2012</v>
      </c>
      <c r="S3532" s="1">
        <v>266.25</v>
      </c>
      <c r="T3532" t="s">
        <v>31</v>
      </c>
      <c r="U3532" s="2">
        <v>40969</v>
      </c>
      <c r="V3532" s="2">
        <v>40999</v>
      </c>
      <c r="W3532" s="2">
        <v>40999</v>
      </c>
      <c r="Y3532" t="s">
        <v>330</v>
      </c>
      <c r="Z3532" t="s">
        <v>33</v>
      </c>
      <c r="AA3532" t="s">
        <v>103</v>
      </c>
      <c r="AB3532" t="s">
        <v>35</v>
      </c>
      <c r="AC3532" t="s">
        <v>36</v>
      </c>
      <c r="AD3532">
        <v>98101</v>
      </c>
      <c r="AE3532" t="s">
        <v>4753</v>
      </c>
      <c r="AF3532" t="str">
        <f t="shared" si="165"/>
        <v>Yes</v>
      </c>
      <c r="AG3532" s="9" t="str">
        <f t="shared" si="166"/>
        <v>STATE SUPREME COURT JUSTICE9NON PARTISANSUPREME COURTJudicial2012266.25DEBT409694099940999ACCOUNTING/COMPLIANCEPROJECT ACCOUNTING SERVICES603 STEWART ST #819SEATTLEWA</v>
      </c>
      <c r="AH3532">
        <v>100458409</v>
      </c>
      <c r="AI3532" s="9" t="str">
        <f t="shared" si="167"/>
        <v>STATE SUPREME COURT JUSTICE9NON PARTISANSUPREME COURTJudicial</v>
      </c>
    </row>
    <row r="3533" spans="1:35" x14ac:dyDescent="0.25">
      <c r="A3533" s="15">
        <v>2552</v>
      </c>
      <c r="B3533" t="s">
        <v>5502</v>
      </c>
      <c r="C3533">
        <v>100461964</v>
      </c>
      <c r="D3533" t="s">
        <v>30</v>
      </c>
      <c r="E3533" t="s">
        <v>2433</v>
      </c>
      <c r="F3533" t="s">
        <v>44</v>
      </c>
      <c r="G3533" t="s">
        <v>2434</v>
      </c>
      <c r="H3533" t="s">
        <v>2435</v>
      </c>
      <c r="I3533" t="s">
        <v>430</v>
      </c>
      <c r="J3533" t="s">
        <v>2436</v>
      </c>
      <c r="K3533" t="s">
        <v>654</v>
      </c>
      <c r="M3533">
        <v>9</v>
      </c>
      <c r="N3533" t="s">
        <v>132</v>
      </c>
      <c r="O3533" t="s">
        <v>655</v>
      </c>
      <c r="Q3533" t="s">
        <v>324</v>
      </c>
      <c r="R3533">
        <v>2012</v>
      </c>
      <c r="S3533" s="1">
        <v>214.97</v>
      </c>
      <c r="T3533" t="s">
        <v>31</v>
      </c>
      <c r="U3533" s="2">
        <v>41000</v>
      </c>
      <c r="V3533" s="2">
        <v>41029</v>
      </c>
      <c r="W3533" s="2">
        <v>41015</v>
      </c>
      <c r="Y3533" t="s">
        <v>5503</v>
      </c>
      <c r="Z3533" t="s">
        <v>5504</v>
      </c>
      <c r="AA3533" t="s">
        <v>5505</v>
      </c>
      <c r="AB3533" t="s">
        <v>5506</v>
      </c>
      <c r="AC3533" t="s">
        <v>36</v>
      </c>
      <c r="AD3533">
        <v>98376</v>
      </c>
      <c r="AE3533" t="s">
        <v>5507</v>
      </c>
      <c r="AF3533" t="str">
        <f t="shared" si="165"/>
        <v>Yes</v>
      </c>
      <c r="AG3533" s="9" t="str">
        <f t="shared" si="166"/>
        <v>STATE SUPREME COURT JUSTICE9NON PARTISANSUPREME COURTJudicial2012214.97DEBT410004102941015DR. DON'S - CAMPAIGN BUTTONSNANCY BIERY ASSOCIATES LLCPO BOX 486QUILCENEWA</v>
      </c>
      <c r="AH3533">
        <v>100461964</v>
      </c>
      <c r="AI3533" s="9" t="str">
        <f t="shared" si="167"/>
        <v>STATE SUPREME COURT JUSTICE9NON PARTISANSUPREME COURTJudicial</v>
      </c>
    </row>
    <row r="3534" spans="1:35" x14ac:dyDescent="0.25">
      <c r="A3534" s="15">
        <v>2553</v>
      </c>
      <c r="B3534" t="s">
        <v>5508</v>
      </c>
      <c r="C3534">
        <v>100461964</v>
      </c>
      <c r="D3534" t="s">
        <v>30</v>
      </c>
      <c r="E3534" t="s">
        <v>2433</v>
      </c>
      <c r="F3534" t="s">
        <v>44</v>
      </c>
      <c r="G3534" t="s">
        <v>2434</v>
      </c>
      <c r="H3534" t="s">
        <v>2435</v>
      </c>
      <c r="I3534" t="s">
        <v>430</v>
      </c>
      <c r="J3534" t="s">
        <v>2436</v>
      </c>
      <c r="K3534" t="s">
        <v>654</v>
      </c>
      <c r="M3534">
        <v>9</v>
      </c>
      <c r="N3534" t="s">
        <v>132</v>
      </c>
      <c r="O3534" t="s">
        <v>655</v>
      </c>
      <c r="Q3534" t="s">
        <v>324</v>
      </c>
      <c r="R3534">
        <v>2012</v>
      </c>
      <c r="S3534" s="1">
        <v>1600</v>
      </c>
      <c r="T3534" t="s">
        <v>31</v>
      </c>
      <c r="U3534" s="2">
        <v>41000</v>
      </c>
      <c r="V3534" s="2">
        <v>41029</v>
      </c>
      <c r="W3534" s="2">
        <v>41022</v>
      </c>
      <c r="Y3534" t="s">
        <v>5509</v>
      </c>
      <c r="Z3534" t="s">
        <v>5510</v>
      </c>
      <c r="AA3534" t="s">
        <v>5511</v>
      </c>
      <c r="AB3534" t="s">
        <v>35</v>
      </c>
      <c r="AC3534" t="s">
        <v>36</v>
      </c>
      <c r="AD3534">
        <v>98118</v>
      </c>
      <c r="AE3534" t="s">
        <v>5507</v>
      </c>
      <c r="AF3534" t="str">
        <f t="shared" si="165"/>
        <v>Yes</v>
      </c>
      <c r="AG3534" s="9" t="str">
        <f t="shared" si="166"/>
        <v>STATE SUPREME COURT JUSTICE9NON PARTISANSUPREME COURTJudicial20121600DEBT410004102941022WALK LIT - DESIGN &amp; PRINTINGROSS G BATES CONSULTING3948 S FERDINAND STSEATTLEWA</v>
      </c>
      <c r="AH3534">
        <v>100461964</v>
      </c>
      <c r="AI3534" s="9" t="str">
        <f t="shared" si="167"/>
        <v>STATE SUPREME COURT JUSTICE9NON PARTISANSUPREME COURTJudicial</v>
      </c>
    </row>
    <row r="3535" spans="1:35" x14ac:dyDescent="0.25">
      <c r="A3535" s="15">
        <v>2554</v>
      </c>
      <c r="B3535" t="s">
        <v>5512</v>
      </c>
      <c r="C3535">
        <v>100461964</v>
      </c>
      <c r="D3535" t="s">
        <v>30</v>
      </c>
      <c r="E3535" t="s">
        <v>2433</v>
      </c>
      <c r="F3535" t="s">
        <v>44</v>
      </c>
      <c r="G3535" t="s">
        <v>2434</v>
      </c>
      <c r="H3535" t="s">
        <v>2435</v>
      </c>
      <c r="I3535" t="s">
        <v>430</v>
      </c>
      <c r="J3535" t="s">
        <v>2436</v>
      </c>
      <c r="K3535" t="s">
        <v>654</v>
      </c>
      <c r="M3535">
        <v>9</v>
      </c>
      <c r="N3535" t="s">
        <v>132</v>
      </c>
      <c r="O3535" t="s">
        <v>655</v>
      </c>
      <c r="Q3535" t="s">
        <v>324</v>
      </c>
      <c r="R3535">
        <v>2012</v>
      </c>
      <c r="S3535" s="1">
        <v>1500</v>
      </c>
      <c r="T3535" t="s">
        <v>31</v>
      </c>
      <c r="U3535" s="2">
        <v>41000</v>
      </c>
      <c r="V3535" s="2">
        <v>41029</v>
      </c>
      <c r="W3535" s="2">
        <v>41022</v>
      </c>
      <c r="Y3535" t="s">
        <v>5513</v>
      </c>
      <c r="Z3535" t="s">
        <v>5510</v>
      </c>
      <c r="AA3535" t="s">
        <v>5511</v>
      </c>
      <c r="AB3535" t="s">
        <v>35</v>
      </c>
      <c r="AC3535" t="s">
        <v>36</v>
      </c>
      <c r="AD3535">
        <v>98118</v>
      </c>
      <c r="AE3535" t="s">
        <v>5507</v>
      </c>
      <c r="AF3535" t="str">
        <f t="shared" si="165"/>
        <v>Yes</v>
      </c>
      <c r="AG3535" s="9" t="str">
        <f t="shared" si="166"/>
        <v>STATE SUPREME COURT JUSTICE9NON PARTISANSUPREME COURTJudicial20121500DEBT410004102941022WEBSITE PRODUCTIONROSS G BATES CONSULTING3948 S FERDINAND STSEATTLEWA</v>
      </c>
      <c r="AH3535">
        <v>100461964</v>
      </c>
      <c r="AI3535" s="9" t="str">
        <f t="shared" si="167"/>
        <v>STATE SUPREME COURT JUSTICE9NON PARTISANSUPREME COURTJudicial</v>
      </c>
    </row>
    <row r="3536" spans="1:35" x14ac:dyDescent="0.25">
      <c r="A3536" s="15">
        <v>2555</v>
      </c>
      <c r="B3536" t="s">
        <v>5514</v>
      </c>
      <c r="C3536">
        <v>100461964</v>
      </c>
      <c r="D3536" t="s">
        <v>30</v>
      </c>
      <c r="E3536" t="s">
        <v>2433</v>
      </c>
      <c r="F3536" t="s">
        <v>44</v>
      </c>
      <c r="G3536" t="s">
        <v>2434</v>
      </c>
      <c r="H3536" t="s">
        <v>2435</v>
      </c>
      <c r="I3536" t="s">
        <v>430</v>
      </c>
      <c r="J3536" t="s">
        <v>2436</v>
      </c>
      <c r="K3536" t="s">
        <v>654</v>
      </c>
      <c r="M3536">
        <v>9</v>
      </c>
      <c r="N3536" t="s">
        <v>132</v>
      </c>
      <c r="O3536" t="s">
        <v>655</v>
      </c>
      <c r="Q3536" t="s">
        <v>324</v>
      </c>
      <c r="R3536">
        <v>2012</v>
      </c>
      <c r="S3536" s="1">
        <v>673.75</v>
      </c>
      <c r="T3536" t="s">
        <v>31</v>
      </c>
      <c r="U3536" s="2">
        <v>41000</v>
      </c>
      <c r="V3536" s="2">
        <v>41029</v>
      </c>
      <c r="W3536" s="2">
        <v>41029</v>
      </c>
      <c r="Y3536" t="s">
        <v>1030</v>
      </c>
      <c r="Z3536" t="s">
        <v>1031</v>
      </c>
      <c r="AA3536" t="s">
        <v>1032</v>
      </c>
      <c r="AB3536" t="s">
        <v>35</v>
      </c>
      <c r="AC3536" t="s">
        <v>36</v>
      </c>
      <c r="AD3536">
        <v>98112</v>
      </c>
      <c r="AE3536" t="s">
        <v>5507</v>
      </c>
      <c r="AF3536" t="str">
        <f t="shared" si="165"/>
        <v>Yes</v>
      </c>
      <c r="AG3536" s="9" t="str">
        <f t="shared" si="166"/>
        <v>STATE SUPREME COURT JUSTICE9NON PARTISANSUPREME COURTJudicial2012673.75DEBT410004102941029TREASURY SERVICESABBOT TAYLOR349 16TH AVE E #30SEATTLEWA</v>
      </c>
      <c r="AH3536">
        <v>100461964</v>
      </c>
      <c r="AI3536" s="9" t="str">
        <f t="shared" si="167"/>
        <v>STATE SUPREME COURT JUSTICE9NON PARTISANSUPREME COURTJudicial</v>
      </c>
    </row>
    <row r="3537" spans="1:35" x14ac:dyDescent="0.25">
      <c r="A3537" s="15">
        <v>2312</v>
      </c>
      <c r="B3537" t="s">
        <v>5061</v>
      </c>
      <c r="C3537">
        <v>100462249</v>
      </c>
      <c r="D3537" t="s">
        <v>30</v>
      </c>
      <c r="E3537" t="s">
        <v>4332</v>
      </c>
      <c r="F3537" t="s">
        <v>44</v>
      </c>
      <c r="G3537" t="s">
        <v>2912</v>
      </c>
      <c r="H3537" t="s">
        <v>486</v>
      </c>
      <c r="I3537" t="s">
        <v>109</v>
      </c>
      <c r="J3537" t="s">
        <v>563</v>
      </c>
      <c r="K3537" t="s">
        <v>654</v>
      </c>
      <c r="M3537">
        <v>9</v>
      </c>
      <c r="N3537" t="s">
        <v>132</v>
      </c>
      <c r="O3537" t="s">
        <v>655</v>
      </c>
      <c r="Q3537" t="s">
        <v>324</v>
      </c>
      <c r="R3537">
        <v>2012</v>
      </c>
      <c r="S3537" s="1">
        <v>560.25</v>
      </c>
      <c r="T3537" t="s">
        <v>31</v>
      </c>
      <c r="U3537" s="2">
        <v>41000</v>
      </c>
      <c r="V3537" s="2">
        <v>41029</v>
      </c>
      <c r="W3537" s="2">
        <v>41029</v>
      </c>
      <c r="Y3537" t="s">
        <v>330</v>
      </c>
      <c r="Z3537" t="s">
        <v>33</v>
      </c>
      <c r="AA3537" t="s">
        <v>103</v>
      </c>
      <c r="AB3537" t="s">
        <v>35</v>
      </c>
      <c r="AC3537" t="s">
        <v>36</v>
      </c>
      <c r="AD3537">
        <v>98101</v>
      </c>
      <c r="AE3537" t="s">
        <v>5062</v>
      </c>
      <c r="AF3537" t="str">
        <f t="shared" si="165"/>
        <v>Yes</v>
      </c>
      <c r="AG3537" s="9" t="str">
        <f t="shared" si="166"/>
        <v>STATE SUPREME COURT JUSTICE9NON PARTISANSUPREME COURTJudicial2012560.25DEBT410004102941029ACCOUNTING/COMPLIANCEPROJECT ACCOUNTING SERVICES603 STEWART ST #819SEATTLEWA</v>
      </c>
      <c r="AH3537">
        <v>100462249</v>
      </c>
      <c r="AI3537" s="9" t="str">
        <f t="shared" si="167"/>
        <v>STATE SUPREME COURT JUSTICE9NON PARTISANSUPREME COURTJudicial</v>
      </c>
    </row>
    <row r="3538" spans="1:35" x14ac:dyDescent="0.25">
      <c r="A3538" s="15">
        <v>2313</v>
      </c>
      <c r="B3538" t="s">
        <v>5063</v>
      </c>
      <c r="C3538">
        <v>100462249</v>
      </c>
      <c r="D3538" t="s">
        <v>30</v>
      </c>
      <c r="E3538" t="s">
        <v>4332</v>
      </c>
      <c r="F3538" t="s">
        <v>44</v>
      </c>
      <c r="G3538" t="s">
        <v>2912</v>
      </c>
      <c r="H3538" t="s">
        <v>486</v>
      </c>
      <c r="I3538" t="s">
        <v>109</v>
      </c>
      <c r="J3538" t="s">
        <v>563</v>
      </c>
      <c r="K3538" t="s">
        <v>654</v>
      </c>
      <c r="M3538">
        <v>9</v>
      </c>
      <c r="N3538" t="s">
        <v>132</v>
      </c>
      <c r="O3538" t="s">
        <v>655</v>
      </c>
      <c r="Q3538" t="s">
        <v>324</v>
      </c>
      <c r="R3538">
        <v>2012</v>
      </c>
      <c r="S3538" s="1">
        <v>405.52</v>
      </c>
      <c r="T3538" t="s">
        <v>31</v>
      </c>
      <c r="U3538" s="2">
        <v>41000</v>
      </c>
      <c r="V3538" s="2">
        <v>41029</v>
      </c>
      <c r="W3538" s="2">
        <v>41029</v>
      </c>
      <c r="Y3538" t="s">
        <v>5064</v>
      </c>
      <c r="Z3538" t="s">
        <v>160</v>
      </c>
      <c r="AA3538" t="s">
        <v>5065</v>
      </c>
      <c r="AB3538" t="s">
        <v>35</v>
      </c>
      <c r="AC3538" t="s">
        <v>36</v>
      </c>
      <c r="AD3538">
        <v>98101</v>
      </c>
      <c r="AE3538" t="s">
        <v>5062</v>
      </c>
      <c r="AF3538" t="str">
        <f t="shared" si="165"/>
        <v>Yes</v>
      </c>
      <c r="AG3538" s="9" t="str">
        <f t="shared" si="166"/>
        <v>STATE SUPREME COURT JUSTICE9NON PARTISANSUPREME COURTJudicial2012405.52DEBT410004102941029POSTAGE/TRAVEL/PRINTING/MEETING FOOD/OFFICE SUPPLIESBANK OF AMERICA500 OLIVE WAYSEATTLEWA</v>
      </c>
      <c r="AH3538">
        <v>100462249</v>
      </c>
      <c r="AI3538" s="9" t="str">
        <f t="shared" si="167"/>
        <v>STATE SUPREME COURT JUSTICE9NON PARTISANSUPREME COURTJudicial</v>
      </c>
    </row>
    <row r="3539" spans="1:35" x14ac:dyDescent="0.25">
      <c r="A3539" s="15">
        <v>2314</v>
      </c>
      <c r="B3539" t="s">
        <v>5066</v>
      </c>
      <c r="C3539">
        <v>100462249</v>
      </c>
      <c r="D3539" t="s">
        <v>30</v>
      </c>
      <c r="E3539" t="s">
        <v>4332</v>
      </c>
      <c r="F3539" t="s">
        <v>44</v>
      </c>
      <c r="G3539" t="s">
        <v>2912</v>
      </c>
      <c r="H3539" t="s">
        <v>486</v>
      </c>
      <c r="I3539" t="s">
        <v>109</v>
      </c>
      <c r="J3539" t="s">
        <v>563</v>
      </c>
      <c r="K3539" t="s">
        <v>654</v>
      </c>
      <c r="M3539">
        <v>9</v>
      </c>
      <c r="N3539" t="s">
        <v>132</v>
      </c>
      <c r="O3539" t="s">
        <v>655</v>
      </c>
      <c r="Q3539" t="s">
        <v>324</v>
      </c>
      <c r="R3539">
        <v>2012</v>
      </c>
      <c r="S3539" s="1">
        <v>1000</v>
      </c>
      <c r="T3539" t="s">
        <v>31</v>
      </c>
      <c r="U3539" s="2">
        <v>41000</v>
      </c>
      <c r="V3539" s="2">
        <v>41029</v>
      </c>
      <c r="W3539" s="2">
        <v>41029</v>
      </c>
      <c r="Y3539" t="s">
        <v>37</v>
      </c>
      <c r="Z3539" t="s">
        <v>741</v>
      </c>
      <c r="AA3539" t="s">
        <v>594</v>
      </c>
      <c r="AB3539" t="s">
        <v>35</v>
      </c>
      <c r="AC3539" t="s">
        <v>36</v>
      </c>
      <c r="AD3539">
        <v>98134</v>
      </c>
      <c r="AE3539" t="s">
        <v>5062</v>
      </c>
      <c r="AF3539" t="str">
        <f t="shared" si="165"/>
        <v>Yes</v>
      </c>
      <c r="AG3539" s="9" t="str">
        <f t="shared" si="166"/>
        <v>STATE SUPREME COURT JUSTICE9NON PARTISANSUPREME COURTJudicial20121000DEBT410004102941029CONSULTINGWINPOWER STRATEGIES111 S LANDER #303SEATTLEWA</v>
      </c>
      <c r="AH3539">
        <v>100462249</v>
      </c>
      <c r="AI3539" s="9" t="str">
        <f t="shared" si="167"/>
        <v>STATE SUPREME COURT JUSTICE9NON PARTISANSUPREME COURTJudicial</v>
      </c>
    </row>
    <row r="3540" spans="1:35" x14ac:dyDescent="0.25">
      <c r="A3540" s="15">
        <v>2311</v>
      </c>
      <c r="B3540" t="s">
        <v>5059</v>
      </c>
      <c r="C3540">
        <v>100467026</v>
      </c>
      <c r="D3540" t="s">
        <v>30</v>
      </c>
      <c r="E3540" t="s">
        <v>2433</v>
      </c>
      <c r="F3540" t="s">
        <v>44</v>
      </c>
      <c r="G3540" t="s">
        <v>2434</v>
      </c>
      <c r="H3540" t="s">
        <v>2435</v>
      </c>
      <c r="I3540" t="s">
        <v>430</v>
      </c>
      <c r="J3540" t="s">
        <v>2436</v>
      </c>
      <c r="K3540" t="s">
        <v>654</v>
      </c>
      <c r="M3540">
        <v>9</v>
      </c>
      <c r="N3540" t="s">
        <v>132</v>
      </c>
      <c r="O3540" t="s">
        <v>655</v>
      </c>
      <c r="Q3540" t="s">
        <v>324</v>
      </c>
      <c r="R3540">
        <v>2012</v>
      </c>
      <c r="S3540" s="1">
        <v>499.4</v>
      </c>
      <c r="T3540" t="s">
        <v>31</v>
      </c>
      <c r="U3540" s="2">
        <v>41030</v>
      </c>
      <c r="V3540" s="2">
        <v>41060</v>
      </c>
      <c r="W3540" s="2">
        <v>41060</v>
      </c>
      <c r="Y3540" t="s">
        <v>1030</v>
      </c>
      <c r="Z3540" t="s">
        <v>1031</v>
      </c>
      <c r="AA3540" t="s">
        <v>1032</v>
      </c>
      <c r="AB3540" t="s">
        <v>35</v>
      </c>
      <c r="AC3540" t="s">
        <v>36</v>
      </c>
      <c r="AD3540">
        <v>98112</v>
      </c>
      <c r="AE3540" t="s">
        <v>5060</v>
      </c>
      <c r="AF3540" t="str">
        <f t="shared" si="165"/>
        <v>Yes</v>
      </c>
      <c r="AG3540" s="9" t="str">
        <f t="shared" si="166"/>
        <v>STATE SUPREME COURT JUSTICE9NON PARTISANSUPREME COURTJudicial2012499.4DEBT410304106041060TREASURY SERVICESABBOT TAYLOR349 16TH AVE E #30SEATTLEWA</v>
      </c>
      <c r="AH3540">
        <v>100467026</v>
      </c>
      <c r="AI3540" s="9" t="str">
        <f t="shared" si="167"/>
        <v>STATE SUPREME COURT JUSTICE9NON PARTISANSUPREME COURTJudicial</v>
      </c>
    </row>
    <row r="3541" spans="1:35" x14ac:dyDescent="0.25">
      <c r="A3541" s="15">
        <v>3078</v>
      </c>
      <c r="B3541" t="s">
        <v>6427</v>
      </c>
      <c r="C3541">
        <v>100471542</v>
      </c>
      <c r="D3541" t="s">
        <v>30</v>
      </c>
      <c r="E3541" t="s">
        <v>4332</v>
      </c>
      <c r="F3541" t="s">
        <v>44</v>
      </c>
      <c r="G3541" t="s">
        <v>2912</v>
      </c>
      <c r="H3541" t="s">
        <v>486</v>
      </c>
      <c r="I3541" t="s">
        <v>109</v>
      </c>
      <c r="J3541" t="s">
        <v>563</v>
      </c>
      <c r="K3541" t="s">
        <v>654</v>
      </c>
      <c r="M3541">
        <v>9</v>
      </c>
      <c r="N3541" t="s">
        <v>132</v>
      </c>
      <c r="O3541" t="s">
        <v>655</v>
      </c>
      <c r="Q3541" t="s">
        <v>324</v>
      </c>
      <c r="R3541">
        <v>2012</v>
      </c>
      <c r="S3541" s="1">
        <v>438</v>
      </c>
      <c r="T3541" t="s">
        <v>31</v>
      </c>
      <c r="U3541" s="2">
        <v>41030</v>
      </c>
      <c r="V3541" s="2">
        <v>41060</v>
      </c>
      <c r="W3541" s="2">
        <v>41060</v>
      </c>
      <c r="Y3541" t="s">
        <v>330</v>
      </c>
      <c r="Z3541" t="s">
        <v>33</v>
      </c>
      <c r="AA3541" t="s">
        <v>103</v>
      </c>
      <c r="AB3541" t="s">
        <v>35</v>
      </c>
      <c r="AC3541" t="s">
        <v>36</v>
      </c>
      <c r="AD3541">
        <v>98101</v>
      </c>
      <c r="AE3541" t="s">
        <v>6428</v>
      </c>
      <c r="AF3541" t="str">
        <f t="shared" si="165"/>
        <v>Yes</v>
      </c>
      <c r="AG3541" s="9" t="str">
        <f t="shared" si="166"/>
        <v>STATE SUPREME COURT JUSTICE9NON PARTISANSUPREME COURTJudicial2012438DEBT410304106041060ACCOUNTING/COMPLIANCEPROJECT ACCOUNTING SERVICES603 STEWART ST #819SEATTLEWA</v>
      </c>
      <c r="AH3541">
        <v>100471542</v>
      </c>
      <c r="AI3541" s="9" t="str">
        <f t="shared" si="167"/>
        <v>STATE SUPREME COURT JUSTICE9NON PARTISANSUPREME COURTJudicial</v>
      </c>
    </row>
    <row r="3542" spans="1:35" x14ac:dyDescent="0.25">
      <c r="A3542" s="15">
        <v>3079</v>
      </c>
      <c r="B3542" t="s">
        <v>6429</v>
      </c>
      <c r="C3542">
        <v>100471542</v>
      </c>
      <c r="D3542" t="s">
        <v>30</v>
      </c>
      <c r="E3542" t="s">
        <v>4332</v>
      </c>
      <c r="F3542" t="s">
        <v>44</v>
      </c>
      <c r="G3542" t="s">
        <v>2912</v>
      </c>
      <c r="H3542" t="s">
        <v>486</v>
      </c>
      <c r="I3542" t="s">
        <v>109</v>
      </c>
      <c r="J3542" t="s">
        <v>563</v>
      </c>
      <c r="K3542" t="s">
        <v>654</v>
      </c>
      <c r="M3542">
        <v>9</v>
      </c>
      <c r="N3542" t="s">
        <v>132</v>
      </c>
      <c r="O3542" t="s">
        <v>655</v>
      </c>
      <c r="Q3542" t="s">
        <v>324</v>
      </c>
      <c r="R3542">
        <v>2012</v>
      </c>
      <c r="S3542" s="1">
        <v>1919.68</v>
      </c>
      <c r="T3542" t="s">
        <v>31</v>
      </c>
      <c r="U3542" s="2">
        <v>41030</v>
      </c>
      <c r="V3542" s="2">
        <v>41060</v>
      </c>
      <c r="W3542" s="2">
        <v>41060</v>
      </c>
      <c r="Y3542" t="s">
        <v>6430</v>
      </c>
      <c r="Z3542" t="s">
        <v>160</v>
      </c>
      <c r="AA3542" t="s">
        <v>5065</v>
      </c>
      <c r="AB3542" t="s">
        <v>35</v>
      </c>
      <c r="AC3542" t="s">
        <v>36</v>
      </c>
      <c r="AD3542">
        <v>98101</v>
      </c>
      <c r="AE3542" t="s">
        <v>6428</v>
      </c>
      <c r="AF3542" t="str">
        <f t="shared" si="165"/>
        <v>Yes</v>
      </c>
      <c r="AG3542" s="9" t="str">
        <f t="shared" si="166"/>
        <v>STATE SUPREME COURT JUSTICE9NON PARTISANSUPREME COURTJudicial20121919.68DEBT410304106041060FILING FEE/CATERING/TRAVELBANK OF AMERICA500 OLIVE WAYSEATTLEWA</v>
      </c>
      <c r="AH3542">
        <v>100471542</v>
      </c>
      <c r="AI3542" s="9" t="str">
        <f t="shared" si="167"/>
        <v>STATE SUPREME COURT JUSTICE9NON PARTISANSUPREME COURTJudicial</v>
      </c>
    </row>
    <row r="3543" spans="1:35" x14ac:dyDescent="0.25">
      <c r="A3543" s="15">
        <v>3080</v>
      </c>
      <c r="B3543" t="s">
        <v>6431</v>
      </c>
      <c r="C3543">
        <v>100471542</v>
      </c>
      <c r="D3543" t="s">
        <v>30</v>
      </c>
      <c r="E3543" t="s">
        <v>4332</v>
      </c>
      <c r="F3543" t="s">
        <v>44</v>
      </c>
      <c r="G3543" t="s">
        <v>2912</v>
      </c>
      <c r="H3543" t="s">
        <v>486</v>
      </c>
      <c r="I3543" t="s">
        <v>109</v>
      </c>
      <c r="J3543" t="s">
        <v>563</v>
      </c>
      <c r="K3543" t="s">
        <v>654</v>
      </c>
      <c r="M3543">
        <v>9</v>
      </c>
      <c r="N3543" t="s">
        <v>132</v>
      </c>
      <c r="O3543" t="s">
        <v>655</v>
      </c>
      <c r="Q3543" t="s">
        <v>324</v>
      </c>
      <c r="R3543">
        <v>2012</v>
      </c>
      <c r="S3543" s="1">
        <v>1000</v>
      </c>
      <c r="T3543" t="s">
        <v>31</v>
      </c>
      <c r="U3543" s="2">
        <v>41030</v>
      </c>
      <c r="V3543" s="2">
        <v>41060</v>
      </c>
      <c r="W3543" s="2">
        <v>41060</v>
      </c>
      <c r="Y3543" t="s">
        <v>37</v>
      </c>
      <c r="Z3543" t="s">
        <v>741</v>
      </c>
      <c r="AA3543" t="s">
        <v>594</v>
      </c>
      <c r="AB3543" t="s">
        <v>35</v>
      </c>
      <c r="AC3543" t="s">
        <v>36</v>
      </c>
      <c r="AD3543">
        <v>98134</v>
      </c>
      <c r="AE3543" t="s">
        <v>6428</v>
      </c>
      <c r="AF3543" t="str">
        <f t="shared" si="165"/>
        <v>Yes</v>
      </c>
      <c r="AG3543" s="9" t="str">
        <f t="shared" si="166"/>
        <v>STATE SUPREME COURT JUSTICE9NON PARTISANSUPREME COURTJudicial20121000DEBT410304106041060CONSULTINGWINPOWER STRATEGIES111 S LANDER #303SEATTLEWA</v>
      </c>
      <c r="AH3543">
        <v>100471542</v>
      </c>
      <c r="AI3543" s="9" t="str">
        <f t="shared" si="167"/>
        <v>STATE SUPREME COURT JUSTICE9NON PARTISANSUPREME COURTJudicial</v>
      </c>
    </row>
    <row r="3544" spans="1:35" x14ac:dyDescent="0.25">
      <c r="A3544" s="15">
        <v>3192</v>
      </c>
      <c r="B3544" t="s">
        <v>6630</v>
      </c>
      <c r="C3544">
        <v>100477249</v>
      </c>
      <c r="D3544" t="s">
        <v>30</v>
      </c>
      <c r="E3544" t="s">
        <v>2459</v>
      </c>
      <c r="F3544" t="s">
        <v>44</v>
      </c>
      <c r="G3544" t="s">
        <v>2460</v>
      </c>
      <c r="H3544" t="s">
        <v>2461</v>
      </c>
      <c r="I3544" t="s">
        <v>520</v>
      </c>
      <c r="J3544" t="s">
        <v>2462</v>
      </c>
      <c r="K3544" t="s">
        <v>654</v>
      </c>
      <c r="M3544">
        <v>9</v>
      </c>
      <c r="N3544" t="s">
        <v>132</v>
      </c>
      <c r="O3544" t="s">
        <v>655</v>
      </c>
      <c r="Q3544" t="s">
        <v>324</v>
      </c>
      <c r="R3544">
        <v>2012</v>
      </c>
      <c r="S3544" s="1">
        <v>500</v>
      </c>
      <c r="T3544" t="s">
        <v>31</v>
      </c>
      <c r="U3544" s="2">
        <v>41061</v>
      </c>
      <c r="V3544" s="2">
        <v>41106</v>
      </c>
      <c r="W3544" s="2">
        <v>41030</v>
      </c>
      <c r="X3544" t="s">
        <v>72</v>
      </c>
      <c r="Y3544" t="s">
        <v>2468</v>
      </c>
      <c r="Z3544" t="s">
        <v>2463</v>
      </c>
      <c r="AA3544" t="s">
        <v>2464</v>
      </c>
      <c r="AB3544" t="s">
        <v>2465</v>
      </c>
      <c r="AC3544" t="s">
        <v>36</v>
      </c>
      <c r="AD3544">
        <v>98501</v>
      </c>
      <c r="AE3544" t="s">
        <v>6631</v>
      </c>
      <c r="AF3544" t="str">
        <f t="shared" si="165"/>
        <v>Yes</v>
      </c>
      <c r="AG3544" s="9" t="str">
        <f t="shared" si="166"/>
        <v>STATE SUPREME COURT JUSTICE9NON PARTISANSUPREME COURTJudicial2012500DEBT410614110641030Operation and OverheadPDC COMPLIANCE RETAINERCAM CONSULTING909 H STREET CENTRALIAWA</v>
      </c>
      <c r="AH3544">
        <v>100477249</v>
      </c>
      <c r="AI3544" s="9" t="str">
        <f t="shared" si="167"/>
        <v>STATE SUPREME COURT JUSTICE9NON PARTISANSUPREME COURTJudicial</v>
      </c>
    </row>
    <row r="3545" spans="1:35" x14ac:dyDescent="0.25">
      <c r="A3545" s="15">
        <v>3193</v>
      </c>
      <c r="B3545" t="s">
        <v>6632</v>
      </c>
      <c r="C3545">
        <v>100477249</v>
      </c>
      <c r="D3545" t="s">
        <v>30</v>
      </c>
      <c r="E3545" t="s">
        <v>2459</v>
      </c>
      <c r="F3545" t="s">
        <v>44</v>
      </c>
      <c r="G3545" t="s">
        <v>2460</v>
      </c>
      <c r="H3545" t="s">
        <v>2461</v>
      </c>
      <c r="I3545" t="s">
        <v>520</v>
      </c>
      <c r="J3545" t="s">
        <v>2462</v>
      </c>
      <c r="K3545" t="s">
        <v>654</v>
      </c>
      <c r="M3545">
        <v>9</v>
      </c>
      <c r="N3545" t="s">
        <v>132</v>
      </c>
      <c r="O3545" t="s">
        <v>655</v>
      </c>
      <c r="Q3545" t="s">
        <v>324</v>
      </c>
      <c r="R3545">
        <v>2012</v>
      </c>
      <c r="S3545" s="1">
        <v>500</v>
      </c>
      <c r="T3545" t="s">
        <v>31</v>
      </c>
      <c r="U3545" s="2">
        <v>41061</v>
      </c>
      <c r="V3545" s="2">
        <v>41106</v>
      </c>
      <c r="W3545" s="2">
        <v>41061</v>
      </c>
      <c r="X3545" t="s">
        <v>72</v>
      </c>
      <c r="Y3545" t="s">
        <v>2468</v>
      </c>
      <c r="Z3545" t="s">
        <v>2463</v>
      </c>
      <c r="AA3545" t="s">
        <v>2464</v>
      </c>
      <c r="AB3545" t="s">
        <v>2465</v>
      </c>
      <c r="AC3545" t="s">
        <v>36</v>
      </c>
      <c r="AD3545">
        <v>98501</v>
      </c>
      <c r="AE3545" t="s">
        <v>6631</v>
      </c>
      <c r="AF3545" t="str">
        <f t="shared" si="165"/>
        <v>Yes</v>
      </c>
      <c r="AG3545" s="9" t="str">
        <f t="shared" si="166"/>
        <v>STATE SUPREME COURT JUSTICE9NON PARTISANSUPREME COURTJudicial2012500DEBT410614110641061Operation and OverheadPDC COMPLIANCE RETAINERCAM CONSULTING909 H STREET CENTRALIAWA</v>
      </c>
      <c r="AH3545">
        <v>100477249</v>
      </c>
      <c r="AI3545" s="9" t="str">
        <f t="shared" si="167"/>
        <v>STATE SUPREME COURT JUSTICE9NON PARTISANSUPREME COURTJudicial</v>
      </c>
    </row>
    <row r="3546" spans="1:35" x14ac:dyDescent="0.25">
      <c r="A3546" s="15">
        <v>3195</v>
      </c>
      <c r="B3546" t="s">
        <v>6634</v>
      </c>
      <c r="C3546">
        <v>100477249</v>
      </c>
      <c r="D3546" t="s">
        <v>30</v>
      </c>
      <c r="E3546" t="s">
        <v>2459</v>
      </c>
      <c r="F3546" t="s">
        <v>44</v>
      </c>
      <c r="G3546" t="s">
        <v>2460</v>
      </c>
      <c r="H3546" t="s">
        <v>2461</v>
      </c>
      <c r="I3546" t="s">
        <v>520</v>
      </c>
      <c r="J3546" t="s">
        <v>2462</v>
      </c>
      <c r="K3546" t="s">
        <v>654</v>
      </c>
      <c r="M3546">
        <v>9</v>
      </c>
      <c r="N3546" t="s">
        <v>132</v>
      </c>
      <c r="O3546" t="s">
        <v>655</v>
      </c>
      <c r="Q3546" t="s">
        <v>324</v>
      </c>
      <c r="R3546">
        <v>2012</v>
      </c>
      <c r="S3546" s="1">
        <v>1660.51</v>
      </c>
      <c r="T3546" t="s">
        <v>31</v>
      </c>
      <c r="U3546" s="2">
        <v>41061</v>
      </c>
      <c r="V3546" s="2">
        <v>41106</v>
      </c>
      <c r="W3546" s="2">
        <v>41087</v>
      </c>
      <c r="X3546" t="s">
        <v>72</v>
      </c>
      <c r="Y3546" t="s">
        <v>6635</v>
      </c>
      <c r="Z3546" t="s">
        <v>2929</v>
      </c>
      <c r="AA3546" t="s">
        <v>2933</v>
      </c>
      <c r="AB3546" t="s">
        <v>180</v>
      </c>
      <c r="AC3546" t="s">
        <v>36</v>
      </c>
      <c r="AD3546">
        <v>98508</v>
      </c>
      <c r="AE3546" t="s">
        <v>6631</v>
      </c>
      <c r="AF3546" t="str">
        <f t="shared" si="165"/>
        <v>Yes</v>
      </c>
      <c r="AG3546" s="9" t="str">
        <f t="shared" si="166"/>
        <v>STATE SUPREME COURT JUSTICE9NON PARTISANSUPREME COURTJudicial20121660.51DEBT410614110641087Operation and OverheadCAMPAIGN MATERIALSDATAGRAPHICSPO BOX 11794 OLYMPIAWA</v>
      </c>
      <c r="AH3546">
        <v>100477249</v>
      </c>
      <c r="AI3546" s="9" t="str">
        <f t="shared" si="167"/>
        <v>STATE SUPREME COURT JUSTICE9NON PARTISANSUPREME COURTJudicial</v>
      </c>
    </row>
    <row r="3547" spans="1:35" x14ac:dyDescent="0.25">
      <c r="A3547" s="15">
        <v>3204</v>
      </c>
      <c r="B3547" t="s">
        <v>6648</v>
      </c>
      <c r="C3547">
        <v>100477249</v>
      </c>
      <c r="D3547" t="s">
        <v>30</v>
      </c>
      <c r="E3547" t="s">
        <v>2459</v>
      </c>
      <c r="F3547" t="s">
        <v>44</v>
      </c>
      <c r="G3547" t="s">
        <v>2460</v>
      </c>
      <c r="H3547" t="s">
        <v>2461</v>
      </c>
      <c r="I3547" t="s">
        <v>520</v>
      </c>
      <c r="J3547" t="s">
        <v>2462</v>
      </c>
      <c r="K3547" t="s">
        <v>654</v>
      </c>
      <c r="M3547">
        <v>9</v>
      </c>
      <c r="N3547" t="s">
        <v>132</v>
      </c>
      <c r="O3547" t="s">
        <v>655</v>
      </c>
      <c r="Q3547" t="s">
        <v>324</v>
      </c>
      <c r="R3547">
        <v>2012</v>
      </c>
      <c r="S3547" s="1">
        <v>824.19</v>
      </c>
      <c r="T3547" t="s">
        <v>31</v>
      </c>
      <c r="U3547" s="2">
        <v>41061</v>
      </c>
      <c r="V3547" s="2">
        <v>41106</v>
      </c>
      <c r="W3547" s="2">
        <v>41087</v>
      </c>
      <c r="X3547" t="s">
        <v>72</v>
      </c>
      <c r="Y3547" t="s">
        <v>3365</v>
      </c>
      <c r="Z3547" t="s">
        <v>2929</v>
      </c>
      <c r="AA3547" t="s">
        <v>2933</v>
      </c>
      <c r="AB3547" t="s">
        <v>180</v>
      </c>
      <c r="AC3547" t="s">
        <v>36</v>
      </c>
      <c r="AD3547">
        <v>98508</v>
      </c>
      <c r="AE3547" t="s">
        <v>6631</v>
      </c>
      <c r="AF3547" t="str">
        <f t="shared" si="165"/>
        <v>Yes</v>
      </c>
      <c r="AG3547" s="9" t="str">
        <f t="shared" si="166"/>
        <v>STATE SUPREME COURT JUSTICE9NON PARTISANSUPREME COURTJudicial2012824.19DEBT410614110641087Operation and OverheadPOSTAGE FOR MAILINGDATAGRAPHICSPO BOX 11794 OLYMPIAWA</v>
      </c>
      <c r="AH3547">
        <v>100477249</v>
      </c>
      <c r="AI3547" s="9" t="str">
        <f t="shared" si="167"/>
        <v>STATE SUPREME COURT JUSTICE9NON PARTISANSUPREME COURTJudicial</v>
      </c>
    </row>
    <row r="3548" spans="1:35" x14ac:dyDescent="0.25">
      <c r="A3548" s="15">
        <v>3205</v>
      </c>
      <c r="B3548" t="s">
        <v>6649</v>
      </c>
      <c r="C3548">
        <v>100477249</v>
      </c>
      <c r="D3548" t="s">
        <v>30</v>
      </c>
      <c r="E3548" t="s">
        <v>2459</v>
      </c>
      <c r="F3548" t="s">
        <v>44</v>
      </c>
      <c r="G3548" t="s">
        <v>2460</v>
      </c>
      <c r="H3548" t="s">
        <v>2461</v>
      </c>
      <c r="I3548" t="s">
        <v>520</v>
      </c>
      <c r="J3548" t="s">
        <v>2462</v>
      </c>
      <c r="K3548" t="s">
        <v>654</v>
      </c>
      <c r="M3548">
        <v>9</v>
      </c>
      <c r="N3548" t="s">
        <v>132</v>
      </c>
      <c r="O3548" t="s">
        <v>655</v>
      </c>
      <c r="Q3548" t="s">
        <v>324</v>
      </c>
      <c r="R3548">
        <v>2012</v>
      </c>
      <c r="S3548" s="1">
        <v>2260</v>
      </c>
      <c r="T3548" t="s">
        <v>31</v>
      </c>
      <c r="U3548" s="2">
        <v>41061</v>
      </c>
      <c r="V3548" s="2">
        <v>41106</v>
      </c>
      <c r="W3548" s="2">
        <v>41087</v>
      </c>
      <c r="X3548" t="s">
        <v>72</v>
      </c>
      <c r="Y3548" t="s">
        <v>6650</v>
      </c>
      <c r="Z3548" t="s">
        <v>2929</v>
      </c>
      <c r="AA3548" t="s">
        <v>2933</v>
      </c>
      <c r="AB3548" t="s">
        <v>180</v>
      </c>
      <c r="AC3548" t="s">
        <v>36</v>
      </c>
      <c r="AD3548">
        <v>98508</v>
      </c>
      <c r="AE3548" t="s">
        <v>6631</v>
      </c>
      <c r="AF3548" t="str">
        <f t="shared" si="165"/>
        <v>Yes</v>
      </c>
      <c r="AG3548" s="9" t="str">
        <f t="shared" si="166"/>
        <v>STATE SUPREME COURT JUSTICE9NON PARTISANSUPREME COURTJudicial20122260DEBT410614110641087Operation and OverheadCAMPAIGN MAILER MATERIALSDATAGRAPHICSPO BOX 11794 OLYMPIAWA</v>
      </c>
      <c r="AH3548">
        <v>100477249</v>
      </c>
      <c r="AI3548" s="9" t="str">
        <f t="shared" si="167"/>
        <v>STATE SUPREME COURT JUSTICE9NON PARTISANSUPREME COURTJudicial</v>
      </c>
    </row>
    <row r="3549" spans="1:35" x14ac:dyDescent="0.25">
      <c r="A3549" s="15">
        <v>3207</v>
      </c>
      <c r="B3549" t="s">
        <v>6653</v>
      </c>
      <c r="C3549">
        <v>100477249</v>
      </c>
      <c r="D3549" t="s">
        <v>30</v>
      </c>
      <c r="E3549" t="s">
        <v>2459</v>
      </c>
      <c r="F3549" t="s">
        <v>44</v>
      </c>
      <c r="G3549" t="s">
        <v>2460</v>
      </c>
      <c r="H3549" t="s">
        <v>2461</v>
      </c>
      <c r="I3549" t="s">
        <v>520</v>
      </c>
      <c r="J3549" t="s">
        <v>2462</v>
      </c>
      <c r="K3549" t="s">
        <v>654</v>
      </c>
      <c r="M3549">
        <v>9</v>
      </c>
      <c r="N3549" t="s">
        <v>132</v>
      </c>
      <c r="O3549" t="s">
        <v>655</v>
      </c>
      <c r="Q3549" t="s">
        <v>324</v>
      </c>
      <c r="R3549">
        <v>2012</v>
      </c>
      <c r="S3549" s="1">
        <v>1421.87</v>
      </c>
      <c r="T3549" t="s">
        <v>31</v>
      </c>
      <c r="U3549" s="2">
        <v>41061</v>
      </c>
      <c r="V3549" s="2">
        <v>41106</v>
      </c>
      <c r="W3549" s="2">
        <v>41087</v>
      </c>
      <c r="X3549" t="s">
        <v>72</v>
      </c>
      <c r="Y3549" t="s">
        <v>6654</v>
      </c>
      <c r="Z3549" t="s">
        <v>2929</v>
      </c>
      <c r="AA3549" t="s">
        <v>2933</v>
      </c>
      <c r="AB3549" t="s">
        <v>180</v>
      </c>
      <c r="AC3549" t="s">
        <v>36</v>
      </c>
      <c r="AD3549">
        <v>98508</v>
      </c>
      <c r="AE3549" t="s">
        <v>6631</v>
      </c>
      <c r="AF3549" t="str">
        <f t="shared" si="165"/>
        <v>Yes</v>
      </c>
      <c r="AG3549" s="9" t="str">
        <f t="shared" si="166"/>
        <v>STATE SUPREME COURT JUSTICE9NON PARTISANSUPREME COURTJudicial20121421.87DEBT410614110641087Operation and OverheadDIRECT MAIL POSTAGEDATAGRAPHICSPO BOX 11794 OLYMPIAWA</v>
      </c>
      <c r="AH3549">
        <v>100477249</v>
      </c>
      <c r="AI3549" s="9" t="str">
        <f t="shared" si="167"/>
        <v>STATE SUPREME COURT JUSTICE9NON PARTISANSUPREME COURTJudicial</v>
      </c>
    </row>
    <row r="3550" spans="1:35" x14ac:dyDescent="0.25">
      <c r="A3550" s="15">
        <v>3208</v>
      </c>
      <c r="B3550" t="s">
        <v>6655</v>
      </c>
      <c r="C3550">
        <v>100477249</v>
      </c>
      <c r="D3550" t="s">
        <v>30</v>
      </c>
      <c r="E3550" t="s">
        <v>2459</v>
      </c>
      <c r="F3550" t="s">
        <v>44</v>
      </c>
      <c r="G3550" t="s">
        <v>2460</v>
      </c>
      <c r="H3550" t="s">
        <v>2461</v>
      </c>
      <c r="I3550" t="s">
        <v>520</v>
      </c>
      <c r="J3550" t="s">
        <v>2462</v>
      </c>
      <c r="K3550" t="s">
        <v>654</v>
      </c>
      <c r="M3550">
        <v>9</v>
      </c>
      <c r="N3550" t="s">
        <v>132</v>
      </c>
      <c r="O3550" t="s">
        <v>655</v>
      </c>
      <c r="Q3550" t="s">
        <v>324</v>
      </c>
      <c r="R3550">
        <v>2012</v>
      </c>
      <c r="S3550" s="1">
        <v>500</v>
      </c>
      <c r="T3550" t="s">
        <v>31</v>
      </c>
      <c r="U3550" s="2">
        <v>41061</v>
      </c>
      <c r="V3550" s="2">
        <v>41106</v>
      </c>
      <c r="W3550" s="2">
        <v>41087</v>
      </c>
      <c r="X3550" t="s">
        <v>72</v>
      </c>
      <c r="Y3550" t="s">
        <v>2834</v>
      </c>
      <c r="Z3550" t="s">
        <v>2929</v>
      </c>
      <c r="AA3550" t="s">
        <v>2933</v>
      </c>
      <c r="AB3550" t="s">
        <v>180</v>
      </c>
      <c r="AC3550" t="s">
        <v>36</v>
      </c>
      <c r="AD3550">
        <v>98508</v>
      </c>
      <c r="AE3550" t="s">
        <v>6631</v>
      </c>
      <c r="AF3550" t="str">
        <f t="shared" si="165"/>
        <v>Yes</v>
      </c>
      <c r="AG3550" s="9" t="str">
        <f t="shared" si="166"/>
        <v>STATE SUPREME COURT JUSTICE9NON PARTISANSUPREME COURTJudicial2012500DEBT410614110641087Operation and OverheadMAILER DESIGNDATAGRAPHICSPO BOX 11794 OLYMPIAWA</v>
      </c>
      <c r="AH3550">
        <v>100477249</v>
      </c>
      <c r="AI3550" s="9" t="str">
        <f t="shared" si="167"/>
        <v>STATE SUPREME COURT JUSTICE9NON PARTISANSUPREME COURTJudicial</v>
      </c>
    </row>
    <row r="3551" spans="1:35" x14ac:dyDescent="0.25">
      <c r="A3551" s="15">
        <v>3209</v>
      </c>
      <c r="B3551" t="s">
        <v>6656</v>
      </c>
      <c r="C3551">
        <v>100477249</v>
      </c>
      <c r="D3551" t="s">
        <v>30</v>
      </c>
      <c r="E3551" t="s">
        <v>2459</v>
      </c>
      <c r="F3551" t="s">
        <v>44</v>
      </c>
      <c r="G3551" t="s">
        <v>2460</v>
      </c>
      <c r="H3551" t="s">
        <v>2461</v>
      </c>
      <c r="I3551" t="s">
        <v>520</v>
      </c>
      <c r="J3551" t="s">
        <v>2462</v>
      </c>
      <c r="K3551" t="s">
        <v>654</v>
      </c>
      <c r="M3551">
        <v>9</v>
      </c>
      <c r="N3551" t="s">
        <v>132</v>
      </c>
      <c r="O3551" t="s">
        <v>655</v>
      </c>
      <c r="Q3551" t="s">
        <v>324</v>
      </c>
      <c r="R3551">
        <v>2012</v>
      </c>
      <c r="S3551" s="1">
        <v>139.38999999999999</v>
      </c>
      <c r="T3551" t="s">
        <v>31</v>
      </c>
      <c r="U3551" s="2">
        <v>41061</v>
      </c>
      <c r="V3551" s="2">
        <v>41106</v>
      </c>
      <c r="W3551" s="2">
        <v>41087</v>
      </c>
      <c r="X3551" t="s">
        <v>72</v>
      </c>
      <c r="Y3551" t="s">
        <v>6652</v>
      </c>
      <c r="Z3551" t="s">
        <v>2929</v>
      </c>
      <c r="AA3551" t="s">
        <v>2933</v>
      </c>
      <c r="AB3551" t="s">
        <v>180</v>
      </c>
      <c r="AC3551" t="s">
        <v>36</v>
      </c>
      <c r="AD3551">
        <v>98508</v>
      </c>
      <c r="AE3551" t="s">
        <v>6631</v>
      </c>
      <c r="AF3551" t="str">
        <f t="shared" si="165"/>
        <v>Yes</v>
      </c>
      <c r="AG3551" s="9" t="str">
        <f t="shared" si="166"/>
        <v>STATE SUPREME COURT JUSTICE9NON PARTISANSUPREME COURTJudicial2012139.39DEBT410614110641087Operation and OverheadWSSTDATAGRAPHICSPO BOX 11794 OLYMPIAWA</v>
      </c>
      <c r="AH3551">
        <v>100477249</v>
      </c>
      <c r="AI3551" s="9" t="str">
        <f t="shared" si="167"/>
        <v>STATE SUPREME COURT JUSTICE9NON PARTISANSUPREME COURTJudicial</v>
      </c>
    </row>
    <row r="3552" spans="1:35" x14ac:dyDescent="0.25">
      <c r="A3552" s="15">
        <v>3210</v>
      </c>
      <c r="B3552" t="s">
        <v>6657</v>
      </c>
      <c r="C3552">
        <v>100477249</v>
      </c>
      <c r="D3552" t="s">
        <v>30</v>
      </c>
      <c r="E3552" t="s">
        <v>2459</v>
      </c>
      <c r="F3552" t="s">
        <v>44</v>
      </c>
      <c r="G3552" t="s">
        <v>2460</v>
      </c>
      <c r="H3552" t="s">
        <v>2461</v>
      </c>
      <c r="I3552" t="s">
        <v>520</v>
      </c>
      <c r="J3552" t="s">
        <v>2462</v>
      </c>
      <c r="K3552" t="s">
        <v>654</v>
      </c>
      <c r="M3552">
        <v>9</v>
      </c>
      <c r="N3552" t="s">
        <v>132</v>
      </c>
      <c r="O3552" t="s">
        <v>655</v>
      </c>
      <c r="Q3552" t="s">
        <v>324</v>
      </c>
      <c r="R3552">
        <v>2012</v>
      </c>
      <c r="S3552" s="1">
        <v>1050</v>
      </c>
      <c r="T3552" t="s">
        <v>31</v>
      </c>
      <c r="U3552" s="2">
        <v>41061</v>
      </c>
      <c r="V3552" s="2">
        <v>41106</v>
      </c>
      <c r="W3552" s="2">
        <v>41087</v>
      </c>
      <c r="X3552" t="s">
        <v>72</v>
      </c>
      <c r="Y3552" t="s">
        <v>3615</v>
      </c>
      <c r="Z3552" t="s">
        <v>2929</v>
      </c>
      <c r="AA3552" t="s">
        <v>2933</v>
      </c>
      <c r="AB3552" t="s">
        <v>180</v>
      </c>
      <c r="AC3552" t="s">
        <v>36</v>
      </c>
      <c r="AD3552">
        <v>98508</v>
      </c>
      <c r="AE3552" t="s">
        <v>6631</v>
      </c>
      <c r="AF3552" t="str">
        <f t="shared" si="165"/>
        <v>Yes</v>
      </c>
      <c r="AG3552" s="9" t="str">
        <f t="shared" si="166"/>
        <v>STATE SUPREME COURT JUSTICE9NON PARTISANSUPREME COURTJudicial20121050DEBT410614110641087Operation and OverheadBRE PRINTINGDATAGRAPHICSPO BOX 11794 OLYMPIAWA</v>
      </c>
      <c r="AH3552">
        <v>100477249</v>
      </c>
      <c r="AI3552" s="9" t="str">
        <f t="shared" si="167"/>
        <v>STATE SUPREME COURT JUSTICE9NON PARTISANSUPREME COURTJudicial</v>
      </c>
    </row>
    <row r="3553" spans="1:35" x14ac:dyDescent="0.25">
      <c r="A3553" s="15">
        <v>3211</v>
      </c>
      <c r="B3553" t="s">
        <v>6658</v>
      </c>
      <c r="C3553">
        <v>100477249</v>
      </c>
      <c r="D3553" t="s">
        <v>30</v>
      </c>
      <c r="E3553" t="s">
        <v>2459</v>
      </c>
      <c r="F3553" t="s">
        <v>44</v>
      </c>
      <c r="G3553" t="s">
        <v>2460</v>
      </c>
      <c r="H3553" t="s">
        <v>2461</v>
      </c>
      <c r="I3553" t="s">
        <v>520</v>
      </c>
      <c r="J3553" t="s">
        <v>2462</v>
      </c>
      <c r="K3553" t="s">
        <v>654</v>
      </c>
      <c r="M3553">
        <v>9</v>
      </c>
      <c r="N3553" t="s">
        <v>132</v>
      </c>
      <c r="O3553" t="s">
        <v>655</v>
      </c>
      <c r="Q3553" t="s">
        <v>324</v>
      </c>
      <c r="R3553">
        <v>2012</v>
      </c>
      <c r="S3553" s="1">
        <v>850</v>
      </c>
      <c r="T3553" t="s">
        <v>31</v>
      </c>
      <c r="U3553" s="2">
        <v>41061</v>
      </c>
      <c r="V3553" s="2">
        <v>41106</v>
      </c>
      <c r="W3553" s="2">
        <v>41087</v>
      </c>
      <c r="X3553" t="s">
        <v>72</v>
      </c>
      <c r="Y3553" t="s">
        <v>3203</v>
      </c>
      <c r="Z3553" t="s">
        <v>2929</v>
      </c>
      <c r="AA3553" t="s">
        <v>2933</v>
      </c>
      <c r="AB3553" t="s">
        <v>180</v>
      </c>
      <c r="AC3553" t="s">
        <v>36</v>
      </c>
      <c r="AD3553">
        <v>98508</v>
      </c>
      <c r="AE3553" t="s">
        <v>6631</v>
      </c>
      <c r="AF3553" t="str">
        <f t="shared" si="165"/>
        <v>Yes</v>
      </c>
      <c r="AG3553" s="9" t="str">
        <f t="shared" si="166"/>
        <v>STATE SUPREME COURT JUSTICE9NON PARTISANSUPREME COURTJudicial2012850DEBT410614110641087Operation and OverheadSLIM JIMSDATAGRAPHICSPO BOX 11794 OLYMPIAWA</v>
      </c>
      <c r="AH3553">
        <v>100477249</v>
      </c>
      <c r="AI3553" s="9" t="str">
        <f t="shared" si="167"/>
        <v>STATE SUPREME COURT JUSTICE9NON PARTISANSUPREME COURTJudicial</v>
      </c>
    </row>
    <row r="3554" spans="1:35" x14ac:dyDescent="0.25">
      <c r="A3554" s="15">
        <v>3212</v>
      </c>
      <c r="B3554" t="s">
        <v>6659</v>
      </c>
      <c r="C3554">
        <v>100477249</v>
      </c>
      <c r="D3554" t="s">
        <v>30</v>
      </c>
      <c r="E3554" t="s">
        <v>2459</v>
      </c>
      <c r="F3554" t="s">
        <v>44</v>
      </c>
      <c r="G3554" t="s">
        <v>2460</v>
      </c>
      <c r="H3554" t="s">
        <v>2461</v>
      </c>
      <c r="I3554" t="s">
        <v>520</v>
      </c>
      <c r="J3554" t="s">
        <v>2462</v>
      </c>
      <c r="K3554" t="s">
        <v>654</v>
      </c>
      <c r="M3554">
        <v>9</v>
      </c>
      <c r="N3554" t="s">
        <v>132</v>
      </c>
      <c r="O3554" t="s">
        <v>655</v>
      </c>
      <c r="Q3554" t="s">
        <v>324</v>
      </c>
      <c r="R3554">
        <v>2012</v>
      </c>
      <c r="S3554" s="1">
        <v>200</v>
      </c>
      <c r="T3554" t="s">
        <v>31</v>
      </c>
      <c r="U3554" s="2">
        <v>41061</v>
      </c>
      <c r="V3554" s="2">
        <v>41106</v>
      </c>
      <c r="W3554" s="2">
        <v>41087</v>
      </c>
      <c r="X3554" t="s">
        <v>72</v>
      </c>
      <c r="Y3554" t="s">
        <v>6660</v>
      </c>
      <c r="Z3554" t="s">
        <v>2929</v>
      </c>
      <c r="AA3554" t="s">
        <v>2933</v>
      </c>
      <c r="AB3554" t="s">
        <v>180</v>
      </c>
      <c r="AC3554" t="s">
        <v>36</v>
      </c>
      <c r="AD3554">
        <v>98508</v>
      </c>
      <c r="AE3554" t="s">
        <v>6631</v>
      </c>
      <c r="AF3554" t="str">
        <f t="shared" si="165"/>
        <v>Yes</v>
      </c>
      <c r="AG3554" s="9" t="str">
        <f t="shared" si="166"/>
        <v>STATE SUPREME COURT JUSTICE9NON PARTISANSUPREME COURTJudicial2012200DEBT410614110641087Operation and OverheadSLIM JIM DESIGNDATAGRAPHICSPO BOX 11794 OLYMPIAWA</v>
      </c>
      <c r="AH3554">
        <v>100477249</v>
      </c>
      <c r="AI3554" s="9" t="str">
        <f t="shared" si="167"/>
        <v>STATE SUPREME COURT JUSTICE9NON PARTISANSUPREME COURTJudicial</v>
      </c>
    </row>
    <row r="3555" spans="1:35" x14ac:dyDescent="0.25">
      <c r="A3555" s="15">
        <v>3206</v>
      </c>
      <c r="B3555" t="s">
        <v>6651</v>
      </c>
      <c r="C3555">
        <v>100477249</v>
      </c>
      <c r="D3555" t="s">
        <v>30</v>
      </c>
      <c r="E3555" t="s">
        <v>2459</v>
      </c>
      <c r="F3555" t="s">
        <v>44</v>
      </c>
      <c r="G3555" t="s">
        <v>2460</v>
      </c>
      <c r="H3555" t="s">
        <v>2461</v>
      </c>
      <c r="I3555" t="s">
        <v>520</v>
      </c>
      <c r="J3555" t="s">
        <v>2462</v>
      </c>
      <c r="K3555" t="s">
        <v>654</v>
      </c>
      <c r="M3555">
        <v>9</v>
      </c>
      <c r="N3555" t="s">
        <v>132</v>
      </c>
      <c r="O3555" t="s">
        <v>655</v>
      </c>
      <c r="Q3555" t="s">
        <v>324</v>
      </c>
      <c r="R3555">
        <v>2012</v>
      </c>
      <c r="S3555" s="1">
        <v>305.33999999999997</v>
      </c>
      <c r="T3555" t="s">
        <v>31</v>
      </c>
      <c r="U3555" s="2">
        <v>41061</v>
      </c>
      <c r="V3555" s="2">
        <v>41106</v>
      </c>
      <c r="W3555" s="2">
        <v>41087</v>
      </c>
      <c r="X3555" t="s">
        <v>72</v>
      </c>
      <c r="Y3555" t="s">
        <v>6652</v>
      </c>
      <c r="Z3555" t="s">
        <v>2929</v>
      </c>
      <c r="AA3555" t="s">
        <v>2933</v>
      </c>
      <c r="AB3555" t="s">
        <v>180</v>
      </c>
      <c r="AC3555" t="s">
        <v>36</v>
      </c>
      <c r="AD3555">
        <v>98508</v>
      </c>
      <c r="AE3555" t="s">
        <v>6631</v>
      </c>
      <c r="AF3555" t="str">
        <f t="shared" si="165"/>
        <v>Yes</v>
      </c>
      <c r="AG3555" s="9" t="str">
        <f t="shared" si="166"/>
        <v>STATE SUPREME COURT JUSTICE9NON PARTISANSUPREME COURTJudicial2012305.34DEBT410614110641087Operation and OverheadWSSTDATAGRAPHICSPO BOX 11794 OLYMPIAWA</v>
      </c>
      <c r="AH3555">
        <v>100477249</v>
      </c>
      <c r="AI3555" s="9" t="str">
        <f t="shared" si="167"/>
        <v>STATE SUPREME COURT JUSTICE9NON PARTISANSUPREME COURTJudicial</v>
      </c>
    </row>
    <row r="3556" spans="1:35" x14ac:dyDescent="0.25">
      <c r="A3556" s="15">
        <v>3194</v>
      </c>
      <c r="B3556" t="s">
        <v>6633</v>
      </c>
      <c r="C3556">
        <v>100477249</v>
      </c>
      <c r="D3556" t="s">
        <v>30</v>
      </c>
      <c r="E3556" t="s">
        <v>2459</v>
      </c>
      <c r="F3556" t="s">
        <v>44</v>
      </c>
      <c r="G3556" t="s">
        <v>2460</v>
      </c>
      <c r="H3556" t="s">
        <v>2461</v>
      </c>
      <c r="I3556" t="s">
        <v>520</v>
      </c>
      <c r="J3556" t="s">
        <v>2462</v>
      </c>
      <c r="K3556" t="s">
        <v>654</v>
      </c>
      <c r="M3556">
        <v>9</v>
      </c>
      <c r="N3556" t="s">
        <v>132</v>
      </c>
      <c r="O3556" t="s">
        <v>655</v>
      </c>
      <c r="Q3556" t="s">
        <v>324</v>
      </c>
      <c r="R3556">
        <v>2012</v>
      </c>
      <c r="S3556" s="1">
        <v>500</v>
      </c>
      <c r="T3556" t="s">
        <v>31</v>
      </c>
      <c r="U3556" s="2">
        <v>41061</v>
      </c>
      <c r="V3556" s="2">
        <v>41106</v>
      </c>
      <c r="W3556" s="2">
        <v>41091</v>
      </c>
      <c r="X3556" t="s">
        <v>72</v>
      </c>
      <c r="Y3556" t="s">
        <v>2468</v>
      </c>
      <c r="Z3556" t="s">
        <v>2463</v>
      </c>
      <c r="AA3556" t="s">
        <v>2464</v>
      </c>
      <c r="AB3556" t="s">
        <v>2465</v>
      </c>
      <c r="AC3556" t="s">
        <v>36</v>
      </c>
      <c r="AD3556">
        <v>98501</v>
      </c>
      <c r="AE3556" t="s">
        <v>6631</v>
      </c>
      <c r="AF3556" t="str">
        <f t="shared" si="165"/>
        <v>Yes</v>
      </c>
      <c r="AG3556" s="9" t="str">
        <f t="shared" si="166"/>
        <v>STATE SUPREME COURT JUSTICE9NON PARTISANSUPREME COURTJudicial2012500DEBT410614110641091Operation and OverheadPDC COMPLIANCE RETAINERCAM CONSULTING909 H STREET CENTRALIAWA</v>
      </c>
      <c r="AH3556">
        <v>100477249</v>
      </c>
      <c r="AI3556" s="9" t="str">
        <f t="shared" si="167"/>
        <v>STATE SUPREME COURT JUSTICE9NON PARTISANSUPREME COURTJudicial</v>
      </c>
    </row>
    <row r="3557" spans="1:35" x14ac:dyDescent="0.25">
      <c r="A3557" s="15">
        <v>3127</v>
      </c>
      <c r="B3557" t="s">
        <v>6495</v>
      </c>
      <c r="C3557">
        <v>100477265</v>
      </c>
      <c r="D3557" t="s">
        <v>30</v>
      </c>
      <c r="E3557" t="s">
        <v>4332</v>
      </c>
      <c r="F3557" t="s">
        <v>44</v>
      </c>
      <c r="G3557" t="s">
        <v>2912</v>
      </c>
      <c r="H3557" t="s">
        <v>486</v>
      </c>
      <c r="I3557" t="s">
        <v>109</v>
      </c>
      <c r="J3557" t="s">
        <v>563</v>
      </c>
      <c r="K3557" t="s">
        <v>654</v>
      </c>
      <c r="M3557">
        <v>9</v>
      </c>
      <c r="N3557" t="s">
        <v>132</v>
      </c>
      <c r="O3557" t="s">
        <v>655</v>
      </c>
      <c r="Q3557" t="s">
        <v>324</v>
      </c>
      <c r="R3557">
        <v>2012</v>
      </c>
      <c r="S3557" s="1">
        <v>1000</v>
      </c>
      <c r="T3557" t="s">
        <v>31</v>
      </c>
      <c r="U3557" s="2">
        <v>41061</v>
      </c>
      <c r="V3557" s="2">
        <v>41106</v>
      </c>
      <c r="W3557" s="2">
        <v>41106</v>
      </c>
      <c r="Y3557" t="s">
        <v>37</v>
      </c>
      <c r="Z3557" t="s">
        <v>741</v>
      </c>
      <c r="AA3557" t="s">
        <v>594</v>
      </c>
      <c r="AB3557" t="s">
        <v>35</v>
      </c>
      <c r="AC3557" t="s">
        <v>36</v>
      </c>
      <c r="AD3557">
        <v>98134</v>
      </c>
      <c r="AE3557" t="s">
        <v>6496</v>
      </c>
      <c r="AF3557" t="str">
        <f t="shared" si="165"/>
        <v>Yes</v>
      </c>
      <c r="AG3557" s="9" t="str">
        <f t="shared" si="166"/>
        <v>STATE SUPREME COURT JUSTICE9NON PARTISANSUPREME COURTJudicial20121000DEBT410614110641106CONSULTINGWINPOWER STRATEGIES111 S LANDER #303SEATTLEWA</v>
      </c>
      <c r="AH3557">
        <v>100477265</v>
      </c>
      <c r="AI3557" s="9" t="str">
        <f t="shared" si="167"/>
        <v>STATE SUPREME COURT JUSTICE9NON PARTISANSUPREME COURTJudicial</v>
      </c>
    </row>
    <row r="3558" spans="1:35" x14ac:dyDescent="0.25">
      <c r="A3558" s="15">
        <v>3661</v>
      </c>
      <c r="B3558" t="s">
        <v>7386</v>
      </c>
      <c r="C3558">
        <v>100487544</v>
      </c>
      <c r="D3558" t="s">
        <v>30</v>
      </c>
      <c r="E3558" t="s">
        <v>2459</v>
      </c>
      <c r="F3558" t="s">
        <v>44</v>
      </c>
      <c r="G3558" t="s">
        <v>2460</v>
      </c>
      <c r="H3558" t="s">
        <v>2461</v>
      </c>
      <c r="I3558" t="s">
        <v>520</v>
      </c>
      <c r="J3558" t="s">
        <v>2462</v>
      </c>
      <c r="K3558" t="s">
        <v>654</v>
      </c>
      <c r="M3558">
        <v>9</v>
      </c>
      <c r="N3558" t="s">
        <v>132</v>
      </c>
      <c r="O3558" t="s">
        <v>655</v>
      </c>
      <c r="Q3558" t="s">
        <v>324</v>
      </c>
      <c r="R3558">
        <v>2012</v>
      </c>
      <c r="S3558" s="1">
        <v>86</v>
      </c>
      <c r="T3558" t="s">
        <v>31</v>
      </c>
      <c r="U3558" s="2">
        <v>41107</v>
      </c>
      <c r="V3558" s="2">
        <v>41120</v>
      </c>
      <c r="W3558" s="2">
        <v>41118</v>
      </c>
      <c r="X3558" t="s">
        <v>72</v>
      </c>
      <c r="Y3558" t="s">
        <v>772</v>
      </c>
      <c r="Z3558" t="s">
        <v>2463</v>
      </c>
      <c r="AA3558" t="s">
        <v>2464</v>
      </c>
      <c r="AB3558" t="s">
        <v>2465</v>
      </c>
      <c r="AC3558" t="s">
        <v>36</v>
      </c>
      <c r="AD3558">
        <v>98501</v>
      </c>
      <c r="AE3558" t="s">
        <v>7387</v>
      </c>
      <c r="AF3558" t="str">
        <f t="shared" si="165"/>
        <v>Yes</v>
      </c>
      <c r="AG3558" s="9" t="str">
        <f t="shared" si="166"/>
        <v>STATE SUPREME COURT JUSTICE9NON PARTISANSUPREME COURTJudicial201286DEBT411074112041118Operation and OverheadPO BOX RENTCAM CONSULTING909 H STREET CENTRALIAWA</v>
      </c>
      <c r="AH3558">
        <v>100487544</v>
      </c>
      <c r="AI3558" s="9" t="str">
        <f t="shared" si="167"/>
        <v>STATE SUPREME COURT JUSTICE9NON PARTISANSUPREME COURTJudicial</v>
      </c>
    </row>
    <row r="3559" spans="1:35" x14ac:dyDescent="0.25">
      <c r="A3559" s="15">
        <v>3369</v>
      </c>
      <c r="B3559" t="s">
        <v>6913</v>
      </c>
      <c r="C3559">
        <v>100481322</v>
      </c>
      <c r="D3559" t="s">
        <v>30</v>
      </c>
      <c r="E3559" t="s">
        <v>4332</v>
      </c>
      <c r="F3559" t="s">
        <v>44</v>
      </c>
      <c r="G3559" t="s">
        <v>2912</v>
      </c>
      <c r="H3559" t="s">
        <v>486</v>
      </c>
      <c r="I3559" t="s">
        <v>109</v>
      </c>
      <c r="J3559" t="s">
        <v>563</v>
      </c>
      <c r="K3559" t="s">
        <v>654</v>
      </c>
      <c r="M3559">
        <v>9</v>
      </c>
      <c r="N3559" t="s">
        <v>132</v>
      </c>
      <c r="O3559" t="s">
        <v>655</v>
      </c>
      <c r="Q3559" t="s">
        <v>324</v>
      </c>
      <c r="R3559">
        <v>2012</v>
      </c>
      <c r="S3559" s="1">
        <v>575</v>
      </c>
      <c r="T3559" t="s">
        <v>31</v>
      </c>
      <c r="U3559" s="2">
        <v>41107</v>
      </c>
      <c r="V3559" s="2">
        <v>41120</v>
      </c>
      <c r="W3559" s="2">
        <v>41120</v>
      </c>
      <c r="Y3559" t="s">
        <v>32</v>
      </c>
      <c r="Z3559" t="s">
        <v>33</v>
      </c>
      <c r="AA3559" t="s">
        <v>103</v>
      </c>
      <c r="AB3559" t="s">
        <v>35</v>
      </c>
      <c r="AC3559" t="s">
        <v>36</v>
      </c>
      <c r="AD3559">
        <v>98101</v>
      </c>
      <c r="AE3559" t="s">
        <v>6914</v>
      </c>
      <c r="AF3559" t="str">
        <f t="shared" si="165"/>
        <v>Yes</v>
      </c>
      <c r="AG3559" s="9" t="str">
        <f t="shared" si="166"/>
        <v>STATE SUPREME COURT JUSTICE9NON PARTISANSUPREME COURTJudicial2012575DEBT411074112041120ACCOUNTING/COMPLIANCE (EST.)PROJECT ACCOUNTING SERVICES603 STEWART ST #819SEATTLEWA</v>
      </c>
      <c r="AH3559">
        <v>100481322</v>
      </c>
      <c r="AI3559" s="9" t="str">
        <f t="shared" si="167"/>
        <v>STATE SUPREME COURT JUSTICE9NON PARTISANSUPREME COURTJudicial</v>
      </c>
    </row>
    <row r="3560" spans="1:35" x14ac:dyDescent="0.25">
      <c r="A3560" s="15">
        <v>3370</v>
      </c>
      <c r="B3560" t="s">
        <v>6915</v>
      </c>
      <c r="C3560">
        <v>100481322</v>
      </c>
      <c r="D3560" t="s">
        <v>30</v>
      </c>
      <c r="E3560" t="s">
        <v>4332</v>
      </c>
      <c r="F3560" t="s">
        <v>44</v>
      </c>
      <c r="G3560" t="s">
        <v>2912</v>
      </c>
      <c r="H3560" t="s">
        <v>486</v>
      </c>
      <c r="I3560" t="s">
        <v>109</v>
      </c>
      <c r="J3560" t="s">
        <v>563</v>
      </c>
      <c r="K3560" t="s">
        <v>654</v>
      </c>
      <c r="M3560">
        <v>9</v>
      </c>
      <c r="N3560" t="s">
        <v>132</v>
      </c>
      <c r="O3560" t="s">
        <v>655</v>
      </c>
      <c r="Q3560" t="s">
        <v>324</v>
      </c>
      <c r="R3560">
        <v>2012</v>
      </c>
      <c r="S3560" s="1">
        <v>18025</v>
      </c>
      <c r="T3560" t="s">
        <v>31</v>
      </c>
      <c r="U3560" s="2">
        <v>41107</v>
      </c>
      <c r="V3560" s="2">
        <v>41120</v>
      </c>
      <c r="W3560" s="2">
        <v>41120</v>
      </c>
      <c r="Y3560" t="s">
        <v>2943</v>
      </c>
      <c r="Z3560" t="s">
        <v>741</v>
      </c>
      <c r="AA3560" t="s">
        <v>594</v>
      </c>
      <c r="AB3560" t="s">
        <v>35</v>
      </c>
      <c r="AC3560" t="s">
        <v>36</v>
      </c>
      <c r="AD3560">
        <v>98134</v>
      </c>
      <c r="AE3560" t="s">
        <v>6914</v>
      </c>
      <c r="AF3560" t="str">
        <f t="shared" si="165"/>
        <v>Yes</v>
      </c>
      <c r="AG3560" s="9" t="str">
        <f t="shared" si="166"/>
        <v>STATE SUPREME COURT JUSTICE9NON PARTISANSUPREME COURTJudicial201218025DEBT411074112041120RADIO BUYWINPOWER STRATEGIES111 S LANDER #303SEATTLEWA</v>
      </c>
      <c r="AH3560">
        <v>100481322</v>
      </c>
      <c r="AI3560" s="9" t="str">
        <f t="shared" si="167"/>
        <v>STATE SUPREME COURT JUSTICE9NON PARTISANSUPREME COURTJudicial</v>
      </c>
    </row>
    <row r="3561" spans="1:35" x14ac:dyDescent="0.25">
      <c r="A3561" s="15">
        <v>3658</v>
      </c>
      <c r="B3561" t="s">
        <v>7381</v>
      </c>
      <c r="C3561">
        <v>100487543</v>
      </c>
      <c r="D3561" t="s">
        <v>30</v>
      </c>
      <c r="E3561" t="s">
        <v>2459</v>
      </c>
      <c r="F3561" t="s">
        <v>44</v>
      </c>
      <c r="G3561" t="s">
        <v>2460</v>
      </c>
      <c r="H3561" t="s">
        <v>2461</v>
      </c>
      <c r="I3561" t="s">
        <v>520</v>
      </c>
      <c r="J3561" t="s">
        <v>2462</v>
      </c>
      <c r="K3561" t="s">
        <v>654</v>
      </c>
      <c r="M3561">
        <v>9</v>
      </c>
      <c r="N3561" t="s">
        <v>132</v>
      </c>
      <c r="O3561" t="s">
        <v>655</v>
      </c>
      <c r="Q3561" t="s">
        <v>324</v>
      </c>
      <c r="R3561">
        <v>2012</v>
      </c>
      <c r="S3561" s="1">
        <v>86</v>
      </c>
      <c r="T3561" t="s">
        <v>31</v>
      </c>
      <c r="U3561" s="2">
        <v>41121</v>
      </c>
      <c r="V3561" s="2">
        <v>41152</v>
      </c>
      <c r="W3561" s="2">
        <v>41118</v>
      </c>
      <c r="X3561" t="s">
        <v>72</v>
      </c>
      <c r="Y3561" t="s">
        <v>772</v>
      </c>
      <c r="Z3561" t="s">
        <v>2463</v>
      </c>
      <c r="AA3561" t="s">
        <v>2464</v>
      </c>
      <c r="AB3561" t="s">
        <v>2465</v>
      </c>
      <c r="AC3561" t="s">
        <v>36</v>
      </c>
      <c r="AD3561">
        <v>98501</v>
      </c>
      <c r="AE3561" t="s">
        <v>7382</v>
      </c>
      <c r="AF3561" t="str">
        <f t="shared" si="165"/>
        <v>Yes</v>
      </c>
      <c r="AG3561" s="9" t="str">
        <f t="shared" si="166"/>
        <v>STATE SUPREME COURT JUSTICE9NON PARTISANSUPREME COURTJudicial201286DEBT411214115241118Operation and OverheadPO BOX RENTCAM CONSULTING909 H STREET CENTRALIAWA</v>
      </c>
      <c r="AH3561">
        <v>100487543</v>
      </c>
      <c r="AI3561" s="9" t="str">
        <f t="shared" si="167"/>
        <v>STATE SUPREME COURT JUSTICE9NON PARTISANSUPREME COURTJudicial</v>
      </c>
    </row>
    <row r="3562" spans="1:35" x14ac:dyDescent="0.25">
      <c r="A3562" s="15">
        <v>3659</v>
      </c>
      <c r="B3562" t="s">
        <v>7383</v>
      </c>
      <c r="C3562">
        <v>100487543</v>
      </c>
      <c r="D3562" t="s">
        <v>30</v>
      </c>
      <c r="E3562" t="s">
        <v>2459</v>
      </c>
      <c r="F3562" t="s">
        <v>44</v>
      </c>
      <c r="G3562" t="s">
        <v>2460</v>
      </c>
      <c r="H3562" t="s">
        <v>2461</v>
      </c>
      <c r="I3562" t="s">
        <v>520</v>
      </c>
      <c r="J3562" t="s">
        <v>2462</v>
      </c>
      <c r="K3562" t="s">
        <v>654</v>
      </c>
      <c r="M3562">
        <v>9</v>
      </c>
      <c r="N3562" t="s">
        <v>132</v>
      </c>
      <c r="O3562" t="s">
        <v>655</v>
      </c>
      <c r="Q3562" t="s">
        <v>324</v>
      </c>
      <c r="R3562">
        <v>2012</v>
      </c>
      <c r="S3562" s="1">
        <v>500</v>
      </c>
      <c r="T3562" t="s">
        <v>31</v>
      </c>
      <c r="U3562" s="2">
        <v>41121</v>
      </c>
      <c r="V3562" s="2">
        <v>41152</v>
      </c>
      <c r="W3562" s="2">
        <v>41122</v>
      </c>
      <c r="X3562" t="s">
        <v>72</v>
      </c>
      <c r="Y3562" t="s">
        <v>2468</v>
      </c>
      <c r="Z3562" t="s">
        <v>2463</v>
      </c>
      <c r="AA3562" t="s">
        <v>2464</v>
      </c>
      <c r="AB3562" t="s">
        <v>2465</v>
      </c>
      <c r="AC3562" t="s">
        <v>36</v>
      </c>
      <c r="AD3562">
        <v>98501</v>
      </c>
      <c r="AE3562" t="s">
        <v>7382</v>
      </c>
      <c r="AF3562" t="str">
        <f t="shared" si="165"/>
        <v>Yes</v>
      </c>
      <c r="AG3562" s="9" t="str">
        <f t="shared" si="166"/>
        <v>STATE SUPREME COURT JUSTICE9NON PARTISANSUPREME COURTJudicial2012500DEBT411214115241122Operation and OverheadPDC COMPLIANCE RETAINERCAM CONSULTING909 H STREET CENTRALIAWA</v>
      </c>
      <c r="AH3562">
        <v>100487543</v>
      </c>
      <c r="AI3562" s="9" t="str">
        <f t="shared" si="167"/>
        <v>STATE SUPREME COURT JUSTICE9NON PARTISANSUPREME COURTJudicial</v>
      </c>
    </row>
    <row r="3563" spans="1:35" x14ac:dyDescent="0.25">
      <c r="A3563" s="15">
        <v>3625</v>
      </c>
      <c r="B3563" t="s">
        <v>7329</v>
      </c>
      <c r="C3563">
        <v>100487500</v>
      </c>
      <c r="D3563" t="s">
        <v>30</v>
      </c>
      <c r="E3563" t="s">
        <v>2433</v>
      </c>
      <c r="F3563" t="s">
        <v>44</v>
      </c>
      <c r="G3563" t="s">
        <v>2434</v>
      </c>
      <c r="H3563" t="s">
        <v>2435</v>
      </c>
      <c r="I3563" t="s">
        <v>430</v>
      </c>
      <c r="J3563" t="s">
        <v>2436</v>
      </c>
      <c r="K3563" t="s">
        <v>654</v>
      </c>
      <c r="M3563">
        <v>9</v>
      </c>
      <c r="N3563" t="s">
        <v>132</v>
      </c>
      <c r="O3563" t="s">
        <v>655</v>
      </c>
      <c r="Q3563" t="s">
        <v>324</v>
      </c>
      <c r="R3563">
        <v>2012</v>
      </c>
      <c r="S3563" s="1">
        <v>2874.38</v>
      </c>
      <c r="T3563" t="s">
        <v>31</v>
      </c>
      <c r="U3563" s="2">
        <v>41121</v>
      </c>
      <c r="V3563" s="2">
        <v>41152</v>
      </c>
      <c r="W3563" s="2">
        <v>41136</v>
      </c>
      <c r="Y3563" t="s">
        <v>80</v>
      </c>
      <c r="Z3563" t="s">
        <v>464</v>
      </c>
      <c r="AA3563" t="s">
        <v>2726</v>
      </c>
      <c r="AB3563" t="s">
        <v>35</v>
      </c>
      <c r="AC3563" t="s">
        <v>36</v>
      </c>
      <c r="AD3563">
        <v>98125</v>
      </c>
      <c r="AE3563" t="s">
        <v>7327</v>
      </c>
      <c r="AF3563" t="str">
        <f t="shared" si="165"/>
        <v>Yes</v>
      </c>
      <c r="AG3563" s="9" t="str">
        <f t="shared" si="166"/>
        <v>STATE SUPREME COURT JUSTICE9NON PARTISANSUPREME COURTJudicial20122874.38DEBT411214115241136YARD SIGNSBORUCK PRINTING11552 15TH AVE NESEATTLEWA</v>
      </c>
      <c r="AH3563">
        <v>100487500</v>
      </c>
      <c r="AI3563" s="9" t="str">
        <f t="shared" si="167"/>
        <v>STATE SUPREME COURT JUSTICE9NON PARTISANSUPREME COURTJudicial</v>
      </c>
    </row>
    <row r="3564" spans="1:35" x14ac:dyDescent="0.25">
      <c r="A3564" s="15">
        <v>3660</v>
      </c>
      <c r="B3564" t="s">
        <v>7384</v>
      </c>
      <c r="C3564">
        <v>100487543</v>
      </c>
      <c r="D3564" t="s">
        <v>30</v>
      </c>
      <c r="E3564" t="s">
        <v>2459</v>
      </c>
      <c r="F3564" t="s">
        <v>44</v>
      </c>
      <c r="G3564" t="s">
        <v>2460</v>
      </c>
      <c r="H3564" t="s">
        <v>2461</v>
      </c>
      <c r="I3564" t="s">
        <v>520</v>
      </c>
      <c r="J3564" t="s">
        <v>2462</v>
      </c>
      <c r="K3564" t="s">
        <v>654</v>
      </c>
      <c r="M3564">
        <v>9</v>
      </c>
      <c r="N3564" t="s">
        <v>132</v>
      </c>
      <c r="O3564" t="s">
        <v>655</v>
      </c>
      <c r="Q3564" t="s">
        <v>324</v>
      </c>
      <c r="R3564">
        <v>2012</v>
      </c>
      <c r="S3564" s="1">
        <v>600</v>
      </c>
      <c r="T3564" t="s">
        <v>31</v>
      </c>
      <c r="U3564" s="2">
        <v>41121</v>
      </c>
      <c r="V3564" s="2">
        <v>41152</v>
      </c>
      <c r="W3564" s="2">
        <v>41147</v>
      </c>
      <c r="X3564" t="s">
        <v>72</v>
      </c>
      <c r="Y3564" t="s">
        <v>7385</v>
      </c>
      <c r="Z3564" t="s">
        <v>2888</v>
      </c>
      <c r="AA3564" t="s">
        <v>7136</v>
      </c>
      <c r="AB3564" t="s">
        <v>152</v>
      </c>
      <c r="AC3564" t="s">
        <v>153</v>
      </c>
      <c r="AD3564">
        <v>20003</v>
      </c>
      <c r="AE3564" t="s">
        <v>7382</v>
      </c>
      <c r="AF3564" t="str">
        <f t="shared" si="165"/>
        <v>Yes</v>
      </c>
      <c r="AG3564" s="9" t="str">
        <f t="shared" si="166"/>
        <v>STATE SUPREME COURT JUSTICE9NON PARTISANSUPREME COURTJudicial2012600DEBT411214115241147Operation and OverheadSOFTWARE LEASECOMPLETECAMPAIGNS.COM205 PENNSYLVANIA AVENUE SE WASHINGTONDC</v>
      </c>
      <c r="AH3564">
        <v>100487543</v>
      </c>
      <c r="AI3564" s="9" t="str">
        <f t="shared" si="167"/>
        <v>STATE SUPREME COURT JUSTICE9NON PARTISANSUPREME COURTJudicial</v>
      </c>
    </row>
    <row r="3565" spans="1:35" x14ac:dyDescent="0.25">
      <c r="A3565" s="15">
        <v>3623</v>
      </c>
      <c r="B3565" t="s">
        <v>7326</v>
      </c>
      <c r="C3565">
        <v>100487500</v>
      </c>
      <c r="D3565" t="s">
        <v>30</v>
      </c>
      <c r="E3565" t="s">
        <v>2433</v>
      </c>
      <c r="F3565" t="s">
        <v>44</v>
      </c>
      <c r="G3565" t="s">
        <v>2434</v>
      </c>
      <c r="H3565" t="s">
        <v>2435</v>
      </c>
      <c r="I3565" t="s">
        <v>430</v>
      </c>
      <c r="J3565" t="s">
        <v>2436</v>
      </c>
      <c r="K3565" t="s">
        <v>654</v>
      </c>
      <c r="M3565">
        <v>9</v>
      </c>
      <c r="N3565" t="s">
        <v>132</v>
      </c>
      <c r="O3565" t="s">
        <v>655</v>
      </c>
      <c r="Q3565" t="s">
        <v>324</v>
      </c>
      <c r="R3565">
        <v>2012</v>
      </c>
      <c r="S3565" s="1">
        <v>421.58</v>
      </c>
      <c r="T3565" t="s">
        <v>31</v>
      </c>
      <c r="U3565" s="2">
        <v>41121</v>
      </c>
      <c r="V3565" s="2">
        <v>41152</v>
      </c>
      <c r="W3565" s="2">
        <v>41149</v>
      </c>
      <c r="Y3565" t="s">
        <v>3203</v>
      </c>
      <c r="Z3565" t="s">
        <v>5510</v>
      </c>
      <c r="AA3565" t="s">
        <v>5511</v>
      </c>
      <c r="AB3565" t="s">
        <v>35</v>
      </c>
      <c r="AC3565" t="s">
        <v>36</v>
      </c>
      <c r="AD3565">
        <v>98118</v>
      </c>
      <c r="AE3565" t="s">
        <v>7327</v>
      </c>
      <c r="AF3565" t="str">
        <f t="shared" si="165"/>
        <v>Yes</v>
      </c>
      <c r="AG3565" s="9" t="str">
        <f t="shared" si="166"/>
        <v>STATE SUPREME COURT JUSTICE9NON PARTISANSUPREME COURTJudicial2012421.58DEBT411214115241149SLIM JIMSROSS G BATES CONSULTING3948 S FERDINAND STSEATTLEWA</v>
      </c>
      <c r="AH3565">
        <v>100487500</v>
      </c>
      <c r="AI3565" s="9" t="str">
        <f t="shared" si="167"/>
        <v>STATE SUPREME COURT JUSTICE9NON PARTISANSUPREME COURTJudicial</v>
      </c>
    </row>
    <row r="3566" spans="1:35" x14ac:dyDescent="0.25">
      <c r="A3566" s="15">
        <v>3624</v>
      </c>
      <c r="B3566" t="s">
        <v>7328</v>
      </c>
      <c r="C3566">
        <v>100487500</v>
      </c>
      <c r="D3566" t="s">
        <v>30</v>
      </c>
      <c r="E3566" t="s">
        <v>2433</v>
      </c>
      <c r="F3566" t="s">
        <v>44</v>
      </c>
      <c r="G3566" t="s">
        <v>2434</v>
      </c>
      <c r="H3566" t="s">
        <v>2435</v>
      </c>
      <c r="I3566" t="s">
        <v>430</v>
      </c>
      <c r="J3566" t="s">
        <v>2436</v>
      </c>
      <c r="K3566" t="s">
        <v>654</v>
      </c>
      <c r="M3566">
        <v>9</v>
      </c>
      <c r="N3566" t="s">
        <v>132</v>
      </c>
      <c r="O3566" t="s">
        <v>655</v>
      </c>
      <c r="Q3566" t="s">
        <v>324</v>
      </c>
      <c r="R3566">
        <v>2012</v>
      </c>
      <c r="S3566" s="1">
        <v>485.83</v>
      </c>
      <c r="T3566" t="s">
        <v>31</v>
      </c>
      <c r="U3566" s="2">
        <v>41121</v>
      </c>
      <c r="V3566" s="2">
        <v>41152</v>
      </c>
      <c r="W3566" s="2">
        <v>41152</v>
      </c>
      <c r="Y3566" t="s">
        <v>1030</v>
      </c>
      <c r="Z3566" t="s">
        <v>1031</v>
      </c>
      <c r="AA3566" t="s">
        <v>1032</v>
      </c>
      <c r="AB3566" t="s">
        <v>35</v>
      </c>
      <c r="AC3566" t="s">
        <v>36</v>
      </c>
      <c r="AD3566">
        <v>98112</v>
      </c>
      <c r="AE3566" t="s">
        <v>7327</v>
      </c>
      <c r="AF3566" t="str">
        <f t="shared" si="165"/>
        <v>Yes</v>
      </c>
      <c r="AG3566" s="9" t="str">
        <f t="shared" si="166"/>
        <v>STATE SUPREME COURT JUSTICE9NON PARTISANSUPREME COURTJudicial2012485.83DEBT411214115241152TREASURY SERVICESABBOT TAYLOR349 16TH AVE E #30SEATTLEWA</v>
      </c>
      <c r="AH3566">
        <v>100487500</v>
      </c>
      <c r="AI3566" s="9" t="str">
        <f t="shared" si="167"/>
        <v>STATE SUPREME COURT JUSTICE9NON PARTISANSUPREME COURTJudicial</v>
      </c>
    </row>
    <row r="3567" spans="1:35" x14ac:dyDescent="0.25">
      <c r="A3567" s="15">
        <v>3057</v>
      </c>
      <c r="B3567" t="s">
        <v>6382</v>
      </c>
      <c r="C3567">
        <v>100488048</v>
      </c>
      <c r="D3567" t="s">
        <v>30</v>
      </c>
      <c r="E3567" t="s">
        <v>4332</v>
      </c>
      <c r="F3567" t="s">
        <v>44</v>
      </c>
      <c r="G3567" t="s">
        <v>2912</v>
      </c>
      <c r="H3567" t="s">
        <v>486</v>
      </c>
      <c r="I3567" t="s">
        <v>109</v>
      </c>
      <c r="J3567" t="s">
        <v>563</v>
      </c>
      <c r="K3567" t="s">
        <v>654</v>
      </c>
      <c r="M3567">
        <v>9</v>
      </c>
      <c r="N3567" t="s">
        <v>132</v>
      </c>
      <c r="O3567" t="s">
        <v>655</v>
      </c>
      <c r="Q3567" t="s">
        <v>324</v>
      </c>
      <c r="R3567">
        <v>2012</v>
      </c>
      <c r="S3567" s="1">
        <v>930</v>
      </c>
      <c r="T3567" t="s">
        <v>31</v>
      </c>
      <c r="U3567" s="2">
        <v>41121</v>
      </c>
      <c r="V3567" s="2">
        <v>41152</v>
      </c>
      <c r="W3567" s="2">
        <v>41152</v>
      </c>
      <c r="Y3567" t="s">
        <v>330</v>
      </c>
      <c r="Z3567" t="s">
        <v>33</v>
      </c>
      <c r="AA3567" t="s">
        <v>103</v>
      </c>
      <c r="AB3567" t="s">
        <v>35</v>
      </c>
      <c r="AC3567" t="s">
        <v>36</v>
      </c>
      <c r="AD3567">
        <v>98101</v>
      </c>
      <c r="AE3567" t="s">
        <v>6383</v>
      </c>
      <c r="AF3567" t="str">
        <f t="shared" si="165"/>
        <v>Yes</v>
      </c>
      <c r="AG3567" s="9" t="str">
        <f t="shared" si="166"/>
        <v>STATE SUPREME COURT JUSTICE9NON PARTISANSUPREME COURTJudicial2012930DEBT411214115241152ACCOUNTING/COMPLIANCEPROJECT ACCOUNTING SERVICES603 STEWART ST #819SEATTLEWA</v>
      </c>
      <c r="AH3567">
        <v>100488048</v>
      </c>
      <c r="AI3567" s="9" t="str">
        <f t="shared" si="167"/>
        <v>STATE SUPREME COURT JUSTICE9NON PARTISANSUPREME COURTJudicial</v>
      </c>
    </row>
    <row r="3568" spans="1:35" x14ac:dyDescent="0.25">
      <c r="A3568" s="15">
        <v>3058</v>
      </c>
      <c r="B3568" t="s">
        <v>6384</v>
      </c>
      <c r="C3568">
        <v>100488048</v>
      </c>
      <c r="D3568" t="s">
        <v>30</v>
      </c>
      <c r="E3568" t="s">
        <v>4332</v>
      </c>
      <c r="F3568" t="s">
        <v>44</v>
      </c>
      <c r="G3568" t="s">
        <v>2912</v>
      </c>
      <c r="H3568" t="s">
        <v>486</v>
      </c>
      <c r="I3568" t="s">
        <v>109</v>
      </c>
      <c r="J3568" t="s">
        <v>563</v>
      </c>
      <c r="K3568" t="s">
        <v>654</v>
      </c>
      <c r="M3568">
        <v>9</v>
      </c>
      <c r="N3568" t="s">
        <v>132</v>
      </c>
      <c r="O3568" t="s">
        <v>655</v>
      </c>
      <c r="Q3568" t="s">
        <v>324</v>
      </c>
      <c r="R3568">
        <v>2012</v>
      </c>
      <c r="S3568" s="1">
        <v>8686.61</v>
      </c>
      <c r="T3568" t="s">
        <v>31</v>
      </c>
      <c r="U3568" s="2">
        <v>41121</v>
      </c>
      <c r="V3568" s="2">
        <v>41152</v>
      </c>
      <c r="W3568" s="2">
        <v>41152</v>
      </c>
      <c r="Y3568" t="s">
        <v>1204</v>
      </c>
      <c r="Z3568" t="s">
        <v>741</v>
      </c>
      <c r="AA3568" t="s">
        <v>594</v>
      </c>
      <c r="AB3568" t="s">
        <v>35</v>
      </c>
      <c r="AC3568" t="s">
        <v>36</v>
      </c>
      <c r="AD3568">
        <v>98134</v>
      </c>
      <c r="AE3568" t="s">
        <v>6383</v>
      </c>
      <c r="AF3568" t="str">
        <f t="shared" si="165"/>
        <v>Yes</v>
      </c>
      <c r="AG3568" s="9" t="str">
        <f t="shared" si="166"/>
        <v>STATE SUPREME COURT JUSTICE9NON PARTISANSUPREME COURTJudicial20128686.61DEBT411214115241152RADIO ADVERTISINGWINPOWER STRATEGIES111 S LANDER #303SEATTLEWA</v>
      </c>
      <c r="AH3568">
        <v>100488048</v>
      </c>
      <c r="AI3568" s="9" t="str">
        <f t="shared" si="167"/>
        <v>STATE SUPREME COURT JUSTICE9NON PARTISANSUPREME COURTJudicial</v>
      </c>
    </row>
    <row r="3569" spans="1:35" x14ac:dyDescent="0.25">
      <c r="A3569" s="15">
        <v>866</v>
      </c>
      <c r="B3569" t="s">
        <v>2458</v>
      </c>
      <c r="C3569">
        <v>100507538</v>
      </c>
      <c r="D3569" t="s">
        <v>30</v>
      </c>
      <c r="E3569" t="s">
        <v>2459</v>
      </c>
      <c r="F3569" t="s">
        <v>44</v>
      </c>
      <c r="G3569" t="s">
        <v>2460</v>
      </c>
      <c r="H3569" t="s">
        <v>2461</v>
      </c>
      <c r="I3569" t="s">
        <v>520</v>
      </c>
      <c r="J3569" t="s">
        <v>2462</v>
      </c>
      <c r="K3569" t="s">
        <v>654</v>
      </c>
      <c r="M3569">
        <v>9</v>
      </c>
      <c r="N3569" t="s">
        <v>132</v>
      </c>
      <c r="O3569" t="s">
        <v>655</v>
      </c>
      <c r="Q3569" t="s">
        <v>324</v>
      </c>
      <c r="R3569">
        <v>2012</v>
      </c>
      <c r="S3569" s="1">
        <v>86</v>
      </c>
      <c r="T3569" t="s">
        <v>31</v>
      </c>
      <c r="U3569" s="2">
        <v>41153</v>
      </c>
      <c r="V3569" s="2">
        <v>41197</v>
      </c>
      <c r="W3569" s="2">
        <v>41118</v>
      </c>
      <c r="X3569" t="s">
        <v>72</v>
      </c>
      <c r="Y3569" t="s">
        <v>772</v>
      </c>
      <c r="Z3569" t="s">
        <v>2463</v>
      </c>
      <c r="AA3569" t="s">
        <v>2464</v>
      </c>
      <c r="AB3569" t="s">
        <v>2465</v>
      </c>
      <c r="AC3569" t="s">
        <v>36</v>
      </c>
      <c r="AD3569">
        <v>98501</v>
      </c>
      <c r="AE3569" t="s">
        <v>2466</v>
      </c>
      <c r="AF3569" t="str">
        <f t="shared" si="165"/>
        <v>Yes</v>
      </c>
      <c r="AG3569" s="9" t="str">
        <f t="shared" si="166"/>
        <v>STATE SUPREME COURT JUSTICE9NON PARTISANSUPREME COURTJudicial201286DEBT411534119741118Operation and OverheadPO BOX RENTCAM CONSULTING909 H STREET CENTRALIAWA</v>
      </c>
      <c r="AH3569">
        <v>100507538</v>
      </c>
      <c r="AI3569" s="9" t="str">
        <f t="shared" si="167"/>
        <v>STATE SUPREME COURT JUSTICE9NON PARTISANSUPREME COURTJudicial</v>
      </c>
    </row>
    <row r="3570" spans="1:35" x14ac:dyDescent="0.25">
      <c r="A3570" s="15">
        <v>867</v>
      </c>
      <c r="B3570" t="s">
        <v>2467</v>
      </c>
      <c r="C3570">
        <v>100507538</v>
      </c>
      <c r="D3570" t="s">
        <v>30</v>
      </c>
      <c r="E3570" t="s">
        <v>2459</v>
      </c>
      <c r="F3570" t="s">
        <v>44</v>
      </c>
      <c r="G3570" t="s">
        <v>2460</v>
      </c>
      <c r="H3570" t="s">
        <v>2461</v>
      </c>
      <c r="I3570" t="s">
        <v>520</v>
      </c>
      <c r="J3570" t="s">
        <v>2462</v>
      </c>
      <c r="K3570" t="s">
        <v>654</v>
      </c>
      <c r="M3570">
        <v>9</v>
      </c>
      <c r="N3570" t="s">
        <v>132</v>
      </c>
      <c r="O3570" t="s">
        <v>655</v>
      </c>
      <c r="Q3570" t="s">
        <v>324</v>
      </c>
      <c r="R3570">
        <v>2012</v>
      </c>
      <c r="S3570" s="1">
        <v>500</v>
      </c>
      <c r="T3570" t="s">
        <v>31</v>
      </c>
      <c r="U3570" s="2">
        <v>41153</v>
      </c>
      <c r="V3570" s="2">
        <v>41197</v>
      </c>
      <c r="W3570" s="2">
        <v>41122</v>
      </c>
      <c r="X3570" t="s">
        <v>72</v>
      </c>
      <c r="Y3570" t="s">
        <v>2468</v>
      </c>
      <c r="Z3570" t="s">
        <v>2463</v>
      </c>
      <c r="AA3570" t="s">
        <v>2464</v>
      </c>
      <c r="AB3570" t="s">
        <v>2465</v>
      </c>
      <c r="AC3570" t="s">
        <v>36</v>
      </c>
      <c r="AD3570">
        <v>98501</v>
      </c>
      <c r="AE3570" t="s">
        <v>2466</v>
      </c>
      <c r="AF3570" t="str">
        <f t="shared" si="165"/>
        <v>Yes</v>
      </c>
      <c r="AG3570" s="9" t="str">
        <f t="shared" si="166"/>
        <v>STATE SUPREME COURT JUSTICE9NON PARTISANSUPREME COURTJudicial2012500DEBT411534119741122Operation and OverheadPDC COMPLIANCE RETAINERCAM CONSULTING909 H STREET CENTRALIAWA</v>
      </c>
      <c r="AH3570">
        <v>100507538</v>
      </c>
      <c r="AI3570" s="9" t="str">
        <f t="shared" si="167"/>
        <v>STATE SUPREME COURT JUSTICE9NON PARTISANSUPREME COURTJudicial</v>
      </c>
    </row>
    <row r="3571" spans="1:35" x14ac:dyDescent="0.25">
      <c r="A3571" s="15">
        <v>868</v>
      </c>
      <c r="B3571" t="s">
        <v>2469</v>
      </c>
      <c r="C3571">
        <v>100507538</v>
      </c>
      <c r="D3571" t="s">
        <v>30</v>
      </c>
      <c r="E3571" t="s">
        <v>2459</v>
      </c>
      <c r="F3571" t="s">
        <v>44</v>
      </c>
      <c r="G3571" t="s">
        <v>2460</v>
      </c>
      <c r="H3571" t="s">
        <v>2461</v>
      </c>
      <c r="I3571" t="s">
        <v>520</v>
      </c>
      <c r="J3571" t="s">
        <v>2462</v>
      </c>
      <c r="K3571" t="s">
        <v>654</v>
      </c>
      <c r="M3571">
        <v>9</v>
      </c>
      <c r="N3571" t="s">
        <v>132</v>
      </c>
      <c r="O3571" t="s">
        <v>655</v>
      </c>
      <c r="Q3571" t="s">
        <v>324</v>
      </c>
      <c r="R3571">
        <v>2012</v>
      </c>
      <c r="S3571" s="1">
        <v>500</v>
      </c>
      <c r="T3571" t="s">
        <v>31</v>
      </c>
      <c r="U3571" s="2">
        <v>41153</v>
      </c>
      <c r="V3571" s="2">
        <v>41197</v>
      </c>
      <c r="W3571" s="2">
        <v>41153</v>
      </c>
      <c r="X3571" t="s">
        <v>72</v>
      </c>
      <c r="Y3571" t="s">
        <v>2468</v>
      </c>
      <c r="Z3571" t="s">
        <v>2463</v>
      </c>
      <c r="AA3571" t="s">
        <v>2464</v>
      </c>
      <c r="AB3571" t="s">
        <v>2465</v>
      </c>
      <c r="AC3571" t="s">
        <v>36</v>
      </c>
      <c r="AD3571">
        <v>98501</v>
      </c>
      <c r="AE3571" t="s">
        <v>2466</v>
      </c>
      <c r="AF3571" t="str">
        <f t="shared" si="165"/>
        <v>Yes</v>
      </c>
      <c r="AG3571" s="9" t="str">
        <f t="shared" si="166"/>
        <v>STATE SUPREME COURT JUSTICE9NON PARTISANSUPREME COURTJudicial2012500DEBT411534119741153Operation and OverheadPDC COMPLIANCE RETAINERCAM CONSULTING909 H STREET CENTRALIAWA</v>
      </c>
      <c r="AH3571">
        <v>100507538</v>
      </c>
      <c r="AI3571" s="9" t="str">
        <f t="shared" si="167"/>
        <v>STATE SUPREME COURT JUSTICE9NON PARTISANSUPREME COURTJudicial</v>
      </c>
    </row>
    <row r="3572" spans="1:35" x14ac:dyDescent="0.25">
      <c r="A3572" s="15">
        <v>869</v>
      </c>
      <c r="B3572" t="s">
        <v>2470</v>
      </c>
      <c r="C3572">
        <v>100507538</v>
      </c>
      <c r="D3572" t="s">
        <v>30</v>
      </c>
      <c r="E3572" t="s">
        <v>2459</v>
      </c>
      <c r="F3572" t="s">
        <v>44</v>
      </c>
      <c r="G3572" t="s">
        <v>2460</v>
      </c>
      <c r="H3572" t="s">
        <v>2461</v>
      </c>
      <c r="I3572" t="s">
        <v>520</v>
      </c>
      <c r="J3572" t="s">
        <v>2462</v>
      </c>
      <c r="K3572" t="s">
        <v>654</v>
      </c>
      <c r="M3572">
        <v>9</v>
      </c>
      <c r="N3572" t="s">
        <v>132</v>
      </c>
      <c r="O3572" t="s">
        <v>655</v>
      </c>
      <c r="Q3572" t="s">
        <v>324</v>
      </c>
      <c r="R3572">
        <v>2012</v>
      </c>
      <c r="S3572" s="1">
        <v>500</v>
      </c>
      <c r="T3572" t="s">
        <v>31</v>
      </c>
      <c r="U3572" s="2">
        <v>41153</v>
      </c>
      <c r="V3572" s="2">
        <v>41197</v>
      </c>
      <c r="W3572" s="2">
        <v>41183</v>
      </c>
      <c r="X3572" t="s">
        <v>72</v>
      </c>
      <c r="Y3572" t="s">
        <v>2468</v>
      </c>
      <c r="Z3572" t="s">
        <v>2463</v>
      </c>
      <c r="AA3572" t="s">
        <v>2464</v>
      </c>
      <c r="AB3572" t="s">
        <v>2465</v>
      </c>
      <c r="AC3572" t="s">
        <v>36</v>
      </c>
      <c r="AD3572">
        <v>98501</v>
      </c>
      <c r="AE3572" t="s">
        <v>2466</v>
      </c>
      <c r="AF3572" t="str">
        <f t="shared" si="165"/>
        <v>Yes</v>
      </c>
      <c r="AG3572" s="9" t="str">
        <f t="shared" si="166"/>
        <v>STATE SUPREME COURT JUSTICE9NON PARTISANSUPREME COURTJudicial2012500DEBT411534119741183Operation and OverheadPDC COMPLIANCE RETAINERCAM CONSULTING909 H STREET CENTRALIAWA</v>
      </c>
      <c r="AH3572">
        <v>100507538</v>
      </c>
      <c r="AI3572" s="9" t="str">
        <f t="shared" si="167"/>
        <v>STATE SUPREME COURT JUSTICE9NON PARTISANSUPREME COURTJudicial</v>
      </c>
    </row>
    <row r="3573" spans="1:35" x14ac:dyDescent="0.25">
      <c r="A3573" s="15">
        <v>870</v>
      </c>
      <c r="B3573" t="s">
        <v>2471</v>
      </c>
      <c r="C3573">
        <v>100507538</v>
      </c>
      <c r="D3573" t="s">
        <v>30</v>
      </c>
      <c r="E3573" t="s">
        <v>2459</v>
      </c>
      <c r="F3573" t="s">
        <v>44</v>
      </c>
      <c r="G3573" t="s">
        <v>2460</v>
      </c>
      <c r="H3573" t="s">
        <v>2461</v>
      </c>
      <c r="I3573" t="s">
        <v>520</v>
      </c>
      <c r="J3573" t="s">
        <v>2462</v>
      </c>
      <c r="K3573" t="s">
        <v>654</v>
      </c>
      <c r="M3573">
        <v>9</v>
      </c>
      <c r="N3573" t="s">
        <v>132</v>
      </c>
      <c r="O3573" t="s">
        <v>655</v>
      </c>
      <c r="Q3573" t="s">
        <v>324</v>
      </c>
      <c r="R3573">
        <v>2012</v>
      </c>
      <c r="S3573" s="1">
        <v>586.66999999999996</v>
      </c>
      <c r="T3573" t="s">
        <v>31</v>
      </c>
      <c r="U3573" s="2">
        <v>41153</v>
      </c>
      <c r="V3573" s="2">
        <v>41197</v>
      </c>
      <c r="W3573" s="2">
        <v>41183</v>
      </c>
      <c r="X3573" t="s">
        <v>72</v>
      </c>
      <c r="Y3573" t="s">
        <v>2472</v>
      </c>
      <c r="Z3573" t="s">
        <v>1739</v>
      </c>
      <c r="AA3573" t="s">
        <v>2473</v>
      </c>
      <c r="AB3573" t="s">
        <v>984</v>
      </c>
      <c r="AC3573" t="s">
        <v>36</v>
      </c>
      <c r="AD3573">
        <v>98005</v>
      </c>
      <c r="AE3573" t="s">
        <v>2466</v>
      </c>
      <c r="AF3573" t="str">
        <f t="shared" si="165"/>
        <v>Yes</v>
      </c>
      <c r="AG3573" s="9" t="str">
        <f t="shared" si="166"/>
        <v>STATE SUPREME COURT JUSTICE9NON PARTISANSUPREME COURTJudicial2012586.67DEBT411534119741183Operation and OverheadHQ RENTEASTRIDGE PARTNERS LLC11911 NE 1ST STREET SUITE 101BELLEVUEWA</v>
      </c>
      <c r="AH3573">
        <v>100507538</v>
      </c>
      <c r="AI3573" s="9" t="str">
        <f t="shared" si="167"/>
        <v>STATE SUPREME COURT JUSTICE9NON PARTISANSUPREME COURTJudicial</v>
      </c>
    </row>
    <row r="3574" spans="1:35" x14ac:dyDescent="0.25">
      <c r="A3574" s="15">
        <v>871</v>
      </c>
      <c r="B3574" t="s">
        <v>2474</v>
      </c>
      <c r="C3574">
        <v>100507541</v>
      </c>
      <c r="D3574" t="s">
        <v>30</v>
      </c>
      <c r="E3574" t="s">
        <v>2459</v>
      </c>
      <c r="F3574" t="s">
        <v>44</v>
      </c>
      <c r="G3574" t="s">
        <v>2460</v>
      </c>
      <c r="H3574" t="s">
        <v>2461</v>
      </c>
      <c r="I3574" t="s">
        <v>520</v>
      </c>
      <c r="J3574" t="s">
        <v>2462</v>
      </c>
      <c r="K3574" t="s">
        <v>654</v>
      </c>
      <c r="M3574">
        <v>9</v>
      </c>
      <c r="N3574" t="s">
        <v>132</v>
      </c>
      <c r="O3574" t="s">
        <v>655</v>
      </c>
      <c r="Q3574" t="s">
        <v>324</v>
      </c>
      <c r="R3574">
        <v>2012</v>
      </c>
      <c r="S3574" s="1">
        <v>586.66999999999996</v>
      </c>
      <c r="T3574" t="s">
        <v>31</v>
      </c>
      <c r="U3574" s="2">
        <v>41198</v>
      </c>
      <c r="V3574" s="2">
        <v>41211</v>
      </c>
      <c r="W3574" s="2">
        <v>41183</v>
      </c>
      <c r="X3574" t="s">
        <v>72</v>
      </c>
      <c r="Y3574" t="s">
        <v>2472</v>
      </c>
      <c r="Z3574" t="s">
        <v>1739</v>
      </c>
      <c r="AA3574" t="s">
        <v>2473</v>
      </c>
      <c r="AB3574" t="s">
        <v>984</v>
      </c>
      <c r="AC3574" t="s">
        <v>36</v>
      </c>
      <c r="AD3574">
        <v>98005</v>
      </c>
      <c r="AE3574" t="s">
        <v>2475</v>
      </c>
      <c r="AF3574" t="str">
        <f t="shared" si="165"/>
        <v>Yes</v>
      </c>
      <c r="AG3574" s="9" t="str">
        <f t="shared" si="166"/>
        <v>STATE SUPREME COURT JUSTICE9NON PARTISANSUPREME COURTJudicial2012586.67DEBT411984121141183Operation and OverheadHQ RENTEASTRIDGE PARTNERS LLC11911 NE 1ST STREET SUITE 101BELLEVUEWA</v>
      </c>
      <c r="AH3574">
        <v>100507541</v>
      </c>
      <c r="AI3574" s="9" t="str">
        <f t="shared" si="167"/>
        <v>STATE SUPREME COURT JUSTICE9NON PARTISANSUPREME COURTJudicial</v>
      </c>
    </row>
    <row r="3575" spans="1:35" x14ac:dyDescent="0.25">
      <c r="A3575" s="15">
        <v>850</v>
      </c>
      <c r="B3575" t="s">
        <v>2432</v>
      </c>
      <c r="C3575">
        <v>100502906</v>
      </c>
      <c r="D3575" t="s">
        <v>30</v>
      </c>
      <c r="E3575" t="s">
        <v>2433</v>
      </c>
      <c r="F3575" t="s">
        <v>44</v>
      </c>
      <c r="G3575" t="s">
        <v>2434</v>
      </c>
      <c r="H3575" t="s">
        <v>2435</v>
      </c>
      <c r="I3575" t="s">
        <v>430</v>
      </c>
      <c r="J3575" t="s">
        <v>2436</v>
      </c>
      <c r="K3575" t="s">
        <v>654</v>
      </c>
      <c r="M3575">
        <v>9</v>
      </c>
      <c r="N3575" t="s">
        <v>132</v>
      </c>
      <c r="O3575" t="s">
        <v>655</v>
      </c>
      <c r="Q3575" t="s">
        <v>324</v>
      </c>
      <c r="R3575">
        <v>2012</v>
      </c>
      <c r="S3575" s="1">
        <v>293.14999999999998</v>
      </c>
      <c r="T3575" t="s">
        <v>31</v>
      </c>
      <c r="U3575" s="2">
        <v>41212</v>
      </c>
      <c r="V3575" s="2">
        <v>41243</v>
      </c>
      <c r="W3575" s="2">
        <v>41243</v>
      </c>
      <c r="Y3575" t="s">
        <v>1030</v>
      </c>
      <c r="Z3575" t="s">
        <v>1031</v>
      </c>
      <c r="AA3575" t="s">
        <v>1032</v>
      </c>
      <c r="AB3575" t="s">
        <v>35</v>
      </c>
      <c r="AC3575" t="s">
        <v>36</v>
      </c>
      <c r="AD3575">
        <v>98112</v>
      </c>
      <c r="AE3575" t="s">
        <v>2437</v>
      </c>
      <c r="AF3575" t="str">
        <f t="shared" si="165"/>
        <v>Yes</v>
      </c>
      <c r="AG3575" s="9" t="str">
        <f t="shared" si="166"/>
        <v>STATE SUPREME COURT JUSTICE9NON PARTISANSUPREME COURTJudicial2012293.15DEBT412124124341243TREASURY SERVICESABBOT TAYLOR349 16TH AVE E #30SEATTLEWA</v>
      </c>
      <c r="AH3575">
        <v>100502906</v>
      </c>
      <c r="AI3575" s="9" t="str">
        <f t="shared" si="167"/>
        <v>STATE SUPREME COURT JUSTICE9NON PARTISANSUPREME COURTJudicial</v>
      </c>
    </row>
    <row r="3576" spans="1:35" x14ac:dyDescent="0.25">
      <c r="A3576" s="15">
        <v>1101</v>
      </c>
      <c r="B3576" t="s">
        <v>3104</v>
      </c>
      <c r="C3576">
        <v>100321886</v>
      </c>
      <c r="D3576" t="s">
        <v>30</v>
      </c>
      <c r="E3576" t="s">
        <v>1009</v>
      </c>
      <c r="F3576" t="s">
        <v>44</v>
      </c>
      <c r="G3576" t="s">
        <v>804</v>
      </c>
      <c r="H3576" t="s">
        <v>805</v>
      </c>
      <c r="I3576" t="s">
        <v>336</v>
      </c>
      <c r="J3576" t="s">
        <v>806</v>
      </c>
      <c r="K3576" t="s">
        <v>807</v>
      </c>
      <c r="N3576" t="s">
        <v>68</v>
      </c>
      <c r="O3576" t="s">
        <v>808</v>
      </c>
      <c r="Q3576" t="s">
        <v>113</v>
      </c>
      <c r="R3576">
        <v>2012</v>
      </c>
      <c r="S3576" s="1">
        <v>8075</v>
      </c>
      <c r="T3576" t="s">
        <v>31</v>
      </c>
      <c r="U3576" s="2">
        <v>39845</v>
      </c>
      <c r="V3576" s="2">
        <v>40025</v>
      </c>
      <c r="W3576" s="2">
        <v>39845</v>
      </c>
      <c r="Y3576" t="s">
        <v>135</v>
      </c>
      <c r="Z3576" t="s">
        <v>1011</v>
      </c>
      <c r="AA3576" t="s">
        <v>1012</v>
      </c>
      <c r="AB3576" t="s">
        <v>35</v>
      </c>
      <c r="AC3576" t="s">
        <v>36</v>
      </c>
      <c r="AD3576">
        <v>98111</v>
      </c>
      <c r="AE3576" t="s">
        <v>3105</v>
      </c>
      <c r="AF3576" t="str">
        <f t="shared" si="165"/>
        <v>Yes</v>
      </c>
      <c r="AG3576" s="9" t="str">
        <f t="shared" si="166"/>
        <v>STATE TREASURERDEMOCRATTREASURER, OFFICE OF STATEStatewide20128075DEBT398454002539845CARRY FORWARD DEBTMCINTIRE JAMESPO BOX 21941SEATTLEWA</v>
      </c>
      <c r="AH3576">
        <v>100321886</v>
      </c>
      <c r="AI3576" s="9" t="str">
        <f t="shared" si="167"/>
        <v>STATE TREASURERDEMOCRATTREASURER, OFFICE OF STATEStatewide</v>
      </c>
    </row>
    <row r="3577" spans="1:35" x14ac:dyDescent="0.25">
      <c r="A3577" s="15">
        <v>1191</v>
      </c>
      <c r="B3577" t="s">
        <v>3253</v>
      </c>
      <c r="C3577">
        <v>100333014</v>
      </c>
      <c r="D3577" t="s">
        <v>30</v>
      </c>
      <c r="E3577" t="s">
        <v>1009</v>
      </c>
      <c r="F3577" t="s">
        <v>44</v>
      </c>
      <c r="G3577" t="s">
        <v>804</v>
      </c>
      <c r="H3577" t="s">
        <v>805</v>
      </c>
      <c r="I3577" t="s">
        <v>336</v>
      </c>
      <c r="J3577" t="s">
        <v>806</v>
      </c>
      <c r="K3577" t="s">
        <v>807</v>
      </c>
      <c r="N3577" t="s">
        <v>68</v>
      </c>
      <c r="O3577" t="s">
        <v>808</v>
      </c>
      <c r="Q3577" t="s">
        <v>113</v>
      </c>
      <c r="R3577">
        <v>2012</v>
      </c>
      <c r="S3577" s="1">
        <v>8075</v>
      </c>
      <c r="T3577" t="s">
        <v>31</v>
      </c>
      <c r="U3577" s="2">
        <v>40026</v>
      </c>
      <c r="V3577" s="2">
        <v>40117</v>
      </c>
      <c r="W3577" s="2">
        <v>39845</v>
      </c>
      <c r="Y3577" t="s">
        <v>135</v>
      </c>
      <c r="Z3577" t="s">
        <v>1011</v>
      </c>
      <c r="AA3577" t="s">
        <v>1012</v>
      </c>
      <c r="AB3577" t="s">
        <v>35</v>
      </c>
      <c r="AC3577" t="s">
        <v>36</v>
      </c>
      <c r="AD3577">
        <v>98111</v>
      </c>
      <c r="AE3577" t="s">
        <v>3254</v>
      </c>
      <c r="AF3577" t="str">
        <f t="shared" si="165"/>
        <v>Yes</v>
      </c>
      <c r="AG3577" s="9" t="str">
        <f t="shared" si="166"/>
        <v>STATE TREASURERDEMOCRATTREASURER, OFFICE OF STATEStatewide20128075DEBT400264011739845CARRY FORWARD DEBTMCINTIRE JAMESPO BOX 21941SEATTLEWA</v>
      </c>
      <c r="AH3577">
        <v>100333014</v>
      </c>
      <c r="AI3577" s="9" t="str">
        <f t="shared" si="167"/>
        <v>STATE TREASURERDEMOCRATTREASURER, OFFICE OF STATEStatewide</v>
      </c>
    </row>
    <row r="3578" spans="1:35" x14ac:dyDescent="0.25">
      <c r="A3578" s="15">
        <v>1182</v>
      </c>
      <c r="B3578" t="s">
        <v>3233</v>
      </c>
      <c r="C3578">
        <v>100335423</v>
      </c>
      <c r="D3578" t="s">
        <v>30</v>
      </c>
      <c r="E3578" t="s">
        <v>1009</v>
      </c>
      <c r="F3578" t="s">
        <v>44</v>
      </c>
      <c r="G3578" t="s">
        <v>804</v>
      </c>
      <c r="H3578" t="s">
        <v>805</v>
      </c>
      <c r="I3578" t="s">
        <v>336</v>
      </c>
      <c r="J3578" t="s">
        <v>806</v>
      </c>
      <c r="K3578" t="s">
        <v>807</v>
      </c>
      <c r="N3578" t="s">
        <v>68</v>
      </c>
      <c r="O3578" t="s">
        <v>808</v>
      </c>
      <c r="Q3578" t="s">
        <v>113</v>
      </c>
      <c r="R3578">
        <v>2012</v>
      </c>
      <c r="S3578" s="1">
        <v>8075</v>
      </c>
      <c r="T3578" t="s">
        <v>31</v>
      </c>
      <c r="U3578" s="2">
        <v>40118</v>
      </c>
      <c r="V3578" s="2">
        <v>40147</v>
      </c>
      <c r="W3578" s="2">
        <v>39845</v>
      </c>
      <c r="Y3578" t="s">
        <v>135</v>
      </c>
      <c r="Z3578" t="s">
        <v>1011</v>
      </c>
      <c r="AA3578" t="s">
        <v>1012</v>
      </c>
      <c r="AB3578" t="s">
        <v>35</v>
      </c>
      <c r="AC3578" t="s">
        <v>36</v>
      </c>
      <c r="AD3578">
        <v>98111</v>
      </c>
      <c r="AE3578" t="s">
        <v>3234</v>
      </c>
      <c r="AF3578" t="str">
        <f t="shared" si="165"/>
        <v>Yes</v>
      </c>
      <c r="AG3578" s="9" t="str">
        <f t="shared" si="166"/>
        <v>STATE TREASURERDEMOCRATTREASURER, OFFICE OF STATEStatewide20128075DEBT401184014739845CARRY FORWARD DEBTMCINTIRE JAMESPO BOX 21941SEATTLEWA</v>
      </c>
      <c r="AH3578">
        <v>100335423</v>
      </c>
      <c r="AI3578" s="9" t="str">
        <f t="shared" si="167"/>
        <v>STATE TREASURERDEMOCRATTREASURER, OFFICE OF STATEStatewide</v>
      </c>
    </row>
    <row r="3579" spans="1:35" x14ac:dyDescent="0.25">
      <c r="A3579" s="15">
        <v>1183</v>
      </c>
      <c r="B3579" t="s">
        <v>3235</v>
      </c>
      <c r="C3579">
        <v>100335423</v>
      </c>
      <c r="D3579" t="s">
        <v>30</v>
      </c>
      <c r="E3579" t="s">
        <v>1009</v>
      </c>
      <c r="F3579" t="s">
        <v>44</v>
      </c>
      <c r="G3579" t="s">
        <v>804</v>
      </c>
      <c r="H3579" t="s">
        <v>805</v>
      </c>
      <c r="I3579" t="s">
        <v>336</v>
      </c>
      <c r="J3579" t="s">
        <v>806</v>
      </c>
      <c r="K3579" t="s">
        <v>807</v>
      </c>
      <c r="N3579" t="s">
        <v>68</v>
      </c>
      <c r="O3579" t="s">
        <v>808</v>
      </c>
      <c r="Q3579" t="s">
        <v>113</v>
      </c>
      <c r="R3579">
        <v>2012</v>
      </c>
      <c r="S3579" s="1">
        <v>858.5</v>
      </c>
      <c r="T3579" t="s">
        <v>31</v>
      </c>
      <c r="U3579" s="2">
        <v>40118</v>
      </c>
      <c r="V3579" s="2">
        <v>40147</v>
      </c>
      <c r="W3579" s="2">
        <v>40147</v>
      </c>
      <c r="Y3579" t="s">
        <v>330</v>
      </c>
      <c r="Z3579" t="s">
        <v>33</v>
      </c>
      <c r="AA3579" t="s">
        <v>34</v>
      </c>
      <c r="AB3579" t="s">
        <v>35</v>
      </c>
      <c r="AC3579" t="s">
        <v>36</v>
      </c>
      <c r="AD3579">
        <v>98101</v>
      </c>
      <c r="AE3579" t="s">
        <v>3234</v>
      </c>
      <c r="AF3579" t="str">
        <f t="shared" si="165"/>
        <v>Yes</v>
      </c>
      <c r="AG3579" s="9" t="str">
        <f t="shared" si="166"/>
        <v>STATE TREASURERDEMOCRATTREASURER, OFFICE OF STATEStatewide2012858.5DEBT401184014740147ACCOUNTING/COMPLIANCEPROJECT ACCOUNTING SERVICES603 STEWART ST STE 819SEATTLEWA</v>
      </c>
      <c r="AH3579">
        <v>100335423</v>
      </c>
      <c r="AI3579" s="9" t="str">
        <f t="shared" si="167"/>
        <v>STATE TREASURERDEMOCRATTREASURER, OFFICE OF STATEStatewide</v>
      </c>
    </row>
    <row r="3580" spans="1:35" x14ac:dyDescent="0.25">
      <c r="A3580" s="15">
        <v>1251</v>
      </c>
      <c r="B3580" t="s">
        <v>3332</v>
      </c>
      <c r="C3580">
        <v>100340114</v>
      </c>
      <c r="D3580" t="s">
        <v>30</v>
      </c>
      <c r="E3580" t="s">
        <v>1009</v>
      </c>
      <c r="F3580" t="s">
        <v>44</v>
      </c>
      <c r="G3580" t="s">
        <v>804</v>
      </c>
      <c r="H3580" t="s">
        <v>805</v>
      </c>
      <c r="I3580" t="s">
        <v>336</v>
      </c>
      <c r="J3580" t="s">
        <v>806</v>
      </c>
      <c r="K3580" t="s">
        <v>807</v>
      </c>
      <c r="N3580" t="s">
        <v>68</v>
      </c>
      <c r="O3580" t="s">
        <v>808</v>
      </c>
      <c r="Q3580" t="s">
        <v>113</v>
      </c>
      <c r="R3580">
        <v>2012</v>
      </c>
      <c r="S3580" s="1">
        <v>8075</v>
      </c>
      <c r="T3580" t="s">
        <v>31</v>
      </c>
      <c r="U3580" s="2">
        <v>40148</v>
      </c>
      <c r="V3580" s="2">
        <v>40178</v>
      </c>
      <c r="W3580" s="2">
        <v>39845</v>
      </c>
      <c r="Y3580" t="s">
        <v>135</v>
      </c>
      <c r="Z3580" t="s">
        <v>1011</v>
      </c>
      <c r="AA3580" t="s">
        <v>1012</v>
      </c>
      <c r="AB3580" t="s">
        <v>35</v>
      </c>
      <c r="AC3580" t="s">
        <v>36</v>
      </c>
      <c r="AD3580">
        <v>98111</v>
      </c>
      <c r="AE3580" t="s">
        <v>3333</v>
      </c>
      <c r="AF3580" t="str">
        <f t="shared" si="165"/>
        <v>Yes</v>
      </c>
      <c r="AG3580" s="9" t="str">
        <f t="shared" si="166"/>
        <v>STATE TREASURERDEMOCRATTREASURER, OFFICE OF STATEStatewide20128075DEBT401484017839845CARRY FORWARD DEBTMCINTIRE JAMESPO BOX 21941SEATTLEWA</v>
      </c>
      <c r="AH3580">
        <v>100340114</v>
      </c>
      <c r="AI3580" s="9" t="str">
        <f t="shared" si="167"/>
        <v>STATE TREASURERDEMOCRATTREASURER, OFFICE OF STATEStatewide</v>
      </c>
    </row>
    <row r="3581" spans="1:35" x14ac:dyDescent="0.25">
      <c r="A3581" s="15">
        <v>1252</v>
      </c>
      <c r="B3581" t="s">
        <v>3334</v>
      </c>
      <c r="C3581">
        <v>100340114</v>
      </c>
      <c r="D3581" t="s">
        <v>30</v>
      </c>
      <c r="E3581" t="s">
        <v>1009</v>
      </c>
      <c r="F3581" t="s">
        <v>44</v>
      </c>
      <c r="G3581" t="s">
        <v>804</v>
      </c>
      <c r="H3581" t="s">
        <v>805</v>
      </c>
      <c r="I3581" t="s">
        <v>336</v>
      </c>
      <c r="J3581" t="s">
        <v>806</v>
      </c>
      <c r="K3581" t="s">
        <v>807</v>
      </c>
      <c r="N3581" t="s">
        <v>68</v>
      </c>
      <c r="O3581" t="s">
        <v>808</v>
      </c>
      <c r="Q3581" t="s">
        <v>113</v>
      </c>
      <c r="R3581">
        <v>2012</v>
      </c>
      <c r="S3581" s="1">
        <v>250</v>
      </c>
      <c r="T3581" t="s">
        <v>31</v>
      </c>
      <c r="U3581" s="2">
        <v>40148</v>
      </c>
      <c r="V3581" s="2">
        <v>40178</v>
      </c>
      <c r="W3581" s="2">
        <v>40178</v>
      </c>
      <c r="Y3581" t="s">
        <v>2628</v>
      </c>
      <c r="Z3581" t="s">
        <v>988</v>
      </c>
      <c r="AA3581" t="s">
        <v>34</v>
      </c>
      <c r="AB3581" t="s">
        <v>35</v>
      </c>
      <c r="AC3581" t="s">
        <v>36</v>
      </c>
      <c r="AD3581">
        <v>98101</v>
      </c>
      <c r="AE3581" t="s">
        <v>3333</v>
      </c>
      <c r="AF3581" t="str">
        <f t="shared" si="165"/>
        <v>Yes</v>
      </c>
      <c r="AG3581" s="9" t="str">
        <f t="shared" si="166"/>
        <v>STATE TREASURERDEMOCRATTREASURER, OFFICE OF STATEStatewide2012250DEBT401484017840178WEB SITE HOSTINGUPWARDS TECHNOLOGIES603 STEWART ST STE 819SEATTLEWA</v>
      </c>
      <c r="AH3581">
        <v>100340114</v>
      </c>
      <c r="AI3581" s="9" t="str">
        <f t="shared" si="167"/>
        <v>STATE TREASURERDEMOCRATTREASURER, OFFICE OF STATEStatewide</v>
      </c>
    </row>
    <row r="3582" spans="1:35" x14ac:dyDescent="0.25">
      <c r="A3582" s="15">
        <v>1288</v>
      </c>
      <c r="B3582" t="s">
        <v>3401</v>
      </c>
      <c r="C3582" s="16">
        <v>100346104</v>
      </c>
      <c r="D3582" t="s">
        <v>30</v>
      </c>
      <c r="E3582" t="s">
        <v>1009</v>
      </c>
      <c r="F3582" t="s">
        <v>44</v>
      </c>
      <c r="G3582" t="s">
        <v>804</v>
      </c>
      <c r="H3582" t="s">
        <v>805</v>
      </c>
      <c r="I3582" t="s">
        <v>336</v>
      </c>
      <c r="J3582" t="s">
        <v>806</v>
      </c>
      <c r="K3582" t="s">
        <v>807</v>
      </c>
      <c r="N3582" t="s">
        <v>68</v>
      </c>
      <c r="O3582" t="s">
        <v>808</v>
      </c>
      <c r="Q3582" t="s">
        <v>113</v>
      </c>
      <c r="R3582">
        <v>2012</v>
      </c>
      <c r="S3582" s="1">
        <v>8075</v>
      </c>
      <c r="T3582" t="s">
        <v>31</v>
      </c>
      <c r="U3582" s="2">
        <v>40179</v>
      </c>
      <c r="V3582" s="2">
        <v>40209</v>
      </c>
      <c r="W3582" s="2">
        <v>39845</v>
      </c>
      <c r="Y3582" t="s">
        <v>135</v>
      </c>
      <c r="Z3582" t="s">
        <v>1011</v>
      </c>
      <c r="AA3582" t="s">
        <v>1012</v>
      </c>
      <c r="AB3582" t="s">
        <v>35</v>
      </c>
      <c r="AC3582" t="s">
        <v>36</v>
      </c>
      <c r="AD3582">
        <v>98111</v>
      </c>
      <c r="AE3582" t="s">
        <v>3402</v>
      </c>
      <c r="AF3582" t="str">
        <f t="shared" si="165"/>
        <v>Yes</v>
      </c>
      <c r="AG3582" s="9" t="str">
        <f t="shared" si="166"/>
        <v>STATE TREASURERDEMOCRATTREASURER, OFFICE OF STATEStatewide20128075DEBT401794020939845CARRY FORWARD DEBTMCINTIRE JAMESPO BOX 21941SEATTLEWA</v>
      </c>
      <c r="AH3582">
        <v>100346104</v>
      </c>
      <c r="AI3582" s="9" t="str">
        <f t="shared" si="167"/>
        <v>STATE TREASURERDEMOCRATTREASURER, OFFICE OF STATEStatewide</v>
      </c>
    </row>
    <row r="3583" spans="1:35" x14ac:dyDescent="0.25">
      <c r="A3583" s="15">
        <v>1259</v>
      </c>
      <c r="B3583" t="s">
        <v>3346</v>
      </c>
      <c r="C3583">
        <v>100351304</v>
      </c>
      <c r="D3583" t="s">
        <v>30</v>
      </c>
      <c r="E3583" t="s">
        <v>1009</v>
      </c>
      <c r="F3583" t="s">
        <v>44</v>
      </c>
      <c r="G3583" t="s">
        <v>804</v>
      </c>
      <c r="H3583" t="s">
        <v>805</v>
      </c>
      <c r="I3583" t="s">
        <v>336</v>
      </c>
      <c r="J3583" t="s">
        <v>806</v>
      </c>
      <c r="K3583" t="s">
        <v>807</v>
      </c>
      <c r="N3583" t="s">
        <v>68</v>
      </c>
      <c r="O3583" t="s">
        <v>808</v>
      </c>
      <c r="Q3583" t="s">
        <v>113</v>
      </c>
      <c r="R3583">
        <v>2012</v>
      </c>
      <c r="S3583" s="1">
        <v>8075</v>
      </c>
      <c r="T3583" t="s">
        <v>31</v>
      </c>
      <c r="U3583" s="2">
        <v>40210</v>
      </c>
      <c r="V3583" s="2">
        <v>40268</v>
      </c>
      <c r="W3583" s="2">
        <v>39845</v>
      </c>
      <c r="Y3583" t="s">
        <v>135</v>
      </c>
      <c r="Z3583" t="s">
        <v>1011</v>
      </c>
      <c r="AA3583" t="s">
        <v>1012</v>
      </c>
      <c r="AB3583" t="s">
        <v>35</v>
      </c>
      <c r="AC3583" t="s">
        <v>36</v>
      </c>
      <c r="AD3583">
        <v>98111</v>
      </c>
      <c r="AE3583" t="s">
        <v>3347</v>
      </c>
      <c r="AF3583" t="str">
        <f t="shared" si="165"/>
        <v>Yes</v>
      </c>
      <c r="AG3583" s="9" t="str">
        <f t="shared" si="166"/>
        <v>STATE TREASURERDEMOCRATTREASURER, OFFICE OF STATEStatewide20128075DEBT402104026839845CARRY FORWARD DEBTMCINTIRE JAMESPO BOX 21941SEATTLEWA</v>
      </c>
      <c r="AH3583">
        <v>100351304</v>
      </c>
      <c r="AI3583" s="9" t="str">
        <f t="shared" si="167"/>
        <v>STATE TREASURERDEMOCRATTREASURER, OFFICE OF STATEStatewide</v>
      </c>
    </row>
    <row r="3584" spans="1:35" x14ac:dyDescent="0.25">
      <c r="A3584" s="15">
        <v>1260</v>
      </c>
      <c r="B3584" t="s">
        <v>3348</v>
      </c>
      <c r="C3584">
        <v>100351304</v>
      </c>
      <c r="D3584" t="s">
        <v>30</v>
      </c>
      <c r="E3584" t="s">
        <v>1009</v>
      </c>
      <c r="F3584" t="s">
        <v>44</v>
      </c>
      <c r="G3584" t="s">
        <v>804</v>
      </c>
      <c r="H3584" t="s">
        <v>805</v>
      </c>
      <c r="I3584" t="s">
        <v>336</v>
      </c>
      <c r="J3584" t="s">
        <v>806</v>
      </c>
      <c r="K3584" t="s">
        <v>807</v>
      </c>
      <c r="N3584" t="s">
        <v>68</v>
      </c>
      <c r="O3584" t="s">
        <v>808</v>
      </c>
      <c r="Q3584" t="s">
        <v>113</v>
      </c>
      <c r="R3584">
        <v>2012</v>
      </c>
      <c r="S3584" s="1">
        <v>202.5</v>
      </c>
      <c r="T3584" t="s">
        <v>31</v>
      </c>
      <c r="U3584" s="2">
        <v>40210</v>
      </c>
      <c r="V3584" s="2">
        <v>40268</v>
      </c>
      <c r="W3584" s="2">
        <v>40268</v>
      </c>
      <c r="Y3584" t="s">
        <v>330</v>
      </c>
      <c r="Z3584" t="s">
        <v>33</v>
      </c>
      <c r="AA3584" t="s">
        <v>34</v>
      </c>
      <c r="AB3584" t="s">
        <v>35</v>
      </c>
      <c r="AC3584" t="s">
        <v>36</v>
      </c>
      <c r="AD3584">
        <v>98101</v>
      </c>
      <c r="AE3584" t="s">
        <v>3347</v>
      </c>
      <c r="AF3584" t="str">
        <f t="shared" si="165"/>
        <v>Yes</v>
      </c>
      <c r="AG3584" s="9" t="str">
        <f t="shared" si="166"/>
        <v>STATE TREASURERDEMOCRATTREASURER, OFFICE OF STATEStatewide2012202.5DEBT402104026840268ACCOUNTING/COMPLIANCEPROJECT ACCOUNTING SERVICES603 STEWART ST STE 819SEATTLEWA</v>
      </c>
      <c r="AH3584">
        <v>100351304</v>
      </c>
      <c r="AI3584" s="9" t="str">
        <f t="shared" si="167"/>
        <v>STATE TREASURERDEMOCRATTREASURER, OFFICE OF STATEStatewide</v>
      </c>
    </row>
    <row r="3585" spans="1:35" x14ac:dyDescent="0.25">
      <c r="A3585" s="15">
        <v>1306</v>
      </c>
      <c r="B3585" t="s">
        <v>3434</v>
      </c>
      <c r="C3585">
        <v>100360064</v>
      </c>
      <c r="D3585" t="s">
        <v>30</v>
      </c>
      <c r="E3585" t="s">
        <v>1009</v>
      </c>
      <c r="F3585" t="s">
        <v>44</v>
      </c>
      <c r="G3585" t="s">
        <v>804</v>
      </c>
      <c r="H3585" t="s">
        <v>805</v>
      </c>
      <c r="I3585" t="s">
        <v>336</v>
      </c>
      <c r="J3585" t="s">
        <v>806</v>
      </c>
      <c r="K3585" t="s">
        <v>807</v>
      </c>
      <c r="N3585" t="s">
        <v>68</v>
      </c>
      <c r="O3585" t="s">
        <v>808</v>
      </c>
      <c r="Q3585" t="s">
        <v>113</v>
      </c>
      <c r="R3585">
        <v>2012</v>
      </c>
      <c r="S3585" s="1">
        <v>8075</v>
      </c>
      <c r="T3585" t="s">
        <v>31</v>
      </c>
      <c r="U3585" s="2">
        <v>40269</v>
      </c>
      <c r="V3585" s="2">
        <v>40329</v>
      </c>
      <c r="W3585" s="2">
        <v>39845</v>
      </c>
      <c r="Y3585" t="s">
        <v>135</v>
      </c>
      <c r="Z3585" t="s">
        <v>1011</v>
      </c>
      <c r="AA3585" t="s">
        <v>1012</v>
      </c>
      <c r="AB3585" t="s">
        <v>35</v>
      </c>
      <c r="AC3585" t="s">
        <v>36</v>
      </c>
      <c r="AD3585">
        <v>98111</v>
      </c>
      <c r="AE3585" t="s">
        <v>3435</v>
      </c>
      <c r="AF3585" t="str">
        <f t="shared" si="165"/>
        <v>Yes</v>
      </c>
      <c r="AG3585" s="9" t="str">
        <f t="shared" si="166"/>
        <v>STATE TREASURERDEMOCRATTREASURER, OFFICE OF STATEStatewide20128075DEBT402694032939845CARRY FORWARD DEBTMCINTIRE JAMESPO BOX 21941SEATTLEWA</v>
      </c>
      <c r="AH3585">
        <v>100360064</v>
      </c>
      <c r="AI3585" s="9" t="str">
        <f t="shared" si="167"/>
        <v>STATE TREASURERDEMOCRATTREASURER, OFFICE OF STATEStatewide</v>
      </c>
    </row>
    <row r="3586" spans="1:35" x14ac:dyDescent="0.25">
      <c r="A3586" s="15">
        <v>1307</v>
      </c>
      <c r="B3586" t="s">
        <v>3436</v>
      </c>
      <c r="C3586">
        <v>100360064</v>
      </c>
      <c r="D3586" t="s">
        <v>30</v>
      </c>
      <c r="E3586" t="s">
        <v>1009</v>
      </c>
      <c r="F3586" t="s">
        <v>44</v>
      </c>
      <c r="G3586" t="s">
        <v>804</v>
      </c>
      <c r="H3586" t="s">
        <v>805</v>
      </c>
      <c r="I3586" t="s">
        <v>336</v>
      </c>
      <c r="J3586" t="s">
        <v>806</v>
      </c>
      <c r="K3586" t="s">
        <v>807</v>
      </c>
      <c r="N3586" t="s">
        <v>68</v>
      </c>
      <c r="O3586" t="s">
        <v>808</v>
      </c>
      <c r="Q3586" t="s">
        <v>113</v>
      </c>
      <c r="R3586">
        <v>2012</v>
      </c>
      <c r="S3586" s="1">
        <v>297.75</v>
      </c>
      <c r="T3586" t="s">
        <v>31</v>
      </c>
      <c r="U3586" s="2">
        <v>40269</v>
      </c>
      <c r="V3586" s="2">
        <v>40329</v>
      </c>
      <c r="W3586" s="2">
        <v>40329</v>
      </c>
      <c r="Y3586" t="s">
        <v>330</v>
      </c>
      <c r="Z3586" t="s">
        <v>33</v>
      </c>
      <c r="AA3586" t="s">
        <v>34</v>
      </c>
      <c r="AB3586" t="s">
        <v>35</v>
      </c>
      <c r="AC3586" t="s">
        <v>36</v>
      </c>
      <c r="AD3586">
        <v>98101</v>
      </c>
      <c r="AE3586" t="s">
        <v>3435</v>
      </c>
      <c r="AF3586" t="str">
        <f t="shared" ref="AF3586:AF3649" si="168">IF(ISNA(VLOOKUP($C3586,schooldata,1,FALSE)),"NO","Yes")</f>
        <v>Yes</v>
      </c>
      <c r="AG3586" s="9" t="str">
        <f t="shared" ref="AG3586:AG3649" si="169">CONCATENATE(K3586,L3586,M3586,N3586,O3586,P3586,Q3586,R3586,S3586,T3586,U3586,V3586,W3586,X3586,Y3586,Z3586,AA3586,AB3586,AC3586)</f>
        <v>STATE TREASURERDEMOCRATTREASURER, OFFICE OF STATEStatewide2012297.75DEBT402694032940329ACCOUNTING/COMPLIANCEPROJECT ACCOUNTING SERVICES603 STEWART ST STE 819SEATTLEWA</v>
      </c>
      <c r="AH3586">
        <v>100360064</v>
      </c>
      <c r="AI3586" s="9" t="str">
        <f t="shared" ref="AI3586:AI3649" si="170">CONCATENATE(K3586,L3586,M3586,N3586,O3586,P3586,Q3586)</f>
        <v>STATE TREASURERDEMOCRATTREASURER, OFFICE OF STATEStatewide</v>
      </c>
    </row>
    <row r="3587" spans="1:35" x14ac:dyDescent="0.25">
      <c r="A3587" s="15">
        <v>1020</v>
      </c>
      <c r="B3587" t="s">
        <v>2918</v>
      </c>
      <c r="C3587">
        <v>100376308</v>
      </c>
      <c r="D3587" t="s">
        <v>30</v>
      </c>
      <c r="E3587" t="s">
        <v>1009</v>
      </c>
      <c r="F3587" t="s">
        <v>44</v>
      </c>
      <c r="G3587" t="s">
        <v>804</v>
      </c>
      <c r="H3587" t="s">
        <v>805</v>
      </c>
      <c r="I3587" t="s">
        <v>336</v>
      </c>
      <c r="J3587" t="s">
        <v>806</v>
      </c>
      <c r="K3587" t="s">
        <v>807</v>
      </c>
      <c r="N3587" t="s">
        <v>68</v>
      </c>
      <c r="O3587" t="s">
        <v>808</v>
      </c>
      <c r="Q3587" t="s">
        <v>113</v>
      </c>
      <c r="R3587">
        <v>2012</v>
      </c>
      <c r="S3587" s="1">
        <v>8075</v>
      </c>
      <c r="T3587" t="s">
        <v>31</v>
      </c>
      <c r="U3587" s="2">
        <v>40330</v>
      </c>
      <c r="V3587" s="2">
        <v>40421</v>
      </c>
      <c r="W3587" s="2">
        <v>39845</v>
      </c>
      <c r="Y3587" t="s">
        <v>135</v>
      </c>
      <c r="Z3587" t="s">
        <v>1011</v>
      </c>
      <c r="AA3587" t="s">
        <v>1012</v>
      </c>
      <c r="AB3587" t="s">
        <v>35</v>
      </c>
      <c r="AC3587" t="s">
        <v>36</v>
      </c>
      <c r="AD3587">
        <v>98111</v>
      </c>
      <c r="AE3587" t="s">
        <v>2919</v>
      </c>
      <c r="AF3587" t="str">
        <f t="shared" si="168"/>
        <v>Yes</v>
      </c>
      <c r="AG3587" s="9" t="str">
        <f t="shared" si="169"/>
        <v>STATE TREASURERDEMOCRATTREASURER, OFFICE OF STATEStatewide20128075DEBT403304042139845CARRY FORWARD DEBTMCINTIRE JAMESPO BOX 21941SEATTLEWA</v>
      </c>
      <c r="AH3587">
        <v>100376308</v>
      </c>
      <c r="AI3587" s="9" t="str">
        <f t="shared" si="170"/>
        <v>STATE TREASURERDEMOCRATTREASURER, OFFICE OF STATEStatewide</v>
      </c>
    </row>
    <row r="3588" spans="1:35" x14ac:dyDescent="0.25">
      <c r="A3588" s="15">
        <v>1021</v>
      </c>
      <c r="B3588" t="s">
        <v>2920</v>
      </c>
      <c r="C3588">
        <v>100376308</v>
      </c>
      <c r="D3588" t="s">
        <v>30</v>
      </c>
      <c r="E3588" t="s">
        <v>1009</v>
      </c>
      <c r="F3588" t="s">
        <v>44</v>
      </c>
      <c r="G3588" t="s">
        <v>804</v>
      </c>
      <c r="H3588" t="s">
        <v>805</v>
      </c>
      <c r="I3588" t="s">
        <v>336</v>
      </c>
      <c r="J3588" t="s">
        <v>806</v>
      </c>
      <c r="K3588" t="s">
        <v>807</v>
      </c>
      <c r="N3588" t="s">
        <v>68</v>
      </c>
      <c r="O3588" t="s">
        <v>808</v>
      </c>
      <c r="Q3588" t="s">
        <v>113</v>
      </c>
      <c r="R3588">
        <v>2012</v>
      </c>
      <c r="S3588" s="1">
        <v>368.25</v>
      </c>
      <c r="T3588" t="s">
        <v>31</v>
      </c>
      <c r="U3588" s="2">
        <v>40330</v>
      </c>
      <c r="V3588" s="2">
        <v>40421</v>
      </c>
      <c r="W3588" s="2">
        <v>40421</v>
      </c>
      <c r="Y3588" t="s">
        <v>330</v>
      </c>
      <c r="Z3588" t="s">
        <v>33</v>
      </c>
      <c r="AA3588" t="s">
        <v>34</v>
      </c>
      <c r="AB3588" t="s">
        <v>35</v>
      </c>
      <c r="AC3588" t="s">
        <v>36</v>
      </c>
      <c r="AD3588">
        <v>98101</v>
      </c>
      <c r="AE3588" t="s">
        <v>2919</v>
      </c>
      <c r="AF3588" t="str">
        <f t="shared" si="168"/>
        <v>Yes</v>
      </c>
      <c r="AG3588" s="9" t="str">
        <f t="shared" si="169"/>
        <v>STATE TREASURERDEMOCRATTREASURER, OFFICE OF STATEStatewide2012368.25DEBT403304042140421ACCOUNTING/COMPLIANCEPROJECT ACCOUNTING SERVICES603 STEWART ST STE 819SEATTLEWA</v>
      </c>
      <c r="AH3588">
        <v>100376308</v>
      </c>
      <c r="AI3588" s="9" t="str">
        <f t="shared" si="170"/>
        <v>STATE TREASURERDEMOCRATTREASURER, OFFICE OF STATEStatewide</v>
      </c>
    </row>
    <row r="3589" spans="1:35" x14ac:dyDescent="0.25">
      <c r="A3589" s="15">
        <v>1351</v>
      </c>
      <c r="B3589" t="s">
        <v>3530</v>
      </c>
      <c r="C3589">
        <v>100382356</v>
      </c>
      <c r="D3589" t="s">
        <v>30</v>
      </c>
      <c r="E3589" t="s">
        <v>1009</v>
      </c>
      <c r="F3589" t="s">
        <v>44</v>
      </c>
      <c r="G3589" t="s">
        <v>804</v>
      </c>
      <c r="H3589" t="s">
        <v>805</v>
      </c>
      <c r="I3589" t="s">
        <v>336</v>
      </c>
      <c r="J3589" t="s">
        <v>806</v>
      </c>
      <c r="K3589" t="s">
        <v>807</v>
      </c>
      <c r="N3589" t="s">
        <v>68</v>
      </c>
      <c r="O3589" t="s">
        <v>808</v>
      </c>
      <c r="Q3589" t="s">
        <v>113</v>
      </c>
      <c r="R3589">
        <v>2012</v>
      </c>
      <c r="S3589" s="1">
        <v>8075</v>
      </c>
      <c r="T3589" t="s">
        <v>31</v>
      </c>
      <c r="U3589" s="2">
        <v>40422</v>
      </c>
      <c r="V3589" s="2">
        <v>40451</v>
      </c>
      <c r="W3589" s="2">
        <v>39845</v>
      </c>
      <c r="Y3589" t="s">
        <v>135</v>
      </c>
      <c r="Z3589" t="s">
        <v>1011</v>
      </c>
      <c r="AA3589" t="s">
        <v>1012</v>
      </c>
      <c r="AB3589" t="s">
        <v>35</v>
      </c>
      <c r="AC3589" t="s">
        <v>36</v>
      </c>
      <c r="AD3589">
        <v>98111</v>
      </c>
      <c r="AE3589" t="s">
        <v>3531</v>
      </c>
      <c r="AF3589" t="str">
        <f t="shared" si="168"/>
        <v>Yes</v>
      </c>
      <c r="AG3589" s="9" t="str">
        <f t="shared" si="169"/>
        <v>STATE TREASURERDEMOCRATTREASURER, OFFICE OF STATEStatewide20128075DEBT404224045139845CARRY FORWARD DEBTMCINTIRE JAMESPO BOX 21941SEATTLEWA</v>
      </c>
      <c r="AH3589">
        <v>100382356</v>
      </c>
      <c r="AI3589" s="9" t="str">
        <f t="shared" si="170"/>
        <v>STATE TREASURERDEMOCRATTREASURER, OFFICE OF STATEStatewide</v>
      </c>
    </row>
    <row r="3590" spans="1:35" x14ac:dyDescent="0.25">
      <c r="A3590" s="15">
        <v>1352</v>
      </c>
      <c r="B3590" t="s">
        <v>3532</v>
      </c>
      <c r="C3590">
        <v>100382356</v>
      </c>
      <c r="D3590" t="s">
        <v>30</v>
      </c>
      <c r="E3590" t="s">
        <v>1009</v>
      </c>
      <c r="F3590" t="s">
        <v>44</v>
      </c>
      <c r="G3590" t="s">
        <v>804</v>
      </c>
      <c r="H3590" t="s">
        <v>805</v>
      </c>
      <c r="I3590" t="s">
        <v>336</v>
      </c>
      <c r="J3590" t="s">
        <v>806</v>
      </c>
      <c r="K3590" t="s">
        <v>807</v>
      </c>
      <c r="N3590" t="s">
        <v>68</v>
      </c>
      <c r="O3590" t="s">
        <v>808</v>
      </c>
      <c r="Q3590" t="s">
        <v>113</v>
      </c>
      <c r="R3590">
        <v>2012</v>
      </c>
      <c r="S3590" s="1">
        <v>437.25</v>
      </c>
      <c r="T3590" t="s">
        <v>31</v>
      </c>
      <c r="U3590" s="2">
        <v>40422</v>
      </c>
      <c r="V3590" s="2">
        <v>40451</v>
      </c>
      <c r="W3590" s="2">
        <v>40451</v>
      </c>
      <c r="Y3590" t="s">
        <v>330</v>
      </c>
      <c r="Z3590" t="s">
        <v>33</v>
      </c>
      <c r="AA3590" t="s">
        <v>34</v>
      </c>
      <c r="AB3590" t="s">
        <v>35</v>
      </c>
      <c r="AC3590" t="s">
        <v>36</v>
      </c>
      <c r="AD3590">
        <v>98101</v>
      </c>
      <c r="AE3590" t="s">
        <v>3531</v>
      </c>
      <c r="AF3590" t="str">
        <f t="shared" si="168"/>
        <v>Yes</v>
      </c>
      <c r="AG3590" s="9" t="str">
        <f t="shared" si="169"/>
        <v>STATE TREASURERDEMOCRATTREASURER, OFFICE OF STATEStatewide2012437.25DEBT404224045140451ACCOUNTING/COMPLIANCEPROJECT ACCOUNTING SERVICES603 STEWART ST STE 819SEATTLEWA</v>
      </c>
      <c r="AH3590">
        <v>100382356</v>
      </c>
      <c r="AI3590" s="9" t="str">
        <f t="shared" si="170"/>
        <v>STATE TREASURERDEMOCRATTREASURER, OFFICE OF STATEStatewide</v>
      </c>
    </row>
    <row r="3591" spans="1:35" x14ac:dyDescent="0.25">
      <c r="A3591" s="15">
        <v>1349</v>
      </c>
      <c r="B3591" t="s">
        <v>3527</v>
      </c>
      <c r="C3591">
        <v>100389695</v>
      </c>
      <c r="D3591" t="s">
        <v>30</v>
      </c>
      <c r="E3591" t="s">
        <v>1009</v>
      </c>
      <c r="F3591" t="s">
        <v>44</v>
      </c>
      <c r="G3591" t="s">
        <v>804</v>
      </c>
      <c r="H3591" t="s">
        <v>805</v>
      </c>
      <c r="I3591" t="s">
        <v>336</v>
      </c>
      <c r="J3591" t="s">
        <v>806</v>
      </c>
      <c r="K3591" t="s">
        <v>807</v>
      </c>
      <c r="N3591" t="s">
        <v>68</v>
      </c>
      <c r="O3591" t="s">
        <v>808</v>
      </c>
      <c r="Q3591" t="s">
        <v>113</v>
      </c>
      <c r="R3591">
        <v>2012</v>
      </c>
      <c r="S3591" s="1">
        <v>8075</v>
      </c>
      <c r="T3591" t="s">
        <v>31</v>
      </c>
      <c r="U3591" s="2">
        <v>40452</v>
      </c>
      <c r="V3591" s="2">
        <v>40482</v>
      </c>
      <c r="W3591" s="2">
        <v>39845</v>
      </c>
      <c r="Y3591" t="s">
        <v>135</v>
      </c>
      <c r="Z3591" t="s">
        <v>1011</v>
      </c>
      <c r="AA3591" t="s">
        <v>1012</v>
      </c>
      <c r="AB3591" t="s">
        <v>35</v>
      </c>
      <c r="AC3591" t="s">
        <v>36</v>
      </c>
      <c r="AD3591">
        <v>98111</v>
      </c>
      <c r="AE3591" t="s">
        <v>3528</v>
      </c>
      <c r="AF3591" t="str">
        <f t="shared" si="168"/>
        <v>Yes</v>
      </c>
      <c r="AG3591" s="9" t="str">
        <f t="shared" si="169"/>
        <v>STATE TREASURERDEMOCRATTREASURER, OFFICE OF STATEStatewide20128075DEBT404524048239845CARRY FORWARD DEBTMCINTIRE JAMESPO BOX 21941SEATTLEWA</v>
      </c>
      <c r="AH3591">
        <v>100389695</v>
      </c>
      <c r="AI3591" s="9" t="str">
        <f t="shared" si="170"/>
        <v>STATE TREASURERDEMOCRATTREASURER, OFFICE OF STATEStatewide</v>
      </c>
    </row>
    <row r="3592" spans="1:35" x14ac:dyDescent="0.25">
      <c r="A3592" s="15">
        <v>1350</v>
      </c>
      <c r="B3592" t="s">
        <v>3529</v>
      </c>
      <c r="C3592">
        <v>100389695</v>
      </c>
      <c r="D3592" t="s">
        <v>30</v>
      </c>
      <c r="E3592" t="s">
        <v>1009</v>
      </c>
      <c r="F3592" t="s">
        <v>44</v>
      </c>
      <c r="G3592" t="s">
        <v>804</v>
      </c>
      <c r="H3592" t="s">
        <v>805</v>
      </c>
      <c r="I3592" t="s">
        <v>336</v>
      </c>
      <c r="J3592" t="s">
        <v>806</v>
      </c>
      <c r="K3592" t="s">
        <v>807</v>
      </c>
      <c r="N3592" t="s">
        <v>68</v>
      </c>
      <c r="O3592" t="s">
        <v>808</v>
      </c>
      <c r="Q3592" t="s">
        <v>113</v>
      </c>
      <c r="R3592">
        <v>2012</v>
      </c>
      <c r="S3592" s="1">
        <v>599.25</v>
      </c>
      <c r="T3592" t="s">
        <v>31</v>
      </c>
      <c r="U3592" s="2">
        <v>40452</v>
      </c>
      <c r="V3592" s="2">
        <v>40482</v>
      </c>
      <c r="W3592" s="2">
        <v>40482</v>
      </c>
      <c r="Y3592" t="s">
        <v>330</v>
      </c>
      <c r="Z3592" t="s">
        <v>33</v>
      </c>
      <c r="AA3592" t="s">
        <v>34</v>
      </c>
      <c r="AB3592" t="s">
        <v>35</v>
      </c>
      <c r="AC3592" t="s">
        <v>36</v>
      </c>
      <c r="AD3592">
        <v>98101</v>
      </c>
      <c r="AE3592" t="s">
        <v>3528</v>
      </c>
      <c r="AF3592" t="str">
        <f t="shared" si="168"/>
        <v>Yes</v>
      </c>
      <c r="AG3592" s="9" t="str">
        <f t="shared" si="169"/>
        <v>STATE TREASURERDEMOCRATTREASURER, OFFICE OF STATEStatewide2012599.25DEBT404524048240482ACCOUNTING/COMPLIANCEPROJECT ACCOUNTING SERVICES603 STEWART ST STE 819SEATTLEWA</v>
      </c>
      <c r="AH3592">
        <v>100389695</v>
      </c>
      <c r="AI3592" s="9" t="str">
        <f t="shared" si="170"/>
        <v>STATE TREASURERDEMOCRATTREASURER, OFFICE OF STATEStatewide</v>
      </c>
    </row>
    <row r="3593" spans="1:35" x14ac:dyDescent="0.25">
      <c r="A3593" s="15">
        <v>1336</v>
      </c>
      <c r="B3593" t="s">
        <v>3496</v>
      </c>
      <c r="C3593">
        <v>100396445</v>
      </c>
      <c r="D3593" t="s">
        <v>30</v>
      </c>
      <c r="E3593" t="s">
        <v>1009</v>
      </c>
      <c r="F3593" t="s">
        <v>44</v>
      </c>
      <c r="G3593" t="s">
        <v>804</v>
      </c>
      <c r="H3593" t="s">
        <v>805</v>
      </c>
      <c r="I3593" t="s">
        <v>336</v>
      </c>
      <c r="J3593" t="s">
        <v>806</v>
      </c>
      <c r="K3593" t="s">
        <v>807</v>
      </c>
      <c r="N3593" t="s">
        <v>68</v>
      </c>
      <c r="O3593" t="s">
        <v>808</v>
      </c>
      <c r="Q3593" t="s">
        <v>113</v>
      </c>
      <c r="R3593">
        <v>2012</v>
      </c>
      <c r="S3593" s="1">
        <v>8075</v>
      </c>
      <c r="T3593" t="s">
        <v>31</v>
      </c>
      <c r="U3593" s="2">
        <v>40483</v>
      </c>
      <c r="V3593" s="2">
        <v>40543</v>
      </c>
      <c r="W3593" s="2">
        <v>39845</v>
      </c>
      <c r="Y3593" t="s">
        <v>135</v>
      </c>
      <c r="Z3593" t="s">
        <v>1011</v>
      </c>
      <c r="AA3593" t="s">
        <v>1012</v>
      </c>
      <c r="AB3593" t="s">
        <v>35</v>
      </c>
      <c r="AC3593" t="s">
        <v>36</v>
      </c>
      <c r="AD3593">
        <v>98111</v>
      </c>
      <c r="AE3593" t="s">
        <v>3497</v>
      </c>
      <c r="AF3593" t="str">
        <f t="shared" si="168"/>
        <v>Yes</v>
      </c>
      <c r="AG3593" s="9" t="str">
        <f t="shared" si="169"/>
        <v>STATE TREASURERDEMOCRATTREASURER, OFFICE OF STATEStatewide20128075DEBT404834054339845CARRY FORWARD DEBTMCINTIRE JAMESPO BOX 21941SEATTLEWA</v>
      </c>
      <c r="AH3593">
        <v>100396445</v>
      </c>
      <c r="AI3593" s="9" t="str">
        <f t="shared" si="170"/>
        <v>STATE TREASURERDEMOCRATTREASURER, OFFICE OF STATEStatewide</v>
      </c>
    </row>
    <row r="3594" spans="1:35" x14ac:dyDescent="0.25">
      <c r="A3594" s="15">
        <v>1345</v>
      </c>
      <c r="B3594" t="s">
        <v>3521</v>
      </c>
      <c r="C3594">
        <v>100403808</v>
      </c>
      <c r="D3594" t="s">
        <v>30</v>
      </c>
      <c r="E3594" t="s">
        <v>1009</v>
      </c>
      <c r="F3594" t="s">
        <v>44</v>
      </c>
      <c r="G3594" t="s">
        <v>804</v>
      </c>
      <c r="H3594" t="s">
        <v>805</v>
      </c>
      <c r="I3594" t="s">
        <v>336</v>
      </c>
      <c r="J3594" t="s">
        <v>806</v>
      </c>
      <c r="K3594" t="s">
        <v>807</v>
      </c>
      <c r="N3594" t="s">
        <v>68</v>
      </c>
      <c r="O3594" t="s">
        <v>808</v>
      </c>
      <c r="Q3594" t="s">
        <v>113</v>
      </c>
      <c r="R3594">
        <v>2012</v>
      </c>
      <c r="S3594" s="1">
        <v>8075</v>
      </c>
      <c r="T3594" t="s">
        <v>31</v>
      </c>
      <c r="U3594" s="2">
        <v>40544</v>
      </c>
      <c r="V3594" s="2">
        <v>40602</v>
      </c>
      <c r="W3594" s="2">
        <v>39845</v>
      </c>
      <c r="Y3594" t="s">
        <v>135</v>
      </c>
      <c r="Z3594" t="s">
        <v>1011</v>
      </c>
      <c r="AA3594" t="s">
        <v>1012</v>
      </c>
      <c r="AB3594" t="s">
        <v>35</v>
      </c>
      <c r="AC3594" t="s">
        <v>36</v>
      </c>
      <c r="AD3594">
        <v>98111</v>
      </c>
      <c r="AE3594" t="s">
        <v>3522</v>
      </c>
      <c r="AF3594" t="str">
        <f t="shared" si="168"/>
        <v>Yes</v>
      </c>
      <c r="AG3594" s="9" t="str">
        <f t="shared" si="169"/>
        <v>STATE TREASURERDEMOCRATTREASURER, OFFICE OF STATEStatewide20128075DEBT405444060239845CARRY FORWARD DEBTMCINTIRE JAMESPO BOX 21941SEATTLEWA</v>
      </c>
      <c r="AH3594">
        <v>100403808</v>
      </c>
      <c r="AI3594" s="9" t="str">
        <f t="shared" si="170"/>
        <v>STATE TREASURERDEMOCRATTREASURER, OFFICE OF STATEStatewide</v>
      </c>
    </row>
    <row r="3595" spans="1:35" x14ac:dyDescent="0.25">
      <c r="A3595" s="15">
        <v>1470</v>
      </c>
      <c r="B3595" t="s">
        <v>3745</v>
      </c>
      <c r="C3595">
        <v>100407144</v>
      </c>
      <c r="D3595" t="s">
        <v>30</v>
      </c>
      <c r="E3595" t="s">
        <v>1009</v>
      </c>
      <c r="F3595" t="s">
        <v>44</v>
      </c>
      <c r="G3595" t="s">
        <v>804</v>
      </c>
      <c r="H3595" t="s">
        <v>805</v>
      </c>
      <c r="I3595" t="s">
        <v>336</v>
      </c>
      <c r="J3595" t="s">
        <v>806</v>
      </c>
      <c r="K3595" t="s">
        <v>807</v>
      </c>
      <c r="N3595" t="s">
        <v>68</v>
      </c>
      <c r="O3595" t="s">
        <v>808</v>
      </c>
      <c r="Q3595" t="s">
        <v>113</v>
      </c>
      <c r="R3595">
        <v>2012</v>
      </c>
      <c r="S3595" s="1">
        <v>8075</v>
      </c>
      <c r="T3595" t="s">
        <v>31</v>
      </c>
      <c r="U3595" s="2">
        <v>40603</v>
      </c>
      <c r="V3595" s="2">
        <v>40633</v>
      </c>
      <c r="W3595" s="2">
        <v>40596</v>
      </c>
      <c r="Y3595" t="s">
        <v>135</v>
      </c>
      <c r="Z3595" t="s">
        <v>1011</v>
      </c>
      <c r="AA3595" t="s">
        <v>1012</v>
      </c>
      <c r="AB3595" t="s">
        <v>35</v>
      </c>
      <c r="AC3595" t="s">
        <v>36</v>
      </c>
      <c r="AD3595">
        <v>98111</v>
      </c>
      <c r="AE3595" t="s">
        <v>3746</v>
      </c>
      <c r="AF3595" t="str">
        <f t="shared" si="168"/>
        <v>Yes</v>
      </c>
      <c r="AG3595" s="9" t="str">
        <f t="shared" si="169"/>
        <v>STATE TREASURERDEMOCRATTREASURER, OFFICE OF STATEStatewide20128075DEBT406034063340596CARRY FORWARD DEBTMCINTIRE JAMESPO BOX 21941SEATTLEWA</v>
      </c>
      <c r="AH3595">
        <v>100407144</v>
      </c>
      <c r="AI3595" s="9" t="str">
        <f t="shared" si="170"/>
        <v>STATE TREASURERDEMOCRATTREASURER, OFFICE OF STATEStatewide</v>
      </c>
    </row>
    <row r="3596" spans="1:35" x14ac:dyDescent="0.25">
      <c r="A3596" s="15">
        <v>1805</v>
      </c>
      <c r="B3596" t="s">
        <v>4294</v>
      </c>
      <c r="C3596">
        <v>100413121</v>
      </c>
      <c r="D3596" t="s">
        <v>30</v>
      </c>
      <c r="E3596" t="s">
        <v>1009</v>
      </c>
      <c r="F3596" t="s">
        <v>44</v>
      </c>
      <c r="G3596" t="s">
        <v>804</v>
      </c>
      <c r="H3596" t="s">
        <v>805</v>
      </c>
      <c r="I3596" t="s">
        <v>336</v>
      </c>
      <c r="J3596" t="s">
        <v>806</v>
      </c>
      <c r="K3596" t="s">
        <v>807</v>
      </c>
      <c r="N3596" t="s">
        <v>68</v>
      </c>
      <c r="O3596" t="s">
        <v>808</v>
      </c>
      <c r="Q3596" t="s">
        <v>113</v>
      </c>
      <c r="R3596">
        <v>2012</v>
      </c>
      <c r="S3596" s="1">
        <v>8075</v>
      </c>
      <c r="T3596" t="s">
        <v>31</v>
      </c>
      <c r="U3596" s="2">
        <v>40634</v>
      </c>
      <c r="V3596" s="2">
        <v>40694</v>
      </c>
      <c r="W3596" s="2">
        <v>40596</v>
      </c>
      <c r="Y3596" t="s">
        <v>135</v>
      </c>
      <c r="Z3596" t="s">
        <v>1011</v>
      </c>
      <c r="AA3596" t="s">
        <v>1012</v>
      </c>
      <c r="AB3596" t="s">
        <v>35</v>
      </c>
      <c r="AC3596" t="s">
        <v>36</v>
      </c>
      <c r="AD3596">
        <v>98111</v>
      </c>
      <c r="AE3596" t="s">
        <v>4295</v>
      </c>
      <c r="AF3596" t="str">
        <f t="shared" si="168"/>
        <v>Yes</v>
      </c>
      <c r="AG3596" s="9" t="str">
        <f t="shared" si="169"/>
        <v>STATE TREASURERDEMOCRATTREASURER, OFFICE OF STATEStatewide20128075DEBT406344069440596CARRY FORWARD DEBTMCINTIRE JAMESPO BOX 21941SEATTLEWA</v>
      </c>
      <c r="AH3596">
        <v>100413121</v>
      </c>
      <c r="AI3596" s="9" t="str">
        <f t="shared" si="170"/>
        <v>STATE TREASURERDEMOCRATTREASURER, OFFICE OF STATEStatewide</v>
      </c>
    </row>
    <row r="3597" spans="1:35" x14ac:dyDescent="0.25">
      <c r="A3597" s="15">
        <v>1471</v>
      </c>
      <c r="B3597" t="s">
        <v>3747</v>
      </c>
      <c r="C3597">
        <v>100418878</v>
      </c>
      <c r="D3597" t="s">
        <v>30</v>
      </c>
      <c r="E3597" t="s">
        <v>1009</v>
      </c>
      <c r="F3597" t="s">
        <v>44</v>
      </c>
      <c r="G3597" t="s">
        <v>804</v>
      </c>
      <c r="H3597" t="s">
        <v>805</v>
      </c>
      <c r="I3597" t="s">
        <v>336</v>
      </c>
      <c r="J3597" t="s">
        <v>806</v>
      </c>
      <c r="K3597" t="s">
        <v>807</v>
      </c>
      <c r="N3597" t="s">
        <v>68</v>
      </c>
      <c r="O3597" t="s">
        <v>808</v>
      </c>
      <c r="Q3597" t="s">
        <v>113</v>
      </c>
      <c r="R3597">
        <v>2012</v>
      </c>
      <c r="S3597" s="1">
        <v>8075</v>
      </c>
      <c r="T3597" t="s">
        <v>31</v>
      </c>
      <c r="U3597" s="2">
        <v>40695</v>
      </c>
      <c r="V3597" s="2">
        <v>40724</v>
      </c>
      <c r="W3597" s="2">
        <v>40596</v>
      </c>
      <c r="Y3597" t="s">
        <v>135</v>
      </c>
      <c r="Z3597" t="s">
        <v>1011</v>
      </c>
      <c r="AA3597" t="s">
        <v>1012</v>
      </c>
      <c r="AB3597" t="s">
        <v>35</v>
      </c>
      <c r="AC3597" t="s">
        <v>36</v>
      </c>
      <c r="AD3597">
        <v>98111</v>
      </c>
      <c r="AE3597" t="s">
        <v>3748</v>
      </c>
      <c r="AF3597" t="str">
        <f t="shared" si="168"/>
        <v>Yes</v>
      </c>
      <c r="AG3597" s="9" t="str">
        <f t="shared" si="169"/>
        <v>STATE TREASURERDEMOCRATTREASURER, OFFICE OF STATEStatewide20128075DEBT406954072440596CARRY FORWARD DEBTMCINTIRE JAMESPO BOX 21941SEATTLEWA</v>
      </c>
      <c r="AH3597">
        <v>100418878</v>
      </c>
      <c r="AI3597" s="9" t="str">
        <f t="shared" si="170"/>
        <v>STATE TREASURERDEMOCRATTREASURER, OFFICE OF STATEStatewide</v>
      </c>
    </row>
    <row r="3598" spans="1:35" x14ac:dyDescent="0.25">
      <c r="A3598" s="15">
        <v>1472</v>
      </c>
      <c r="B3598" t="s">
        <v>3749</v>
      </c>
      <c r="C3598">
        <v>100418878</v>
      </c>
      <c r="D3598" t="s">
        <v>30</v>
      </c>
      <c r="E3598" t="s">
        <v>1009</v>
      </c>
      <c r="F3598" t="s">
        <v>44</v>
      </c>
      <c r="G3598" t="s">
        <v>804</v>
      </c>
      <c r="H3598" t="s">
        <v>805</v>
      </c>
      <c r="I3598" t="s">
        <v>336</v>
      </c>
      <c r="J3598" t="s">
        <v>806</v>
      </c>
      <c r="K3598" t="s">
        <v>807</v>
      </c>
      <c r="N3598" t="s">
        <v>68</v>
      </c>
      <c r="O3598" t="s">
        <v>808</v>
      </c>
      <c r="Q3598" t="s">
        <v>113</v>
      </c>
      <c r="R3598">
        <v>2012</v>
      </c>
      <c r="S3598" s="1">
        <v>303.75</v>
      </c>
      <c r="T3598" t="s">
        <v>31</v>
      </c>
      <c r="U3598" s="2">
        <v>40695</v>
      </c>
      <c r="V3598" s="2">
        <v>40724</v>
      </c>
      <c r="W3598" s="2">
        <v>40724</v>
      </c>
      <c r="Y3598" t="s">
        <v>330</v>
      </c>
      <c r="Z3598" t="s">
        <v>33</v>
      </c>
      <c r="AA3598" t="s">
        <v>34</v>
      </c>
      <c r="AB3598" t="s">
        <v>35</v>
      </c>
      <c r="AC3598" t="s">
        <v>36</v>
      </c>
      <c r="AD3598">
        <v>98101</v>
      </c>
      <c r="AE3598" t="s">
        <v>3748</v>
      </c>
      <c r="AF3598" t="str">
        <f t="shared" si="168"/>
        <v>Yes</v>
      </c>
      <c r="AG3598" s="9" t="str">
        <f t="shared" si="169"/>
        <v>STATE TREASURERDEMOCRATTREASURER, OFFICE OF STATEStatewide2012303.75DEBT406954072440724ACCOUNTING/COMPLIANCEPROJECT ACCOUNTING SERVICES603 STEWART ST STE 819SEATTLEWA</v>
      </c>
      <c r="AH3598">
        <v>100418878</v>
      </c>
      <c r="AI3598" s="9" t="str">
        <f t="shared" si="170"/>
        <v>STATE TREASURERDEMOCRATTREASURER, OFFICE OF STATEStatewide</v>
      </c>
    </row>
    <row r="3599" spans="1:35" x14ac:dyDescent="0.25">
      <c r="A3599" s="15">
        <v>1432</v>
      </c>
      <c r="B3599" t="s">
        <v>3689</v>
      </c>
      <c r="C3599">
        <v>100423350</v>
      </c>
      <c r="D3599" t="s">
        <v>30</v>
      </c>
      <c r="E3599" t="s">
        <v>1009</v>
      </c>
      <c r="F3599" t="s">
        <v>44</v>
      </c>
      <c r="G3599" t="s">
        <v>804</v>
      </c>
      <c r="H3599" t="s">
        <v>805</v>
      </c>
      <c r="I3599" t="s">
        <v>336</v>
      </c>
      <c r="J3599" t="s">
        <v>806</v>
      </c>
      <c r="K3599" t="s">
        <v>807</v>
      </c>
      <c r="N3599" t="s">
        <v>68</v>
      </c>
      <c r="O3599" t="s">
        <v>808</v>
      </c>
      <c r="Q3599" t="s">
        <v>113</v>
      </c>
      <c r="R3599">
        <v>2012</v>
      </c>
      <c r="S3599" s="1">
        <v>8075</v>
      </c>
      <c r="T3599" t="s">
        <v>31</v>
      </c>
      <c r="U3599" s="2">
        <v>40725</v>
      </c>
      <c r="V3599" s="2">
        <v>40755</v>
      </c>
      <c r="W3599" s="2">
        <v>40596</v>
      </c>
      <c r="Y3599" t="s">
        <v>135</v>
      </c>
      <c r="Z3599" t="s">
        <v>1011</v>
      </c>
      <c r="AA3599" t="s">
        <v>1012</v>
      </c>
      <c r="AB3599" t="s">
        <v>35</v>
      </c>
      <c r="AC3599" t="s">
        <v>36</v>
      </c>
      <c r="AD3599">
        <v>98111</v>
      </c>
      <c r="AE3599" t="s">
        <v>3690</v>
      </c>
      <c r="AF3599" t="str">
        <f t="shared" si="168"/>
        <v>Yes</v>
      </c>
      <c r="AG3599" s="9" t="str">
        <f t="shared" si="169"/>
        <v>STATE TREASURERDEMOCRATTREASURER, OFFICE OF STATEStatewide20128075DEBT407254075540596CARRY FORWARD DEBTMCINTIRE JAMESPO BOX 21941SEATTLEWA</v>
      </c>
      <c r="AH3599">
        <v>100423350</v>
      </c>
      <c r="AI3599" s="9" t="str">
        <f t="shared" si="170"/>
        <v>STATE TREASURERDEMOCRATTREASURER, OFFICE OF STATEStatewide</v>
      </c>
    </row>
    <row r="3600" spans="1:35" x14ac:dyDescent="0.25">
      <c r="A3600" s="15">
        <v>1433</v>
      </c>
      <c r="B3600" t="s">
        <v>3691</v>
      </c>
      <c r="C3600">
        <v>100423350</v>
      </c>
      <c r="D3600" t="s">
        <v>30</v>
      </c>
      <c r="E3600" t="s">
        <v>1009</v>
      </c>
      <c r="F3600" t="s">
        <v>44</v>
      </c>
      <c r="G3600" t="s">
        <v>804</v>
      </c>
      <c r="H3600" t="s">
        <v>805</v>
      </c>
      <c r="I3600" t="s">
        <v>336</v>
      </c>
      <c r="J3600" t="s">
        <v>806</v>
      </c>
      <c r="K3600" t="s">
        <v>807</v>
      </c>
      <c r="N3600" t="s">
        <v>68</v>
      </c>
      <c r="O3600" t="s">
        <v>808</v>
      </c>
      <c r="Q3600" t="s">
        <v>113</v>
      </c>
      <c r="R3600">
        <v>2012</v>
      </c>
      <c r="S3600" s="1">
        <v>1354.35</v>
      </c>
      <c r="T3600" t="s">
        <v>31</v>
      </c>
      <c r="U3600" s="2">
        <v>40725</v>
      </c>
      <c r="V3600" s="2">
        <v>40755</v>
      </c>
      <c r="W3600" s="2">
        <v>40755</v>
      </c>
      <c r="Y3600" t="s">
        <v>734</v>
      </c>
      <c r="Z3600" t="s">
        <v>114</v>
      </c>
      <c r="AA3600" t="s">
        <v>735</v>
      </c>
      <c r="AB3600" t="s">
        <v>35</v>
      </c>
      <c r="AC3600" t="s">
        <v>36</v>
      </c>
      <c r="AD3600">
        <v>98113</v>
      </c>
      <c r="AE3600" t="s">
        <v>3690</v>
      </c>
      <c r="AF3600" t="str">
        <f t="shared" si="168"/>
        <v>Yes</v>
      </c>
      <c r="AG3600" s="9" t="str">
        <f t="shared" si="169"/>
        <v>STATE TREASURERDEMOCRATTREASURER, OFFICE OF STATEStatewide20121354.35DEBT407254075540755LITERATURE DESIGN/PRINTINGNORTHWEST PASSAGE CONSULTINGPO BOX 30084SEATTLEWA</v>
      </c>
      <c r="AH3600">
        <v>100423350</v>
      </c>
      <c r="AI3600" s="9" t="str">
        <f t="shared" si="170"/>
        <v>STATE TREASURERDEMOCRATTREASURER, OFFICE OF STATEStatewide</v>
      </c>
    </row>
    <row r="3601" spans="1:35" x14ac:dyDescent="0.25">
      <c r="A3601" s="15">
        <v>1638</v>
      </c>
      <c r="B3601" t="s">
        <v>4021</v>
      </c>
      <c r="C3601">
        <v>100426725</v>
      </c>
      <c r="D3601" t="s">
        <v>30</v>
      </c>
      <c r="E3601" t="s">
        <v>1009</v>
      </c>
      <c r="F3601" t="s">
        <v>44</v>
      </c>
      <c r="G3601" t="s">
        <v>804</v>
      </c>
      <c r="H3601" t="s">
        <v>805</v>
      </c>
      <c r="I3601" t="s">
        <v>336</v>
      </c>
      <c r="J3601" t="s">
        <v>806</v>
      </c>
      <c r="K3601" t="s">
        <v>807</v>
      </c>
      <c r="N3601" t="s">
        <v>68</v>
      </c>
      <c r="O3601" t="s">
        <v>808</v>
      </c>
      <c r="Q3601" t="s">
        <v>113</v>
      </c>
      <c r="R3601">
        <v>2012</v>
      </c>
      <c r="S3601" s="1">
        <v>8075</v>
      </c>
      <c r="T3601" t="s">
        <v>31</v>
      </c>
      <c r="U3601" s="2">
        <v>40756</v>
      </c>
      <c r="V3601" s="2">
        <v>40786</v>
      </c>
      <c r="W3601" s="2">
        <v>40596</v>
      </c>
      <c r="Y3601" t="s">
        <v>135</v>
      </c>
      <c r="Z3601" t="s">
        <v>1011</v>
      </c>
      <c r="AA3601" t="s">
        <v>1012</v>
      </c>
      <c r="AB3601" t="s">
        <v>35</v>
      </c>
      <c r="AC3601" t="s">
        <v>36</v>
      </c>
      <c r="AD3601">
        <v>98111</v>
      </c>
      <c r="AE3601" t="s">
        <v>4022</v>
      </c>
      <c r="AF3601" t="str">
        <f t="shared" si="168"/>
        <v>Yes</v>
      </c>
      <c r="AG3601" s="9" t="str">
        <f t="shared" si="169"/>
        <v>STATE TREASURERDEMOCRATTREASURER, OFFICE OF STATEStatewide20128075DEBT407564078640596CARRY FORWARD DEBTMCINTIRE JAMESPO BOX 21941SEATTLEWA</v>
      </c>
      <c r="AH3601">
        <v>100426725</v>
      </c>
      <c r="AI3601" s="9" t="str">
        <f t="shared" si="170"/>
        <v>STATE TREASURERDEMOCRATTREASURER, OFFICE OF STATEStatewide</v>
      </c>
    </row>
    <row r="3602" spans="1:35" x14ac:dyDescent="0.25">
      <c r="A3602" s="15">
        <v>1019</v>
      </c>
      <c r="B3602" t="s">
        <v>2883</v>
      </c>
      <c r="C3602">
        <v>100431013</v>
      </c>
      <c r="D3602" t="s">
        <v>30</v>
      </c>
      <c r="E3602" t="s">
        <v>1009</v>
      </c>
      <c r="F3602" t="s">
        <v>44</v>
      </c>
      <c r="G3602" t="s">
        <v>804</v>
      </c>
      <c r="H3602" t="s">
        <v>805</v>
      </c>
      <c r="I3602" t="s">
        <v>336</v>
      </c>
      <c r="J3602" t="s">
        <v>806</v>
      </c>
      <c r="K3602" t="s">
        <v>807</v>
      </c>
      <c r="N3602" t="s">
        <v>68</v>
      </c>
      <c r="O3602" t="s">
        <v>808</v>
      </c>
      <c r="Q3602" t="s">
        <v>113</v>
      </c>
      <c r="R3602">
        <v>2012</v>
      </c>
      <c r="S3602" s="1">
        <v>8075</v>
      </c>
      <c r="T3602" t="s">
        <v>31</v>
      </c>
      <c r="U3602" s="2">
        <v>40787</v>
      </c>
      <c r="V3602" s="2">
        <v>40816</v>
      </c>
      <c r="W3602" s="2">
        <v>40596</v>
      </c>
      <c r="Y3602" t="s">
        <v>135</v>
      </c>
      <c r="Z3602" t="s">
        <v>1011</v>
      </c>
      <c r="AA3602" t="s">
        <v>1012</v>
      </c>
      <c r="AB3602" t="s">
        <v>35</v>
      </c>
      <c r="AC3602" t="s">
        <v>36</v>
      </c>
      <c r="AD3602">
        <v>98111</v>
      </c>
      <c r="AE3602" t="s">
        <v>2884</v>
      </c>
      <c r="AF3602" t="str">
        <f t="shared" si="168"/>
        <v>Yes</v>
      </c>
      <c r="AG3602" s="9" t="str">
        <f t="shared" si="169"/>
        <v>STATE TREASURERDEMOCRATTREASURER, OFFICE OF STATEStatewide20128075DEBT407874081640596CARRY FORWARD DEBTMCINTIRE JAMESPO BOX 21941SEATTLEWA</v>
      </c>
      <c r="AH3602">
        <v>100431013</v>
      </c>
      <c r="AI3602" s="9" t="str">
        <f t="shared" si="170"/>
        <v>STATE TREASURERDEMOCRATTREASURER, OFFICE OF STATEStatewide</v>
      </c>
    </row>
    <row r="3603" spans="1:35" x14ac:dyDescent="0.25">
      <c r="A3603" s="15">
        <v>1829</v>
      </c>
      <c r="B3603" t="s">
        <v>4330</v>
      </c>
      <c r="C3603">
        <v>100437250</v>
      </c>
      <c r="D3603" t="s">
        <v>30</v>
      </c>
      <c r="E3603" t="s">
        <v>1009</v>
      </c>
      <c r="F3603" t="s">
        <v>44</v>
      </c>
      <c r="G3603" t="s">
        <v>804</v>
      </c>
      <c r="H3603" t="s">
        <v>805</v>
      </c>
      <c r="I3603" t="s">
        <v>336</v>
      </c>
      <c r="J3603" t="s">
        <v>806</v>
      </c>
      <c r="K3603" t="s">
        <v>807</v>
      </c>
      <c r="N3603" t="s">
        <v>68</v>
      </c>
      <c r="O3603" t="s">
        <v>808</v>
      </c>
      <c r="Q3603" t="s">
        <v>113</v>
      </c>
      <c r="R3603">
        <v>2012</v>
      </c>
      <c r="S3603" s="1">
        <v>8075</v>
      </c>
      <c r="T3603" t="s">
        <v>31</v>
      </c>
      <c r="U3603" s="2">
        <v>40817</v>
      </c>
      <c r="V3603" s="2">
        <v>40847</v>
      </c>
      <c r="W3603" s="2">
        <v>40596</v>
      </c>
      <c r="Y3603" t="s">
        <v>135</v>
      </c>
      <c r="Z3603" t="s">
        <v>1011</v>
      </c>
      <c r="AA3603" t="s">
        <v>1012</v>
      </c>
      <c r="AB3603" t="s">
        <v>35</v>
      </c>
      <c r="AC3603" t="s">
        <v>36</v>
      </c>
      <c r="AD3603">
        <v>98111</v>
      </c>
      <c r="AE3603" t="s">
        <v>4329</v>
      </c>
      <c r="AF3603" t="str">
        <f t="shared" si="168"/>
        <v>Yes</v>
      </c>
      <c r="AG3603" s="9" t="str">
        <f t="shared" si="169"/>
        <v>STATE TREASURERDEMOCRATTREASURER, OFFICE OF STATEStatewide20128075DEBT408174084740596CARRY FORWARD DEBTMCINTIRE JAMESPO BOX 21941SEATTLEWA</v>
      </c>
      <c r="AH3603">
        <v>100437250</v>
      </c>
      <c r="AI3603" s="9" t="str">
        <f t="shared" si="170"/>
        <v>STATE TREASURERDEMOCRATTREASURER, OFFICE OF STATEStatewide</v>
      </c>
    </row>
    <row r="3604" spans="1:35" x14ac:dyDescent="0.25">
      <c r="A3604" s="15">
        <v>1828</v>
      </c>
      <c r="B3604" t="s">
        <v>4328</v>
      </c>
      <c r="C3604">
        <v>100437250</v>
      </c>
      <c r="D3604" t="s">
        <v>30</v>
      </c>
      <c r="E3604" t="s">
        <v>1009</v>
      </c>
      <c r="F3604" t="s">
        <v>44</v>
      </c>
      <c r="G3604" t="s">
        <v>804</v>
      </c>
      <c r="H3604" t="s">
        <v>805</v>
      </c>
      <c r="I3604" t="s">
        <v>336</v>
      </c>
      <c r="J3604" t="s">
        <v>806</v>
      </c>
      <c r="K3604" t="s">
        <v>807</v>
      </c>
      <c r="N3604" t="s">
        <v>68</v>
      </c>
      <c r="O3604" t="s">
        <v>808</v>
      </c>
      <c r="Q3604" t="s">
        <v>113</v>
      </c>
      <c r="R3604">
        <v>2012</v>
      </c>
      <c r="S3604" s="1">
        <v>502.5</v>
      </c>
      <c r="T3604" t="s">
        <v>31</v>
      </c>
      <c r="U3604" s="2">
        <v>40817</v>
      </c>
      <c r="V3604" s="2">
        <v>40847</v>
      </c>
      <c r="W3604" s="2">
        <v>40847</v>
      </c>
      <c r="Y3604" t="s">
        <v>330</v>
      </c>
      <c r="Z3604" t="s">
        <v>33</v>
      </c>
      <c r="AA3604" t="s">
        <v>34</v>
      </c>
      <c r="AB3604" t="s">
        <v>35</v>
      </c>
      <c r="AC3604" t="s">
        <v>36</v>
      </c>
      <c r="AD3604">
        <v>98101</v>
      </c>
      <c r="AE3604" t="s">
        <v>4329</v>
      </c>
      <c r="AF3604" t="str">
        <f t="shared" si="168"/>
        <v>Yes</v>
      </c>
      <c r="AG3604" s="9" t="str">
        <f t="shared" si="169"/>
        <v>STATE TREASURERDEMOCRATTREASURER, OFFICE OF STATEStatewide2012502.5DEBT408174084740847ACCOUNTING/COMPLIANCEPROJECT ACCOUNTING SERVICES603 STEWART ST STE 819SEATTLEWA</v>
      </c>
      <c r="AH3604">
        <v>100437250</v>
      </c>
      <c r="AI3604" s="9" t="str">
        <f t="shared" si="170"/>
        <v>STATE TREASURERDEMOCRATTREASURER, OFFICE OF STATEStatewide</v>
      </c>
    </row>
    <row r="3605" spans="1:35" x14ac:dyDescent="0.25">
      <c r="A3605" s="15">
        <v>1932</v>
      </c>
      <c r="B3605" t="s">
        <v>4483</v>
      </c>
      <c r="C3605">
        <v>100440012</v>
      </c>
      <c r="D3605" t="s">
        <v>30</v>
      </c>
      <c r="E3605" t="s">
        <v>1009</v>
      </c>
      <c r="F3605" t="s">
        <v>44</v>
      </c>
      <c r="G3605" t="s">
        <v>804</v>
      </c>
      <c r="H3605" t="s">
        <v>805</v>
      </c>
      <c r="I3605" t="s">
        <v>336</v>
      </c>
      <c r="J3605" t="s">
        <v>806</v>
      </c>
      <c r="K3605" t="s">
        <v>807</v>
      </c>
      <c r="N3605" t="s">
        <v>68</v>
      </c>
      <c r="O3605" t="s">
        <v>808</v>
      </c>
      <c r="Q3605" t="s">
        <v>113</v>
      </c>
      <c r="R3605">
        <v>2012</v>
      </c>
      <c r="S3605" s="1">
        <v>8075</v>
      </c>
      <c r="T3605" t="s">
        <v>31</v>
      </c>
      <c r="U3605" s="2">
        <v>40848</v>
      </c>
      <c r="V3605" s="2">
        <v>40877</v>
      </c>
      <c r="W3605" s="2">
        <v>40596</v>
      </c>
      <c r="Y3605" t="s">
        <v>135</v>
      </c>
      <c r="Z3605" t="s">
        <v>1011</v>
      </c>
      <c r="AA3605" t="s">
        <v>1012</v>
      </c>
      <c r="AB3605" t="s">
        <v>35</v>
      </c>
      <c r="AC3605" t="s">
        <v>36</v>
      </c>
      <c r="AD3605">
        <v>98111</v>
      </c>
      <c r="AE3605" t="s">
        <v>4484</v>
      </c>
      <c r="AF3605" t="str">
        <f t="shared" si="168"/>
        <v>Yes</v>
      </c>
      <c r="AG3605" s="9" t="str">
        <f t="shared" si="169"/>
        <v>STATE TREASURERDEMOCRATTREASURER, OFFICE OF STATEStatewide20128075DEBT408484087740596CARRY FORWARD DEBTMCINTIRE JAMESPO BOX 21941SEATTLEWA</v>
      </c>
      <c r="AH3605">
        <v>100440012</v>
      </c>
      <c r="AI3605" s="9" t="str">
        <f t="shared" si="170"/>
        <v>STATE TREASURERDEMOCRATTREASURER, OFFICE OF STATEStatewide</v>
      </c>
    </row>
    <row r="3606" spans="1:35" x14ac:dyDescent="0.25">
      <c r="A3606" s="15">
        <v>1933</v>
      </c>
      <c r="B3606" t="s">
        <v>4485</v>
      </c>
      <c r="C3606">
        <v>100440012</v>
      </c>
      <c r="D3606" t="s">
        <v>30</v>
      </c>
      <c r="E3606" t="s">
        <v>1009</v>
      </c>
      <c r="F3606" t="s">
        <v>44</v>
      </c>
      <c r="G3606" t="s">
        <v>804</v>
      </c>
      <c r="H3606" t="s">
        <v>805</v>
      </c>
      <c r="I3606" t="s">
        <v>336</v>
      </c>
      <c r="J3606" t="s">
        <v>806</v>
      </c>
      <c r="K3606" t="s">
        <v>807</v>
      </c>
      <c r="N3606" t="s">
        <v>68</v>
      </c>
      <c r="O3606" t="s">
        <v>808</v>
      </c>
      <c r="Q3606" t="s">
        <v>113</v>
      </c>
      <c r="R3606">
        <v>2012</v>
      </c>
      <c r="S3606" s="1">
        <v>265.5</v>
      </c>
      <c r="T3606" t="s">
        <v>31</v>
      </c>
      <c r="U3606" s="2">
        <v>40848</v>
      </c>
      <c r="V3606" s="2">
        <v>40877</v>
      </c>
      <c r="W3606" s="2">
        <v>40877</v>
      </c>
      <c r="Y3606" t="s">
        <v>330</v>
      </c>
      <c r="Z3606" t="s">
        <v>33</v>
      </c>
      <c r="AA3606" t="s">
        <v>34</v>
      </c>
      <c r="AB3606" t="s">
        <v>35</v>
      </c>
      <c r="AC3606" t="s">
        <v>36</v>
      </c>
      <c r="AD3606">
        <v>98101</v>
      </c>
      <c r="AE3606" t="s">
        <v>4484</v>
      </c>
      <c r="AF3606" t="str">
        <f t="shared" si="168"/>
        <v>Yes</v>
      </c>
      <c r="AG3606" s="9" t="str">
        <f t="shared" si="169"/>
        <v>STATE TREASURERDEMOCRATTREASURER, OFFICE OF STATEStatewide2012265.5DEBT408484087740877ACCOUNTING/COMPLIANCEPROJECT ACCOUNTING SERVICES603 STEWART ST STE 819SEATTLEWA</v>
      </c>
      <c r="AH3606">
        <v>100440012</v>
      </c>
      <c r="AI3606" s="9" t="str">
        <f t="shared" si="170"/>
        <v>STATE TREASURERDEMOCRATTREASURER, OFFICE OF STATEStatewide</v>
      </c>
    </row>
    <row r="3607" spans="1:35" x14ac:dyDescent="0.25">
      <c r="A3607" s="15">
        <v>1934</v>
      </c>
      <c r="B3607" t="s">
        <v>4486</v>
      </c>
      <c r="C3607">
        <v>100440012</v>
      </c>
      <c r="D3607" t="s">
        <v>30</v>
      </c>
      <c r="E3607" t="s">
        <v>1009</v>
      </c>
      <c r="F3607" t="s">
        <v>44</v>
      </c>
      <c r="G3607" t="s">
        <v>804</v>
      </c>
      <c r="H3607" t="s">
        <v>805</v>
      </c>
      <c r="I3607" t="s">
        <v>336</v>
      </c>
      <c r="J3607" t="s">
        <v>806</v>
      </c>
      <c r="K3607" t="s">
        <v>807</v>
      </c>
      <c r="N3607" t="s">
        <v>68</v>
      </c>
      <c r="O3607" t="s">
        <v>808</v>
      </c>
      <c r="Q3607" t="s">
        <v>113</v>
      </c>
      <c r="R3607">
        <v>2012</v>
      </c>
      <c r="S3607" s="1">
        <v>2100.0300000000002</v>
      </c>
      <c r="T3607" t="s">
        <v>31</v>
      </c>
      <c r="U3607" s="2">
        <v>40848</v>
      </c>
      <c r="V3607" s="2">
        <v>40877</v>
      </c>
      <c r="W3607" s="2">
        <v>40877</v>
      </c>
      <c r="Y3607" t="s">
        <v>1555</v>
      </c>
      <c r="Z3607" t="s">
        <v>183</v>
      </c>
      <c r="AA3607" t="s">
        <v>184</v>
      </c>
      <c r="AB3607" t="s">
        <v>35</v>
      </c>
      <c r="AC3607" t="s">
        <v>36</v>
      </c>
      <c r="AD3607">
        <v>98109</v>
      </c>
      <c r="AE3607" t="s">
        <v>4484</v>
      </c>
      <c r="AF3607" t="str">
        <f t="shared" si="168"/>
        <v>Yes</v>
      </c>
      <c r="AG3607" s="9" t="str">
        <f t="shared" si="169"/>
        <v>STATE TREASURERDEMOCRATTREASURER, OFFICE OF STATEStatewide20122100.03DEBT408484087740877CONSULTING/POSTAGESOUTH COVE STRATEGIES422 YALE AVE N #507SEATTLEWA</v>
      </c>
      <c r="AH3607">
        <v>100440012</v>
      </c>
      <c r="AI3607" s="9" t="str">
        <f t="shared" si="170"/>
        <v>STATE TREASURERDEMOCRATTREASURER, OFFICE OF STATEStatewide</v>
      </c>
    </row>
    <row r="3608" spans="1:35" x14ac:dyDescent="0.25">
      <c r="A3608" s="15">
        <v>1806</v>
      </c>
      <c r="B3608" t="s">
        <v>4296</v>
      </c>
      <c r="C3608">
        <v>100445217</v>
      </c>
      <c r="D3608" t="s">
        <v>30</v>
      </c>
      <c r="E3608" t="s">
        <v>1009</v>
      </c>
      <c r="F3608" t="s">
        <v>44</v>
      </c>
      <c r="G3608" t="s">
        <v>804</v>
      </c>
      <c r="H3608" t="s">
        <v>805</v>
      </c>
      <c r="I3608" t="s">
        <v>336</v>
      </c>
      <c r="J3608" t="s">
        <v>806</v>
      </c>
      <c r="K3608" t="s">
        <v>807</v>
      </c>
      <c r="N3608" t="s">
        <v>68</v>
      </c>
      <c r="O3608" t="s">
        <v>808</v>
      </c>
      <c r="Q3608" t="s">
        <v>113</v>
      </c>
      <c r="R3608">
        <v>2012</v>
      </c>
      <c r="S3608" s="1">
        <v>8075</v>
      </c>
      <c r="T3608" t="s">
        <v>31</v>
      </c>
      <c r="U3608" s="2">
        <v>40878</v>
      </c>
      <c r="V3608" s="2">
        <v>40908</v>
      </c>
      <c r="W3608" s="2">
        <v>40596</v>
      </c>
      <c r="Y3608" t="s">
        <v>135</v>
      </c>
      <c r="Z3608" t="s">
        <v>1011</v>
      </c>
      <c r="AA3608" t="s">
        <v>1012</v>
      </c>
      <c r="AB3608" t="s">
        <v>35</v>
      </c>
      <c r="AC3608" t="s">
        <v>36</v>
      </c>
      <c r="AD3608">
        <v>98111</v>
      </c>
      <c r="AE3608" t="s">
        <v>4297</v>
      </c>
      <c r="AF3608" t="str">
        <f t="shared" si="168"/>
        <v>Yes</v>
      </c>
      <c r="AG3608" s="9" t="str">
        <f t="shared" si="169"/>
        <v>STATE TREASURERDEMOCRATTREASURER, OFFICE OF STATEStatewide20128075DEBT408784090840596CARRY FORWARD DEBTMCINTIRE JAMESPO BOX 21941SEATTLEWA</v>
      </c>
      <c r="AH3608">
        <v>100445217</v>
      </c>
      <c r="AI3608" s="9" t="str">
        <f t="shared" si="170"/>
        <v>STATE TREASURERDEMOCRATTREASURER, OFFICE OF STATEStatewide</v>
      </c>
    </row>
    <row r="3609" spans="1:35" x14ac:dyDescent="0.25">
      <c r="A3609" s="15">
        <v>1831</v>
      </c>
      <c r="B3609" t="s">
        <v>4334</v>
      </c>
      <c r="C3609">
        <v>100454526</v>
      </c>
      <c r="D3609" t="s">
        <v>30</v>
      </c>
      <c r="E3609" t="s">
        <v>1009</v>
      </c>
      <c r="F3609" t="s">
        <v>44</v>
      </c>
      <c r="G3609" t="s">
        <v>804</v>
      </c>
      <c r="H3609" t="s">
        <v>805</v>
      </c>
      <c r="I3609" t="s">
        <v>336</v>
      </c>
      <c r="J3609" t="s">
        <v>806</v>
      </c>
      <c r="K3609" t="s">
        <v>807</v>
      </c>
      <c r="N3609" t="s">
        <v>68</v>
      </c>
      <c r="O3609" t="s">
        <v>808</v>
      </c>
      <c r="Q3609" t="s">
        <v>113</v>
      </c>
      <c r="R3609">
        <v>2012</v>
      </c>
      <c r="S3609" s="1">
        <v>8075</v>
      </c>
      <c r="T3609" t="s">
        <v>31</v>
      </c>
      <c r="U3609" s="2">
        <v>40909</v>
      </c>
      <c r="V3609" s="2">
        <v>40968</v>
      </c>
      <c r="W3609" s="2">
        <v>40596</v>
      </c>
      <c r="Y3609" t="s">
        <v>135</v>
      </c>
      <c r="Z3609" t="s">
        <v>1011</v>
      </c>
      <c r="AA3609" t="s">
        <v>1012</v>
      </c>
      <c r="AB3609" t="s">
        <v>35</v>
      </c>
      <c r="AC3609" t="s">
        <v>36</v>
      </c>
      <c r="AD3609">
        <v>98111</v>
      </c>
      <c r="AE3609" t="s">
        <v>4335</v>
      </c>
      <c r="AF3609" t="str">
        <f t="shared" si="168"/>
        <v>Yes</v>
      </c>
      <c r="AG3609" s="9" t="str">
        <f t="shared" si="169"/>
        <v>STATE TREASURERDEMOCRATTREASURER, OFFICE OF STATEStatewide20128075DEBT409094096840596CARRY FORWARD DEBTMCINTIRE JAMESPO BOX 21941SEATTLEWA</v>
      </c>
      <c r="AH3609">
        <v>100454526</v>
      </c>
      <c r="AI3609" s="9" t="str">
        <f t="shared" si="170"/>
        <v>STATE TREASURERDEMOCRATTREASURER, OFFICE OF STATEStatewide</v>
      </c>
    </row>
    <row r="3610" spans="1:35" x14ac:dyDescent="0.25">
      <c r="A3610" s="15">
        <v>1832</v>
      </c>
      <c r="B3610" t="s">
        <v>4336</v>
      </c>
      <c r="C3610">
        <v>100454526</v>
      </c>
      <c r="D3610" t="s">
        <v>30</v>
      </c>
      <c r="E3610" t="s">
        <v>1009</v>
      </c>
      <c r="F3610" t="s">
        <v>44</v>
      </c>
      <c r="G3610" t="s">
        <v>804</v>
      </c>
      <c r="H3610" t="s">
        <v>805</v>
      </c>
      <c r="I3610" t="s">
        <v>336</v>
      </c>
      <c r="J3610" t="s">
        <v>806</v>
      </c>
      <c r="K3610" t="s">
        <v>807</v>
      </c>
      <c r="N3610" t="s">
        <v>68</v>
      </c>
      <c r="O3610" t="s">
        <v>808</v>
      </c>
      <c r="Q3610" t="s">
        <v>113</v>
      </c>
      <c r="R3610">
        <v>2012</v>
      </c>
      <c r="S3610" s="1">
        <v>500</v>
      </c>
      <c r="T3610" t="s">
        <v>31</v>
      </c>
      <c r="U3610" s="2">
        <v>40909</v>
      </c>
      <c r="V3610" s="2">
        <v>40968</v>
      </c>
      <c r="W3610" s="2">
        <v>40968</v>
      </c>
      <c r="Y3610" t="s">
        <v>37</v>
      </c>
      <c r="Z3610" t="s">
        <v>183</v>
      </c>
      <c r="AA3610" t="s">
        <v>184</v>
      </c>
      <c r="AB3610" t="s">
        <v>35</v>
      </c>
      <c r="AC3610" t="s">
        <v>36</v>
      </c>
      <c r="AD3610">
        <v>98109</v>
      </c>
      <c r="AE3610" t="s">
        <v>4335</v>
      </c>
      <c r="AF3610" t="str">
        <f t="shared" si="168"/>
        <v>Yes</v>
      </c>
      <c r="AG3610" s="9" t="str">
        <f t="shared" si="169"/>
        <v>STATE TREASURERDEMOCRATTREASURER, OFFICE OF STATEStatewide2012500DEBT409094096840968CONSULTINGSOUTH COVE STRATEGIES422 YALE AVE N #507SEATTLEWA</v>
      </c>
      <c r="AH3610">
        <v>100454526</v>
      </c>
      <c r="AI3610" s="9" t="str">
        <f t="shared" si="170"/>
        <v>STATE TREASURERDEMOCRATTREASURER, OFFICE OF STATEStatewide</v>
      </c>
    </row>
    <row r="3611" spans="1:35" x14ac:dyDescent="0.25">
      <c r="A3611" s="15">
        <v>2109</v>
      </c>
      <c r="B3611" t="s">
        <v>4749</v>
      </c>
      <c r="C3611">
        <v>100458303</v>
      </c>
      <c r="D3611" t="s">
        <v>30</v>
      </c>
      <c r="E3611" t="s">
        <v>1009</v>
      </c>
      <c r="F3611" t="s">
        <v>44</v>
      </c>
      <c r="G3611" t="s">
        <v>804</v>
      </c>
      <c r="H3611" t="s">
        <v>805</v>
      </c>
      <c r="I3611" t="s">
        <v>336</v>
      </c>
      <c r="J3611" t="s">
        <v>806</v>
      </c>
      <c r="K3611" t="s">
        <v>807</v>
      </c>
      <c r="N3611" t="s">
        <v>68</v>
      </c>
      <c r="O3611" t="s">
        <v>808</v>
      </c>
      <c r="Q3611" t="s">
        <v>113</v>
      </c>
      <c r="R3611">
        <v>2012</v>
      </c>
      <c r="S3611" s="1">
        <v>8075</v>
      </c>
      <c r="T3611" t="s">
        <v>31</v>
      </c>
      <c r="U3611" s="2">
        <v>40969</v>
      </c>
      <c r="V3611" s="2">
        <v>40999</v>
      </c>
      <c r="W3611" s="2">
        <v>40596</v>
      </c>
      <c r="Y3611" t="s">
        <v>135</v>
      </c>
      <c r="Z3611" t="s">
        <v>1011</v>
      </c>
      <c r="AA3611" t="s">
        <v>1012</v>
      </c>
      <c r="AB3611" t="s">
        <v>35</v>
      </c>
      <c r="AC3611" t="s">
        <v>36</v>
      </c>
      <c r="AD3611">
        <v>98111</v>
      </c>
      <c r="AE3611" t="s">
        <v>4750</v>
      </c>
      <c r="AF3611" t="str">
        <f t="shared" si="168"/>
        <v>Yes</v>
      </c>
      <c r="AG3611" s="9" t="str">
        <f t="shared" si="169"/>
        <v>STATE TREASURERDEMOCRATTREASURER, OFFICE OF STATEStatewide20128075DEBT409694099940596CARRY FORWARD DEBTMCINTIRE JAMESPO BOX 21941SEATTLEWA</v>
      </c>
      <c r="AH3611">
        <v>100458303</v>
      </c>
      <c r="AI3611" s="9" t="str">
        <f t="shared" si="170"/>
        <v>STATE TREASURERDEMOCRATTREASURER, OFFICE OF STATEStatewide</v>
      </c>
    </row>
    <row r="3612" spans="1:35" x14ac:dyDescent="0.25">
      <c r="A3612" s="15">
        <v>2110</v>
      </c>
      <c r="B3612" t="s">
        <v>4751</v>
      </c>
      <c r="C3612">
        <v>100458303</v>
      </c>
      <c r="D3612" t="s">
        <v>30</v>
      </c>
      <c r="E3612" t="s">
        <v>1009</v>
      </c>
      <c r="F3612" t="s">
        <v>44</v>
      </c>
      <c r="G3612" t="s">
        <v>804</v>
      </c>
      <c r="H3612" t="s">
        <v>805</v>
      </c>
      <c r="I3612" t="s">
        <v>336</v>
      </c>
      <c r="J3612" t="s">
        <v>806</v>
      </c>
      <c r="K3612" t="s">
        <v>807</v>
      </c>
      <c r="N3612" t="s">
        <v>68</v>
      </c>
      <c r="O3612" t="s">
        <v>808</v>
      </c>
      <c r="Q3612" t="s">
        <v>113</v>
      </c>
      <c r="R3612">
        <v>2012</v>
      </c>
      <c r="S3612" s="1">
        <v>500</v>
      </c>
      <c r="T3612" t="s">
        <v>31</v>
      </c>
      <c r="U3612" s="2">
        <v>40969</v>
      </c>
      <c r="V3612" s="2">
        <v>40999</v>
      </c>
      <c r="W3612" s="2">
        <v>40999</v>
      </c>
      <c r="Y3612" t="s">
        <v>37</v>
      </c>
      <c r="Z3612" t="s">
        <v>183</v>
      </c>
      <c r="AA3612" t="s">
        <v>184</v>
      </c>
      <c r="AB3612" t="s">
        <v>35</v>
      </c>
      <c r="AC3612" t="s">
        <v>36</v>
      </c>
      <c r="AD3612">
        <v>98109</v>
      </c>
      <c r="AE3612" t="s">
        <v>4750</v>
      </c>
      <c r="AF3612" t="str">
        <f t="shared" si="168"/>
        <v>Yes</v>
      </c>
      <c r="AG3612" s="9" t="str">
        <f t="shared" si="169"/>
        <v>STATE TREASURERDEMOCRATTREASURER, OFFICE OF STATEStatewide2012500DEBT409694099940999CONSULTINGSOUTH COVE STRATEGIES422 YALE AVE N #507SEATTLEWA</v>
      </c>
      <c r="AH3612">
        <v>100458303</v>
      </c>
      <c r="AI3612" s="9" t="str">
        <f t="shared" si="170"/>
        <v>STATE TREASURERDEMOCRATTREASURER, OFFICE OF STATEStatewide</v>
      </c>
    </row>
    <row r="3613" spans="1:35" x14ac:dyDescent="0.25">
      <c r="A3613" s="15">
        <v>2315</v>
      </c>
      <c r="B3613" t="s">
        <v>5067</v>
      </c>
      <c r="C3613">
        <v>100462075</v>
      </c>
      <c r="D3613" t="s">
        <v>30</v>
      </c>
      <c r="E3613" t="s">
        <v>1009</v>
      </c>
      <c r="F3613" t="s">
        <v>44</v>
      </c>
      <c r="G3613" t="s">
        <v>804</v>
      </c>
      <c r="H3613" t="s">
        <v>805</v>
      </c>
      <c r="I3613" t="s">
        <v>336</v>
      </c>
      <c r="J3613" t="s">
        <v>806</v>
      </c>
      <c r="K3613" t="s">
        <v>807</v>
      </c>
      <c r="N3613" t="s">
        <v>68</v>
      </c>
      <c r="O3613" t="s">
        <v>808</v>
      </c>
      <c r="Q3613" t="s">
        <v>113</v>
      </c>
      <c r="R3613">
        <v>2012</v>
      </c>
      <c r="S3613" s="1">
        <v>8075</v>
      </c>
      <c r="T3613" t="s">
        <v>31</v>
      </c>
      <c r="U3613" s="2">
        <v>41000</v>
      </c>
      <c r="V3613" s="2">
        <v>41029</v>
      </c>
      <c r="W3613" s="2">
        <v>40596</v>
      </c>
      <c r="Y3613" t="s">
        <v>135</v>
      </c>
      <c r="Z3613" t="s">
        <v>1011</v>
      </c>
      <c r="AA3613" t="s">
        <v>1012</v>
      </c>
      <c r="AB3613" t="s">
        <v>35</v>
      </c>
      <c r="AC3613" t="s">
        <v>36</v>
      </c>
      <c r="AD3613">
        <v>98111</v>
      </c>
      <c r="AE3613" t="s">
        <v>5068</v>
      </c>
      <c r="AF3613" t="str">
        <f t="shared" si="168"/>
        <v>Yes</v>
      </c>
      <c r="AG3613" s="9" t="str">
        <f t="shared" si="169"/>
        <v>STATE TREASURERDEMOCRATTREASURER, OFFICE OF STATEStatewide20128075DEBT410004102940596CARRY FORWARD DEBTMCINTIRE JAMESPO BOX 21941SEATTLEWA</v>
      </c>
      <c r="AH3613">
        <v>100462075</v>
      </c>
      <c r="AI3613" s="9" t="str">
        <f t="shared" si="170"/>
        <v>STATE TREASURERDEMOCRATTREASURER, OFFICE OF STATEStatewide</v>
      </c>
    </row>
    <row r="3614" spans="1:35" x14ac:dyDescent="0.25">
      <c r="A3614" s="15">
        <v>2316</v>
      </c>
      <c r="B3614" t="s">
        <v>5069</v>
      </c>
      <c r="C3614">
        <v>100467612</v>
      </c>
      <c r="D3614" t="s">
        <v>30</v>
      </c>
      <c r="E3614" t="s">
        <v>1009</v>
      </c>
      <c r="F3614" t="s">
        <v>44</v>
      </c>
      <c r="G3614" t="s">
        <v>804</v>
      </c>
      <c r="H3614" t="s">
        <v>805</v>
      </c>
      <c r="I3614" t="s">
        <v>336</v>
      </c>
      <c r="J3614" t="s">
        <v>806</v>
      </c>
      <c r="K3614" t="s">
        <v>807</v>
      </c>
      <c r="N3614" t="s">
        <v>68</v>
      </c>
      <c r="O3614" t="s">
        <v>808</v>
      </c>
      <c r="Q3614" t="s">
        <v>113</v>
      </c>
      <c r="R3614">
        <v>2012</v>
      </c>
      <c r="S3614" s="1">
        <v>8075</v>
      </c>
      <c r="T3614" t="s">
        <v>31</v>
      </c>
      <c r="U3614" s="2">
        <v>41030</v>
      </c>
      <c r="V3614" s="2">
        <v>41060</v>
      </c>
      <c r="W3614" s="2">
        <v>40596</v>
      </c>
      <c r="Y3614" t="s">
        <v>135</v>
      </c>
      <c r="Z3614" t="s">
        <v>1011</v>
      </c>
      <c r="AA3614" t="s">
        <v>1012</v>
      </c>
      <c r="AB3614" t="s">
        <v>35</v>
      </c>
      <c r="AC3614" t="s">
        <v>36</v>
      </c>
      <c r="AD3614">
        <v>98111</v>
      </c>
      <c r="AE3614" t="s">
        <v>5070</v>
      </c>
      <c r="AF3614" t="str">
        <f t="shared" si="168"/>
        <v>Yes</v>
      </c>
      <c r="AG3614" s="9" t="str">
        <f t="shared" si="169"/>
        <v>STATE TREASURERDEMOCRATTREASURER, OFFICE OF STATEStatewide20128075DEBT410304106040596CARRY FORWARD DEBTMCINTIRE JAMESPO BOX 21941SEATTLEWA</v>
      </c>
      <c r="AH3614">
        <v>100467612</v>
      </c>
      <c r="AI3614" s="9" t="str">
        <f t="shared" si="170"/>
        <v>STATE TREASURERDEMOCRATTREASURER, OFFICE OF STATEStatewide</v>
      </c>
    </row>
    <row r="3615" spans="1:35" x14ac:dyDescent="0.25">
      <c r="A3615" s="15">
        <v>2317</v>
      </c>
      <c r="B3615" t="s">
        <v>5071</v>
      </c>
      <c r="C3615">
        <v>100467612</v>
      </c>
      <c r="D3615" t="s">
        <v>30</v>
      </c>
      <c r="E3615" t="s">
        <v>1009</v>
      </c>
      <c r="F3615" t="s">
        <v>44</v>
      </c>
      <c r="G3615" t="s">
        <v>804</v>
      </c>
      <c r="H3615" t="s">
        <v>805</v>
      </c>
      <c r="I3615" t="s">
        <v>336</v>
      </c>
      <c r="J3615" t="s">
        <v>806</v>
      </c>
      <c r="K3615" t="s">
        <v>807</v>
      </c>
      <c r="N3615" t="s">
        <v>68</v>
      </c>
      <c r="O3615" t="s">
        <v>808</v>
      </c>
      <c r="Q3615" t="s">
        <v>113</v>
      </c>
      <c r="R3615">
        <v>2012</v>
      </c>
      <c r="S3615" s="1">
        <v>509.25</v>
      </c>
      <c r="T3615" t="s">
        <v>31</v>
      </c>
      <c r="U3615" s="2">
        <v>41030</v>
      </c>
      <c r="V3615" s="2">
        <v>41060</v>
      </c>
      <c r="W3615" s="2">
        <v>41060</v>
      </c>
      <c r="Y3615" t="s">
        <v>330</v>
      </c>
      <c r="Z3615" t="s">
        <v>33</v>
      </c>
      <c r="AA3615" t="s">
        <v>34</v>
      </c>
      <c r="AB3615" t="s">
        <v>35</v>
      </c>
      <c r="AC3615" t="s">
        <v>36</v>
      </c>
      <c r="AD3615">
        <v>98101</v>
      </c>
      <c r="AE3615" t="s">
        <v>5070</v>
      </c>
      <c r="AF3615" t="str">
        <f t="shared" si="168"/>
        <v>Yes</v>
      </c>
      <c r="AG3615" s="9" t="str">
        <f t="shared" si="169"/>
        <v>STATE TREASURERDEMOCRATTREASURER, OFFICE OF STATEStatewide2012509.25DEBT410304106041060ACCOUNTING/COMPLIANCEPROJECT ACCOUNTING SERVICES603 STEWART ST STE 819SEATTLEWA</v>
      </c>
      <c r="AH3615">
        <v>100467612</v>
      </c>
      <c r="AI3615" s="9" t="str">
        <f t="shared" si="170"/>
        <v>STATE TREASURERDEMOCRATTREASURER, OFFICE OF STATEStatewide</v>
      </c>
    </row>
    <row r="3616" spans="1:35" x14ac:dyDescent="0.25">
      <c r="A3616" s="15">
        <v>3679</v>
      </c>
      <c r="B3616" t="s">
        <v>7428</v>
      </c>
      <c r="C3616">
        <v>100487160</v>
      </c>
      <c r="D3616" t="s">
        <v>30</v>
      </c>
      <c r="E3616" t="s">
        <v>1009</v>
      </c>
      <c r="F3616" t="s">
        <v>44</v>
      </c>
      <c r="G3616" t="s">
        <v>804</v>
      </c>
      <c r="H3616" t="s">
        <v>805</v>
      </c>
      <c r="I3616" t="s">
        <v>336</v>
      </c>
      <c r="J3616" t="s">
        <v>806</v>
      </c>
      <c r="K3616" t="s">
        <v>807</v>
      </c>
      <c r="N3616" t="s">
        <v>68</v>
      </c>
      <c r="O3616" t="s">
        <v>808</v>
      </c>
      <c r="Q3616" t="s">
        <v>113</v>
      </c>
      <c r="R3616">
        <v>2012</v>
      </c>
      <c r="S3616" s="1">
        <v>433.5</v>
      </c>
      <c r="T3616" t="s">
        <v>31</v>
      </c>
      <c r="U3616" s="2">
        <v>41121</v>
      </c>
      <c r="V3616" s="2">
        <v>41152</v>
      </c>
      <c r="W3616" s="2">
        <v>41152</v>
      </c>
      <c r="Y3616" t="s">
        <v>330</v>
      </c>
      <c r="Z3616" t="s">
        <v>33</v>
      </c>
      <c r="AA3616" t="s">
        <v>34</v>
      </c>
      <c r="AB3616" t="s">
        <v>35</v>
      </c>
      <c r="AC3616" t="s">
        <v>36</v>
      </c>
      <c r="AD3616">
        <v>98101</v>
      </c>
      <c r="AE3616" t="s">
        <v>7429</v>
      </c>
      <c r="AF3616" t="str">
        <f t="shared" si="168"/>
        <v>Yes</v>
      </c>
      <c r="AG3616" s="9" t="str">
        <f t="shared" si="169"/>
        <v>STATE TREASURERDEMOCRATTREASURER, OFFICE OF STATEStatewide2012433.5DEBT411214115241152ACCOUNTING/COMPLIANCEPROJECT ACCOUNTING SERVICES603 STEWART ST STE 819SEATTLEWA</v>
      </c>
      <c r="AH3616">
        <v>100487160</v>
      </c>
      <c r="AI3616" s="9" t="str">
        <f t="shared" si="170"/>
        <v>STATE TREASURERDEMOCRATTREASURER, OFFICE OF STATEStatewide</v>
      </c>
    </row>
    <row r="3617" spans="1:35" x14ac:dyDescent="0.25">
      <c r="A3617" s="15">
        <v>498</v>
      </c>
      <c r="B3617" t="s">
        <v>1780</v>
      </c>
      <c r="C3617">
        <v>100495770</v>
      </c>
      <c r="D3617" t="s">
        <v>30</v>
      </c>
      <c r="E3617" t="s">
        <v>1009</v>
      </c>
      <c r="F3617" t="s">
        <v>44</v>
      </c>
      <c r="G3617" t="s">
        <v>804</v>
      </c>
      <c r="H3617" t="s">
        <v>805</v>
      </c>
      <c r="I3617" t="s">
        <v>336</v>
      </c>
      <c r="J3617" t="s">
        <v>806</v>
      </c>
      <c r="K3617" t="s">
        <v>807</v>
      </c>
      <c r="N3617" t="s">
        <v>68</v>
      </c>
      <c r="O3617" t="s">
        <v>808</v>
      </c>
      <c r="Q3617" t="s">
        <v>113</v>
      </c>
      <c r="R3617">
        <v>2012</v>
      </c>
      <c r="S3617" s="1">
        <v>811</v>
      </c>
      <c r="T3617" t="s">
        <v>31</v>
      </c>
      <c r="U3617" s="2">
        <v>41153</v>
      </c>
      <c r="V3617" s="2">
        <v>41197</v>
      </c>
      <c r="W3617" s="2">
        <v>41194</v>
      </c>
      <c r="Y3617" t="s">
        <v>734</v>
      </c>
      <c r="Z3617" t="s">
        <v>114</v>
      </c>
      <c r="AA3617" t="s">
        <v>115</v>
      </c>
      <c r="AB3617" t="s">
        <v>35</v>
      </c>
      <c r="AC3617" t="s">
        <v>36</v>
      </c>
      <c r="AD3617">
        <v>98103</v>
      </c>
      <c r="AE3617" t="s">
        <v>1781</v>
      </c>
      <c r="AF3617" t="str">
        <f t="shared" si="168"/>
        <v>Yes</v>
      </c>
      <c r="AG3617" s="9" t="str">
        <f t="shared" si="169"/>
        <v>STATE TREASURERDEMOCRATTREASURER, OFFICE OF STATEStatewide2012811DEBT411534119741194LITERATURE DESIGN/PRINTINGNORTHWEST PASSAGE CONSULTING146 N CANAL ST #303SEATTLEWA</v>
      </c>
      <c r="AH3617">
        <v>100495770</v>
      </c>
      <c r="AI3617" s="9" t="str">
        <f t="shared" si="170"/>
        <v>STATE TREASURERDEMOCRATTREASURER, OFFICE OF STATEStatewide</v>
      </c>
    </row>
    <row r="3618" spans="1:35" x14ac:dyDescent="0.25">
      <c r="A3618" s="15">
        <v>499</v>
      </c>
      <c r="B3618" t="s">
        <v>1782</v>
      </c>
      <c r="C3618">
        <v>100495770</v>
      </c>
      <c r="D3618" t="s">
        <v>30</v>
      </c>
      <c r="E3618" t="s">
        <v>1009</v>
      </c>
      <c r="F3618" t="s">
        <v>44</v>
      </c>
      <c r="G3618" t="s">
        <v>804</v>
      </c>
      <c r="H3618" t="s">
        <v>805</v>
      </c>
      <c r="I3618" t="s">
        <v>336</v>
      </c>
      <c r="J3618" t="s">
        <v>806</v>
      </c>
      <c r="K3618" t="s">
        <v>807</v>
      </c>
      <c r="N3618" t="s">
        <v>68</v>
      </c>
      <c r="O3618" t="s">
        <v>808</v>
      </c>
      <c r="Q3618" t="s">
        <v>113</v>
      </c>
      <c r="R3618">
        <v>2012</v>
      </c>
      <c r="S3618" s="1">
        <v>391.4</v>
      </c>
      <c r="T3618" t="s">
        <v>31</v>
      </c>
      <c r="U3618" s="2">
        <v>41153</v>
      </c>
      <c r="V3618" s="2">
        <v>41197</v>
      </c>
      <c r="W3618" s="2">
        <v>41197</v>
      </c>
      <c r="Y3618" t="s">
        <v>1010</v>
      </c>
      <c r="Z3618" t="s">
        <v>1011</v>
      </c>
      <c r="AA3618" t="s">
        <v>1012</v>
      </c>
      <c r="AB3618" t="s">
        <v>35</v>
      </c>
      <c r="AC3618" t="s">
        <v>36</v>
      </c>
      <c r="AD3618">
        <v>98111</v>
      </c>
      <c r="AE3618" t="s">
        <v>1781</v>
      </c>
      <c r="AF3618" t="str">
        <f t="shared" si="168"/>
        <v>Yes</v>
      </c>
      <c r="AG3618" s="9" t="str">
        <f t="shared" si="169"/>
        <v>STATE TREASURERDEMOCRATTREASURER, OFFICE OF STATEStatewide2012391.4DEBT411534119741197TRAVELMCINTIRE JAMESPO BOX 21941SEATTLEWA</v>
      </c>
      <c r="AH3618">
        <v>100495770</v>
      </c>
      <c r="AI3618" s="9" t="str">
        <f t="shared" si="170"/>
        <v>STATE TREASURERDEMOCRATTREASURER, OFFICE OF STATEStatewide</v>
      </c>
    </row>
    <row r="3619" spans="1:35" x14ac:dyDescent="0.25">
      <c r="A3619" s="15">
        <v>213</v>
      </c>
      <c r="B3619" t="s">
        <v>1008</v>
      </c>
      <c r="C3619">
        <v>100499134</v>
      </c>
      <c r="D3619" t="s">
        <v>30</v>
      </c>
      <c r="E3619" t="s">
        <v>1009</v>
      </c>
      <c r="F3619" t="s">
        <v>44</v>
      </c>
      <c r="G3619" t="s">
        <v>804</v>
      </c>
      <c r="H3619" t="s">
        <v>805</v>
      </c>
      <c r="I3619" t="s">
        <v>336</v>
      </c>
      <c r="J3619" t="s">
        <v>806</v>
      </c>
      <c r="K3619" t="s">
        <v>807</v>
      </c>
      <c r="N3619" t="s">
        <v>68</v>
      </c>
      <c r="O3619" t="s">
        <v>808</v>
      </c>
      <c r="Q3619" t="s">
        <v>113</v>
      </c>
      <c r="R3619">
        <v>2012</v>
      </c>
      <c r="S3619" s="1">
        <v>391.4</v>
      </c>
      <c r="T3619" t="s">
        <v>31</v>
      </c>
      <c r="U3619" s="2">
        <v>41198</v>
      </c>
      <c r="V3619" s="2">
        <v>41211</v>
      </c>
      <c r="W3619" s="2">
        <v>41197</v>
      </c>
      <c r="Y3619" t="s">
        <v>1010</v>
      </c>
      <c r="Z3619" t="s">
        <v>1011</v>
      </c>
      <c r="AA3619" t="s">
        <v>1012</v>
      </c>
      <c r="AB3619" t="s">
        <v>35</v>
      </c>
      <c r="AC3619" t="s">
        <v>36</v>
      </c>
      <c r="AD3619">
        <v>98111</v>
      </c>
      <c r="AE3619" t="s">
        <v>1013</v>
      </c>
      <c r="AF3619" t="str">
        <f t="shared" si="168"/>
        <v>Yes</v>
      </c>
      <c r="AG3619" s="9" t="str">
        <f t="shared" si="169"/>
        <v>STATE TREASURERDEMOCRATTREASURER, OFFICE OF STATEStatewide2012391.4DEBT411984121141197TRAVELMCINTIRE JAMESPO BOX 21941SEATTLEWA</v>
      </c>
      <c r="AH3619">
        <v>100499134</v>
      </c>
      <c r="AI3619" s="9" t="str">
        <f t="shared" si="170"/>
        <v>STATE TREASURERDEMOCRATTREASURER, OFFICE OF STATEStatewide</v>
      </c>
    </row>
    <row r="3620" spans="1:35" x14ac:dyDescent="0.25">
      <c r="A3620" s="15">
        <v>214</v>
      </c>
      <c r="B3620" t="s">
        <v>1014</v>
      </c>
      <c r="C3620">
        <v>100499134</v>
      </c>
      <c r="D3620" t="s">
        <v>30</v>
      </c>
      <c r="E3620" t="s">
        <v>1009</v>
      </c>
      <c r="F3620" t="s">
        <v>44</v>
      </c>
      <c r="G3620" t="s">
        <v>804</v>
      </c>
      <c r="H3620" t="s">
        <v>805</v>
      </c>
      <c r="I3620" t="s">
        <v>336</v>
      </c>
      <c r="J3620" t="s">
        <v>806</v>
      </c>
      <c r="K3620" t="s">
        <v>807</v>
      </c>
      <c r="N3620" t="s">
        <v>68</v>
      </c>
      <c r="O3620" t="s">
        <v>808</v>
      </c>
      <c r="Q3620" t="s">
        <v>113</v>
      </c>
      <c r="R3620">
        <v>2012</v>
      </c>
      <c r="S3620" s="1">
        <v>500</v>
      </c>
      <c r="T3620" t="s">
        <v>31</v>
      </c>
      <c r="U3620" s="2">
        <v>41198</v>
      </c>
      <c r="V3620" s="2">
        <v>41211</v>
      </c>
      <c r="W3620" s="2">
        <v>41211</v>
      </c>
      <c r="Y3620" t="s">
        <v>32</v>
      </c>
      <c r="Z3620" t="s">
        <v>33</v>
      </c>
      <c r="AA3620" t="s">
        <v>34</v>
      </c>
      <c r="AB3620" t="s">
        <v>35</v>
      </c>
      <c r="AC3620" t="s">
        <v>36</v>
      </c>
      <c r="AD3620">
        <v>98101</v>
      </c>
      <c r="AE3620" t="s">
        <v>1013</v>
      </c>
      <c r="AF3620" t="str">
        <f t="shared" si="168"/>
        <v>Yes</v>
      </c>
      <c r="AG3620" s="9" t="str">
        <f t="shared" si="169"/>
        <v>STATE TREASURERDEMOCRATTREASURER, OFFICE OF STATEStatewide2012500DEBT411984121141211ACCOUNTING/COMPLIANCE (EST.)PROJECT ACCOUNTING SERVICES603 STEWART ST STE 819SEATTLEWA</v>
      </c>
      <c r="AH3620">
        <v>100499134</v>
      </c>
      <c r="AI3620" s="9" t="str">
        <f t="shared" si="170"/>
        <v>STATE TREASURERDEMOCRATTREASURER, OFFICE OF STATEStatewide</v>
      </c>
    </row>
    <row r="3621" spans="1:35" x14ac:dyDescent="0.25">
      <c r="A3621" s="15">
        <v>3059</v>
      </c>
      <c r="B3621" t="s">
        <v>6385</v>
      </c>
      <c r="C3621">
        <v>100477455</v>
      </c>
      <c r="D3621" t="s">
        <v>30</v>
      </c>
      <c r="E3621" t="s">
        <v>6386</v>
      </c>
      <c r="F3621" t="s">
        <v>44</v>
      </c>
      <c r="G3621" t="s">
        <v>6387</v>
      </c>
      <c r="H3621" t="s">
        <v>6388</v>
      </c>
      <c r="I3621" t="s">
        <v>1114</v>
      </c>
      <c r="J3621" t="s">
        <v>6389</v>
      </c>
      <c r="K3621" t="s">
        <v>322</v>
      </c>
      <c r="M3621">
        <v>12</v>
      </c>
      <c r="N3621" t="s">
        <v>132</v>
      </c>
      <c r="O3621" t="s">
        <v>2852</v>
      </c>
      <c r="P3621" t="s">
        <v>70</v>
      </c>
      <c r="Q3621" t="s">
        <v>324</v>
      </c>
      <c r="R3621">
        <v>2012</v>
      </c>
      <c r="S3621" s="1">
        <v>202.38</v>
      </c>
      <c r="T3621" t="s">
        <v>31</v>
      </c>
      <c r="U3621" s="2">
        <v>41036</v>
      </c>
      <c r="V3621" s="2">
        <v>41060</v>
      </c>
      <c r="W3621" s="2">
        <v>41060</v>
      </c>
      <c r="Z3621" t="s">
        <v>6390</v>
      </c>
      <c r="AE3621" t="s">
        <v>6391</v>
      </c>
      <c r="AF3621" t="str">
        <f t="shared" si="168"/>
        <v>Yes</v>
      </c>
      <c r="AG3621" s="9" t="str">
        <f t="shared" si="169"/>
        <v>SUPERIOR COURT JUDGE12NON PARTISANPIERCE CO SUPERIOR COURTPIERCEJudicial2012202.38DEBT410364106041060DISCOVER</v>
      </c>
      <c r="AH3621">
        <v>100477455</v>
      </c>
      <c r="AI3621" s="9" t="str">
        <f t="shared" si="170"/>
        <v>SUPERIOR COURT JUDGE12NON PARTISANPIERCE CO SUPERIOR COURTPIERCEJudicial</v>
      </c>
    </row>
    <row r="3622" spans="1:35" x14ac:dyDescent="0.25">
      <c r="A3622" s="15">
        <v>3102</v>
      </c>
      <c r="B3622" t="s">
        <v>6463</v>
      </c>
      <c r="C3622">
        <v>100478901</v>
      </c>
      <c r="D3622" t="s">
        <v>30</v>
      </c>
      <c r="E3622" t="s">
        <v>6386</v>
      </c>
      <c r="F3622" t="s">
        <v>44</v>
      </c>
      <c r="G3622" t="s">
        <v>6387</v>
      </c>
      <c r="H3622" t="s">
        <v>6388</v>
      </c>
      <c r="I3622" t="s">
        <v>1114</v>
      </c>
      <c r="J3622" t="s">
        <v>6389</v>
      </c>
      <c r="K3622" t="s">
        <v>322</v>
      </c>
      <c r="M3622">
        <v>12</v>
      </c>
      <c r="N3622" t="s">
        <v>132</v>
      </c>
      <c r="O3622" t="s">
        <v>2852</v>
      </c>
      <c r="P3622" t="s">
        <v>70</v>
      </c>
      <c r="Q3622" t="s">
        <v>324</v>
      </c>
      <c r="R3622">
        <v>2012</v>
      </c>
      <c r="S3622" s="1">
        <v>2144.3200000000002</v>
      </c>
      <c r="T3622" t="s">
        <v>31</v>
      </c>
      <c r="U3622" s="2">
        <v>41061</v>
      </c>
      <c r="V3622" s="2">
        <v>41106</v>
      </c>
      <c r="W3622" s="2">
        <v>41106</v>
      </c>
      <c r="Z3622" t="s">
        <v>6464</v>
      </c>
      <c r="AA3622" t="s">
        <v>3103</v>
      </c>
      <c r="AB3622" t="s">
        <v>2939</v>
      </c>
      <c r="AD3622">
        <v>91716</v>
      </c>
      <c r="AE3622" t="s">
        <v>6465</v>
      </c>
      <c r="AF3622" t="str">
        <f t="shared" si="168"/>
        <v>Yes</v>
      </c>
      <c r="AG3622" s="9" t="str">
        <f t="shared" si="169"/>
        <v>SUPERIOR COURT JUDGE12NON PARTISANPIERCE CO SUPERIOR COURTPIERCEJudicial20122144.32DEBT410614110641106CAPITOL ONEPO BOX 60599CITY OF INDUSTRY</v>
      </c>
      <c r="AH3622">
        <v>100478901</v>
      </c>
      <c r="AI3622" s="9" t="str">
        <f t="shared" si="170"/>
        <v>SUPERIOR COURT JUDGE12NON PARTISANPIERCE CO SUPERIOR COURTPIERCEJudicial</v>
      </c>
    </row>
    <row r="3623" spans="1:35" x14ac:dyDescent="0.25">
      <c r="A3623" s="15">
        <v>3395</v>
      </c>
      <c r="B3623" t="s">
        <v>6949</v>
      </c>
      <c r="C3623">
        <v>100480857</v>
      </c>
      <c r="D3623" t="s">
        <v>30</v>
      </c>
      <c r="E3623" t="s">
        <v>6386</v>
      </c>
      <c r="F3623" t="s">
        <v>44</v>
      </c>
      <c r="G3623" t="s">
        <v>6387</v>
      </c>
      <c r="H3623" t="s">
        <v>6388</v>
      </c>
      <c r="I3623" t="s">
        <v>1114</v>
      </c>
      <c r="J3623" t="s">
        <v>6389</v>
      </c>
      <c r="K3623" t="s">
        <v>322</v>
      </c>
      <c r="M3623">
        <v>12</v>
      </c>
      <c r="N3623" t="s">
        <v>132</v>
      </c>
      <c r="O3623" t="s">
        <v>2852</v>
      </c>
      <c r="P3623" t="s">
        <v>70</v>
      </c>
      <c r="Q3623" t="s">
        <v>324</v>
      </c>
      <c r="R3623">
        <v>2012</v>
      </c>
      <c r="S3623" s="1">
        <v>2144.3200000000002</v>
      </c>
      <c r="T3623" t="s">
        <v>31</v>
      </c>
      <c r="U3623" s="2">
        <v>41107</v>
      </c>
      <c r="V3623" s="2">
        <v>41120</v>
      </c>
      <c r="W3623" s="2">
        <v>41120</v>
      </c>
      <c r="Z3623" t="s">
        <v>6464</v>
      </c>
      <c r="AA3623" t="s">
        <v>3103</v>
      </c>
      <c r="AB3623" t="s">
        <v>2939</v>
      </c>
      <c r="AD3623">
        <v>91716</v>
      </c>
      <c r="AE3623" t="s">
        <v>6950</v>
      </c>
      <c r="AF3623" t="str">
        <f t="shared" si="168"/>
        <v>Yes</v>
      </c>
      <c r="AG3623" s="9" t="str">
        <f t="shared" si="169"/>
        <v>SUPERIOR COURT JUDGE12NON PARTISANPIERCE CO SUPERIOR COURTPIERCEJudicial20122144.32DEBT411074112041120CAPITOL ONEPO BOX 60599CITY OF INDUSTRY</v>
      </c>
      <c r="AH3623">
        <v>100480857</v>
      </c>
      <c r="AI3623" s="9" t="str">
        <f t="shared" si="170"/>
        <v>SUPERIOR COURT JUDGE12NON PARTISANPIERCE CO SUPERIOR COURTPIERCEJudicial</v>
      </c>
    </row>
    <row r="3624" spans="1:35" x14ac:dyDescent="0.25">
      <c r="A3624" s="15">
        <v>2352</v>
      </c>
      <c r="B3624" t="s">
        <v>5138</v>
      </c>
      <c r="C3624">
        <v>100450146</v>
      </c>
      <c r="D3624" t="s">
        <v>30</v>
      </c>
      <c r="E3624" t="s">
        <v>5117</v>
      </c>
      <c r="F3624" t="s">
        <v>44</v>
      </c>
      <c r="G3624" t="s">
        <v>5118</v>
      </c>
      <c r="H3624" t="s">
        <v>1187</v>
      </c>
      <c r="I3624" t="s">
        <v>299</v>
      </c>
      <c r="J3624" t="s">
        <v>2780</v>
      </c>
      <c r="K3624" t="s">
        <v>322</v>
      </c>
      <c r="M3624">
        <v>19</v>
      </c>
      <c r="N3624" t="s">
        <v>132</v>
      </c>
      <c r="O3624" t="s">
        <v>731</v>
      </c>
      <c r="P3624" t="s">
        <v>134</v>
      </c>
      <c r="Q3624" t="s">
        <v>324</v>
      </c>
      <c r="R3624">
        <v>2012</v>
      </c>
      <c r="S3624" s="1">
        <v>3750</v>
      </c>
      <c r="T3624" t="s">
        <v>31</v>
      </c>
      <c r="U3624" s="2">
        <v>40909</v>
      </c>
      <c r="V3624" s="2">
        <v>40939</v>
      </c>
      <c r="W3624" s="2">
        <v>40932</v>
      </c>
      <c r="Y3624" t="s">
        <v>289</v>
      </c>
      <c r="Z3624" t="s">
        <v>114</v>
      </c>
      <c r="AA3624" t="s">
        <v>115</v>
      </c>
      <c r="AB3624" t="s">
        <v>35</v>
      </c>
      <c r="AC3624" t="s">
        <v>36</v>
      </c>
      <c r="AD3624">
        <v>98103</v>
      </c>
      <c r="AE3624" t="s">
        <v>5139</v>
      </c>
      <c r="AF3624" t="str">
        <f t="shared" si="168"/>
        <v>Yes</v>
      </c>
      <c r="AG3624" s="9" t="str">
        <f t="shared" si="169"/>
        <v>SUPERIOR COURT JUDGE19NON PARTISANKING CO SUPERIOR COURTKINGJudicial20123750DEBT409094093940932RETAINERNORTHWEST PASSAGE CONSULTING146 N CANAL ST #303SEATTLEWA</v>
      </c>
      <c r="AH3624">
        <v>100450146</v>
      </c>
      <c r="AI3624" s="9" t="str">
        <f t="shared" si="170"/>
        <v>SUPERIOR COURT JUDGE19NON PARTISANKING CO SUPERIOR COURTKINGJudicial</v>
      </c>
    </row>
    <row r="3625" spans="1:35" x14ac:dyDescent="0.25">
      <c r="A3625" s="15">
        <v>2353</v>
      </c>
      <c r="B3625" t="s">
        <v>5140</v>
      </c>
      <c r="C3625">
        <v>100450146</v>
      </c>
      <c r="D3625" t="s">
        <v>30</v>
      </c>
      <c r="E3625" t="s">
        <v>5117</v>
      </c>
      <c r="F3625" t="s">
        <v>44</v>
      </c>
      <c r="G3625" t="s">
        <v>5118</v>
      </c>
      <c r="H3625" t="s">
        <v>1187</v>
      </c>
      <c r="I3625" t="s">
        <v>299</v>
      </c>
      <c r="J3625" t="s">
        <v>2780</v>
      </c>
      <c r="K3625" t="s">
        <v>322</v>
      </c>
      <c r="M3625">
        <v>19</v>
      </c>
      <c r="N3625" t="s">
        <v>132</v>
      </c>
      <c r="O3625" t="s">
        <v>731</v>
      </c>
      <c r="P3625" t="s">
        <v>134</v>
      </c>
      <c r="Q3625" t="s">
        <v>324</v>
      </c>
      <c r="R3625">
        <v>2012</v>
      </c>
      <c r="S3625" s="1">
        <v>1500</v>
      </c>
      <c r="T3625" t="s">
        <v>31</v>
      </c>
      <c r="U3625" s="2">
        <v>40909</v>
      </c>
      <c r="V3625" s="2">
        <v>40939</v>
      </c>
      <c r="W3625" s="2">
        <v>40939</v>
      </c>
      <c r="Y3625" t="s">
        <v>1334</v>
      </c>
      <c r="Z3625" t="s">
        <v>114</v>
      </c>
      <c r="AA3625" t="s">
        <v>115</v>
      </c>
      <c r="AB3625" t="s">
        <v>35</v>
      </c>
      <c r="AC3625" t="s">
        <v>36</v>
      </c>
      <c r="AD3625">
        <v>98103</v>
      </c>
      <c r="AE3625" t="s">
        <v>5139</v>
      </c>
      <c r="AF3625" t="str">
        <f t="shared" si="168"/>
        <v>Yes</v>
      </c>
      <c r="AG3625" s="9" t="str">
        <f t="shared" si="169"/>
        <v>SUPERIOR COURT JUDGE19NON PARTISANKING CO SUPERIOR COURTKINGJudicial20121500DEBT409094093940939WEBSITE DESIGNNORTHWEST PASSAGE CONSULTING146 N CANAL ST #303SEATTLEWA</v>
      </c>
      <c r="AH3625">
        <v>100450146</v>
      </c>
      <c r="AI3625" s="9" t="str">
        <f t="shared" si="170"/>
        <v>SUPERIOR COURT JUDGE19NON PARTISANKING CO SUPERIOR COURTKINGJudicial</v>
      </c>
    </row>
    <row r="3626" spans="1:35" x14ac:dyDescent="0.25">
      <c r="A3626" s="15">
        <v>2354</v>
      </c>
      <c r="B3626" t="s">
        <v>5141</v>
      </c>
      <c r="C3626">
        <v>100450146</v>
      </c>
      <c r="D3626" t="s">
        <v>30</v>
      </c>
      <c r="E3626" t="s">
        <v>5117</v>
      </c>
      <c r="F3626" t="s">
        <v>44</v>
      </c>
      <c r="G3626" t="s">
        <v>5118</v>
      </c>
      <c r="H3626" t="s">
        <v>1187</v>
      </c>
      <c r="I3626" t="s">
        <v>299</v>
      </c>
      <c r="J3626" t="s">
        <v>2780</v>
      </c>
      <c r="K3626" t="s">
        <v>322</v>
      </c>
      <c r="M3626">
        <v>19</v>
      </c>
      <c r="N3626" t="s">
        <v>132</v>
      </c>
      <c r="O3626" t="s">
        <v>731</v>
      </c>
      <c r="P3626" t="s">
        <v>134</v>
      </c>
      <c r="Q3626" t="s">
        <v>324</v>
      </c>
      <c r="R3626">
        <v>2012</v>
      </c>
      <c r="S3626" s="1">
        <v>242.92</v>
      </c>
      <c r="T3626" t="s">
        <v>31</v>
      </c>
      <c r="U3626" s="2">
        <v>40909</v>
      </c>
      <c r="V3626" s="2">
        <v>40939</v>
      </c>
      <c r="W3626" s="2">
        <v>40939</v>
      </c>
      <c r="Y3626" t="s">
        <v>1030</v>
      </c>
      <c r="Z3626" t="s">
        <v>1031</v>
      </c>
      <c r="AA3626" t="s">
        <v>1032</v>
      </c>
      <c r="AB3626" t="s">
        <v>35</v>
      </c>
      <c r="AC3626" t="s">
        <v>36</v>
      </c>
      <c r="AD3626">
        <v>98112</v>
      </c>
      <c r="AE3626" t="s">
        <v>5139</v>
      </c>
      <c r="AF3626" t="str">
        <f t="shared" si="168"/>
        <v>Yes</v>
      </c>
      <c r="AG3626" s="9" t="str">
        <f t="shared" si="169"/>
        <v>SUPERIOR COURT JUDGE19NON PARTISANKING CO SUPERIOR COURTKINGJudicial2012242.92DEBT409094093940939TREASURY SERVICESABBOT TAYLOR349 16TH AVE E #30SEATTLEWA</v>
      </c>
      <c r="AH3626">
        <v>100450146</v>
      </c>
      <c r="AI3626" s="9" t="str">
        <f t="shared" si="170"/>
        <v>SUPERIOR COURT JUDGE19NON PARTISANKING CO SUPERIOR COURTKINGJudicial</v>
      </c>
    </row>
    <row r="3627" spans="1:35" x14ac:dyDescent="0.25">
      <c r="A3627" s="15">
        <v>2342</v>
      </c>
      <c r="B3627" t="s">
        <v>5116</v>
      </c>
      <c r="C3627">
        <v>100454592</v>
      </c>
      <c r="D3627" t="s">
        <v>30</v>
      </c>
      <c r="E3627" t="s">
        <v>5117</v>
      </c>
      <c r="F3627" t="s">
        <v>44</v>
      </c>
      <c r="G3627" t="s">
        <v>5118</v>
      </c>
      <c r="H3627" t="s">
        <v>1187</v>
      </c>
      <c r="I3627" t="s">
        <v>299</v>
      </c>
      <c r="J3627" t="s">
        <v>2780</v>
      </c>
      <c r="K3627" t="s">
        <v>322</v>
      </c>
      <c r="M3627">
        <v>19</v>
      </c>
      <c r="N3627" t="s">
        <v>132</v>
      </c>
      <c r="O3627" t="s">
        <v>731</v>
      </c>
      <c r="P3627" t="s">
        <v>134</v>
      </c>
      <c r="Q3627" t="s">
        <v>324</v>
      </c>
      <c r="R3627">
        <v>2012</v>
      </c>
      <c r="S3627" s="1">
        <v>2500</v>
      </c>
      <c r="T3627" t="s">
        <v>31</v>
      </c>
      <c r="U3627" s="2">
        <v>40940</v>
      </c>
      <c r="V3627" s="2">
        <v>40968</v>
      </c>
      <c r="W3627" s="2">
        <v>40932</v>
      </c>
      <c r="Y3627" t="s">
        <v>289</v>
      </c>
      <c r="Z3627" t="s">
        <v>114</v>
      </c>
      <c r="AA3627" t="s">
        <v>115</v>
      </c>
      <c r="AB3627" t="s">
        <v>35</v>
      </c>
      <c r="AC3627" t="s">
        <v>36</v>
      </c>
      <c r="AD3627">
        <v>98103</v>
      </c>
      <c r="AE3627" t="s">
        <v>5119</v>
      </c>
      <c r="AF3627" t="str">
        <f t="shared" si="168"/>
        <v>Yes</v>
      </c>
      <c r="AG3627" s="9" t="str">
        <f t="shared" si="169"/>
        <v>SUPERIOR COURT JUDGE19NON PARTISANKING CO SUPERIOR COURTKINGJudicial20122500DEBT409404096840932RETAINERNORTHWEST PASSAGE CONSULTING146 N CANAL ST #303SEATTLEWA</v>
      </c>
      <c r="AH3627">
        <v>100454592</v>
      </c>
      <c r="AI3627" s="9" t="str">
        <f t="shared" si="170"/>
        <v>SUPERIOR COURT JUDGE19NON PARTISANKING CO SUPERIOR COURTKINGJudicial</v>
      </c>
    </row>
    <row r="3628" spans="1:35" x14ac:dyDescent="0.25">
      <c r="A3628" s="15">
        <v>2343</v>
      </c>
      <c r="B3628" t="s">
        <v>5120</v>
      </c>
      <c r="C3628">
        <v>100454592</v>
      </c>
      <c r="D3628" t="s">
        <v>30</v>
      </c>
      <c r="E3628" t="s">
        <v>5117</v>
      </c>
      <c r="F3628" t="s">
        <v>44</v>
      </c>
      <c r="G3628" t="s">
        <v>5118</v>
      </c>
      <c r="H3628" t="s">
        <v>1187</v>
      </c>
      <c r="I3628" t="s">
        <v>299</v>
      </c>
      <c r="J3628" t="s">
        <v>2780</v>
      </c>
      <c r="K3628" t="s">
        <v>322</v>
      </c>
      <c r="M3628">
        <v>19</v>
      </c>
      <c r="N3628" t="s">
        <v>132</v>
      </c>
      <c r="O3628" t="s">
        <v>731</v>
      </c>
      <c r="P3628" t="s">
        <v>134</v>
      </c>
      <c r="Q3628" t="s">
        <v>324</v>
      </c>
      <c r="R3628">
        <v>2012</v>
      </c>
      <c r="S3628" s="1">
        <v>311.67</v>
      </c>
      <c r="T3628" t="s">
        <v>31</v>
      </c>
      <c r="U3628" s="2">
        <v>40940</v>
      </c>
      <c r="V3628" s="2">
        <v>40968</v>
      </c>
      <c r="W3628" s="2">
        <v>40968</v>
      </c>
      <c r="Y3628" t="s">
        <v>1030</v>
      </c>
      <c r="Z3628" t="s">
        <v>1031</v>
      </c>
      <c r="AA3628" t="s">
        <v>1032</v>
      </c>
      <c r="AB3628" t="s">
        <v>35</v>
      </c>
      <c r="AC3628" t="s">
        <v>36</v>
      </c>
      <c r="AD3628">
        <v>98112</v>
      </c>
      <c r="AE3628" t="s">
        <v>5119</v>
      </c>
      <c r="AF3628" t="str">
        <f t="shared" si="168"/>
        <v>Yes</v>
      </c>
      <c r="AG3628" s="9" t="str">
        <f t="shared" si="169"/>
        <v>SUPERIOR COURT JUDGE19NON PARTISANKING CO SUPERIOR COURTKINGJudicial2012311.67DEBT409404096840968TREASURY SERVICESABBOT TAYLOR349 16TH AVE E #30SEATTLEWA</v>
      </c>
      <c r="AH3628">
        <v>100454592</v>
      </c>
      <c r="AI3628" s="9" t="str">
        <f t="shared" si="170"/>
        <v>SUPERIOR COURT JUDGE19NON PARTISANKING CO SUPERIOR COURTKINGJudicial</v>
      </c>
    </row>
    <row r="3629" spans="1:35" x14ac:dyDescent="0.25">
      <c r="A3629" s="15">
        <v>2344</v>
      </c>
      <c r="B3629" t="s">
        <v>5121</v>
      </c>
      <c r="C3629">
        <v>100454592</v>
      </c>
      <c r="D3629" t="s">
        <v>30</v>
      </c>
      <c r="E3629" t="s">
        <v>5117</v>
      </c>
      <c r="F3629" t="s">
        <v>44</v>
      </c>
      <c r="G3629" t="s">
        <v>5118</v>
      </c>
      <c r="H3629" t="s">
        <v>1187</v>
      </c>
      <c r="I3629" t="s">
        <v>299</v>
      </c>
      <c r="J3629" t="s">
        <v>2780</v>
      </c>
      <c r="K3629" t="s">
        <v>322</v>
      </c>
      <c r="M3629">
        <v>19</v>
      </c>
      <c r="N3629" t="s">
        <v>132</v>
      </c>
      <c r="O3629" t="s">
        <v>731</v>
      </c>
      <c r="P3629" t="s">
        <v>134</v>
      </c>
      <c r="Q3629" t="s">
        <v>324</v>
      </c>
      <c r="R3629">
        <v>2012</v>
      </c>
      <c r="S3629" s="1">
        <v>1219.3900000000001</v>
      </c>
      <c r="T3629" t="s">
        <v>31</v>
      </c>
      <c r="U3629" s="2">
        <v>40940</v>
      </c>
      <c r="V3629" s="2">
        <v>40968</v>
      </c>
      <c r="W3629" s="2">
        <v>40968</v>
      </c>
      <c r="Y3629" t="s">
        <v>5122</v>
      </c>
      <c r="Z3629" t="s">
        <v>2820</v>
      </c>
      <c r="AA3629" t="s">
        <v>2821</v>
      </c>
      <c r="AB3629" t="s">
        <v>35</v>
      </c>
      <c r="AC3629" t="s">
        <v>36</v>
      </c>
      <c r="AD3629">
        <v>98101</v>
      </c>
      <c r="AE3629" t="s">
        <v>5119</v>
      </c>
      <c r="AF3629" t="str">
        <f t="shared" si="168"/>
        <v>Yes</v>
      </c>
      <c r="AG3629" s="9" t="str">
        <f t="shared" si="169"/>
        <v>SUPERIOR COURT JUDGE19NON PARTISANKING CO SUPERIOR COURTKINGJudicial20121219.39DEBT409404096840968KICK-OFF CATERINGFARESTART700 VIRGINIA STSEATTLEWA</v>
      </c>
      <c r="AH3629">
        <v>100454592</v>
      </c>
      <c r="AI3629" s="9" t="str">
        <f t="shared" si="170"/>
        <v>SUPERIOR COURT JUDGE19NON PARTISANKING CO SUPERIOR COURTKINGJudicial</v>
      </c>
    </row>
    <row r="3630" spans="1:35" x14ac:dyDescent="0.25">
      <c r="A3630" s="15">
        <v>2505</v>
      </c>
      <c r="B3630" t="s">
        <v>5403</v>
      </c>
      <c r="C3630">
        <v>100457723</v>
      </c>
      <c r="D3630" t="s">
        <v>30</v>
      </c>
      <c r="E3630" t="s">
        <v>5117</v>
      </c>
      <c r="F3630" t="s">
        <v>44</v>
      </c>
      <c r="G3630" t="s">
        <v>5118</v>
      </c>
      <c r="H3630" t="s">
        <v>1187</v>
      </c>
      <c r="I3630" t="s">
        <v>299</v>
      </c>
      <c r="J3630" t="s">
        <v>2780</v>
      </c>
      <c r="K3630" t="s">
        <v>322</v>
      </c>
      <c r="M3630">
        <v>19</v>
      </c>
      <c r="N3630" t="s">
        <v>132</v>
      </c>
      <c r="O3630" t="s">
        <v>731</v>
      </c>
      <c r="P3630" t="s">
        <v>134</v>
      </c>
      <c r="Q3630" t="s">
        <v>324</v>
      </c>
      <c r="R3630">
        <v>2012</v>
      </c>
      <c r="S3630" s="1">
        <v>1250</v>
      </c>
      <c r="T3630" t="s">
        <v>31</v>
      </c>
      <c r="U3630" s="2">
        <v>40969</v>
      </c>
      <c r="V3630" s="2">
        <v>40999</v>
      </c>
      <c r="W3630" s="2">
        <v>40932</v>
      </c>
      <c r="Y3630" t="s">
        <v>289</v>
      </c>
      <c r="Z3630" t="s">
        <v>114</v>
      </c>
      <c r="AA3630" t="s">
        <v>115</v>
      </c>
      <c r="AB3630" t="s">
        <v>35</v>
      </c>
      <c r="AC3630" t="s">
        <v>36</v>
      </c>
      <c r="AD3630">
        <v>98103</v>
      </c>
      <c r="AE3630" t="s">
        <v>5404</v>
      </c>
      <c r="AF3630" t="str">
        <f t="shared" si="168"/>
        <v>Yes</v>
      </c>
      <c r="AG3630" s="9" t="str">
        <f t="shared" si="169"/>
        <v>SUPERIOR COURT JUDGE19NON PARTISANKING CO SUPERIOR COURTKINGJudicial20121250DEBT409694099940932RETAINERNORTHWEST PASSAGE CONSULTING146 N CANAL ST #303SEATTLEWA</v>
      </c>
      <c r="AH3630">
        <v>100457723</v>
      </c>
      <c r="AI3630" s="9" t="str">
        <f t="shared" si="170"/>
        <v>SUPERIOR COURT JUDGE19NON PARTISANKING CO SUPERIOR COURTKINGJudicial</v>
      </c>
    </row>
    <row r="3631" spans="1:35" x14ac:dyDescent="0.25">
      <c r="A3631" s="15">
        <v>2528</v>
      </c>
      <c r="B3631" t="s">
        <v>5460</v>
      </c>
      <c r="C3631">
        <v>100457723</v>
      </c>
      <c r="D3631" t="s">
        <v>30</v>
      </c>
      <c r="E3631" t="s">
        <v>5117</v>
      </c>
      <c r="F3631" t="s">
        <v>44</v>
      </c>
      <c r="G3631" t="s">
        <v>5118</v>
      </c>
      <c r="H3631" t="s">
        <v>1187</v>
      </c>
      <c r="I3631" t="s">
        <v>299</v>
      </c>
      <c r="J3631" t="s">
        <v>2780</v>
      </c>
      <c r="K3631" t="s">
        <v>322</v>
      </c>
      <c r="M3631">
        <v>19</v>
      </c>
      <c r="N3631" t="s">
        <v>132</v>
      </c>
      <c r="O3631" t="s">
        <v>731</v>
      </c>
      <c r="P3631" t="s">
        <v>134</v>
      </c>
      <c r="Q3631" t="s">
        <v>324</v>
      </c>
      <c r="R3631">
        <v>2012</v>
      </c>
      <c r="S3631" s="1">
        <v>499.58</v>
      </c>
      <c r="T3631" t="s">
        <v>31</v>
      </c>
      <c r="U3631" s="2">
        <v>40969</v>
      </c>
      <c r="V3631" s="2">
        <v>40999</v>
      </c>
      <c r="W3631" s="2">
        <v>40999</v>
      </c>
      <c r="Y3631" t="s">
        <v>1030</v>
      </c>
      <c r="Z3631" t="s">
        <v>1031</v>
      </c>
      <c r="AA3631" t="s">
        <v>1032</v>
      </c>
      <c r="AB3631" t="s">
        <v>35</v>
      </c>
      <c r="AC3631" t="s">
        <v>36</v>
      </c>
      <c r="AD3631">
        <v>98112</v>
      </c>
      <c r="AE3631" t="s">
        <v>5404</v>
      </c>
      <c r="AF3631" t="str">
        <f t="shared" si="168"/>
        <v>Yes</v>
      </c>
      <c r="AG3631" s="9" t="str">
        <f t="shared" si="169"/>
        <v>SUPERIOR COURT JUDGE19NON PARTISANKING CO SUPERIOR COURTKINGJudicial2012499.58DEBT409694099940999TREASURY SERVICESABBOT TAYLOR349 16TH AVE E #30SEATTLEWA</v>
      </c>
      <c r="AH3631">
        <v>100457723</v>
      </c>
      <c r="AI3631" s="9" t="str">
        <f t="shared" si="170"/>
        <v>SUPERIOR COURT JUDGE19NON PARTISANKING CO SUPERIOR COURTKINGJudicial</v>
      </c>
    </row>
    <row r="3632" spans="1:35" x14ac:dyDescent="0.25">
      <c r="A3632" s="15">
        <v>2529</v>
      </c>
      <c r="B3632" t="s">
        <v>5461</v>
      </c>
      <c r="C3632">
        <v>100457723</v>
      </c>
      <c r="D3632" t="s">
        <v>30</v>
      </c>
      <c r="E3632" t="s">
        <v>5117</v>
      </c>
      <c r="F3632" t="s">
        <v>44</v>
      </c>
      <c r="G3632" t="s">
        <v>5118</v>
      </c>
      <c r="H3632" t="s">
        <v>1187</v>
      </c>
      <c r="I3632" t="s">
        <v>299</v>
      </c>
      <c r="J3632" t="s">
        <v>2780</v>
      </c>
      <c r="K3632" t="s">
        <v>322</v>
      </c>
      <c r="M3632">
        <v>19</v>
      </c>
      <c r="N3632" t="s">
        <v>132</v>
      </c>
      <c r="O3632" t="s">
        <v>731</v>
      </c>
      <c r="P3632" t="s">
        <v>134</v>
      </c>
      <c r="Q3632" t="s">
        <v>324</v>
      </c>
      <c r="R3632">
        <v>2012</v>
      </c>
      <c r="S3632" s="1">
        <v>200.42</v>
      </c>
      <c r="T3632" t="s">
        <v>31</v>
      </c>
      <c r="U3632" s="2">
        <v>40969</v>
      </c>
      <c r="V3632" s="2">
        <v>40999</v>
      </c>
      <c r="W3632" s="2">
        <v>40999</v>
      </c>
      <c r="Y3632" t="s">
        <v>5462</v>
      </c>
      <c r="Z3632" t="s">
        <v>3587</v>
      </c>
      <c r="AA3632" t="s">
        <v>3588</v>
      </c>
      <c r="AB3632" t="s">
        <v>2878</v>
      </c>
      <c r="AC3632" t="s">
        <v>36</v>
      </c>
      <c r="AD3632">
        <v>98862</v>
      </c>
      <c r="AE3632" t="s">
        <v>5404</v>
      </c>
      <c r="AF3632" t="str">
        <f t="shared" si="168"/>
        <v>Yes</v>
      </c>
      <c r="AG3632" s="9" t="str">
        <f t="shared" si="169"/>
        <v>SUPERIOR COURT JUDGE19NON PARTISANKING CO SUPERIOR COURTKINGJudicial2012200.42DEBT409694099940999DAILY BUSINESS - SUPPLIESOTTINGER MARY ANN27 LOWER BEAR CREEK ACCESS RDWINTHROPWA</v>
      </c>
      <c r="AH3632">
        <v>100457723</v>
      </c>
      <c r="AI3632" s="9" t="str">
        <f t="shared" si="170"/>
        <v>SUPERIOR COURT JUDGE19NON PARTISANKING CO SUPERIOR COURTKINGJudicial</v>
      </c>
    </row>
    <row r="3633" spans="1:35" x14ac:dyDescent="0.25">
      <c r="A3633" s="15">
        <v>2530</v>
      </c>
      <c r="B3633" t="s">
        <v>5463</v>
      </c>
      <c r="C3633">
        <v>100457723</v>
      </c>
      <c r="D3633" t="s">
        <v>30</v>
      </c>
      <c r="E3633" t="s">
        <v>5117</v>
      </c>
      <c r="F3633" t="s">
        <v>44</v>
      </c>
      <c r="G3633" t="s">
        <v>5118</v>
      </c>
      <c r="H3633" t="s">
        <v>1187</v>
      </c>
      <c r="I3633" t="s">
        <v>299</v>
      </c>
      <c r="J3633" t="s">
        <v>2780</v>
      </c>
      <c r="K3633" t="s">
        <v>322</v>
      </c>
      <c r="M3633">
        <v>19</v>
      </c>
      <c r="N3633" t="s">
        <v>132</v>
      </c>
      <c r="O3633" t="s">
        <v>731</v>
      </c>
      <c r="P3633" t="s">
        <v>134</v>
      </c>
      <c r="Q3633" t="s">
        <v>324</v>
      </c>
      <c r="R3633">
        <v>2012</v>
      </c>
      <c r="S3633" s="1">
        <v>90</v>
      </c>
      <c r="T3633" t="s">
        <v>31</v>
      </c>
      <c r="U3633" s="2">
        <v>40969</v>
      </c>
      <c r="V3633" s="2">
        <v>40999</v>
      </c>
      <c r="W3633" s="2">
        <v>40999</v>
      </c>
      <c r="Y3633" t="s">
        <v>2910</v>
      </c>
      <c r="Z3633" t="s">
        <v>3587</v>
      </c>
      <c r="AA3633" t="s">
        <v>3588</v>
      </c>
      <c r="AB3633" t="s">
        <v>2878</v>
      </c>
      <c r="AC3633" t="s">
        <v>36</v>
      </c>
      <c r="AD3633">
        <v>98862</v>
      </c>
      <c r="AE3633" t="s">
        <v>5404</v>
      </c>
      <c r="AF3633" t="str">
        <f t="shared" si="168"/>
        <v>Yes</v>
      </c>
      <c r="AG3633" s="9" t="str">
        <f t="shared" si="169"/>
        <v>SUPERIOR COURT JUDGE19NON PARTISANKING CO SUPERIOR COURTKINGJudicial201290DEBT409694099940999USPS - POSTAGEOTTINGER MARY ANN27 LOWER BEAR CREEK ACCESS RDWINTHROPWA</v>
      </c>
      <c r="AH3633">
        <v>100457723</v>
      </c>
      <c r="AI3633" s="9" t="str">
        <f t="shared" si="170"/>
        <v>SUPERIOR COURT JUDGE19NON PARTISANKING CO SUPERIOR COURTKINGJudicial</v>
      </c>
    </row>
    <row r="3634" spans="1:35" x14ac:dyDescent="0.25">
      <c r="A3634" s="15">
        <v>2531</v>
      </c>
      <c r="B3634" t="s">
        <v>5464</v>
      </c>
      <c r="C3634">
        <v>100457723</v>
      </c>
      <c r="D3634" t="s">
        <v>30</v>
      </c>
      <c r="E3634" t="s">
        <v>5117</v>
      </c>
      <c r="F3634" t="s">
        <v>44</v>
      </c>
      <c r="G3634" t="s">
        <v>5118</v>
      </c>
      <c r="H3634" t="s">
        <v>1187</v>
      </c>
      <c r="I3634" t="s">
        <v>299</v>
      </c>
      <c r="J3634" t="s">
        <v>2780</v>
      </c>
      <c r="K3634" t="s">
        <v>322</v>
      </c>
      <c r="M3634">
        <v>19</v>
      </c>
      <c r="N3634" t="s">
        <v>132</v>
      </c>
      <c r="O3634" t="s">
        <v>731</v>
      </c>
      <c r="P3634" t="s">
        <v>134</v>
      </c>
      <c r="Q3634" t="s">
        <v>324</v>
      </c>
      <c r="R3634">
        <v>2012</v>
      </c>
      <c r="S3634" s="1">
        <v>2.73</v>
      </c>
      <c r="T3634" t="s">
        <v>31</v>
      </c>
      <c r="U3634" s="2">
        <v>40969</v>
      </c>
      <c r="V3634" s="2">
        <v>40999</v>
      </c>
      <c r="W3634" s="2">
        <v>40999</v>
      </c>
      <c r="Y3634" t="s">
        <v>5465</v>
      </c>
      <c r="Z3634" t="s">
        <v>3587</v>
      </c>
      <c r="AA3634" t="s">
        <v>3588</v>
      </c>
      <c r="AB3634" t="s">
        <v>2878</v>
      </c>
      <c r="AC3634" t="s">
        <v>36</v>
      </c>
      <c r="AD3634">
        <v>98862</v>
      </c>
      <c r="AE3634" t="s">
        <v>5404</v>
      </c>
      <c r="AF3634" t="str">
        <f t="shared" si="168"/>
        <v>Yes</v>
      </c>
      <c r="AG3634" s="9" t="str">
        <f t="shared" si="169"/>
        <v>SUPERIOR COURT JUDGE19NON PARTISANKING CO SUPERIOR COURTKINGJudicial20122.73DEBT409694099940999FEDEX - COPIESOTTINGER MARY ANN27 LOWER BEAR CREEK ACCESS RDWINTHROPWA</v>
      </c>
      <c r="AH3634">
        <v>100457723</v>
      </c>
      <c r="AI3634" s="9" t="str">
        <f t="shared" si="170"/>
        <v>SUPERIOR COURT JUDGE19NON PARTISANKING CO SUPERIOR COURTKINGJudicial</v>
      </c>
    </row>
    <row r="3635" spans="1:35" x14ac:dyDescent="0.25">
      <c r="A3635" s="15">
        <v>2532</v>
      </c>
      <c r="B3635" t="s">
        <v>5466</v>
      </c>
      <c r="C3635">
        <v>100457723</v>
      </c>
      <c r="D3635" t="s">
        <v>30</v>
      </c>
      <c r="E3635" t="s">
        <v>5117</v>
      </c>
      <c r="F3635" t="s">
        <v>44</v>
      </c>
      <c r="G3635" t="s">
        <v>5118</v>
      </c>
      <c r="H3635" t="s">
        <v>1187</v>
      </c>
      <c r="I3635" t="s">
        <v>299</v>
      </c>
      <c r="J3635" t="s">
        <v>2780</v>
      </c>
      <c r="K3635" t="s">
        <v>322</v>
      </c>
      <c r="M3635">
        <v>19</v>
      </c>
      <c r="N3635" t="s">
        <v>132</v>
      </c>
      <c r="O3635" t="s">
        <v>731</v>
      </c>
      <c r="P3635" t="s">
        <v>134</v>
      </c>
      <c r="Q3635" t="s">
        <v>324</v>
      </c>
      <c r="R3635">
        <v>2012</v>
      </c>
      <c r="S3635" s="1">
        <v>12.32</v>
      </c>
      <c r="T3635" t="s">
        <v>31</v>
      </c>
      <c r="U3635" s="2">
        <v>40969</v>
      </c>
      <c r="V3635" s="2">
        <v>40999</v>
      </c>
      <c r="W3635" s="2">
        <v>40999</v>
      </c>
      <c r="Y3635" t="s">
        <v>2846</v>
      </c>
      <c r="Z3635" t="s">
        <v>3587</v>
      </c>
      <c r="AA3635" t="s">
        <v>3588</v>
      </c>
      <c r="AB3635" t="s">
        <v>2878</v>
      </c>
      <c r="AC3635" t="s">
        <v>36</v>
      </c>
      <c r="AD3635">
        <v>98862</v>
      </c>
      <c r="AE3635" t="s">
        <v>5404</v>
      </c>
      <c r="AF3635" t="str">
        <f t="shared" si="168"/>
        <v>Yes</v>
      </c>
      <c r="AG3635" s="9" t="str">
        <f t="shared" si="169"/>
        <v>SUPERIOR COURT JUDGE19NON PARTISANKING CO SUPERIOR COURTKINGJudicial201212.32DEBT409694099940999PARKINGOTTINGER MARY ANN27 LOWER BEAR CREEK ACCESS RDWINTHROPWA</v>
      </c>
      <c r="AH3635">
        <v>100457723</v>
      </c>
      <c r="AI3635" s="9" t="str">
        <f t="shared" si="170"/>
        <v>SUPERIOR COURT JUDGE19NON PARTISANKING CO SUPERIOR COURTKINGJudicial</v>
      </c>
    </row>
    <row r="3636" spans="1:35" x14ac:dyDescent="0.25">
      <c r="A3636" s="15">
        <v>2533</v>
      </c>
      <c r="B3636" t="s">
        <v>5467</v>
      </c>
      <c r="C3636">
        <v>100457723</v>
      </c>
      <c r="D3636" t="s">
        <v>30</v>
      </c>
      <c r="E3636" t="s">
        <v>5117</v>
      </c>
      <c r="F3636" t="s">
        <v>44</v>
      </c>
      <c r="G3636" t="s">
        <v>5118</v>
      </c>
      <c r="H3636" t="s">
        <v>1187</v>
      </c>
      <c r="I3636" t="s">
        <v>299</v>
      </c>
      <c r="J3636" t="s">
        <v>2780</v>
      </c>
      <c r="K3636" t="s">
        <v>322</v>
      </c>
      <c r="M3636">
        <v>19</v>
      </c>
      <c r="N3636" t="s">
        <v>132</v>
      </c>
      <c r="O3636" t="s">
        <v>731</v>
      </c>
      <c r="P3636" t="s">
        <v>134</v>
      </c>
      <c r="Q3636" t="s">
        <v>324</v>
      </c>
      <c r="R3636">
        <v>2012</v>
      </c>
      <c r="S3636" s="1">
        <v>35</v>
      </c>
      <c r="T3636" t="s">
        <v>31</v>
      </c>
      <c r="U3636" s="2">
        <v>40969</v>
      </c>
      <c r="V3636" s="2">
        <v>40999</v>
      </c>
      <c r="W3636" s="2">
        <v>40999</v>
      </c>
      <c r="Y3636" t="s">
        <v>3201</v>
      </c>
      <c r="Z3636" t="s">
        <v>3587</v>
      </c>
      <c r="AA3636" t="s">
        <v>3588</v>
      </c>
      <c r="AB3636" t="s">
        <v>2878</v>
      </c>
      <c r="AC3636" t="s">
        <v>36</v>
      </c>
      <c r="AD3636">
        <v>98862</v>
      </c>
      <c r="AE3636" t="s">
        <v>5404</v>
      </c>
      <c r="AF3636" t="str">
        <f t="shared" si="168"/>
        <v>Yes</v>
      </c>
      <c r="AG3636" s="9" t="str">
        <f t="shared" si="169"/>
        <v>SUPERIOR COURT JUDGE19NON PARTISANKING CO SUPERIOR COURTKINGJudicial201235DEBT409694099940999EVENT TICKETSOTTINGER MARY ANN27 LOWER BEAR CREEK ACCESS RDWINTHROPWA</v>
      </c>
      <c r="AH3636">
        <v>100457723</v>
      </c>
      <c r="AI3636" s="9" t="str">
        <f t="shared" si="170"/>
        <v>SUPERIOR COURT JUDGE19NON PARTISANKING CO SUPERIOR COURTKINGJudicial</v>
      </c>
    </row>
    <row r="3637" spans="1:35" x14ac:dyDescent="0.25">
      <c r="A3637" s="15">
        <v>2371</v>
      </c>
      <c r="B3637" t="s">
        <v>5174</v>
      </c>
      <c r="C3637">
        <v>100461979</v>
      </c>
      <c r="D3637" t="s">
        <v>30</v>
      </c>
      <c r="E3637" t="s">
        <v>5117</v>
      </c>
      <c r="F3637" t="s">
        <v>44</v>
      </c>
      <c r="G3637" t="s">
        <v>5118</v>
      </c>
      <c r="H3637" t="s">
        <v>1187</v>
      </c>
      <c r="I3637" t="s">
        <v>299</v>
      </c>
      <c r="J3637" t="s">
        <v>2780</v>
      </c>
      <c r="K3637" t="s">
        <v>322</v>
      </c>
      <c r="M3637">
        <v>19</v>
      </c>
      <c r="N3637" t="s">
        <v>132</v>
      </c>
      <c r="O3637" t="s">
        <v>731</v>
      </c>
      <c r="P3637" t="s">
        <v>134</v>
      </c>
      <c r="Q3637" t="s">
        <v>324</v>
      </c>
      <c r="R3637">
        <v>2012</v>
      </c>
      <c r="S3637" s="1">
        <v>444.58</v>
      </c>
      <c r="T3637" t="s">
        <v>31</v>
      </c>
      <c r="U3637" s="2">
        <v>41000</v>
      </c>
      <c r="V3637" s="2">
        <v>41029</v>
      </c>
      <c r="W3637" s="2">
        <v>41029</v>
      </c>
      <c r="Y3637" t="s">
        <v>1030</v>
      </c>
      <c r="Z3637" t="s">
        <v>1031</v>
      </c>
      <c r="AA3637" t="s">
        <v>1032</v>
      </c>
      <c r="AB3637" t="s">
        <v>35</v>
      </c>
      <c r="AC3637" t="s">
        <v>36</v>
      </c>
      <c r="AD3637">
        <v>98112</v>
      </c>
      <c r="AE3637" t="s">
        <v>5175</v>
      </c>
      <c r="AF3637" t="str">
        <f t="shared" si="168"/>
        <v>Yes</v>
      </c>
      <c r="AG3637" s="9" t="str">
        <f t="shared" si="169"/>
        <v>SUPERIOR COURT JUDGE19NON PARTISANKING CO SUPERIOR COURTKINGJudicial2012444.58DEBT410004102941029TREASURY SERVICESABBOT TAYLOR349 16TH AVE E #30SEATTLEWA</v>
      </c>
      <c r="AH3637">
        <v>100461979</v>
      </c>
      <c r="AI3637" s="9" t="str">
        <f t="shared" si="170"/>
        <v>SUPERIOR COURT JUDGE19NON PARTISANKING CO SUPERIOR COURTKINGJudicial</v>
      </c>
    </row>
    <row r="3638" spans="1:35" x14ac:dyDescent="0.25">
      <c r="A3638" s="15">
        <v>2504</v>
      </c>
      <c r="B3638" t="s">
        <v>5399</v>
      </c>
      <c r="C3638">
        <v>100466785</v>
      </c>
      <c r="D3638" t="s">
        <v>30</v>
      </c>
      <c r="E3638" t="s">
        <v>5117</v>
      </c>
      <c r="F3638" t="s">
        <v>44</v>
      </c>
      <c r="G3638" t="s">
        <v>5118</v>
      </c>
      <c r="H3638" t="s">
        <v>1187</v>
      </c>
      <c r="I3638" t="s">
        <v>299</v>
      </c>
      <c r="J3638" t="s">
        <v>2780</v>
      </c>
      <c r="K3638" t="s">
        <v>322</v>
      </c>
      <c r="M3638">
        <v>19</v>
      </c>
      <c r="N3638" t="s">
        <v>132</v>
      </c>
      <c r="O3638" t="s">
        <v>731</v>
      </c>
      <c r="P3638" t="s">
        <v>134</v>
      </c>
      <c r="Q3638" t="s">
        <v>324</v>
      </c>
      <c r="R3638">
        <v>2012</v>
      </c>
      <c r="S3638" s="1">
        <v>352.92</v>
      </c>
      <c r="T3638" t="s">
        <v>31</v>
      </c>
      <c r="U3638" s="2">
        <v>41030</v>
      </c>
      <c r="V3638" s="2">
        <v>41060</v>
      </c>
      <c r="W3638" s="2">
        <v>41060</v>
      </c>
      <c r="Y3638" t="s">
        <v>1030</v>
      </c>
      <c r="Z3638" t="s">
        <v>1031</v>
      </c>
      <c r="AA3638" t="s">
        <v>1032</v>
      </c>
      <c r="AB3638" t="s">
        <v>35</v>
      </c>
      <c r="AC3638" t="s">
        <v>36</v>
      </c>
      <c r="AD3638">
        <v>98112</v>
      </c>
      <c r="AE3638" t="s">
        <v>5400</v>
      </c>
      <c r="AF3638" t="str">
        <f t="shared" si="168"/>
        <v>Yes</v>
      </c>
      <c r="AG3638" s="9" t="str">
        <f t="shared" si="169"/>
        <v>SUPERIOR COURT JUDGE19NON PARTISANKING CO SUPERIOR COURTKINGJudicial2012352.92DEBT410304106041060TREASURY SERVICESABBOT TAYLOR349 16TH AVE E #30SEATTLEWA</v>
      </c>
      <c r="AH3638">
        <v>100466785</v>
      </c>
      <c r="AI3638" s="9" t="str">
        <f t="shared" si="170"/>
        <v>SUPERIOR COURT JUDGE19NON PARTISANKING CO SUPERIOR COURTKINGJudicial</v>
      </c>
    </row>
    <row r="3639" spans="1:35" x14ac:dyDescent="0.25">
      <c r="A3639" s="15">
        <v>3184</v>
      </c>
      <c r="B3639" t="s">
        <v>6612</v>
      </c>
      <c r="C3639">
        <v>100475080</v>
      </c>
      <c r="D3639" t="s">
        <v>30</v>
      </c>
      <c r="E3639" t="s">
        <v>5117</v>
      </c>
      <c r="F3639" t="s">
        <v>44</v>
      </c>
      <c r="G3639" t="s">
        <v>5118</v>
      </c>
      <c r="H3639" t="s">
        <v>1187</v>
      </c>
      <c r="I3639" t="s">
        <v>299</v>
      </c>
      <c r="J3639" t="s">
        <v>2780</v>
      </c>
      <c r="K3639" t="s">
        <v>322</v>
      </c>
      <c r="M3639">
        <v>19</v>
      </c>
      <c r="N3639" t="s">
        <v>132</v>
      </c>
      <c r="O3639" t="s">
        <v>731</v>
      </c>
      <c r="P3639" t="s">
        <v>134</v>
      </c>
      <c r="Q3639" t="s">
        <v>324</v>
      </c>
      <c r="R3639">
        <v>2012</v>
      </c>
      <c r="S3639" s="1">
        <v>105.42</v>
      </c>
      <c r="T3639" t="s">
        <v>31</v>
      </c>
      <c r="U3639" s="2">
        <v>41061</v>
      </c>
      <c r="V3639" s="2">
        <v>41090</v>
      </c>
      <c r="W3639" s="2">
        <v>41090</v>
      </c>
      <c r="Y3639" t="s">
        <v>1030</v>
      </c>
      <c r="Z3639" t="s">
        <v>1031</v>
      </c>
      <c r="AA3639" t="s">
        <v>1032</v>
      </c>
      <c r="AB3639" t="s">
        <v>35</v>
      </c>
      <c r="AC3639" t="s">
        <v>36</v>
      </c>
      <c r="AD3639">
        <v>98112</v>
      </c>
      <c r="AE3639" t="s">
        <v>6613</v>
      </c>
      <c r="AF3639" t="str">
        <f t="shared" si="168"/>
        <v>Yes</v>
      </c>
      <c r="AG3639" s="9" t="str">
        <f t="shared" si="169"/>
        <v>SUPERIOR COURT JUDGE19NON PARTISANKING CO SUPERIOR COURTKINGJudicial2012105.42DEBT410614109041090TREASURY SERVICESABBOT TAYLOR349 16TH AVE E #30SEATTLEWA</v>
      </c>
      <c r="AH3639">
        <v>100475080</v>
      </c>
      <c r="AI3639" s="9" t="str">
        <f t="shared" si="170"/>
        <v>SUPERIOR COURT JUDGE19NON PARTISANKING CO SUPERIOR COURTKINGJudicial</v>
      </c>
    </row>
    <row r="3640" spans="1:35" x14ac:dyDescent="0.25">
      <c r="A3640" s="15">
        <v>2370</v>
      </c>
      <c r="B3640" t="s">
        <v>5167</v>
      </c>
      <c r="C3640">
        <v>100467965</v>
      </c>
      <c r="D3640" t="s">
        <v>30</v>
      </c>
      <c r="E3640" t="s">
        <v>5168</v>
      </c>
      <c r="F3640" t="s">
        <v>44</v>
      </c>
      <c r="G3640" t="s">
        <v>5169</v>
      </c>
      <c r="H3640" t="s">
        <v>2075</v>
      </c>
      <c r="I3640" t="s">
        <v>602</v>
      </c>
      <c r="J3640" t="s">
        <v>5170</v>
      </c>
      <c r="K3640" t="s">
        <v>322</v>
      </c>
      <c r="M3640">
        <v>1</v>
      </c>
      <c r="N3640" t="s">
        <v>132</v>
      </c>
      <c r="O3640" t="s">
        <v>323</v>
      </c>
      <c r="P3640" t="s">
        <v>52</v>
      </c>
      <c r="Q3640" t="s">
        <v>324</v>
      </c>
      <c r="R3640">
        <v>2012</v>
      </c>
      <c r="S3640" s="1">
        <v>678.01</v>
      </c>
      <c r="T3640" t="s">
        <v>31</v>
      </c>
      <c r="U3640" s="2">
        <v>41043</v>
      </c>
      <c r="V3640" s="2">
        <v>41060</v>
      </c>
      <c r="W3640" s="2">
        <v>41060</v>
      </c>
      <c r="Z3640" t="s">
        <v>5171</v>
      </c>
      <c r="AA3640" t="s">
        <v>5172</v>
      </c>
      <c r="AB3640" t="s">
        <v>57</v>
      </c>
      <c r="AC3640" t="s">
        <v>36</v>
      </c>
      <c r="AD3640">
        <v>98368</v>
      </c>
      <c r="AE3640" t="s">
        <v>5173</v>
      </c>
      <c r="AF3640" t="str">
        <f t="shared" si="168"/>
        <v>Yes</v>
      </c>
      <c r="AG3640" s="9" t="str">
        <f t="shared" si="169"/>
        <v>SUPERIOR COURT JUDGE1NON PARTISANJEFFERSON CO SUPERIOR COURTJEFFERSONJudicial2012678.01DEBT410434106041060BANK OF AMERICA/HEATHER HAAS734 WATER STREETPORT TOWNSENDWA</v>
      </c>
      <c r="AH3640">
        <v>100467965</v>
      </c>
      <c r="AI3640" s="9" t="str">
        <f t="shared" si="170"/>
        <v>SUPERIOR COURT JUDGE1NON PARTISANJEFFERSON CO SUPERIOR COURTJEFFERSONJudicial</v>
      </c>
    </row>
    <row r="3641" spans="1:35" x14ac:dyDescent="0.25">
      <c r="A3641" s="15">
        <v>47</v>
      </c>
      <c r="B3641" t="s">
        <v>317</v>
      </c>
      <c r="C3641">
        <v>100496113</v>
      </c>
      <c r="D3641" t="s">
        <v>30</v>
      </c>
      <c r="E3641" t="s">
        <v>318</v>
      </c>
      <c r="F3641" t="s">
        <v>44</v>
      </c>
      <c r="G3641" t="s">
        <v>319</v>
      </c>
      <c r="H3641" t="s">
        <v>320</v>
      </c>
      <c r="I3641" t="s">
        <v>65</v>
      </c>
      <c r="J3641" t="s">
        <v>321</v>
      </c>
      <c r="K3641" t="s">
        <v>322</v>
      </c>
      <c r="M3641">
        <v>1</v>
      </c>
      <c r="N3641" t="s">
        <v>132</v>
      </c>
      <c r="O3641" t="s">
        <v>323</v>
      </c>
      <c r="P3641" t="s">
        <v>52</v>
      </c>
      <c r="Q3641" t="s">
        <v>324</v>
      </c>
      <c r="R3641">
        <v>2012</v>
      </c>
      <c r="S3641" s="1">
        <v>3600</v>
      </c>
      <c r="T3641" t="s">
        <v>31</v>
      </c>
      <c r="U3641" s="2">
        <v>41107</v>
      </c>
      <c r="V3641" s="2">
        <v>41120</v>
      </c>
      <c r="W3641" s="2">
        <v>41120</v>
      </c>
      <c r="Y3641" t="s">
        <v>325</v>
      </c>
      <c r="Z3641" t="s">
        <v>114</v>
      </c>
      <c r="AA3641" t="s">
        <v>157</v>
      </c>
      <c r="AB3641" t="s">
        <v>35</v>
      </c>
      <c r="AC3641" t="s">
        <v>36</v>
      </c>
      <c r="AD3641">
        <v>98103</v>
      </c>
      <c r="AE3641" t="s">
        <v>326</v>
      </c>
      <c r="AF3641" t="str">
        <f t="shared" si="168"/>
        <v>Yes</v>
      </c>
      <c r="AG3641" s="9" t="str">
        <f t="shared" si="169"/>
        <v>SUPERIOR COURT JUDGE1NON PARTISANJEFFERSON CO SUPERIOR COURTJEFFERSONJudicial20123600DEBT411074112041120DESIGN, PRINTING &amp; MAILING SERVICESNORTHWEST PASSAGE CONSULTING146 N CANAL STREET #303SEATTLEWA</v>
      </c>
      <c r="AH3641">
        <v>100496113</v>
      </c>
      <c r="AI3641" s="9" t="str">
        <f t="shared" si="170"/>
        <v>SUPERIOR COURT JUDGE1NON PARTISANJEFFERSON CO SUPERIOR COURTJEFFERSONJudicial</v>
      </c>
    </row>
    <row r="3642" spans="1:35" x14ac:dyDescent="0.25">
      <c r="A3642" s="15">
        <v>373</v>
      </c>
      <c r="B3642" t="s">
        <v>1504</v>
      </c>
      <c r="C3642">
        <v>100503642</v>
      </c>
      <c r="D3642" t="s">
        <v>30</v>
      </c>
      <c r="E3642" t="s">
        <v>318</v>
      </c>
      <c r="F3642" t="s">
        <v>44</v>
      </c>
      <c r="G3642" t="s">
        <v>319</v>
      </c>
      <c r="H3642" t="s">
        <v>320</v>
      </c>
      <c r="I3642" t="s">
        <v>65</v>
      </c>
      <c r="J3642" t="s">
        <v>321</v>
      </c>
      <c r="K3642" t="s">
        <v>322</v>
      </c>
      <c r="M3642">
        <v>1</v>
      </c>
      <c r="N3642" t="s">
        <v>132</v>
      </c>
      <c r="O3642" t="s">
        <v>323</v>
      </c>
      <c r="P3642" t="s">
        <v>52</v>
      </c>
      <c r="Q3642" t="s">
        <v>324</v>
      </c>
      <c r="R3642">
        <v>2012</v>
      </c>
      <c r="S3642" s="1">
        <v>3100</v>
      </c>
      <c r="T3642" t="s">
        <v>31</v>
      </c>
      <c r="U3642" s="2">
        <v>41198</v>
      </c>
      <c r="V3642" s="2">
        <v>41211</v>
      </c>
      <c r="W3642" s="2">
        <v>41211</v>
      </c>
      <c r="Y3642" t="s">
        <v>1505</v>
      </c>
      <c r="Z3642" t="s">
        <v>114</v>
      </c>
      <c r="AA3642" t="s">
        <v>157</v>
      </c>
      <c r="AB3642" t="s">
        <v>35</v>
      </c>
      <c r="AC3642" t="s">
        <v>36</v>
      </c>
      <c r="AD3642">
        <v>98103</v>
      </c>
      <c r="AE3642" t="s">
        <v>1506</v>
      </c>
      <c r="AF3642" t="str">
        <f t="shared" si="168"/>
        <v>Yes</v>
      </c>
      <c r="AG3642" s="9" t="str">
        <f t="shared" si="169"/>
        <v>SUPERIOR COURT JUDGE1NON PARTISANJEFFERSON CO SUPERIOR COURTJEFFERSONJudicial20123100DEBT411984121141211DESIGN &amp; PRINTING OF MAILERNORTHWEST PASSAGE CONSULTING146 N CANAL STREET #303SEATTLEWA</v>
      </c>
      <c r="AH3642">
        <v>100503642</v>
      </c>
      <c r="AI3642" s="9" t="str">
        <f t="shared" si="170"/>
        <v>SUPERIOR COURT JUDGE1NON PARTISANJEFFERSON CO SUPERIOR COURTJEFFERSONJudicial</v>
      </c>
    </row>
    <row r="3643" spans="1:35" x14ac:dyDescent="0.25">
      <c r="A3643" s="15">
        <v>374</v>
      </c>
      <c r="B3643" t="s">
        <v>1507</v>
      </c>
      <c r="C3643">
        <v>100503642</v>
      </c>
      <c r="D3643" t="s">
        <v>30</v>
      </c>
      <c r="E3643" t="s">
        <v>318</v>
      </c>
      <c r="F3643" t="s">
        <v>44</v>
      </c>
      <c r="G3643" t="s">
        <v>319</v>
      </c>
      <c r="H3643" t="s">
        <v>320</v>
      </c>
      <c r="I3643" t="s">
        <v>65</v>
      </c>
      <c r="J3643" t="s">
        <v>321</v>
      </c>
      <c r="K3643" t="s">
        <v>322</v>
      </c>
      <c r="M3643">
        <v>1</v>
      </c>
      <c r="N3643" t="s">
        <v>132</v>
      </c>
      <c r="O3643" t="s">
        <v>323</v>
      </c>
      <c r="P3643" t="s">
        <v>52</v>
      </c>
      <c r="Q3643" t="s">
        <v>324</v>
      </c>
      <c r="R3643">
        <v>2012</v>
      </c>
      <c r="S3643" s="1">
        <v>3810.58</v>
      </c>
      <c r="T3643" t="s">
        <v>31</v>
      </c>
      <c r="U3643" s="2">
        <v>41198</v>
      </c>
      <c r="V3643" s="2">
        <v>41211</v>
      </c>
      <c r="W3643" s="2">
        <v>41211</v>
      </c>
      <c r="Y3643" t="s">
        <v>1508</v>
      </c>
      <c r="Z3643" t="s">
        <v>1509</v>
      </c>
      <c r="AA3643" t="s">
        <v>1510</v>
      </c>
      <c r="AB3643" t="s">
        <v>57</v>
      </c>
      <c r="AC3643" t="s">
        <v>36</v>
      </c>
      <c r="AD3643">
        <v>98368</v>
      </c>
      <c r="AE3643" t="s">
        <v>1506</v>
      </c>
      <c r="AF3643" t="str">
        <f t="shared" si="168"/>
        <v>Yes</v>
      </c>
      <c r="AG3643" s="9" t="str">
        <f t="shared" si="169"/>
        <v>SUPERIOR COURT JUDGE1NON PARTISANJEFFERSON CO SUPERIOR COURTJEFFERSONJudicial20123810.58DEBT411984121141211POSTAGE FOR MAILERPRINTERY COMMUNICATIONS631 TYLER STREETPORT TOWNSENDWA</v>
      </c>
      <c r="AH3643">
        <v>100503642</v>
      </c>
      <c r="AI3643" s="9" t="str">
        <f t="shared" si="170"/>
        <v>SUPERIOR COURT JUDGE1NON PARTISANJEFFERSON CO SUPERIOR COURTJEFFERSONJudicial</v>
      </c>
    </row>
    <row r="3644" spans="1:35" x14ac:dyDescent="0.25">
      <c r="A3644" s="15">
        <v>705</v>
      </c>
      <c r="B3644" t="s">
        <v>2150</v>
      </c>
      <c r="C3644">
        <v>100503921</v>
      </c>
      <c r="D3644" t="s">
        <v>30</v>
      </c>
      <c r="E3644" t="s">
        <v>2151</v>
      </c>
      <c r="F3644" t="s">
        <v>44</v>
      </c>
      <c r="G3644" t="s">
        <v>2152</v>
      </c>
      <c r="H3644" t="s">
        <v>2153</v>
      </c>
      <c r="I3644" t="s">
        <v>225</v>
      </c>
      <c r="J3644" t="s">
        <v>2154</v>
      </c>
      <c r="K3644" t="s">
        <v>322</v>
      </c>
      <c r="M3644">
        <v>1</v>
      </c>
      <c r="N3644" t="s">
        <v>132</v>
      </c>
      <c r="O3644" t="s">
        <v>2155</v>
      </c>
      <c r="P3644" t="s">
        <v>2156</v>
      </c>
      <c r="Q3644" t="s">
        <v>324</v>
      </c>
      <c r="R3644">
        <v>2012</v>
      </c>
      <c r="S3644" s="1">
        <v>2258.34</v>
      </c>
      <c r="T3644" t="s">
        <v>31</v>
      </c>
      <c r="U3644" s="2">
        <v>41153</v>
      </c>
      <c r="V3644" s="2">
        <v>41197</v>
      </c>
      <c r="W3644" s="2">
        <v>41197</v>
      </c>
      <c r="Z3644" t="s">
        <v>2157</v>
      </c>
      <c r="AE3644" t="s">
        <v>2158</v>
      </c>
      <c r="AF3644" t="str">
        <f t="shared" si="168"/>
        <v>Yes</v>
      </c>
      <c r="AG3644" s="9" t="str">
        <f t="shared" si="169"/>
        <v>SUPERIOR COURT JUDGE1NON PARTISANKITTITAS CO SUPERIOR COURTKITTITASJudicial20122258.34DEBT411534119741197VISA</v>
      </c>
      <c r="AH3644">
        <v>100503921</v>
      </c>
      <c r="AI3644" s="9" t="str">
        <f t="shared" si="170"/>
        <v>SUPERIOR COURT JUDGE1NON PARTISANKITTITAS CO SUPERIOR COURTKITTITASJudicial</v>
      </c>
    </row>
    <row r="3645" spans="1:35" x14ac:dyDescent="0.25">
      <c r="A3645" s="15">
        <v>706</v>
      </c>
      <c r="B3645" t="s">
        <v>2159</v>
      </c>
      <c r="C3645">
        <v>100503922</v>
      </c>
      <c r="D3645" t="s">
        <v>30</v>
      </c>
      <c r="E3645" t="s">
        <v>2151</v>
      </c>
      <c r="F3645" t="s">
        <v>44</v>
      </c>
      <c r="G3645" t="s">
        <v>2152</v>
      </c>
      <c r="H3645" t="s">
        <v>2153</v>
      </c>
      <c r="I3645" t="s">
        <v>225</v>
      </c>
      <c r="J3645" t="s">
        <v>2154</v>
      </c>
      <c r="K3645" t="s">
        <v>322</v>
      </c>
      <c r="M3645">
        <v>1</v>
      </c>
      <c r="N3645" t="s">
        <v>132</v>
      </c>
      <c r="O3645" t="s">
        <v>2155</v>
      </c>
      <c r="P3645" t="s">
        <v>2156</v>
      </c>
      <c r="Q3645" t="s">
        <v>324</v>
      </c>
      <c r="R3645">
        <v>2012</v>
      </c>
      <c r="S3645" s="1">
        <v>2258.34</v>
      </c>
      <c r="T3645" t="s">
        <v>31</v>
      </c>
      <c r="U3645" s="2">
        <v>41198</v>
      </c>
      <c r="V3645" s="2">
        <v>41211</v>
      </c>
      <c r="W3645" s="2">
        <v>41211</v>
      </c>
      <c r="Z3645" t="s">
        <v>2157</v>
      </c>
      <c r="AE3645" t="s">
        <v>2160</v>
      </c>
      <c r="AF3645" t="str">
        <f t="shared" si="168"/>
        <v>Yes</v>
      </c>
      <c r="AG3645" s="9" t="str">
        <f t="shared" si="169"/>
        <v>SUPERIOR COURT JUDGE1NON PARTISANKITTITAS CO SUPERIOR COURTKITTITASJudicial20122258.34DEBT411984121141211VISA</v>
      </c>
      <c r="AH3645">
        <v>100503922</v>
      </c>
      <c r="AI3645" s="9" t="str">
        <f t="shared" si="170"/>
        <v>SUPERIOR COURT JUDGE1NON PARTISANKITTITAS CO SUPERIOR COURTKITTITASJudicial</v>
      </c>
    </row>
    <row r="3646" spans="1:35" x14ac:dyDescent="0.25">
      <c r="A3646" s="15">
        <v>2757</v>
      </c>
      <c r="B3646" t="s">
        <v>5844</v>
      </c>
      <c r="C3646">
        <v>100481115</v>
      </c>
      <c r="D3646" t="s">
        <v>30</v>
      </c>
      <c r="E3646" t="s">
        <v>5845</v>
      </c>
      <c r="F3646" t="s">
        <v>44</v>
      </c>
      <c r="G3646" t="s">
        <v>5846</v>
      </c>
      <c r="H3646" t="s">
        <v>5847</v>
      </c>
      <c r="I3646" t="s">
        <v>299</v>
      </c>
      <c r="J3646" t="s">
        <v>5848</v>
      </c>
      <c r="K3646" t="s">
        <v>322</v>
      </c>
      <c r="M3646">
        <v>1</v>
      </c>
      <c r="N3646" t="s">
        <v>132</v>
      </c>
      <c r="O3646" t="s">
        <v>5849</v>
      </c>
      <c r="P3646" t="s">
        <v>2945</v>
      </c>
      <c r="Q3646" t="s">
        <v>324</v>
      </c>
      <c r="R3646">
        <v>2012</v>
      </c>
      <c r="S3646" s="1">
        <v>591.96</v>
      </c>
      <c r="T3646" t="s">
        <v>31</v>
      </c>
      <c r="U3646" s="2">
        <v>41107</v>
      </c>
      <c r="V3646" s="2">
        <v>41120</v>
      </c>
      <c r="W3646" s="2">
        <v>41120</v>
      </c>
      <c r="Z3646" t="s">
        <v>5850</v>
      </c>
      <c r="AA3646" t="s">
        <v>5401</v>
      </c>
      <c r="AB3646" t="s">
        <v>5402</v>
      </c>
      <c r="AC3646" t="s">
        <v>2698</v>
      </c>
      <c r="AD3646">
        <v>33622</v>
      </c>
      <c r="AE3646" t="s">
        <v>5851</v>
      </c>
      <c r="AF3646" t="str">
        <f t="shared" si="168"/>
        <v>Yes</v>
      </c>
      <c r="AG3646" s="9" t="str">
        <f t="shared" si="169"/>
        <v>SUPERIOR COURT JUDGE1NON PARTISANOKANOGAN CO SUPERIOR COURTOKANOGANJudicial2012591.96DEBT411074112041120B OF A VISAPO BOX 25118TAMPAFL</v>
      </c>
      <c r="AH3646">
        <v>100481115</v>
      </c>
      <c r="AI3646" s="9" t="str">
        <f t="shared" si="170"/>
        <v>SUPERIOR COURT JUDGE1NON PARTISANOKANOGAN CO SUPERIOR COURTOKANOGANJudicial</v>
      </c>
    </row>
    <row r="3647" spans="1:35" x14ac:dyDescent="0.25">
      <c r="A3647" s="15">
        <v>2758</v>
      </c>
      <c r="B3647" t="s">
        <v>5852</v>
      </c>
      <c r="C3647">
        <v>100481115</v>
      </c>
      <c r="D3647" t="s">
        <v>30</v>
      </c>
      <c r="E3647" t="s">
        <v>5845</v>
      </c>
      <c r="F3647" t="s">
        <v>44</v>
      </c>
      <c r="G3647" t="s">
        <v>5846</v>
      </c>
      <c r="H3647" t="s">
        <v>5847</v>
      </c>
      <c r="I3647" t="s">
        <v>299</v>
      </c>
      <c r="J3647" t="s">
        <v>5848</v>
      </c>
      <c r="K3647" t="s">
        <v>322</v>
      </c>
      <c r="M3647">
        <v>1</v>
      </c>
      <c r="N3647" t="s">
        <v>132</v>
      </c>
      <c r="O3647" t="s">
        <v>5849</v>
      </c>
      <c r="P3647" t="s">
        <v>2945</v>
      </c>
      <c r="Q3647" t="s">
        <v>324</v>
      </c>
      <c r="R3647">
        <v>2012</v>
      </c>
      <c r="S3647" s="1">
        <v>101.98</v>
      </c>
      <c r="T3647" t="s">
        <v>31</v>
      </c>
      <c r="U3647" s="2">
        <v>41107</v>
      </c>
      <c r="V3647" s="2">
        <v>41120</v>
      </c>
      <c r="W3647" s="2">
        <v>41120</v>
      </c>
      <c r="Z3647" t="s">
        <v>5853</v>
      </c>
      <c r="AA3647" t="s">
        <v>2756</v>
      </c>
      <c r="AB3647" t="s">
        <v>1158</v>
      </c>
      <c r="AC3647" t="s">
        <v>1159</v>
      </c>
      <c r="AD3647">
        <v>75265</v>
      </c>
      <c r="AE3647" t="s">
        <v>5851</v>
      </c>
      <c r="AF3647" t="str">
        <f t="shared" si="168"/>
        <v>Yes</v>
      </c>
      <c r="AG3647" s="9" t="str">
        <f t="shared" si="169"/>
        <v>SUPERIOR COURT JUDGE1NON PARTISANOKANOGAN CO SUPERIOR COURTOKANOGANJudicial2012101.98DEBT411074112041120AM EXPO BOX 650448DALLASTX</v>
      </c>
      <c r="AH3647">
        <v>100481115</v>
      </c>
      <c r="AI3647" s="9" t="str">
        <f t="shared" si="170"/>
        <v>SUPERIOR COURT JUDGE1NON PARTISANOKANOGAN CO SUPERIOR COURTOKANOGANJudicial</v>
      </c>
    </row>
    <row r="3648" spans="1:35" x14ac:dyDescent="0.25">
      <c r="A3648" s="15">
        <v>3213</v>
      </c>
      <c r="B3648" t="s">
        <v>6661</v>
      </c>
      <c r="C3648">
        <v>100488812</v>
      </c>
      <c r="D3648" t="s">
        <v>30</v>
      </c>
      <c r="E3648" t="s">
        <v>5845</v>
      </c>
      <c r="F3648" t="s">
        <v>44</v>
      </c>
      <c r="G3648" t="s">
        <v>5846</v>
      </c>
      <c r="H3648" t="s">
        <v>5847</v>
      </c>
      <c r="I3648" t="s">
        <v>299</v>
      </c>
      <c r="J3648" t="s">
        <v>5848</v>
      </c>
      <c r="K3648" t="s">
        <v>322</v>
      </c>
      <c r="M3648">
        <v>1</v>
      </c>
      <c r="N3648" t="s">
        <v>132</v>
      </c>
      <c r="O3648" t="s">
        <v>5849</v>
      </c>
      <c r="P3648" t="s">
        <v>2945</v>
      </c>
      <c r="Q3648" t="s">
        <v>324</v>
      </c>
      <c r="R3648">
        <v>2012</v>
      </c>
      <c r="S3648" s="1">
        <v>3147.96</v>
      </c>
      <c r="T3648" t="s">
        <v>31</v>
      </c>
      <c r="U3648" s="2">
        <v>41121</v>
      </c>
      <c r="V3648" s="2">
        <v>41152</v>
      </c>
      <c r="W3648" s="2">
        <v>41152</v>
      </c>
      <c r="Z3648" t="s">
        <v>5850</v>
      </c>
      <c r="AA3648" t="s">
        <v>5401</v>
      </c>
      <c r="AB3648" t="s">
        <v>5402</v>
      </c>
      <c r="AC3648" t="s">
        <v>2698</v>
      </c>
      <c r="AD3648">
        <v>33622</v>
      </c>
      <c r="AE3648" t="s">
        <v>6662</v>
      </c>
      <c r="AF3648" t="str">
        <f t="shared" si="168"/>
        <v>Yes</v>
      </c>
      <c r="AG3648" s="9" t="str">
        <f t="shared" si="169"/>
        <v>SUPERIOR COURT JUDGE1NON PARTISANOKANOGAN CO SUPERIOR COURTOKANOGANJudicial20123147.96DEBT411214115241152B OF A VISAPO BOX 25118TAMPAFL</v>
      </c>
      <c r="AH3648">
        <v>100488812</v>
      </c>
      <c r="AI3648" s="9" t="str">
        <f t="shared" si="170"/>
        <v>SUPERIOR COURT JUDGE1NON PARTISANOKANOGAN CO SUPERIOR COURTOKANOGANJudicial</v>
      </c>
    </row>
    <row r="3649" spans="1:35" x14ac:dyDescent="0.25">
      <c r="A3649" s="15">
        <v>3214</v>
      </c>
      <c r="B3649" t="s">
        <v>6663</v>
      </c>
      <c r="C3649">
        <v>100488812</v>
      </c>
      <c r="D3649" t="s">
        <v>30</v>
      </c>
      <c r="E3649" t="s">
        <v>5845</v>
      </c>
      <c r="F3649" t="s">
        <v>44</v>
      </c>
      <c r="G3649" t="s">
        <v>5846</v>
      </c>
      <c r="H3649" t="s">
        <v>5847</v>
      </c>
      <c r="I3649" t="s">
        <v>299</v>
      </c>
      <c r="J3649" t="s">
        <v>5848</v>
      </c>
      <c r="K3649" t="s">
        <v>322</v>
      </c>
      <c r="M3649">
        <v>1</v>
      </c>
      <c r="N3649" t="s">
        <v>132</v>
      </c>
      <c r="O3649" t="s">
        <v>5849</v>
      </c>
      <c r="P3649" t="s">
        <v>2945</v>
      </c>
      <c r="Q3649" t="s">
        <v>324</v>
      </c>
      <c r="R3649">
        <v>2012</v>
      </c>
      <c r="S3649" s="1">
        <v>101.98</v>
      </c>
      <c r="T3649" t="s">
        <v>31</v>
      </c>
      <c r="U3649" s="2">
        <v>41121</v>
      </c>
      <c r="V3649" s="2">
        <v>41152</v>
      </c>
      <c r="W3649" s="2">
        <v>41152</v>
      </c>
      <c r="Z3649" t="s">
        <v>5853</v>
      </c>
      <c r="AA3649" t="s">
        <v>2756</v>
      </c>
      <c r="AB3649" t="s">
        <v>1158</v>
      </c>
      <c r="AC3649" t="s">
        <v>1159</v>
      </c>
      <c r="AD3649">
        <v>75265</v>
      </c>
      <c r="AE3649" t="s">
        <v>6662</v>
      </c>
      <c r="AF3649" t="str">
        <f t="shared" si="168"/>
        <v>Yes</v>
      </c>
      <c r="AG3649" s="9" t="str">
        <f t="shared" si="169"/>
        <v>SUPERIOR COURT JUDGE1NON PARTISANOKANOGAN CO SUPERIOR COURTOKANOGANJudicial2012101.98DEBT411214115241152AM EXPO BOX 650448DALLASTX</v>
      </c>
      <c r="AH3649">
        <v>100488812</v>
      </c>
      <c r="AI3649" s="9" t="str">
        <f t="shared" si="170"/>
        <v>SUPERIOR COURT JUDGE1NON PARTISANOKANOGAN CO SUPERIOR COURTOKANOGANJudicial</v>
      </c>
    </row>
    <row r="3650" spans="1:35" x14ac:dyDescent="0.25">
      <c r="A3650" s="15">
        <v>2325</v>
      </c>
      <c r="B3650" t="s">
        <v>5085</v>
      </c>
      <c r="C3650">
        <v>100450158</v>
      </c>
      <c r="D3650" t="s">
        <v>30</v>
      </c>
      <c r="E3650" t="s">
        <v>4788</v>
      </c>
      <c r="F3650" t="s">
        <v>44</v>
      </c>
      <c r="G3650" t="s">
        <v>4789</v>
      </c>
      <c r="H3650" t="s">
        <v>2848</v>
      </c>
      <c r="I3650" t="s">
        <v>336</v>
      </c>
      <c r="J3650" t="s">
        <v>4790</v>
      </c>
      <c r="K3650" t="s">
        <v>322</v>
      </c>
      <c r="M3650">
        <v>40</v>
      </c>
      <c r="N3650" t="s">
        <v>132</v>
      </c>
      <c r="O3650" t="s">
        <v>731</v>
      </c>
      <c r="P3650" t="s">
        <v>134</v>
      </c>
      <c r="Q3650" t="s">
        <v>324</v>
      </c>
      <c r="R3650">
        <v>2012</v>
      </c>
      <c r="S3650" s="1">
        <v>766.5</v>
      </c>
      <c r="T3650" t="s">
        <v>31</v>
      </c>
      <c r="U3650" s="2">
        <v>40914</v>
      </c>
      <c r="V3650" s="2">
        <v>40939</v>
      </c>
      <c r="W3650" s="2">
        <v>40927</v>
      </c>
      <c r="Y3650" t="s">
        <v>617</v>
      </c>
      <c r="Z3650" t="s">
        <v>2613</v>
      </c>
      <c r="AA3650" t="s">
        <v>2614</v>
      </c>
      <c r="AB3650" t="s">
        <v>35</v>
      </c>
      <c r="AC3650" t="s">
        <v>36</v>
      </c>
      <c r="AD3650">
        <v>98199</v>
      </c>
      <c r="AE3650" t="s">
        <v>5086</v>
      </c>
      <c r="AF3650" t="str">
        <f t="shared" ref="AF3650:AF3682" si="171">IF(ISNA(VLOOKUP($C3650,schooldata,1,FALSE)),"NO","Yes")</f>
        <v>Yes</v>
      </c>
      <c r="AG3650" s="9" t="str">
        <f t="shared" ref="AG3650:AG3682" si="172">CONCATENATE(K3650,L3650,M3650,N3650,O3650,P3650,Q3650,R3650,S3650,T3650,U3650,V3650,W3650,X3650,Y3650,Z3650,AA3650,AB3650,AC3650)</f>
        <v>SUPERIOR COURT JUDGE40NON PARTISANKING CO SUPERIOR COURTKINGJudicial2012766.5DEBT409144093940927PHOTO SHOOTANN NORTON PHOTOGRAPHY3403 27TH AVE WSEATTLEWA</v>
      </c>
      <c r="AH3650">
        <v>100450158</v>
      </c>
      <c r="AI3650" s="9" t="str">
        <f t="shared" ref="AI3650:AI3682" si="173">CONCATENATE(K3650,L3650,M3650,N3650,O3650,P3650,Q3650)</f>
        <v>SUPERIOR COURT JUDGE40NON PARTISANKING CO SUPERIOR COURTKINGJudicial</v>
      </c>
    </row>
    <row r="3651" spans="1:35" x14ac:dyDescent="0.25">
      <c r="A3651" s="15">
        <v>2326</v>
      </c>
      <c r="B3651" t="s">
        <v>5087</v>
      </c>
      <c r="C3651">
        <v>100450158</v>
      </c>
      <c r="D3651" t="s">
        <v>30</v>
      </c>
      <c r="E3651" t="s">
        <v>4788</v>
      </c>
      <c r="F3651" t="s">
        <v>44</v>
      </c>
      <c r="G3651" t="s">
        <v>4789</v>
      </c>
      <c r="H3651" t="s">
        <v>2848</v>
      </c>
      <c r="I3651" t="s">
        <v>336</v>
      </c>
      <c r="J3651" t="s">
        <v>4790</v>
      </c>
      <c r="K3651" t="s">
        <v>322</v>
      </c>
      <c r="M3651">
        <v>40</v>
      </c>
      <c r="N3651" t="s">
        <v>132</v>
      </c>
      <c r="O3651" t="s">
        <v>731</v>
      </c>
      <c r="P3651" t="s">
        <v>134</v>
      </c>
      <c r="Q3651" t="s">
        <v>324</v>
      </c>
      <c r="R3651">
        <v>2012</v>
      </c>
      <c r="S3651" s="1">
        <v>284.17</v>
      </c>
      <c r="T3651" t="s">
        <v>31</v>
      </c>
      <c r="U3651" s="2">
        <v>40914</v>
      </c>
      <c r="V3651" s="2">
        <v>40939</v>
      </c>
      <c r="W3651" s="2">
        <v>40939</v>
      </c>
      <c r="Y3651" t="s">
        <v>1030</v>
      </c>
      <c r="Z3651" t="s">
        <v>1031</v>
      </c>
      <c r="AA3651" t="s">
        <v>1032</v>
      </c>
      <c r="AB3651" t="s">
        <v>35</v>
      </c>
      <c r="AC3651" t="s">
        <v>36</v>
      </c>
      <c r="AD3651">
        <v>98112</v>
      </c>
      <c r="AE3651" t="s">
        <v>5086</v>
      </c>
      <c r="AF3651" t="str">
        <f t="shared" si="171"/>
        <v>Yes</v>
      </c>
      <c r="AG3651" s="9" t="str">
        <f t="shared" si="172"/>
        <v>SUPERIOR COURT JUDGE40NON PARTISANKING CO SUPERIOR COURTKINGJudicial2012284.17DEBT409144093940939TREASURY SERVICESABBOT TAYLOR349 16TH AVE E #30SEATTLEWA</v>
      </c>
      <c r="AH3651">
        <v>100450158</v>
      </c>
      <c r="AI3651" s="9" t="str">
        <f t="shared" si="173"/>
        <v>SUPERIOR COURT JUDGE40NON PARTISANKING CO SUPERIOR COURTKINGJudicial</v>
      </c>
    </row>
    <row r="3652" spans="1:35" x14ac:dyDescent="0.25">
      <c r="A3652" s="15">
        <v>2327</v>
      </c>
      <c r="B3652" t="s">
        <v>5088</v>
      </c>
      <c r="C3652">
        <v>100450158</v>
      </c>
      <c r="D3652" t="s">
        <v>30</v>
      </c>
      <c r="E3652" t="s">
        <v>4788</v>
      </c>
      <c r="F3652" t="s">
        <v>44</v>
      </c>
      <c r="G3652" t="s">
        <v>4789</v>
      </c>
      <c r="H3652" t="s">
        <v>2848</v>
      </c>
      <c r="I3652" t="s">
        <v>336</v>
      </c>
      <c r="J3652" t="s">
        <v>4790</v>
      </c>
      <c r="K3652" t="s">
        <v>322</v>
      </c>
      <c r="M3652">
        <v>40</v>
      </c>
      <c r="N3652" t="s">
        <v>132</v>
      </c>
      <c r="O3652" t="s">
        <v>731</v>
      </c>
      <c r="P3652" t="s">
        <v>134</v>
      </c>
      <c r="Q3652" t="s">
        <v>324</v>
      </c>
      <c r="R3652">
        <v>2012</v>
      </c>
      <c r="S3652" s="1">
        <v>1026.4000000000001</v>
      </c>
      <c r="T3652" t="s">
        <v>31</v>
      </c>
      <c r="U3652" s="2">
        <v>40914</v>
      </c>
      <c r="V3652" s="2">
        <v>40939</v>
      </c>
      <c r="W3652" s="2">
        <v>40939</v>
      </c>
      <c r="Y3652" t="s">
        <v>4791</v>
      </c>
      <c r="Z3652" t="s">
        <v>114</v>
      </c>
      <c r="AA3652" t="s">
        <v>115</v>
      </c>
      <c r="AB3652" t="s">
        <v>35</v>
      </c>
      <c r="AC3652" t="s">
        <v>36</v>
      </c>
      <c r="AD3652">
        <v>98103</v>
      </c>
      <c r="AE3652" t="s">
        <v>5086</v>
      </c>
      <c r="AF3652" t="str">
        <f t="shared" si="171"/>
        <v>Yes</v>
      </c>
      <c r="AG3652" s="9" t="str">
        <f t="shared" si="172"/>
        <v>SUPERIOR COURT JUDGE40NON PARTISANKING CO SUPERIOR COURTKINGJudicial20121026.4DEBT409144093940939JENNERGY - LOGO/STATIONARY DESIGNNORTHWEST PASSAGE CONSULTING146 N CANAL ST #303SEATTLEWA</v>
      </c>
      <c r="AH3652">
        <v>100450158</v>
      </c>
      <c r="AI3652" s="9" t="str">
        <f t="shared" si="173"/>
        <v>SUPERIOR COURT JUDGE40NON PARTISANKING CO SUPERIOR COURTKINGJudicial</v>
      </c>
    </row>
    <row r="3653" spans="1:35" x14ac:dyDescent="0.25">
      <c r="A3653" s="15">
        <v>2328</v>
      </c>
      <c r="B3653" t="s">
        <v>5089</v>
      </c>
      <c r="C3653">
        <v>100450158</v>
      </c>
      <c r="D3653" t="s">
        <v>30</v>
      </c>
      <c r="E3653" t="s">
        <v>4788</v>
      </c>
      <c r="F3653" t="s">
        <v>44</v>
      </c>
      <c r="G3653" t="s">
        <v>4789</v>
      </c>
      <c r="H3653" t="s">
        <v>2848</v>
      </c>
      <c r="I3653" t="s">
        <v>336</v>
      </c>
      <c r="J3653" t="s">
        <v>4790</v>
      </c>
      <c r="K3653" t="s">
        <v>322</v>
      </c>
      <c r="M3653">
        <v>40</v>
      </c>
      <c r="N3653" t="s">
        <v>132</v>
      </c>
      <c r="O3653" t="s">
        <v>731</v>
      </c>
      <c r="P3653" t="s">
        <v>134</v>
      </c>
      <c r="Q3653" t="s">
        <v>324</v>
      </c>
      <c r="R3653">
        <v>2012</v>
      </c>
      <c r="S3653" s="1">
        <v>1446.25</v>
      </c>
      <c r="T3653" t="s">
        <v>31</v>
      </c>
      <c r="U3653" s="2">
        <v>40914</v>
      </c>
      <c r="V3653" s="2">
        <v>40939</v>
      </c>
      <c r="W3653" s="2">
        <v>40939</v>
      </c>
      <c r="Y3653" t="s">
        <v>4794</v>
      </c>
      <c r="Z3653" t="s">
        <v>114</v>
      </c>
      <c r="AA3653" t="s">
        <v>115</v>
      </c>
      <c r="AB3653" t="s">
        <v>35</v>
      </c>
      <c r="AC3653" t="s">
        <v>36</v>
      </c>
      <c r="AD3653">
        <v>98103</v>
      </c>
      <c r="AE3653" t="s">
        <v>5086</v>
      </c>
      <c r="AF3653" t="str">
        <f t="shared" si="171"/>
        <v>Yes</v>
      </c>
      <c r="AG3653" s="9" t="str">
        <f t="shared" si="172"/>
        <v>SUPERIOR COURT JUDGE40NON PARTISANKING CO SUPERIOR COURTKINGJudicial20121446.25DEBT409144093940939CAP CITY PRESS - STATIONARY/REMIT PRINTINGNORTHWEST PASSAGE CONSULTING146 N CANAL ST #303SEATTLEWA</v>
      </c>
      <c r="AH3653">
        <v>100450158</v>
      </c>
      <c r="AI3653" s="9" t="str">
        <f t="shared" si="173"/>
        <v>SUPERIOR COURT JUDGE40NON PARTISANKING CO SUPERIOR COURTKINGJudicial</v>
      </c>
    </row>
    <row r="3654" spans="1:35" x14ac:dyDescent="0.25">
      <c r="A3654" s="15">
        <v>2329</v>
      </c>
      <c r="B3654" t="s">
        <v>5090</v>
      </c>
      <c r="C3654">
        <v>100450158</v>
      </c>
      <c r="D3654" t="s">
        <v>30</v>
      </c>
      <c r="E3654" t="s">
        <v>4788</v>
      </c>
      <c r="F3654" t="s">
        <v>44</v>
      </c>
      <c r="G3654" t="s">
        <v>4789</v>
      </c>
      <c r="H3654" t="s">
        <v>2848</v>
      </c>
      <c r="I3654" t="s">
        <v>336</v>
      </c>
      <c r="J3654" t="s">
        <v>4790</v>
      </c>
      <c r="K3654" t="s">
        <v>322</v>
      </c>
      <c r="M3654">
        <v>40</v>
      </c>
      <c r="N3654" t="s">
        <v>132</v>
      </c>
      <c r="O3654" t="s">
        <v>731</v>
      </c>
      <c r="P3654" t="s">
        <v>134</v>
      </c>
      <c r="Q3654" t="s">
        <v>324</v>
      </c>
      <c r="R3654">
        <v>2012</v>
      </c>
      <c r="S3654" s="1">
        <v>1200</v>
      </c>
      <c r="T3654" t="s">
        <v>31</v>
      </c>
      <c r="U3654" s="2">
        <v>40914</v>
      </c>
      <c r="V3654" s="2">
        <v>40939</v>
      </c>
      <c r="W3654" s="2">
        <v>40939</v>
      </c>
      <c r="Y3654" t="s">
        <v>2815</v>
      </c>
      <c r="Z3654" t="s">
        <v>2772</v>
      </c>
      <c r="AA3654" t="s">
        <v>5091</v>
      </c>
      <c r="AB3654" t="s">
        <v>35</v>
      </c>
      <c r="AC3654" t="s">
        <v>36</v>
      </c>
      <c r="AD3654">
        <v>98102</v>
      </c>
      <c r="AE3654" t="s">
        <v>5086</v>
      </c>
      <c r="AF3654" t="str">
        <f t="shared" si="171"/>
        <v>Yes</v>
      </c>
      <c r="AG3654" s="9" t="str">
        <f t="shared" si="172"/>
        <v>SUPERIOR COURT JUDGE40NON PARTISANKING CO SUPERIOR COURTKINGJudicial20121200DEBT409144093940939CAMPAIGN MANAGEMENTFALESCHINI JAKE700 BROADWAY AVE E #302SEATTLEWA</v>
      </c>
      <c r="AH3654">
        <v>100450158</v>
      </c>
      <c r="AI3654" s="9" t="str">
        <f t="shared" si="173"/>
        <v>SUPERIOR COURT JUDGE40NON PARTISANKING CO SUPERIOR COURTKINGJudicial</v>
      </c>
    </row>
    <row r="3655" spans="1:35" x14ac:dyDescent="0.25">
      <c r="A3655" s="15">
        <v>2139</v>
      </c>
      <c r="B3655" t="s">
        <v>4787</v>
      </c>
      <c r="C3655">
        <v>100454591</v>
      </c>
      <c r="D3655" t="s">
        <v>30</v>
      </c>
      <c r="E3655" t="s">
        <v>4788</v>
      </c>
      <c r="F3655" t="s">
        <v>44</v>
      </c>
      <c r="G3655" t="s">
        <v>4789</v>
      </c>
      <c r="H3655" t="s">
        <v>2848</v>
      </c>
      <c r="I3655" t="s">
        <v>336</v>
      </c>
      <c r="J3655" t="s">
        <v>4790</v>
      </c>
      <c r="K3655" t="s">
        <v>322</v>
      </c>
      <c r="M3655">
        <v>40</v>
      </c>
      <c r="N3655" t="s">
        <v>132</v>
      </c>
      <c r="O3655" t="s">
        <v>731</v>
      </c>
      <c r="P3655" t="s">
        <v>134</v>
      </c>
      <c r="Q3655" t="s">
        <v>324</v>
      </c>
      <c r="R3655">
        <v>2012</v>
      </c>
      <c r="S3655" s="1">
        <v>1026.4000000000001</v>
      </c>
      <c r="T3655" t="s">
        <v>31</v>
      </c>
      <c r="U3655" s="2">
        <v>40940</v>
      </c>
      <c r="V3655" s="2">
        <v>40968</v>
      </c>
      <c r="W3655" s="2">
        <v>40939</v>
      </c>
      <c r="Y3655" t="s">
        <v>4791</v>
      </c>
      <c r="Z3655" t="s">
        <v>114</v>
      </c>
      <c r="AA3655" t="s">
        <v>115</v>
      </c>
      <c r="AB3655" t="s">
        <v>35</v>
      </c>
      <c r="AC3655" t="s">
        <v>36</v>
      </c>
      <c r="AD3655">
        <v>98103</v>
      </c>
      <c r="AE3655" t="s">
        <v>4792</v>
      </c>
      <c r="AF3655" t="str">
        <f t="shared" si="171"/>
        <v>Yes</v>
      </c>
      <c r="AG3655" s="9" t="str">
        <f t="shared" si="172"/>
        <v>SUPERIOR COURT JUDGE40NON PARTISANKING CO SUPERIOR COURTKINGJudicial20121026.4DEBT409404096840939JENNERGY - LOGO/STATIONARY DESIGNNORTHWEST PASSAGE CONSULTING146 N CANAL ST #303SEATTLEWA</v>
      </c>
      <c r="AH3655">
        <v>100454591</v>
      </c>
      <c r="AI3655" s="9" t="str">
        <f t="shared" si="173"/>
        <v>SUPERIOR COURT JUDGE40NON PARTISANKING CO SUPERIOR COURTKINGJudicial</v>
      </c>
    </row>
    <row r="3656" spans="1:35" x14ac:dyDescent="0.25">
      <c r="A3656" s="15">
        <v>2140</v>
      </c>
      <c r="B3656" t="s">
        <v>4793</v>
      </c>
      <c r="C3656">
        <v>100454591</v>
      </c>
      <c r="D3656" t="s">
        <v>30</v>
      </c>
      <c r="E3656" t="s">
        <v>4788</v>
      </c>
      <c r="F3656" t="s">
        <v>44</v>
      </c>
      <c r="G3656" t="s">
        <v>4789</v>
      </c>
      <c r="H3656" t="s">
        <v>2848</v>
      </c>
      <c r="I3656" t="s">
        <v>336</v>
      </c>
      <c r="J3656" t="s">
        <v>4790</v>
      </c>
      <c r="K3656" t="s">
        <v>322</v>
      </c>
      <c r="M3656">
        <v>40</v>
      </c>
      <c r="N3656" t="s">
        <v>132</v>
      </c>
      <c r="O3656" t="s">
        <v>731</v>
      </c>
      <c r="P3656" t="s">
        <v>134</v>
      </c>
      <c r="Q3656" t="s">
        <v>324</v>
      </c>
      <c r="R3656">
        <v>2012</v>
      </c>
      <c r="S3656" s="1">
        <v>1446.25</v>
      </c>
      <c r="T3656" t="s">
        <v>31</v>
      </c>
      <c r="U3656" s="2">
        <v>40940</v>
      </c>
      <c r="V3656" s="2">
        <v>40968</v>
      </c>
      <c r="W3656" s="2">
        <v>40939</v>
      </c>
      <c r="Y3656" t="s">
        <v>4794</v>
      </c>
      <c r="Z3656" t="s">
        <v>114</v>
      </c>
      <c r="AA3656" t="s">
        <v>115</v>
      </c>
      <c r="AB3656" t="s">
        <v>35</v>
      </c>
      <c r="AC3656" t="s">
        <v>36</v>
      </c>
      <c r="AD3656">
        <v>98103</v>
      </c>
      <c r="AE3656" t="s">
        <v>4792</v>
      </c>
      <c r="AF3656" t="str">
        <f t="shared" si="171"/>
        <v>Yes</v>
      </c>
      <c r="AG3656" s="9" t="str">
        <f t="shared" si="172"/>
        <v>SUPERIOR COURT JUDGE40NON PARTISANKING CO SUPERIOR COURTKINGJudicial20121446.25DEBT409404096840939CAP CITY PRESS - STATIONARY/REMIT PRINTINGNORTHWEST PASSAGE CONSULTING146 N CANAL ST #303SEATTLEWA</v>
      </c>
      <c r="AH3656">
        <v>100454591</v>
      </c>
      <c r="AI3656" s="9" t="str">
        <f t="shared" si="173"/>
        <v>SUPERIOR COURT JUDGE40NON PARTISANKING CO SUPERIOR COURTKINGJudicial</v>
      </c>
    </row>
    <row r="3657" spans="1:35" x14ac:dyDescent="0.25">
      <c r="A3657" s="15">
        <v>2144</v>
      </c>
      <c r="B3657" t="s">
        <v>4801</v>
      </c>
      <c r="C3657">
        <v>100454591</v>
      </c>
      <c r="D3657" t="s">
        <v>30</v>
      </c>
      <c r="E3657" t="s">
        <v>4788</v>
      </c>
      <c r="F3657" t="s">
        <v>44</v>
      </c>
      <c r="G3657" t="s">
        <v>4789</v>
      </c>
      <c r="H3657" t="s">
        <v>2848</v>
      </c>
      <c r="I3657" t="s">
        <v>336</v>
      </c>
      <c r="J3657" t="s">
        <v>4790</v>
      </c>
      <c r="K3657" t="s">
        <v>322</v>
      </c>
      <c r="M3657">
        <v>40</v>
      </c>
      <c r="N3657" t="s">
        <v>132</v>
      </c>
      <c r="O3657" t="s">
        <v>731</v>
      </c>
      <c r="P3657" t="s">
        <v>134</v>
      </c>
      <c r="Q3657" t="s">
        <v>324</v>
      </c>
      <c r="R3657">
        <v>2012</v>
      </c>
      <c r="S3657" s="1">
        <v>343.75</v>
      </c>
      <c r="T3657" t="s">
        <v>31</v>
      </c>
      <c r="U3657" s="2">
        <v>40940</v>
      </c>
      <c r="V3657" s="2">
        <v>40968</v>
      </c>
      <c r="W3657" s="2">
        <v>40968</v>
      </c>
      <c r="Y3657" t="s">
        <v>1030</v>
      </c>
      <c r="Z3657" t="s">
        <v>1031</v>
      </c>
      <c r="AA3657" t="s">
        <v>1032</v>
      </c>
      <c r="AB3657" t="s">
        <v>35</v>
      </c>
      <c r="AC3657" t="s">
        <v>36</v>
      </c>
      <c r="AD3657">
        <v>98112</v>
      </c>
      <c r="AE3657" t="s">
        <v>4792</v>
      </c>
      <c r="AF3657" t="str">
        <f t="shared" si="171"/>
        <v>Yes</v>
      </c>
      <c r="AG3657" s="9" t="str">
        <f t="shared" si="172"/>
        <v>SUPERIOR COURT JUDGE40NON PARTISANKING CO SUPERIOR COURTKINGJudicial2012343.75DEBT409404096840968TREASURY SERVICESABBOT TAYLOR349 16TH AVE E #30SEATTLEWA</v>
      </c>
      <c r="AH3657">
        <v>100454591</v>
      </c>
      <c r="AI3657" s="9" t="str">
        <f t="shared" si="173"/>
        <v>SUPERIOR COURT JUDGE40NON PARTISANKING CO SUPERIOR COURTKINGJudicial</v>
      </c>
    </row>
    <row r="3658" spans="1:35" x14ac:dyDescent="0.25">
      <c r="A3658" s="15">
        <v>2499</v>
      </c>
      <c r="B3658" t="s">
        <v>5389</v>
      </c>
      <c r="C3658">
        <v>100457840</v>
      </c>
      <c r="D3658" t="s">
        <v>30</v>
      </c>
      <c r="E3658" t="s">
        <v>4788</v>
      </c>
      <c r="F3658" t="s">
        <v>44</v>
      </c>
      <c r="G3658" t="s">
        <v>4789</v>
      </c>
      <c r="H3658" t="s">
        <v>2848</v>
      </c>
      <c r="I3658" t="s">
        <v>336</v>
      </c>
      <c r="J3658" t="s">
        <v>4790</v>
      </c>
      <c r="K3658" t="s">
        <v>322</v>
      </c>
      <c r="M3658">
        <v>40</v>
      </c>
      <c r="N3658" t="s">
        <v>132</v>
      </c>
      <c r="O3658" t="s">
        <v>731</v>
      </c>
      <c r="P3658" t="s">
        <v>134</v>
      </c>
      <c r="Q3658" t="s">
        <v>324</v>
      </c>
      <c r="R3658">
        <v>2012</v>
      </c>
      <c r="S3658" s="1">
        <v>1026.4000000000001</v>
      </c>
      <c r="T3658" t="s">
        <v>31</v>
      </c>
      <c r="U3658" s="2">
        <v>40969</v>
      </c>
      <c r="V3658" s="2">
        <v>40999</v>
      </c>
      <c r="W3658" s="2">
        <v>40939</v>
      </c>
      <c r="Y3658" t="s">
        <v>4791</v>
      </c>
      <c r="Z3658" t="s">
        <v>114</v>
      </c>
      <c r="AA3658" t="s">
        <v>115</v>
      </c>
      <c r="AB3658" t="s">
        <v>35</v>
      </c>
      <c r="AC3658" t="s">
        <v>36</v>
      </c>
      <c r="AD3658">
        <v>98103</v>
      </c>
      <c r="AE3658" t="s">
        <v>5390</v>
      </c>
      <c r="AF3658" t="str">
        <f t="shared" si="171"/>
        <v>Yes</v>
      </c>
      <c r="AG3658" s="9" t="str">
        <f t="shared" si="172"/>
        <v>SUPERIOR COURT JUDGE40NON PARTISANKING CO SUPERIOR COURTKINGJudicial20121026.4DEBT409694099940939JENNERGY - LOGO/STATIONARY DESIGNNORTHWEST PASSAGE CONSULTING146 N CANAL ST #303SEATTLEWA</v>
      </c>
      <c r="AH3658">
        <v>100457840</v>
      </c>
      <c r="AI3658" s="9" t="str">
        <f t="shared" si="173"/>
        <v>SUPERIOR COURT JUDGE40NON PARTISANKING CO SUPERIOR COURTKINGJudicial</v>
      </c>
    </row>
    <row r="3659" spans="1:35" x14ac:dyDescent="0.25">
      <c r="A3659" s="15">
        <v>2500</v>
      </c>
      <c r="B3659" t="s">
        <v>5391</v>
      </c>
      <c r="C3659">
        <v>100457840</v>
      </c>
      <c r="D3659" t="s">
        <v>30</v>
      </c>
      <c r="E3659" t="s">
        <v>4788</v>
      </c>
      <c r="F3659" t="s">
        <v>44</v>
      </c>
      <c r="G3659" t="s">
        <v>4789</v>
      </c>
      <c r="H3659" t="s">
        <v>2848</v>
      </c>
      <c r="I3659" t="s">
        <v>336</v>
      </c>
      <c r="J3659" t="s">
        <v>4790</v>
      </c>
      <c r="K3659" t="s">
        <v>322</v>
      </c>
      <c r="M3659">
        <v>40</v>
      </c>
      <c r="N3659" t="s">
        <v>132</v>
      </c>
      <c r="O3659" t="s">
        <v>731</v>
      </c>
      <c r="P3659" t="s">
        <v>134</v>
      </c>
      <c r="Q3659" t="s">
        <v>324</v>
      </c>
      <c r="R3659">
        <v>2012</v>
      </c>
      <c r="S3659" s="1">
        <v>1446.25</v>
      </c>
      <c r="T3659" t="s">
        <v>31</v>
      </c>
      <c r="U3659" s="2">
        <v>40969</v>
      </c>
      <c r="V3659" s="2">
        <v>40999</v>
      </c>
      <c r="W3659" s="2">
        <v>40939</v>
      </c>
      <c r="Y3659" t="s">
        <v>4794</v>
      </c>
      <c r="Z3659" t="s">
        <v>114</v>
      </c>
      <c r="AA3659" t="s">
        <v>115</v>
      </c>
      <c r="AB3659" t="s">
        <v>35</v>
      </c>
      <c r="AC3659" t="s">
        <v>36</v>
      </c>
      <c r="AD3659">
        <v>98103</v>
      </c>
      <c r="AE3659" t="s">
        <v>5390</v>
      </c>
      <c r="AF3659" t="str">
        <f t="shared" si="171"/>
        <v>Yes</v>
      </c>
      <c r="AG3659" s="9" t="str">
        <f t="shared" si="172"/>
        <v>SUPERIOR COURT JUDGE40NON PARTISANKING CO SUPERIOR COURTKINGJudicial20121446.25DEBT409694099940939CAP CITY PRESS - STATIONARY/REMIT PRINTINGNORTHWEST PASSAGE CONSULTING146 N CANAL ST #303SEATTLEWA</v>
      </c>
      <c r="AH3659">
        <v>100457840</v>
      </c>
      <c r="AI3659" s="9" t="str">
        <f t="shared" si="173"/>
        <v>SUPERIOR COURT JUDGE40NON PARTISANKING CO SUPERIOR COURTKINGJudicial</v>
      </c>
    </row>
    <row r="3660" spans="1:35" x14ac:dyDescent="0.25">
      <c r="A3660" s="15">
        <v>2692</v>
      </c>
      <c r="B3660" t="s">
        <v>5740</v>
      </c>
      <c r="C3660">
        <v>100457840</v>
      </c>
      <c r="D3660" t="s">
        <v>30</v>
      </c>
      <c r="E3660" t="s">
        <v>4788</v>
      </c>
      <c r="F3660" t="s">
        <v>44</v>
      </c>
      <c r="G3660" t="s">
        <v>4789</v>
      </c>
      <c r="H3660" t="s">
        <v>2848</v>
      </c>
      <c r="I3660" t="s">
        <v>336</v>
      </c>
      <c r="J3660" t="s">
        <v>4790</v>
      </c>
      <c r="K3660" t="s">
        <v>322</v>
      </c>
      <c r="M3660">
        <v>40</v>
      </c>
      <c r="N3660" t="s">
        <v>132</v>
      </c>
      <c r="O3660" t="s">
        <v>731</v>
      </c>
      <c r="P3660" t="s">
        <v>134</v>
      </c>
      <c r="Q3660" t="s">
        <v>324</v>
      </c>
      <c r="R3660">
        <v>2012</v>
      </c>
      <c r="S3660" s="1">
        <v>288.75</v>
      </c>
      <c r="T3660" t="s">
        <v>31</v>
      </c>
      <c r="U3660" s="2">
        <v>40969</v>
      </c>
      <c r="V3660" s="2">
        <v>40999</v>
      </c>
      <c r="W3660" s="2">
        <v>40999</v>
      </c>
      <c r="Y3660" t="s">
        <v>1030</v>
      </c>
      <c r="Z3660" t="s">
        <v>1031</v>
      </c>
      <c r="AA3660" t="s">
        <v>1032</v>
      </c>
      <c r="AB3660" t="s">
        <v>35</v>
      </c>
      <c r="AC3660" t="s">
        <v>36</v>
      </c>
      <c r="AD3660">
        <v>98112</v>
      </c>
      <c r="AE3660" t="s">
        <v>5390</v>
      </c>
      <c r="AF3660" t="str">
        <f t="shared" si="171"/>
        <v>Yes</v>
      </c>
      <c r="AG3660" s="9" t="str">
        <f t="shared" si="172"/>
        <v>SUPERIOR COURT JUDGE40NON PARTISANKING CO SUPERIOR COURTKINGJudicial2012288.75DEBT409694099940999TREASURY SERVICESABBOT TAYLOR349 16TH AVE E #30SEATTLEWA</v>
      </c>
      <c r="AH3660">
        <v>100457840</v>
      </c>
      <c r="AI3660" s="9" t="str">
        <f t="shared" si="173"/>
        <v>SUPERIOR COURT JUDGE40NON PARTISANKING CO SUPERIOR COURTKINGJudicial</v>
      </c>
    </row>
    <row r="3661" spans="1:35" x14ac:dyDescent="0.25">
      <c r="A3661" s="15">
        <v>2697</v>
      </c>
      <c r="B3661" t="s">
        <v>5747</v>
      </c>
      <c r="C3661">
        <v>100461966</v>
      </c>
      <c r="D3661" t="s">
        <v>30</v>
      </c>
      <c r="E3661" t="s">
        <v>4788</v>
      </c>
      <c r="F3661" t="s">
        <v>44</v>
      </c>
      <c r="G3661" t="s">
        <v>4789</v>
      </c>
      <c r="H3661" t="s">
        <v>2848</v>
      </c>
      <c r="I3661" t="s">
        <v>336</v>
      </c>
      <c r="J3661" t="s">
        <v>4790</v>
      </c>
      <c r="K3661" t="s">
        <v>322</v>
      </c>
      <c r="M3661">
        <v>40</v>
      </c>
      <c r="N3661" t="s">
        <v>132</v>
      </c>
      <c r="O3661" t="s">
        <v>731</v>
      </c>
      <c r="P3661" t="s">
        <v>134</v>
      </c>
      <c r="Q3661" t="s">
        <v>324</v>
      </c>
      <c r="R3661">
        <v>2012</v>
      </c>
      <c r="S3661" s="1">
        <v>1026.4000000000001</v>
      </c>
      <c r="T3661" t="s">
        <v>31</v>
      </c>
      <c r="U3661" s="2">
        <v>41000</v>
      </c>
      <c r="V3661" s="2">
        <v>41029</v>
      </c>
      <c r="W3661" s="2">
        <v>40939</v>
      </c>
      <c r="Y3661" t="s">
        <v>4791</v>
      </c>
      <c r="Z3661" t="s">
        <v>114</v>
      </c>
      <c r="AA3661" t="s">
        <v>115</v>
      </c>
      <c r="AB3661" t="s">
        <v>35</v>
      </c>
      <c r="AC3661" t="s">
        <v>36</v>
      </c>
      <c r="AD3661">
        <v>98103</v>
      </c>
      <c r="AE3661" t="s">
        <v>5748</v>
      </c>
      <c r="AF3661" t="str">
        <f t="shared" si="171"/>
        <v>Yes</v>
      </c>
      <c r="AG3661" s="9" t="str">
        <f t="shared" si="172"/>
        <v>SUPERIOR COURT JUDGE40NON PARTISANKING CO SUPERIOR COURTKINGJudicial20121026.4DEBT410004102940939JENNERGY - LOGO/STATIONARY DESIGNNORTHWEST PASSAGE CONSULTING146 N CANAL ST #303SEATTLEWA</v>
      </c>
      <c r="AH3661">
        <v>100461966</v>
      </c>
      <c r="AI3661" s="9" t="str">
        <f t="shared" si="173"/>
        <v>SUPERIOR COURT JUDGE40NON PARTISANKING CO SUPERIOR COURTKINGJudicial</v>
      </c>
    </row>
    <row r="3662" spans="1:35" x14ac:dyDescent="0.25">
      <c r="A3662" s="15">
        <v>2698</v>
      </c>
      <c r="B3662" t="s">
        <v>5749</v>
      </c>
      <c r="C3662">
        <v>100461966</v>
      </c>
      <c r="D3662" t="s">
        <v>30</v>
      </c>
      <c r="E3662" t="s">
        <v>4788</v>
      </c>
      <c r="F3662" t="s">
        <v>44</v>
      </c>
      <c r="G3662" t="s">
        <v>4789</v>
      </c>
      <c r="H3662" t="s">
        <v>2848</v>
      </c>
      <c r="I3662" t="s">
        <v>336</v>
      </c>
      <c r="J3662" t="s">
        <v>4790</v>
      </c>
      <c r="K3662" t="s">
        <v>322</v>
      </c>
      <c r="M3662">
        <v>40</v>
      </c>
      <c r="N3662" t="s">
        <v>132</v>
      </c>
      <c r="O3662" t="s">
        <v>731</v>
      </c>
      <c r="P3662" t="s">
        <v>134</v>
      </c>
      <c r="Q3662" t="s">
        <v>324</v>
      </c>
      <c r="R3662">
        <v>2012</v>
      </c>
      <c r="S3662" s="1">
        <v>1446.25</v>
      </c>
      <c r="T3662" t="s">
        <v>31</v>
      </c>
      <c r="U3662" s="2">
        <v>41000</v>
      </c>
      <c r="V3662" s="2">
        <v>41029</v>
      </c>
      <c r="W3662" s="2">
        <v>40939</v>
      </c>
      <c r="Y3662" t="s">
        <v>4794</v>
      </c>
      <c r="Z3662" t="s">
        <v>114</v>
      </c>
      <c r="AA3662" t="s">
        <v>115</v>
      </c>
      <c r="AB3662" t="s">
        <v>35</v>
      </c>
      <c r="AC3662" t="s">
        <v>36</v>
      </c>
      <c r="AD3662">
        <v>98103</v>
      </c>
      <c r="AE3662" t="s">
        <v>5748</v>
      </c>
      <c r="AF3662" t="str">
        <f t="shared" si="171"/>
        <v>Yes</v>
      </c>
      <c r="AG3662" s="9" t="str">
        <f t="shared" si="172"/>
        <v>SUPERIOR COURT JUDGE40NON PARTISANKING CO SUPERIOR COURTKINGJudicial20121446.25DEBT410004102940939CAP CITY PRESS - STATIONARY/REMIT PRINTINGNORTHWEST PASSAGE CONSULTING146 N CANAL ST #303SEATTLEWA</v>
      </c>
      <c r="AH3662">
        <v>100461966</v>
      </c>
      <c r="AI3662" s="9" t="str">
        <f t="shared" si="173"/>
        <v>SUPERIOR COURT JUDGE40NON PARTISANKING CO SUPERIOR COURTKINGJudicial</v>
      </c>
    </row>
    <row r="3663" spans="1:35" x14ac:dyDescent="0.25">
      <c r="A3663" s="15">
        <v>2699</v>
      </c>
      <c r="B3663" t="s">
        <v>5750</v>
      </c>
      <c r="C3663">
        <v>100461966</v>
      </c>
      <c r="D3663" t="s">
        <v>30</v>
      </c>
      <c r="E3663" t="s">
        <v>4788</v>
      </c>
      <c r="F3663" t="s">
        <v>44</v>
      </c>
      <c r="G3663" t="s">
        <v>4789</v>
      </c>
      <c r="H3663" t="s">
        <v>2848</v>
      </c>
      <c r="I3663" t="s">
        <v>336</v>
      </c>
      <c r="J3663" t="s">
        <v>4790</v>
      </c>
      <c r="K3663" t="s">
        <v>322</v>
      </c>
      <c r="M3663">
        <v>40</v>
      </c>
      <c r="N3663" t="s">
        <v>132</v>
      </c>
      <c r="O3663" t="s">
        <v>731</v>
      </c>
      <c r="P3663" t="s">
        <v>134</v>
      </c>
      <c r="Q3663" t="s">
        <v>324</v>
      </c>
      <c r="R3663">
        <v>2012</v>
      </c>
      <c r="S3663" s="1">
        <v>362.08</v>
      </c>
      <c r="T3663" t="s">
        <v>31</v>
      </c>
      <c r="U3663" s="2">
        <v>41000</v>
      </c>
      <c r="V3663" s="2">
        <v>41029</v>
      </c>
      <c r="W3663" s="2">
        <v>41029</v>
      </c>
      <c r="Y3663" t="s">
        <v>1030</v>
      </c>
      <c r="Z3663" t="s">
        <v>1031</v>
      </c>
      <c r="AA3663" t="s">
        <v>1032</v>
      </c>
      <c r="AB3663" t="s">
        <v>35</v>
      </c>
      <c r="AC3663" t="s">
        <v>36</v>
      </c>
      <c r="AD3663">
        <v>98112</v>
      </c>
      <c r="AE3663" t="s">
        <v>5748</v>
      </c>
      <c r="AF3663" t="str">
        <f t="shared" si="171"/>
        <v>Yes</v>
      </c>
      <c r="AG3663" s="9" t="str">
        <f t="shared" si="172"/>
        <v>SUPERIOR COURT JUDGE40NON PARTISANKING CO SUPERIOR COURTKINGJudicial2012362.08DEBT410004102941029TREASURY SERVICESABBOT TAYLOR349 16TH AVE E #30SEATTLEWA</v>
      </c>
      <c r="AH3663">
        <v>100461966</v>
      </c>
      <c r="AI3663" s="9" t="str">
        <f t="shared" si="173"/>
        <v>SUPERIOR COURT JUDGE40NON PARTISANKING CO SUPERIOR COURTKINGJudicial</v>
      </c>
    </row>
    <row r="3664" spans="1:35" x14ac:dyDescent="0.25">
      <c r="A3664" s="15">
        <v>2694</v>
      </c>
      <c r="B3664" t="s">
        <v>5743</v>
      </c>
      <c r="C3664">
        <v>100467015</v>
      </c>
      <c r="D3664" t="s">
        <v>30</v>
      </c>
      <c r="E3664" t="s">
        <v>4788</v>
      </c>
      <c r="F3664" t="s">
        <v>44</v>
      </c>
      <c r="G3664" t="s">
        <v>4789</v>
      </c>
      <c r="H3664" t="s">
        <v>2848</v>
      </c>
      <c r="I3664" t="s">
        <v>336</v>
      </c>
      <c r="J3664" t="s">
        <v>4790</v>
      </c>
      <c r="K3664" t="s">
        <v>322</v>
      </c>
      <c r="M3664">
        <v>40</v>
      </c>
      <c r="N3664" t="s">
        <v>132</v>
      </c>
      <c r="O3664" t="s">
        <v>731</v>
      </c>
      <c r="P3664" t="s">
        <v>134</v>
      </c>
      <c r="Q3664" t="s">
        <v>324</v>
      </c>
      <c r="R3664">
        <v>2012</v>
      </c>
      <c r="S3664" s="1">
        <v>1026.4000000000001</v>
      </c>
      <c r="T3664" t="s">
        <v>31</v>
      </c>
      <c r="U3664" s="2">
        <v>41030</v>
      </c>
      <c r="V3664" s="2">
        <v>41060</v>
      </c>
      <c r="W3664" s="2">
        <v>40939</v>
      </c>
      <c r="Y3664" t="s">
        <v>4791</v>
      </c>
      <c r="Z3664" t="s">
        <v>114</v>
      </c>
      <c r="AA3664" t="s">
        <v>115</v>
      </c>
      <c r="AB3664" t="s">
        <v>35</v>
      </c>
      <c r="AC3664" t="s">
        <v>36</v>
      </c>
      <c r="AD3664">
        <v>98103</v>
      </c>
      <c r="AE3664" t="s">
        <v>5744</v>
      </c>
      <c r="AF3664" t="str">
        <f t="shared" si="171"/>
        <v>Yes</v>
      </c>
      <c r="AG3664" s="9" t="str">
        <f t="shared" si="172"/>
        <v>SUPERIOR COURT JUDGE40NON PARTISANKING CO SUPERIOR COURTKINGJudicial20121026.4DEBT410304106040939JENNERGY - LOGO/STATIONARY DESIGNNORTHWEST PASSAGE CONSULTING146 N CANAL ST #303SEATTLEWA</v>
      </c>
      <c r="AH3664">
        <v>100467015</v>
      </c>
      <c r="AI3664" s="9" t="str">
        <f t="shared" si="173"/>
        <v>SUPERIOR COURT JUDGE40NON PARTISANKING CO SUPERIOR COURTKINGJudicial</v>
      </c>
    </row>
    <row r="3665" spans="1:35" x14ac:dyDescent="0.25">
      <c r="A3665" s="15">
        <v>2695</v>
      </c>
      <c r="B3665" t="s">
        <v>5745</v>
      </c>
      <c r="C3665">
        <v>100467015</v>
      </c>
      <c r="D3665" t="s">
        <v>30</v>
      </c>
      <c r="E3665" t="s">
        <v>4788</v>
      </c>
      <c r="F3665" t="s">
        <v>44</v>
      </c>
      <c r="G3665" t="s">
        <v>4789</v>
      </c>
      <c r="H3665" t="s">
        <v>2848</v>
      </c>
      <c r="I3665" t="s">
        <v>336</v>
      </c>
      <c r="J3665" t="s">
        <v>4790</v>
      </c>
      <c r="K3665" t="s">
        <v>322</v>
      </c>
      <c r="M3665">
        <v>40</v>
      </c>
      <c r="N3665" t="s">
        <v>132</v>
      </c>
      <c r="O3665" t="s">
        <v>731</v>
      </c>
      <c r="P3665" t="s">
        <v>134</v>
      </c>
      <c r="Q3665" t="s">
        <v>324</v>
      </c>
      <c r="R3665">
        <v>2012</v>
      </c>
      <c r="S3665" s="1">
        <v>1446.25</v>
      </c>
      <c r="T3665" t="s">
        <v>31</v>
      </c>
      <c r="U3665" s="2">
        <v>41030</v>
      </c>
      <c r="V3665" s="2">
        <v>41060</v>
      </c>
      <c r="W3665" s="2">
        <v>40939</v>
      </c>
      <c r="Y3665" t="s">
        <v>4794</v>
      </c>
      <c r="Z3665" t="s">
        <v>114</v>
      </c>
      <c r="AA3665" t="s">
        <v>115</v>
      </c>
      <c r="AB3665" t="s">
        <v>35</v>
      </c>
      <c r="AC3665" t="s">
        <v>36</v>
      </c>
      <c r="AD3665">
        <v>98103</v>
      </c>
      <c r="AE3665" t="s">
        <v>5744</v>
      </c>
      <c r="AF3665" t="str">
        <f t="shared" si="171"/>
        <v>Yes</v>
      </c>
      <c r="AG3665" s="9" t="str">
        <f t="shared" si="172"/>
        <v>SUPERIOR COURT JUDGE40NON PARTISANKING CO SUPERIOR COURTKINGJudicial20121446.25DEBT410304106040939CAP CITY PRESS - STATIONARY/REMIT PRINTINGNORTHWEST PASSAGE CONSULTING146 N CANAL ST #303SEATTLEWA</v>
      </c>
      <c r="AH3665">
        <v>100467015</v>
      </c>
      <c r="AI3665" s="9" t="str">
        <f t="shared" si="173"/>
        <v>SUPERIOR COURT JUDGE40NON PARTISANKING CO SUPERIOR COURTKINGJudicial</v>
      </c>
    </row>
    <row r="3666" spans="1:35" x14ac:dyDescent="0.25">
      <c r="A3666" s="15">
        <v>2696</v>
      </c>
      <c r="B3666" t="s">
        <v>5746</v>
      </c>
      <c r="C3666">
        <v>100467015</v>
      </c>
      <c r="D3666" t="s">
        <v>30</v>
      </c>
      <c r="E3666" t="s">
        <v>4788</v>
      </c>
      <c r="F3666" t="s">
        <v>44</v>
      </c>
      <c r="G3666" t="s">
        <v>4789</v>
      </c>
      <c r="H3666" t="s">
        <v>2848</v>
      </c>
      <c r="I3666" t="s">
        <v>336</v>
      </c>
      <c r="J3666" t="s">
        <v>4790</v>
      </c>
      <c r="K3666" t="s">
        <v>322</v>
      </c>
      <c r="M3666">
        <v>40</v>
      </c>
      <c r="N3666" t="s">
        <v>132</v>
      </c>
      <c r="O3666" t="s">
        <v>731</v>
      </c>
      <c r="P3666" t="s">
        <v>134</v>
      </c>
      <c r="Q3666" t="s">
        <v>324</v>
      </c>
      <c r="R3666">
        <v>2012</v>
      </c>
      <c r="S3666" s="1">
        <v>197.08</v>
      </c>
      <c r="T3666" t="s">
        <v>31</v>
      </c>
      <c r="U3666" s="2">
        <v>41030</v>
      </c>
      <c r="V3666" s="2">
        <v>41060</v>
      </c>
      <c r="W3666" s="2">
        <v>41060</v>
      </c>
      <c r="Y3666" t="s">
        <v>1030</v>
      </c>
      <c r="Z3666" t="s">
        <v>1031</v>
      </c>
      <c r="AA3666" t="s">
        <v>1032</v>
      </c>
      <c r="AB3666" t="s">
        <v>35</v>
      </c>
      <c r="AC3666" t="s">
        <v>36</v>
      </c>
      <c r="AD3666">
        <v>98112</v>
      </c>
      <c r="AE3666" t="s">
        <v>5744</v>
      </c>
      <c r="AF3666" t="str">
        <f t="shared" si="171"/>
        <v>Yes</v>
      </c>
      <c r="AG3666" s="9" t="str">
        <f t="shared" si="172"/>
        <v>SUPERIOR COURT JUDGE40NON PARTISANKING CO SUPERIOR COURTKINGJudicial2012197.08DEBT410304106041060TREASURY SERVICESABBOT TAYLOR349 16TH AVE E #30SEATTLEWA</v>
      </c>
      <c r="AH3666">
        <v>100467015</v>
      </c>
      <c r="AI3666" s="9" t="str">
        <f t="shared" si="173"/>
        <v>SUPERIOR COURT JUDGE40NON PARTISANKING CO SUPERIOR COURTKINGJudicial</v>
      </c>
    </row>
    <row r="3667" spans="1:35" x14ac:dyDescent="0.25">
      <c r="A3667" s="15">
        <v>2693</v>
      </c>
      <c r="B3667" t="s">
        <v>5741</v>
      </c>
      <c r="C3667">
        <v>100475072</v>
      </c>
      <c r="D3667" t="s">
        <v>30</v>
      </c>
      <c r="E3667" t="s">
        <v>4788</v>
      </c>
      <c r="F3667" t="s">
        <v>44</v>
      </c>
      <c r="G3667" t="s">
        <v>4789</v>
      </c>
      <c r="H3667" t="s">
        <v>2848</v>
      </c>
      <c r="I3667" t="s">
        <v>336</v>
      </c>
      <c r="J3667" t="s">
        <v>4790</v>
      </c>
      <c r="K3667" t="s">
        <v>322</v>
      </c>
      <c r="M3667">
        <v>40</v>
      </c>
      <c r="N3667" t="s">
        <v>132</v>
      </c>
      <c r="O3667" t="s">
        <v>731</v>
      </c>
      <c r="P3667" t="s">
        <v>134</v>
      </c>
      <c r="Q3667" t="s">
        <v>324</v>
      </c>
      <c r="R3667">
        <v>2012</v>
      </c>
      <c r="S3667" s="1">
        <v>128.33000000000001</v>
      </c>
      <c r="T3667" t="s">
        <v>31</v>
      </c>
      <c r="U3667" s="2">
        <v>41061</v>
      </c>
      <c r="V3667" s="2">
        <v>41090</v>
      </c>
      <c r="W3667" s="2">
        <v>41090</v>
      </c>
      <c r="Y3667" t="s">
        <v>1030</v>
      </c>
      <c r="Z3667" t="s">
        <v>1031</v>
      </c>
      <c r="AA3667" t="s">
        <v>1032</v>
      </c>
      <c r="AB3667" t="s">
        <v>35</v>
      </c>
      <c r="AC3667" t="s">
        <v>36</v>
      </c>
      <c r="AD3667">
        <v>98112</v>
      </c>
      <c r="AE3667" t="s">
        <v>5742</v>
      </c>
      <c r="AF3667" t="str">
        <f t="shared" si="171"/>
        <v>Yes</v>
      </c>
      <c r="AG3667" s="9" t="str">
        <f t="shared" si="172"/>
        <v>SUPERIOR COURT JUDGE40NON PARTISANKING CO SUPERIOR COURTKINGJudicial2012128.33DEBT410614109041090TREASURY SERVICESABBOT TAYLOR349 16TH AVE E #30SEATTLEWA</v>
      </c>
      <c r="AH3667">
        <v>100475072</v>
      </c>
      <c r="AI3667" s="9" t="str">
        <f t="shared" si="173"/>
        <v>SUPERIOR COURT JUDGE40NON PARTISANKING CO SUPERIOR COURTKINGJudicial</v>
      </c>
    </row>
    <row r="3668" spans="1:35" x14ac:dyDescent="0.25">
      <c r="A3668" s="15">
        <v>3128</v>
      </c>
      <c r="B3668" t="s">
        <v>6497</v>
      </c>
      <c r="C3668">
        <v>100477418</v>
      </c>
      <c r="D3668" t="s">
        <v>30</v>
      </c>
      <c r="E3668" t="s">
        <v>6498</v>
      </c>
      <c r="F3668" t="s">
        <v>44</v>
      </c>
      <c r="G3668" t="s">
        <v>6499</v>
      </c>
      <c r="H3668" t="s">
        <v>6500</v>
      </c>
      <c r="I3668" t="s">
        <v>346</v>
      </c>
      <c r="J3668" t="s">
        <v>2893</v>
      </c>
      <c r="K3668" t="s">
        <v>322</v>
      </c>
      <c r="M3668">
        <v>42</v>
      </c>
      <c r="N3668" t="s">
        <v>132</v>
      </c>
      <c r="O3668" t="s">
        <v>731</v>
      </c>
      <c r="P3668" t="s">
        <v>134</v>
      </c>
      <c r="Q3668" t="s">
        <v>324</v>
      </c>
      <c r="R3668">
        <v>2012</v>
      </c>
      <c r="S3668" s="1">
        <v>2306.9299999999998</v>
      </c>
      <c r="T3668" t="s">
        <v>31</v>
      </c>
      <c r="U3668" s="2">
        <v>41061</v>
      </c>
      <c r="V3668" s="2">
        <v>41106</v>
      </c>
      <c r="W3668" s="2">
        <v>41082</v>
      </c>
      <c r="Y3668" t="s">
        <v>6501</v>
      </c>
      <c r="Z3668" t="s">
        <v>756</v>
      </c>
      <c r="AA3668" t="s">
        <v>2703</v>
      </c>
      <c r="AB3668" t="s">
        <v>35</v>
      </c>
      <c r="AC3668" t="s">
        <v>36</v>
      </c>
      <c r="AD3668">
        <v>98073</v>
      </c>
      <c r="AE3668" t="s">
        <v>6502</v>
      </c>
      <c r="AF3668" t="str">
        <f t="shared" si="171"/>
        <v>Yes</v>
      </c>
      <c r="AG3668" s="9" t="str">
        <f t="shared" si="172"/>
        <v>SUPERIOR COURT JUDGE42NON PARTISANKING CO SUPERIOR COURTKINGJudicial20122306.93DEBT410614110641082500 YARD SIGNS INSTANT IMPRINTSTHE CONNECTIONS GROUP600 STEWART ST, SUITE 1316SEATTLEWA</v>
      </c>
      <c r="AH3668">
        <v>100477418</v>
      </c>
      <c r="AI3668" s="9" t="str">
        <f t="shared" si="173"/>
        <v>SUPERIOR COURT JUDGE42NON PARTISANKING CO SUPERIOR COURTKINGJudicial</v>
      </c>
    </row>
    <row r="3669" spans="1:35" x14ac:dyDescent="0.25">
      <c r="A3669" s="15">
        <v>2761</v>
      </c>
      <c r="B3669" t="s">
        <v>5861</v>
      </c>
      <c r="C3669">
        <v>100481287</v>
      </c>
      <c r="D3669" t="s">
        <v>30</v>
      </c>
      <c r="E3669" t="s">
        <v>5855</v>
      </c>
      <c r="F3669" t="s">
        <v>44</v>
      </c>
      <c r="G3669" t="s">
        <v>5856</v>
      </c>
      <c r="H3669" t="s">
        <v>1328</v>
      </c>
      <c r="J3669" t="s">
        <v>5857</v>
      </c>
      <c r="K3669" t="s">
        <v>322</v>
      </c>
      <c r="M3669">
        <v>42</v>
      </c>
      <c r="N3669" t="s">
        <v>132</v>
      </c>
      <c r="O3669" t="s">
        <v>731</v>
      </c>
      <c r="P3669" t="s">
        <v>134</v>
      </c>
      <c r="Q3669" t="s">
        <v>324</v>
      </c>
      <c r="R3669">
        <v>2012</v>
      </c>
      <c r="S3669" s="1">
        <v>900</v>
      </c>
      <c r="T3669" t="s">
        <v>31</v>
      </c>
      <c r="U3669" s="2">
        <v>41107</v>
      </c>
      <c r="V3669" s="2">
        <v>41120</v>
      </c>
      <c r="W3669" s="2">
        <v>41107</v>
      </c>
      <c r="Y3669" t="s">
        <v>182</v>
      </c>
      <c r="Z3669" t="s">
        <v>5862</v>
      </c>
      <c r="AA3669" t="s">
        <v>5863</v>
      </c>
      <c r="AB3669" t="s">
        <v>35</v>
      </c>
      <c r="AC3669" t="s">
        <v>36</v>
      </c>
      <c r="AD3669">
        <v>98144</v>
      </c>
      <c r="AE3669" t="s">
        <v>5858</v>
      </c>
      <c r="AF3669" t="str">
        <f t="shared" si="171"/>
        <v>Yes</v>
      </c>
      <c r="AG3669" s="9" t="str">
        <f t="shared" si="172"/>
        <v>SUPERIOR COURT JUDGE42NON PARTISANKING CO SUPERIOR COURTKINGJudicial2012900DEBT411074112041107LITERATURE DESIGNHOPPERSTAD DESIGN425 LAKESIDE AVE SSEATTLEWA</v>
      </c>
      <c r="AH3669">
        <v>100481287</v>
      </c>
      <c r="AI3669" s="9" t="str">
        <f t="shared" si="173"/>
        <v>SUPERIOR COURT JUDGE42NON PARTISANKING CO SUPERIOR COURTKINGJudicial</v>
      </c>
    </row>
    <row r="3670" spans="1:35" x14ac:dyDescent="0.25">
      <c r="A3670" s="15">
        <v>2759</v>
      </c>
      <c r="B3670" t="s">
        <v>5854</v>
      </c>
      <c r="C3670">
        <v>100481287</v>
      </c>
      <c r="D3670" t="s">
        <v>30</v>
      </c>
      <c r="E3670" t="s">
        <v>5855</v>
      </c>
      <c r="F3670" t="s">
        <v>44</v>
      </c>
      <c r="G3670" t="s">
        <v>5856</v>
      </c>
      <c r="H3670" t="s">
        <v>1328</v>
      </c>
      <c r="J3670" t="s">
        <v>5857</v>
      </c>
      <c r="K3670" t="s">
        <v>322</v>
      </c>
      <c r="M3670">
        <v>42</v>
      </c>
      <c r="N3670" t="s">
        <v>132</v>
      </c>
      <c r="O3670" t="s">
        <v>731</v>
      </c>
      <c r="P3670" t="s">
        <v>134</v>
      </c>
      <c r="Q3670" t="s">
        <v>324</v>
      </c>
      <c r="R3670">
        <v>2012</v>
      </c>
      <c r="S3670" s="1">
        <v>500</v>
      </c>
      <c r="T3670" t="s">
        <v>31</v>
      </c>
      <c r="U3670" s="2">
        <v>41107</v>
      </c>
      <c r="V3670" s="2">
        <v>41120</v>
      </c>
      <c r="W3670" s="2">
        <v>41120</v>
      </c>
      <c r="Y3670" t="s">
        <v>32</v>
      </c>
      <c r="Z3670" t="s">
        <v>33</v>
      </c>
      <c r="AA3670" t="s">
        <v>103</v>
      </c>
      <c r="AB3670" t="s">
        <v>35</v>
      </c>
      <c r="AC3670" t="s">
        <v>36</v>
      </c>
      <c r="AD3670">
        <v>98101</v>
      </c>
      <c r="AE3670" t="s">
        <v>5858</v>
      </c>
      <c r="AF3670" t="str">
        <f t="shared" si="171"/>
        <v>Yes</v>
      </c>
      <c r="AG3670" s="9" t="str">
        <f t="shared" si="172"/>
        <v>SUPERIOR COURT JUDGE42NON PARTISANKING CO SUPERIOR COURTKINGJudicial2012500DEBT411074112041120ACCOUNTING/COMPLIANCE (EST.)PROJECT ACCOUNTING SERVICES603 STEWART ST #819SEATTLEWA</v>
      </c>
      <c r="AH3670">
        <v>100481287</v>
      </c>
      <c r="AI3670" s="9" t="str">
        <f t="shared" si="173"/>
        <v>SUPERIOR COURT JUDGE42NON PARTISANKING CO SUPERIOR COURTKINGJudicial</v>
      </c>
    </row>
    <row r="3671" spans="1:35" x14ac:dyDescent="0.25">
      <c r="A3671" s="15">
        <v>2760</v>
      </c>
      <c r="B3671" t="s">
        <v>5859</v>
      </c>
      <c r="C3671">
        <v>100481287</v>
      </c>
      <c r="D3671" t="s">
        <v>30</v>
      </c>
      <c r="E3671" t="s">
        <v>5855</v>
      </c>
      <c r="F3671" t="s">
        <v>44</v>
      </c>
      <c r="G3671" t="s">
        <v>5856</v>
      </c>
      <c r="H3671" t="s">
        <v>1328</v>
      </c>
      <c r="J3671" t="s">
        <v>5857</v>
      </c>
      <c r="K3671" t="s">
        <v>322</v>
      </c>
      <c r="M3671">
        <v>42</v>
      </c>
      <c r="N3671" t="s">
        <v>132</v>
      </c>
      <c r="O3671" t="s">
        <v>731</v>
      </c>
      <c r="P3671" t="s">
        <v>134</v>
      </c>
      <c r="Q3671" t="s">
        <v>324</v>
      </c>
      <c r="R3671">
        <v>2012</v>
      </c>
      <c r="S3671" s="1">
        <v>2000</v>
      </c>
      <c r="T3671" t="s">
        <v>31</v>
      </c>
      <c r="U3671" s="2">
        <v>41107</v>
      </c>
      <c r="V3671" s="2">
        <v>41120</v>
      </c>
      <c r="W3671" s="2">
        <v>41120</v>
      </c>
      <c r="Y3671" t="s">
        <v>5860</v>
      </c>
      <c r="Z3671" t="s">
        <v>988</v>
      </c>
      <c r="AA3671" t="s">
        <v>103</v>
      </c>
      <c r="AB3671" t="s">
        <v>35</v>
      </c>
      <c r="AC3671" t="s">
        <v>36</v>
      </c>
      <c r="AD3671">
        <v>98101</v>
      </c>
      <c r="AE3671" t="s">
        <v>5858</v>
      </c>
      <c r="AF3671" t="str">
        <f t="shared" si="171"/>
        <v>Yes</v>
      </c>
      <c r="AG3671" s="9" t="str">
        <f t="shared" si="172"/>
        <v>SUPERIOR COURT JUDGE42NON PARTISANKING CO SUPERIOR COURTKINGJudicial20122000DEBT411074112041120INTERNET ADS (EST.)UPWARDS TECHNOLOGIES603 STEWART ST #819SEATTLEWA</v>
      </c>
      <c r="AH3671">
        <v>100481287</v>
      </c>
      <c r="AI3671" s="9" t="str">
        <f t="shared" si="173"/>
        <v>SUPERIOR COURT JUDGE42NON PARTISANKING CO SUPERIOR COURTKINGJudicial</v>
      </c>
    </row>
    <row r="3672" spans="1:35" x14ac:dyDescent="0.25">
      <c r="A3672" s="15">
        <v>3466</v>
      </c>
      <c r="B3672" t="s">
        <v>7053</v>
      </c>
      <c r="C3672">
        <v>100488910</v>
      </c>
      <c r="D3672" t="s">
        <v>30</v>
      </c>
      <c r="E3672" t="s">
        <v>6498</v>
      </c>
      <c r="F3672" t="s">
        <v>44</v>
      </c>
      <c r="G3672" t="s">
        <v>6499</v>
      </c>
      <c r="H3672" t="s">
        <v>6500</v>
      </c>
      <c r="I3672" t="s">
        <v>346</v>
      </c>
      <c r="J3672" t="s">
        <v>2893</v>
      </c>
      <c r="K3672" t="s">
        <v>322</v>
      </c>
      <c r="M3672">
        <v>42</v>
      </c>
      <c r="N3672" t="s">
        <v>132</v>
      </c>
      <c r="O3672" t="s">
        <v>731</v>
      </c>
      <c r="P3672" t="s">
        <v>134</v>
      </c>
      <c r="Q3672" t="s">
        <v>324</v>
      </c>
      <c r="R3672">
        <v>2012</v>
      </c>
      <c r="S3672" s="1">
        <v>1623.75</v>
      </c>
      <c r="T3672" t="s">
        <v>31</v>
      </c>
      <c r="U3672" s="2">
        <v>41107</v>
      </c>
      <c r="V3672" s="2">
        <v>41120</v>
      </c>
      <c r="W3672" s="2">
        <v>41120</v>
      </c>
      <c r="Y3672" t="s">
        <v>7054</v>
      </c>
      <c r="Z3672" t="s">
        <v>756</v>
      </c>
      <c r="AA3672" t="s">
        <v>2703</v>
      </c>
      <c r="AB3672" t="s">
        <v>35</v>
      </c>
      <c r="AC3672" t="s">
        <v>36</v>
      </c>
      <c r="AD3672">
        <v>98073</v>
      </c>
      <c r="AE3672" t="s">
        <v>7055</v>
      </c>
      <c r="AF3672" t="str">
        <f t="shared" si="171"/>
        <v>Yes</v>
      </c>
      <c r="AG3672" s="9" t="str">
        <f t="shared" si="172"/>
        <v>SUPERIOR COURT JUDGE42NON PARTISANKING CO SUPERIOR COURTKINGJudicial20121623.75DEBT411074112041120INVOICE 2059-CAMPAIGN MANAGER-JULYTHE CONNECTIONS GROUP600 STEWART ST, SUITE 1316SEATTLEWA</v>
      </c>
      <c r="AH3672">
        <v>100488910</v>
      </c>
      <c r="AI3672" s="9" t="str">
        <f t="shared" si="173"/>
        <v>SUPERIOR COURT JUDGE42NON PARTISANKING CO SUPERIOR COURTKINGJudicial</v>
      </c>
    </row>
    <row r="3673" spans="1:35" x14ac:dyDescent="0.25">
      <c r="A3673" s="15">
        <v>2954</v>
      </c>
      <c r="B3673" t="s">
        <v>6203</v>
      </c>
      <c r="C3673">
        <v>100477693</v>
      </c>
      <c r="D3673" t="s">
        <v>30</v>
      </c>
      <c r="E3673" t="s">
        <v>6204</v>
      </c>
      <c r="F3673" t="s">
        <v>44</v>
      </c>
      <c r="G3673" t="s">
        <v>6205</v>
      </c>
      <c r="H3673" t="s">
        <v>2790</v>
      </c>
      <c r="I3673" t="s">
        <v>273</v>
      </c>
      <c r="J3673" t="s">
        <v>6206</v>
      </c>
      <c r="K3673" t="s">
        <v>322</v>
      </c>
      <c r="M3673">
        <v>46</v>
      </c>
      <c r="N3673" t="s">
        <v>132</v>
      </c>
      <c r="O3673" t="s">
        <v>731</v>
      </c>
      <c r="P3673" t="s">
        <v>134</v>
      </c>
      <c r="Q3673" t="s">
        <v>324</v>
      </c>
      <c r="R3673">
        <v>2012</v>
      </c>
      <c r="S3673" s="1">
        <v>828.97</v>
      </c>
      <c r="T3673" t="s">
        <v>31</v>
      </c>
      <c r="U3673" s="2">
        <v>41030</v>
      </c>
      <c r="V3673" s="2">
        <v>41060</v>
      </c>
      <c r="W3673" s="2">
        <v>41060</v>
      </c>
      <c r="Z3673" t="s">
        <v>1156</v>
      </c>
      <c r="AA3673" t="s">
        <v>6207</v>
      </c>
      <c r="AB3673" t="s">
        <v>267</v>
      </c>
      <c r="AC3673" t="s">
        <v>268</v>
      </c>
      <c r="AD3673">
        <v>15019</v>
      </c>
      <c r="AE3673" t="s">
        <v>6208</v>
      </c>
      <c r="AF3673" t="str">
        <f t="shared" si="171"/>
        <v>Yes</v>
      </c>
      <c r="AG3673" s="9" t="str">
        <f t="shared" si="172"/>
        <v>SUPERIOR COURT JUDGE46NON PARTISANKING CO SUPERIOR COURTKINGJudicial2012828.97DEBT410304106041060BANK OF AMERICA VISAPO BOX 15019WILMINGTONDE</v>
      </c>
      <c r="AH3673">
        <v>100477693</v>
      </c>
      <c r="AI3673" s="9" t="str">
        <f t="shared" si="173"/>
        <v>SUPERIOR COURT JUDGE46NON PARTISANKING CO SUPERIOR COURTKINGJudicial</v>
      </c>
    </row>
    <row r="3674" spans="1:35" x14ac:dyDescent="0.25">
      <c r="A3674" s="15">
        <v>3223</v>
      </c>
      <c r="B3674" t="s">
        <v>6679</v>
      </c>
      <c r="C3674">
        <v>100477695</v>
      </c>
      <c r="D3674" t="s">
        <v>30</v>
      </c>
      <c r="E3674" t="s">
        <v>6204</v>
      </c>
      <c r="F3674" t="s">
        <v>44</v>
      </c>
      <c r="G3674" t="s">
        <v>6205</v>
      </c>
      <c r="H3674" t="s">
        <v>2790</v>
      </c>
      <c r="I3674" t="s">
        <v>273</v>
      </c>
      <c r="J3674" t="s">
        <v>6206</v>
      </c>
      <c r="K3674" t="s">
        <v>322</v>
      </c>
      <c r="M3674">
        <v>46</v>
      </c>
      <c r="N3674" t="s">
        <v>132</v>
      </c>
      <c r="O3674" t="s">
        <v>731</v>
      </c>
      <c r="P3674" t="s">
        <v>134</v>
      </c>
      <c r="Q3674" t="s">
        <v>324</v>
      </c>
      <c r="R3674">
        <v>2012</v>
      </c>
      <c r="S3674" s="1">
        <v>1710.7</v>
      </c>
      <c r="T3674" t="s">
        <v>31</v>
      </c>
      <c r="U3674" s="2">
        <v>41061</v>
      </c>
      <c r="V3674" s="2">
        <v>41106</v>
      </c>
      <c r="W3674" s="2">
        <v>41106</v>
      </c>
      <c r="Z3674" t="s">
        <v>1156</v>
      </c>
      <c r="AA3674" t="s">
        <v>6207</v>
      </c>
      <c r="AB3674" t="s">
        <v>267</v>
      </c>
      <c r="AC3674" t="s">
        <v>268</v>
      </c>
      <c r="AD3674">
        <v>15019</v>
      </c>
      <c r="AE3674" t="s">
        <v>6680</v>
      </c>
      <c r="AF3674" t="str">
        <f t="shared" si="171"/>
        <v>Yes</v>
      </c>
      <c r="AG3674" s="9" t="str">
        <f t="shared" si="172"/>
        <v>SUPERIOR COURT JUDGE46NON PARTISANKING CO SUPERIOR COURTKINGJudicial20121710.7DEBT410614110641106BANK OF AMERICA VISAPO BOX 15019WILMINGTONDE</v>
      </c>
      <c r="AH3674">
        <v>100477695</v>
      </c>
      <c r="AI3674" s="9" t="str">
        <f t="shared" si="173"/>
        <v>SUPERIOR COURT JUDGE46NON PARTISANKING CO SUPERIOR COURTKINGJudicial</v>
      </c>
    </row>
    <row r="3675" spans="1:35" x14ac:dyDescent="0.25">
      <c r="A3675" s="15">
        <v>3296</v>
      </c>
      <c r="B3675" t="s">
        <v>6799</v>
      </c>
      <c r="C3675">
        <v>100481000</v>
      </c>
      <c r="D3675" t="s">
        <v>30</v>
      </c>
      <c r="E3675" t="s">
        <v>6204</v>
      </c>
      <c r="F3675" t="s">
        <v>44</v>
      </c>
      <c r="G3675" t="s">
        <v>6205</v>
      </c>
      <c r="H3675" t="s">
        <v>2790</v>
      </c>
      <c r="I3675" t="s">
        <v>273</v>
      </c>
      <c r="J3675" t="s">
        <v>6206</v>
      </c>
      <c r="K3675" t="s">
        <v>322</v>
      </c>
      <c r="M3675">
        <v>46</v>
      </c>
      <c r="N3675" t="s">
        <v>132</v>
      </c>
      <c r="O3675" t="s">
        <v>731</v>
      </c>
      <c r="P3675" t="s">
        <v>134</v>
      </c>
      <c r="Q3675" t="s">
        <v>324</v>
      </c>
      <c r="R3675">
        <v>2012</v>
      </c>
      <c r="S3675" s="1">
        <v>1710.7</v>
      </c>
      <c r="T3675" t="s">
        <v>31</v>
      </c>
      <c r="U3675" s="2">
        <v>41107</v>
      </c>
      <c r="V3675" s="2">
        <v>41120</v>
      </c>
      <c r="W3675" s="2">
        <v>41120</v>
      </c>
      <c r="Z3675" t="s">
        <v>1156</v>
      </c>
      <c r="AA3675" t="s">
        <v>6207</v>
      </c>
      <c r="AB3675" t="s">
        <v>267</v>
      </c>
      <c r="AC3675" t="s">
        <v>268</v>
      </c>
      <c r="AD3675">
        <v>15019</v>
      </c>
      <c r="AE3675" t="s">
        <v>6800</v>
      </c>
      <c r="AF3675" t="str">
        <f t="shared" si="171"/>
        <v>Yes</v>
      </c>
      <c r="AG3675" s="9" t="str">
        <f t="shared" si="172"/>
        <v>SUPERIOR COURT JUDGE46NON PARTISANKING CO SUPERIOR COURTKINGJudicial20121710.7DEBT411074112041120BANK OF AMERICA VISAPO BOX 15019WILMINGTONDE</v>
      </c>
      <c r="AH3675">
        <v>100481000</v>
      </c>
      <c r="AI3675" s="9" t="str">
        <f t="shared" si="173"/>
        <v>SUPERIOR COURT JUDGE46NON PARTISANKING CO SUPERIOR COURTKINGJudicial</v>
      </c>
    </row>
    <row r="3676" spans="1:35" x14ac:dyDescent="0.25">
      <c r="A3676" s="15">
        <v>2351</v>
      </c>
      <c r="B3676" t="s">
        <v>5135</v>
      </c>
      <c r="C3676">
        <v>100455550</v>
      </c>
      <c r="D3676" t="s">
        <v>30</v>
      </c>
      <c r="E3676" t="s">
        <v>2952</v>
      </c>
      <c r="F3676" t="s">
        <v>44</v>
      </c>
      <c r="G3676" t="s">
        <v>2953</v>
      </c>
      <c r="H3676" t="s">
        <v>2954</v>
      </c>
      <c r="I3676" t="s">
        <v>109</v>
      </c>
      <c r="J3676" t="s">
        <v>2955</v>
      </c>
      <c r="K3676" t="s">
        <v>322</v>
      </c>
      <c r="M3676">
        <v>4</v>
      </c>
      <c r="N3676" t="s">
        <v>132</v>
      </c>
      <c r="O3676" t="s">
        <v>2949</v>
      </c>
      <c r="P3676" t="s">
        <v>812</v>
      </c>
      <c r="Q3676" t="s">
        <v>324</v>
      </c>
      <c r="R3676">
        <v>2012</v>
      </c>
      <c r="S3676" s="1">
        <v>299.06</v>
      </c>
      <c r="T3676" t="s">
        <v>31</v>
      </c>
      <c r="U3676" s="2">
        <v>40941</v>
      </c>
      <c r="V3676" s="2">
        <v>40968</v>
      </c>
      <c r="W3676" s="2">
        <v>40967</v>
      </c>
      <c r="X3676" t="s">
        <v>72</v>
      </c>
      <c r="Y3676" t="s">
        <v>1639</v>
      </c>
      <c r="Z3676" t="s">
        <v>39</v>
      </c>
      <c r="AA3676" t="s">
        <v>5136</v>
      </c>
      <c r="AB3676" t="s">
        <v>41</v>
      </c>
      <c r="AC3676" t="s">
        <v>36</v>
      </c>
      <c r="AD3676">
        <v>98512</v>
      </c>
      <c r="AE3676" t="s">
        <v>5137</v>
      </c>
      <c r="AF3676" t="str">
        <f t="shared" si="171"/>
        <v>Yes</v>
      </c>
      <c r="AG3676" s="9" t="str">
        <f t="shared" si="172"/>
        <v>SUPERIOR COURT JUDGE4NON PARTISANTHURSTON CO SUPERIOR COURTTHURSTONJudicial2012299.06DEBT409414096840967Operation and OverheadREMITSCAPITOL CITY PRESS2975  37TH AVENUE SW TUMWATERWA</v>
      </c>
      <c r="AH3676">
        <v>100455550</v>
      </c>
      <c r="AI3676" s="9" t="str">
        <f t="shared" si="173"/>
        <v>SUPERIOR COURT JUDGE4NON PARTISANTHURSTON CO SUPERIOR COURTTHURSTONJudicial</v>
      </c>
    </row>
    <row r="3677" spans="1:35" x14ac:dyDescent="0.25">
      <c r="A3677" s="15">
        <v>2359</v>
      </c>
      <c r="B3677" t="s">
        <v>5148</v>
      </c>
      <c r="C3677">
        <v>100458832</v>
      </c>
      <c r="D3677" t="s">
        <v>30</v>
      </c>
      <c r="E3677" t="s">
        <v>5149</v>
      </c>
      <c r="F3677" t="s">
        <v>44</v>
      </c>
      <c r="G3677" t="s">
        <v>5150</v>
      </c>
      <c r="H3677" t="s">
        <v>5151</v>
      </c>
      <c r="I3677" t="s">
        <v>1265</v>
      </c>
      <c r="J3677" t="s">
        <v>48</v>
      </c>
      <c r="K3677" t="s">
        <v>322</v>
      </c>
      <c r="M3677">
        <v>4</v>
      </c>
      <c r="N3677" t="s">
        <v>132</v>
      </c>
      <c r="O3677" t="s">
        <v>2949</v>
      </c>
      <c r="P3677" t="s">
        <v>812</v>
      </c>
      <c r="Q3677" t="s">
        <v>324</v>
      </c>
      <c r="R3677">
        <v>2012</v>
      </c>
      <c r="S3677" s="1">
        <v>280.54000000000002</v>
      </c>
      <c r="T3677" t="s">
        <v>31</v>
      </c>
      <c r="U3677" s="2">
        <v>40978</v>
      </c>
      <c r="V3677" s="2">
        <v>40999</v>
      </c>
      <c r="W3677" s="2">
        <v>40994</v>
      </c>
      <c r="Y3677" t="s">
        <v>2290</v>
      </c>
      <c r="Z3677" t="s">
        <v>5152</v>
      </c>
      <c r="AA3677" t="s">
        <v>5153</v>
      </c>
      <c r="AB3677" t="s">
        <v>180</v>
      </c>
      <c r="AC3677" t="s">
        <v>36</v>
      </c>
      <c r="AD3677">
        <v>98506</v>
      </c>
      <c r="AE3677" t="s">
        <v>5154</v>
      </c>
      <c r="AF3677" t="str">
        <f t="shared" si="171"/>
        <v>Yes</v>
      </c>
      <c r="AG3677" s="9" t="str">
        <f t="shared" si="172"/>
        <v>SUPERIOR COURT JUDGE4NON PARTISANTHURSTON CO SUPERIOR COURTTHURSTONJudicial2012280.54DEBT409784099940994PHOTOGRAPHY SERVICESBOSTON HARBOR PHOTOGRAPHY4909 BOSTON HARBOR RD NE OLYMPIAWA</v>
      </c>
      <c r="AH3677">
        <v>100458832</v>
      </c>
      <c r="AI3677" s="9" t="str">
        <f t="shared" si="173"/>
        <v>SUPERIOR COURT JUDGE4NON PARTISANTHURSTON CO SUPERIOR COURTTHURSTONJudicial</v>
      </c>
    </row>
    <row r="3678" spans="1:35" x14ac:dyDescent="0.25">
      <c r="A3678" s="15">
        <v>2510</v>
      </c>
      <c r="B3678" t="s">
        <v>5410</v>
      </c>
      <c r="C3678">
        <v>100458808</v>
      </c>
      <c r="D3678" t="s">
        <v>30</v>
      </c>
      <c r="E3678" t="s">
        <v>5411</v>
      </c>
      <c r="F3678" t="s">
        <v>44</v>
      </c>
      <c r="G3678" t="s">
        <v>5412</v>
      </c>
      <c r="H3678" t="s">
        <v>2996</v>
      </c>
      <c r="I3678" t="s">
        <v>2008</v>
      </c>
      <c r="J3678" t="s">
        <v>2707</v>
      </c>
      <c r="K3678" t="s">
        <v>322</v>
      </c>
      <c r="M3678">
        <v>4</v>
      </c>
      <c r="N3678" t="s">
        <v>132</v>
      </c>
      <c r="O3678" t="s">
        <v>2949</v>
      </c>
      <c r="P3678" t="s">
        <v>812</v>
      </c>
      <c r="Q3678" t="s">
        <v>324</v>
      </c>
      <c r="R3678">
        <v>2012</v>
      </c>
      <c r="S3678" s="1">
        <v>2700</v>
      </c>
      <c r="T3678" t="s">
        <v>31</v>
      </c>
      <c r="U3678" s="2">
        <v>40973</v>
      </c>
      <c r="V3678" s="2">
        <v>40999</v>
      </c>
      <c r="W3678" s="2">
        <v>40995</v>
      </c>
      <c r="Y3678" t="s">
        <v>5413</v>
      </c>
      <c r="Z3678" t="s">
        <v>5414</v>
      </c>
      <c r="AA3678" t="s">
        <v>2890</v>
      </c>
      <c r="AB3678" t="s">
        <v>1218</v>
      </c>
      <c r="AC3678" t="s">
        <v>36</v>
      </c>
      <c r="AD3678">
        <v>98503</v>
      </c>
      <c r="AE3678" t="s">
        <v>5415</v>
      </c>
      <c r="AF3678" t="str">
        <f t="shared" si="171"/>
        <v>Yes</v>
      </c>
      <c r="AG3678" s="9" t="str">
        <f t="shared" si="172"/>
        <v>SUPERIOR COURT JUDGE4NON PARTISANTHURSTON CO SUPERIOR COURTTHURSTONJudicial20122700DEBT409734099940995KICK-OFF BREAKFASTST. MARTINS EVENT SERVICES5300 PACIFIC AVE SELACEYWA</v>
      </c>
      <c r="AH3678">
        <v>100458808</v>
      </c>
      <c r="AI3678" s="9" t="str">
        <f t="shared" si="173"/>
        <v>SUPERIOR COURT JUDGE4NON PARTISANTHURSTON CO SUPERIOR COURTTHURSTONJudicial</v>
      </c>
    </row>
    <row r="3679" spans="1:35" x14ac:dyDescent="0.25">
      <c r="A3679" s="15">
        <v>2747</v>
      </c>
      <c r="B3679" t="s">
        <v>5829</v>
      </c>
      <c r="C3679">
        <v>100462413</v>
      </c>
      <c r="D3679" t="s">
        <v>30</v>
      </c>
      <c r="E3679" t="s">
        <v>2952</v>
      </c>
      <c r="F3679" t="s">
        <v>44</v>
      </c>
      <c r="G3679" t="s">
        <v>2953</v>
      </c>
      <c r="H3679" t="s">
        <v>2954</v>
      </c>
      <c r="I3679" t="s">
        <v>109</v>
      </c>
      <c r="J3679" t="s">
        <v>2955</v>
      </c>
      <c r="K3679" t="s">
        <v>322</v>
      </c>
      <c r="M3679">
        <v>4</v>
      </c>
      <c r="N3679" t="s">
        <v>132</v>
      </c>
      <c r="O3679" t="s">
        <v>2949</v>
      </c>
      <c r="P3679" t="s">
        <v>812</v>
      </c>
      <c r="Q3679" t="s">
        <v>324</v>
      </c>
      <c r="R3679">
        <v>2012</v>
      </c>
      <c r="S3679" s="1">
        <v>300</v>
      </c>
      <c r="T3679" t="s">
        <v>31</v>
      </c>
      <c r="U3679" s="2">
        <v>40969</v>
      </c>
      <c r="V3679" s="2">
        <v>40999</v>
      </c>
      <c r="W3679" s="2">
        <v>40998</v>
      </c>
      <c r="X3679" t="s">
        <v>72</v>
      </c>
      <c r="Y3679" t="s">
        <v>2577</v>
      </c>
      <c r="Z3679" t="s">
        <v>167</v>
      </c>
      <c r="AA3679" t="s">
        <v>168</v>
      </c>
      <c r="AB3679" t="s">
        <v>35</v>
      </c>
      <c r="AC3679" t="s">
        <v>36</v>
      </c>
      <c r="AD3679">
        <v>98109</v>
      </c>
      <c r="AE3679" t="s">
        <v>5830</v>
      </c>
      <c r="AF3679" t="str">
        <f t="shared" si="171"/>
        <v>Yes</v>
      </c>
      <c r="AG3679" s="9" t="str">
        <f t="shared" si="172"/>
        <v>SUPERIOR COURT JUDGE4NON PARTISANTHURSTON CO SUPERIOR COURTTHURSTONJudicial2012300DEBT409694099940998Operation and OverheadMARCH TREASURYARGO STRATEGIESPO BOX 9100 SEATTLEWA</v>
      </c>
      <c r="AH3679">
        <v>100462413</v>
      </c>
      <c r="AI3679" s="9" t="str">
        <f t="shared" si="173"/>
        <v>SUPERIOR COURT JUDGE4NON PARTISANTHURSTON CO SUPERIOR COURTTHURSTONJudicial</v>
      </c>
    </row>
    <row r="3680" spans="1:35" x14ac:dyDescent="0.25">
      <c r="A3680" s="15">
        <v>2748</v>
      </c>
      <c r="B3680" t="s">
        <v>5831</v>
      </c>
      <c r="C3680">
        <v>100462413</v>
      </c>
      <c r="D3680" t="s">
        <v>30</v>
      </c>
      <c r="E3680" t="s">
        <v>2952</v>
      </c>
      <c r="F3680" t="s">
        <v>44</v>
      </c>
      <c r="G3680" t="s">
        <v>2953</v>
      </c>
      <c r="H3680" t="s">
        <v>2954</v>
      </c>
      <c r="I3680" t="s">
        <v>109</v>
      </c>
      <c r="J3680" t="s">
        <v>2955</v>
      </c>
      <c r="K3680" t="s">
        <v>322</v>
      </c>
      <c r="M3680">
        <v>4</v>
      </c>
      <c r="N3680" t="s">
        <v>132</v>
      </c>
      <c r="O3680" t="s">
        <v>2949</v>
      </c>
      <c r="P3680" t="s">
        <v>812</v>
      </c>
      <c r="Q3680" t="s">
        <v>324</v>
      </c>
      <c r="R3680">
        <v>2012</v>
      </c>
      <c r="S3680" s="1">
        <v>750</v>
      </c>
      <c r="T3680" t="s">
        <v>31</v>
      </c>
      <c r="U3680" s="2">
        <v>40969</v>
      </c>
      <c r="V3680" s="2">
        <v>40999</v>
      </c>
      <c r="W3680" s="2">
        <v>40998</v>
      </c>
      <c r="X3680" t="s">
        <v>72</v>
      </c>
      <c r="Y3680" t="s">
        <v>2882</v>
      </c>
      <c r="Z3680" t="s">
        <v>167</v>
      </c>
      <c r="AA3680" t="s">
        <v>168</v>
      </c>
      <c r="AB3680" t="s">
        <v>35</v>
      </c>
      <c r="AC3680" t="s">
        <v>36</v>
      </c>
      <c r="AD3680">
        <v>98109</v>
      </c>
      <c r="AE3680" t="s">
        <v>5830</v>
      </c>
      <c r="AF3680" t="str">
        <f t="shared" si="171"/>
        <v>Yes</v>
      </c>
      <c r="AG3680" s="9" t="str">
        <f t="shared" si="172"/>
        <v>SUPERIOR COURT JUDGE4NON PARTISANTHURSTON CO SUPERIOR COURTTHURSTONJudicial2012750DEBT409694099940998Operation and OverheadWEB DESIGNARGO STRATEGIESPO BOX 9100 SEATTLEWA</v>
      </c>
      <c r="AH3680">
        <v>100462413</v>
      </c>
      <c r="AI3680" s="9" t="str">
        <f t="shared" si="173"/>
        <v>SUPERIOR COURT JUDGE4NON PARTISANTHURSTON CO SUPERIOR COURTTHURSTONJudicial</v>
      </c>
    </row>
    <row r="3681" spans="1:35" x14ac:dyDescent="0.25">
      <c r="A3681" s="15">
        <v>2372</v>
      </c>
      <c r="B3681" t="s">
        <v>5176</v>
      </c>
      <c r="C3681">
        <v>100462421</v>
      </c>
      <c r="D3681" t="s">
        <v>30</v>
      </c>
      <c r="E3681" t="s">
        <v>2952</v>
      </c>
      <c r="F3681" t="s">
        <v>44</v>
      </c>
      <c r="G3681" t="s">
        <v>2953</v>
      </c>
      <c r="H3681" t="s">
        <v>2954</v>
      </c>
      <c r="I3681" t="s">
        <v>109</v>
      </c>
      <c r="J3681" t="s">
        <v>2955</v>
      </c>
      <c r="K3681" t="s">
        <v>322</v>
      </c>
      <c r="M3681">
        <v>4</v>
      </c>
      <c r="N3681" t="s">
        <v>132</v>
      </c>
      <c r="O3681" t="s">
        <v>2949</v>
      </c>
      <c r="P3681" t="s">
        <v>812</v>
      </c>
      <c r="Q3681" t="s">
        <v>324</v>
      </c>
      <c r="R3681">
        <v>2012</v>
      </c>
      <c r="S3681" s="1">
        <v>750</v>
      </c>
      <c r="T3681" t="s">
        <v>31</v>
      </c>
      <c r="U3681" s="2">
        <v>41000</v>
      </c>
      <c r="V3681" s="2">
        <v>41029</v>
      </c>
      <c r="W3681" s="2">
        <v>41029</v>
      </c>
      <c r="X3681" t="s">
        <v>72</v>
      </c>
      <c r="Y3681" t="s">
        <v>2882</v>
      </c>
      <c r="Z3681" t="s">
        <v>167</v>
      </c>
      <c r="AA3681" t="s">
        <v>168</v>
      </c>
      <c r="AB3681" t="s">
        <v>35</v>
      </c>
      <c r="AC3681" t="s">
        <v>36</v>
      </c>
      <c r="AD3681">
        <v>98109</v>
      </c>
      <c r="AE3681" t="s">
        <v>5177</v>
      </c>
      <c r="AF3681" t="str">
        <f t="shared" si="171"/>
        <v>Yes</v>
      </c>
      <c r="AG3681" s="9" t="str">
        <f t="shared" si="172"/>
        <v>SUPERIOR COURT JUDGE4NON PARTISANTHURSTON CO SUPERIOR COURTTHURSTONJudicial2012750DEBT410004102941029Operation and OverheadWEB DESIGNARGO STRATEGIESPO BOX 9100 SEATTLEWA</v>
      </c>
      <c r="AH3681">
        <v>100462421</v>
      </c>
      <c r="AI3681" s="9" t="str">
        <f t="shared" si="173"/>
        <v>SUPERIOR COURT JUDGE4NON PARTISANTHURSTON CO SUPERIOR COURTTHURSTONJudicial</v>
      </c>
    </row>
    <row r="3682" spans="1:35" x14ac:dyDescent="0.25">
      <c r="A3682" s="15">
        <v>2373</v>
      </c>
      <c r="B3682" t="s">
        <v>5178</v>
      </c>
      <c r="C3682">
        <v>100462421</v>
      </c>
      <c r="D3682" t="s">
        <v>30</v>
      </c>
      <c r="E3682" t="s">
        <v>2952</v>
      </c>
      <c r="F3682" t="s">
        <v>44</v>
      </c>
      <c r="G3682" t="s">
        <v>2953</v>
      </c>
      <c r="H3682" t="s">
        <v>2954</v>
      </c>
      <c r="I3682" t="s">
        <v>109</v>
      </c>
      <c r="J3682" t="s">
        <v>2955</v>
      </c>
      <c r="K3682" t="s">
        <v>322</v>
      </c>
      <c r="M3682">
        <v>4</v>
      </c>
      <c r="N3682" t="s">
        <v>132</v>
      </c>
      <c r="O3682" t="s">
        <v>2949</v>
      </c>
      <c r="P3682" t="s">
        <v>812</v>
      </c>
      <c r="Q3682" t="s">
        <v>324</v>
      </c>
      <c r="R3682">
        <v>2012</v>
      </c>
      <c r="S3682" s="1">
        <v>300</v>
      </c>
      <c r="T3682" t="s">
        <v>31</v>
      </c>
      <c r="U3682" s="2">
        <v>41000</v>
      </c>
      <c r="V3682" s="2">
        <v>41029</v>
      </c>
      <c r="W3682" s="2">
        <v>41029</v>
      </c>
      <c r="X3682" t="s">
        <v>72</v>
      </c>
      <c r="Y3682" t="s">
        <v>2661</v>
      </c>
      <c r="Z3682" t="s">
        <v>167</v>
      </c>
      <c r="AA3682" t="s">
        <v>168</v>
      </c>
      <c r="AB3682" t="s">
        <v>35</v>
      </c>
      <c r="AC3682" t="s">
        <v>36</v>
      </c>
      <c r="AD3682">
        <v>98109</v>
      </c>
      <c r="AE3682" t="s">
        <v>5177</v>
      </c>
      <c r="AF3682" t="str">
        <f t="shared" si="171"/>
        <v>Yes</v>
      </c>
      <c r="AG3682" s="9" t="str">
        <f t="shared" si="172"/>
        <v>SUPERIOR COURT JUDGE4NON PARTISANTHURSTON CO SUPERIOR COURTTHURSTONJudicial2012300DEBT410004102941029Operation and OverheadAPRIL TREASURYARGO STRATEGIESPO BOX 9100 SEATTLEWA</v>
      </c>
      <c r="AH3682">
        <v>100462421</v>
      </c>
      <c r="AI3682" s="9" t="str">
        <f t="shared" si="173"/>
        <v>SUPERIOR COURT JUDGE4NON PARTISANTHURSTON CO SUPERIOR COURTTHURSTONJudicial</v>
      </c>
    </row>
  </sheetData>
  <autoFilter ref="A1:AI3682"/>
  <sortState ref="A2:AI3682">
    <sortCondition ref="AI2:AI3682"/>
    <sortCondition ref="V2:V3682"/>
    <sortCondition ref="W2:W3682"/>
    <sortCondition ref="C2:C3682"/>
    <sortCondition ref="B2:B368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5"/>
  <sheetViews>
    <sheetView workbookViewId="0">
      <selection activeCell="B7" sqref="B7"/>
    </sheetView>
  </sheetViews>
  <sheetFormatPr defaultRowHeight="15" x14ac:dyDescent="0.25"/>
  <cols>
    <col min="2" max="2" width="21.7109375" bestFit="1" customWidth="1"/>
  </cols>
  <sheetData>
    <row r="1" spans="1:2" x14ac:dyDescent="0.25">
      <c r="A1" s="3" t="s">
        <v>7465</v>
      </c>
      <c r="B1" s="3" t="s">
        <v>7473</v>
      </c>
    </row>
    <row r="2" spans="1:2" x14ac:dyDescent="0.25">
      <c r="A2" t="s">
        <v>7517</v>
      </c>
      <c r="B2" s="16">
        <v>100419660</v>
      </c>
    </row>
    <row r="3" spans="1:2" x14ac:dyDescent="0.25">
      <c r="A3" t="s">
        <v>7530</v>
      </c>
      <c r="B3" s="16">
        <v>100428130</v>
      </c>
    </row>
    <row r="4" spans="1:2" x14ac:dyDescent="0.25">
      <c r="A4" t="s">
        <v>7570</v>
      </c>
      <c r="B4" s="16">
        <v>100451374</v>
      </c>
    </row>
    <row r="5" spans="1:2" x14ac:dyDescent="0.25">
      <c r="A5" t="s">
        <v>7607</v>
      </c>
      <c r="B5" s="16">
        <v>100463464</v>
      </c>
    </row>
    <row r="6" spans="1:2" x14ac:dyDescent="0.25">
      <c r="A6" t="s">
        <v>7608</v>
      </c>
      <c r="B6">
        <v>100463464</v>
      </c>
    </row>
    <row r="7" spans="1:2" x14ac:dyDescent="0.25">
      <c r="A7" t="s">
        <v>7503</v>
      </c>
      <c r="B7" s="16">
        <v>100410201</v>
      </c>
    </row>
    <row r="8" spans="1:2" x14ac:dyDescent="0.25">
      <c r="A8" t="s">
        <v>7502</v>
      </c>
      <c r="B8" s="16">
        <v>100404154</v>
      </c>
    </row>
    <row r="9" spans="1:2" x14ac:dyDescent="0.25">
      <c r="A9" t="s">
        <v>7519</v>
      </c>
      <c r="B9" s="16">
        <v>100424327</v>
      </c>
    </row>
    <row r="10" spans="1:2" x14ac:dyDescent="0.25">
      <c r="A10" t="s">
        <v>7569</v>
      </c>
      <c r="B10" s="16">
        <v>100441074</v>
      </c>
    </row>
    <row r="11" spans="1:2" x14ac:dyDescent="0.25">
      <c r="A11" t="s">
        <v>7556</v>
      </c>
      <c r="B11" s="16">
        <v>100446208</v>
      </c>
    </row>
    <row r="12" spans="1:2" x14ac:dyDescent="0.25">
      <c r="A12" t="s">
        <v>7630</v>
      </c>
      <c r="B12" s="16">
        <v>100469682</v>
      </c>
    </row>
    <row r="13" spans="1:2" x14ac:dyDescent="0.25">
      <c r="A13" t="s">
        <v>7564</v>
      </c>
      <c r="B13" s="16">
        <v>100447221</v>
      </c>
    </row>
    <row r="14" spans="1:2" x14ac:dyDescent="0.25">
      <c r="A14" t="s">
        <v>7568</v>
      </c>
      <c r="B14" s="16">
        <v>100450278</v>
      </c>
    </row>
    <row r="15" spans="1:2" x14ac:dyDescent="0.25">
      <c r="A15" t="s">
        <v>7571</v>
      </c>
      <c r="B15" s="16">
        <v>100461976</v>
      </c>
    </row>
    <row r="16" spans="1:2" x14ac:dyDescent="0.25">
      <c r="A16" t="s">
        <v>7624</v>
      </c>
      <c r="B16" s="16">
        <v>100470512</v>
      </c>
    </row>
    <row r="17" spans="1:2" x14ac:dyDescent="0.25">
      <c r="A17" t="s">
        <v>7662</v>
      </c>
      <c r="B17" s="16">
        <v>100487043</v>
      </c>
    </row>
    <row r="18" spans="1:2" x14ac:dyDescent="0.25">
      <c r="A18" t="s">
        <v>7618</v>
      </c>
      <c r="B18" s="16">
        <v>100468483</v>
      </c>
    </row>
    <row r="19" spans="1:2" x14ac:dyDescent="0.25">
      <c r="A19" t="s">
        <v>7654</v>
      </c>
      <c r="B19" s="16">
        <v>100480671</v>
      </c>
    </row>
    <row r="20" spans="1:2" x14ac:dyDescent="0.25">
      <c r="A20" t="s">
        <v>7633</v>
      </c>
      <c r="B20" s="16">
        <v>100488349</v>
      </c>
    </row>
    <row r="21" spans="1:2" x14ac:dyDescent="0.25">
      <c r="A21" t="s">
        <v>7644</v>
      </c>
      <c r="B21" s="16">
        <v>100487845</v>
      </c>
    </row>
    <row r="22" spans="1:2" x14ac:dyDescent="0.25">
      <c r="A22" t="s">
        <v>7643</v>
      </c>
      <c r="B22" s="16">
        <v>100476529</v>
      </c>
    </row>
    <row r="23" spans="1:2" x14ac:dyDescent="0.25">
      <c r="A23" t="s">
        <v>7609</v>
      </c>
      <c r="B23" s="16">
        <v>100467505</v>
      </c>
    </row>
    <row r="24" spans="1:2" x14ac:dyDescent="0.25">
      <c r="A24" t="s">
        <v>7611</v>
      </c>
      <c r="B24" s="16">
        <v>100480676</v>
      </c>
    </row>
    <row r="25" spans="1:2" x14ac:dyDescent="0.25">
      <c r="A25" t="s">
        <v>7655</v>
      </c>
      <c r="B25" s="16">
        <v>100481102</v>
      </c>
    </row>
    <row r="26" spans="1:2" x14ac:dyDescent="0.25">
      <c r="A26" t="s">
        <v>7610</v>
      </c>
      <c r="B26" s="16">
        <v>100474597</v>
      </c>
    </row>
    <row r="27" spans="1:2" x14ac:dyDescent="0.25">
      <c r="A27" t="s">
        <v>7600</v>
      </c>
      <c r="B27" s="16">
        <v>100463851</v>
      </c>
    </row>
    <row r="28" spans="1:2" x14ac:dyDescent="0.25">
      <c r="A28" t="s">
        <v>7588</v>
      </c>
      <c r="B28" s="16">
        <v>100462616</v>
      </c>
    </row>
    <row r="29" spans="1:2" x14ac:dyDescent="0.25">
      <c r="A29" t="s">
        <v>7629</v>
      </c>
      <c r="B29" s="16">
        <v>100488245</v>
      </c>
    </row>
    <row r="30" spans="1:2" x14ac:dyDescent="0.25">
      <c r="A30" t="s">
        <v>7626</v>
      </c>
      <c r="B30" s="16">
        <v>100469262</v>
      </c>
    </row>
    <row r="31" spans="1:2" x14ac:dyDescent="0.25">
      <c r="A31" t="s">
        <v>7658</v>
      </c>
      <c r="B31" s="16">
        <v>100487307</v>
      </c>
    </row>
    <row r="32" spans="1:2" x14ac:dyDescent="0.25">
      <c r="A32" t="s">
        <v>7551</v>
      </c>
      <c r="B32" s="16">
        <v>100440449</v>
      </c>
    </row>
    <row r="33" spans="1:2" x14ac:dyDescent="0.25">
      <c r="A33" t="s">
        <v>7483</v>
      </c>
      <c r="B33" s="16">
        <v>100393888</v>
      </c>
    </row>
    <row r="34" spans="1:2" x14ac:dyDescent="0.25">
      <c r="A34" t="s">
        <v>7516</v>
      </c>
      <c r="B34" s="16">
        <v>100404147</v>
      </c>
    </row>
    <row r="35" spans="1:2" x14ac:dyDescent="0.25">
      <c r="A35" t="s">
        <v>7550</v>
      </c>
      <c r="B35">
        <v>100440449</v>
      </c>
    </row>
    <row r="36" spans="1:2" x14ac:dyDescent="0.25">
      <c r="A36" t="s">
        <v>7526</v>
      </c>
      <c r="B36" s="16">
        <v>100429351</v>
      </c>
    </row>
    <row r="37" spans="1:2" x14ac:dyDescent="0.25">
      <c r="A37" t="s">
        <v>7543</v>
      </c>
      <c r="B37" s="16">
        <v>100455654</v>
      </c>
    </row>
    <row r="38" spans="1:2" x14ac:dyDescent="0.25">
      <c r="A38" t="s">
        <v>7591</v>
      </c>
      <c r="B38" s="16">
        <v>100463416</v>
      </c>
    </row>
    <row r="39" spans="1:2" x14ac:dyDescent="0.25">
      <c r="A39" t="s">
        <v>7518</v>
      </c>
      <c r="B39" s="16">
        <v>100407962</v>
      </c>
    </row>
    <row r="40" spans="1:2" x14ac:dyDescent="0.25">
      <c r="A40" t="s">
        <v>7474</v>
      </c>
      <c r="B40" s="16">
        <v>100335629</v>
      </c>
    </row>
    <row r="41" spans="1:2" x14ac:dyDescent="0.25">
      <c r="A41" t="s">
        <v>7514</v>
      </c>
      <c r="B41" s="16">
        <v>100408052</v>
      </c>
    </row>
    <row r="42" spans="1:2" x14ac:dyDescent="0.25">
      <c r="A42" t="s">
        <v>7481</v>
      </c>
      <c r="B42" s="16">
        <v>100383436</v>
      </c>
    </row>
    <row r="43" spans="1:2" x14ac:dyDescent="0.25">
      <c r="A43" t="s">
        <v>7485</v>
      </c>
      <c r="B43" s="16">
        <v>100392633</v>
      </c>
    </row>
    <row r="44" spans="1:2" x14ac:dyDescent="0.25">
      <c r="A44" t="s">
        <v>7487</v>
      </c>
      <c r="B44" s="16">
        <v>100396781</v>
      </c>
    </row>
    <row r="45" spans="1:2" x14ac:dyDescent="0.25">
      <c r="A45" t="s">
        <v>7650</v>
      </c>
      <c r="B45" s="16">
        <v>100481149</v>
      </c>
    </row>
    <row r="46" spans="1:2" x14ac:dyDescent="0.25">
      <c r="A46" t="s">
        <v>7661</v>
      </c>
      <c r="B46" s="16">
        <v>100486287</v>
      </c>
    </row>
    <row r="47" spans="1:2" x14ac:dyDescent="0.25">
      <c r="A47" t="s">
        <v>7656</v>
      </c>
      <c r="B47" s="16">
        <v>100482133</v>
      </c>
    </row>
    <row r="48" spans="1:2" x14ac:dyDescent="0.25">
      <c r="A48" t="s">
        <v>7596</v>
      </c>
      <c r="B48" s="16">
        <v>100463438</v>
      </c>
    </row>
    <row r="49" spans="1:2" x14ac:dyDescent="0.25">
      <c r="A49" t="s">
        <v>7613</v>
      </c>
      <c r="B49" s="16">
        <v>100467366</v>
      </c>
    </row>
    <row r="50" spans="1:2" x14ac:dyDescent="0.25">
      <c r="A50" t="s">
        <v>7577</v>
      </c>
      <c r="B50" s="16">
        <v>100459083</v>
      </c>
    </row>
    <row r="51" spans="1:2" x14ac:dyDescent="0.25">
      <c r="A51" t="s">
        <v>7604</v>
      </c>
      <c r="B51" s="16">
        <v>100480842</v>
      </c>
    </row>
    <row r="52" spans="1:2" x14ac:dyDescent="0.25">
      <c r="A52" t="s">
        <v>7642</v>
      </c>
      <c r="B52" s="16">
        <v>100477169</v>
      </c>
    </row>
    <row r="53" spans="1:2" x14ac:dyDescent="0.25">
      <c r="A53" t="s">
        <v>7595</v>
      </c>
      <c r="B53" s="16">
        <v>100462608</v>
      </c>
    </row>
    <row r="54" spans="1:2" x14ac:dyDescent="0.25">
      <c r="A54" t="s">
        <v>7580</v>
      </c>
      <c r="B54" s="16">
        <v>100466895</v>
      </c>
    </row>
    <row r="55" spans="1:2" x14ac:dyDescent="0.25">
      <c r="A55" t="s">
        <v>7538</v>
      </c>
      <c r="B55" s="16">
        <v>100437949</v>
      </c>
    </row>
    <row r="56" spans="1:2" x14ac:dyDescent="0.25">
      <c r="A56" t="s">
        <v>7637</v>
      </c>
      <c r="B56" s="16">
        <v>100479994</v>
      </c>
    </row>
    <row r="57" spans="1:2" x14ac:dyDescent="0.25">
      <c r="A57" t="s">
        <v>7542</v>
      </c>
      <c r="B57" s="16">
        <v>100454858</v>
      </c>
    </row>
    <row r="58" spans="1:2" x14ac:dyDescent="0.25">
      <c r="A58" t="s">
        <v>7490</v>
      </c>
      <c r="B58" s="16">
        <v>100410509</v>
      </c>
    </row>
    <row r="59" spans="1:2" x14ac:dyDescent="0.25">
      <c r="A59" t="s">
        <v>7500</v>
      </c>
      <c r="B59" s="16">
        <v>100404069</v>
      </c>
    </row>
    <row r="60" spans="1:2" x14ac:dyDescent="0.25">
      <c r="A60" t="s">
        <v>7499</v>
      </c>
      <c r="B60">
        <v>100404069</v>
      </c>
    </row>
    <row r="61" spans="1:2" x14ac:dyDescent="0.25">
      <c r="A61" t="s">
        <v>7631</v>
      </c>
      <c r="B61" s="16">
        <v>100475516</v>
      </c>
    </row>
    <row r="62" spans="1:2" x14ac:dyDescent="0.25">
      <c r="A62" t="s">
        <v>7532</v>
      </c>
      <c r="B62" s="16">
        <v>100437939</v>
      </c>
    </row>
    <row r="63" spans="1:2" x14ac:dyDescent="0.25">
      <c r="A63" t="s">
        <v>7545</v>
      </c>
      <c r="B63" s="16">
        <v>100446273</v>
      </c>
    </row>
    <row r="64" spans="1:2" x14ac:dyDescent="0.25">
      <c r="A64" t="s">
        <v>7546</v>
      </c>
      <c r="B64" s="16">
        <v>100449603</v>
      </c>
    </row>
    <row r="65" spans="1:2" x14ac:dyDescent="0.25">
      <c r="A65" t="s">
        <v>7520</v>
      </c>
      <c r="B65" s="16">
        <v>100408057</v>
      </c>
    </row>
    <row r="66" spans="1:2" x14ac:dyDescent="0.25">
      <c r="A66" t="s">
        <v>7513</v>
      </c>
      <c r="B66" s="16">
        <v>100423831</v>
      </c>
    </row>
    <row r="67" spans="1:2" x14ac:dyDescent="0.25">
      <c r="A67" t="s">
        <v>7491</v>
      </c>
      <c r="B67">
        <v>100410509</v>
      </c>
    </row>
    <row r="68" spans="1:2" x14ac:dyDescent="0.25">
      <c r="A68" t="s">
        <v>7536</v>
      </c>
      <c r="B68" s="16">
        <v>100432305</v>
      </c>
    </row>
    <row r="69" spans="1:2" x14ac:dyDescent="0.25">
      <c r="A69" t="s">
        <v>7497</v>
      </c>
      <c r="B69" s="16">
        <v>100403256</v>
      </c>
    </row>
    <row r="70" spans="1:2" x14ac:dyDescent="0.25">
      <c r="A70" t="s">
        <v>7515</v>
      </c>
      <c r="B70" s="16">
        <v>100412197</v>
      </c>
    </row>
    <row r="71" spans="1:2" x14ac:dyDescent="0.25">
      <c r="A71" t="s">
        <v>7663</v>
      </c>
      <c r="B71" s="16">
        <v>100487077</v>
      </c>
    </row>
    <row r="72" spans="1:2" x14ac:dyDescent="0.25">
      <c r="A72" t="s">
        <v>7606</v>
      </c>
      <c r="B72" s="16">
        <v>100457887</v>
      </c>
    </row>
    <row r="73" spans="1:2" x14ac:dyDescent="0.25">
      <c r="A73" t="s">
        <v>7620</v>
      </c>
      <c r="B73" s="16">
        <v>100469156</v>
      </c>
    </row>
    <row r="74" spans="1:2" x14ac:dyDescent="0.25">
      <c r="A74" t="s">
        <v>7602</v>
      </c>
      <c r="B74" s="16">
        <v>100468957</v>
      </c>
    </row>
    <row r="75" spans="1:2" x14ac:dyDescent="0.25">
      <c r="A75" t="s">
        <v>7528</v>
      </c>
      <c r="B75" s="16">
        <v>100431196</v>
      </c>
    </row>
    <row r="76" spans="1:2" x14ac:dyDescent="0.25">
      <c r="A76" t="s">
        <v>7555</v>
      </c>
      <c r="B76" s="16">
        <v>100441029</v>
      </c>
    </row>
    <row r="77" spans="1:2" x14ac:dyDescent="0.25">
      <c r="A77" t="s">
        <v>7493</v>
      </c>
      <c r="B77" s="16">
        <v>100419019</v>
      </c>
    </row>
    <row r="78" spans="1:2" x14ac:dyDescent="0.25">
      <c r="A78" t="s">
        <v>7506</v>
      </c>
      <c r="B78" s="16">
        <v>100424325</v>
      </c>
    </row>
    <row r="79" spans="1:2" x14ac:dyDescent="0.25">
      <c r="A79" t="s">
        <v>7510</v>
      </c>
      <c r="B79">
        <v>100424325</v>
      </c>
    </row>
    <row r="80" spans="1:2" x14ac:dyDescent="0.25">
      <c r="A80" t="s">
        <v>7496</v>
      </c>
      <c r="B80">
        <v>100419019</v>
      </c>
    </row>
    <row r="81" spans="1:2" x14ac:dyDescent="0.25">
      <c r="A81" t="s">
        <v>7581</v>
      </c>
      <c r="B81" s="16">
        <v>100461582</v>
      </c>
    </row>
    <row r="82" spans="1:2" x14ac:dyDescent="0.25">
      <c r="A82" t="s">
        <v>7539</v>
      </c>
      <c r="B82" s="16">
        <v>100438603</v>
      </c>
    </row>
    <row r="83" spans="1:2" x14ac:dyDescent="0.25">
      <c r="A83" t="s">
        <v>7524</v>
      </c>
      <c r="B83" s="16">
        <v>100428284</v>
      </c>
    </row>
    <row r="84" spans="1:2" x14ac:dyDescent="0.25">
      <c r="A84" t="s">
        <v>7632</v>
      </c>
      <c r="B84" s="16">
        <v>100487908</v>
      </c>
    </row>
    <row r="85" spans="1:2" x14ac:dyDescent="0.25">
      <c r="A85" t="s">
        <v>7548</v>
      </c>
      <c r="B85" s="16">
        <v>100439636</v>
      </c>
    </row>
    <row r="86" spans="1:2" x14ac:dyDescent="0.25">
      <c r="A86" t="s">
        <v>7617</v>
      </c>
      <c r="B86" s="16">
        <v>100469394</v>
      </c>
    </row>
    <row r="87" spans="1:2" x14ac:dyDescent="0.25">
      <c r="A87" t="s">
        <v>7512</v>
      </c>
      <c r="B87" s="16">
        <v>100420589</v>
      </c>
    </row>
    <row r="88" spans="1:2" x14ac:dyDescent="0.25">
      <c r="A88" t="s">
        <v>7646</v>
      </c>
      <c r="B88" s="16">
        <v>100476811</v>
      </c>
    </row>
    <row r="89" spans="1:2" x14ac:dyDescent="0.25">
      <c r="A89" t="s">
        <v>7614</v>
      </c>
      <c r="B89" s="16">
        <v>100467776</v>
      </c>
    </row>
    <row r="90" spans="1:2" x14ac:dyDescent="0.25">
      <c r="A90" t="s">
        <v>7594</v>
      </c>
      <c r="B90" s="16">
        <v>100462364</v>
      </c>
    </row>
    <row r="91" spans="1:2" x14ac:dyDescent="0.25">
      <c r="A91" t="s">
        <v>7590</v>
      </c>
      <c r="B91" s="16">
        <v>100463354</v>
      </c>
    </row>
    <row r="92" spans="1:2" x14ac:dyDescent="0.25">
      <c r="A92" t="s">
        <v>7651</v>
      </c>
      <c r="B92" s="16">
        <v>100481180</v>
      </c>
    </row>
    <row r="93" spans="1:2" x14ac:dyDescent="0.25">
      <c r="A93" t="s">
        <v>7521</v>
      </c>
      <c r="B93" s="16">
        <v>100431205</v>
      </c>
    </row>
    <row r="94" spans="1:2" x14ac:dyDescent="0.25">
      <c r="A94" t="s">
        <v>7509</v>
      </c>
      <c r="B94" s="16">
        <v>100404123</v>
      </c>
    </row>
    <row r="95" spans="1:2" x14ac:dyDescent="0.25">
      <c r="A95" t="s">
        <v>7561</v>
      </c>
      <c r="B95" s="16">
        <v>100437982</v>
      </c>
    </row>
    <row r="96" spans="1:2" x14ac:dyDescent="0.25">
      <c r="A96" t="s">
        <v>7523</v>
      </c>
      <c r="B96" s="16">
        <v>100428210</v>
      </c>
    </row>
    <row r="97" spans="1:2" x14ac:dyDescent="0.25">
      <c r="A97" t="s">
        <v>7576</v>
      </c>
      <c r="B97" s="16">
        <v>100440400</v>
      </c>
    </row>
    <row r="98" spans="1:2" x14ac:dyDescent="0.25">
      <c r="A98" t="s">
        <v>7616</v>
      </c>
      <c r="B98" s="16">
        <v>100470987</v>
      </c>
    </row>
    <row r="99" spans="1:2" x14ac:dyDescent="0.25">
      <c r="A99" t="s">
        <v>7592</v>
      </c>
      <c r="B99" s="16">
        <v>100463480</v>
      </c>
    </row>
    <row r="100" spans="1:2" x14ac:dyDescent="0.25">
      <c r="A100" t="s">
        <v>7627</v>
      </c>
      <c r="B100" s="16">
        <v>100488202</v>
      </c>
    </row>
    <row r="101" spans="1:2" x14ac:dyDescent="0.25">
      <c r="A101" t="s">
        <v>7665</v>
      </c>
      <c r="B101" s="16">
        <v>100487637</v>
      </c>
    </row>
    <row r="102" spans="1:2" x14ac:dyDescent="0.25">
      <c r="A102" t="s">
        <v>7635</v>
      </c>
      <c r="B102" s="16">
        <v>100477270</v>
      </c>
    </row>
    <row r="103" spans="1:2" x14ac:dyDescent="0.25">
      <c r="A103" t="s">
        <v>7534</v>
      </c>
      <c r="B103" s="16">
        <v>100437965</v>
      </c>
    </row>
    <row r="104" spans="1:2" x14ac:dyDescent="0.25">
      <c r="A104" t="s">
        <v>7593</v>
      </c>
      <c r="B104" s="16">
        <v>100462963</v>
      </c>
    </row>
    <row r="105" spans="1:2" x14ac:dyDescent="0.25">
      <c r="A105" t="s">
        <v>7628</v>
      </c>
      <c r="B105" s="16">
        <v>100469566</v>
      </c>
    </row>
    <row r="106" spans="1:2" x14ac:dyDescent="0.25">
      <c r="A106" t="s">
        <v>7511</v>
      </c>
      <c r="B106" s="16">
        <v>100425079</v>
      </c>
    </row>
    <row r="107" spans="1:2" x14ac:dyDescent="0.25">
      <c r="A107" t="s">
        <v>7527</v>
      </c>
      <c r="B107" s="16">
        <v>100431145</v>
      </c>
    </row>
    <row r="108" spans="1:2" x14ac:dyDescent="0.25">
      <c r="A108" t="s">
        <v>7554</v>
      </c>
      <c r="B108" s="16">
        <v>100440856</v>
      </c>
    </row>
    <row r="109" spans="1:2" x14ac:dyDescent="0.25">
      <c r="A109" t="s">
        <v>7605</v>
      </c>
      <c r="B109" s="16">
        <v>100481590</v>
      </c>
    </row>
    <row r="110" spans="1:2" x14ac:dyDescent="0.25">
      <c r="A110" t="s">
        <v>7494</v>
      </c>
      <c r="B110" s="16">
        <v>100419000</v>
      </c>
    </row>
    <row r="111" spans="1:2" x14ac:dyDescent="0.25">
      <c r="A111" t="s">
        <v>7558</v>
      </c>
      <c r="B111" s="16">
        <v>100441805</v>
      </c>
    </row>
    <row r="112" spans="1:2" x14ac:dyDescent="0.25">
      <c r="A112" t="s">
        <v>7572</v>
      </c>
      <c r="B112" s="16">
        <v>100441797</v>
      </c>
    </row>
    <row r="113" spans="1:2" x14ac:dyDescent="0.25">
      <c r="A113" t="s">
        <v>7652</v>
      </c>
      <c r="B113" s="16">
        <v>100488615</v>
      </c>
    </row>
    <row r="114" spans="1:2" x14ac:dyDescent="0.25">
      <c r="A114" t="s">
        <v>7507</v>
      </c>
      <c r="B114" s="16">
        <v>100419024</v>
      </c>
    </row>
    <row r="115" spans="1:2" x14ac:dyDescent="0.25">
      <c r="A115" t="s">
        <v>7573</v>
      </c>
      <c r="B115" s="16">
        <v>100441812</v>
      </c>
    </row>
    <row r="116" spans="1:2" x14ac:dyDescent="0.25">
      <c r="A116" t="s">
        <v>7559</v>
      </c>
      <c r="B116" s="16">
        <v>100441811</v>
      </c>
    </row>
    <row r="117" spans="1:2" x14ac:dyDescent="0.25">
      <c r="A117" t="s">
        <v>7649</v>
      </c>
      <c r="B117" s="16">
        <v>100488611</v>
      </c>
    </row>
    <row r="118" spans="1:2" x14ac:dyDescent="0.25">
      <c r="A118" t="s">
        <v>7495</v>
      </c>
      <c r="B118" s="16">
        <v>100421974</v>
      </c>
    </row>
    <row r="119" spans="1:2" x14ac:dyDescent="0.25">
      <c r="A119" t="s">
        <v>7574</v>
      </c>
      <c r="B119">
        <v>100441812</v>
      </c>
    </row>
    <row r="120" spans="1:2" x14ac:dyDescent="0.25">
      <c r="A120" t="s">
        <v>7636</v>
      </c>
      <c r="B120" s="16">
        <v>100488607</v>
      </c>
    </row>
    <row r="121" spans="1:2" x14ac:dyDescent="0.25">
      <c r="A121" t="s">
        <v>7634</v>
      </c>
      <c r="B121" s="16">
        <v>100488602</v>
      </c>
    </row>
    <row r="122" spans="1:2" x14ac:dyDescent="0.25">
      <c r="A122" t="s">
        <v>7552</v>
      </c>
      <c r="B122" s="16">
        <v>100440334</v>
      </c>
    </row>
    <row r="123" spans="1:2" x14ac:dyDescent="0.25">
      <c r="A123" t="s">
        <v>7508</v>
      </c>
      <c r="B123" s="16">
        <v>100419030</v>
      </c>
    </row>
    <row r="124" spans="1:2" x14ac:dyDescent="0.25">
      <c r="A124" t="s">
        <v>7531</v>
      </c>
      <c r="B124" s="16">
        <v>100437995</v>
      </c>
    </row>
    <row r="125" spans="1:2" x14ac:dyDescent="0.25">
      <c r="A125" t="s">
        <v>7553</v>
      </c>
      <c r="B125" s="16">
        <v>100441065</v>
      </c>
    </row>
    <row r="126" spans="1:2" x14ac:dyDescent="0.25">
      <c r="A126" t="s">
        <v>7541</v>
      </c>
      <c r="B126" s="16">
        <v>100446402</v>
      </c>
    </row>
    <row r="127" spans="1:2" x14ac:dyDescent="0.25">
      <c r="A127" t="s">
        <v>7589</v>
      </c>
      <c r="B127" s="16">
        <v>100462334</v>
      </c>
    </row>
    <row r="128" spans="1:2" x14ac:dyDescent="0.25">
      <c r="A128" t="s">
        <v>7647</v>
      </c>
      <c r="B128" s="16">
        <v>100480778</v>
      </c>
    </row>
    <row r="129" spans="1:2" x14ac:dyDescent="0.25">
      <c r="A129" t="s">
        <v>7625</v>
      </c>
      <c r="B129" s="16">
        <v>100488256</v>
      </c>
    </row>
    <row r="130" spans="1:2" x14ac:dyDescent="0.25">
      <c r="A130" t="s">
        <v>7603</v>
      </c>
      <c r="B130" s="16">
        <v>100468148</v>
      </c>
    </row>
    <row r="131" spans="1:2" x14ac:dyDescent="0.25">
      <c r="A131" t="s">
        <v>7582</v>
      </c>
      <c r="B131" s="16">
        <v>100462772</v>
      </c>
    </row>
    <row r="132" spans="1:2" x14ac:dyDescent="0.25">
      <c r="A132" t="s">
        <v>7597</v>
      </c>
      <c r="B132" s="16">
        <v>100468404</v>
      </c>
    </row>
    <row r="133" spans="1:2" x14ac:dyDescent="0.25">
      <c r="A133" t="s">
        <v>7492</v>
      </c>
      <c r="B133" s="16">
        <v>100401392</v>
      </c>
    </row>
    <row r="134" spans="1:2" x14ac:dyDescent="0.25">
      <c r="A134" t="s">
        <v>7566</v>
      </c>
      <c r="B134" s="16">
        <v>100441090</v>
      </c>
    </row>
    <row r="135" spans="1:2" x14ac:dyDescent="0.25">
      <c r="A135" t="s">
        <v>7619</v>
      </c>
      <c r="B135" s="16">
        <v>100468240</v>
      </c>
    </row>
    <row r="136" spans="1:2" x14ac:dyDescent="0.25">
      <c r="A136" t="s">
        <v>7529</v>
      </c>
      <c r="B136" s="16">
        <v>100437190</v>
      </c>
    </row>
    <row r="137" spans="1:2" x14ac:dyDescent="0.25">
      <c r="A137" t="s">
        <v>7565</v>
      </c>
      <c r="B137" s="16">
        <v>100450132</v>
      </c>
    </row>
    <row r="138" spans="1:2" x14ac:dyDescent="0.25">
      <c r="A138" t="s">
        <v>7638</v>
      </c>
      <c r="B138" s="16">
        <v>100472699</v>
      </c>
    </row>
    <row r="139" spans="1:2" x14ac:dyDescent="0.25">
      <c r="A139" t="s">
        <v>7664</v>
      </c>
      <c r="B139" s="16">
        <v>100487295</v>
      </c>
    </row>
    <row r="140" spans="1:2" x14ac:dyDescent="0.25">
      <c r="A140" t="s">
        <v>7567</v>
      </c>
      <c r="B140" s="16">
        <v>100441873</v>
      </c>
    </row>
    <row r="141" spans="1:2" x14ac:dyDescent="0.25">
      <c r="A141" t="s">
        <v>7659</v>
      </c>
      <c r="B141" s="16">
        <v>100485387</v>
      </c>
    </row>
    <row r="142" spans="1:2" x14ac:dyDescent="0.25">
      <c r="A142" t="s">
        <v>7660</v>
      </c>
      <c r="B142">
        <v>100485387</v>
      </c>
    </row>
    <row r="143" spans="1:2" x14ac:dyDescent="0.25">
      <c r="A143" t="s">
        <v>7562</v>
      </c>
      <c r="B143" s="16">
        <v>100458860</v>
      </c>
    </row>
    <row r="144" spans="1:2" x14ac:dyDescent="0.25">
      <c r="A144" t="s">
        <v>7645</v>
      </c>
      <c r="B144" s="16">
        <v>100477281</v>
      </c>
    </row>
    <row r="145" spans="1:2" x14ac:dyDescent="0.25">
      <c r="A145" t="s">
        <v>7653</v>
      </c>
      <c r="B145" s="16">
        <v>100480944</v>
      </c>
    </row>
    <row r="146" spans="1:2" x14ac:dyDescent="0.25">
      <c r="A146" t="s">
        <v>7584</v>
      </c>
      <c r="B146" s="16">
        <v>100455452</v>
      </c>
    </row>
    <row r="147" spans="1:2" x14ac:dyDescent="0.25">
      <c r="A147" t="s">
        <v>7525</v>
      </c>
      <c r="B147" s="16">
        <v>100408064</v>
      </c>
    </row>
    <row r="148" spans="1:2" x14ac:dyDescent="0.25">
      <c r="A148" t="s">
        <v>7478</v>
      </c>
      <c r="B148" s="16">
        <v>100336719</v>
      </c>
    </row>
    <row r="149" spans="1:2" x14ac:dyDescent="0.25">
      <c r="A149" t="s">
        <v>7475</v>
      </c>
      <c r="B149" s="16">
        <v>100336720</v>
      </c>
    </row>
    <row r="150" spans="1:2" x14ac:dyDescent="0.25">
      <c r="A150" t="s">
        <v>7477</v>
      </c>
      <c r="B150" s="16">
        <v>100350078</v>
      </c>
    </row>
    <row r="151" spans="1:2" x14ac:dyDescent="0.25">
      <c r="A151" t="s">
        <v>7479</v>
      </c>
      <c r="B151" s="16">
        <v>100347481</v>
      </c>
    </row>
    <row r="152" spans="1:2" x14ac:dyDescent="0.25">
      <c r="A152" t="s">
        <v>7484</v>
      </c>
      <c r="B152" s="16">
        <v>100396827</v>
      </c>
    </row>
    <row r="153" spans="1:2" x14ac:dyDescent="0.25">
      <c r="A153" t="s">
        <v>7476</v>
      </c>
      <c r="B153">
        <v>100350078</v>
      </c>
    </row>
    <row r="154" spans="1:2" x14ac:dyDescent="0.25">
      <c r="A154" t="s">
        <v>7601</v>
      </c>
      <c r="B154" s="16">
        <v>100463060</v>
      </c>
    </row>
    <row r="155" spans="1:2" x14ac:dyDescent="0.25">
      <c r="A155" t="s">
        <v>7657</v>
      </c>
      <c r="B155" s="16">
        <v>100482705</v>
      </c>
    </row>
    <row r="156" spans="1:2" x14ac:dyDescent="0.25">
      <c r="A156" t="s">
        <v>7667</v>
      </c>
      <c r="B156" s="16">
        <v>100495508</v>
      </c>
    </row>
    <row r="157" spans="1:2" x14ac:dyDescent="0.25">
      <c r="A157" t="s">
        <v>7480</v>
      </c>
      <c r="B157" s="16">
        <v>100348165</v>
      </c>
    </row>
    <row r="158" spans="1:2" x14ac:dyDescent="0.25">
      <c r="A158" t="s">
        <v>7498</v>
      </c>
      <c r="B158" s="16">
        <v>100390174</v>
      </c>
    </row>
    <row r="159" spans="1:2" x14ac:dyDescent="0.25">
      <c r="A159" t="s">
        <v>7482</v>
      </c>
      <c r="B159" s="16">
        <v>100392609</v>
      </c>
    </row>
    <row r="160" spans="1:2" x14ac:dyDescent="0.25">
      <c r="A160" t="s">
        <v>7486</v>
      </c>
      <c r="B160" s="16">
        <v>100396697</v>
      </c>
    </row>
    <row r="161" spans="1:2" x14ac:dyDescent="0.25">
      <c r="A161" t="s">
        <v>7501</v>
      </c>
      <c r="B161" s="16">
        <v>100418977</v>
      </c>
    </row>
    <row r="162" spans="1:2" x14ac:dyDescent="0.25">
      <c r="A162" t="s">
        <v>7599</v>
      </c>
      <c r="B162" s="16">
        <v>100441828</v>
      </c>
    </row>
    <row r="163" spans="1:2" x14ac:dyDescent="0.25">
      <c r="A163" t="s">
        <v>7547</v>
      </c>
      <c r="B163" s="16">
        <v>100449618</v>
      </c>
    </row>
    <row r="164" spans="1:2" x14ac:dyDescent="0.25">
      <c r="A164" t="s">
        <v>7522</v>
      </c>
      <c r="B164" s="16">
        <v>100432215</v>
      </c>
    </row>
    <row r="165" spans="1:2" x14ac:dyDescent="0.25">
      <c r="A165" t="s">
        <v>7535</v>
      </c>
      <c r="B165" s="16">
        <v>100437979</v>
      </c>
    </row>
    <row r="166" spans="1:2" x14ac:dyDescent="0.25">
      <c r="A166" t="s">
        <v>7533</v>
      </c>
      <c r="B166" s="16">
        <v>100432182</v>
      </c>
    </row>
    <row r="167" spans="1:2" x14ac:dyDescent="0.25">
      <c r="A167" t="s">
        <v>7623</v>
      </c>
      <c r="B167" s="16">
        <v>100478378</v>
      </c>
    </row>
    <row r="168" spans="1:2" x14ac:dyDescent="0.25">
      <c r="A168" t="s">
        <v>7563</v>
      </c>
      <c r="B168" s="16">
        <v>100439674</v>
      </c>
    </row>
    <row r="169" spans="1:2" x14ac:dyDescent="0.25">
      <c r="A169" t="s">
        <v>7579</v>
      </c>
      <c r="B169" s="16">
        <v>100466684</v>
      </c>
    </row>
    <row r="170" spans="1:2" x14ac:dyDescent="0.25">
      <c r="A170" t="s">
        <v>7583</v>
      </c>
      <c r="B170" s="16">
        <v>100462239</v>
      </c>
    </row>
    <row r="171" spans="1:2" x14ac:dyDescent="0.25">
      <c r="A171" t="s">
        <v>7615</v>
      </c>
      <c r="B171" s="16">
        <v>100468034</v>
      </c>
    </row>
    <row r="172" spans="1:2" x14ac:dyDescent="0.25">
      <c r="A172" t="s">
        <v>7598</v>
      </c>
      <c r="B172" s="16">
        <v>100458450</v>
      </c>
    </row>
    <row r="173" spans="1:2" x14ac:dyDescent="0.25">
      <c r="A173" t="s">
        <v>7549</v>
      </c>
      <c r="B173" s="16">
        <v>100454339</v>
      </c>
    </row>
    <row r="174" spans="1:2" x14ac:dyDescent="0.25">
      <c r="A174" t="s">
        <v>7622</v>
      </c>
      <c r="B174" s="16">
        <v>100477190</v>
      </c>
    </row>
    <row r="175" spans="1:2" x14ac:dyDescent="0.25">
      <c r="A175" t="s">
        <v>7621</v>
      </c>
      <c r="B175" s="16">
        <v>100470677</v>
      </c>
    </row>
    <row r="176" spans="1:2" x14ac:dyDescent="0.25">
      <c r="A176" t="s">
        <v>7641</v>
      </c>
      <c r="B176" s="16">
        <v>100477249</v>
      </c>
    </row>
    <row r="177" spans="1:2" x14ac:dyDescent="0.25">
      <c r="A177" t="s">
        <v>7640</v>
      </c>
      <c r="B177">
        <v>100477249</v>
      </c>
    </row>
    <row r="178" spans="1:2" x14ac:dyDescent="0.25">
      <c r="A178" t="s">
        <v>7540</v>
      </c>
      <c r="B178" s="16">
        <v>100454280</v>
      </c>
    </row>
    <row r="179" spans="1:2" x14ac:dyDescent="0.25">
      <c r="A179" t="s">
        <v>7557</v>
      </c>
      <c r="B179" s="16">
        <v>100450235</v>
      </c>
    </row>
    <row r="180" spans="1:2" x14ac:dyDescent="0.25">
      <c r="A180" t="s">
        <v>7544</v>
      </c>
      <c r="B180" s="16">
        <v>100440012</v>
      </c>
    </row>
    <row r="181" spans="1:2" x14ac:dyDescent="0.25">
      <c r="A181" t="s">
        <v>7505</v>
      </c>
      <c r="B181" s="16">
        <v>100418878</v>
      </c>
    </row>
    <row r="182" spans="1:2" x14ac:dyDescent="0.25">
      <c r="A182" t="s">
        <v>7666</v>
      </c>
      <c r="B182" s="16">
        <v>100487160</v>
      </c>
    </row>
    <row r="183" spans="1:2" x14ac:dyDescent="0.25">
      <c r="A183" t="s">
        <v>7575</v>
      </c>
      <c r="B183" s="16">
        <v>100467612</v>
      </c>
    </row>
    <row r="184" spans="1:2" x14ac:dyDescent="0.25">
      <c r="A184" t="s">
        <v>7489</v>
      </c>
      <c r="B184" s="16">
        <v>100389695</v>
      </c>
    </row>
    <row r="185" spans="1:2" x14ac:dyDescent="0.25">
      <c r="A185" t="s">
        <v>7488</v>
      </c>
      <c r="B185" s="16">
        <v>100403808</v>
      </c>
    </row>
    <row r="186" spans="1:2" x14ac:dyDescent="0.25">
      <c r="A186" t="s">
        <v>7504</v>
      </c>
      <c r="B186" s="16">
        <v>100407144</v>
      </c>
    </row>
    <row r="187" spans="1:2" x14ac:dyDescent="0.25">
      <c r="A187" t="s">
        <v>7537</v>
      </c>
      <c r="B187" s="16">
        <v>100413121</v>
      </c>
    </row>
    <row r="188" spans="1:2" x14ac:dyDescent="0.25">
      <c r="A188" t="s">
        <v>7648</v>
      </c>
      <c r="B188" s="16">
        <v>100480857</v>
      </c>
    </row>
    <row r="189" spans="1:2" x14ac:dyDescent="0.25">
      <c r="A189" t="s">
        <v>7639</v>
      </c>
      <c r="B189" s="16">
        <v>100475080</v>
      </c>
    </row>
    <row r="190" spans="1:2" x14ac:dyDescent="0.25">
      <c r="A190" t="s">
        <v>7585</v>
      </c>
      <c r="B190" s="16">
        <v>100450146</v>
      </c>
    </row>
    <row r="191" spans="1:2" x14ac:dyDescent="0.25">
      <c r="A191" t="s">
        <v>7586</v>
      </c>
      <c r="B191" s="16">
        <v>100461979</v>
      </c>
    </row>
    <row r="192" spans="1:2" x14ac:dyDescent="0.25">
      <c r="A192" t="s">
        <v>7612</v>
      </c>
      <c r="B192" s="16">
        <v>100481115</v>
      </c>
    </row>
    <row r="193" spans="1:2" x14ac:dyDescent="0.25">
      <c r="A193" t="s">
        <v>7578</v>
      </c>
      <c r="B193" s="16">
        <v>100450158</v>
      </c>
    </row>
    <row r="194" spans="1:2" x14ac:dyDescent="0.25">
      <c r="A194" t="s">
        <v>7560</v>
      </c>
      <c r="B194" s="16">
        <v>100454591</v>
      </c>
    </row>
    <row r="195" spans="1:2" x14ac:dyDescent="0.25">
      <c r="A195" t="s">
        <v>7587</v>
      </c>
      <c r="B195" s="16">
        <v>100462421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FF00"/>
  </sheetPr>
  <dimension ref="A1:AO1047"/>
  <sheetViews>
    <sheetView topLeftCell="Q2" zoomScaleNormal="100" workbookViewId="0">
      <selection activeCell="AC33" sqref="AC33"/>
    </sheetView>
  </sheetViews>
  <sheetFormatPr defaultRowHeight="15" x14ac:dyDescent="0.25"/>
  <cols>
    <col min="1" max="1" width="18" bestFit="1" customWidth="1"/>
    <col min="2" max="2" width="16" bestFit="1" customWidth="1"/>
    <col min="3" max="3" width="8.42578125" bestFit="1" customWidth="1"/>
    <col min="4" max="4" width="12.85546875" bestFit="1" customWidth="1"/>
    <col min="5" max="5" width="10" bestFit="1" customWidth="1"/>
    <col min="6" max="6" width="25.85546875" bestFit="1" customWidth="1"/>
    <col min="7" max="7" width="14.7109375" bestFit="1" customWidth="1"/>
    <col min="8" max="8" width="12.42578125" bestFit="1" customWidth="1"/>
    <col min="9" max="9" width="13.42578125" bestFit="1" customWidth="1"/>
    <col min="10" max="11" width="29.140625" bestFit="1" customWidth="1"/>
    <col min="12" max="12" width="18.7109375" bestFit="1" customWidth="1"/>
    <col min="13" max="13" width="8.5703125" bestFit="1" customWidth="1"/>
    <col min="14" max="14" width="14.7109375" bestFit="1" customWidth="1"/>
    <col min="15" max="15" width="31" bestFit="1" customWidth="1"/>
    <col min="16" max="16" width="17.28515625" bestFit="1" customWidth="1"/>
    <col min="17" max="17" width="15.140625" bestFit="1" customWidth="1"/>
    <col min="18" max="18" width="12.140625" bestFit="1" customWidth="1"/>
    <col min="19" max="19" width="9" bestFit="1" customWidth="1"/>
    <col min="20" max="20" width="10.7109375" bestFit="1" customWidth="1"/>
    <col min="21" max="21" width="9.7109375" bestFit="1" customWidth="1"/>
    <col min="22" max="23" width="10.7109375" bestFit="1" customWidth="1"/>
    <col min="24" max="24" width="10" customWidth="1"/>
    <col min="25" max="25" width="56.28515625" bestFit="1" customWidth="1"/>
    <col min="26" max="26" width="39" bestFit="1" customWidth="1"/>
    <col min="27" max="27" width="39.140625" bestFit="1" customWidth="1"/>
    <col min="28" max="28" width="19" bestFit="1" customWidth="1"/>
    <col min="29" max="29" width="11.7109375" bestFit="1" customWidth="1"/>
    <col min="30" max="30" width="9.85546875" bestFit="1" customWidth="1"/>
    <col min="40" max="40" width="10" bestFit="1" customWidth="1"/>
  </cols>
  <sheetData>
    <row r="1" spans="1:41" x14ac:dyDescent="0.25">
      <c r="A1" t="s">
        <v>7439</v>
      </c>
      <c r="B1" t="s">
        <v>7440</v>
      </c>
      <c r="C1" t="s">
        <v>2</v>
      </c>
      <c r="D1" t="s">
        <v>7441</v>
      </c>
      <c r="E1" t="s">
        <v>7442</v>
      </c>
      <c r="F1" t="s">
        <v>7443</v>
      </c>
      <c r="G1" t="s">
        <v>7444</v>
      </c>
      <c r="H1" t="s">
        <v>7445</v>
      </c>
      <c r="I1" t="s">
        <v>7446</v>
      </c>
      <c r="J1" t="s">
        <v>9</v>
      </c>
      <c r="K1" t="s">
        <v>7447</v>
      </c>
      <c r="L1" t="s">
        <v>11</v>
      </c>
      <c r="M1" t="s">
        <v>12</v>
      </c>
      <c r="N1" t="s">
        <v>13</v>
      </c>
      <c r="O1" t="s">
        <v>7448</v>
      </c>
      <c r="P1" t="s">
        <v>7449</v>
      </c>
      <c r="Q1" t="s">
        <v>7450</v>
      </c>
      <c r="R1" t="s">
        <v>17</v>
      </c>
      <c r="S1" t="s">
        <v>7451</v>
      </c>
      <c r="T1" t="s">
        <v>7452</v>
      </c>
      <c r="U1" t="s">
        <v>7453</v>
      </c>
      <c r="V1" t="s">
        <v>7454</v>
      </c>
      <c r="W1" t="s">
        <v>22</v>
      </c>
      <c r="X1" t="s">
        <v>23</v>
      </c>
      <c r="Y1" t="s">
        <v>7455</v>
      </c>
      <c r="Z1" t="s">
        <v>7456</v>
      </c>
      <c r="AA1" t="s">
        <v>7457</v>
      </c>
      <c r="AB1" t="s">
        <v>7458</v>
      </c>
      <c r="AC1" t="s">
        <v>7459</v>
      </c>
      <c r="AD1" t="s">
        <v>7460</v>
      </c>
      <c r="AE1" t="s">
        <v>7461</v>
      </c>
      <c r="AF1" t="s">
        <v>7462</v>
      </c>
      <c r="AG1" t="s">
        <v>7463</v>
      </c>
      <c r="AH1" t="s">
        <v>7464</v>
      </c>
      <c r="AI1" t="s">
        <v>7465</v>
      </c>
      <c r="AJ1" t="s">
        <v>7466</v>
      </c>
      <c r="AK1" t="s">
        <v>7467</v>
      </c>
    </row>
    <row r="2" spans="1:41" x14ac:dyDescent="0.25">
      <c r="A2" t="s">
        <v>7468</v>
      </c>
      <c r="B2" t="s">
        <v>7440</v>
      </c>
      <c r="C2" t="s">
        <v>2</v>
      </c>
      <c r="D2" t="s">
        <v>7441</v>
      </c>
      <c r="E2" t="s">
        <v>7442</v>
      </c>
      <c r="F2" t="s">
        <v>7443</v>
      </c>
      <c r="G2" t="s">
        <v>7444</v>
      </c>
      <c r="H2" t="s">
        <v>7445</v>
      </c>
      <c r="I2" t="s">
        <v>7446</v>
      </c>
      <c r="J2" t="s">
        <v>9</v>
      </c>
      <c r="K2" s="6" t="s">
        <v>11</v>
      </c>
      <c r="L2" s="6" t="s">
        <v>7447</v>
      </c>
      <c r="M2" s="6"/>
      <c r="N2" s="6" t="s">
        <v>12</v>
      </c>
      <c r="O2" t="s">
        <v>13</v>
      </c>
      <c r="P2" t="s">
        <v>7448</v>
      </c>
      <c r="Q2" t="s">
        <v>7449</v>
      </c>
      <c r="R2" t="s">
        <v>7450</v>
      </c>
      <c r="S2" t="s">
        <v>17</v>
      </c>
      <c r="T2" t="s">
        <v>7451</v>
      </c>
      <c r="U2" t="s">
        <v>7452</v>
      </c>
      <c r="V2" t="s">
        <v>7453</v>
      </c>
      <c r="W2" t="s">
        <v>7454</v>
      </c>
      <c r="X2" t="s">
        <v>22</v>
      </c>
      <c r="Y2" t="s">
        <v>23</v>
      </c>
      <c r="Z2" t="s">
        <v>7455</v>
      </c>
      <c r="AA2" t="s">
        <v>7456</v>
      </c>
      <c r="AB2" t="s">
        <v>7457</v>
      </c>
      <c r="AC2" t="s">
        <v>7458</v>
      </c>
      <c r="AD2" t="s">
        <v>7459</v>
      </c>
      <c r="AE2" t="s">
        <v>7460</v>
      </c>
      <c r="AF2" t="s">
        <v>7461</v>
      </c>
      <c r="AG2" t="s">
        <v>7462</v>
      </c>
      <c r="AH2" t="s">
        <v>7463</v>
      </c>
      <c r="AI2" t="s">
        <v>7464</v>
      </c>
      <c r="AJ2" t="s">
        <v>7465</v>
      </c>
      <c r="AK2" t="s">
        <v>7466</v>
      </c>
      <c r="AL2" t="s">
        <v>7467</v>
      </c>
    </row>
    <row r="4" spans="1:41" x14ac:dyDescent="0.25">
      <c r="A4" s="4" t="s">
        <v>7469</v>
      </c>
      <c r="B4" s="3" t="s">
        <v>7440</v>
      </c>
      <c r="C4" s="3" t="s">
        <v>2</v>
      </c>
      <c r="D4" s="7" t="s">
        <v>7441</v>
      </c>
      <c r="E4" s="7" t="s">
        <v>7442</v>
      </c>
      <c r="F4" s="7" t="s">
        <v>7443</v>
      </c>
      <c r="G4" s="7" t="s">
        <v>7444</v>
      </c>
      <c r="H4" s="7" t="s">
        <v>7445</v>
      </c>
      <c r="I4" s="7" t="s">
        <v>7446</v>
      </c>
      <c r="J4" s="7" t="s">
        <v>9</v>
      </c>
      <c r="K4" s="8" t="s">
        <v>7470</v>
      </c>
      <c r="L4" s="8" t="s">
        <v>7447</v>
      </c>
      <c r="M4" s="8" t="s">
        <v>11</v>
      </c>
      <c r="N4" s="3" t="s">
        <v>12</v>
      </c>
      <c r="O4" s="8" t="s">
        <v>13</v>
      </c>
      <c r="P4" s="8" t="s">
        <v>7448</v>
      </c>
      <c r="Q4" s="8" t="s">
        <v>7449</v>
      </c>
      <c r="R4" s="3" t="s">
        <v>7450</v>
      </c>
      <c r="S4" s="3" t="s">
        <v>17</v>
      </c>
      <c r="T4" s="3" t="s">
        <v>7451</v>
      </c>
      <c r="U4" s="3" t="s">
        <v>7452</v>
      </c>
      <c r="V4" s="3" t="s">
        <v>7453</v>
      </c>
      <c r="W4" s="3" t="s">
        <v>7454</v>
      </c>
      <c r="X4" s="3" t="s">
        <v>22</v>
      </c>
      <c r="Y4" s="3" t="s">
        <v>23</v>
      </c>
      <c r="Z4" s="3" t="s">
        <v>7455</v>
      </c>
      <c r="AA4" s="3" t="s">
        <v>7456</v>
      </c>
      <c r="AB4" s="3" t="s">
        <v>7457</v>
      </c>
      <c r="AC4" s="3" t="s">
        <v>7458</v>
      </c>
      <c r="AD4" s="3" t="s">
        <v>7459</v>
      </c>
      <c r="AE4" s="14" t="s">
        <v>7460</v>
      </c>
      <c r="AF4" s="14" t="s">
        <v>7461</v>
      </c>
      <c r="AG4" s="14" t="s">
        <v>7462</v>
      </c>
      <c r="AH4" s="14" t="s">
        <v>7463</v>
      </c>
      <c r="AI4" s="14" t="s">
        <v>7464</v>
      </c>
      <c r="AJ4" s="14" t="s">
        <v>7465</v>
      </c>
      <c r="AK4" s="14" t="s">
        <v>7466</v>
      </c>
      <c r="AL4" s="14" t="s">
        <v>7467</v>
      </c>
      <c r="AM4" s="5" t="s">
        <v>7472</v>
      </c>
      <c r="AN4" s="14" t="s">
        <v>7473</v>
      </c>
      <c r="AO4" s="14" t="s">
        <v>7670</v>
      </c>
    </row>
    <row r="5" spans="1:41" hidden="1" x14ac:dyDescent="0.25">
      <c r="A5">
        <v>410</v>
      </c>
      <c r="B5">
        <v>100428062</v>
      </c>
      <c r="C5" t="s">
        <v>30</v>
      </c>
      <c r="D5" t="s">
        <v>671</v>
      </c>
      <c r="E5" t="s">
        <v>44</v>
      </c>
      <c r="F5" t="s">
        <v>672</v>
      </c>
      <c r="G5" t="s">
        <v>673</v>
      </c>
      <c r="H5" t="s">
        <v>404</v>
      </c>
      <c r="I5" t="s">
        <v>674</v>
      </c>
      <c r="J5" t="s">
        <v>675</v>
      </c>
      <c r="K5" t="s">
        <v>111</v>
      </c>
      <c r="N5" t="s">
        <v>68</v>
      </c>
      <c r="O5" t="s">
        <v>112</v>
      </c>
      <c r="Q5" t="s">
        <v>113</v>
      </c>
      <c r="R5">
        <v>2012</v>
      </c>
      <c r="S5">
        <v>1210.5</v>
      </c>
      <c r="T5" t="s">
        <v>31</v>
      </c>
      <c r="U5" s="2">
        <v>40695</v>
      </c>
      <c r="V5" s="2">
        <v>40724</v>
      </c>
      <c r="W5" s="2">
        <v>40724</v>
      </c>
      <c r="Y5" t="s">
        <v>330</v>
      </c>
      <c r="Z5" t="s">
        <v>33</v>
      </c>
      <c r="AA5" t="s">
        <v>34</v>
      </c>
      <c r="AB5" t="s">
        <v>35</v>
      </c>
      <c r="AC5" t="s">
        <v>36</v>
      </c>
      <c r="AE5" s="9" t="str">
        <f t="shared" ref="AE5:AE68" si="0">IF(LEFT(D5,4)=LEFT(F5,4),"ok","NO!")</f>
        <v>ok</v>
      </c>
      <c r="AF5" s="9" t="e">
        <f t="shared" ref="AF5:AF68" si="1">VALUE(MID(O5,SEARCH(" -",O5)-2,2))-L5</f>
        <v>#VALUE!</v>
      </c>
      <c r="AG5" s="9" t="str">
        <f t="shared" ref="AG5:AG68" si="2">IF(V5&gt;=U5,"ok","ERROR!")</f>
        <v>ok</v>
      </c>
      <c r="AH5" s="9" t="str">
        <f t="shared" ref="AH5:AH68" si="3">IF(AND(W5&gt;=U5,W5&lt;=V5),"OK","ERROR!")</f>
        <v>OK</v>
      </c>
      <c r="AI5" s="9" t="str">
        <f t="shared" ref="AI5:AI68" si="4">IF(W5&lt;=V5,"ok","ERROR")</f>
        <v>ok</v>
      </c>
      <c r="AJ5" s="9" t="str">
        <f t="shared" ref="AJ5:AJ68" si="5">CONCATENATE(K5,L5,M5,N5,O5,P5,Q5,R5,S5,T5,U5,V5,W5,X5,Y5,Z5,AA5,AB5,AC5)</f>
        <v>ATTORNEY GENERALDEMOCRATATTORNEY GENERAL, OFFICE OFStatewide20121210.5DEBT406954072440724ACCOUNTING/COMPLIANCEPROJECT ACCOUNTING SERVICES603 STEWART ST STE 819SEATTLEWA</v>
      </c>
      <c r="AK5" s="9">
        <f t="shared" ref="AK5:AK68" si="6">IF(OR(ISNA(AJ4),ISNA(AJ5)),0,IF(AJ5&lt;&gt;AJ4,0,1))</f>
        <v>0</v>
      </c>
      <c r="AL5" s="9" t="str">
        <f t="shared" ref="AL5:AL68" si="7">IF(J5=K5,"MATCH","NO!")</f>
        <v>NO!</v>
      </c>
      <c r="AM5" t="str">
        <f t="shared" ref="AM5:AM68" si="8">IF(ISNA(VLOOKUP($B5,realdata,1,FALSE)),"NO","Yes")</f>
        <v>Yes</v>
      </c>
      <c r="AN5">
        <f t="shared" ref="AN5:AN68" si="9">VLOOKUP(AJ5,real_kac,2,FALSE)</f>
        <v>100419660</v>
      </c>
      <c r="AO5" s="12" t="str">
        <f t="shared" ref="AO5:AO68" si="10">CONCATENATE(K5,L5,M5,N5,O5,P5,Q5)</f>
        <v>ATTORNEY GENERALDEMOCRATATTORNEY GENERAL, OFFICE OFStatewide</v>
      </c>
    </row>
    <row r="6" spans="1:41" hidden="1" x14ac:dyDescent="0.25">
      <c r="A6">
        <v>451</v>
      </c>
      <c r="B6">
        <v>100430890</v>
      </c>
      <c r="C6" t="s">
        <v>30</v>
      </c>
      <c r="D6" t="s">
        <v>3570</v>
      </c>
      <c r="E6" t="s">
        <v>44</v>
      </c>
      <c r="F6" t="s">
        <v>2558</v>
      </c>
      <c r="G6" t="s">
        <v>46</v>
      </c>
      <c r="H6" t="s">
        <v>225</v>
      </c>
      <c r="I6" t="s">
        <v>2559</v>
      </c>
      <c r="J6" t="s">
        <v>67</v>
      </c>
      <c r="K6" t="s">
        <v>111</v>
      </c>
      <c r="N6" t="s">
        <v>68</v>
      </c>
      <c r="O6" t="s">
        <v>112</v>
      </c>
      <c r="Q6" t="s">
        <v>113</v>
      </c>
      <c r="R6">
        <v>2012</v>
      </c>
      <c r="S6">
        <v>1210.5</v>
      </c>
      <c r="T6" t="s">
        <v>31</v>
      </c>
      <c r="U6" s="2">
        <v>40695</v>
      </c>
      <c r="V6" s="2">
        <v>40724</v>
      </c>
      <c r="W6" s="2">
        <v>40724</v>
      </c>
      <c r="Y6" t="s">
        <v>330</v>
      </c>
      <c r="Z6" t="s">
        <v>33</v>
      </c>
      <c r="AA6" t="s">
        <v>34</v>
      </c>
      <c r="AB6" t="s">
        <v>35</v>
      </c>
      <c r="AC6" t="s">
        <v>36</v>
      </c>
      <c r="AE6" s="9" t="str">
        <f t="shared" si="0"/>
        <v>ok</v>
      </c>
      <c r="AF6" s="9" t="e">
        <f t="shared" si="1"/>
        <v>#VALUE!</v>
      </c>
      <c r="AG6" s="9" t="str">
        <f t="shared" si="2"/>
        <v>ok</v>
      </c>
      <c r="AH6" s="9" t="str">
        <f t="shared" si="3"/>
        <v>OK</v>
      </c>
      <c r="AI6" s="9" t="str">
        <f t="shared" si="4"/>
        <v>ok</v>
      </c>
      <c r="AJ6" s="9" t="str">
        <f t="shared" si="5"/>
        <v>ATTORNEY GENERALDEMOCRATATTORNEY GENERAL, OFFICE OFStatewide20121210.5DEBT406954072440724ACCOUNTING/COMPLIANCEPROJECT ACCOUNTING SERVICES603 STEWART ST STE 819SEATTLEWA</v>
      </c>
      <c r="AK6" s="9">
        <f t="shared" si="6"/>
        <v>1</v>
      </c>
      <c r="AL6" s="9" t="str">
        <f t="shared" si="7"/>
        <v>NO!</v>
      </c>
      <c r="AM6" t="str">
        <f t="shared" si="8"/>
        <v>Yes</v>
      </c>
      <c r="AN6">
        <f t="shared" si="9"/>
        <v>100419660</v>
      </c>
      <c r="AO6" s="12" t="str">
        <f t="shared" si="10"/>
        <v>ATTORNEY GENERALDEMOCRATATTORNEY GENERAL, OFFICE OFStatewide</v>
      </c>
    </row>
    <row r="7" spans="1:41" hidden="1" x14ac:dyDescent="0.25">
      <c r="A7">
        <v>408</v>
      </c>
      <c r="B7">
        <v>100431206</v>
      </c>
      <c r="C7" t="s">
        <v>30</v>
      </c>
      <c r="D7" t="s">
        <v>497</v>
      </c>
      <c r="E7" t="s">
        <v>44</v>
      </c>
      <c r="F7" t="s">
        <v>498</v>
      </c>
      <c r="G7" t="s">
        <v>499</v>
      </c>
      <c r="H7" t="s">
        <v>140</v>
      </c>
      <c r="I7" t="s">
        <v>500</v>
      </c>
      <c r="J7" t="s">
        <v>67</v>
      </c>
      <c r="K7" t="s">
        <v>111</v>
      </c>
      <c r="N7" t="s">
        <v>68</v>
      </c>
      <c r="O7" t="s">
        <v>112</v>
      </c>
      <c r="Q7" t="s">
        <v>113</v>
      </c>
      <c r="R7">
        <v>2012</v>
      </c>
      <c r="S7">
        <v>1210.5</v>
      </c>
      <c r="T7" t="s">
        <v>31</v>
      </c>
      <c r="U7" s="2">
        <v>40695</v>
      </c>
      <c r="V7" s="2">
        <v>40724</v>
      </c>
      <c r="W7" s="2">
        <v>40724</v>
      </c>
      <c r="Y7" t="s">
        <v>330</v>
      </c>
      <c r="Z7" t="s">
        <v>33</v>
      </c>
      <c r="AA7" t="s">
        <v>34</v>
      </c>
      <c r="AB7" t="s">
        <v>35</v>
      </c>
      <c r="AC7" t="s">
        <v>36</v>
      </c>
      <c r="AE7" s="9" t="str">
        <f t="shared" si="0"/>
        <v>ok</v>
      </c>
      <c r="AF7" s="9" t="e">
        <f t="shared" si="1"/>
        <v>#VALUE!</v>
      </c>
      <c r="AG7" s="9" t="str">
        <f t="shared" si="2"/>
        <v>ok</v>
      </c>
      <c r="AH7" s="9" t="str">
        <f t="shared" si="3"/>
        <v>OK</v>
      </c>
      <c r="AI7" s="9" t="str">
        <f t="shared" si="4"/>
        <v>ok</v>
      </c>
      <c r="AJ7" s="9" t="str">
        <f t="shared" si="5"/>
        <v>ATTORNEY GENERALDEMOCRATATTORNEY GENERAL, OFFICE OFStatewide20121210.5DEBT406954072440724ACCOUNTING/COMPLIANCEPROJECT ACCOUNTING SERVICES603 STEWART ST STE 819SEATTLEWA</v>
      </c>
      <c r="AK7" s="9">
        <f t="shared" si="6"/>
        <v>1</v>
      </c>
      <c r="AL7" s="9" t="str">
        <f t="shared" si="7"/>
        <v>NO!</v>
      </c>
      <c r="AM7" t="str">
        <f t="shared" si="8"/>
        <v>Yes</v>
      </c>
      <c r="AN7">
        <f t="shared" si="9"/>
        <v>100419660</v>
      </c>
      <c r="AO7" s="12" t="str">
        <f t="shared" si="10"/>
        <v>ATTORNEY GENERALDEMOCRATATTORNEY GENERAL, OFFICE OFStatewide</v>
      </c>
    </row>
    <row r="8" spans="1:41" hidden="1" x14ac:dyDescent="0.25">
      <c r="A8">
        <v>409</v>
      </c>
      <c r="B8">
        <v>100431208</v>
      </c>
      <c r="C8" t="s">
        <v>30</v>
      </c>
      <c r="D8" t="s">
        <v>497</v>
      </c>
      <c r="E8" t="s">
        <v>44</v>
      </c>
      <c r="F8" t="s">
        <v>498</v>
      </c>
      <c r="G8" t="s">
        <v>499</v>
      </c>
      <c r="H8" t="s">
        <v>140</v>
      </c>
      <c r="I8" t="s">
        <v>500</v>
      </c>
      <c r="J8" t="s">
        <v>67</v>
      </c>
      <c r="K8" t="s">
        <v>111</v>
      </c>
      <c r="N8" t="s">
        <v>68</v>
      </c>
      <c r="O8" t="s">
        <v>112</v>
      </c>
      <c r="Q8" t="s">
        <v>113</v>
      </c>
      <c r="R8">
        <v>2012</v>
      </c>
      <c r="S8">
        <v>1210.5</v>
      </c>
      <c r="T8" t="s">
        <v>31</v>
      </c>
      <c r="U8" s="2">
        <v>40695</v>
      </c>
      <c r="V8" s="2">
        <v>40724</v>
      </c>
      <c r="W8" s="2">
        <v>40724</v>
      </c>
      <c r="Y8" t="s">
        <v>330</v>
      </c>
      <c r="Z8" t="s">
        <v>33</v>
      </c>
      <c r="AA8" t="s">
        <v>34</v>
      </c>
      <c r="AB8" t="s">
        <v>35</v>
      </c>
      <c r="AC8" t="s">
        <v>36</v>
      </c>
      <c r="AE8" s="9" t="str">
        <f t="shared" si="0"/>
        <v>ok</v>
      </c>
      <c r="AF8" s="9" t="e">
        <f t="shared" si="1"/>
        <v>#VALUE!</v>
      </c>
      <c r="AG8" s="9" t="str">
        <f t="shared" si="2"/>
        <v>ok</v>
      </c>
      <c r="AH8" s="9" t="str">
        <f t="shared" si="3"/>
        <v>OK</v>
      </c>
      <c r="AI8" s="9" t="str">
        <f t="shared" si="4"/>
        <v>ok</v>
      </c>
      <c r="AJ8" s="9" t="str">
        <f t="shared" si="5"/>
        <v>ATTORNEY GENERALDEMOCRATATTORNEY GENERAL, OFFICE OFStatewide20121210.5DEBT406954072440724ACCOUNTING/COMPLIANCEPROJECT ACCOUNTING SERVICES603 STEWART ST STE 819SEATTLEWA</v>
      </c>
      <c r="AK8" s="9">
        <f t="shared" si="6"/>
        <v>1</v>
      </c>
      <c r="AL8" s="9" t="str">
        <f t="shared" si="7"/>
        <v>NO!</v>
      </c>
      <c r="AM8" t="str">
        <f t="shared" si="8"/>
        <v>Yes</v>
      </c>
      <c r="AN8">
        <f t="shared" si="9"/>
        <v>100419660</v>
      </c>
      <c r="AO8" s="12" t="str">
        <f t="shared" si="10"/>
        <v>ATTORNEY GENERALDEMOCRATATTORNEY GENERAL, OFFICE OFStatewide</v>
      </c>
    </row>
    <row r="9" spans="1:41" hidden="1" x14ac:dyDescent="0.25">
      <c r="A9">
        <v>437</v>
      </c>
      <c r="B9">
        <v>100431773</v>
      </c>
      <c r="C9" t="s">
        <v>30</v>
      </c>
      <c r="D9" t="s">
        <v>671</v>
      </c>
      <c r="E9" t="s">
        <v>44</v>
      </c>
      <c r="F9" t="s">
        <v>672</v>
      </c>
      <c r="G9" t="s">
        <v>673</v>
      </c>
      <c r="H9" t="s">
        <v>404</v>
      </c>
      <c r="I9" t="s">
        <v>674</v>
      </c>
      <c r="J9" t="s">
        <v>675</v>
      </c>
      <c r="K9" t="s">
        <v>111</v>
      </c>
      <c r="N9" t="s">
        <v>68</v>
      </c>
      <c r="O9" t="s">
        <v>112</v>
      </c>
      <c r="Q9" t="s">
        <v>113</v>
      </c>
      <c r="R9">
        <v>2012</v>
      </c>
      <c r="S9">
        <v>1210.5</v>
      </c>
      <c r="T9" t="s">
        <v>31</v>
      </c>
      <c r="U9" s="2">
        <v>40695</v>
      </c>
      <c r="V9" s="2">
        <v>40724</v>
      </c>
      <c r="W9" s="2">
        <v>40724</v>
      </c>
      <c r="Y9" t="s">
        <v>330</v>
      </c>
      <c r="Z9" t="s">
        <v>33</v>
      </c>
      <c r="AA9" t="s">
        <v>34</v>
      </c>
      <c r="AB9" t="s">
        <v>35</v>
      </c>
      <c r="AC9" t="s">
        <v>36</v>
      </c>
      <c r="AE9" s="9" t="str">
        <f t="shared" si="0"/>
        <v>ok</v>
      </c>
      <c r="AF9" s="9" t="e">
        <f t="shared" si="1"/>
        <v>#VALUE!</v>
      </c>
      <c r="AG9" s="9" t="str">
        <f t="shared" si="2"/>
        <v>ok</v>
      </c>
      <c r="AH9" s="9" t="str">
        <f t="shared" si="3"/>
        <v>OK</v>
      </c>
      <c r="AI9" s="9" t="str">
        <f t="shared" si="4"/>
        <v>ok</v>
      </c>
      <c r="AJ9" s="9" t="str">
        <f t="shared" si="5"/>
        <v>ATTORNEY GENERALDEMOCRATATTORNEY GENERAL, OFFICE OFStatewide20121210.5DEBT406954072440724ACCOUNTING/COMPLIANCEPROJECT ACCOUNTING SERVICES603 STEWART ST STE 819SEATTLEWA</v>
      </c>
      <c r="AK9" s="9">
        <f t="shared" si="6"/>
        <v>1</v>
      </c>
      <c r="AL9" s="9" t="str">
        <f t="shared" si="7"/>
        <v>NO!</v>
      </c>
      <c r="AM9" t="str">
        <f t="shared" si="8"/>
        <v>Yes</v>
      </c>
      <c r="AN9">
        <f t="shared" si="9"/>
        <v>100419660</v>
      </c>
      <c r="AO9" s="12" t="str">
        <f t="shared" si="10"/>
        <v>ATTORNEY GENERALDEMOCRATATTORNEY GENERAL, OFFICE OFStatewide</v>
      </c>
    </row>
    <row r="10" spans="1:41" hidden="1" x14ac:dyDescent="0.25">
      <c r="A10">
        <v>466</v>
      </c>
      <c r="B10">
        <v>100432305</v>
      </c>
      <c r="C10" t="s">
        <v>30</v>
      </c>
      <c r="D10" t="s">
        <v>4119</v>
      </c>
      <c r="E10" t="s">
        <v>44</v>
      </c>
      <c r="F10" t="s">
        <v>4120</v>
      </c>
      <c r="G10" t="s">
        <v>3851</v>
      </c>
      <c r="H10" t="s">
        <v>225</v>
      </c>
      <c r="I10" t="s">
        <v>4121</v>
      </c>
      <c r="J10" t="s">
        <v>67</v>
      </c>
      <c r="K10" t="s">
        <v>111</v>
      </c>
      <c r="N10" t="s">
        <v>68</v>
      </c>
      <c r="O10" t="s">
        <v>112</v>
      </c>
      <c r="Q10" t="s">
        <v>113</v>
      </c>
      <c r="R10">
        <v>2012</v>
      </c>
      <c r="S10">
        <v>1210.5</v>
      </c>
      <c r="T10" t="s">
        <v>31</v>
      </c>
      <c r="U10" s="2">
        <v>40695</v>
      </c>
      <c r="V10" s="2">
        <v>40724</v>
      </c>
      <c r="W10" s="2">
        <v>40724</v>
      </c>
      <c r="Y10" t="s">
        <v>330</v>
      </c>
      <c r="Z10" t="s">
        <v>33</v>
      </c>
      <c r="AA10" t="s">
        <v>34</v>
      </c>
      <c r="AB10" t="s">
        <v>35</v>
      </c>
      <c r="AC10" t="s">
        <v>36</v>
      </c>
      <c r="AE10" s="9" t="str">
        <f t="shared" si="0"/>
        <v>ok</v>
      </c>
      <c r="AF10" s="9" t="e">
        <f t="shared" si="1"/>
        <v>#VALUE!</v>
      </c>
      <c r="AG10" s="9" t="str">
        <f t="shared" si="2"/>
        <v>ok</v>
      </c>
      <c r="AH10" s="9" t="str">
        <f t="shared" si="3"/>
        <v>OK</v>
      </c>
      <c r="AI10" s="9" t="str">
        <f t="shared" si="4"/>
        <v>ok</v>
      </c>
      <c r="AJ10" s="9" t="str">
        <f t="shared" si="5"/>
        <v>ATTORNEY GENERALDEMOCRATATTORNEY GENERAL, OFFICE OFStatewide20121210.5DEBT406954072440724ACCOUNTING/COMPLIANCEPROJECT ACCOUNTING SERVICES603 STEWART ST STE 819SEATTLEWA</v>
      </c>
      <c r="AK10" s="9">
        <f t="shared" si="6"/>
        <v>1</v>
      </c>
      <c r="AL10" s="9" t="str">
        <f t="shared" si="7"/>
        <v>NO!</v>
      </c>
      <c r="AM10" t="str">
        <f t="shared" si="8"/>
        <v>Yes</v>
      </c>
      <c r="AN10">
        <f t="shared" si="9"/>
        <v>100419660</v>
      </c>
      <c r="AO10" s="12" t="str">
        <f t="shared" si="10"/>
        <v>ATTORNEY GENERALDEMOCRATATTORNEY GENERAL, OFFICE OFStatewide</v>
      </c>
    </row>
    <row r="11" spans="1:41" hidden="1" x14ac:dyDescent="0.25">
      <c r="A11">
        <v>462</v>
      </c>
      <c r="B11">
        <v>100434267</v>
      </c>
      <c r="C11" t="s">
        <v>30</v>
      </c>
      <c r="D11" t="s">
        <v>1219</v>
      </c>
      <c r="E11" t="s">
        <v>44</v>
      </c>
      <c r="F11" t="s">
        <v>1220</v>
      </c>
      <c r="G11" t="s">
        <v>1221</v>
      </c>
      <c r="I11" t="s">
        <v>1222</v>
      </c>
      <c r="J11" t="s">
        <v>67</v>
      </c>
      <c r="K11" t="s">
        <v>111</v>
      </c>
      <c r="N11" t="s">
        <v>68</v>
      </c>
      <c r="O11" t="s">
        <v>112</v>
      </c>
      <c r="Q11" t="s">
        <v>113</v>
      </c>
      <c r="R11">
        <v>2012</v>
      </c>
      <c r="S11">
        <v>1210.5</v>
      </c>
      <c r="T11" t="s">
        <v>31</v>
      </c>
      <c r="U11" s="2">
        <v>40695</v>
      </c>
      <c r="V11" s="2">
        <v>40724</v>
      </c>
      <c r="W11" s="2">
        <v>40724</v>
      </c>
      <c r="Y11" t="s">
        <v>330</v>
      </c>
      <c r="Z11" t="s">
        <v>33</v>
      </c>
      <c r="AA11" t="s">
        <v>34</v>
      </c>
      <c r="AB11" t="s">
        <v>35</v>
      </c>
      <c r="AC11" t="s">
        <v>36</v>
      </c>
      <c r="AE11" s="9" t="str">
        <f t="shared" si="0"/>
        <v>ok</v>
      </c>
      <c r="AF11" s="9" t="e">
        <f t="shared" si="1"/>
        <v>#VALUE!</v>
      </c>
      <c r="AG11" s="9" t="str">
        <f t="shared" si="2"/>
        <v>ok</v>
      </c>
      <c r="AH11" s="9" t="str">
        <f t="shared" si="3"/>
        <v>OK</v>
      </c>
      <c r="AI11" s="9" t="str">
        <f t="shared" si="4"/>
        <v>ok</v>
      </c>
      <c r="AJ11" s="9" t="str">
        <f t="shared" si="5"/>
        <v>ATTORNEY GENERALDEMOCRATATTORNEY GENERAL, OFFICE OFStatewide20121210.5DEBT406954072440724ACCOUNTING/COMPLIANCEPROJECT ACCOUNTING SERVICES603 STEWART ST STE 819SEATTLEWA</v>
      </c>
      <c r="AK11" s="9">
        <f t="shared" si="6"/>
        <v>1</v>
      </c>
      <c r="AL11" s="9" t="str">
        <f t="shared" si="7"/>
        <v>NO!</v>
      </c>
      <c r="AM11" t="str">
        <f t="shared" si="8"/>
        <v>Yes</v>
      </c>
      <c r="AN11">
        <f t="shared" si="9"/>
        <v>100419660</v>
      </c>
      <c r="AO11" s="12" t="str">
        <f t="shared" si="10"/>
        <v>ATTORNEY GENERALDEMOCRATATTORNEY GENERAL, OFFICE OFStatewide</v>
      </c>
    </row>
    <row r="12" spans="1:41" hidden="1" x14ac:dyDescent="0.25">
      <c r="A12">
        <v>510</v>
      </c>
      <c r="B12">
        <v>100437190</v>
      </c>
      <c r="C12" t="s">
        <v>30</v>
      </c>
      <c r="D12" t="s">
        <v>1094</v>
      </c>
      <c r="E12" t="s">
        <v>44</v>
      </c>
      <c r="F12" t="s">
        <v>1095</v>
      </c>
      <c r="G12" t="s">
        <v>1096</v>
      </c>
      <c r="H12" t="s">
        <v>299</v>
      </c>
      <c r="I12" t="s">
        <v>1097</v>
      </c>
      <c r="J12" t="s">
        <v>67</v>
      </c>
      <c r="K12" t="s">
        <v>111</v>
      </c>
      <c r="N12" t="s">
        <v>68</v>
      </c>
      <c r="O12" t="s">
        <v>112</v>
      </c>
      <c r="Q12" t="s">
        <v>113</v>
      </c>
      <c r="R12">
        <v>2012</v>
      </c>
      <c r="S12">
        <v>1210.5</v>
      </c>
      <c r="T12" t="s">
        <v>31</v>
      </c>
      <c r="U12" s="2">
        <v>40695</v>
      </c>
      <c r="V12" s="2">
        <v>40724</v>
      </c>
      <c r="W12" s="2">
        <v>40724</v>
      </c>
      <c r="Y12" t="s">
        <v>330</v>
      </c>
      <c r="Z12" t="s">
        <v>33</v>
      </c>
      <c r="AA12" t="s">
        <v>34</v>
      </c>
      <c r="AB12" t="s">
        <v>35</v>
      </c>
      <c r="AC12" t="s">
        <v>36</v>
      </c>
      <c r="AE12" s="9" t="str">
        <f t="shared" si="0"/>
        <v>ok</v>
      </c>
      <c r="AF12" s="9" t="e">
        <f t="shared" si="1"/>
        <v>#VALUE!</v>
      </c>
      <c r="AG12" s="9" t="str">
        <f t="shared" si="2"/>
        <v>ok</v>
      </c>
      <c r="AH12" s="9" t="str">
        <f t="shared" si="3"/>
        <v>OK</v>
      </c>
      <c r="AI12" s="9" t="str">
        <f t="shared" si="4"/>
        <v>ok</v>
      </c>
      <c r="AJ12" s="9" t="str">
        <f t="shared" si="5"/>
        <v>ATTORNEY GENERALDEMOCRATATTORNEY GENERAL, OFFICE OFStatewide20121210.5DEBT406954072440724ACCOUNTING/COMPLIANCEPROJECT ACCOUNTING SERVICES603 STEWART ST STE 819SEATTLEWA</v>
      </c>
      <c r="AK12" s="9">
        <f t="shared" si="6"/>
        <v>1</v>
      </c>
      <c r="AL12" s="9" t="str">
        <f t="shared" si="7"/>
        <v>NO!</v>
      </c>
      <c r="AM12" t="str">
        <f t="shared" si="8"/>
        <v>Yes</v>
      </c>
      <c r="AN12">
        <f t="shared" si="9"/>
        <v>100419660</v>
      </c>
      <c r="AO12" s="12" t="str">
        <f t="shared" si="10"/>
        <v>ATTORNEY GENERALDEMOCRATATTORNEY GENERAL, OFFICE OFStatewide</v>
      </c>
    </row>
    <row r="13" spans="1:41" hidden="1" x14ac:dyDescent="0.25">
      <c r="A13">
        <v>468</v>
      </c>
      <c r="B13">
        <v>100437309</v>
      </c>
      <c r="C13" t="s">
        <v>30</v>
      </c>
      <c r="D13" t="s">
        <v>636</v>
      </c>
      <c r="E13" t="s">
        <v>44</v>
      </c>
      <c r="F13" t="s">
        <v>637</v>
      </c>
      <c r="G13" t="s">
        <v>638</v>
      </c>
      <c r="H13" t="s">
        <v>639</v>
      </c>
      <c r="I13" t="s">
        <v>606</v>
      </c>
      <c r="J13" t="s">
        <v>67</v>
      </c>
      <c r="K13" t="s">
        <v>111</v>
      </c>
      <c r="N13" t="s">
        <v>68</v>
      </c>
      <c r="O13" t="s">
        <v>112</v>
      </c>
      <c r="Q13" t="s">
        <v>113</v>
      </c>
      <c r="R13">
        <v>2012</v>
      </c>
      <c r="S13">
        <v>1210.5</v>
      </c>
      <c r="T13" t="s">
        <v>31</v>
      </c>
      <c r="U13" s="2">
        <v>40695</v>
      </c>
      <c r="V13" s="2">
        <v>40724</v>
      </c>
      <c r="W13" s="2">
        <v>40724</v>
      </c>
      <c r="Y13" t="s">
        <v>330</v>
      </c>
      <c r="Z13" t="s">
        <v>33</v>
      </c>
      <c r="AA13" t="s">
        <v>34</v>
      </c>
      <c r="AB13" t="s">
        <v>35</v>
      </c>
      <c r="AC13" t="s">
        <v>36</v>
      </c>
      <c r="AE13" s="9" t="str">
        <f t="shared" si="0"/>
        <v>ok</v>
      </c>
      <c r="AF13" s="9" t="e">
        <f t="shared" si="1"/>
        <v>#VALUE!</v>
      </c>
      <c r="AG13" s="9" t="str">
        <f t="shared" si="2"/>
        <v>ok</v>
      </c>
      <c r="AH13" s="9" t="str">
        <f t="shared" si="3"/>
        <v>OK</v>
      </c>
      <c r="AI13" s="9" t="str">
        <f t="shared" si="4"/>
        <v>ok</v>
      </c>
      <c r="AJ13" s="9" t="str">
        <f t="shared" si="5"/>
        <v>ATTORNEY GENERALDEMOCRATATTORNEY GENERAL, OFFICE OFStatewide20121210.5DEBT406954072440724ACCOUNTING/COMPLIANCEPROJECT ACCOUNTING SERVICES603 STEWART ST STE 819SEATTLEWA</v>
      </c>
      <c r="AK13" s="9">
        <f t="shared" si="6"/>
        <v>1</v>
      </c>
      <c r="AL13" s="9" t="str">
        <f t="shared" si="7"/>
        <v>NO!</v>
      </c>
      <c r="AM13" t="str">
        <f t="shared" si="8"/>
        <v>Yes</v>
      </c>
      <c r="AN13">
        <f t="shared" si="9"/>
        <v>100419660</v>
      </c>
      <c r="AO13" s="12" t="str">
        <f t="shared" si="10"/>
        <v>ATTORNEY GENERALDEMOCRATATTORNEY GENERAL, OFFICE OFStatewide</v>
      </c>
    </row>
    <row r="14" spans="1:41" hidden="1" x14ac:dyDescent="0.25">
      <c r="A14">
        <v>538</v>
      </c>
      <c r="B14">
        <v>100437902</v>
      </c>
      <c r="C14" t="s">
        <v>30</v>
      </c>
      <c r="D14" t="s">
        <v>270</v>
      </c>
      <c r="E14" t="s">
        <v>44</v>
      </c>
      <c r="F14" t="s">
        <v>271</v>
      </c>
      <c r="G14" t="s">
        <v>272</v>
      </c>
      <c r="H14" t="s">
        <v>273</v>
      </c>
      <c r="I14" t="s">
        <v>274</v>
      </c>
      <c r="J14" t="s">
        <v>67</v>
      </c>
      <c r="K14" t="s">
        <v>111</v>
      </c>
      <c r="N14" t="s">
        <v>68</v>
      </c>
      <c r="O14" t="s">
        <v>112</v>
      </c>
      <c r="Q14" t="s">
        <v>113</v>
      </c>
      <c r="R14">
        <v>2012</v>
      </c>
      <c r="S14">
        <v>1210.5</v>
      </c>
      <c r="T14" t="s">
        <v>31</v>
      </c>
      <c r="U14" s="2">
        <v>40695</v>
      </c>
      <c r="V14" s="2">
        <v>40724</v>
      </c>
      <c r="W14" s="2">
        <v>40724</v>
      </c>
      <c r="Y14" t="s">
        <v>330</v>
      </c>
      <c r="Z14" t="s">
        <v>33</v>
      </c>
      <c r="AA14" t="s">
        <v>34</v>
      </c>
      <c r="AB14" t="s">
        <v>35</v>
      </c>
      <c r="AC14" t="s">
        <v>36</v>
      </c>
      <c r="AE14" s="9" t="str">
        <f t="shared" si="0"/>
        <v>ok</v>
      </c>
      <c r="AF14" s="9" t="e">
        <f t="shared" si="1"/>
        <v>#VALUE!</v>
      </c>
      <c r="AG14" s="9" t="str">
        <f t="shared" si="2"/>
        <v>ok</v>
      </c>
      <c r="AH14" s="9" t="str">
        <f t="shared" si="3"/>
        <v>OK</v>
      </c>
      <c r="AI14" s="9" t="str">
        <f t="shared" si="4"/>
        <v>ok</v>
      </c>
      <c r="AJ14" s="9" t="str">
        <f t="shared" si="5"/>
        <v>ATTORNEY GENERALDEMOCRATATTORNEY GENERAL, OFFICE OFStatewide20121210.5DEBT406954072440724ACCOUNTING/COMPLIANCEPROJECT ACCOUNTING SERVICES603 STEWART ST STE 819SEATTLEWA</v>
      </c>
      <c r="AK14" s="9">
        <f t="shared" si="6"/>
        <v>1</v>
      </c>
      <c r="AL14" s="9" t="str">
        <f t="shared" si="7"/>
        <v>NO!</v>
      </c>
      <c r="AM14" t="str">
        <f t="shared" si="8"/>
        <v>Yes</v>
      </c>
      <c r="AN14">
        <f t="shared" si="9"/>
        <v>100419660</v>
      </c>
      <c r="AO14" s="12" t="str">
        <f t="shared" si="10"/>
        <v>ATTORNEY GENERALDEMOCRATATTORNEY GENERAL, OFFICE OFStatewide</v>
      </c>
    </row>
    <row r="15" spans="1:41" hidden="1" x14ac:dyDescent="0.25">
      <c r="A15">
        <v>539</v>
      </c>
      <c r="B15">
        <v>100437948</v>
      </c>
      <c r="C15" t="s">
        <v>30</v>
      </c>
      <c r="D15" t="s">
        <v>956</v>
      </c>
      <c r="E15" t="s">
        <v>44</v>
      </c>
      <c r="F15" t="s">
        <v>957</v>
      </c>
      <c r="G15" t="s">
        <v>958</v>
      </c>
      <c r="H15" t="s">
        <v>238</v>
      </c>
      <c r="I15" t="s">
        <v>959</v>
      </c>
      <c r="J15" t="s">
        <v>67</v>
      </c>
      <c r="K15" t="s">
        <v>111</v>
      </c>
      <c r="N15" t="s">
        <v>68</v>
      </c>
      <c r="O15" t="s">
        <v>112</v>
      </c>
      <c r="Q15" t="s">
        <v>113</v>
      </c>
      <c r="R15">
        <v>2012</v>
      </c>
      <c r="S15">
        <v>1210.5</v>
      </c>
      <c r="T15" t="s">
        <v>31</v>
      </c>
      <c r="U15" s="2">
        <v>40695</v>
      </c>
      <c r="V15" s="2">
        <v>40724</v>
      </c>
      <c r="W15" s="2">
        <v>40724</v>
      </c>
      <c r="Y15" t="s">
        <v>330</v>
      </c>
      <c r="Z15" t="s">
        <v>33</v>
      </c>
      <c r="AA15" t="s">
        <v>34</v>
      </c>
      <c r="AB15" t="s">
        <v>35</v>
      </c>
      <c r="AC15" t="s">
        <v>36</v>
      </c>
      <c r="AE15" s="9" t="str">
        <f t="shared" si="0"/>
        <v>ok</v>
      </c>
      <c r="AF15" s="9" t="e">
        <f t="shared" si="1"/>
        <v>#VALUE!</v>
      </c>
      <c r="AG15" s="9" t="str">
        <f t="shared" si="2"/>
        <v>ok</v>
      </c>
      <c r="AH15" s="9" t="str">
        <f t="shared" si="3"/>
        <v>OK</v>
      </c>
      <c r="AI15" s="9" t="str">
        <f t="shared" si="4"/>
        <v>ok</v>
      </c>
      <c r="AJ15" s="9" t="str">
        <f t="shared" si="5"/>
        <v>ATTORNEY GENERALDEMOCRATATTORNEY GENERAL, OFFICE OFStatewide20121210.5DEBT406954072440724ACCOUNTING/COMPLIANCEPROJECT ACCOUNTING SERVICES603 STEWART ST STE 819SEATTLEWA</v>
      </c>
      <c r="AK15" s="9">
        <f t="shared" si="6"/>
        <v>1</v>
      </c>
      <c r="AL15" s="9" t="str">
        <f t="shared" si="7"/>
        <v>NO!</v>
      </c>
      <c r="AM15" t="str">
        <f t="shared" si="8"/>
        <v>Yes</v>
      </c>
      <c r="AN15">
        <f t="shared" si="9"/>
        <v>100419660</v>
      </c>
      <c r="AO15" s="12" t="str">
        <f t="shared" si="10"/>
        <v>ATTORNEY GENERALDEMOCRATATTORNEY GENERAL, OFFICE OFStatewide</v>
      </c>
    </row>
    <row r="16" spans="1:41" hidden="1" x14ac:dyDescent="0.25">
      <c r="A16">
        <v>552</v>
      </c>
      <c r="B16">
        <v>100440449</v>
      </c>
      <c r="C16" t="s">
        <v>30</v>
      </c>
      <c r="D16" t="s">
        <v>235</v>
      </c>
      <c r="E16" t="s">
        <v>44</v>
      </c>
      <c r="F16" s="10" t="s">
        <v>236</v>
      </c>
      <c r="G16" t="s">
        <v>237</v>
      </c>
      <c r="H16" t="s">
        <v>238</v>
      </c>
      <c r="I16" t="s">
        <v>239</v>
      </c>
      <c r="J16" t="s">
        <v>240</v>
      </c>
      <c r="K16" t="s">
        <v>111</v>
      </c>
      <c r="N16" t="s">
        <v>68</v>
      </c>
      <c r="O16" t="s">
        <v>112</v>
      </c>
      <c r="Q16" t="s">
        <v>113</v>
      </c>
      <c r="R16">
        <v>2012</v>
      </c>
      <c r="S16">
        <v>1210.5</v>
      </c>
      <c r="T16" t="s">
        <v>31</v>
      </c>
      <c r="U16" s="2">
        <v>40695</v>
      </c>
      <c r="V16" s="2">
        <v>40724</v>
      </c>
      <c r="W16" s="2">
        <v>40724</v>
      </c>
      <c r="Y16" t="s">
        <v>330</v>
      </c>
      <c r="Z16" t="s">
        <v>33</v>
      </c>
      <c r="AA16" t="s">
        <v>34</v>
      </c>
      <c r="AB16" t="s">
        <v>35</v>
      </c>
      <c r="AC16" t="s">
        <v>36</v>
      </c>
      <c r="AE16" s="9" t="str">
        <f t="shared" si="0"/>
        <v>ok</v>
      </c>
      <c r="AF16" s="9" t="e">
        <f t="shared" si="1"/>
        <v>#VALUE!</v>
      </c>
      <c r="AG16" s="9" t="str">
        <f t="shared" si="2"/>
        <v>ok</v>
      </c>
      <c r="AH16" s="9" t="str">
        <f t="shared" si="3"/>
        <v>OK</v>
      </c>
      <c r="AI16" s="9" t="str">
        <f t="shared" si="4"/>
        <v>ok</v>
      </c>
      <c r="AJ16" s="9" t="str">
        <f t="shared" si="5"/>
        <v>ATTORNEY GENERALDEMOCRATATTORNEY GENERAL, OFFICE OFStatewide20121210.5DEBT406954072440724ACCOUNTING/COMPLIANCEPROJECT ACCOUNTING SERVICES603 STEWART ST STE 819SEATTLEWA</v>
      </c>
      <c r="AK16" s="9">
        <f t="shared" si="6"/>
        <v>1</v>
      </c>
      <c r="AL16" s="9" t="str">
        <f t="shared" si="7"/>
        <v>NO!</v>
      </c>
      <c r="AM16" t="str">
        <f t="shared" si="8"/>
        <v>Yes</v>
      </c>
      <c r="AN16">
        <f t="shared" si="9"/>
        <v>100419660</v>
      </c>
      <c r="AO16" s="12" t="str">
        <f t="shared" si="10"/>
        <v>ATTORNEY GENERALDEMOCRATATTORNEY GENERAL, OFFICE OFStatewide</v>
      </c>
    </row>
    <row r="17" spans="1:41" hidden="1" x14ac:dyDescent="0.25">
      <c r="A17">
        <v>612</v>
      </c>
      <c r="B17">
        <v>100440923</v>
      </c>
      <c r="C17" t="s">
        <v>30</v>
      </c>
      <c r="D17" t="s">
        <v>631</v>
      </c>
      <c r="E17" t="s">
        <v>44</v>
      </c>
      <c r="F17" t="s">
        <v>632</v>
      </c>
      <c r="G17" t="s">
        <v>633</v>
      </c>
      <c r="H17" t="s">
        <v>336</v>
      </c>
      <c r="I17" t="s">
        <v>634</v>
      </c>
      <c r="J17" t="s">
        <v>174</v>
      </c>
      <c r="K17" t="s">
        <v>111</v>
      </c>
      <c r="N17" t="s">
        <v>68</v>
      </c>
      <c r="O17" t="s">
        <v>112</v>
      </c>
      <c r="Q17" t="s">
        <v>113</v>
      </c>
      <c r="R17">
        <v>2012</v>
      </c>
      <c r="S17">
        <v>1210.5</v>
      </c>
      <c r="T17" t="s">
        <v>31</v>
      </c>
      <c r="U17" s="2">
        <v>40695</v>
      </c>
      <c r="V17" s="2">
        <v>40724</v>
      </c>
      <c r="W17" s="2">
        <v>40724</v>
      </c>
      <c r="Y17" t="s">
        <v>330</v>
      </c>
      <c r="Z17" t="s">
        <v>33</v>
      </c>
      <c r="AA17" t="s">
        <v>34</v>
      </c>
      <c r="AB17" t="s">
        <v>35</v>
      </c>
      <c r="AC17" t="s">
        <v>36</v>
      </c>
      <c r="AE17" s="9" t="str">
        <f t="shared" si="0"/>
        <v>ok</v>
      </c>
      <c r="AF17" s="9" t="e">
        <f t="shared" si="1"/>
        <v>#VALUE!</v>
      </c>
      <c r="AG17" s="9" t="str">
        <f t="shared" si="2"/>
        <v>ok</v>
      </c>
      <c r="AH17" s="9" t="str">
        <f t="shared" si="3"/>
        <v>OK</v>
      </c>
      <c r="AI17" s="9" t="str">
        <f t="shared" si="4"/>
        <v>ok</v>
      </c>
      <c r="AJ17" s="9" t="str">
        <f t="shared" si="5"/>
        <v>ATTORNEY GENERALDEMOCRATATTORNEY GENERAL, OFFICE OFStatewide20121210.5DEBT406954072440724ACCOUNTING/COMPLIANCEPROJECT ACCOUNTING SERVICES603 STEWART ST STE 819SEATTLEWA</v>
      </c>
      <c r="AK17" s="9">
        <f t="shared" si="6"/>
        <v>1</v>
      </c>
      <c r="AL17" s="9" t="str">
        <f t="shared" si="7"/>
        <v>NO!</v>
      </c>
      <c r="AM17" t="str">
        <f t="shared" si="8"/>
        <v>Yes</v>
      </c>
      <c r="AN17">
        <f t="shared" si="9"/>
        <v>100419660</v>
      </c>
      <c r="AO17" s="12" t="str">
        <f t="shared" si="10"/>
        <v>ATTORNEY GENERALDEMOCRATATTORNEY GENERAL, OFFICE OFStatewide</v>
      </c>
    </row>
    <row r="18" spans="1:41" hidden="1" x14ac:dyDescent="0.25">
      <c r="A18">
        <v>583</v>
      </c>
      <c r="B18">
        <v>100441029</v>
      </c>
      <c r="C18" t="s">
        <v>30</v>
      </c>
      <c r="D18" t="s">
        <v>794</v>
      </c>
      <c r="E18" t="s">
        <v>44</v>
      </c>
      <c r="F18" t="s">
        <v>795</v>
      </c>
      <c r="G18" t="s">
        <v>796</v>
      </c>
      <c r="H18" t="s">
        <v>238</v>
      </c>
      <c r="I18" t="s">
        <v>797</v>
      </c>
      <c r="J18" t="s">
        <v>67</v>
      </c>
      <c r="K18" t="s">
        <v>111</v>
      </c>
      <c r="N18" t="s">
        <v>68</v>
      </c>
      <c r="O18" t="s">
        <v>112</v>
      </c>
      <c r="Q18" t="s">
        <v>113</v>
      </c>
      <c r="R18">
        <v>2012</v>
      </c>
      <c r="S18">
        <v>1210.5</v>
      </c>
      <c r="T18" t="s">
        <v>31</v>
      </c>
      <c r="U18" s="2">
        <v>40695</v>
      </c>
      <c r="V18" s="2">
        <v>40724</v>
      </c>
      <c r="W18" s="2">
        <v>40724</v>
      </c>
      <c r="Y18" t="s">
        <v>330</v>
      </c>
      <c r="Z18" t="s">
        <v>33</v>
      </c>
      <c r="AA18" t="s">
        <v>34</v>
      </c>
      <c r="AB18" t="s">
        <v>35</v>
      </c>
      <c r="AC18" t="s">
        <v>36</v>
      </c>
      <c r="AE18" s="9" t="str">
        <f t="shared" si="0"/>
        <v>ok</v>
      </c>
      <c r="AF18" s="9" t="e">
        <f t="shared" si="1"/>
        <v>#VALUE!</v>
      </c>
      <c r="AG18" s="9" t="str">
        <f t="shared" si="2"/>
        <v>ok</v>
      </c>
      <c r="AH18" s="9" t="str">
        <f t="shared" si="3"/>
        <v>OK</v>
      </c>
      <c r="AI18" s="9" t="str">
        <f t="shared" si="4"/>
        <v>ok</v>
      </c>
      <c r="AJ18" s="9" t="str">
        <f t="shared" si="5"/>
        <v>ATTORNEY GENERALDEMOCRATATTORNEY GENERAL, OFFICE OFStatewide20121210.5DEBT406954072440724ACCOUNTING/COMPLIANCEPROJECT ACCOUNTING SERVICES603 STEWART ST STE 819SEATTLEWA</v>
      </c>
      <c r="AK18" s="9">
        <f t="shared" si="6"/>
        <v>1</v>
      </c>
      <c r="AL18" s="9" t="str">
        <f t="shared" si="7"/>
        <v>NO!</v>
      </c>
      <c r="AM18" t="str">
        <f t="shared" si="8"/>
        <v>Yes</v>
      </c>
      <c r="AN18">
        <f t="shared" si="9"/>
        <v>100419660</v>
      </c>
      <c r="AO18" s="12" t="str">
        <f t="shared" si="10"/>
        <v>ATTORNEY GENERALDEMOCRATATTORNEY GENERAL, OFFICE OFStatewide</v>
      </c>
    </row>
    <row r="19" spans="1:41" hidden="1" x14ac:dyDescent="0.25">
      <c r="A19">
        <v>554</v>
      </c>
      <c r="B19">
        <v>100441074</v>
      </c>
      <c r="C19" t="s">
        <v>30</v>
      </c>
      <c r="D19" t="s">
        <v>106</v>
      </c>
      <c r="E19" t="s">
        <v>44</v>
      </c>
      <c r="F19" t="s">
        <v>107</v>
      </c>
      <c r="G19" t="s">
        <v>108</v>
      </c>
      <c r="H19" t="s">
        <v>109</v>
      </c>
      <c r="I19" t="s">
        <v>110</v>
      </c>
      <c r="J19" t="s">
        <v>111</v>
      </c>
      <c r="K19" t="s">
        <v>111</v>
      </c>
      <c r="N19" t="s">
        <v>68</v>
      </c>
      <c r="O19" t="s">
        <v>112</v>
      </c>
      <c r="Q19" t="s">
        <v>113</v>
      </c>
      <c r="R19">
        <v>2012</v>
      </c>
      <c r="S19">
        <v>1210.5</v>
      </c>
      <c r="T19" t="s">
        <v>31</v>
      </c>
      <c r="U19" s="2">
        <v>40695</v>
      </c>
      <c r="V19" s="2">
        <v>40724</v>
      </c>
      <c r="W19" s="2">
        <v>40724</v>
      </c>
      <c r="Y19" t="s">
        <v>330</v>
      </c>
      <c r="Z19" t="s">
        <v>33</v>
      </c>
      <c r="AA19" t="s">
        <v>34</v>
      </c>
      <c r="AB19" t="s">
        <v>35</v>
      </c>
      <c r="AC19" t="s">
        <v>36</v>
      </c>
      <c r="AE19" s="9" t="str">
        <f t="shared" si="0"/>
        <v>ok</v>
      </c>
      <c r="AF19" s="9" t="e">
        <f t="shared" si="1"/>
        <v>#VALUE!</v>
      </c>
      <c r="AG19" s="9" t="str">
        <f t="shared" si="2"/>
        <v>ok</v>
      </c>
      <c r="AH19" s="9" t="str">
        <f t="shared" si="3"/>
        <v>OK</v>
      </c>
      <c r="AI19" s="9" t="str">
        <f t="shared" si="4"/>
        <v>ok</v>
      </c>
      <c r="AJ19" s="9" t="str">
        <f t="shared" si="5"/>
        <v>ATTORNEY GENERALDEMOCRATATTORNEY GENERAL, OFFICE OFStatewide20121210.5DEBT406954072440724ACCOUNTING/COMPLIANCEPROJECT ACCOUNTING SERVICES603 STEWART ST STE 819SEATTLEWA</v>
      </c>
      <c r="AK19" s="9">
        <f t="shared" si="6"/>
        <v>1</v>
      </c>
      <c r="AL19" s="9" t="str">
        <f t="shared" si="7"/>
        <v>MATCH</v>
      </c>
      <c r="AM19" t="str">
        <f t="shared" si="8"/>
        <v>Yes</v>
      </c>
      <c r="AN19">
        <f t="shared" si="9"/>
        <v>100419660</v>
      </c>
      <c r="AO19" s="12" t="str">
        <f t="shared" si="10"/>
        <v>ATTORNEY GENERALDEMOCRATATTORNEY GENERAL, OFFICE OFStatewide</v>
      </c>
    </row>
    <row r="20" spans="1:41" hidden="1" x14ac:dyDescent="0.25">
      <c r="A20">
        <v>667</v>
      </c>
      <c r="B20">
        <v>100441801</v>
      </c>
      <c r="C20" t="s">
        <v>30</v>
      </c>
      <c r="D20" t="s">
        <v>1224</v>
      </c>
      <c r="E20" t="s">
        <v>44</v>
      </c>
      <c r="F20" t="s">
        <v>1225</v>
      </c>
      <c r="G20" t="s">
        <v>1226</v>
      </c>
      <c r="H20" t="s">
        <v>212</v>
      </c>
      <c r="I20" t="s">
        <v>1227</v>
      </c>
      <c r="J20" t="s">
        <v>67</v>
      </c>
      <c r="K20" t="s">
        <v>111</v>
      </c>
      <c r="N20" t="s">
        <v>68</v>
      </c>
      <c r="O20" t="s">
        <v>112</v>
      </c>
      <c r="Q20" t="s">
        <v>113</v>
      </c>
      <c r="R20">
        <v>2012</v>
      </c>
      <c r="S20">
        <v>1210.5</v>
      </c>
      <c r="T20" t="s">
        <v>31</v>
      </c>
      <c r="U20" s="2">
        <v>40695</v>
      </c>
      <c r="V20" s="2">
        <v>40724</v>
      </c>
      <c r="W20" s="2">
        <v>40724</v>
      </c>
      <c r="Y20" t="s">
        <v>330</v>
      </c>
      <c r="Z20" t="s">
        <v>33</v>
      </c>
      <c r="AA20" t="s">
        <v>34</v>
      </c>
      <c r="AB20" t="s">
        <v>35</v>
      </c>
      <c r="AC20" t="s">
        <v>36</v>
      </c>
      <c r="AE20" s="9" t="str">
        <f t="shared" si="0"/>
        <v>ok</v>
      </c>
      <c r="AF20" s="9" t="e">
        <f t="shared" si="1"/>
        <v>#VALUE!</v>
      </c>
      <c r="AG20" s="9" t="str">
        <f t="shared" si="2"/>
        <v>ok</v>
      </c>
      <c r="AH20" s="9" t="str">
        <f t="shared" si="3"/>
        <v>OK</v>
      </c>
      <c r="AI20" s="9" t="str">
        <f t="shared" si="4"/>
        <v>ok</v>
      </c>
      <c r="AJ20" s="9" t="str">
        <f t="shared" si="5"/>
        <v>ATTORNEY GENERALDEMOCRATATTORNEY GENERAL, OFFICE OFStatewide20121210.5DEBT406954072440724ACCOUNTING/COMPLIANCEPROJECT ACCOUNTING SERVICES603 STEWART ST STE 819SEATTLEWA</v>
      </c>
      <c r="AK20" s="9">
        <f t="shared" si="6"/>
        <v>1</v>
      </c>
      <c r="AL20" s="9" t="str">
        <f t="shared" si="7"/>
        <v>NO!</v>
      </c>
      <c r="AM20" t="str">
        <f t="shared" si="8"/>
        <v>Yes</v>
      </c>
      <c r="AN20">
        <f t="shared" si="9"/>
        <v>100419660</v>
      </c>
      <c r="AO20" s="12" t="str">
        <f t="shared" si="10"/>
        <v>ATTORNEY GENERALDEMOCRATATTORNEY GENERAL, OFFICE OFStatewide</v>
      </c>
    </row>
    <row r="21" spans="1:41" hidden="1" x14ac:dyDescent="0.25">
      <c r="A21">
        <v>697</v>
      </c>
      <c r="B21">
        <v>100441811</v>
      </c>
      <c r="C21" t="s">
        <v>30</v>
      </c>
      <c r="D21" t="s">
        <v>1224</v>
      </c>
      <c r="E21" t="s">
        <v>44</v>
      </c>
      <c r="F21" t="s">
        <v>1225</v>
      </c>
      <c r="G21" t="s">
        <v>1226</v>
      </c>
      <c r="H21" t="s">
        <v>212</v>
      </c>
      <c r="I21" t="s">
        <v>1227</v>
      </c>
      <c r="J21" t="s">
        <v>67</v>
      </c>
      <c r="K21" t="s">
        <v>111</v>
      </c>
      <c r="N21" t="s">
        <v>68</v>
      </c>
      <c r="O21" t="s">
        <v>112</v>
      </c>
      <c r="Q21" t="s">
        <v>113</v>
      </c>
      <c r="R21">
        <v>2012</v>
      </c>
      <c r="S21">
        <v>1210.5</v>
      </c>
      <c r="T21" t="s">
        <v>31</v>
      </c>
      <c r="U21" s="2">
        <v>40695</v>
      </c>
      <c r="V21" s="2">
        <v>40724</v>
      </c>
      <c r="W21" s="2">
        <v>40724</v>
      </c>
      <c r="Y21" t="s">
        <v>330</v>
      </c>
      <c r="Z21" t="s">
        <v>33</v>
      </c>
      <c r="AA21" t="s">
        <v>34</v>
      </c>
      <c r="AB21" t="s">
        <v>35</v>
      </c>
      <c r="AC21" t="s">
        <v>36</v>
      </c>
      <c r="AE21" s="9" t="str">
        <f t="shared" si="0"/>
        <v>ok</v>
      </c>
      <c r="AF21" s="9" t="e">
        <f t="shared" si="1"/>
        <v>#VALUE!</v>
      </c>
      <c r="AG21" s="9" t="str">
        <f t="shared" si="2"/>
        <v>ok</v>
      </c>
      <c r="AH21" s="9" t="str">
        <f t="shared" si="3"/>
        <v>OK</v>
      </c>
      <c r="AI21" s="9" t="str">
        <f t="shared" si="4"/>
        <v>ok</v>
      </c>
      <c r="AJ21" s="9" t="str">
        <f t="shared" si="5"/>
        <v>ATTORNEY GENERALDEMOCRATATTORNEY GENERAL, OFFICE OFStatewide20121210.5DEBT406954072440724ACCOUNTING/COMPLIANCEPROJECT ACCOUNTING SERVICES603 STEWART ST STE 819SEATTLEWA</v>
      </c>
      <c r="AK21" s="9">
        <f t="shared" si="6"/>
        <v>1</v>
      </c>
      <c r="AL21" s="9" t="str">
        <f t="shared" si="7"/>
        <v>NO!</v>
      </c>
      <c r="AM21" t="str">
        <f t="shared" si="8"/>
        <v>Yes</v>
      </c>
      <c r="AN21">
        <f t="shared" si="9"/>
        <v>100419660</v>
      </c>
      <c r="AO21" s="12" t="str">
        <f t="shared" si="10"/>
        <v>ATTORNEY GENERALDEMOCRATATTORNEY GENERAL, OFFICE OFStatewide</v>
      </c>
    </row>
    <row r="22" spans="1:41" hidden="1" x14ac:dyDescent="0.25">
      <c r="A22">
        <v>467</v>
      </c>
      <c r="B22">
        <v>100444773</v>
      </c>
      <c r="C22" t="s">
        <v>30</v>
      </c>
      <c r="D22" t="s">
        <v>1326</v>
      </c>
      <c r="E22" t="s">
        <v>44</v>
      </c>
      <c r="F22" t="s">
        <v>1327</v>
      </c>
      <c r="G22" t="s">
        <v>1328</v>
      </c>
      <c r="H22" t="s">
        <v>140</v>
      </c>
      <c r="I22" t="s">
        <v>1329</v>
      </c>
      <c r="J22" t="s">
        <v>174</v>
      </c>
      <c r="K22" t="s">
        <v>111</v>
      </c>
      <c r="N22" t="s">
        <v>68</v>
      </c>
      <c r="O22" t="s">
        <v>112</v>
      </c>
      <c r="Q22" t="s">
        <v>113</v>
      </c>
      <c r="R22">
        <v>2012</v>
      </c>
      <c r="S22">
        <v>1210.5</v>
      </c>
      <c r="T22" t="s">
        <v>31</v>
      </c>
      <c r="U22" s="2">
        <v>40695</v>
      </c>
      <c r="V22" s="2">
        <v>40724</v>
      </c>
      <c r="W22" s="2">
        <v>40724</v>
      </c>
      <c r="Y22" t="s">
        <v>330</v>
      </c>
      <c r="Z22" t="s">
        <v>33</v>
      </c>
      <c r="AA22" t="s">
        <v>34</v>
      </c>
      <c r="AB22" t="s">
        <v>35</v>
      </c>
      <c r="AC22" t="s">
        <v>36</v>
      </c>
      <c r="AE22" s="9" t="str">
        <f t="shared" si="0"/>
        <v>ok</v>
      </c>
      <c r="AF22" s="9" t="e">
        <f t="shared" si="1"/>
        <v>#VALUE!</v>
      </c>
      <c r="AG22" s="9" t="str">
        <f t="shared" si="2"/>
        <v>ok</v>
      </c>
      <c r="AH22" s="9" t="str">
        <f t="shared" si="3"/>
        <v>OK</v>
      </c>
      <c r="AI22" s="9" t="str">
        <f t="shared" si="4"/>
        <v>ok</v>
      </c>
      <c r="AJ22" s="9" t="str">
        <f t="shared" si="5"/>
        <v>ATTORNEY GENERALDEMOCRATATTORNEY GENERAL, OFFICE OFStatewide20121210.5DEBT406954072440724ACCOUNTING/COMPLIANCEPROJECT ACCOUNTING SERVICES603 STEWART ST STE 819SEATTLEWA</v>
      </c>
      <c r="AK22" s="9">
        <f t="shared" si="6"/>
        <v>1</v>
      </c>
      <c r="AL22" s="9" t="str">
        <f t="shared" si="7"/>
        <v>NO!</v>
      </c>
      <c r="AM22" t="str">
        <f t="shared" si="8"/>
        <v>Yes</v>
      </c>
      <c r="AN22">
        <f t="shared" si="9"/>
        <v>100419660</v>
      </c>
      <c r="AO22" s="12" t="str">
        <f t="shared" si="10"/>
        <v>ATTORNEY GENERALDEMOCRATATTORNEY GENERAL, OFFICE OFStatewide</v>
      </c>
    </row>
    <row r="23" spans="1:41" hidden="1" x14ac:dyDescent="0.25">
      <c r="A23">
        <v>582</v>
      </c>
      <c r="B23">
        <v>100446156</v>
      </c>
      <c r="C23" t="s">
        <v>30</v>
      </c>
      <c r="D23" t="s">
        <v>750</v>
      </c>
      <c r="E23" t="s">
        <v>44</v>
      </c>
      <c r="F23" t="s">
        <v>751</v>
      </c>
      <c r="G23" t="s">
        <v>752</v>
      </c>
      <c r="H23" t="s">
        <v>238</v>
      </c>
      <c r="I23" t="s">
        <v>753</v>
      </c>
      <c r="J23" t="s">
        <v>67</v>
      </c>
      <c r="K23" t="s">
        <v>111</v>
      </c>
      <c r="N23" t="s">
        <v>68</v>
      </c>
      <c r="O23" t="s">
        <v>112</v>
      </c>
      <c r="Q23" t="s">
        <v>113</v>
      </c>
      <c r="R23">
        <v>2012</v>
      </c>
      <c r="S23">
        <v>1210.5</v>
      </c>
      <c r="T23" t="s">
        <v>31</v>
      </c>
      <c r="U23" s="2">
        <v>40695</v>
      </c>
      <c r="V23" s="2">
        <v>40724</v>
      </c>
      <c r="W23" s="2">
        <v>40724</v>
      </c>
      <c r="Y23" t="s">
        <v>330</v>
      </c>
      <c r="Z23" t="s">
        <v>33</v>
      </c>
      <c r="AA23" t="s">
        <v>34</v>
      </c>
      <c r="AB23" t="s">
        <v>35</v>
      </c>
      <c r="AC23" t="s">
        <v>36</v>
      </c>
      <c r="AE23" s="9" t="str">
        <f t="shared" si="0"/>
        <v>ok</v>
      </c>
      <c r="AF23" s="9" t="e">
        <f t="shared" si="1"/>
        <v>#VALUE!</v>
      </c>
      <c r="AG23" s="9" t="str">
        <f t="shared" si="2"/>
        <v>ok</v>
      </c>
      <c r="AH23" s="9" t="str">
        <f t="shared" si="3"/>
        <v>OK</v>
      </c>
      <c r="AI23" s="9" t="str">
        <f t="shared" si="4"/>
        <v>ok</v>
      </c>
      <c r="AJ23" s="9" t="str">
        <f t="shared" si="5"/>
        <v>ATTORNEY GENERALDEMOCRATATTORNEY GENERAL, OFFICE OFStatewide20121210.5DEBT406954072440724ACCOUNTING/COMPLIANCEPROJECT ACCOUNTING SERVICES603 STEWART ST STE 819SEATTLEWA</v>
      </c>
      <c r="AK23" s="9">
        <f t="shared" si="6"/>
        <v>1</v>
      </c>
      <c r="AL23" s="9" t="str">
        <f t="shared" si="7"/>
        <v>NO!</v>
      </c>
      <c r="AM23" t="str">
        <f t="shared" si="8"/>
        <v>Yes</v>
      </c>
      <c r="AN23">
        <f t="shared" si="9"/>
        <v>100419660</v>
      </c>
      <c r="AO23" s="12" t="str">
        <f t="shared" si="10"/>
        <v>ATTORNEY GENERALDEMOCRATATTORNEY GENERAL, OFFICE OFStatewide</v>
      </c>
    </row>
    <row r="24" spans="1:41" hidden="1" x14ac:dyDescent="0.25">
      <c r="A24">
        <v>402</v>
      </c>
      <c r="B24">
        <v>100428130</v>
      </c>
      <c r="C24" t="s">
        <v>30</v>
      </c>
      <c r="D24" t="s">
        <v>106</v>
      </c>
      <c r="E24" t="s">
        <v>44</v>
      </c>
      <c r="F24" t="s">
        <v>107</v>
      </c>
      <c r="G24" t="s">
        <v>108</v>
      </c>
      <c r="H24" t="s">
        <v>109</v>
      </c>
      <c r="I24" t="s">
        <v>110</v>
      </c>
      <c r="J24" t="s">
        <v>111</v>
      </c>
      <c r="K24" t="s">
        <v>111</v>
      </c>
      <c r="N24" t="s">
        <v>68</v>
      </c>
      <c r="O24" t="s">
        <v>112</v>
      </c>
      <c r="Q24" t="s">
        <v>113</v>
      </c>
      <c r="R24">
        <v>2012</v>
      </c>
      <c r="S24">
        <v>1220.25</v>
      </c>
      <c r="T24" t="s">
        <v>31</v>
      </c>
      <c r="U24" s="2">
        <v>40756</v>
      </c>
      <c r="V24" s="2">
        <v>40786</v>
      </c>
      <c r="W24" s="2">
        <v>40786</v>
      </c>
      <c r="Y24" t="s">
        <v>330</v>
      </c>
      <c r="Z24" t="s">
        <v>33</v>
      </c>
      <c r="AA24" t="s">
        <v>34</v>
      </c>
      <c r="AB24" t="s">
        <v>35</v>
      </c>
      <c r="AC24" t="s">
        <v>36</v>
      </c>
      <c r="AE24" s="9" t="str">
        <f t="shared" si="0"/>
        <v>ok</v>
      </c>
      <c r="AF24" s="9" t="e">
        <f t="shared" si="1"/>
        <v>#VALUE!</v>
      </c>
      <c r="AG24" s="9" t="str">
        <f t="shared" si="2"/>
        <v>ok</v>
      </c>
      <c r="AH24" s="9" t="str">
        <f t="shared" si="3"/>
        <v>OK</v>
      </c>
      <c r="AI24" s="9" t="str">
        <f t="shared" si="4"/>
        <v>ok</v>
      </c>
      <c r="AJ24" s="9" t="str">
        <f t="shared" si="5"/>
        <v>ATTORNEY GENERALDEMOCRATATTORNEY GENERAL, OFFICE OFStatewide20121220.25DEBT407564078640786ACCOUNTING/COMPLIANCEPROJECT ACCOUNTING SERVICES603 STEWART ST STE 819SEATTLEWA</v>
      </c>
      <c r="AK24" s="9">
        <f t="shared" si="6"/>
        <v>0</v>
      </c>
      <c r="AL24" s="9" t="str">
        <f t="shared" si="7"/>
        <v>MATCH</v>
      </c>
      <c r="AM24" t="str">
        <f t="shared" si="8"/>
        <v>Yes</v>
      </c>
      <c r="AN24">
        <f t="shared" si="9"/>
        <v>100428130</v>
      </c>
      <c r="AO24" s="12" t="str">
        <f t="shared" si="10"/>
        <v>ATTORNEY GENERALDEMOCRATATTORNEY GENERAL, OFFICE OFStatewide</v>
      </c>
    </row>
    <row r="25" spans="1:41" hidden="1" x14ac:dyDescent="0.25">
      <c r="A25">
        <v>625</v>
      </c>
      <c r="B25">
        <v>100462249</v>
      </c>
      <c r="C25" t="s">
        <v>30</v>
      </c>
      <c r="D25" t="s">
        <v>4332</v>
      </c>
      <c r="E25" t="s">
        <v>44</v>
      </c>
      <c r="F25" t="s">
        <v>2912</v>
      </c>
      <c r="G25" t="s">
        <v>486</v>
      </c>
      <c r="H25" t="s">
        <v>109</v>
      </c>
      <c r="I25" t="s">
        <v>563</v>
      </c>
      <c r="J25" t="s">
        <v>654</v>
      </c>
      <c r="K25" t="s">
        <v>111</v>
      </c>
      <c r="N25" t="s">
        <v>68</v>
      </c>
      <c r="O25" t="s">
        <v>112</v>
      </c>
      <c r="Q25" t="s">
        <v>113</v>
      </c>
      <c r="R25">
        <v>2012</v>
      </c>
      <c r="S25">
        <v>19000</v>
      </c>
      <c r="T25" t="s">
        <v>31</v>
      </c>
      <c r="U25" s="2">
        <v>40909</v>
      </c>
      <c r="V25" s="2">
        <v>40939</v>
      </c>
      <c r="W25" s="2">
        <v>40939</v>
      </c>
      <c r="Y25" t="s">
        <v>37</v>
      </c>
      <c r="Z25" t="s">
        <v>1318</v>
      </c>
      <c r="AA25" t="s">
        <v>4951</v>
      </c>
      <c r="AB25" t="s">
        <v>152</v>
      </c>
      <c r="AC25" t="s">
        <v>153</v>
      </c>
      <c r="AE25" s="9" t="str">
        <f t="shared" si="0"/>
        <v>ok</v>
      </c>
      <c r="AF25" s="9" t="e">
        <f t="shared" si="1"/>
        <v>#VALUE!</v>
      </c>
      <c r="AG25" s="9" t="str">
        <f t="shared" si="2"/>
        <v>ok</v>
      </c>
      <c r="AH25" s="9" t="str">
        <f t="shared" si="3"/>
        <v>OK</v>
      </c>
      <c r="AI25" s="9" t="str">
        <f t="shared" si="4"/>
        <v>ok</v>
      </c>
      <c r="AJ25" s="9" t="str">
        <f t="shared" si="5"/>
        <v>ATTORNEY GENERALDEMOCRATATTORNEY GENERAL, OFFICE OFStatewide201219000DEBT409094093940939CONSULTINGNEW PARTNERS CONSULTING INC.1250 EYE ST NW STE 200WASHINGTONDC</v>
      </c>
      <c r="AK25" s="9">
        <f t="shared" si="6"/>
        <v>0</v>
      </c>
      <c r="AL25" s="9" t="str">
        <f t="shared" si="7"/>
        <v>NO!</v>
      </c>
      <c r="AM25" t="str">
        <f t="shared" si="8"/>
        <v>Yes</v>
      </c>
      <c r="AN25">
        <f t="shared" si="9"/>
        <v>100451374</v>
      </c>
      <c r="AO25" s="12" t="str">
        <f t="shared" si="10"/>
        <v>ATTORNEY GENERALDEMOCRATATTORNEY GENERAL, OFFICE OFStatewide</v>
      </c>
    </row>
    <row r="26" spans="1:41" hidden="1" x14ac:dyDescent="0.25">
      <c r="A26">
        <v>862</v>
      </c>
      <c r="B26">
        <v>100477403</v>
      </c>
      <c r="C26" t="s">
        <v>30</v>
      </c>
      <c r="D26" t="s">
        <v>517</v>
      </c>
      <c r="E26" t="s">
        <v>44</v>
      </c>
      <c r="F26" t="s">
        <v>518</v>
      </c>
      <c r="G26" t="s">
        <v>519</v>
      </c>
      <c r="H26" t="s">
        <v>520</v>
      </c>
      <c r="I26" t="s">
        <v>521</v>
      </c>
      <c r="J26" t="s">
        <v>111</v>
      </c>
      <c r="K26" t="s">
        <v>111</v>
      </c>
      <c r="N26" t="s">
        <v>68</v>
      </c>
      <c r="O26" t="s">
        <v>112</v>
      </c>
      <c r="Q26" t="s">
        <v>113</v>
      </c>
      <c r="R26">
        <v>2012</v>
      </c>
      <c r="S26">
        <v>19000</v>
      </c>
      <c r="T26" t="s">
        <v>31</v>
      </c>
      <c r="U26" s="2">
        <v>40909</v>
      </c>
      <c r="V26" s="2">
        <v>40939</v>
      </c>
      <c r="W26" s="2">
        <v>40939</v>
      </c>
      <c r="Y26" t="s">
        <v>37</v>
      </c>
      <c r="Z26" t="s">
        <v>1318</v>
      </c>
      <c r="AA26" t="s">
        <v>4951</v>
      </c>
      <c r="AB26" t="s">
        <v>152</v>
      </c>
      <c r="AC26" t="s">
        <v>153</v>
      </c>
      <c r="AE26" s="9" t="str">
        <f t="shared" si="0"/>
        <v>ok</v>
      </c>
      <c r="AF26" s="9" t="e">
        <f t="shared" si="1"/>
        <v>#VALUE!</v>
      </c>
      <c r="AG26" s="9" t="str">
        <f t="shared" si="2"/>
        <v>ok</v>
      </c>
      <c r="AH26" s="9" t="str">
        <f t="shared" si="3"/>
        <v>OK</v>
      </c>
      <c r="AI26" s="9" t="str">
        <f t="shared" si="4"/>
        <v>ok</v>
      </c>
      <c r="AJ26" s="9" t="str">
        <f t="shared" si="5"/>
        <v>ATTORNEY GENERALDEMOCRATATTORNEY GENERAL, OFFICE OFStatewide201219000DEBT409094093940939CONSULTINGNEW PARTNERS CONSULTING INC.1250 EYE ST NW STE 200WASHINGTONDC</v>
      </c>
      <c r="AK26" s="9">
        <f t="shared" si="6"/>
        <v>1</v>
      </c>
      <c r="AL26" s="9" t="str">
        <f t="shared" si="7"/>
        <v>MATCH</v>
      </c>
      <c r="AM26" t="str">
        <f t="shared" si="8"/>
        <v>Yes</v>
      </c>
      <c r="AN26">
        <f t="shared" si="9"/>
        <v>100451374</v>
      </c>
      <c r="AO26" s="12" t="str">
        <f t="shared" si="10"/>
        <v>ATTORNEY GENERALDEMOCRATATTORNEY GENERAL, OFFICE OFStatewide</v>
      </c>
    </row>
    <row r="27" spans="1:41" hidden="1" x14ac:dyDescent="0.25">
      <c r="A27">
        <v>861</v>
      </c>
      <c r="B27">
        <v>100477418</v>
      </c>
      <c r="C27" t="s">
        <v>30</v>
      </c>
      <c r="D27" t="s">
        <v>6498</v>
      </c>
      <c r="E27" t="s">
        <v>44</v>
      </c>
      <c r="F27" t="s">
        <v>6499</v>
      </c>
      <c r="G27" t="s">
        <v>6500</v>
      </c>
      <c r="H27" t="s">
        <v>346</v>
      </c>
      <c r="I27" t="s">
        <v>2893</v>
      </c>
      <c r="J27" t="s">
        <v>322</v>
      </c>
      <c r="K27" t="s">
        <v>111</v>
      </c>
      <c r="N27" t="s">
        <v>68</v>
      </c>
      <c r="O27" t="s">
        <v>112</v>
      </c>
      <c r="Q27" t="s">
        <v>113</v>
      </c>
      <c r="R27">
        <v>2012</v>
      </c>
      <c r="S27">
        <v>19000</v>
      </c>
      <c r="T27" t="s">
        <v>31</v>
      </c>
      <c r="U27" s="2">
        <v>40909</v>
      </c>
      <c r="V27" s="2">
        <v>40939</v>
      </c>
      <c r="W27" s="2">
        <v>40939</v>
      </c>
      <c r="Y27" t="s">
        <v>37</v>
      </c>
      <c r="Z27" t="s">
        <v>1318</v>
      </c>
      <c r="AA27" t="s">
        <v>4951</v>
      </c>
      <c r="AB27" t="s">
        <v>152</v>
      </c>
      <c r="AC27" t="s">
        <v>153</v>
      </c>
      <c r="AE27" s="9" t="str">
        <f t="shared" si="0"/>
        <v>ok</v>
      </c>
      <c r="AF27" s="9" t="e">
        <f t="shared" si="1"/>
        <v>#VALUE!</v>
      </c>
      <c r="AG27" s="9" t="str">
        <f t="shared" si="2"/>
        <v>ok</v>
      </c>
      <c r="AH27" s="9" t="str">
        <f t="shared" si="3"/>
        <v>OK</v>
      </c>
      <c r="AI27" s="9" t="str">
        <f t="shared" si="4"/>
        <v>ok</v>
      </c>
      <c r="AJ27" s="9" t="str">
        <f t="shared" si="5"/>
        <v>ATTORNEY GENERALDEMOCRATATTORNEY GENERAL, OFFICE OFStatewide201219000DEBT409094093940939CONSULTINGNEW PARTNERS CONSULTING INC.1250 EYE ST NW STE 200WASHINGTONDC</v>
      </c>
      <c r="AK27" s="9">
        <f t="shared" si="6"/>
        <v>1</v>
      </c>
      <c r="AL27" s="9" t="str">
        <f t="shared" si="7"/>
        <v>NO!</v>
      </c>
      <c r="AM27" t="str">
        <f t="shared" si="8"/>
        <v>Yes</v>
      </c>
      <c r="AN27">
        <f t="shared" si="9"/>
        <v>100451374</v>
      </c>
      <c r="AO27" s="12" t="str">
        <f t="shared" si="10"/>
        <v>ATTORNEY GENERALDEMOCRATATTORNEY GENERAL, OFFICE OFStatewide</v>
      </c>
    </row>
    <row r="28" spans="1:41" hidden="1" x14ac:dyDescent="0.25">
      <c r="A28">
        <v>802</v>
      </c>
      <c r="B28">
        <v>100482143</v>
      </c>
      <c r="C28" t="s">
        <v>30</v>
      </c>
      <c r="D28" t="s">
        <v>976</v>
      </c>
      <c r="E28" t="s">
        <v>44</v>
      </c>
      <c r="F28" t="s">
        <v>977</v>
      </c>
      <c r="G28" t="s">
        <v>224</v>
      </c>
      <c r="H28" t="s">
        <v>346</v>
      </c>
      <c r="I28" t="s">
        <v>978</v>
      </c>
      <c r="J28" t="s">
        <v>49</v>
      </c>
      <c r="K28" t="s">
        <v>111</v>
      </c>
      <c r="N28" t="s">
        <v>68</v>
      </c>
      <c r="O28" t="s">
        <v>112</v>
      </c>
      <c r="Q28" t="s">
        <v>113</v>
      </c>
      <c r="R28">
        <v>2012</v>
      </c>
      <c r="S28">
        <v>19000</v>
      </c>
      <c r="T28" t="s">
        <v>31</v>
      </c>
      <c r="U28" s="2">
        <v>40909</v>
      </c>
      <c r="V28" s="2">
        <v>40939</v>
      </c>
      <c r="W28" s="2">
        <v>40939</v>
      </c>
      <c r="Y28" t="s">
        <v>37</v>
      </c>
      <c r="Z28" t="s">
        <v>1318</v>
      </c>
      <c r="AA28" t="s">
        <v>4951</v>
      </c>
      <c r="AB28" t="s">
        <v>152</v>
      </c>
      <c r="AC28" t="s">
        <v>153</v>
      </c>
      <c r="AE28" s="9" t="str">
        <f t="shared" si="0"/>
        <v>ok</v>
      </c>
      <c r="AF28" s="9" t="e">
        <f t="shared" si="1"/>
        <v>#VALUE!</v>
      </c>
      <c r="AG28" s="9" t="str">
        <f t="shared" si="2"/>
        <v>ok</v>
      </c>
      <c r="AH28" s="9" t="str">
        <f t="shared" si="3"/>
        <v>OK</v>
      </c>
      <c r="AI28" s="9" t="str">
        <f t="shared" si="4"/>
        <v>ok</v>
      </c>
      <c r="AJ28" s="9" t="str">
        <f t="shared" si="5"/>
        <v>ATTORNEY GENERALDEMOCRATATTORNEY GENERAL, OFFICE OFStatewide201219000DEBT409094093940939CONSULTINGNEW PARTNERS CONSULTING INC.1250 EYE ST NW STE 200WASHINGTONDC</v>
      </c>
      <c r="AK28" s="9">
        <f t="shared" si="6"/>
        <v>1</v>
      </c>
      <c r="AL28" s="9" t="str">
        <f t="shared" si="7"/>
        <v>NO!</v>
      </c>
      <c r="AM28" t="str">
        <f t="shared" si="8"/>
        <v>Yes</v>
      </c>
      <c r="AN28">
        <f t="shared" si="9"/>
        <v>100451374</v>
      </c>
      <c r="AO28" s="12" t="str">
        <f t="shared" si="10"/>
        <v>ATTORNEY GENERALDEMOCRATATTORNEY GENERAL, OFFICE OFStatewide</v>
      </c>
    </row>
    <row r="29" spans="1:41" hidden="1" x14ac:dyDescent="0.25">
      <c r="A29">
        <v>961</v>
      </c>
      <c r="B29">
        <v>100482704</v>
      </c>
      <c r="C29" t="s">
        <v>30</v>
      </c>
      <c r="D29" t="s">
        <v>1272</v>
      </c>
      <c r="E29" t="s">
        <v>44</v>
      </c>
      <c r="F29" t="s">
        <v>1273</v>
      </c>
      <c r="G29" t="s">
        <v>1274</v>
      </c>
      <c r="H29" t="s">
        <v>299</v>
      </c>
      <c r="I29" t="s">
        <v>1275</v>
      </c>
      <c r="J29" t="s">
        <v>174</v>
      </c>
      <c r="K29" t="s">
        <v>111</v>
      </c>
      <c r="N29" t="s">
        <v>68</v>
      </c>
      <c r="O29" t="s">
        <v>112</v>
      </c>
      <c r="Q29" t="s">
        <v>113</v>
      </c>
      <c r="R29">
        <v>2012</v>
      </c>
      <c r="S29">
        <v>19000</v>
      </c>
      <c r="T29" t="s">
        <v>31</v>
      </c>
      <c r="U29" s="2">
        <v>40909</v>
      </c>
      <c r="V29" s="2">
        <v>40939</v>
      </c>
      <c r="W29" s="2">
        <v>40939</v>
      </c>
      <c r="Y29" t="s">
        <v>37</v>
      </c>
      <c r="Z29" t="s">
        <v>1318</v>
      </c>
      <c r="AA29" t="s">
        <v>4951</v>
      </c>
      <c r="AB29" t="s">
        <v>152</v>
      </c>
      <c r="AC29" t="s">
        <v>153</v>
      </c>
      <c r="AE29" s="9" t="str">
        <f t="shared" si="0"/>
        <v>ok</v>
      </c>
      <c r="AF29" s="9" t="e">
        <f t="shared" si="1"/>
        <v>#VALUE!</v>
      </c>
      <c r="AG29" s="9" t="str">
        <f t="shared" si="2"/>
        <v>ok</v>
      </c>
      <c r="AH29" s="9" t="str">
        <f t="shared" si="3"/>
        <v>OK</v>
      </c>
      <c r="AI29" s="9" t="str">
        <f t="shared" si="4"/>
        <v>ok</v>
      </c>
      <c r="AJ29" s="9" t="str">
        <f t="shared" si="5"/>
        <v>ATTORNEY GENERALDEMOCRATATTORNEY GENERAL, OFFICE OFStatewide201219000DEBT409094093940939CONSULTINGNEW PARTNERS CONSULTING INC.1250 EYE ST NW STE 200WASHINGTONDC</v>
      </c>
      <c r="AK29" s="9">
        <f t="shared" si="6"/>
        <v>1</v>
      </c>
      <c r="AL29" s="9" t="str">
        <f t="shared" si="7"/>
        <v>NO!</v>
      </c>
      <c r="AM29" t="str">
        <f t="shared" si="8"/>
        <v>Yes</v>
      </c>
      <c r="AN29">
        <f t="shared" si="9"/>
        <v>100451374</v>
      </c>
      <c r="AO29" s="12" t="str">
        <f t="shared" si="10"/>
        <v>ATTORNEY GENERALDEMOCRATATTORNEY GENERAL, OFFICE OFStatewide</v>
      </c>
    </row>
    <row r="30" spans="1:41" hidden="1" x14ac:dyDescent="0.25">
      <c r="A30">
        <v>929</v>
      </c>
      <c r="B30">
        <v>100484265</v>
      </c>
      <c r="C30" t="s">
        <v>30</v>
      </c>
      <c r="D30" t="s">
        <v>7120</v>
      </c>
      <c r="E30" t="s">
        <v>44</v>
      </c>
      <c r="F30" t="s">
        <v>7121</v>
      </c>
      <c r="G30" t="s">
        <v>6110</v>
      </c>
      <c r="I30" t="s">
        <v>7122</v>
      </c>
      <c r="J30" t="s">
        <v>67</v>
      </c>
      <c r="K30" t="s">
        <v>111</v>
      </c>
      <c r="N30" t="s">
        <v>68</v>
      </c>
      <c r="O30" t="s">
        <v>112</v>
      </c>
      <c r="Q30" t="s">
        <v>113</v>
      </c>
      <c r="R30">
        <v>2012</v>
      </c>
      <c r="S30">
        <v>19000</v>
      </c>
      <c r="T30" t="s">
        <v>31</v>
      </c>
      <c r="U30" s="2">
        <v>40909</v>
      </c>
      <c r="V30" s="2">
        <v>40939</v>
      </c>
      <c r="W30" s="2">
        <v>40939</v>
      </c>
      <c r="Y30" t="s">
        <v>37</v>
      </c>
      <c r="Z30" t="s">
        <v>1318</v>
      </c>
      <c r="AA30" t="s">
        <v>4951</v>
      </c>
      <c r="AB30" t="s">
        <v>152</v>
      </c>
      <c r="AC30" t="s">
        <v>153</v>
      </c>
      <c r="AE30" s="9" t="str">
        <f t="shared" si="0"/>
        <v>ok</v>
      </c>
      <c r="AF30" s="9" t="e">
        <f t="shared" si="1"/>
        <v>#VALUE!</v>
      </c>
      <c r="AG30" s="9" t="str">
        <f t="shared" si="2"/>
        <v>ok</v>
      </c>
      <c r="AH30" s="9" t="str">
        <f t="shared" si="3"/>
        <v>OK</v>
      </c>
      <c r="AI30" s="9" t="str">
        <f t="shared" si="4"/>
        <v>ok</v>
      </c>
      <c r="AJ30" s="9" t="str">
        <f t="shared" si="5"/>
        <v>ATTORNEY GENERALDEMOCRATATTORNEY GENERAL, OFFICE OFStatewide201219000DEBT409094093940939CONSULTINGNEW PARTNERS CONSULTING INC.1250 EYE ST NW STE 200WASHINGTONDC</v>
      </c>
      <c r="AK30" s="9">
        <f t="shared" si="6"/>
        <v>1</v>
      </c>
      <c r="AL30" s="9" t="str">
        <f t="shared" si="7"/>
        <v>NO!</v>
      </c>
      <c r="AM30" t="str">
        <f t="shared" si="8"/>
        <v>Yes</v>
      </c>
      <c r="AN30">
        <f t="shared" si="9"/>
        <v>100451374</v>
      </c>
      <c r="AO30" s="12" t="str">
        <f t="shared" si="10"/>
        <v>ATTORNEY GENERALDEMOCRATATTORNEY GENERAL, OFFICE OFStatewide</v>
      </c>
    </row>
    <row r="31" spans="1:41" hidden="1" x14ac:dyDescent="0.25">
      <c r="A31">
        <v>932</v>
      </c>
      <c r="B31">
        <v>100485385</v>
      </c>
      <c r="C31" t="s">
        <v>30</v>
      </c>
      <c r="D31" t="s">
        <v>1237</v>
      </c>
      <c r="E31" t="s">
        <v>44</v>
      </c>
      <c r="F31" t="s">
        <v>1238</v>
      </c>
      <c r="G31" t="s">
        <v>1239</v>
      </c>
      <c r="I31" t="s">
        <v>1240</v>
      </c>
      <c r="J31" t="s">
        <v>67</v>
      </c>
      <c r="K31" t="s">
        <v>111</v>
      </c>
      <c r="N31" t="s">
        <v>68</v>
      </c>
      <c r="O31" t="s">
        <v>112</v>
      </c>
      <c r="Q31" t="s">
        <v>113</v>
      </c>
      <c r="R31">
        <v>2012</v>
      </c>
      <c r="S31">
        <v>19000</v>
      </c>
      <c r="T31" t="s">
        <v>31</v>
      </c>
      <c r="U31" s="2">
        <v>40909</v>
      </c>
      <c r="V31" s="2">
        <v>40939</v>
      </c>
      <c r="W31" s="2">
        <v>40939</v>
      </c>
      <c r="Y31" t="s">
        <v>37</v>
      </c>
      <c r="Z31" t="s">
        <v>1318</v>
      </c>
      <c r="AA31" t="s">
        <v>4951</v>
      </c>
      <c r="AB31" t="s">
        <v>152</v>
      </c>
      <c r="AC31" t="s">
        <v>153</v>
      </c>
      <c r="AE31" s="9" t="str">
        <f t="shared" si="0"/>
        <v>ok</v>
      </c>
      <c r="AF31" s="9" t="e">
        <f t="shared" si="1"/>
        <v>#VALUE!</v>
      </c>
      <c r="AG31" s="9" t="str">
        <f t="shared" si="2"/>
        <v>ok</v>
      </c>
      <c r="AH31" s="9" t="str">
        <f t="shared" si="3"/>
        <v>OK</v>
      </c>
      <c r="AI31" s="9" t="str">
        <f t="shared" si="4"/>
        <v>ok</v>
      </c>
      <c r="AJ31" s="9" t="str">
        <f t="shared" si="5"/>
        <v>ATTORNEY GENERALDEMOCRATATTORNEY GENERAL, OFFICE OFStatewide201219000DEBT409094093940939CONSULTINGNEW PARTNERS CONSULTING INC.1250 EYE ST NW STE 200WASHINGTONDC</v>
      </c>
      <c r="AK31" s="9">
        <f t="shared" si="6"/>
        <v>1</v>
      </c>
      <c r="AL31" s="9" t="str">
        <f t="shared" si="7"/>
        <v>NO!</v>
      </c>
      <c r="AM31" t="str">
        <f t="shared" si="8"/>
        <v>Yes</v>
      </c>
      <c r="AN31">
        <f t="shared" si="9"/>
        <v>100451374</v>
      </c>
      <c r="AO31" s="12" t="str">
        <f t="shared" si="10"/>
        <v>ATTORNEY GENERALDEMOCRATATTORNEY GENERAL, OFFICE OFStatewide</v>
      </c>
    </row>
    <row r="32" spans="1:41" hidden="1" x14ac:dyDescent="0.25">
      <c r="A32">
        <v>930</v>
      </c>
      <c r="B32">
        <v>100485387</v>
      </c>
      <c r="C32" t="s">
        <v>30</v>
      </c>
      <c r="D32" t="s">
        <v>1237</v>
      </c>
      <c r="E32" t="s">
        <v>44</v>
      </c>
      <c r="F32" t="s">
        <v>1238</v>
      </c>
      <c r="G32" t="s">
        <v>1239</v>
      </c>
      <c r="I32" t="s">
        <v>1240</v>
      </c>
      <c r="J32" t="s">
        <v>67</v>
      </c>
      <c r="K32" t="s">
        <v>111</v>
      </c>
      <c r="N32" t="s">
        <v>68</v>
      </c>
      <c r="O32" t="s">
        <v>112</v>
      </c>
      <c r="Q32" t="s">
        <v>113</v>
      </c>
      <c r="R32">
        <v>2012</v>
      </c>
      <c r="S32">
        <v>19000</v>
      </c>
      <c r="T32" t="s">
        <v>31</v>
      </c>
      <c r="U32" s="2">
        <v>40909</v>
      </c>
      <c r="V32" s="2">
        <v>40939</v>
      </c>
      <c r="W32" s="2">
        <v>40939</v>
      </c>
      <c r="Y32" t="s">
        <v>37</v>
      </c>
      <c r="Z32" t="s">
        <v>1318</v>
      </c>
      <c r="AA32" t="s">
        <v>4951</v>
      </c>
      <c r="AB32" t="s">
        <v>152</v>
      </c>
      <c r="AC32" t="s">
        <v>153</v>
      </c>
      <c r="AE32" s="9" t="str">
        <f t="shared" si="0"/>
        <v>ok</v>
      </c>
      <c r="AF32" s="9" t="e">
        <f t="shared" si="1"/>
        <v>#VALUE!</v>
      </c>
      <c r="AG32" s="9" t="str">
        <f t="shared" si="2"/>
        <v>ok</v>
      </c>
      <c r="AH32" s="9" t="str">
        <f t="shared" si="3"/>
        <v>OK</v>
      </c>
      <c r="AI32" s="9" t="str">
        <f t="shared" si="4"/>
        <v>ok</v>
      </c>
      <c r="AJ32" s="9" t="str">
        <f t="shared" si="5"/>
        <v>ATTORNEY GENERALDEMOCRATATTORNEY GENERAL, OFFICE OFStatewide201219000DEBT409094093940939CONSULTINGNEW PARTNERS CONSULTING INC.1250 EYE ST NW STE 200WASHINGTONDC</v>
      </c>
      <c r="AK32" s="9">
        <f t="shared" si="6"/>
        <v>1</v>
      </c>
      <c r="AL32" s="9" t="str">
        <f t="shared" si="7"/>
        <v>NO!</v>
      </c>
      <c r="AM32" t="str">
        <f t="shared" si="8"/>
        <v>Yes</v>
      </c>
      <c r="AN32">
        <f t="shared" si="9"/>
        <v>100451374</v>
      </c>
      <c r="AO32" s="12" t="str">
        <f t="shared" si="10"/>
        <v>ATTORNEY GENERALDEMOCRATATTORNEY GENERAL, OFFICE OFStatewide</v>
      </c>
    </row>
    <row r="33" spans="1:41" x14ac:dyDescent="0.25">
      <c r="A33">
        <v>719</v>
      </c>
      <c r="B33">
        <v>100463464</v>
      </c>
      <c r="C33" t="s">
        <v>30</v>
      </c>
      <c r="D33" t="s">
        <v>106</v>
      </c>
      <c r="E33" t="s">
        <v>44</v>
      </c>
      <c r="F33" t="s">
        <v>107</v>
      </c>
      <c r="G33" t="s">
        <v>108</v>
      </c>
      <c r="H33" t="s">
        <v>109</v>
      </c>
      <c r="I33" t="s">
        <v>110</v>
      </c>
      <c r="J33" t="s">
        <v>111</v>
      </c>
      <c r="K33" t="s">
        <v>111</v>
      </c>
      <c r="N33" t="s">
        <v>68</v>
      </c>
      <c r="O33" t="s">
        <v>112</v>
      </c>
      <c r="Q33" t="s">
        <v>113</v>
      </c>
      <c r="R33">
        <v>2012</v>
      </c>
      <c r="S33">
        <v>1981.5</v>
      </c>
      <c r="T33" t="s">
        <v>31</v>
      </c>
      <c r="U33" s="2">
        <v>41000</v>
      </c>
      <c r="V33" s="2">
        <v>41029</v>
      </c>
      <c r="W33" s="2">
        <v>41029</v>
      </c>
      <c r="Y33" t="s">
        <v>330</v>
      </c>
      <c r="Z33" t="s">
        <v>33</v>
      </c>
      <c r="AA33" t="s">
        <v>34</v>
      </c>
      <c r="AB33" t="s">
        <v>35</v>
      </c>
      <c r="AC33" t="s">
        <v>36</v>
      </c>
      <c r="AE33" s="9" t="str">
        <f t="shared" si="0"/>
        <v>ok</v>
      </c>
      <c r="AF33" s="9" t="e">
        <f t="shared" si="1"/>
        <v>#VALUE!</v>
      </c>
      <c r="AG33" s="9" t="str">
        <f t="shared" si="2"/>
        <v>ok</v>
      </c>
      <c r="AH33" s="9" t="str">
        <f t="shared" si="3"/>
        <v>OK</v>
      </c>
      <c r="AI33" s="9" t="str">
        <f t="shared" si="4"/>
        <v>ok</v>
      </c>
      <c r="AJ33" s="9" t="str">
        <f t="shared" si="5"/>
        <v>ATTORNEY GENERALDEMOCRATATTORNEY GENERAL, OFFICE OFStatewide20121981.5DEBT410004102941029ACCOUNTING/COMPLIANCEPROJECT ACCOUNTING SERVICES603 STEWART ST STE 819SEATTLEWA</v>
      </c>
      <c r="AK33" s="9">
        <f t="shared" si="6"/>
        <v>0</v>
      </c>
      <c r="AL33" s="9" t="str">
        <f t="shared" si="7"/>
        <v>MATCH</v>
      </c>
      <c r="AM33" t="str">
        <f t="shared" si="8"/>
        <v>Yes</v>
      </c>
      <c r="AN33">
        <f t="shared" si="9"/>
        <v>100463464</v>
      </c>
      <c r="AO33" s="12" t="str">
        <f t="shared" si="10"/>
        <v>ATTORNEY GENERALDEMOCRATATTORNEY GENERAL, OFFICE OFStatewide</v>
      </c>
    </row>
    <row r="34" spans="1:41" x14ac:dyDescent="0.25">
      <c r="A34">
        <v>687</v>
      </c>
      <c r="B34">
        <v>100463480</v>
      </c>
      <c r="C34" t="s">
        <v>30</v>
      </c>
      <c r="D34" t="s">
        <v>472</v>
      </c>
      <c r="E34" t="s">
        <v>44</v>
      </c>
      <c r="F34" t="s">
        <v>473</v>
      </c>
      <c r="G34" t="s">
        <v>474</v>
      </c>
      <c r="H34" t="s">
        <v>191</v>
      </c>
      <c r="I34" t="s">
        <v>475</v>
      </c>
      <c r="J34" t="s">
        <v>67</v>
      </c>
      <c r="K34" t="s">
        <v>111</v>
      </c>
      <c r="N34" t="s">
        <v>68</v>
      </c>
      <c r="O34" t="s">
        <v>112</v>
      </c>
      <c r="Q34" t="s">
        <v>113</v>
      </c>
      <c r="R34">
        <v>2012</v>
      </c>
      <c r="S34">
        <v>1981.5</v>
      </c>
      <c r="T34" t="s">
        <v>31</v>
      </c>
      <c r="U34" s="2">
        <v>41000</v>
      </c>
      <c r="V34" s="2">
        <v>41029</v>
      </c>
      <c r="W34" s="2">
        <v>41029</v>
      </c>
      <c r="Y34" t="s">
        <v>330</v>
      </c>
      <c r="Z34" t="s">
        <v>33</v>
      </c>
      <c r="AA34" t="s">
        <v>34</v>
      </c>
      <c r="AB34" t="s">
        <v>35</v>
      </c>
      <c r="AC34" t="s">
        <v>36</v>
      </c>
      <c r="AE34" s="9" t="str">
        <f t="shared" si="0"/>
        <v>ok</v>
      </c>
      <c r="AF34" s="9" t="e">
        <f t="shared" si="1"/>
        <v>#VALUE!</v>
      </c>
      <c r="AG34" s="9" t="str">
        <f t="shared" si="2"/>
        <v>ok</v>
      </c>
      <c r="AH34" s="9" t="str">
        <f t="shared" si="3"/>
        <v>OK</v>
      </c>
      <c r="AI34" s="9" t="str">
        <f t="shared" si="4"/>
        <v>ok</v>
      </c>
      <c r="AJ34" s="9" t="str">
        <f t="shared" si="5"/>
        <v>ATTORNEY GENERALDEMOCRATATTORNEY GENERAL, OFFICE OFStatewide20121981.5DEBT410004102941029ACCOUNTING/COMPLIANCEPROJECT ACCOUNTING SERVICES603 STEWART ST STE 819SEATTLEWA</v>
      </c>
      <c r="AK34" s="9">
        <f t="shared" si="6"/>
        <v>1</v>
      </c>
      <c r="AL34" s="9" t="str">
        <f t="shared" si="7"/>
        <v>NO!</v>
      </c>
      <c r="AM34" t="str">
        <f t="shared" si="8"/>
        <v>Yes</v>
      </c>
      <c r="AN34">
        <f t="shared" si="9"/>
        <v>100463464</v>
      </c>
      <c r="AO34" s="12" t="str">
        <f t="shared" si="10"/>
        <v>ATTORNEY GENERALDEMOCRATATTORNEY GENERAL, OFFICE OFStatewide</v>
      </c>
    </row>
    <row r="35" spans="1:41" x14ac:dyDescent="0.25">
      <c r="A35">
        <v>716</v>
      </c>
      <c r="B35">
        <v>100465329</v>
      </c>
      <c r="C35" t="s">
        <v>30</v>
      </c>
      <c r="D35" t="s">
        <v>1176</v>
      </c>
      <c r="E35" t="s">
        <v>44</v>
      </c>
      <c r="F35" t="s">
        <v>1177</v>
      </c>
      <c r="G35" t="s">
        <v>1178</v>
      </c>
      <c r="H35" t="s">
        <v>404</v>
      </c>
      <c r="I35" t="s">
        <v>1179</v>
      </c>
      <c r="J35" t="s">
        <v>67</v>
      </c>
      <c r="K35" t="s">
        <v>111</v>
      </c>
      <c r="N35" t="s">
        <v>68</v>
      </c>
      <c r="O35" t="s">
        <v>112</v>
      </c>
      <c r="Q35" t="s">
        <v>113</v>
      </c>
      <c r="R35">
        <v>2012</v>
      </c>
      <c r="S35">
        <v>1981.5</v>
      </c>
      <c r="T35" t="s">
        <v>31</v>
      </c>
      <c r="U35" s="2">
        <v>41000</v>
      </c>
      <c r="V35" s="2">
        <v>41029</v>
      </c>
      <c r="W35" s="2">
        <v>41029</v>
      </c>
      <c r="Y35" t="s">
        <v>330</v>
      </c>
      <c r="Z35" t="s">
        <v>33</v>
      </c>
      <c r="AA35" t="s">
        <v>34</v>
      </c>
      <c r="AB35" t="s">
        <v>35</v>
      </c>
      <c r="AC35" t="s">
        <v>36</v>
      </c>
      <c r="AE35" s="9" t="str">
        <f t="shared" si="0"/>
        <v>ok</v>
      </c>
      <c r="AF35" s="9" t="e">
        <f t="shared" si="1"/>
        <v>#VALUE!</v>
      </c>
      <c r="AG35" s="9" t="str">
        <f t="shared" si="2"/>
        <v>ok</v>
      </c>
      <c r="AH35" s="9" t="str">
        <f t="shared" si="3"/>
        <v>OK</v>
      </c>
      <c r="AI35" s="9" t="str">
        <f t="shared" si="4"/>
        <v>ok</v>
      </c>
      <c r="AJ35" s="9" t="str">
        <f t="shared" si="5"/>
        <v>ATTORNEY GENERALDEMOCRATATTORNEY GENERAL, OFFICE OFStatewide20121981.5DEBT410004102941029ACCOUNTING/COMPLIANCEPROJECT ACCOUNTING SERVICES603 STEWART ST STE 819SEATTLEWA</v>
      </c>
      <c r="AK35" s="9">
        <f t="shared" si="6"/>
        <v>1</v>
      </c>
      <c r="AL35" s="9" t="str">
        <f t="shared" si="7"/>
        <v>NO!</v>
      </c>
      <c r="AM35" t="str">
        <f t="shared" si="8"/>
        <v>Yes</v>
      </c>
      <c r="AN35">
        <f t="shared" si="9"/>
        <v>100463464</v>
      </c>
      <c r="AO35" s="12" t="str">
        <f t="shared" si="10"/>
        <v>ATTORNEY GENERALDEMOCRATATTORNEY GENERAL, OFFICE OFStatewide</v>
      </c>
    </row>
    <row r="36" spans="1:41" x14ac:dyDescent="0.25">
      <c r="A36">
        <v>691</v>
      </c>
      <c r="B36">
        <v>100467292</v>
      </c>
      <c r="C36" t="s">
        <v>30</v>
      </c>
      <c r="D36" t="s">
        <v>4660</v>
      </c>
      <c r="E36" t="s">
        <v>44</v>
      </c>
      <c r="F36" t="s">
        <v>4661</v>
      </c>
      <c r="G36" t="s">
        <v>4662</v>
      </c>
      <c r="I36" t="s">
        <v>4663</v>
      </c>
      <c r="J36" t="s">
        <v>67</v>
      </c>
      <c r="K36" t="s">
        <v>111</v>
      </c>
      <c r="N36" t="s">
        <v>68</v>
      </c>
      <c r="O36" t="s">
        <v>112</v>
      </c>
      <c r="Q36" t="s">
        <v>113</v>
      </c>
      <c r="R36">
        <v>2012</v>
      </c>
      <c r="S36">
        <v>1981.5</v>
      </c>
      <c r="T36" t="s">
        <v>31</v>
      </c>
      <c r="U36" s="2">
        <v>41000</v>
      </c>
      <c r="V36" s="2">
        <v>41029</v>
      </c>
      <c r="W36" s="2">
        <v>41029</v>
      </c>
      <c r="Y36" t="s">
        <v>330</v>
      </c>
      <c r="Z36" t="s">
        <v>33</v>
      </c>
      <c r="AA36" t="s">
        <v>34</v>
      </c>
      <c r="AB36" t="s">
        <v>35</v>
      </c>
      <c r="AC36" t="s">
        <v>36</v>
      </c>
      <c r="AE36" s="9" t="str">
        <f t="shared" si="0"/>
        <v>ok</v>
      </c>
      <c r="AF36" s="9" t="e">
        <f t="shared" si="1"/>
        <v>#VALUE!</v>
      </c>
      <c r="AG36" s="9" t="str">
        <f t="shared" si="2"/>
        <v>ok</v>
      </c>
      <c r="AH36" s="9" t="str">
        <f t="shared" si="3"/>
        <v>OK</v>
      </c>
      <c r="AI36" s="9" t="str">
        <f t="shared" si="4"/>
        <v>ok</v>
      </c>
      <c r="AJ36" s="9" t="str">
        <f t="shared" si="5"/>
        <v>ATTORNEY GENERALDEMOCRATATTORNEY GENERAL, OFFICE OFStatewide20121981.5DEBT410004102941029ACCOUNTING/COMPLIANCEPROJECT ACCOUNTING SERVICES603 STEWART ST STE 819SEATTLEWA</v>
      </c>
      <c r="AK36" s="9">
        <f t="shared" si="6"/>
        <v>1</v>
      </c>
      <c r="AL36" s="9" t="str">
        <f t="shared" si="7"/>
        <v>NO!</v>
      </c>
      <c r="AM36" t="str">
        <f t="shared" si="8"/>
        <v>Yes</v>
      </c>
      <c r="AN36">
        <f t="shared" si="9"/>
        <v>100463464</v>
      </c>
      <c r="AO36" s="12" t="str">
        <f t="shared" si="10"/>
        <v>ATTORNEY GENERALDEMOCRATATTORNEY GENERAL, OFFICE OFStatewide</v>
      </c>
    </row>
    <row r="37" spans="1:41" x14ac:dyDescent="0.25">
      <c r="A37">
        <v>779</v>
      </c>
      <c r="B37">
        <v>100468148</v>
      </c>
      <c r="C37" t="s">
        <v>30</v>
      </c>
      <c r="D37" t="s">
        <v>5600</v>
      </c>
      <c r="E37" t="s">
        <v>44</v>
      </c>
      <c r="F37" t="s">
        <v>5601</v>
      </c>
      <c r="G37" t="s">
        <v>403</v>
      </c>
      <c r="H37" t="s">
        <v>336</v>
      </c>
      <c r="I37" t="s">
        <v>5602</v>
      </c>
      <c r="J37" t="s">
        <v>67</v>
      </c>
      <c r="K37" t="s">
        <v>111</v>
      </c>
      <c r="N37" t="s">
        <v>68</v>
      </c>
      <c r="O37" t="s">
        <v>112</v>
      </c>
      <c r="Q37" t="s">
        <v>113</v>
      </c>
      <c r="R37">
        <v>2012</v>
      </c>
      <c r="S37">
        <v>332.6</v>
      </c>
      <c r="T37" t="s">
        <v>31</v>
      </c>
      <c r="U37" s="2">
        <v>41000</v>
      </c>
      <c r="V37" s="2">
        <v>41029</v>
      </c>
      <c r="W37" s="2">
        <v>41017</v>
      </c>
      <c r="Y37" t="s">
        <v>2212</v>
      </c>
      <c r="Z37" t="s">
        <v>1520</v>
      </c>
      <c r="AA37" t="s">
        <v>1521</v>
      </c>
      <c r="AB37" t="s">
        <v>35</v>
      </c>
      <c r="AC37" t="s">
        <v>36</v>
      </c>
      <c r="AE37" s="9" t="str">
        <f t="shared" si="0"/>
        <v>ok</v>
      </c>
      <c r="AF37" s="9" t="e">
        <f t="shared" si="1"/>
        <v>#VALUE!</v>
      </c>
      <c r="AG37" s="9" t="str">
        <f t="shared" si="2"/>
        <v>ok</v>
      </c>
      <c r="AH37" s="9" t="str">
        <f t="shared" si="3"/>
        <v>OK</v>
      </c>
      <c r="AI37" s="9" t="str">
        <f t="shared" si="4"/>
        <v>ok</v>
      </c>
      <c r="AJ37" s="9" t="str">
        <f t="shared" si="5"/>
        <v>ATTORNEY GENERALDEMOCRATATTORNEY GENERAL, OFFICE OFStatewide2012332.6DEBT410004102941017AIRFAREFERGUSON ROBERT WATSON8255 2ND AVE NESEATTLEWA</v>
      </c>
      <c r="AK37" s="9">
        <f t="shared" si="6"/>
        <v>0</v>
      </c>
      <c r="AL37" s="9" t="str">
        <f t="shared" si="7"/>
        <v>NO!</v>
      </c>
      <c r="AM37" t="str">
        <f t="shared" si="8"/>
        <v>Yes</v>
      </c>
      <c r="AN37">
        <f t="shared" si="9"/>
        <v>100463464</v>
      </c>
      <c r="AO37" s="12" t="str">
        <f t="shared" si="10"/>
        <v>ATTORNEY GENERALDEMOCRATATTORNEY GENERAL, OFFICE OFStatewide</v>
      </c>
    </row>
    <row r="38" spans="1:41" x14ac:dyDescent="0.25">
      <c r="A38">
        <v>729</v>
      </c>
      <c r="B38">
        <v>100468209</v>
      </c>
      <c r="C38" t="s">
        <v>30</v>
      </c>
      <c r="D38" t="s">
        <v>631</v>
      </c>
      <c r="E38" t="s">
        <v>44</v>
      </c>
      <c r="F38" t="s">
        <v>632</v>
      </c>
      <c r="G38" t="s">
        <v>633</v>
      </c>
      <c r="H38" t="s">
        <v>336</v>
      </c>
      <c r="I38" t="s">
        <v>634</v>
      </c>
      <c r="J38" t="s">
        <v>174</v>
      </c>
      <c r="K38" t="s">
        <v>111</v>
      </c>
      <c r="N38" t="s">
        <v>68</v>
      </c>
      <c r="O38" t="s">
        <v>112</v>
      </c>
      <c r="Q38" t="s">
        <v>113</v>
      </c>
      <c r="R38">
        <v>2012</v>
      </c>
      <c r="S38">
        <v>332.6</v>
      </c>
      <c r="T38" t="s">
        <v>31</v>
      </c>
      <c r="U38" s="2">
        <v>41000</v>
      </c>
      <c r="V38" s="2">
        <v>41029</v>
      </c>
      <c r="W38" s="2">
        <v>41017</v>
      </c>
      <c r="Y38" t="s">
        <v>2212</v>
      </c>
      <c r="Z38" t="s">
        <v>1520</v>
      </c>
      <c r="AA38" t="s">
        <v>1521</v>
      </c>
      <c r="AB38" t="s">
        <v>35</v>
      </c>
      <c r="AC38" t="s">
        <v>36</v>
      </c>
      <c r="AE38" s="9" t="str">
        <f t="shared" si="0"/>
        <v>ok</v>
      </c>
      <c r="AF38" s="9" t="e">
        <f t="shared" si="1"/>
        <v>#VALUE!</v>
      </c>
      <c r="AG38" s="9" t="str">
        <f t="shared" si="2"/>
        <v>ok</v>
      </c>
      <c r="AH38" s="9" t="str">
        <f t="shared" si="3"/>
        <v>OK</v>
      </c>
      <c r="AI38" s="9" t="str">
        <f t="shared" si="4"/>
        <v>ok</v>
      </c>
      <c r="AJ38" s="9" t="str">
        <f t="shared" si="5"/>
        <v>ATTORNEY GENERALDEMOCRATATTORNEY GENERAL, OFFICE OFStatewide2012332.6DEBT410004102941017AIRFAREFERGUSON ROBERT WATSON8255 2ND AVE NESEATTLEWA</v>
      </c>
      <c r="AK38" s="9">
        <f t="shared" si="6"/>
        <v>1</v>
      </c>
      <c r="AL38" s="9" t="str">
        <f t="shared" si="7"/>
        <v>NO!</v>
      </c>
      <c r="AM38" t="str">
        <f t="shared" si="8"/>
        <v>Yes</v>
      </c>
      <c r="AN38">
        <f t="shared" si="9"/>
        <v>100463464</v>
      </c>
      <c r="AO38" s="12" t="str">
        <f t="shared" si="10"/>
        <v>ATTORNEY GENERALDEMOCRATATTORNEY GENERAL, OFFICE OFStatewide</v>
      </c>
    </row>
    <row r="39" spans="1:41" hidden="1" x14ac:dyDescent="0.25">
      <c r="A39">
        <v>491</v>
      </c>
      <c r="B39">
        <v>100420587</v>
      </c>
      <c r="C39" t="s">
        <v>30</v>
      </c>
      <c r="D39" t="s">
        <v>2793</v>
      </c>
      <c r="E39" t="s">
        <v>44</v>
      </c>
      <c r="F39" t="s">
        <v>2794</v>
      </c>
      <c r="G39" t="s">
        <v>486</v>
      </c>
      <c r="H39" t="s">
        <v>225</v>
      </c>
      <c r="I39" t="s">
        <v>2795</v>
      </c>
      <c r="J39" t="s">
        <v>67</v>
      </c>
      <c r="K39" t="s">
        <v>111</v>
      </c>
      <c r="N39" t="s">
        <v>68</v>
      </c>
      <c r="O39" t="s">
        <v>112</v>
      </c>
      <c r="Q39" t="s">
        <v>113</v>
      </c>
      <c r="R39">
        <v>2012</v>
      </c>
      <c r="S39">
        <v>4000</v>
      </c>
      <c r="T39" t="s">
        <v>31</v>
      </c>
      <c r="U39" s="2">
        <v>40603</v>
      </c>
      <c r="V39" s="2">
        <v>40633</v>
      </c>
      <c r="W39" s="2">
        <v>40633</v>
      </c>
      <c r="Y39" t="s">
        <v>37</v>
      </c>
      <c r="Z39" t="s">
        <v>126</v>
      </c>
      <c r="AA39" t="s">
        <v>127</v>
      </c>
      <c r="AB39" t="s">
        <v>35</v>
      </c>
      <c r="AC39" t="s">
        <v>36</v>
      </c>
      <c r="AE39" s="9" t="str">
        <f t="shared" si="0"/>
        <v>ok</v>
      </c>
      <c r="AF39" s="9" t="e">
        <f t="shared" si="1"/>
        <v>#VALUE!</v>
      </c>
      <c r="AG39" s="9" t="str">
        <f t="shared" si="2"/>
        <v>ok</v>
      </c>
      <c r="AH39" s="9" t="str">
        <f t="shared" si="3"/>
        <v>OK</v>
      </c>
      <c r="AI39" s="9" t="str">
        <f t="shared" si="4"/>
        <v>ok</v>
      </c>
      <c r="AJ39" s="9" t="str">
        <f t="shared" si="5"/>
        <v>ATTORNEY GENERALDEMOCRATATTORNEY GENERAL, OFFICE OFStatewide20124000DEBT406034063340633CONSULTINGNEWMAN PARTNERS712 35TH AVESEATTLEWA</v>
      </c>
      <c r="AK39" s="9">
        <f t="shared" si="6"/>
        <v>0</v>
      </c>
      <c r="AL39" s="9" t="str">
        <f t="shared" si="7"/>
        <v>NO!</v>
      </c>
      <c r="AM39" t="str">
        <f t="shared" si="8"/>
        <v>Yes</v>
      </c>
      <c r="AN39">
        <f t="shared" si="9"/>
        <v>100410201</v>
      </c>
      <c r="AO39" s="12" t="str">
        <f t="shared" si="10"/>
        <v>ATTORNEY GENERALDEMOCRATATTORNEY GENERAL, OFFICE OFStatewide</v>
      </c>
    </row>
    <row r="40" spans="1:41" hidden="1" x14ac:dyDescent="0.25">
      <c r="A40">
        <v>492</v>
      </c>
      <c r="B40">
        <v>100420589</v>
      </c>
      <c r="C40" t="s">
        <v>30</v>
      </c>
      <c r="D40" t="s">
        <v>2793</v>
      </c>
      <c r="E40" t="s">
        <v>44</v>
      </c>
      <c r="F40" t="s">
        <v>2794</v>
      </c>
      <c r="G40" t="s">
        <v>486</v>
      </c>
      <c r="H40" t="s">
        <v>225</v>
      </c>
      <c r="I40" t="s">
        <v>2795</v>
      </c>
      <c r="J40" t="s">
        <v>67</v>
      </c>
      <c r="K40" t="s">
        <v>111</v>
      </c>
      <c r="N40" t="s">
        <v>68</v>
      </c>
      <c r="O40" t="s">
        <v>112</v>
      </c>
      <c r="Q40" t="s">
        <v>113</v>
      </c>
      <c r="R40">
        <v>2012</v>
      </c>
      <c r="S40">
        <v>4000</v>
      </c>
      <c r="T40" t="s">
        <v>31</v>
      </c>
      <c r="U40" s="2">
        <v>40603</v>
      </c>
      <c r="V40" s="2">
        <v>40633</v>
      </c>
      <c r="W40" s="2">
        <v>40633</v>
      </c>
      <c r="Y40" t="s">
        <v>37</v>
      </c>
      <c r="Z40" t="s">
        <v>126</v>
      </c>
      <c r="AA40" t="s">
        <v>127</v>
      </c>
      <c r="AB40" t="s">
        <v>35</v>
      </c>
      <c r="AC40" t="s">
        <v>36</v>
      </c>
      <c r="AE40" s="9" t="str">
        <f t="shared" si="0"/>
        <v>ok</v>
      </c>
      <c r="AF40" s="9" t="e">
        <f t="shared" si="1"/>
        <v>#VALUE!</v>
      </c>
      <c r="AG40" s="9" t="str">
        <f t="shared" si="2"/>
        <v>ok</v>
      </c>
      <c r="AH40" s="9" t="str">
        <f t="shared" si="3"/>
        <v>OK</v>
      </c>
      <c r="AI40" s="9" t="str">
        <f t="shared" si="4"/>
        <v>ok</v>
      </c>
      <c r="AJ40" s="9" t="str">
        <f t="shared" si="5"/>
        <v>ATTORNEY GENERALDEMOCRATATTORNEY GENERAL, OFFICE OFStatewide20124000DEBT406034063340633CONSULTINGNEWMAN PARTNERS712 35TH AVESEATTLEWA</v>
      </c>
      <c r="AK40" s="9">
        <f t="shared" si="6"/>
        <v>1</v>
      </c>
      <c r="AL40" s="9" t="str">
        <f t="shared" si="7"/>
        <v>NO!</v>
      </c>
      <c r="AM40" t="str">
        <f t="shared" si="8"/>
        <v>Yes</v>
      </c>
      <c r="AN40">
        <f t="shared" si="9"/>
        <v>100410201</v>
      </c>
      <c r="AO40" s="12" t="str">
        <f t="shared" si="10"/>
        <v>ATTORNEY GENERALDEMOCRATATTORNEY GENERAL, OFFICE OFStatewide</v>
      </c>
    </row>
    <row r="41" spans="1:41" hidden="1" x14ac:dyDescent="0.25">
      <c r="A41">
        <v>363</v>
      </c>
      <c r="B41">
        <v>100404154</v>
      </c>
      <c r="C41" t="s">
        <v>30</v>
      </c>
      <c r="D41" t="s">
        <v>106</v>
      </c>
      <c r="E41" t="s">
        <v>44</v>
      </c>
      <c r="F41" t="s">
        <v>107</v>
      </c>
      <c r="G41" t="s">
        <v>108</v>
      </c>
      <c r="H41" t="s">
        <v>109</v>
      </c>
      <c r="I41" t="s">
        <v>110</v>
      </c>
      <c r="J41" t="s">
        <v>111</v>
      </c>
      <c r="K41" t="s">
        <v>111</v>
      </c>
      <c r="N41" t="s">
        <v>68</v>
      </c>
      <c r="O41" t="s">
        <v>112</v>
      </c>
      <c r="Q41" t="s">
        <v>113</v>
      </c>
      <c r="R41">
        <v>2012</v>
      </c>
      <c r="S41">
        <v>431.25</v>
      </c>
      <c r="T41" t="s">
        <v>31</v>
      </c>
      <c r="U41" s="2">
        <v>40575</v>
      </c>
      <c r="V41" s="2">
        <v>40602</v>
      </c>
      <c r="W41" s="2">
        <v>40602</v>
      </c>
      <c r="Y41" t="s">
        <v>182</v>
      </c>
      <c r="Z41" t="s">
        <v>3726</v>
      </c>
      <c r="AA41" t="s">
        <v>2880</v>
      </c>
      <c r="AB41" t="s">
        <v>35</v>
      </c>
      <c r="AC41" t="s">
        <v>36</v>
      </c>
      <c r="AE41" s="9" t="str">
        <f t="shared" si="0"/>
        <v>ok</v>
      </c>
      <c r="AF41" s="9" t="e">
        <f t="shared" si="1"/>
        <v>#VALUE!</v>
      </c>
      <c r="AG41" s="9" t="str">
        <f t="shared" si="2"/>
        <v>ok</v>
      </c>
      <c r="AH41" s="9" t="str">
        <f t="shared" si="3"/>
        <v>OK</v>
      </c>
      <c r="AI41" s="9" t="str">
        <f t="shared" si="4"/>
        <v>ok</v>
      </c>
      <c r="AJ41" s="9" t="str">
        <f t="shared" si="5"/>
        <v>ATTORNEY GENERALDEMOCRATATTORNEY GENERAL, OFFICE OFStatewide2012431.25DEBT405754060240602LITERATURE DESIGNNORTHWEST PASSAGE CONSULTING LLC1505 WESTLAKE AVE N, STE 1000SEATTLEWA</v>
      </c>
      <c r="AK41" s="9">
        <f t="shared" si="6"/>
        <v>0</v>
      </c>
      <c r="AL41" s="9" t="str">
        <f t="shared" si="7"/>
        <v>MATCH</v>
      </c>
      <c r="AM41" t="str">
        <f t="shared" si="8"/>
        <v>Yes</v>
      </c>
      <c r="AN41">
        <f t="shared" si="9"/>
        <v>100404154</v>
      </c>
      <c r="AO41" s="12" t="str">
        <f t="shared" si="10"/>
        <v>ATTORNEY GENERALDEMOCRATATTORNEY GENERAL, OFFICE OFStatewide</v>
      </c>
    </row>
    <row r="42" spans="1:41" hidden="1" x14ac:dyDescent="0.25">
      <c r="A42">
        <v>392</v>
      </c>
      <c r="B42">
        <v>100408057</v>
      </c>
      <c r="C42" t="s">
        <v>30</v>
      </c>
      <c r="D42" t="s">
        <v>2822</v>
      </c>
      <c r="E42" t="s">
        <v>44</v>
      </c>
      <c r="F42" t="s">
        <v>2798</v>
      </c>
      <c r="G42" t="s">
        <v>2799</v>
      </c>
      <c r="H42" t="s">
        <v>140</v>
      </c>
      <c r="I42" t="s">
        <v>2800</v>
      </c>
      <c r="J42" t="s">
        <v>67</v>
      </c>
      <c r="K42" t="s">
        <v>111</v>
      </c>
      <c r="N42" t="s">
        <v>68</v>
      </c>
      <c r="O42" t="s">
        <v>112</v>
      </c>
      <c r="Q42" t="s">
        <v>113</v>
      </c>
      <c r="R42">
        <v>2012</v>
      </c>
      <c r="S42">
        <v>431.25</v>
      </c>
      <c r="T42" t="s">
        <v>31</v>
      </c>
      <c r="U42" s="2">
        <v>40575</v>
      </c>
      <c r="V42" s="2">
        <v>40602</v>
      </c>
      <c r="W42" s="2">
        <v>40602</v>
      </c>
      <c r="Y42" t="s">
        <v>182</v>
      </c>
      <c r="Z42" t="s">
        <v>3726</v>
      </c>
      <c r="AA42" t="s">
        <v>2880</v>
      </c>
      <c r="AB42" t="s">
        <v>35</v>
      </c>
      <c r="AC42" t="s">
        <v>36</v>
      </c>
      <c r="AE42" s="9" t="str">
        <f t="shared" si="0"/>
        <v>ok</v>
      </c>
      <c r="AF42" s="9" t="e">
        <f t="shared" si="1"/>
        <v>#VALUE!</v>
      </c>
      <c r="AG42" s="9" t="str">
        <f t="shared" si="2"/>
        <v>ok</v>
      </c>
      <c r="AH42" s="9" t="str">
        <f t="shared" si="3"/>
        <v>OK</v>
      </c>
      <c r="AI42" s="9" t="str">
        <f t="shared" si="4"/>
        <v>ok</v>
      </c>
      <c r="AJ42" s="9" t="str">
        <f t="shared" si="5"/>
        <v>ATTORNEY GENERALDEMOCRATATTORNEY GENERAL, OFFICE OFStatewide2012431.25DEBT405754060240602LITERATURE DESIGNNORTHWEST PASSAGE CONSULTING LLC1505 WESTLAKE AVE N, STE 1000SEATTLEWA</v>
      </c>
      <c r="AK42" s="9">
        <f t="shared" si="6"/>
        <v>1</v>
      </c>
      <c r="AL42" s="9" t="str">
        <f t="shared" si="7"/>
        <v>NO!</v>
      </c>
      <c r="AM42" t="str">
        <f t="shared" si="8"/>
        <v>Yes</v>
      </c>
      <c r="AN42">
        <f t="shared" si="9"/>
        <v>100404154</v>
      </c>
      <c r="AO42" s="12" t="str">
        <f t="shared" si="10"/>
        <v>ATTORNEY GENERALDEMOCRATATTORNEY GENERAL, OFFICE OFStatewide</v>
      </c>
    </row>
    <row r="43" spans="1:41" hidden="1" x14ac:dyDescent="0.25">
      <c r="A43">
        <v>371</v>
      </c>
      <c r="B43">
        <v>100418753</v>
      </c>
      <c r="C43" t="s">
        <v>30</v>
      </c>
      <c r="D43" t="s">
        <v>625</v>
      </c>
      <c r="E43" t="s">
        <v>44</v>
      </c>
      <c r="F43" t="s">
        <v>626</v>
      </c>
      <c r="G43" t="s">
        <v>627</v>
      </c>
      <c r="H43" t="s">
        <v>47</v>
      </c>
      <c r="I43" t="s">
        <v>628</v>
      </c>
      <c r="J43" t="s">
        <v>67</v>
      </c>
      <c r="K43" t="s">
        <v>111</v>
      </c>
      <c r="N43" t="s">
        <v>68</v>
      </c>
      <c r="O43" t="s">
        <v>112</v>
      </c>
      <c r="Q43" t="s">
        <v>113</v>
      </c>
      <c r="R43">
        <v>2012</v>
      </c>
      <c r="S43">
        <v>431.25</v>
      </c>
      <c r="T43" t="s">
        <v>31</v>
      </c>
      <c r="U43" s="2">
        <v>40575</v>
      </c>
      <c r="V43" s="2">
        <v>40602</v>
      </c>
      <c r="W43" s="2">
        <v>40602</v>
      </c>
      <c r="Y43" t="s">
        <v>182</v>
      </c>
      <c r="Z43" t="s">
        <v>3726</v>
      </c>
      <c r="AA43" t="s">
        <v>2880</v>
      </c>
      <c r="AB43" t="s">
        <v>35</v>
      </c>
      <c r="AC43" t="s">
        <v>36</v>
      </c>
      <c r="AE43" s="9" t="str">
        <f t="shared" si="0"/>
        <v>NO!</v>
      </c>
      <c r="AF43" s="9" t="e">
        <f t="shared" si="1"/>
        <v>#VALUE!</v>
      </c>
      <c r="AG43" s="9" t="str">
        <f t="shared" si="2"/>
        <v>ok</v>
      </c>
      <c r="AH43" s="9" t="str">
        <f t="shared" si="3"/>
        <v>OK</v>
      </c>
      <c r="AI43" s="9" t="str">
        <f t="shared" si="4"/>
        <v>ok</v>
      </c>
      <c r="AJ43" s="9" t="str">
        <f t="shared" si="5"/>
        <v>ATTORNEY GENERALDEMOCRATATTORNEY GENERAL, OFFICE OFStatewide2012431.25DEBT405754060240602LITERATURE DESIGNNORTHWEST PASSAGE CONSULTING LLC1505 WESTLAKE AVE N, STE 1000SEATTLEWA</v>
      </c>
      <c r="AK43" s="9">
        <f t="shared" si="6"/>
        <v>1</v>
      </c>
      <c r="AL43" s="9" t="str">
        <f t="shared" si="7"/>
        <v>NO!</v>
      </c>
      <c r="AM43" t="str">
        <f t="shared" si="8"/>
        <v>Yes</v>
      </c>
      <c r="AN43">
        <f t="shared" si="9"/>
        <v>100404154</v>
      </c>
      <c r="AO43" s="12" t="str">
        <f t="shared" si="10"/>
        <v>ATTORNEY GENERALDEMOCRATATTORNEY GENERAL, OFFICE OFStatewide</v>
      </c>
    </row>
    <row r="44" spans="1:41" hidden="1" x14ac:dyDescent="0.25">
      <c r="A44">
        <v>401</v>
      </c>
      <c r="B44">
        <v>100424327</v>
      </c>
      <c r="C44" t="s">
        <v>30</v>
      </c>
      <c r="D44" t="s">
        <v>106</v>
      </c>
      <c r="E44" t="s">
        <v>44</v>
      </c>
      <c r="F44" t="s">
        <v>107</v>
      </c>
      <c r="G44" t="s">
        <v>108</v>
      </c>
      <c r="H44" t="s">
        <v>109</v>
      </c>
      <c r="I44" t="s">
        <v>110</v>
      </c>
      <c r="J44" t="s">
        <v>111</v>
      </c>
      <c r="K44" t="s">
        <v>111</v>
      </c>
      <c r="N44" t="s">
        <v>68</v>
      </c>
      <c r="O44" t="s">
        <v>112</v>
      </c>
      <c r="Q44" t="s">
        <v>113</v>
      </c>
      <c r="R44">
        <v>2012</v>
      </c>
      <c r="S44">
        <v>530.1</v>
      </c>
      <c r="T44" t="s">
        <v>31</v>
      </c>
      <c r="U44" s="2">
        <v>40725</v>
      </c>
      <c r="V44" s="2">
        <v>40755</v>
      </c>
      <c r="W44" s="2">
        <v>40755</v>
      </c>
      <c r="Y44" t="s">
        <v>341</v>
      </c>
      <c r="Z44" t="s">
        <v>3726</v>
      </c>
      <c r="AA44" t="s">
        <v>115</v>
      </c>
      <c r="AB44" t="s">
        <v>35</v>
      </c>
      <c r="AC44" t="s">
        <v>36</v>
      </c>
      <c r="AE44" s="9" t="str">
        <f t="shared" si="0"/>
        <v>ok</v>
      </c>
      <c r="AF44" s="9" t="e">
        <f t="shared" si="1"/>
        <v>#VALUE!</v>
      </c>
      <c r="AG44" s="9" t="str">
        <f t="shared" si="2"/>
        <v>ok</v>
      </c>
      <c r="AH44" s="9" t="str">
        <f t="shared" si="3"/>
        <v>OK</v>
      </c>
      <c r="AI44" s="9" t="str">
        <f t="shared" si="4"/>
        <v>ok</v>
      </c>
      <c r="AJ44" s="9" t="str">
        <f t="shared" si="5"/>
        <v>ATTORNEY GENERALDEMOCRATATTORNEY GENERAL, OFFICE OFStatewide2012530.1DEBT407254075540755TELEPHONINGNORTHWEST PASSAGE CONSULTING LLC146 N CANAL ST #303SEATTLEWA</v>
      </c>
      <c r="AK44" s="9">
        <f t="shared" si="6"/>
        <v>0</v>
      </c>
      <c r="AL44" s="9" t="str">
        <f t="shared" si="7"/>
        <v>MATCH</v>
      </c>
      <c r="AM44" t="str">
        <f t="shared" si="8"/>
        <v>Yes</v>
      </c>
      <c r="AN44">
        <f t="shared" si="9"/>
        <v>100424327</v>
      </c>
      <c r="AO44" s="12" t="str">
        <f t="shared" si="10"/>
        <v>ATTORNEY GENERALDEMOCRATATTORNEY GENERAL, OFFICE OFStatewide</v>
      </c>
    </row>
    <row r="45" spans="1:41" hidden="1" x14ac:dyDescent="0.25">
      <c r="A45">
        <v>661</v>
      </c>
      <c r="B45">
        <v>100441518</v>
      </c>
      <c r="C45" t="s">
        <v>30</v>
      </c>
      <c r="D45" t="s">
        <v>62</v>
      </c>
      <c r="E45" t="s">
        <v>44</v>
      </c>
      <c r="F45" t="s">
        <v>63</v>
      </c>
      <c r="G45" t="s">
        <v>64</v>
      </c>
      <c r="H45" t="s">
        <v>65</v>
      </c>
      <c r="I45" t="s">
        <v>66</v>
      </c>
      <c r="J45" t="s">
        <v>67</v>
      </c>
      <c r="K45" t="s">
        <v>111</v>
      </c>
      <c r="N45" t="s">
        <v>68</v>
      </c>
      <c r="O45" t="s">
        <v>112</v>
      </c>
      <c r="Q45" t="s">
        <v>113</v>
      </c>
      <c r="R45">
        <v>2012</v>
      </c>
      <c r="S45">
        <v>735</v>
      </c>
      <c r="T45" t="s">
        <v>31</v>
      </c>
      <c r="U45" s="2">
        <v>40848</v>
      </c>
      <c r="V45" s="2">
        <v>40877</v>
      </c>
      <c r="W45" s="2">
        <v>40877</v>
      </c>
      <c r="Y45" t="s">
        <v>1023</v>
      </c>
      <c r="Z45" t="s">
        <v>1024</v>
      </c>
      <c r="AA45" t="s">
        <v>2849</v>
      </c>
      <c r="AB45" t="s">
        <v>152</v>
      </c>
      <c r="AC45" t="s">
        <v>153</v>
      </c>
      <c r="AE45" s="9" t="str">
        <f t="shared" si="0"/>
        <v>ok</v>
      </c>
      <c r="AF45" s="9" t="e">
        <f t="shared" si="1"/>
        <v>#VALUE!</v>
      </c>
      <c r="AG45" s="9" t="str">
        <f t="shared" si="2"/>
        <v>ok</v>
      </c>
      <c r="AH45" s="9" t="str">
        <f t="shared" si="3"/>
        <v>OK</v>
      </c>
      <c r="AI45" s="9" t="str">
        <f t="shared" si="4"/>
        <v>ok</v>
      </c>
      <c r="AJ45" s="9" t="str">
        <f t="shared" si="5"/>
        <v>ATTORNEY GENERALDEMOCRATATTORNEY GENERAL, OFFICE OFStatewide2012735DEBT408484087740877DATA SERVICESNGP VAN INC.1101 15TH ST NW STE 500WASHINGTONDC</v>
      </c>
      <c r="AK45" s="9">
        <f t="shared" si="6"/>
        <v>0</v>
      </c>
      <c r="AL45" s="9" t="str">
        <f t="shared" si="7"/>
        <v>NO!</v>
      </c>
      <c r="AM45" t="str">
        <f t="shared" si="8"/>
        <v>Yes</v>
      </c>
      <c r="AN45">
        <f t="shared" si="9"/>
        <v>100441074</v>
      </c>
      <c r="AO45" s="12" t="str">
        <f t="shared" si="10"/>
        <v>ATTORNEY GENERALDEMOCRATATTORNEY GENERAL, OFFICE OFStatewide</v>
      </c>
    </row>
    <row r="46" spans="1:41" hidden="1" x14ac:dyDescent="0.25">
      <c r="A46">
        <v>668</v>
      </c>
      <c r="B46">
        <v>100441802</v>
      </c>
      <c r="C46" t="s">
        <v>30</v>
      </c>
      <c r="D46" t="s">
        <v>1224</v>
      </c>
      <c r="E46" t="s">
        <v>44</v>
      </c>
      <c r="F46" t="s">
        <v>1225</v>
      </c>
      <c r="G46" t="s">
        <v>1226</v>
      </c>
      <c r="H46" t="s">
        <v>212</v>
      </c>
      <c r="I46" t="s">
        <v>1227</v>
      </c>
      <c r="J46" t="s">
        <v>67</v>
      </c>
      <c r="K46" t="s">
        <v>111</v>
      </c>
      <c r="N46" t="s">
        <v>68</v>
      </c>
      <c r="O46" t="s">
        <v>112</v>
      </c>
      <c r="Q46" t="s">
        <v>113</v>
      </c>
      <c r="R46">
        <v>2012</v>
      </c>
      <c r="S46">
        <v>735</v>
      </c>
      <c r="T46" t="s">
        <v>31</v>
      </c>
      <c r="U46" s="2">
        <v>40848</v>
      </c>
      <c r="V46" s="2">
        <v>40877</v>
      </c>
      <c r="W46" s="2">
        <v>40877</v>
      </c>
      <c r="Y46" t="s">
        <v>1023</v>
      </c>
      <c r="Z46" t="s">
        <v>1024</v>
      </c>
      <c r="AA46" t="s">
        <v>2849</v>
      </c>
      <c r="AB46" t="s">
        <v>152</v>
      </c>
      <c r="AC46" t="s">
        <v>153</v>
      </c>
      <c r="AE46" s="9" t="str">
        <f t="shared" si="0"/>
        <v>ok</v>
      </c>
      <c r="AF46" s="9" t="e">
        <f t="shared" si="1"/>
        <v>#VALUE!</v>
      </c>
      <c r="AG46" s="9" t="str">
        <f t="shared" si="2"/>
        <v>ok</v>
      </c>
      <c r="AH46" s="9" t="str">
        <f t="shared" si="3"/>
        <v>OK</v>
      </c>
      <c r="AI46" s="9" t="str">
        <f t="shared" si="4"/>
        <v>ok</v>
      </c>
      <c r="AJ46" s="9" t="str">
        <f t="shared" si="5"/>
        <v>ATTORNEY GENERALDEMOCRATATTORNEY GENERAL, OFFICE OFStatewide2012735DEBT408484087740877DATA SERVICESNGP VAN INC.1101 15TH ST NW STE 500WASHINGTONDC</v>
      </c>
      <c r="AK46" s="9">
        <f t="shared" si="6"/>
        <v>1</v>
      </c>
      <c r="AL46" s="9" t="str">
        <f t="shared" si="7"/>
        <v>NO!</v>
      </c>
      <c r="AM46" t="str">
        <f t="shared" si="8"/>
        <v>Yes</v>
      </c>
      <c r="AN46">
        <f t="shared" si="9"/>
        <v>100441074</v>
      </c>
      <c r="AO46" s="12" t="str">
        <f t="shared" si="10"/>
        <v>ATTORNEY GENERALDEMOCRATATTORNEY GENERAL, OFFICE OFStatewide</v>
      </c>
    </row>
    <row r="47" spans="1:41" hidden="1" x14ac:dyDescent="0.25">
      <c r="A47">
        <v>682</v>
      </c>
      <c r="B47">
        <v>100441805</v>
      </c>
      <c r="C47" t="s">
        <v>30</v>
      </c>
      <c r="D47" t="s">
        <v>1224</v>
      </c>
      <c r="E47" t="s">
        <v>44</v>
      </c>
      <c r="F47" t="s">
        <v>1225</v>
      </c>
      <c r="G47" t="s">
        <v>1226</v>
      </c>
      <c r="H47" t="s">
        <v>212</v>
      </c>
      <c r="I47" t="s">
        <v>1227</v>
      </c>
      <c r="J47" t="s">
        <v>67</v>
      </c>
      <c r="K47" t="s">
        <v>111</v>
      </c>
      <c r="N47" t="s">
        <v>68</v>
      </c>
      <c r="O47" t="s">
        <v>112</v>
      </c>
      <c r="Q47" t="s">
        <v>113</v>
      </c>
      <c r="R47">
        <v>2012</v>
      </c>
      <c r="S47">
        <v>735</v>
      </c>
      <c r="T47" t="s">
        <v>31</v>
      </c>
      <c r="U47" s="2">
        <v>40848</v>
      </c>
      <c r="V47" s="2">
        <v>40877</v>
      </c>
      <c r="W47" s="2">
        <v>40877</v>
      </c>
      <c r="Y47" t="s">
        <v>1023</v>
      </c>
      <c r="Z47" t="s">
        <v>1024</v>
      </c>
      <c r="AA47" t="s">
        <v>2849</v>
      </c>
      <c r="AB47" t="s">
        <v>152</v>
      </c>
      <c r="AC47" t="s">
        <v>153</v>
      </c>
      <c r="AE47" s="9" t="str">
        <f t="shared" si="0"/>
        <v>ok</v>
      </c>
      <c r="AF47" s="9" t="e">
        <f t="shared" si="1"/>
        <v>#VALUE!</v>
      </c>
      <c r="AG47" s="9" t="str">
        <f t="shared" si="2"/>
        <v>ok</v>
      </c>
      <c r="AH47" s="9" t="str">
        <f t="shared" si="3"/>
        <v>OK</v>
      </c>
      <c r="AI47" s="9" t="str">
        <f t="shared" si="4"/>
        <v>ok</v>
      </c>
      <c r="AJ47" s="9" t="str">
        <f t="shared" si="5"/>
        <v>ATTORNEY GENERALDEMOCRATATTORNEY GENERAL, OFFICE OFStatewide2012735DEBT408484087740877DATA SERVICESNGP VAN INC.1101 15TH ST NW STE 500WASHINGTONDC</v>
      </c>
      <c r="AK47" s="9">
        <f t="shared" si="6"/>
        <v>1</v>
      </c>
      <c r="AL47" s="9" t="str">
        <f t="shared" si="7"/>
        <v>NO!</v>
      </c>
      <c r="AM47" t="str">
        <f t="shared" si="8"/>
        <v>Yes</v>
      </c>
      <c r="AN47">
        <f t="shared" si="9"/>
        <v>100441074</v>
      </c>
      <c r="AO47" s="12" t="str">
        <f t="shared" si="10"/>
        <v>ATTORNEY GENERALDEMOCRATATTORNEY GENERAL, OFFICE OFStatewide</v>
      </c>
    </row>
    <row r="48" spans="1:41" hidden="1" x14ac:dyDescent="0.25">
      <c r="A48">
        <v>669</v>
      </c>
      <c r="B48">
        <v>100441812</v>
      </c>
      <c r="C48" t="s">
        <v>30</v>
      </c>
      <c r="D48" t="s">
        <v>1224</v>
      </c>
      <c r="E48" t="s">
        <v>44</v>
      </c>
      <c r="F48" t="s">
        <v>1225</v>
      </c>
      <c r="G48" t="s">
        <v>1226</v>
      </c>
      <c r="H48" t="s">
        <v>212</v>
      </c>
      <c r="I48" t="s">
        <v>1227</v>
      </c>
      <c r="J48" t="s">
        <v>67</v>
      </c>
      <c r="K48" t="s">
        <v>111</v>
      </c>
      <c r="N48" t="s">
        <v>68</v>
      </c>
      <c r="O48" t="s">
        <v>112</v>
      </c>
      <c r="Q48" t="s">
        <v>113</v>
      </c>
      <c r="R48">
        <v>2012</v>
      </c>
      <c r="S48">
        <v>735</v>
      </c>
      <c r="T48" t="s">
        <v>31</v>
      </c>
      <c r="U48" s="2">
        <v>40848</v>
      </c>
      <c r="V48" s="2">
        <v>40877</v>
      </c>
      <c r="W48" s="2">
        <v>40877</v>
      </c>
      <c r="Y48" t="s">
        <v>1023</v>
      </c>
      <c r="Z48" t="s">
        <v>1024</v>
      </c>
      <c r="AA48" t="s">
        <v>2849</v>
      </c>
      <c r="AB48" t="s">
        <v>152</v>
      </c>
      <c r="AC48" t="s">
        <v>153</v>
      </c>
      <c r="AE48" s="9" t="str">
        <f t="shared" si="0"/>
        <v>ok</v>
      </c>
      <c r="AF48" s="9" t="e">
        <f t="shared" si="1"/>
        <v>#VALUE!</v>
      </c>
      <c r="AG48" s="9" t="str">
        <f t="shared" si="2"/>
        <v>ok</v>
      </c>
      <c r="AH48" s="9" t="str">
        <f t="shared" si="3"/>
        <v>OK</v>
      </c>
      <c r="AI48" s="9" t="str">
        <f t="shared" si="4"/>
        <v>ok</v>
      </c>
      <c r="AJ48" s="9" t="str">
        <f t="shared" si="5"/>
        <v>ATTORNEY GENERALDEMOCRATATTORNEY GENERAL, OFFICE OFStatewide2012735DEBT408484087740877DATA SERVICESNGP VAN INC.1101 15TH ST NW STE 500WASHINGTONDC</v>
      </c>
      <c r="AK48" s="9">
        <f t="shared" si="6"/>
        <v>1</v>
      </c>
      <c r="AL48" s="9" t="str">
        <f t="shared" si="7"/>
        <v>NO!</v>
      </c>
      <c r="AM48" t="str">
        <f t="shared" si="8"/>
        <v>Yes</v>
      </c>
      <c r="AN48">
        <f t="shared" si="9"/>
        <v>100441074</v>
      </c>
      <c r="AO48" s="12" t="str">
        <f t="shared" si="10"/>
        <v>ATTORNEY GENERALDEMOCRATATTORNEY GENERAL, OFFICE OFStatewide</v>
      </c>
    </row>
    <row r="49" spans="1:41" hidden="1" x14ac:dyDescent="0.25">
      <c r="A49">
        <v>457</v>
      </c>
      <c r="B49">
        <v>100449239</v>
      </c>
      <c r="C49" t="s">
        <v>30</v>
      </c>
      <c r="D49" t="s">
        <v>651</v>
      </c>
      <c r="E49" t="s">
        <v>44</v>
      </c>
      <c r="F49" t="s">
        <v>652</v>
      </c>
      <c r="G49" t="s">
        <v>190</v>
      </c>
      <c r="H49" t="s">
        <v>65</v>
      </c>
      <c r="I49" t="s">
        <v>653</v>
      </c>
      <c r="J49" t="s">
        <v>654</v>
      </c>
      <c r="K49" t="s">
        <v>111</v>
      </c>
      <c r="N49" t="s">
        <v>68</v>
      </c>
      <c r="O49" t="s">
        <v>112</v>
      </c>
      <c r="Q49" t="s">
        <v>113</v>
      </c>
      <c r="R49">
        <v>2012</v>
      </c>
      <c r="S49">
        <v>735</v>
      </c>
      <c r="T49" t="s">
        <v>31</v>
      </c>
      <c r="U49" s="2">
        <v>40848</v>
      </c>
      <c r="V49" s="2">
        <v>40877</v>
      </c>
      <c r="W49" s="2">
        <v>40877</v>
      </c>
      <c r="Y49" t="s">
        <v>1023</v>
      </c>
      <c r="Z49" t="s">
        <v>1024</v>
      </c>
      <c r="AA49" t="s">
        <v>2849</v>
      </c>
      <c r="AB49" t="s">
        <v>152</v>
      </c>
      <c r="AC49" t="s">
        <v>153</v>
      </c>
      <c r="AE49" s="9" t="str">
        <f t="shared" si="0"/>
        <v>ok</v>
      </c>
      <c r="AF49" s="9" t="e">
        <f t="shared" si="1"/>
        <v>#VALUE!</v>
      </c>
      <c r="AG49" s="9" t="str">
        <f t="shared" si="2"/>
        <v>ok</v>
      </c>
      <c r="AH49" s="9" t="str">
        <f t="shared" si="3"/>
        <v>OK</v>
      </c>
      <c r="AI49" s="9" t="str">
        <f t="shared" si="4"/>
        <v>ok</v>
      </c>
      <c r="AJ49" s="9" t="str">
        <f t="shared" si="5"/>
        <v>ATTORNEY GENERALDEMOCRATATTORNEY GENERAL, OFFICE OFStatewide2012735DEBT408484087740877DATA SERVICESNGP VAN INC.1101 15TH ST NW STE 500WASHINGTONDC</v>
      </c>
      <c r="AK49" s="9">
        <f t="shared" si="6"/>
        <v>1</v>
      </c>
      <c r="AL49" s="9" t="str">
        <f t="shared" si="7"/>
        <v>NO!</v>
      </c>
      <c r="AM49" t="str">
        <f t="shared" si="8"/>
        <v>Yes</v>
      </c>
      <c r="AN49">
        <f t="shared" si="9"/>
        <v>100441074</v>
      </c>
      <c r="AO49" s="12" t="str">
        <f t="shared" si="10"/>
        <v>ATTORNEY GENERALDEMOCRATATTORNEY GENERAL, OFFICE OFStatewide</v>
      </c>
    </row>
    <row r="50" spans="1:41" hidden="1" x14ac:dyDescent="0.25">
      <c r="A50">
        <v>486</v>
      </c>
      <c r="B50">
        <v>100446208</v>
      </c>
      <c r="C50" t="s">
        <v>30</v>
      </c>
      <c r="D50" t="s">
        <v>106</v>
      </c>
      <c r="E50" t="s">
        <v>44</v>
      </c>
      <c r="F50" t="s">
        <v>107</v>
      </c>
      <c r="G50" t="s">
        <v>108</v>
      </c>
      <c r="H50" t="s">
        <v>109</v>
      </c>
      <c r="I50" t="s">
        <v>110</v>
      </c>
      <c r="J50" t="s">
        <v>111</v>
      </c>
      <c r="K50" t="s">
        <v>111</v>
      </c>
      <c r="N50" t="s">
        <v>68</v>
      </c>
      <c r="O50" t="s">
        <v>112</v>
      </c>
      <c r="Q50" t="s">
        <v>113</v>
      </c>
      <c r="R50">
        <v>2012</v>
      </c>
      <c r="S50">
        <v>78.64</v>
      </c>
      <c r="T50" t="s">
        <v>31</v>
      </c>
      <c r="U50" s="2">
        <v>40878</v>
      </c>
      <c r="V50" s="2">
        <v>40908</v>
      </c>
      <c r="W50" s="2">
        <v>40834</v>
      </c>
      <c r="Y50" t="s">
        <v>4691</v>
      </c>
      <c r="Z50" t="s">
        <v>1520</v>
      </c>
      <c r="AA50" t="s">
        <v>1521</v>
      </c>
      <c r="AB50" t="s">
        <v>35</v>
      </c>
      <c r="AC50" t="s">
        <v>36</v>
      </c>
      <c r="AE50" s="9" t="str">
        <f t="shared" si="0"/>
        <v>ok</v>
      </c>
      <c r="AF50" s="9" t="e">
        <f t="shared" si="1"/>
        <v>#VALUE!</v>
      </c>
      <c r="AG50" s="9" t="str">
        <f t="shared" si="2"/>
        <v>ok</v>
      </c>
      <c r="AH50" s="9" t="str">
        <f t="shared" si="3"/>
        <v>ERROR!</v>
      </c>
      <c r="AI50" s="9" t="str">
        <f t="shared" si="4"/>
        <v>ok</v>
      </c>
      <c r="AJ50" s="9" t="str">
        <f t="shared" si="5"/>
        <v>ATTORNEY GENERALDEMOCRATATTORNEY GENERAL, OFFICE OFStatewide201278.64DEBT408784090840834LODGINGFERGUSON ROBERT WATSON8255 2ND AVE NESEATTLEWA</v>
      </c>
      <c r="AK50" s="9">
        <f t="shared" si="6"/>
        <v>0</v>
      </c>
      <c r="AL50" s="9" t="str">
        <f t="shared" si="7"/>
        <v>MATCH</v>
      </c>
      <c r="AM50" t="str">
        <f t="shared" si="8"/>
        <v>Yes</v>
      </c>
      <c r="AN50">
        <f t="shared" si="9"/>
        <v>100446208</v>
      </c>
      <c r="AO50" s="12" t="str">
        <f t="shared" si="10"/>
        <v>ATTORNEY GENERALDEMOCRATATTORNEY GENERAL, OFFICE OFStatewide</v>
      </c>
    </row>
    <row r="51" spans="1:41" hidden="1" x14ac:dyDescent="0.25">
      <c r="A51">
        <v>760</v>
      </c>
      <c r="B51">
        <v>100469745</v>
      </c>
      <c r="C51" t="s">
        <v>30</v>
      </c>
      <c r="D51" t="s">
        <v>862</v>
      </c>
      <c r="E51" t="s">
        <v>44</v>
      </c>
      <c r="F51" t="s">
        <v>863</v>
      </c>
      <c r="G51" t="s">
        <v>864</v>
      </c>
      <c r="H51" t="s">
        <v>602</v>
      </c>
      <c r="I51" t="s">
        <v>865</v>
      </c>
      <c r="J51" t="s">
        <v>67</v>
      </c>
      <c r="K51" t="s">
        <v>111</v>
      </c>
      <c r="N51" t="s">
        <v>50</v>
      </c>
      <c r="O51" t="s">
        <v>112</v>
      </c>
      <c r="Q51" t="s">
        <v>113</v>
      </c>
      <c r="R51">
        <v>2012</v>
      </c>
      <c r="S51">
        <v>1256.7</v>
      </c>
      <c r="T51" t="s">
        <v>31</v>
      </c>
      <c r="U51" s="2">
        <v>41030</v>
      </c>
      <c r="V51" s="2">
        <v>41060</v>
      </c>
      <c r="W51" s="2">
        <v>41060</v>
      </c>
      <c r="X51" t="s">
        <v>72</v>
      </c>
      <c r="Y51" t="s">
        <v>6326</v>
      </c>
      <c r="Z51" t="s">
        <v>6327</v>
      </c>
      <c r="AA51" t="s">
        <v>6328</v>
      </c>
      <c r="AB51" t="s">
        <v>353</v>
      </c>
      <c r="AC51" t="s">
        <v>155</v>
      </c>
      <c r="AE51" s="9" t="str">
        <f t="shared" si="0"/>
        <v>ok</v>
      </c>
      <c r="AF51" s="9" t="e">
        <f t="shared" si="1"/>
        <v>#VALUE!</v>
      </c>
      <c r="AG51" s="9" t="str">
        <f t="shared" si="2"/>
        <v>ok</v>
      </c>
      <c r="AH51" s="9" t="str">
        <f t="shared" si="3"/>
        <v>OK</v>
      </c>
      <c r="AI51" s="9" t="str">
        <f t="shared" si="4"/>
        <v>ok</v>
      </c>
      <c r="AJ51" s="9" t="str">
        <f t="shared" si="5"/>
        <v>ATTORNEY GENERALREPUBLICANATTORNEY GENERAL, OFFICE OFStatewide20121256.7DEBT410304106041060Operation and OverheadBUMPER STICKERS/FLYERSIMPACT SIGNS2021  OCEAN AVENUE SANTA MONICACA</v>
      </c>
      <c r="AK51" s="9">
        <f t="shared" si="6"/>
        <v>0</v>
      </c>
      <c r="AL51" s="9" t="str">
        <f t="shared" si="7"/>
        <v>NO!</v>
      </c>
      <c r="AM51" t="str">
        <f t="shared" si="8"/>
        <v>Yes</v>
      </c>
      <c r="AN51">
        <f t="shared" si="9"/>
        <v>100469682</v>
      </c>
      <c r="AO51" s="12" t="str">
        <f t="shared" si="10"/>
        <v>ATTORNEY GENERALREPUBLICANATTORNEY GENERAL, OFFICE OFStatewide</v>
      </c>
    </row>
    <row r="52" spans="1:41" hidden="1" x14ac:dyDescent="0.25">
      <c r="A52">
        <v>761</v>
      </c>
      <c r="B52">
        <v>100469980</v>
      </c>
      <c r="C52" t="s">
        <v>30</v>
      </c>
      <c r="D52" t="s">
        <v>2592</v>
      </c>
      <c r="E52" t="s">
        <v>44</v>
      </c>
      <c r="F52" t="s">
        <v>2593</v>
      </c>
      <c r="G52" t="s">
        <v>108</v>
      </c>
      <c r="H52" t="s">
        <v>602</v>
      </c>
      <c r="I52" t="s">
        <v>2594</v>
      </c>
      <c r="J52" t="s">
        <v>67</v>
      </c>
      <c r="K52" t="s">
        <v>111</v>
      </c>
      <c r="N52" t="s">
        <v>50</v>
      </c>
      <c r="O52" t="s">
        <v>112</v>
      </c>
      <c r="Q52" t="s">
        <v>113</v>
      </c>
      <c r="R52">
        <v>2012</v>
      </c>
      <c r="S52">
        <v>1256.7</v>
      </c>
      <c r="T52" t="s">
        <v>31</v>
      </c>
      <c r="U52" s="2">
        <v>41030</v>
      </c>
      <c r="V52" s="2">
        <v>41060</v>
      </c>
      <c r="W52" s="2">
        <v>41060</v>
      </c>
      <c r="X52" t="s">
        <v>72</v>
      </c>
      <c r="Y52" t="s">
        <v>6326</v>
      </c>
      <c r="Z52" t="s">
        <v>6327</v>
      </c>
      <c r="AA52" t="s">
        <v>6328</v>
      </c>
      <c r="AB52" t="s">
        <v>353</v>
      </c>
      <c r="AC52" t="s">
        <v>155</v>
      </c>
      <c r="AE52" s="9" t="str">
        <f t="shared" si="0"/>
        <v>ok</v>
      </c>
      <c r="AF52" s="9" t="e">
        <f t="shared" si="1"/>
        <v>#VALUE!</v>
      </c>
      <c r="AG52" s="9" t="str">
        <f t="shared" si="2"/>
        <v>ok</v>
      </c>
      <c r="AH52" s="9" t="str">
        <f t="shared" si="3"/>
        <v>OK</v>
      </c>
      <c r="AI52" s="9" t="str">
        <f t="shared" si="4"/>
        <v>ok</v>
      </c>
      <c r="AJ52" s="9" t="str">
        <f t="shared" si="5"/>
        <v>ATTORNEY GENERALREPUBLICANATTORNEY GENERAL, OFFICE OFStatewide20121256.7DEBT410304106041060Operation and OverheadBUMPER STICKERS/FLYERSIMPACT SIGNS2021  OCEAN AVENUE SANTA MONICACA</v>
      </c>
      <c r="AK52" s="9">
        <f t="shared" si="6"/>
        <v>1</v>
      </c>
      <c r="AL52" s="9" t="str">
        <f t="shared" si="7"/>
        <v>NO!</v>
      </c>
      <c r="AM52" t="str">
        <f t="shared" si="8"/>
        <v>Yes</v>
      </c>
      <c r="AN52">
        <f t="shared" si="9"/>
        <v>100469682</v>
      </c>
      <c r="AO52" s="12" t="str">
        <f t="shared" si="10"/>
        <v>ATTORNEY GENERALREPUBLICANATTORNEY GENERAL, OFFICE OFStatewide</v>
      </c>
    </row>
    <row r="53" spans="1:41" hidden="1" x14ac:dyDescent="0.25">
      <c r="A53">
        <v>876</v>
      </c>
      <c r="B53">
        <v>100470007</v>
      </c>
      <c r="C53" t="s">
        <v>30</v>
      </c>
      <c r="D53" t="s">
        <v>1050</v>
      </c>
      <c r="E53" t="s">
        <v>44</v>
      </c>
      <c r="F53" t="s">
        <v>637</v>
      </c>
      <c r="G53" t="s">
        <v>638</v>
      </c>
      <c r="H53" t="s">
        <v>639</v>
      </c>
      <c r="I53" t="s">
        <v>606</v>
      </c>
      <c r="J53" t="s">
        <v>1051</v>
      </c>
      <c r="K53" t="s">
        <v>111</v>
      </c>
      <c r="N53" t="s">
        <v>50</v>
      </c>
      <c r="O53" t="s">
        <v>112</v>
      </c>
      <c r="Q53" t="s">
        <v>113</v>
      </c>
      <c r="R53">
        <v>2012</v>
      </c>
      <c r="S53">
        <v>1256.7</v>
      </c>
      <c r="T53" t="s">
        <v>31</v>
      </c>
      <c r="U53" s="2">
        <v>41030</v>
      </c>
      <c r="V53" s="2">
        <v>41060</v>
      </c>
      <c r="W53" s="2">
        <v>41060</v>
      </c>
      <c r="X53" t="s">
        <v>72</v>
      </c>
      <c r="Y53" t="s">
        <v>6326</v>
      </c>
      <c r="Z53" t="s">
        <v>6327</v>
      </c>
      <c r="AA53" t="s">
        <v>6328</v>
      </c>
      <c r="AB53" t="s">
        <v>353</v>
      </c>
      <c r="AC53" t="s">
        <v>155</v>
      </c>
      <c r="AE53" s="9" t="str">
        <f t="shared" si="0"/>
        <v>ok</v>
      </c>
      <c r="AF53" s="9" t="e">
        <f t="shared" si="1"/>
        <v>#VALUE!</v>
      </c>
      <c r="AG53" s="9" t="str">
        <f t="shared" si="2"/>
        <v>ok</v>
      </c>
      <c r="AH53" s="9" t="str">
        <f t="shared" si="3"/>
        <v>OK</v>
      </c>
      <c r="AI53" s="9" t="str">
        <f t="shared" si="4"/>
        <v>ok</v>
      </c>
      <c r="AJ53" s="9" t="str">
        <f t="shared" si="5"/>
        <v>ATTORNEY GENERALREPUBLICANATTORNEY GENERAL, OFFICE OFStatewide20121256.7DEBT410304106041060Operation and OverheadBUMPER STICKERS/FLYERSIMPACT SIGNS2021  OCEAN AVENUE SANTA MONICACA</v>
      </c>
      <c r="AK53" s="9">
        <f t="shared" si="6"/>
        <v>1</v>
      </c>
      <c r="AL53" s="9" t="str">
        <f t="shared" si="7"/>
        <v>NO!</v>
      </c>
      <c r="AM53" t="str">
        <f t="shared" si="8"/>
        <v>Yes</v>
      </c>
      <c r="AN53">
        <f t="shared" si="9"/>
        <v>100469682</v>
      </c>
      <c r="AO53" s="12" t="str">
        <f t="shared" si="10"/>
        <v>ATTORNEY GENERALREPUBLICANATTORNEY GENERAL, OFFICE OFStatewide</v>
      </c>
    </row>
    <row r="54" spans="1:41" hidden="1" x14ac:dyDescent="0.25">
      <c r="A54">
        <v>447</v>
      </c>
      <c r="B54">
        <v>100449247</v>
      </c>
      <c r="C54" t="s">
        <v>30</v>
      </c>
      <c r="D54" t="s">
        <v>536</v>
      </c>
      <c r="E54" t="s">
        <v>44</v>
      </c>
      <c r="F54" t="s">
        <v>537</v>
      </c>
      <c r="G54" t="s">
        <v>374</v>
      </c>
      <c r="H54" t="s">
        <v>109</v>
      </c>
      <c r="I54" t="s">
        <v>538</v>
      </c>
      <c r="J54" t="s">
        <v>67</v>
      </c>
      <c r="K54" t="s">
        <v>611</v>
      </c>
      <c r="N54" t="s">
        <v>132</v>
      </c>
      <c r="O54" t="s">
        <v>546</v>
      </c>
      <c r="P54" t="s">
        <v>70</v>
      </c>
      <c r="Q54" t="s">
        <v>53</v>
      </c>
      <c r="R54">
        <v>2012</v>
      </c>
      <c r="S54">
        <v>289.07</v>
      </c>
      <c r="T54" t="s">
        <v>31</v>
      </c>
      <c r="U54" s="2">
        <v>40878</v>
      </c>
      <c r="V54" s="2">
        <v>40908</v>
      </c>
      <c r="W54" s="2">
        <v>40900</v>
      </c>
      <c r="Y54" t="s">
        <v>4864</v>
      </c>
      <c r="Z54" t="s">
        <v>2781</v>
      </c>
      <c r="AA54" t="s">
        <v>4088</v>
      </c>
      <c r="AB54" t="s">
        <v>1439</v>
      </c>
      <c r="AC54" t="s">
        <v>36</v>
      </c>
      <c r="AE54" s="9" t="str">
        <f t="shared" si="0"/>
        <v>NO!</v>
      </c>
      <c r="AF54" s="9" t="e">
        <f t="shared" si="1"/>
        <v>#VALUE!</v>
      </c>
      <c r="AG54" s="9" t="str">
        <f t="shared" si="2"/>
        <v>ok</v>
      </c>
      <c r="AH54" s="9" t="str">
        <f t="shared" si="3"/>
        <v>OK</v>
      </c>
      <c r="AI54" s="9" t="str">
        <f t="shared" si="4"/>
        <v>ok</v>
      </c>
      <c r="AJ54" s="9" t="str">
        <f t="shared" si="5"/>
        <v>COUNTY ASSESSORNON PARTISANPIERCE COPIERCELocal2012289.07DEBT408784090840900FUND RAISING MAILINGPROGRESSIVE STRATEGIES NWP. O. BOX 722GIG HARBORWA</v>
      </c>
      <c r="AK54" s="9">
        <f t="shared" si="6"/>
        <v>0</v>
      </c>
      <c r="AL54" s="9" t="str">
        <f t="shared" si="7"/>
        <v>NO!</v>
      </c>
      <c r="AM54" t="str">
        <f t="shared" si="8"/>
        <v>Yes</v>
      </c>
      <c r="AN54">
        <f t="shared" si="9"/>
        <v>100447221</v>
      </c>
      <c r="AO54" s="12" t="str">
        <f t="shared" si="10"/>
        <v>COUNTY ASSESSORNON PARTISANPIERCE COPIERCELocal</v>
      </c>
    </row>
    <row r="55" spans="1:41" hidden="1" x14ac:dyDescent="0.25">
      <c r="A55">
        <v>971</v>
      </c>
      <c r="B55">
        <v>100454858</v>
      </c>
      <c r="C55" t="s">
        <v>30</v>
      </c>
      <c r="D55" t="s">
        <v>2822</v>
      </c>
      <c r="E55" t="s">
        <v>44</v>
      </c>
      <c r="F55" t="s">
        <v>2798</v>
      </c>
      <c r="G55" t="s">
        <v>2799</v>
      </c>
      <c r="H55" t="s">
        <v>140</v>
      </c>
      <c r="I55" t="s">
        <v>2800</v>
      </c>
      <c r="J55" t="s">
        <v>67</v>
      </c>
      <c r="K55" t="s">
        <v>611</v>
      </c>
      <c r="N55" t="s">
        <v>132</v>
      </c>
      <c r="O55" t="s">
        <v>546</v>
      </c>
      <c r="P55" t="s">
        <v>70</v>
      </c>
      <c r="Q55" t="s">
        <v>53</v>
      </c>
      <c r="R55">
        <v>2012</v>
      </c>
      <c r="S55">
        <v>41</v>
      </c>
      <c r="T55" t="s">
        <v>31</v>
      </c>
      <c r="U55" s="2">
        <v>40909</v>
      </c>
      <c r="V55" s="2">
        <v>40939</v>
      </c>
      <c r="W55" s="2">
        <v>40933</v>
      </c>
      <c r="Y55" t="s">
        <v>612</v>
      </c>
      <c r="Z55" t="s">
        <v>613</v>
      </c>
      <c r="AA55" t="s">
        <v>614</v>
      </c>
      <c r="AB55" t="s">
        <v>92</v>
      </c>
      <c r="AC55" t="s">
        <v>36</v>
      </c>
      <c r="AE55" s="9" t="str">
        <f t="shared" si="0"/>
        <v>ok</v>
      </c>
      <c r="AF55" s="9" t="e">
        <f t="shared" si="1"/>
        <v>#VALUE!</v>
      </c>
      <c r="AG55" s="9" t="str">
        <f t="shared" si="2"/>
        <v>ok</v>
      </c>
      <c r="AH55" s="9" t="str">
        <f t="shared" si="3"/>
        <v>OK</v>
      </c>
      <c r="AI55" s="9" t="str">
        <f t="shared" si="4"/>
        <v>ok</v>
      </c>
      <c r="AJ55" s="9" t="str">
        <f t="shared" si="5"/>
        <v>COUNTY ASSESSORNON PARTISANPIERCE COPIERCELocal201241DEBT409094093940933STAMPSFARRELL TIMOTHY411 NORTH K STREETTACOMAWA</v>
      </c>
      <c r="AK55" s="9">
        <f t="shared" si="6"/>
        <v>0</v>
      </c>
      <c r="AL55" s="9" t="str">
        <f t="shared" si="7"/>
        <v>NO!</v>
      </c>
      <c r="AM55" t="str">
        <f t="shared" si="8"/>
        <v>Yes</v>
      </c>
      <c r="AN55">
        <f t="shared" si="9"/>
        <v>100450278</v>
      </c>
      <c r="AO55" s="12" t="str">
        <f t="shared" si="10"/>
        <v>COUNTY ASSESSORNON PARTISANPIERCE COPIERCELocal</v>
      </c>
    </row>
    <row r="56" spans="1:41" hidden="1" x14ac:dyDescent="0.25">
      <c r="A56">
        <v>588</v>
      </c>
      <c r="B56">
        <v>100462294</v>
      </c>
      <c r="C56" t="s">
        <v>30</v>
      </c>
      <c r="D56" t="s">
        <v>2822</v>
      </c>
      <c r="E56" t="s">
        <v>44</v>
      </c>
      <c r="F56" t="s">
        <v>2798</v>
      </c>
      <c r="G56" t="s">
        <v>2799</v>
      </c>
      <c r="H56" t="s">
        <v>140</v>
      </c>
      <c r="I56" t="s">
        <v>2800</v>
      </c>
      <c r="J56" t="s">
        <v>67</v>
      </c>
      <c r="K56" t="s">
        <v>49</v>
      </c>
      <c r="M56">
        <v>1</v>
      </c>
      <c r="N56" t="s">
        <v>68</v>
      </c>
      <c r="O56" t="s">
        <v>819</v>
      </c>
      <c r="P56" t="s">
        <v>591</v>
      </c>
      <c r="Q56" t="s">
        <v>53</v>
      </c>
      <c r="R56">
        <v>2012</v>
      </c>
      <c r="S56">
        <v>1000</v>
      </c>
      <c r="T56" t="s">
        <v>31</v>
      </c>
      <c r="U56" s="2">
        <v>41000</v>
      </c>
      <c r="V56" s="2">
        <v>41029</v>
      </c>
      <c r="W56" s="2">
        <v>40940</v>
      </c>
      <c r="Y56" t="s">
        <v>979</v>
      </c>
      <c r="Z56" t="s">
        <v>980</v>
      </c>
      <c r="AA56" t="s">
        <v>981</v>
      </c>
      <c r="AB56" t="s">
        <v>982</v>
      </c>
      <c r="AC56" t="s">
        <v>36</v>
      </c>
      <c r="AE56" s="9" t="str">
        <f t="shared" si="0"/>
        <v>ok</v>
      </c>
      <c r="AF56" s="9" t="e">
        <f t="shared" si="1"/>
        <v>#VALUE!</v>
      </c>
      <c r="AG56" s="9" t="str">
        <f t="shared" si="2"/>
        <v>ok</v>
      </c>
      <c r="AH56" s="9" t="str">
        <f t="shared" si="3"/>
        <v>ERROR!</v>
      </c>
      <c r="AI56" s="9" t="str">
        <f t="shared" si="4"/>
        <v>ok</v>
      </c>
      <c r="AJ56" s="9" t="str">
        <f t="shared" si="5"/>
        <v>COUNTY COMMISSIONER1DEMOCRATMASON COMASONLocal20121000DEBT410004102940940JANUARY SERVICESTRAINING ASSOCIATES PACIFIC381 NE TIGER WAY EBELFAIRWA</v>
      </c>
      <c r="AK56" s="9">
        <f t="shared" si="6"/>
        <v>0</v>
      </c>
      <c r="AL56" s="9" t="str">
        <f t="shared" si="7"/>
        <v>NO!</v>
      </c>
      <c r="AM56" t="str">
        <f t="shared" si="8"/>
        <v>Yes</v>
      </c>
      <c r="AN56">
        <f t="shared" si="9"/>
        <v>100461976</v>
      </c>
      <c r="AO56" s="12" t="str">
        <f t="shared" si="10"/>
        <v>COUNTY COMMISSIONER1DEMOCRATMASON COMASONLocal</v>
      </c>
    </row>
    <row r="57" spans="1:41" hidden="1" x14ac:dyDescent="0.25">
      <c r="A57">
        <v>753</v>
      </c>
      <c r="B57">
        <v>100471642</v>
      </c>
      <c r="C57" t="s">
        <v>30</v>
      </c>
      <c r="D57" t="s">
        <v>6615</v>
      </c>
      <c r="E57" t="s">
        <v>44</v>
      </c>
      <c r="F57" t="s">
        <v>6616</v>
      </c>
      <c r="G57" t="s">
        <v>776</v>
      </c>
      <c r="H57" t="s">
        <v>602</v>
      </c>
      <c r="I57" t="s">
        <v>6617</v>
      </c>
      <c r="J57" t="s">
        <v>49</v>
      </c>
      <c r="K57" t="s">
        <v>49</v>
      </c>
      <c r="M57">
        <v>1</v>
      </c>
      <c r="N57" t="s">
        <v>68</v>
      </c>
      <c r="O57" t="s">
        <v>819</v>
      </c>
      <c r="P57" t="s">
        <v>591</v>
      </c>
      <c r="Q57" t="s">
        <v>53</v>
      </c>
      <c r="R57">
        <v>2012</v>
      </c>
      <c r="S57">
        <v>1000</v>
      </c>
      <c r="T57" t="s">
        <v>31</v>
      </c>
      <c r="U57" s="2">
        <v>41030</v>
      </c>
      <c r="V57" s="2">
        <v>41060</v>
      </c>
      <c r="W57" s="2">
        <v>40940</v>
      </c>
      <c r="Y57" t="s">
        <v>979</v>
      </c>
      <c r="Z57" t="s">
        <v>980</v>
      </c>
      <c r="AA57" t="s">
        <v>981</v>
      </c>
      <c r="AB57" t="s">
        <v>982</v>
      </c>
      <c r="AC57" t="s">
        <v>36</v>
      </c>
      <c r="AE57" s="9" t="str">
        <f t="shared" si="0"/>
        <v>ok</v>
      </c>
      <c r="AF57" s="9" t="e">
        <f t="shared" si="1"/>
        <v>#VALUE!</v>
      </c>
      <c r="AG57" s="9" t="str">
        <f t="shared" si="2"/>
        <v>ok</v>
      </c>
      <c r="AH57" s="9" t="str">
        <f t="shared" si="3"/>
        <v>ERROR!</v>
      </c>
      <c r="AI57" s="9" t="str">
        <f t="shared" si="4"/>
        <v>ok</v>
      </c>
      <c r="AJ57" s="9" t="str">
        <f t="shared" si="5"/>
        <v>COUNTY COMMISSIONER1DEMOCRATMASON COMASONLocal20121000DEBT410304106040940JANUARY SERVICESTRAINING ASSOCIATES PACIFIC381 NE TIGER WAY EBELFAIRWA</v>
      </c>
      <c r="AK57" s="9">
        <f t="shared" si="6"/>
        <v>0</v>
      </c>
      <c r="AL57" s="9" t="str">
        <f t="shared" si="7"/>
        <v>MATCH</v>
      </c>
      <c r="AM57" t="str">
        <f t="shared" si="8"/>
        <v>Yes</v>
      </c>
      <c r="AN57">
        <f t="shared" si="9"/>
        <v>100470512</v>
      </c>
      <c r="AO57" s="12" t="str">
        <f t="shared" si="10"/>
        <v>COUNTY COMMISSIONER1DEMOCRATMASON COMASONLocal</v>
      </c>
    </row>
    <row r="58" spans="1:41" hidden="1" x14ac:dyDescent="0.25">
      <c r="A58">
        <v>695</v>
      </c>
      <c r="B58">
        <v>100471781</v>
      </c>
      <c r="C58" t="s">
        <v>30</v>
      </c>
      <c r="D58" t="s">
        <v>270</v>
      </c>
      <c r="E58" t="s">
        <v>44</v>
      </c>
      <c r="F58" t="s">
        <v>271</v>
      </c>
      <c r="G58" t="s">
        <v>272</v>
      </c>
      <c r="H58" t="s">
        <v>273</v>
      </c>
      <c r="I58" t="s">
        <v>274</v>
      </c>
      <c r="J58" t="s">
        <v>67</v>
      </c>
      <c r="K58" t="s">
        <v>49</v>
      </c>
      <c r="M58">
        <v>1</v>
      </c>
      <c r="N58" t="s">
        <v>68</v>
      </c>
      <c r="O58" t="s">
        <v>819</v>
      </c>
      <c r="P58" t="s">
        <v>591</v>
      </c>
      <c r="Q58" t="s">
        <v>53</v>
      </c>
      <c r="R58">
        <v>2012</v>
      </c>
      <c r="S58">
        <v>1000</v>
      </c>
      <c r="T58" t="s">
        <v>31</v>
      </c>
      <c r="U58" s="2">
        <v>41030</v>
      </c>
      <c r="V58" s="2">
        <v>41060</v>
      </c>
      <c r="W58" s="2">
        <v>40940</v>
      </c>
      <c r="Y58" t="s">
        <v>979</v>
      </c>
      <c r="Z58" t="s">
        <v>980</v>
      </c>
      <c r="AA58" t="s">
        <v>981</v>
      </c>
      <c r="AB58" t="s">
        <v>982</v>
      </c>
      <c r="AC58" t="s">
        <v>36</v>
      </c>
      <c r="AE58" s="9" t="str">
        <f t="shared" si="0"/>
        <v>ok</v>
      </c>
      <c r="AF58" s="9" t="e">
        <f t="shared" si="1"/>
        <v>#VALUE!</v>
      </c>
      <c r="AG58" s="9" t="str">
        <f t="shared" si="2"/>
        <v>ok</v>
      </c>
      <c r="AH58" s="9" t="str">
        <f t="shared" si="3"/>
        <v>ERROR!</v>
      </c>
      <c r="AI58" s="9" t="str">
        <f t="shared" si="4"/>
        <v>ok</v>
      </c>
      <c r="AJ58" s="9" t="str">
        <f t="shared" si="5"/>
        <v>COUNTY COMMISSIONER1DEMOCRATMASON COMASONLocal20121000DEBT410304106040940JANUARY SERVICESTRAINING ASSOCIATES PACIFIC381 NE TIGER WAY EBELFAIRWA</v>
      </c>
      <c r="AK58" s="9">
        <f t="shared" si="6"/>
        <v>1</v>
      </c>
      <c r="AL58" s="9" t="str">
        <f t="shared" si="7"/>
        <v>NO!</v>
      </c>
      <c r="AM58" t="str">
        <f t="shared" si="8"/>
        <v>Yes</v>
      </c>
      <c r="AN58">
        <f t="shared" si="9"/>
        <v>100470512</v>
      </c>
      <c r="AO58" s="12" t="str">
        <f t="shared" si="10"/>
        <v>COUNTY COMMISSIONER1DEMOCRATMASON COMASONLocal</v>
      </c>
    </row>
    <row r="59" spans="1:41" hidden="1" x14ac:dyDescent="0.25">
      <c r="A59">
        <v>724</v>
      </c>
      <c r="B59">
        <v>100473673</v>
      </c>
      <c r="C59" t="s">
        <v>30</v>
      </c>
      <c r="D59" t="s">
        <v>1000</v>
      </c>
      <c r="E59" t="s">
        <v>44</v>
      </c>
      <c r="F59" t="s">
        <v>1001</v>
      </c>
      <c r="G59" t="s">
        <v>1002</v>
      </c>
      <c r="H59" t="s">
        <v>336</v>
      </c>
      <c r="I59" t="s">
        <v>1003</v>
      </c>
      <c r="J59" t="s">
        <v>67</v>
      </c>
      <c r="K59" t="s">
        <v>49</v>
      </c>
      <c r="M59">
        <v>1</v>
      </c>
      <c r="N59" t="s">
        <v>68</v>
      </c>
      <c r="O59" t="s">
        <v>819</v>
      </c>
      <c r="P59" t="s">
        <v>591</v>
      </c>
      <c r="Q59" t="s">
        <v>53</v>
      </c>
      <c r="R59">
        <v>2012</v>
      </c>
      <c r="S59">
        <v>1000</v>
      </c>
      <c r="T59" t="s">
        <v>31</v>
      </c>
      <c r="U59" s="2">
        <v>41030</v>
      </c>
      <c r="V59" s="2">
        <v>41060</v>
      </c>
      <c r="W59" s="2">
        <v>40940</v>
      </c>
      <c r="Y59" t="s">
        <v>979</v>
      </c>
      <c r="Z59" t="s">
        <v>980</v>
      </c>
      <c r="AA59" t="s">
        <v>981</v>
      </c>
      <c r="AB59" t="s">
        <v>982</v>
      </c>
      <c r="AC59" t="s">
        <v>36</v>
      </c>
      <c r="AE59" s="9" t="str">
        <f t="shared" si="0"/>
        <v>ok</v>
      </c>
      <c r="AF59" s="9" t="e">
        <f t="shared" si="1"/>
        <v>#VALUE!</v>
      </c>
      <c r="AG59" s="9" t="str">
        <f t="shared" si="2"/>
        <v>ok</v>
      </c>
      <c r="AH59" s="9" t="str">
        <f t="shared" si="3"/>
        <v>ERROR!</v>
      </c>
      <c r="AI59" s="9" t="str">
        <f t="shared" si="4"/>
        <v>ok</v>
      </c>
      <c r="AJ59" s="9" t="str">
        <f t="shared" si="5"/>
        <v>COUNTY COMMISSIONER1DEMOCRATMASON COMASONLocal20121000DEBT410304106040940JANUARY SERVICESTRAINING ASSOCIATES PACIFIC381 NE TIGER WAY EBELFAIRWA</v>
      </c>
      <c r="AK59" s="9">
        <f t="shared" si="6"/>
        <v>1</v>
      </c>
      <c r="AL59" s="9" t="str">
        <f t="shared" si="7"/>
        <v>NO!</v>
      </c>
      <c r="AM59" t="str">
        <f t="shared" si="8"/>
        <v>Yes</v>
      </c>
      <c r="AN59">
        <f t="shared" si="9"/>
        <v>100470512</v>
      </c>
      <c r="AO59" s="12" t="str">
        <f t="shared" si="10"/>
        <v>COUNTY COMMISSIONER1DEMOCRATMASON COMASONLocal</v>
      </c>
    </row>
    <row r="60" spans="1:41" hidden="1" x14ac:dyDescent="0.25">
      <c r="A60">
        <v>877</v>
      </c>
      <c r="B60">
        <v>100475233</v>
      </c>
      <c r="C60" t="s">
        <v>30</v>
      </c>
      <c r="D60" t="s">
        <v>1237</v>
      </c>
      <c r="E60" t="s">
        <v>44</v>
      </c>
      <c r="F60" t="s">
        <v>1238</v>
      </c>
      <c r="G60" t="s">
        <v>1239</v>
      </c>
      <c r="I60" t="s">
        <v>1240</v>
      </c>
      <c r="J60" t="s">
        <v>67</v>
      </c>
      <c r="K60" t="s">
        <v>49</v>
      </c>
      <c r="M60">
        <v>1</v>
      </c>
      <c r="N60" t="s">
        <v>68</v>
      </c>
      <c r="O60" t="s">
        <v>819</v>
      </c>
      <c r="P60" t="s">
        <v>591</v>
      </c>
      <c r="Q60" t="s">
        <v>53</v>
      </c>
      <c r="R60">
        <v>2012</v>
      </c>
      <c r="S60">
        <v>1000</v>
      </c>
      <c r="T60" t="s">
        <v>31</v>
      </c>
      <c r="U60" s="2">
        <v>41030</v>
      </c>
      <c r="V60" s="2">
        <v>41060</v>
      </c>
      <c r="W60" s="2">
        <v>40940</v>
      </c>
      <c r="Y60" t="s">
        <v>979</v>
      </c>
      <c r="Z60" t="s">
        <v>980</v>
      </c>
      <c r="AA60" t="s">
        <v>981</v>
      </c>
      <c r="AB60" t="s">
        <v>982</v>
      </c>
      <c r="AC60" t="s">
        <v>36</v>
      </c>
      <c r="AE60" s="9" t="str">
        <f t="shared" si="0"/>
        <v>ok</v>
      </c>
      <c r="AF60" s="9" t="e">
        <f t="shared" si="1"/>
        <v>#VALUE!</v>
      </c>
      <c r="AG60" s="9" t="str">
        <f t="shared" si="2"/>
        <v>ok</v>
      </c>
      <c r="AH60" s="9" t="str">
        <f t="shared" si="3"/>
        <v>ERROR!</v>
      </c>
      <c r="AI60" s="9" t="str">
        <f t="shared" si="4"/>
        <v>ok</v>
      </c>
      <c r="AJ60" s="9" t="str">
        <f t="shared" si="5"/>
        <v>COUNTY COMMISSIONER1DEMOCRATMASON COMASONLocal20121000DEBT410304106040940JANUARY SERVICESTRAINING ASSOCIATES PACIFIC381 NE TIGER WAY EBELFAIRWA</v>
      </c>
      <c r="AK60" s="9">
        <f t="shared" si="6"/>
        <v>1</v>
      </c>
      <c r="AL60" s="9" t="str">
        <f t="shared" si="7"/>
        <v>NO!</v>
      </c>
      <c r="AM60" t="str">
        <f t="shared" si="8"/>
        <v>Yes</v>
      </c>
      <c r="AN60">
        <f t="shared" si="9"/>
        <v>100470512</v>
      </c>
      <c r="AO60" s="12" t="str">
        <f t="shared" si="10"/>
        <v>COUNTY COMMISSIONER1DEMOCRATMASON COMASONLocal</v>
      </c>
    </row>
    <row r="61" spans="1:41" hidden="1" x14ac:dyDescent="0.25">
      <c r="A61">
        <v>816</v>
      </c>
      <c r="B61">
        <v>100476408</v>
      </c>
      <c r="C61" t="s">
        <v>30</v>
      </c>
      <c r="D61" t="s">
        <v>43</v>
      </c>
      <c r="E61" t="s">
        <v>44</v>
      </c>
      <c r="F61" t="s">
        <v>45</v>
      </c>
      <c r="G61" t="s">
        <v>46</v>
      </c>
      <c r="H61" t="s">
        <v>47</v>
      </c>
      <c r="I61" t="s">
        <v>48</v>
      </c>
      <c r="J61" t="s">
        <v>49</v>
      </c>
      <c r="K61" t="s">
        <v>49</v>
      </c>
      <c r="M61">
        <v>1</v>
      </c>
      <c r="N61" t="s">
        <v>68</v>
      </c>
      <c r="O61" t="s">
        <v>819</v>
      </c>
      <c r="P61" t="s">
        <v>591</v>
      </c>
      <c r="Q61" t="s">
        <v>53</v>
      </c>
      <c r="R61">
        <v>2012</v>
      </c>
      <c r="S61">
        <v>1000</v>
      </c>
      <c r="T61" t="s">
        <v>31</v>
      </c>
      <c r="U61" s="2">
        <v>41030</v>
      </c>
      <c r="V61" s="2">
        <v>41060</v>
      </c>
      <c r="W61" s="2">
        <v>40940</v>
      </c>
      <c r="Y61" t="s">
        <v>979</v>
      </c>
      <c r="Z61" t="s">
        <v>980</v>
      </c>
      <c r="AA61" t="s">
        <v>981</v>
      </c>
      <c r="AB61" t="s">
        <v>982</v>
      </c>
      <c r="AC61" t="s">
        <v>36</v>
      </c>
      <c r="AE61" s="9" t="str">
        <f t="shared" si="0"/>
        <v>ok</v>
      </c>
      <c r="AF61" s="9" t="e">
        <f t="shared" si="1"/>
        <v>#VALUE!</v>
      </c>
      <c r="AG61" s="9" t="str">
        <f t="shared" si="2"/>
        <v>ok</v>
      </c>
      <c r="AH61" s="9" t="str">
        <f t="shared" si="3"/>
        <v>ERROR!</v>
      </c>
      <c r="AI61" s="9" t="str">
        <f t="shared" si="4"/>
        <v>ok</v>
      </c>
      <c r="AJ61" s="9" t="str">
        <f t="shared" si="5"/>
        <v>COUNTY COMMISSIONER1DEMOCRATMASON COMASONLocal20121000DEBT410304106040940JANUARY SERVICESTRAINING ASSOCIATES PACIFIC381 NE TIGER WAY EBELFAIRWA</v>
      </c>
      <c r="AK61" s="9">
        <f t="shared" si="6"/>
        <v>1</v>
      </c>
      <c r="AL61" s="9" t="str">
        <f t="shared" si="7"/>
        <v>MATCH</v>
      </c>
      <c r="AM61" t="str">
        <f t="shared" si="8"/>
        <v>Yes</v>
      </c>
      <c r="AN61">
        <f t="shared" si="9"/>
        <v>100470512</v>
      </c>
      <c r="AO61" s="12" t="str">
        <f t="shared" si="10"/>
        <v>COUNTY COMMISSIONER1DEMOCRATMASON COMASONLocal</v>
      </c>
    </row>
    <row r="62" spans="1:41" hidden="1" x14ac:dyDescent="0.25">
      <c r="A62">
        <v>874</v>
      </c>
      <c r="B62">
        <v>100476772</v>
      </c>
      <c r="C62" t="s">
        <v>30</v>
      </c>
      <c r="D62" t="s">
        <v>831</v>
      </c>
      <c r="E62" t="s">
        <v>44</v>
      </c>
      <c r="F62" t="s">
        <v>832</v>
      </c>
      <c r="G62" t="s">
        <v>833</v>
      </c>
      <c r="H62" t="s">
        <v>65</v>
      </c>
      <c r="I62" t="s">
        <v>834</v>
      </c>
      <c r="J62" t="s">
        <v>67</v>
      </c>
      <c r="K62" t="s">
        <v>49</v>
      </c>
      <c r="M62">
        <v>1</v>
      </c>
      <c r="N62" t="s">
        <v>68</v>
      </c>
      <c r="O62" t="s">
        <v>819</v>
      </c>
      <c r="P62" t="s">
        <v>591</v>
      </c>
      <c r="Q62" t="s">
        <v>53</v>
      </c>
      <c r="R62">
        <v>2012</v>
      </c>
      <c r="S62">
        <v>1000</v>
      </c>
      <c r="T62" t="s">
        <v>31</v>
      </c>
      <c r="U62" s="2">
        <v>41030</v>
      </c>
      <c r="V62" s="2">
        <v>41060</v>
      </c>
      <c r="W62" s="2">
        <v>40940</v>
      </c>
      <c r="Y62" t="s">
        <v>979</v>
      </c>
      <c r="Z62" t="s">
        <v>980</v>
      </c>
      <c r="AA62" t="s">
        <v>981</v>
      </c>
      <c r="AB62" t="s">
        <v>982</v>
      </c>
      <c r="AC62" t="s">
        <v>36</v>
      </c>
      <c r="AE62" s="9" t="str">
        <f t="shared" si="0"/>
        <v>ok</v>
      </c>
      <c r="AF62" s="9" t="e">
        <f t="shared" si="1"/>
        <v>#VALUE!</v>
      </c>
      <c r="AG62" s="9" t="str">
        <f t="shared" si="2"/>
        <v>ok</v>
      </c>
      <c r="AH62" s="9" t="str">
        <f t="shared" si="3"/>
        <v>ERROR!</v>
      </c>
      <c r="AI62" s="9" t="str">
        <f t="shared" si="4"/>
        <v>ok</v>
      </c>
      <c r="AJ62" s="9" t="str">
        <f t="shared" si="5"/>
        <v>COUNTY COMMISSIONER1DEMOCRATMASON COMASONLocal20121000DEBT410304106040940JANUARY SERVICESTRAINING ASSOCIATES PACIFIC381 NE TIGER WAY EBELFAIRWA</v>
      </c>
      <c r="AK62" s="9">
        <f t="shared" si="6"/>
        <v>1</v>
      </c>
      <c r="AL62" s="9" t="str">
        <f t="shared" si="7"/>
        <v>NO!</v>
      </c>
      <c r="AM62" t="str">
        <f t="shared" si="8"/>
        <v>Yes</v>
      </c>
      <c r="AN62">
        <f t="shared" si="9"/>
        <v>100470512</v>
      </c>
      <c r="AO62" s="12" t="str">
        <f t="shared" si="10"/>
        <v>COUNTY COMMISSIONER1DEMOCRATMASON COMASONLocal</v>
      </c>
    </row>
    <row r="63" spans="1:41" hidden="1" x14ac:dyDescent="0.25">
      <c r="A63">
        <v>846</v>
      </c>
      <c r="B63">
        <v>100476909</v>
      </c>
      <c r="C63" t="s">
        <v>30</v>
      </c>
      <c r="D63" t="s">
        <v>814</v>
      </c>
      <c r="E63" t="s">
        <v>44</v>
      </c>
      <c r="F63" t="s">
        <v>815</v>
      </c>
      <c r="G63" t="s">
        <v>816</v>
      </c>
      <c r="H63" t="s">
        <v>273</v>
      </c>
      <c r="I63" t="s">
        <v>817</v>
      </c>
      <c r="J63" t="s">
        <v>49</v>
      </c>
      <c r="K63" t="s">
        <v>49</v>
      </c>
      <c r="M63">
        <v>1</v>
      </c>
      <c r="N63" t="s">
        <v>68</v>
      </c>
      <c r="O63" t="s">
        <v>819</v>
      </c>
      <c r="P63" t="s">
        <v>591</v>
      </c>
      <c r="Q63" t="s">
        <v>53</v>
      </c>
      <c r="R63">
        <v>2012</v>
      </c>
      <c r="S63">
        <v>1000</v>
      </c>
      <c r="T63" t="s">
        <v>31</v>
      </c>
      <c r="U63" s="2">
        <v>41030</v>
      </c>
      <c r="V63" s="2">
        <v>41060</v>
      </c>
      <c r="W63" s="2">
        <v>40940</v>
      </c>
      <c r="Y63" t="s">
        <v>979</v>
      </c>
      <c r="Z63" t="s">
        <v>980</v>
      </c>
      <c r="AA63" t="s">
        <v>981</v>
      </c>
      <c r="AB63" t="s">
        <v>982</v>
      </c>
      <c r="AC63" t="s">
        <v>36</v>
      </c>
      <c r="AE63" s="9" t="str">
        <f t="shared" si="0"/>
        <v>ok</v>
      </c>
      <c r="AF63" s="9" t="e">
        <f t="shared" si="1"/>
        <v>#VALUE!</v>
      </c>
      <c r="AG63" s="9" t="str">
        <f t="shared" si="2"/>
        <v>ok</v>
      </c>
      <c r="AH63" s="9" t="str">
        <f t="shared" si="3"/>
        <v>ERROR!</v>
      </c>
      <c r="AI63" s="9" t="str">
        <f t="shared" si="4"/>
        <v>ok</v>
      </c>
      <c r="AJ63" s="9" t="str">
        <f t="shared" si="5"/>
        <v>COUNTY COMMISSIONER1DEMOCRATMASON COMASONLocal20121000DEBT410304106040940JANUARY SERVICESTRAINING ASSOCIATES PACIFIC381 NE TIGER WAY EBELFAIRWA</v>
      </c>
      <c r="AK63" s="9">
        <f t="shared" si="6"/>
        <v>1</v>
      </c>
      <c r="AL63" s="9" t="str">
        <f t="shared" si="7"/>
        <v>MATCH</v>
      </c>
      <c r="AM63" t="str">
        <f t="shared" si="8"/>
        <v>Yes</v>
      </c>
      <c r="AN63">
        <f t="shared" si="9"/>
        <v>100470512</v>
      </c>
      <c r="AO63" s="12" t="str">
        <f t="shared" si="10"/>
        <v>COUNTY COMMISSIONER1DEMOCRATMASON COMASONLocal</v>
      </c>
    </row>
    <row r="64" spans="1:41" hidden="1" x14ac:dyDescent="0.25">
      <c r="A64">
        <v>841</v>
      </c>
      <c r="B64">
        <v>100477084</v>
      </c>
      <c r="C64" t="s">
        <v>30</v>
      </c>
      <c r="D64" t="s">
        <v>1326</v>
      </c>
      <c r="E64" t="s">
        <v>44</v>
      </c>
      <c r="F64" t="s">
        <v>1327</v>
      </c>
      <c r="G64" t="s">
        <v>1328</v>
      </c>
      <c r="H64" t="s">
        <v>140</v>
      </c>
      <c r="I64" t="s">
        <v>1329</v>
      </c>
      <c r="J64" t="s">
        <v>174</v>
      </c>
      <c r="K64" t="s">
        <v>49</v>
      </c>
      <c r="M64">
        <v>1</v>
      </c>
      <c r="N64" t="s">
        <v>68</v>
      </c>
      <c r="O64" t="s">
        <v>819</v>
      </c>
      <c r="P64" t="s">
        <v>591</v>
      </c>
      <c r="Q64" t="s">
        <v>53</v>
      </c>
      <c r="R64">
        <v>2012</v>
      </c>
      <c r="S64">
        <v>1000</v>
      </c>
      <c r="T64" t="s">
        <v>31</v>
      </c>
      <c r="U64" s="2">
        <v>41030</v>
      </c>
      <c r="V64" s="2">
        <v>41060</v>
      </c>
      <c r="W64" s="2">
        <v>40940</v>
      </c>
      <c r="Y64" t="s">
        <v>979</v>
      </c>
      <c r="Z64" t="s">
        <v>980</v>
      </c>
      <c r="AA64" t="s">
        <v>981</v>
      </c>
      <c r="AB64" t="s">
        <v>982</v>
      </c>
      <c r="AC64" t="s">
        <v>36</v>
      </c>
      <c r="AE64" s="9" t="str">
        <f t="shared" si="0"/>
        <v>ok</v>
      </c>
      <c r="AF64" s="9" t="e">
        <f t="shared" si="1"/>
        <v>#VALUE!</v>
      </c>
      <c r="AG64" s="9" t="str">
        <f t="shared" si="2"/>
        <v>ok</v>
      </c>
      <c r="AH64" s="9" t="str">
        <f t="shared" si="3"/>
        <v>ERROR!</v>
      </c>
      <c r="AI64" s="9" t="str">
        <f t="shared" si="4"/>
        <v>ok</v>
      </c>
      <c r="AJ64" s="9" t="str">
        <f t="shared" si="5"/>
        <v>COUNTY COMMISSIONER1DEMOCRATMASON COMASONLocal20121000DEBT410304106040940JANUARY SERVICESTRAINING ASSOCIATES PACIFIC381 NE TIGER WAY EBELFAIRWA</v>
      </c>
      <c r="AK64" s="9">
        <f t="shared" si="6"/>
        <v>1</v>
      </c>
      <c r="AL64" s="9" t="str">
        <f t="shared" si="7"/>
        <v>NO!</v>
      </c>
      <c r="AM64" t="str">
        <f t="shared" si="8"/>
        <v>Yes</v>
      </c>
      <c r="AN64">
        <f t="shared" si="9"/>
        <v>100470512</v>
      </c>
      <c r="AO64" s="12" t="str">
        <f t="shared" si="10"/>
        <v>COUNTY COMMISSIONER1DEMOCRATMASON COMASONLocal</v>
      </c>
    </row>
    <row r="65" spans="1:41" hidden="1" x14ac:dyDescent="0.25">
      <c r="A65">
        <v>934</v>
      </c>
      <c r="B65">
        <v>100487043</v>
      </c>
      <c r="C65" t="s">
        <v>30</v>
      </c>
      <c r="D65" t="s">
        <v>976</v>
      </c>
      <c r="E65" t="s">
        <v>44</v>
      </c>
      <c r="F65" t="s">
        <v>977</v>
      </c>
      <c r="G65" t="s">
        <v>224</v>
      </c>
      <c r="H65" t="s">
        <v>346</v>
      </c>
      <c r="I65" t="s">
        <v>978</v>
      </c>
      <c r="J65" t="s">
        <v>49</v>
      </c>
      <c r="K65" t="s">
        <v>49</v>
      </c>
      <c r="M65">
        <v>1</v>
      </c>
      <c r="N65" t="s">
        <v>68</v>
      </c>
      <c r="O65" t="s">
        <v>819</v>
      </c>
      <c r="P65" t="s">
        <v>591</v>
      </c>
      <c r="Q65" t="s">
        <v>53</v>
      </c>
      <c r="R65">
        <v>2012</v>
      </c>
      <c r="S65">
        <v>1000</v>
      </c>
      <c r="T65" t="s">
        <v>31</v>
      </c>
      <c r="U65" s="2">
        <v>41121</v>
      </c>
      <c r="V65" s="2">
        <v>41152</v>
      </c>
      <c r="W65" s="2">
        <v>40940</v>
      </c>
      <c r="Y65" t="s">
        <v>979</v>
      </c>
      <c r="Z65" t="s">
        <v>980</v>
      </c>
      <c r="AA65" t="s">
        <v>981</v>
      </c>
      <c r="AB65" t="s">
        <v>982</v>
      </c>
      <c r="AC65" t="s">
        <v>36</v>
      </c>
      <c r="AE65" s="9" t="str">
        <f t="shared" si="0"/>
        <v>ok</v>
      </c>
      <c r="AF65" s="9" t="e">
        <f t="shared" si="1"/>
        <v>#VALUE!</v>
      </c>
      <c r="AG65" s="9" t="str">
        <f t="shared" si="2"/>
        <v>ok</v>
      </c>
      <c r="AH65" s="9" t="str">
        <f t="shared" si="3"/>
        <v>ERROR!</v>
      </c>
      <c r="AI65" s="9" t="str">
        <f t="shared" si="4"/>
        <v>ok</v>
      </c>
      <c r="AJ65" s="9" t="str">
        <f t="shared" si="5"/>
        <v>COUNTY COMMISSIONER1DEMOCRATMASON COMASONLocal20121000DEBT411214115240940JANUARY SERVICESTRAINING ASSOCIATES PACIFIC381 NE TIGER WAY EBELFAIRWA</v>
      </c>
      <c r="AK65" s="9">
        <f t="shared" si="6"/>
        <v>0</v>
      </c>
      <c r="AL65" s="9" t="str">
        <f t="shared" si="7"/>
        <v>MATCH</v>
      </c>
      <c r="AM65" t="str">
        <f t="shared" si="8"/>
        <v>Yes</v>
      </c>
      <c r="AN65">
        <f t="shared" si="9"/>
        <v>100487043</v>
      </c>
      <c r="AO65" s="12" t="str">
        <f t="shared" si="10"/>
        <v>COUNTY COMMISSIONER1DEMOCRATMASON COMASONLocal</v>
      </c>
    </row>
    <row r="66" spans="1:41" hidden="1" x14ac:dyDescent="0.25">
      <c r="A66">
        <v>991</v>
      </c>
      <c r="B66">
        <v>100488165</v>
      </c>
      <c r="C66" t="s">
        <v>30</v>
      </c>
      <c r="D66" t="s">
        <v>3576</v>
      </c>
      <c r="E66" t="s">
        <v>44</v>
      </c>
      <c r="F66" t="s">
        <v>3577</v>
      </c>
      <c r="G66" t="s">
        <v>2937</v>
      </c>
      <c r="H66" t="s">
        <v>65</v>
      </c>
      <c r="I66" t="s">
        <v>2905</v>
      </c>
      <c r="J66" t="s">
        <v>67</v>
      </c>
      <c r="K66" t="s">
        <v>49</v>
      </c>
      <c r="M66">
        <v>1</v>
      </c>
      <c r="N66" t="s">
        <v>68</v>
      </c>
      <c r="O66" t="s">
        <v>819</v>
      </c>
      <c r="P66" t="s">
        <v>591</v>
      </c>
      <c r="Q66" t="s">
        <v>53</v>
      </c>
      <c r="R66">
        <v>2012</v>
      </c>
      <c r="S66">
        <v>1000</v>
      </c>
      <c r="T66" t="s">
        <v>31</v>
      </c>
      <c r="U66" s="2">
        <v>41121</v>
      </c>
      <c r="V66" s="2">
        <v>41152</v>
      </c>
      <c r="W66" s="2">
        <v>40940</v>
      </c>
      <c r="Y66" t="s">
        <v>979</v>
      </c>
      <c r="Z66" t="s">
        <v>980</v>
      </c>
      <c r="AA66" t="s">
        <v>981</v>
      </c>
      <c r="AB66" t="s">
        <v>982</v>
      </c>
      <c r="AC66" t="s">
        <v>36</v>
      </c>
      <c r="AE66" s="9" t="str">
        <f t="shared" si="0"/>
        <v>ok</v>
      </c>
      <c r="AF66" s="9" t="e">
        <f t="shared" si="1"/>
        <v>#VALUE!</v>
      </c>
      <c r="AG66" s="9" t="str">
        <f t="shared" si="2"/>
        <v>ok</v>
      </c>
      <c r="AH66" s="9" t="str">
        <f t="shared" si="3"/>
        <v>ERROR!</v>
      </c>
      <c r="AI66" s="9" t="str">
        <f t="shared" si="4"/>
        <v>ok</v>
      </c>
      <c r="AJ66" s="9" t="str">
        <f t="shared" si="5"/>
        <v>COUNTY COMMISSIONER1DEMOCRATMASON COMASONLocal20121000DEBT411214115240940JANUARY SERVICESTRAINING ASSOCIATES PACIFIC381 NE TIGER WAY EBELFAIRWA</v>
      </c>
      <c r="AK66" s="9">
        <f t="shared" si="6"/>
        <v>1</v>
      </c>
      <c r="AL66" s="9" t="str">
        <f t="shared" si="7"/>
        <v>NO!</v>
      </c>
      <c r="AM66" t="str">
        <f t="shared" si="8"/>
        <v>Yes</v>
      </c>
      <c r="AN66">
        <f t="shared" si="9"/>
        <v>100487043</v>
      </c>
      <c r="AO66" s="12" t="str">
        <f t="shared" si="10"/>
        <v>COUNTY COMMISSIONER1DEMOCRATMASON COMASONLocal</v>
      </c>
    </row>
    <row r="67" spans="1:41" hidden="1" x14ac:dyDescent="0.25">
      <c r="A67">
        <v>1008</v>
      </c>
      <c r="B67">
        <v>100488638</v>
      </c>
      <c r="C67" t="s">
        <v>30</v>
      </c>
      <c r="D67" t="s">
        <v>1101</v>
      </c>
      <c r="E67" t="s">
        <v>44</v>
      </c>
      <c r="F67" t="s">
        <v>1102</v>
      </c>
      <c r="G67" t="s">
        <v>1103</v>
      </c>
      <c r="I67" t="s">
        <v>1104</v>
      </c>
      <c r="J67" t="s">
        <v>67</v>
      </c>
      <c r="K67" t="s">
        <v>49</v>
      </c>
      <c r="M67">
        <v>1</v>
      </c>
      <c r="N67" t="s">
        <v>68</v>
      </c>
      <c r="O67" t="s">
        <v>819</v>
      </c>
      <c r="P67" t="s">
        <v>591</v>
      </c>
      <c r="Q67" t="s">
        <v>53</v>
      </c>
      <c r="R67">
        <v>2012</v>
      </c>
      <c r="S67">
        <v>1000</v>
      </c>
      <c r="T67" t="s">
        <v>31</v>
      </c>
      <c r="U67" s="2">
        <v>41121</v>
      </c>
      <c r="V67" s="2">
        <v>41152</v>
      </c>
      <c r="W67" s="2">
        <v>40940</v>
      </c>
      <c r="Y67" t="s">
        <v>979</v>
      </c>
      <c r="Z67" t="s">
        <v>980</v>
      </c>
      <c r="AA67" t="s">
        <v>981</v>
      </c>
      <c r="AB67" t="s">
        <v>982</v>
      </c>
      <c r="AC67" t="s">
        <v>36</v>
      </c>
      <c r="AE67" s="9" t="str">
        <f t="shared" si="0"/>
        <v>ok</v>
      </c>
      <c r="AF67" s="9" t="e">
        <f t="shared" si="1"/>
        <v>#VALUE!</v>
      </c>
      <c r="AG67" s="9" t="str">
        <f t="shared" si="2"/>
        <v>ok</v>
      </c>
      <c r="AH67" s="9" t="str">
        <f t="shared" si="3"/>
        <v>ERROR!</v>
      </c>
      <c r="AI67" s="9" t="str">
        <f t="shared" si="4"/>
        <v>ok</v>
      </c>
      <c r="AJ67" s="9" t="str">
        <f t="shared" si="5"/>
        <v>COUNTY COMMISSIONER1DEMOCRATMASON COMASONLocal20121000DEBT411214115240940JANUARY SERVICESTRAINING ASSOCIATES PACIFIC381 NE TIGER WAY EBELFAIRWA</v>
      </c>
      <c r="AK67" s="9">
        <f t="shared" si="6"/>
        <v>1</v>
      </c>
      <c r="AL67" s="9" t="str">
        <f t="shared" si="7"/>
        <v>NO!</v>
      </c>
      <c r="AM67" t="str">
        <f t="shared" si="8"/>
        <v>Yes</v>
      </c>
      <c r="AN67">
        <f t="shared" si="9"/>
        <v>100487043</v>
      </c>
      <c r="AO67" s="12" t="str">
        <f t="shared" si="10"/>
        <v>COUNTY COMMISSIONER1DEMOCRATMASON COMASONLocal</v>
      </c>
    </row>
    <row r="68" spans="1:41" hidden="1" x14ac:dyDescent="0.25">
      <c r="A68">
        <v>992</v>
      </c>
      <c r="B68">
        <v>100488667</v>
      </c>
      <c r="C68" t="s">
        <v>30</v>
      </c>
      <c r="D68" t="s">
        <v>1272</v>
      </c>
      <c r="E68" t="s">
        <v>44</v>
      </c>
      <c r="F68" t="s">
        <v>1273</v>
      </c>
      <c r="G68" t="s">
        <v>1274</v>
      </c>
      <c r="H68" t="s">
        <v>299</v>
      </c>
      <c r="I68" t="s">
        <v>1275</v>
      </c>
      <c r="J68" t="s">
        <v>174</v>
      </c>
      <c r="K68" t="s">
        <v>49</v>
      </c>
      <c r="M68">
        <v>1</v>
      </c>
      <c r="N68" t="s">
        <v>68</v>
      </c>
      <c r="O68" t="s">
        <v>819</v>
      </c>
      <c r="P68" t="s">
        <v>591</v>
      </c>
      <c r="Q68" t="s">
        <v>53</v>
      </c>
      <c r="R68">
        <v>2012</v>
      </c>
      <c r="S68">
        <v>1000</v>
      </c>
      <c r="T68" t="s">
        <v>31</v>
      </c>
      <c r="U68" s="2">
        <v>41121</v>
      </c>
      <c r="V68" s="2">
        <v>41152</v>
      </c>
      <c r="W68" s="2">
        <v>40940</v>
      </c>
      <c r="Y68" t="s">
        <v>979</v>
      </c>
      <c r="Z68" t="s">
        <v>980</v>
      </c>
      <c r="AA68" t="s">
        <v>981</v>
      </c>
      <c r="AB68" t="s">
        <v>982</v>
      </c>
      <c r="AC68" t="s">
        <v>36</v>
      </c>
      <c r="AE68" s="9" t="str">
        <f t="shared" si="0"/>
        <v>ok</v>
      </c>
      <c r="AF68" s="9" t="e">
        <f t="shared" si="1"/>
        <v>#VALUE!</v>
      </c>
      <c r="AG68" s="9" t="str">
        <f t="shared" si="2"/>
        <v>ok</v>
      </c>
      <c r="AH68" s="9" t="str">
        <f t="shared" si="3"/>
        <v>ERROR!</v>
      </c>
      <c r="AI68" s="9" t="str">
        <f t="shared" si="4"/>
        <v>ok</v>
      </c>
      <c r="AJ68" s="9" t="str">
        <f t="shared" si="5"/>
        <v>COUNTY COMMISSIONER1DEMOCRATMASON COMASONLocal20121000DEBT411214115240940JANUARY SERVICESTRAINING ASSOCIATES PACIFIC381 NE TIGER WAY EBELFAIRWA</v>
      </c>
      <c r="AK68" s="9">
        <f t="shared" si="6"/>
        <v>1</v>
      </c>
      <c r="AL68" s="9" t="str">
        <f t="shared" si="7"/>
        <v>NO!</v>
      </c>
      <c r="AM68" t="str">
        <f t="shared" si="8"/>
        <v>Yes</v>
      </c>
      <c r="AN68">
        <f t="shared" si="9"/>
        <v>100487043</v>
      </c>
      <c r="AO68" s="12" t="str">
        <f t="shared" si="10"/>
        <v>COUNTY COMMISSIONER1DEMOCRATMASON COMASONLocal</v>
      </c>
    </row>
    <row r="69" spans="1:41" hidden="1" x14ac:dyDescent="0.25">
      <c r="A69">
        <v>711</v>
      </c>
      <c r="B69">
        <v>100468733</v>
      </c>
      <c r="C69" t="s">
        <v>30</v>
      </c>
      <c r="D69" t="s">
        <v>2383</v>
      </c>
      <c r="E69" t="s">
        <v>44</v>
      </c>
      <c r="F69" t="s">
        <v>2384</v>
      </c>
      <c r="G69" t="s">
        <v>2385</v>
      </c>
      <c r="H69" t="s">
        <v>404</v>
      </c>
      <c r="I69" t="s">
        <v>2386</v>
      </c>
      <c r="J69" t="s">
        <v>611</v>
      </c>
      <c r="K69" t="s">
        <v>49</v>
      </c>
      <c r="M69">
        <v>2</v>
      </c>
      <c r="N69" t="s">
        <v>68</v>
      </c>
      <c r="O69" t="s">
        <v>6043</v>
      </c>
      <c r="P69" t="s">
        <v>540</v>
      </c>
      <c r="Q69" t="s">
        <v>53</v>
      </c>
      <c r="R69">
        <v>2012</v>
      </c>
      <c r="S69">
        <v>241.89</v>
      </c>
      <c r="T69" t="s">
        <v>31</v>
      </c>
      <c r="U69" s="2">
        <v>41048</v>
      </c>
      <c r="V69" s="2">
        <v>41060</v>
      </c>
      <c r="W69" s="2">
        <v>41060</v>
      </c>
      <c r="Z69" t="s">
        <v>1035</v>
      </c>
      <c r="AE69" s="9" t="str">
        <f t="shared" ref="AE69:AE132" si="11">IF(LEFT(D69,4)=LEFT(F69,4),"ok","NO!")</f>
        <v>NO!</v>
      </c>
      <c r="AF69" s="9" t="e">
        <f t="shared" ref="AF69:AF132" si="12">VALUE(MID(O69,SEARCH(" -",O69)-2,2))-L69</f>
        <v>#VALUE!</v>
      </c>
      <c r="AG69" s="9" t="str">
        <f t="shared" ref="AG69:AG132" si="13">IF(V69&gt;=U69,"ok","ERROR!")</f>
        <v>ok</v>
      </c>
      <c r="AH69" s="9" t="str">
        <f t="shared" ref="AH69:AH132" si="14">IF(AND(W69&gt;=U69,W69&lt;=V69),"OK","ERROR!")</f>
        <v>OK</v>
      </c>
      <c r="AI69" s="9" t="str">
        <f t="shared" ref="AI69:AI132" si="15">IF(W69&lt;=V69,"ok","ERROR")</f>
        <v>ok</v>
      </c>
      <c r="AJ69" s="9" t="str">
        <f t="shared" ref="AJ69:AJ132" si="16">CONCATENATE(K69,L69,M69,N69,O69,P69,Q69,R69,S69,T69,U69,V69,W69,X69,Y69,Z69,AA69,AB69,AC69)</f>
        <v>COUNTY COMMISSIONER2DEMOCRATCLALLAM COCLALLAMLocal2012241.89DEBT410484106041060AMERICAN EXPRESS</v>
      </c>
      <c r="AK69" s="9">
        <f t="shared" ref="AK69:AK132" si="17">IF(OR(ISNA(AJ68),ISNA(AJ69)),0,IF(AJ69&lt;&gt;AJ68,0,1))</f>
        <v>0</v>
      </c>
      <c r="AL69" s="9" t="str">
        <f t="shared" ref="AL69:AL132" si="18">IF(J69=K69,"MATCH","NO!")</f>
        <v>NO!</v>
      </c>
      <c r="AM69" t="str">
        <f t="shared" ref="AM69:AM132" si="19">IF(ISNA(VLOOKUP($B69,realdata,1,FALSE)),"NO","Yes")</f>
        <v>Yes</v>
      </c>
      <c r="AN69">
        <f t="shared" ref="AN69:AN132" si="20">VLOOKUP(AJ69,real_kac,2,FALSE)</f>
        <v>100468483</v>
      </c>
      <c r="AO69" s="12" t="str">
        <f t="shared" ref="AO69:AO132" si="21">CONCATENATE(K69,L69,M69,N69,O69,P69,Q69)</f>
        <v>COUNTY COMMISSIONER2DEMOCRATCLALLAM COCLALLAMLocal</v>
      </c>
    </row>
    <row r="70" spans="1:41" hidden="1" x14ac:dyDescent="0.25">
      <c r="A70">
        <v>712</v>
      </c>
      <c r="B70">
        <v>100468892</v>
      </c>
      <c r="C70" t="s">
        <v>30</v>
      </c>
      <c r="D70" t="s">
        <v>62</v>
      </c>
      <c r="E70" t="s">
        <v>44</v>
      </c>
      <c r="F70" t="s">
        <v>63</v>
      </c>
      <c r="G70" t="s">
        <v>64</v>
      </c>
      <c r="H70" t="s">
        <v>65</v>
      </c>
      <c r="I70" t="s">
        <v>66</v>
      </c>
      <c r="J70" t="s">
        <v>67</v>
      </c>
      <c r="K70" t="s">
        <v>49</v>
      </c>
      <c r="M70">
        <v>2</v>
      </c>
      <c r="N70" t="s">
        <v>68</v>
      </c>
      <c r="O70" t="s">
        <v>6043</v>
      </c>
      <c r="P70" t="s">
        <v>540</v>
      </c>
      <c r="Q70" t="s">
        <v>53</v>
      </c>
      <c r="R70">
        <v>2012</v>
      </c>
      <c r="S70">
        <v>241.89</v>
      </c>
      <c r="T70" t="s">
        <v>31</v>
      </c>
      <c r="U70" s="2">
        <v>41048</v>
      </c>
      <c r="V70" s="2">
        <v>41060</v>
      </c>
      <c r="W70" s="2">
        <v>41060</v>
      </c>
      <c r="Z70" t="s">
        <v>1035</v>
      </c>
      <c r="AE70" s="9" t="str">
        <f t="shared" si="11"/>
        <v>ok</v>
      </c>
      <c r="AF70" s="9" t="e">
        <f t="shared" si="12"/>
        <v>#VALUE!</v>
      </c>
      <c r="AG70" s="9" t="str">
        <f t="shared" si="13"/>
        <v>ok</v>
      </c>
      <c r="AH70" s="9" t="str">
        <f t="shared" si="14"/>
        <v>OK</v>
      </c>
      <c r="AI70" s="9" t="str">
        <f t="shared" si="15"/>
        <v>ok</v>
      </c>
      <c r="AJ70" s="9" t="str">
        <f t="shared" si="16"/>
        <v>COUNTY COMMISSIONER2DEMOCRATCLALLAM COCLALLAMLocal2012241.89DEBT410484106041060AMERICAN EXPRESS</v>
      </c>
      <c r="AK70" s="9">
        <f t="shared" si="17"/>
        <v>1</v>
      </c>
      <c r="AL70" s="9" t="str">
        <f t="shared" si="18"/>
        <v>NO!</v>
      </c>
      <c r="AM70" t="str">
        <f t="shared" si="19"/>
        <v>Yes</v>
      </c>
      <c r="AN70">
        <f t="shared" si="20"/>
        <v>100468483</v>
      </c>
      <c r="AO70" s="12" t="str">
        <f t="shared" si="21"/>
        <v>COUNTY COMMISSIONER2DEMOCRATCLALLAM COCLALLAMLocal</v>
      </c>
    </row>
    <row r="71" spans="1:41" hidden="1" x14ac:dyDescent="0.25">
      <c r="A71">
        <v>713</v>
      </c>
      <c r="B71">
        <v>100468895</v>
      </c>
      <c r="C71" t="s">
        <v>30</v>
      </c>
      <c r="D71" t="s">
        <v>62</v>
      </c>
      <c r="E71" t="s">
        <v>44</v>
      </c>
      <c r="F71" t="s">
        <v>63</v>
      </c>
      <c r="G71" t="s">
        <v>64</v>
      </c>
      <c r="H71" t="s">
        <v>65</v>
      </c>
      <c r="I71" t="s">
        <v>66</v>
      </c>
      <c r="J71" t="s">
        <v>67</v>
      </c>
      <c r="K71" t="s">
        <v>49</v>
      </c>
      <c r="M71">
        <v>2</v>
      </c>
      <c r="N71" t="s">
        <v>68</v>
      </c>
      <c r="O71" t="s">
        <v>6043</v>
      </c>
      <c r="P71" t="s">
        <v>540</v>
      </c>
      <c r="Q71" t="s">
        <v>53</v>
      </c>
      <c r="R71">
        <v>2012</v>
      </c>
      <c r="S71">
        <v>241.89</v>
      </c>
      <c r="T71" t="s">
        <v>31</v>
      </c>
      <c r="U71" s="2">
        <v>41048</v>
      </c>
      <c r="V71" s="2">
        <v>41060</v>
      </c>
      <c r="W71" s="2">
        <v>41060</v>
      </c>
      <c r="Z71" t="s">
        <v>1035</v>
      </c>
      <c r="AE71" s="9" t="str">
        <f t="shared" si="11"/>
        <v>ok</v>
      </c>
      <c r="AF71" s="9" t="e">
        <f t="shared" si="12"/>
        <v>#VALUE!</v>
      </c>
      <c r="AG71" s="9" t="str">
        <f t="shared" si="13"/>
        <v>ok</v>
      </c>
      <c r="AH71" s="9" t="str">
        <f t="shared" si="14"/>
        <v>OK</v>
      </c>
      <c r="AI71" s="9" t="str">
        <f t="shared" si="15"/>
        <v>ok</v>
      </c>
      <c r="AJ71" s="9" t="str">
        <f t="shared" si="16"/>
        <v>COUNTY COMMISSIONER2DEMOCRATCLALLAM COCLALLAMLocal2012241.89DEBT410484106041060AMERICAN EXPRESS</v>
      </c>
      <c r="AK71" s="9">
        <f t="shared" si="17"/>
        <v>1</v>
      </c>
      <c r="AL71" s="9" t="str">
        <f t="shared" si="18"/>
        <v>NO!</v>
      </c>
      <c r="AM71" t="str">
        <f t="shared" si="19"/>
        <v>Yes</v>
      </c>
      <c r="AN71">
        <f t="shared" si="20"/>
        <v>100468483</v>
      </c>
      <c r="AO71" s="12" t="str">
        <f t="shared" si="21"/>
        <v>COUNTY COMMISSIONER2DEMOCRATCLALLAM COCLALLAMLocal</v>
      </c>
    </row>
    <row r="72" spans="1:41" hidden="1" x14ac:dyDescent="0.25">
      <c r="A72">
        <v>714</v>
      </c>
      <c r="B72">
        <v>100468956</v>
      </c>
      <c r="C72" t="s">
        <v>30</v>
      </c>
      <c r="D72" t="s">
        <v>1000</v>
      </c>
      <c r="E72" t="s">
        <v>44</v>
      </c>
      <c r="F72" t="s">
        <v>1001</v>
      </c>
      <c r="G72" t="s">
        <v>1002</v>
      </c>
      <c r="H72" t="s">
        <v>336</v>
      </c>
      <c r="I72" t="s">
        <v>1003</v>
      </c>
      <c r="J72" t="s">
        <v>67</v>
      </c>
      <c r="K72" t="s">
        <v>49</v>
      </c>
      <c r="M72">
        <v>2</v>
      </c>
      <c r="N72" t="s">
        <v>68</v>
      </c>
      <c r="O72" t="s">
        <v>6043</v>
      </c>
      <c r="P72" t="s">
        <v>540</v>
      </c>
      <c r="Q72" t="s">
        <v>53</v>
      </c>
      <c r="R72">
        <v>2012</v>
      </c>
      <c r="S72">
        <v>241.89</v>
      </c>
      <c r="T72" t="s">
        <v>31</v>
      </c>
      <c r="U72" s="2">
        <v>41048</v>
      </c>
      <c r="V72" s="2">
        <v>41060</v>
      </c>
      <c r="W72" s="2">
        <v>41060</v>
      </c>
      <c r="Z72" t="s">
        <v>1035</v>
      </c>
      <c r="AE72" s="9" t="str">
        <f t="shared" si="11"/>
        <v>ok</v>
      </c>
      <c r="AF72" s="9" t="e">
        <f t="shared" si="12"/>
        <v>#VALUE!</v>
      </c>
      <c r="AG72" s="9" t="str">
        <f t="shared" si="13"/>
        <v>ok</v>
      </c>
      <c r="AH72" s="9" t="str">
        <f t="shared" si="14"/>
        <v>OK</v>
      </c>
      <c r="AI72" s="9" t="str">
        <f t="shared" si="15"/>
        <v>ok</v>
      </c>
      <c r="AJ72" s="9" t="str">
        <f t="shared" si="16"/>
        <v>COUNTY COMMISSIONER2DEMOCRATCLALLAM COCLALLAMLocal2012241.89DEBT410484106041060AMERICAN EXPRESS</v>
      </c>
      <c r="AK72" s="9">
        <f t="shared" si="17"/>
        <v>1</v>
      </c>
      <c r="AL72" s="9" t="str">
        <f t="shared" si="18"/>
        <v>NO!</v>
      </c>
      <c r="AM72" t="str">
        <f t="shared" si="19"/>
        <v>Yes</v>
      </c>
      <c r="AN72">
        <f t="shared" si="20"/>
        <v>100468483</v>
      </c>
      <c r="AO72" s="12" t="str">
        <f t="shared" si="21"/>
        <v>COUNTY COMMISSIONER2DEMOCRATCLALLAM COCLALLAMLocal</v>
      </c>
    </row>
    <row r="73" spans="1:41" hidden="1" x14ac:dyDescent="0.25">
      <c r="A73">
        <v>701</v>
      </c>
      <c r="B73">
        <v>100469232</v>
      </c>
      <c r="C73" t="s">
        <v>30</v>
      </c>
      <c r="D73" t="s">
        <v>472</v>
      </c>
      <c r="E73" t="s">
        <v>44</v>
      </c>
      <c r="F73" t="s">
        <v>473</v>
      </c>
      <c r="G73" t="s">
        <v>474</v>
      </c>
      <c r="H73" t="s">
        <v>191</v>
      </c>
      <c r="I73" t="s">
        <v>475</v>
      </c>
      <c r="J73" t="s">
        <v>67</v>
      </c>
      <c r="K73" t="s">
        <v>49</v>
      </c>
      <c r="M73">
        <v>2</v>
      </c>
      <c r="N73" t="s">
        <v>68</v>
      </c>
      <c r="O73" t="s">
        <v>6043</v>
      </c>
      <c r="P73" t="s">
        <v>540</v>
      </c>
      <c r="Q73" t="s">
        <v>53</v>
      </c>
      <c r="R73">
        <v>2012</v>
      </c>
      <c r="S73">
        <v>241.89</v>
      </c>
      <c r="T73" t="s">
        <v>31</v>
      </c>
      <c r="U73" s="2">
        <v>41048</v>
      </c>
      <c r="V73" s="2">
        <v>41060</v>
      </c>
      <c r="W73" s="2">
        <v>41060</v>
      </c>
      <c r="Z73" t="s">
        <v>1035</v>
      </c>
      <c r="AE73" s="9" t="str">
        <f t="shared" si="11"/>
        <v>ok</v>
      </c>
      <c r="AF73" s="9" t="e">
        <f t="shared" si="12"/>
        <v>#VALUE!</v>
      </c>
      <c r="AG73" s="9" t="str">
        <f t="shared" si="13"/>
        <v>ok</v>
      </c>
      <c r="AH73" s="9" t="str">
        <f t="shared" si="14"/>
        <v>OK</v>
      </c>
      <c r="AI73" s="9" t="str">
        <f t="shared" si="15"/>
        <v>ok</v>
      </c>
      <c r="AJ73" s="9" t="str">
        <f t="shared" si="16"/>
        <v>COUNTY COMMISSIONER2DEMOCRATCLALLAM COCLALLAMLocal2012241.89DEBT410484106041060AMERICAN EXPRESS</v>
      </c>
      <c r="AK73" s="9">
        <f t="shared" si="17"/>
        <v>1</v>
      </c>
      <c r="AL73" s="9" t="str">
        <f t="shared" si="18"/>
        <v>NO!</v>
      </c>
      <c r="AM73" t="str">
        <f t="shared" si="19"/>
        <v>Yes</v>
      </c>
      <c r="AN73">
        <f t="shared" si="20"/>
        <v>100468483</v>
      </c>
      <c r="AO73" s="12" t="str">
        <f t="shared" si="21"/>
        <v>COUNTY COMMISSIONER2DEMOCRATCLALLAM COCLALLAMLocal</v>
      </c>
    </row>
    <row r="74" spans="1:41" hidden="1" x14ac:dyDescent="0.25">
      <c r="A74">
        <v>747</v>
      </c>
      <c r="B74">
        <v>100469262</v>
      </c>
      <c r="C74" t="s">
        <v>30</v>
      </c>
      <c r="D74" t="s">
        <v>235</v>
      </c>
      <c r="E74" t="s">
        <v>44</v>
      </c>
      <c r="F74" s="10" t="s">
        <v>236</v>
      </c>
      <c r="G74" t="s">
        <v>237</v>
      </c>
      <c r="H74" t="s">
        <v>238</v>
      </c>
      <c r="I74" t="s">
        <v>239</v>
      </c>
      <c r="J74" t="s">
        <v>240</v>
      </c>
      <c r="K74" t="s">
        <v>49</v>
      </c>
      <c r="M74">
        <v>2</v>
      </c>
      <c r="N74" t="s">
        <v>68</v>
      </c>
      <c r="O74" t="s">
        <v>6043</v>
      </c>
      <c r="P74" t="s">
        <v>540</v>
      </c>
      <c r="Q74" t="s">
        <v>53</v>
      </c>
      <c r="R74">
        <v>2012</v>
      </c>
      <c r="S74">
        <v>241.89</v>
      </c>
      <c r="T74" t="s">
        <v>31</v>
      </c>
      <c r="U74" s="2">
        <v>41048</v>
      </c>
      <c r="V74" s="2">
        <v>41060</v>
      </c>
      <c r="W74" s="2">
        <v>41060</v>
      </c>
      <c r="Z74" t="s">
        <v>1035</v>
      </c>
      <c r="AE74" s="9" t="str">
        <f t="shared" si="11"/>
        <v>ok</v>
      </c>
      <c r="AF74" s="9" t="e">
        <f t="shared" si="12"/>
        <v>#VALUE!</v>
      </c>
      <c r="AG74" s="9" t="str">
        <f t="shared" si="13"/>
        <v>ok</v>
      </c>
      <c r="AH74" s="9" t="str">
        <f t="shared" si="14"/>
        <v>OK</v>
      </c>
      <c r="AI74" s="9" t="str">
        <f t="shared" si="15"/>
        <v>ok</v>
      </c>
      <c r="AJ74" s="9" t="str">
        <f t="shared" si="16"/>
        <v>COUNTY COMMISSIONER2DEMOCRATCLALLAM COCLALLAMLocal2012241.89DEBT410484106041060AMERICAN EXPRESS</v>
      </c>
      <c r="AK74" s="9">
        <f t="shared" si="17"/>
        <v>1</v>
      </c>
      <c r="AL74" s="9" t="str">
        <f t="shared" si="18"/>
        <v>NO!</v>
      </c>
      <c r="AM74" t="str">
        <f t="shared" si="19"/>
        <v>Yes</v>
      </c>
      <c r="AN74">
        <f t="shared" si="20"/>
        <v>100468483</v>
      </c>
      <c r="AO74" s="12" t="str">
        <f t="shared" si="21"/>
        <v>COUNTY COMMISSIONER2DEMOCRATCLALLAM COCLALLAMLocal</v>
      </c>
    </row>
    <row r="75" spans="1:41" hidden="1" x14ac:dyDescent="0.25">
      <c r="A75">
        <v>768</v>
      </c>
      <c r="B75">
        <v>100469394</v>
      </c>
      <c r="C75" t="s">
        <v>30</v>
      </c>
      <c r="D75" t="s">
        <v>3576</v>
      </c>
      <c r="E75" t="s">
        <v>44</v>
      </c>
      <c r="F75" t="s">
        <v>3577</v>
      </c>
      <c r="G75" t="s">
        <v>2937</v>
      </c>
      <c r="H75" t="s">
        <v>65</v>
      </c>
      <c r="I75" t="s">
        <v>2905</v>
      </c>
      <c r="J75" t="s">
        <v>67</v>
      </c>
      <c r="K75" t="s">
        <v>49</v>
      </c>
      <c r="M75">
        <v>2</v>
      </c>
      <c r="N75" t="s">
        <v>68</v>
      </c>
      <c r="O75" t="s">
        <v>6043</v>
      </c>
      <c r="P75" t="s">
        <v>540</v>
      </c>
      <c r="Q75" t="s">
        <v>53</v>
      </c>
      <c r="R75">
        <v>2012</v>
      </c>
      <c r="S75">
        <v>241.89</v>
      </c>
      <c r="T75" t="s">
        <v>31</v>
      </c>
      <c r="U75" s="2">
        <v>41048</v>
      </c>
      <c r="V75" s="2">
        <v>41060</v>
      </c>
      <c r="W75" s="2">
        <v>41060</v>
      </c>
      <c r="Z75" t="s">
        <v>1035</v>
      </c>
      <c r="AE75" s="9" t="str">
        <f t="shared" si="11"/>
        <v>ok</v>
      </c>
      <c r="AF75" s="9" t="e">
        <f t="shared" si="12"/>
        <v>#VALUE!</v>
      </c>
      <c r="AG75" s="9" t="str">
        <f t="shared" si="13"/>
        <v>ok</v>
      </c>
      <c r="AH75" s="9" t="str">
        <f t="shared" si="14"/>
        <v>OK</v>
      </c>
      <c r="AI75" s="9" t="str">
        <f t="shared" si="15"/>
        <v>ok</v>
      </c>
      <c r="AJ75" s="9" t="str">
        <f t="shared" si="16"/>
        <v>COUNTY COMMISSIONER2DEMOCRATCLALLAM COCLALLAMLocal2012241.89DEBT410484106041060AMERICAN EXPRESS</v>
      </c>
      <c r="AK75" s="9">
        <f t="shared" si="17"/>
        <v>1</v>
      </c>
      <c r="AL75" s="9" t="str">
        <f t="shared" si="18"/>
        <v>NO!</v>
      </c>
      <c r="AM75" t="str">
        <f t="shared" si="19"/>
        <v>Yes</v>
      </c>
      <c r="AN75">
        <f t="shared" si="20"/>
        <v>100468483</v>
      </c>
      <c r="AO75" s="12" t="str">
        <f t="shared" si="21"/>
        <v>COUNTY COMMISSIONER2DEMOCRATCLALLAM COCLALLAMLocal</v>
      </c>
    </row>
    <row r="76" spans="1:41" hidden="1" x14ac:dyDescent="0.25">
      <c r="A76">
        <v>748</v>
      </c>
      <c r="B76">
        <v>100469579</v>
      </c>
      <c r="C76" t="s">
        <v>30</v>
      </c>
      <c r="D76" t="s">
        <v>5450</v>
      </c>
      <c r="E76" t="s">
        <v>44</v>
      </c>
      <c r="F76" t="s">
        <v>5451</v>
      </c>
      <c r="G76" t="s">
        <v>5452</v>
      </c>
      <c r="H76" t="s">
        <v>1114</v>
      </c>
      <c r="I76" t="s">
        <v>5453</v>
      </c>
      <c r="J76" t="s">
        <v>67</v>
      </c>
      <c r="K76" t="s">
        <v>49</v>
      </c>
      <c r="M76">
        <v>2</v>
      </c>
      <c r="N76" t="s">
        <v>68</v>
      </c>
      <c r="O76" t="s">
        <v>6043</v>
      </c>
      <c r="P76" t="s">
        <v>540</v>
      </c>
      <c r="Q76" t="s">
        <v>53</v>
      </c>
      <c r="R76">
        <v>2012</v>
      </c>
      <c r="S76">
        <v>241.89</v>
      </c>
      <c r="T76" t="s">
        <v>31</v>
      </c>
      <c r="U76" s="2">
        <v>41048</v>
      </c>
      <c r="V76" s="2">
        <v>41060</v>
      </c>
      <c r="W76" s="2">
        <v>41060</v>
      </c>
      <c r="Z76" t="s">
        <v>1035</v>
      </c>
      <c r="AE76" s="9" t="str">
        <f t="shared" si="11"/>
        <v>ok</v>
      </c>
      <c r="AF76" s="9" t="e">
        <f t="shared" si="12"/>
        <v>#VALUE!</v>
      </c>
      <c r="AG76" s="9" t="str">
        <f t="shared" si="13"/>
        <v>ok</v>
      </c>
      <c r="AH76" s="9" t="str">
        <f t="shared" si="14"/>
        <v>OK</v>
      </c>
      <c r="AI76" s="9" t="str">
        <f t="shared" si="15"/>
        <v>ok</v>
      </c>
      <c r="AJ76" s="9" t="str">
        <f t="shared" si="16"/>
        <v>COUNTY COMMISSIONER2DEMOCRATCLALLAM COCLALLAMLocal2012241.89DEBT410484106041060AMERICAN EXPRESS</v>
      </c>
      <c r="AK76" s="9">
        <f t="shared" si="17"/>
        <v>1</v>
      </c>
      <c r="AL76" s="9" t="str">
        <f t="shared" si="18"/>
        <v>NO!</v>
      </c>
      <c r="AM76" t="str">
        <f t="shared" si="19"/>
        <v>Yes</v>
      </c>
      <c r="AN76">
        <f t="shared" si="20"/>
        <v>100468483</v>
      </c>
      <c r="AO76" s="12" t="str">
        <f t="shared" si="21"/>
        <v>COUNTY COMMISSIONER2DEMOCRATCLALLAM COCLALLAMLocal</v>
      </c>
    </row>
    <row r="77" spans="1:41" hidden="1" x14ac:dyDescent="0.25">
      <c r="A77">
        <v>749</v>
      </c>
      <c r="B77">
        <v>100469682</v>
      </c>
      <c r="C77" t="s">
        <v>30</v>
      </c>
      <c r="D77" t="s">
        <v>517</v>
      </c>
      <c r="E77" t="s">
        <v>44</v>
      </c>
      <c r="F77" t="s">
        <v>518</v>
      </c>
      <c r="G77" t="s">
        <v>519</v>
      </c>
      <c r="H77" t="s">
        <v>520</v>
      </c>
      <c r="I77" t="s">
        <v>521</v>
      </c>
      <c r="J77" t="s">
        <v>111</v>
      </c>
      <c r="K77" t="s">
        <v>49</v>
      </c>
      <c r="M77">
        <v>2</v>
      </c>
      <c r="N77" t="s">
        <v>68</v>
      </c>
      <c r="O77" t="s">
        <v>6043</v>
      </c>
      <c r="P77" t="s">
        <v>540</v>
      </c>
      <c r="Q77" t="s">
        <v>53</v>
      </c>
      <c r="R77">
        <v>2012</v>
      </c>
      <c r="S77">
        <v>241.89</v>
      </c>
      <c r="T77" t="s">
        <v>31</v>
      </c>
      <c r="U77" s="2">
        <v>41048</v>
      </c>
      <c r="V77" s="2">
        <v>41060</v>
      </c>
      <c r="W77" s="2">
        <v>41060</v>
      </c>
      <c r="Z77" t="s">
        <v>1035</v>
      </c>
      <c r="AE77" s="9" t="str">
        <f t="shared" si="11"/>
        <v>ok</v>
      </c>
      <c r="AF77" s="9" t="e">
        <f t="shared" si="12"/>
        <v>#VALUE!</v>
      </c>
      <c r="AG77" s="9" t="str">
        <f t="shared" si="13"/>
        <v>ok</v>
      </c>
      <c r="AH77" s="9" t="str">
        <f t="shared" si="14"/>
        <v>OK</v>
      </c>
      <c r="AI77" s="9" t="str">
        <f t="shared" si="15"/>
        <v>ok</v>
      </c>
      <c r="AJ77" s="9" t="str">
        <f t="shared" si="16"/>
        <v>COUNTY COMMISSIONER2DEMOCRATCLALLAM COCLALLAMLocal2012241.89DEBT410484106041060AMERICAN EXPRESS</v>
      </c>
      <c r="AK77" s="9">
        <f t="shared" si="17"/>
        <v>1</v>
      </c>
      <c r="AL77" s="9" t="str">
        <f t="shared" si="18"/>
        <v>NO!</v>
      </c>
      <c r="AM77" t="str">
        <f t="shared" si="19"/>
        <v>Yes</v>
      </c>
      <c r="AN77">
        <f t="shared" si="20"/>
        <v>100468483</v>
      </c>
      <c r="AO77" s="12" t="str">
        <f t="shared" si="21"/>
        <v>COUNTY COMMISSIONER2DEMOCRATCLALLAM COCLALLAMLocal</v>
      </c>
    </row>
    <row r="78" spans="1:41" hidden="1" x14ac:dyDescent="0.25">
      <c r="A78">
        <v>884</v>
      </c>
      <c r="B78">
        <v>100469760</v>
      </c>
      <c r="C78" t="s">
        <v>30</v>
      </c>
      <c r="D78" t="s">
        <v>671</v>
      </c>
      <c r="E78" t="s">
        <v>44</v>
      </c>
      <c r="F78" t="s">
        <v>672</v>
      </c>
      <c r="G78" t="s">
        <v>673</v>
      </c>
      <c r="H78" t="s">
        <v>404</v>
      </c>
      <c r="I78" t="s">
        <v>674</v>
      </c>
      <c r="J78" t="s">
        <v>675</v>
      </c>
      <c r="K78" t="s">
        <v>49</v>
      </c>
      <c r="M78">
        <v>2</v>
      </c>
      <c r="N78" t="s">
        <v>68</v>
      </c>
      <c r="O78" t="s">
        <v>6043</v>
      </c>
      <c r="P78" t="s">
        <v>540</v>
      </c>
      <c r="Q78" t="s">
        <v>53</v>
      </c>
      <c r="R78">
        <v>2012</v>
      </c>
      <c r="S78">
        <v>241.89</v>
      </c>
      <c r="T78" t="s">
        <v>31</v>
      </c>
      <c r="U78" s="2">
        <v>41048</v>
      </c>
      <c r="V78" s="2">
        <v>41060</v>
      </c>
      <c r="W78" s="2">
        <v>41060</v>
      </c>
      <c r="Z78" t="s">
        <v>1035</v>
      </c>
      <c r="AE78" s="9" t="str">
        <f t="shared" si="11"/>
        <v>ok</v>
      </c>
      <c r="AF78" s="9" t="e">
        <f t="shared" si="12"/>
        <v>#VALUE!</v>
      </c>
      <c r="AG78" s="9" t="str">
        <f t="shared" si="13"/>
        <v>ok</v>
      </c>
      <c r="AH78" s="9" t="str">
        <f t="shared" si="14"/>
        <v>OK</v>
      </c>
      <c r="AI78" s="9" t="str">
        <f t="shared" si="15"/>
        <v>ok</v>
      </c>
      <c r="AJ78" s="9" t="str">
        <f t="shared" si="16"/>
        <v>COUNTY COMMISSIONER2DEMOCRATCLALLAM COCLALLAMLocal2012241.89DEBT410484106041060AMERICAN EXPRESS</v>
      </c>
      <c r="AK78" s="9">
        <f t="shared" si="17"/>
        <v>1</v>
      </c>
      <c r="AL78" s="9" t="str">
        <f t="shared" si="18"/>
        <v>NO!</v>
      </c>
      <c r="AM78" t="str">
        <f t="shared" si="19"/>
        <v>Yes</v>
      </c>
      <c r="AN78">
        <f t="shared" si="20"/>
        <v>100468483</v>
      </c>
      <c r="AO78" s="12" t="str">
        <f t="shared" si="21"/>
        <v>COUNTY COMMISSIONER2DEMOCRATCLALLAM COCLALLAMLocal</v>
      </c>
    </row>
    <row r="79" spans="1:41" hidden="1" x14ac:dyDescent="0.25">
      <c r="A79">
        <v>799</v>
      </c>
      <c r="B79">
        <v>100480739</v>
      </c>
      <c r="C79" t="s">
        <v>30</v>
      </c>
      <c r="D79" t="s">
        <v>774</v>
      </c>
      <c r="E79" t="s">
        <v>44</v>
      </c>
      <c r="F79" t="s">
        <v>775</v>
      </c>
      <c r="G79" t="s">
        <v>776</v>
      </c>
      <c r="H79" t="s">
        <v>191</v>
      </c>
      <c r="I79" t="s">
        <v>777</v>
      </c>
      <c r="J79" t="s">
        <v>174</v>
      </c>
      <c r="K79" t="s">
        <v>49</v>
      </c>
      <c r="M79">
        <v>2</v>
      </c>
      <c r="N79" t="s">
        <v>50</v>
      </c>
      <c r="O79" t="s">
        <v>1763</v>
      </c>
      <c r="P79" t="s">
        <v>1764</v>
      </c>
      <c r="Q79" t="s">
        <v>53</v>
      </c>
      <c r="R79">
        <v>2012</v>
      </c>
      <c r="S79">
        <v>3.24</v>
      </c>
      <c r="T79" t="s">
        <v>31</v>
      </c>
      <c r="U79" s="2">
        <v>41107</v>
      </c>
      <c r="V79" s="2">
        <v>41120</v>
      </c>
      <c r="W79" s="2">
        <v>40999</v>
      </c>
      <c r="Y79" t="s">
        <v>1765</v>
      </c>
      <c r="Z79" t="s">
        <v>1766</v>
      </c>
      <c r="AA79" t="s">
        <v>1767</v>
      </c>
      <c r="AB79" t="s">
        <v>1768</v>
      </c>
      <c r="AC79" t="s">
        <v>36</v>
      </c>
      <c r="AE79" s="9" t="str">
        <f t="shared" si="11"/>
        <v>ok</v>
      </c>
      <c r="AF79" s="9" t="e">
        <f t="shared" si="12"/>
        <v>#VALUE!</v>
      </c>
      <c r="AG79" s="9" t="str">
        <f t="shared" si="13"/>
        <v>ok</v>
      </c>
      <c r="AH79" s="9" t="str">
        <f t="shared" si="14"/>
        <v>ERROR!</v>
      </c>
      <c r="AI79" s="9" t="str">
        <f t="shared" si="15"/>
        <v>ok</v>
      </c>
      <c r="AJ79" s="9" t="str">
        <f t="shared" si="16"/>
        <v>COUNTY COMMISSIONER2REPUBLICANISLAND COISLANDLocal20123.24DEBT411074112040999KEY JOHNSON  JILLP.O. BOX 818OAK HARBOR WA</v>
      </c>
      <c r="AK79" s="9">
        <f t="shared" si="17"/>
        <v>0</v>
      </c>
      <c r="AL79" s="9" t="str">
        <f t="shared" si="18"/>
        <v>NO!</v>
      </c>
      <c r="AM79" t="str">
        <f t="shared" si="19"/>
        <v>Yes</v>
      </c>
      <c r="AN79">
        <f t="shared" si="20"/>
        <v>100480671</v>
      </c>
      <c r="AO79" s="12" t="str">
        <f t="shared" si="21"/>
        <v>COUNTY COMMISSIONER2REPUBLICANISLAND COISLANDLocal</v>
      </c>
    </row>
    <row r="80" spans="1:41" hidden="1" x14ac:dyDescent="0.25">
      <c r="A80">
        <v>790</v>
      </c>
      <c r="B80">
        <v>100480779</v>
      </c>
      <c r="C80" t="s">
        <v>30</v>
      </c>
      <c r="D80" t="s">
        <v>433</v>
      </c>
      <c r="E80" t="s">
        <v>44</v>
      </c>
      <c r="F80" t="s">
        <v>434</v>
      </c>
      <c r="G80" t="s">
        <v>435</v>
      </c>
      <c r="I80" t="s">
        <v>436</v>
      </c>
      <c r="J80" t="s">
        <v>67</v>
      </c>
      <c r="K80" t="s">
        <v>49</v>
      </c>
      <c r="M80">
        <v>2</v>
      </c>
      <c r="N80" t="s">
        <v>50</v>
      </c>
      <c r="O80" t="s">
        <v>1763</v>
      </c>
      <c r="P80" t="s">
        <v>1764</v>
      </c>
      <c r="Q80" t="s">
        <v>53</v>
      </c>
      <c r="R80">
        <v>2012</v>
      </c>
      <c r="S80">
        <v>3.24</v>
      </c>
      <c r="T80" t="s">
        <v>31</v>
      </c>
      <c r="U80" s="2">
        <v>41107</v>
      </c>
      <c r="V80" s="2">
        <v>41120</v>
      </c>
      <c r="W80" s="2">
        <v>40999</v>
      </c>
      <c r="Y80" t="s">
        <v>1765</v>
      </c>
      <c r="Z80" t="s">
        <v>1766</v>
      </c>
      <c r="AA80" t="s">
        <v>1767</v>
      </c>
      <c r="AB80" t="s">
        <v>1768</v>
      </c>
      <c r="AC80" t="s">
        <v>36</v>
      </c>
      <c r="AE80" s="9" t="str">
        <f t="shared" si="11"/>
        <v>ok</v>
      </c>
      <c r="AF80" s="9" t="e">
        <f t="shared" si="12"/>
        <v>#VALUE!</v>
      </c>
      <c r="AG80" s="9" t="str">
        <f t="shared" si="13"/>
        <v>ok</v>
      </c>
      <c r="AH80" s="9" t="str">
        <f t="shared" si="14"/>
        <v>ERROR!</v>
      </c>
      <c r="AI80" s="9" t="str">
        <f t="shared" si="15"/>
        <v>ok</v>
      </c>
      <c r="AJ80" s="9" t="str">
        <f t="shared" si="16"/>
        <v>COUNTY COMMISSIONER2REPUBLICANISLAND COISLANDLocal20123.24DEBT411074112040999KEY JOHNSON  JILLP.O. BOX 818OAK HARBOR WA</v>
      </c>
      <c r="AK80" s="9">
        <f t="shared" si="17"/>
        <v>1</v>
      </c>
      <c r="AL80" s="9" t="str">
        <f t="shared" si="18"/>
        <v>NO!</v>
      </c>
      <c r="AM80" t="str">
        <f t="shared" si="19"/>
        <v>Yes</v>
      </c>
      <c r="AN80">
        <f t="shared" si="20"/>
        <v>100480671</v>
      </c>
      <c r="AO80" s="12" t="str">
        <f t="shared" si="21"/>
        <v>COUNTY COMMISSIONER2REPUBLICANISLAND COISLANDLocal</v>
      </c>
    </row>
    <row r="81" spans="1:41" hidden="1" x14ac:dyDescent="0.25">
      <c r="A81">
        <v>803</v>
      </c>
      <c r="B81">
        <v>100480808</v>
      </c>
      <c r="C81" t="s">
        <v>30</v>
      </c>
      <c r="D81" t="s">
        <v>5450</v>
      </c>
      <c r="E81" t="s">
        <v>44</v>
      </c>
      <c r="F81" t="s">
        <v>5451</v>
      </c>
      <c r="G81" t="s">
        <v>5452</v>
      </c>
      <c r="H81" t="s">
        <v>1114</v>
      </c>
      <c r="I81" t="s">
        <v>5453</v>
      </c>
      <c r="J81" t="s">
        <v>67</v>
      </c>
      <c r="K81" t="s">
        <v>49</v>
      </c>
      <c r="M81">
        <v>2</v>
      </c>
      <c r="N81" t="s">
        <v>50</v>
      </c>
      <c r="O81" t="s">
        <v>1763</v>
      </c>
      <c r="P81" t="s">
        <v>1764</v>
      </c>
      <c r="Q81" t="s">
        <v>53</v>
      </c>
      <c r="R81">
        <v>2012</v>
      </c>
      <c r="S81">
        <v>3.24</v>
      </c>
      <c r="T81" t="s">
        <v>31</v>
      </c>
      <c r="U81" s="2">
        <v>41107</v>
      </c>
      <c r="V81" s="2">
        <v>41120</v>
      </c>
      <c r="W81" s="2">
        <v>40999</v>
      </c>
      <c r="Y81" t="s">
        <v>1765</v>
      </c>
      <c r="Z81" t="s">
        <v>1766</v>
      </c>
      <c r="AA81" t="s">
        <v>1767</v>
      </c>
      <c r="AB81" t="s">
        <v>1768</v>
      </c>
      <c r="AC81" t="s">
        <v>36</v>
      </c>
      <c r="AE81" s="9" t="str">
        <f t="shared" si="11"/>
        <v>ok</v>
      </c>
      <c r="AF81" s="9" t="e">
        <f t="shared" si="12"/>
        <v>#VALUE!</v>
      </c>
      <c r="AG81" s="9" t="str">
        <f t="shared" si="13"/>
        <v>ok</v>
      </c>
      <c r="AH81" s="9" t="str">
        <f t="shared" si="14"/>
        <v>ERROR!</v>
      </c>
      <c r="AI81" s="9" t="str">
        <f t="shared" si="15"/>
        <v>ok</v>
      </c>
      <c r="AJ81" s="9" t="str">
        <f t="shared" si="16"/>
        <v>COUNTY COMMISSIONER2REPUBLICANISLAND COISLANDLocal20123.24DEBT411074112040999KEY JOHNSON  JILLP.O. BOX 818OAK HARBOR WA</v>
      </c>
      <c r="AK81" s="9">
        <f t="shared" si="17"/>
        <v>1</v>
      </c>
      <c r="AL81" s="9" t="str">
        <f t="shared" si="18"/>
        <v>NO!</v>
      </c>
      <c r="AM81" t="str">
        <f t="shared" si="19"/>
        <v>Yes</v>
      </c>
      <c r="AN81">
        <f t="shared" si="20"/>
        <v>100480671</v>
      </c>
      <c r="AO81" s="12" t="str">
        <f t="shared" si="21"/>
        <v>COUNTY COMMISSIONER2REPUBLICANISLAND COISLANDLocal</v>
      </c>
    </row>
    <row r="82" spans="1:41" hidden="1" x14ac:dyDescent="0.25">
      <c r="A82">
        <v>796</v>
      </c>
      <c r="B82">
        <v>100480862</v>
      </c>
      <c r="C82" t="s">
        <v>30</v>
      </c>
      <c r="D82" t="s">
        <v>5200</v>
      </c>
      <c r="E82" t="s">
        <v>44</v>
      </c>
      <c r="F82" t="s">
        <v>5201</v>
      </c>
      <c r="G82" t="s">
        <v>3162</v>
      </c>
      <c r="H82" t="s">
        <v>140</v>
      </c>
      <c r="I82" t="s">
        <v>5202</v>
      </c>
      <c r="J82" t="s">
        <v>67</v>
      </c>
      <c r="K82" t="s">
        <v>49</v>
      </c>
      <c r="M82">
        <v>2</v>
      </c>
      <c r="N82" t="s">
        <v>50</v>
      </c>
      <c r="O82" t="s">
        <v>1763</v>
      </c>
      <c r="P82" t="s">
        <v>1764</v>
      </c>
      <c r="Q82" t="s">
        <v>53</v>
      </c>
      <c r="R82">
        <v>2012</v>
      </c>
      <c r="S82">
        <v>3.24</v>
      </c>
      <c r="T82" t="s">
        <v>31</v>
      </c>
      <c r="U82" s="2">
        <v>41107</v>
      </c>
      <c r="V82" s="2">
        <v>41120</v>
      </c>
      <c r="W82" s="2">
        <v>40999</v>
      </c>
      <c r="Y82" t="s">
        <v>1765</v>
      </c>
      <c r="Z82" t="s">
        <v>1766</v>
      </c>
      <c r="AA82" t="s">
        <v>1767</v>
      </c>
      <c r="AB82" t="s">
        <v>1768</v>
      </c>
      <c r="AC82" t="s">
        <v>36</v>
      </c>
      <c r="AE82" s="9" t="str">
        <f t="shared" si="11"/>
        <v>ok</v>
      </c>
      <c r="AF82" s="9" t="e">
        <f t="shared" si="12"/>
        <v>#VALUE!</v>
      </c>
      <c r="AG82" s="9" t="str">
        <f t="shared" si="13"/>
        <v>ok</v>
      </c>
      <c r="AH82" s="9" t="str">
        <f t="shared" si="14"/>
        <v>ERROR!</v>
      </c>
      <c r="AI82" s="9" t="str">
        <f t="shared" si="15"/>
        <v>ok</v>
      </c>
      <c r="AJ82" s="9" t="str">
        <f t="shared" si="16"/>
        <v>COUNTY COMMISSIONER2REPUBLICANISLAND COISLANDLocal20123.24DEBT411074112040999KEY JOHNSON  JILLP.O. BOX 818OAK HARBOR WA</v>
      </c>
      <c r="AK82" s="9">
        <f t="shared" si="17"/>
        <v>1</v>
      </c>
      <c r="AL82" s="9" t="str">
        <f t="shared" si="18"/>
        <v>NO!</v>
      </c>
      <c r="AM82" t="str">
        <f t="shared" si="19"/>
        <v>Yes</v>
      </c>
      <c r="AN82">
        <f t="shared" si="20"/>
        <v>100480671</v>
      </c>
      <c r="AO82" s="12" t="str">
        <f t="shared" si="21"/>
        <v>COUNTY COMMISSIONER2REPUBLICANISLAND COISLANDLocal</v>
      </c>
    </row>
    <row r="83" spans="1:41" hidden="1" x14ac:dyDescent="0.25">
      <c r="A83">
        <v>797</v>
      </c>
      <c r="B83">
        <v>100480869</v>
      </c>
      <c r="C83" t="s">
        <v>30</v>
      </c>
      <c r="D83" t="s">
        <v>5200</v>
      </c>
      <c r="E83" t="s">
        <v>44</v>
      </c>
      <c r="F83" t="s">
        <v>5201</v>
      </c>
      <c r="G83" t="s">
        <v>3162</v>
      </c>
      <c r="H83" t="s">
        <v>140</v>
      </c>
      <c r="I83" t="s">
        <v>5202</v>
      </c>
      <c r="J83" t="s">
        <v>67</v>
      </c>
      <c r="K83" t="s">
        <v>49</v>
      </c>
      <c r="M83">
        <v>2</v>
      </c>
      <c r="N83" t="s">
        <v>50</v>
      </c>
      <c r="O83" t="s">
        <v>1763</v>
      </c>
      <c r="P83" t="s">
        <v>1764</v>
      </c>
      <c r="Q83" t="s">
        <v>53</v>
      </c>
      <c r="R83">
        <v>2012</v>
      </c>
      <c r="S83">
        <v>3.24</v>
      </c>
      <c r="T83" t="s">
        <v>31</v>
      </c>
      <c r="U83" s="2">
        <v>41107</v>
      </c>
      <c r="V83" s="2">
        <v>41120</v>
      </c>
      <c r="W83" s="2">
        <v>40999</v>
      </c>
      <c r="Y83" t="s">
        <v>1765</v>
      </c>
      <c r="Z83" t="s">
        <v>1766</v>
      </c>
      <c r="AA83" t="s">
        <v>1767</v>
      </c>
      <c r="AB83" t="s">
        <v>1768</v>
      </c>
      <c r="AC83" t="s">
        <v>36</v>
      </c>
      <c r="AE83" s="9" t="str">
        <f t="shared" si="11"/>
        <v>ok</v>
      </c>
      <c r="AF83" s="9" t="e">
        <f t="shared" si="12"/>
        <v>#VALUE!</v>
      </c>
      <c r="AG83" s="9" t="str">
        <f t="shared" si="13"/>
        <v>ok</v>
      </c>
      <c r="AH83" s="9" t="str">
        <f t="shared" si="14"/>
        <v>ERROR!</v>
      </c>
      <c r="AI83" s="9" t="str">
        <f t="shared" si="15"/>
        <v>ok</v>
      </c>
      <c r="AJ83" s="9" t="str">
        <f t="shared" si="16"/>
        <v>COUNTY COMMISSIONER2REPUBLICANISLAND COISLANDLocal20123.24DEBT411074112040999KEY JOHNSON  JILLP.O. BOX 818OAK HARBOR WA</v>
      </c>
      <c r="AK83" s="9">
        <f t="shared" si="17"/>
        <v>1</v>
      </c>
      <c r="AL83" s="9" t="str">
        <f t="shared" si="18"/>
        <v>NO!</v>
      </c>
      <c r="AM83" t="str">
        <f t="shared" si="19"/>
        <v>Yes</v>
      </c>
      <c r="AN83">
        <f t="shared" si="20"/>
        <v>100480671</v>
      </c>
      <c r="AO83" s="12" t="str">
        <f t="shared" si="21"/>
        <v>COUNTY COMMISSIONER2REPUBLICANISLAND COISLANDLocal</v>
      </c>
    </row>
    <row r="84" spans="1:41" hidden="1" x14ac:dyDescent="0.25">
      <c r="A84">
        <v>791</v>
      </c>
      <c r="B84">
        <v>100481008</v>
      </c>
      <c r="C84" t="s">
        <v>30</v>
      </c>
      <c r="D84" t="s">
        <v>472</v>
      </c>
      <c r="E84" t="s">
        <v>44</v>
      </c>
      <c r="F84" t="s">
        <v>473</v>
      </c>
      <c r="G84" t="s">
        <v>474</v>
      </c>
      <c r="H84" t="s">
        <v>191</v>
      </c>
      <c r="I84" t="s">
        <v>475</v>
      </c>
      <c r="J84" t="s">
        <v>67</v>
      </c>
      <c r="K84" t="s">
        <v>49</v>
      </c>
      <c r="M84">
        <v>2</v>
      </c>
      <c r="N84" t="s">
        <v>50</v>
      </c>
      <c r="O84" t="s">
        <v>1763</v>
      </c>
      <c r="P84" t="s">
        <v>1764</v>
      </c>
      <c r="Q84" t="s">
        <v>53</v>
      </c>
      <c r="R84">
        <v>2012</v>
      </c>
      <c r="S84">
        <v>3.24</v>
      </c>
      <c r="T84" t="s">
        <v>31</v>
      </c>
      <c r="U84" s="2">
        <v>41107</v>
      </c>
      <c r="V84" s="2">
        <v>41120</v>
      </c>
      <c r="W84" s="2">
        <v>40999</v>
      </c>
      <c r="Y84" t="s">
        <v>1765</v>
      </c>
      <c r="Z84" t="s">
        <v>1766</v>
      </c>
      <c r="AA84" t="s">
        <v>1767</v>
      </c>
      <c r="AB84" t="s">
        <v>1768</v>
      </c>
      <c r="AC84" t="s">
        <v>36</v>
      </c>
      <c r="AE84" s="9" t="str">
        <f t="shared" si="11"/>
        <v>ok</v>
      </c>
      <c r="AF84" s="9" t="e">
        <f t="shared" si="12"/>
        <v>#VALUE!</v>
      </c>
      <c r="AG84" s="9" t="str">
        <f t="shared" si="13"/>
        <v>ok</v>
      </c>
      <c r="AH84" s="9" t="str">
        <f t="shared" si="14"/>
        <v>ERROR!</v>
      </c>
      <c r="AI84" s="9" t="str">
        <f t="shared" si="15"/>
        <v>ok</v>
      </c>
      <c r="AJ84" s="9" t="str">
        <f t="shared" si="16"/>
        <v>COUNTY COMMISSIONER2REPUBLICANISLAND COISLANDLocal20123.24DEBT411074112040999KEY JOHNSON  JILLP.O. BOX 818OAK HARBOR WA</v>
      </c>
      <c r="AK84" s="9">
        <f t="shared" si="17"/>
        <v>1</v>
      </c>
      <c r="AL84" s="9" t="str">
        <f t="shared" si="18"/>
        <v>NO!</v>
      </c>
      <c r="AM84" t="str">
        <f t="shared" si="19"/>
        <v>Yes</v>
      </c>
      <c r="AN84">
        <f t="shared" si="20"/>
        <v>100480671</v>
      </c>
      <c r="AO84" s="12" t="str">
        <f t="shared" si="21"/>
        <v>COUNTY COMMISSIONER2REPUBLICANISLAND COISLANDLocal</v>
      </c>
    </row>
    <row r="85" spans="1:41" hidden="1" x14ac:dyDescent="0.25">
      <c r="A85">
        <v>983</v>
      </c>
      <c r="B85">
        <v>100488349</v>
      </c>
      <c r="C85" t="s">
        <v>30</v>
      </c>
      <c r="D85" t="s">
        <v>43</v>
      </c>
      <c r="E85" t="s">
        <v>44</v>
      </c>
      <c r="F85" t="s">
        <v>45</v>
      </c>
      <c r="G85" t="s">
        <v>46</v>
      </c>
      <c r="H85" t="s">
        <v>47</v>
      </c>
      <c r="I85" t="s">
        <v>48</v>
      </c>
      <c r="J85" t="s">
        <v>49</v>
      </c>
      <c r="K85" t="s">
        <v>49</v>
      </c>
      <c r="M85">
        <v>2</v>
      </c>
      <c r="N85" t="s">
        <v>50</v>
      </c>
      <c r="O85" t="s">
        <v>51</v>
      </c>
      <c r="P85" t="s">
        <v>52</v>
      </c>
      <c r="Q85" t="s">
        <v>53</v>
      </c>
      <c r="R85">
        <v>2012</v>
      </c>
      <c r="S85">
        <v>1888.41</v>
      </c>
      <c r="T85" t="s">
        <v>31</v>
      </c>
      <c r="U85" s="2">
        <v>41121</v>
      </c>
      <c r="V85" s="2">
        <v>41152</v>
      </c>
      <c r="W85" s="2">
        <v>41152</v>
      </c>
      <c r="Z85" t="s">
        <v>2157</v>
      </c>
      <c r="AA85" t="s">
        <v>5975</v>
      </c>
      <c r="AB85" t="s">
        <v>57</v>
      </c>
      <c r="AC85" t="s">
        <v>36</v>
      </c>
      <c r="AE85" s="9" t="str">
        <f t="shared" si="11"/>
        <v>ok</v>
      </c>
      <c r="AF85" s="9" t="e">
        <f t="shared" si="12"/>
        <v>#VALUE!</v>
      </c>
      <c r="AG85" s="9" t="str">
        <f t="shared" si="13"/>
        <v>ok</v>
      </c>
      <c r="AH85" s="9" t="str">
        <f t="shared" si="14"/>
        <v>OK</v>
      </c>
      <c r="AI85" s="9" t="str">
        <f t="shared" si="15"/>
        <v>ok</v>
      </c>
      <c r="AJ85" s="9" t="str">
        <f t="shared" si="16"/>
        <v>COUNTY COMMISSIONER2REPUBLICANJEFFERSON COJEFFERSONLocal20121888.41DEBT411214115241152VISA2281 HASTINGS AVE. WPORT TOWNSENDWA</v>
      </c>
      <c r="AK85" s="9">
        <f t="shared" si="17"/>
        <v>0</v>
      </c>
      <c r="AL85" s="9" t="str">
        <f t="shared" si="18"/>
        <v>MATCH</v>
      </c>
      <c r="AM85" t="str">
        <f t="shared" si="19"/>
        <v>Yes</v>
      </c>
      <c r="AN85">
        <f t="shared" si="20"/>
        <v>100488349</v>
      </c>
      <c r="AO85" s="12" t="str">
        <f t="shared" si="21"/>
        <v>COUNTY COMMISSIONER2REPUBLICANJEFFERSON COJEFFERSONLocal</v>
      </c>
    </row>
    <row r="86" spans="1:41" hidden="1" x14ac:dyDescent="0.25">
      <c r="A86">
        <v>984</v>
      </c>
      <c r="B86">
        <v>100487845</v>
      </c>
      <c r="C86" t="s">
        <v>30</v>
      </c>
      <c r="D86" t="s">
        <v>5421</v>
      </c>
      <c r="E86" t="s">
        <v>44</v>
      </c>
      <c r="F86" t="s">
        <v>5422</v>
      </c>
      <c r="G86" t="s">
        <v>486</v>
      </c>
      <c r="H86" t="s">
        <v>404</v>
      </c>
      <c r="I86" t="s">
        <v>5423</v>
      </c>
      <c r="J86" t="s">
        <v>49</v>
      </c>
      <c r="K86" t="s">
        <v>49</v>
      </c>
      <c r="M86">
        <v>2</v>
      </c>
      <c r="N86" t="s">
        <v>50</v>
      </c>
      <c r="O86" t="s">
        <v>1155</v>
      </c>
      <c r="P86" t="s">
        <v>205</v>
      </c>
      <c r="Q86" t="s">
        <v>53</v>
      </c>
      <c r="R86">
        <v>2012</v>
      </c>
      <c r="S86">
        <v>494.24</v>
      </c>
      <c r="T86" t="s">
        <v>31</v>
      </c>
      <c r="U86" s="2">
        <v>41121</v>
      </c>
      <c r="V86" s="2">
        <v>41152</v>
      </c>
      <c r="W86" s="2">
        <v>41152</v>
      </c>
      <c r="Z86" t="s">
        <v>6701</v>
      </c>
      <c r="AE86" s="9" t="str">
        <f t="shared" si="11"/>
        <v>ok</v>
      </c>
      <c r="AF86" s="9" t="e">
        <f t="shared" si="12"/>
        <v>#VALUE!</v>
      </c>
      <c r="AG86" s="9" t="str">
        <f t="shared" si="13"/>
        <v>ok</v>
      </c>
      <c r="AH86" s="9" t="str">
        <f t="shared" si="14"/>
        <v>OK</v>
      </c>
      <c r="AI86" s="9" t="str">
        <f t="shared" si="15"/>
        <v>ok</v>
      </c>
      <c r="AJ86" s="9" t="str">
        <f t="shared" si="16"/>
        <v>COUNTY COMMISSIONER2REPUBLICANSKAGIT COSKAGITLocal2012494.24DEBT411214115241152AMERICAN EXPRESS LOWES</v>
      </c>
      <c r="AK86" s="9">
        <f t="shared" si="17"/>
        <v>0</v>
      </c>
      <c r="AL86" s="9" t="str">
        <f t="shared" si="18"/>
        <v>MATCH</v>
      </c>
      <c r="AM86" t="str">
        <f t="shared" si="19"/>
        <v>Yes</v>
      </c>
      <c r="AN86">
        <f t="shared" si="20"/>
        <v>100487845</v>
      </c>
      <c r="AO86" s="12" t="str">
        <f t="shared" si="21"/>
        <v>COUNTY COMMISSIONER2REPUBLICANSKAGIT COSKAGITLocal</v>
      </c>
    </row>
    <row r="87" spans="1:41" hidden="1" x14ac:dyDescent="0.25">
      <c r="A87">
        <v>964</v>
      </c>
      <c r="B87">
        <v>100488010</v>
      </c>
      <c r="C87" t="s">
        <v>30</v>
      </c>
      <c r="D87" t="s">
        <v>651</v>
      </c>
      <c r="E87" t="s">
        <v>44</v>
      </c>
      <c r="F87" t="s">
        <v>652</v>
      </c>
      <c r="G87" t="s">
        <v>190</v>
      </c>
      <c r="H87" t="s">
        <v>65</v>
      </c>
      <c r="I87" t="s">
        <v>653</v>
      </c>
      <c r="J87" t="s">
        <v>654</v>
      </c>
      <c r="K87" t="s">
        <v>49</v>
      </c>
      <c r="M87">
        <v>2</v>
      </c>
      <c r="N87" t="s">
        <v>50</v>
      </c>
      <c r="O87" t="s">
        <v>1155</v>
      </c>
      <c r="P87" t="s">
        <v>205</v>
      </c>
      <c r="Q87" t="s">
        <v>53</v>
      </c>
      <c r="R87">
        <v>2012</v>
      </c>
      <c r="S87">
        <v>494.24</v>
      </c>
      <c r="T87" t="s">
        <v>31</v>
      </c>
      <c r="U87" s="2">
        <v>41121</v>
      </c>
      <c r="V87" s="2">
        <v>41152</v>
      </c>
      <c r="W87" s="2">
        <v>41152</v>
      </c>
      <c r="Z87" t="s">
        <v>6701</v>
      </c>
      <c r="AE87" s="9" t="str">
        <f t="shared" si="11"/>
        <v>ok</v>
      </c>
      <c r="AF87" s="9" t="e">
        <f t="shared" si="12"/>
        <v>#VALUE!</v>
      </c>
      <c r="AG87" s="9" t="str">
        <f t="shared" si="13"/>
        <v>ok</v>
      </c>
      <c r="AH87" s="9" t="str">
        <f t="shared" si="14"/>
        <v>OK</v>
      </c>
      <c r="AI87" s="9" t="str">
        <f t="shared" si="15"/>
        <v>ok</v>
      </c>
      <c r="AJ87" s="9" t="str">
        <f t="shared" si="16"/>
        <v>COUNTY COMMISSIONER2REPUBLICANSKAGIT COSKAGITLocal2012494.24DEBT411214115241152AMERICAN EXPRESS LOWES</v>
      </c>
      <c r="AK87" s="9">
        <f t="shared" si="17"/>
        <v>1</v>
      </c>
      <c r="AL87" s="9" t="str">
        <f t="shared" si="18"/>
        <v>NO!</v>
      </c>
      <c r="AM87" t="str">
        <f t="shared" si="19"/>
        <v>Yes</v>
      </c>
      <c r="AN87">
        <f t="shared" si="20"/>
        <v>100487845</v>
      </c>
      <c r="AO87" s="12" t="str">
        <f t="shared" si="21"/>
        <v>COUNTY COMMISSIONER2REPUBLICANSKAGIT COSKAGITLocal</v>
      </c>
    </row>
    <row r="88" spans="1:41" hidden="1" x14ac:dyDescent="0.25">
      <c r="A88">
        <v>995</v>
      </c>
      <c r="B88">
        <v>100488176</v>
      </c>
      <c r="C88" t="s">
        <v>30</v>
      </c>
      <c r="D88" t="s">
        <v>524</v>
      </c>
      <c r="E88" t="s">
        <v>44</v>
      </c>
      <c r="F88" t="s">
        <v>525</v>
      </c>
      <c r="G88" t="s">
        <v>403</v>
      </c>
      <c r="H88" t="s">
        <v>336</v>
      </c>
      <c r="I88" t="s">
        <v>526</v>
      </c>
      <c r="J88" t="s">
        <v>67</v>
      </c>
      <c r="K88" t="s">
        <v>49</v>
      </c>
      <c r="M88">
        <v>2</v>
      </c>
      <c r="N88" t="s">
        <v>50</v>
      </c>
      <c r="O88" t="s">
        <v>1155</v>
      </c>
      <c r="P88" t="s">
        <v>205</v>
      </c>
      <c r="Q88" t="s">
        <v>53</v>
      </c>
      <c r="R88">
        <v>2012</v>
      </c>
      <c r="S88">
        <v>494.24</v>
      </c>
      <c r="T88" t="s">
        <v>31</v>
      </c>
      <c r="U88" s="2">
        <v>41121</v>
      </c>
      <c r="V88" s="2">
        <v>41152</v>
      </c>
      <c r="W88" s="2">
        <v>41152</v>
      </c>
      <c r="Z88" t="s">
        <v>6701</v>
      </c>
      <c r="AE88" s="9" t="str">
        <f t="shared" si="11"/>
        <v>ok</v>
      </c>
      <c r="AF88" s="9" t="e">
        <f t="shared" si="12"/>
        <v>#VALUE!</v>
      </c>
      <c r="AG88" s="9" t="str">
        <f t="shared" si="13"/>
        <v>ok</v>
      </c>
      <c r="AH88" s="9" t="str">
        <f t="shared" si="14"/>
        <v>OK</v>
      </c>
      <c r="AI88" s="9" t="str">
        <f t="shared" si="15"/>
        <v>ok</v>
      </c>
      <c r="AJ88" s="9" t="str">
        <f t="shared" si="16"/>
        <v>COUNTY COMMISSIONER2REPUBLICANSKAGIT COSKAGITLocal2012494.24DEBT411214115241152AMERICAN EXPRESS LOWES</v>
      </c>
      <c r="AK88" s="9">
        <f t="shared" si="17"/>
        <v>1</v>
      </c>
      <c r="AL88" s="9" t="str">
        <f t="shared" si="18"/>
        <v>NO!</v>
      </c>
      <c r="AM88" t="str">
        <f t="shared" si="19"/>
        <v>Yes</v>
      </c>
      <c r="AN88">
        <f t="shared" si="20"/>
        <v>100487845</v>
      </c>
      <c r="AO88" s="12" t="str">
        <f t="shared" si="21"/>
        <v>COUNTY COMMISSIONER2REPUBLICANSKAGIT COSKAGITLocal</v>
      </c>
    </row>
    <row r="89" spans="1:41" hidden="1" x14ac:dyDescent="0.25">
      <c r="A89">
        <v>1021</v>
      </c>
      <c r="B89">
        <v>100488203</v>
      </c>
      <c r="C89" t="s">
        <v>30</v>
      </c>
      <c r="D89" t="s">
        <v>188</v>
      </c>
      <c r="E89" t="s">
        <v>44</v>
      </c>
      <c r="F89" t="s">
        <v>189</v>
      </c>
      <c r="G89" t="s">
        <v>190</v>
      </c>
      <c r="H89" t="s">
        <v>191</v>
      </c>
      <c r="I89" t="s">
        <v>192</v>
      </c>
      <c r="J89" t="s">
        <v>193</v>
      </c>
      <c r="K89" t="s">
        <v>49</v>
      </c>
      <c r="M89">
        <v>2</v>
      </c>
      <c r="N89" t="s">
        <v>50</v>
      </c>
      <c r="O89" t="s">
        <v>1155</v>
      </c>
      <c r="P89" t="s">
        <v>205</v>
      </c>
      <c r="Q89" t="s">
        <v>53</v>
      </c>
      <c r="R89">
        <v>2012</v>
      </c>
      <c r="S89">
        <v>494.24</v>
      </c>
      <c r="T89" t="s">
        <v>31</v>
      </c>
      <c r="U89" s="2">
        <v>41121</v>
      </c>
      <c r="V89" s="2">
        <v>41152</v>
      </c>
      <c r="W89" s="2">
        <v>41152</v>
      </c>
      <c r="Z89" t="s">
        <v>6701</v>
      </c>
      <c r="AE89" s="9" t="str">
        <f t="shared" si="11"/>
        <v>ok</v>
      </c>
      <c r="AF89" s="9" t="e">
        <f t="shared" si="12"/>
        <v>#VALUE!</v>
      </c>
      <c r="AG89" s="9" t="str">
        <f t="shared" si="13"/>
        <v>ok</v>
      </c>
      <c r="AH89" s="9" t="str">
        <f t="shared" si="14"/>
        <v>OK</v>
      </c>
      <c r="AI89" s="9" t="str">
        <f t="shared" si="15"/>
        <v>ok</v>
      </c>
      <c r="AJ89" s="9" t="str">
        <f t="shared" si="16"/>
        <v>COUNTY COMMISSIONER2REPUBLICANSKAGIT COSKAGITLocal2012494.24DEBT411214115241152AMERICAN EXPRESS LOWES</v>
      </c>
      <c r="AK89" s="9">
        <f t="shared" si="17"/>
        <v>1</v>
      </c>
      <c r="AL89" s="9" t="str">
        <f t="shared" si="18"/>
        <v>NO!</v>
      </c>
      <c r="AM89" t="str">
        <f t="shared" si="19"/>
        <v>Yes</v>
      </c>
      <c r="AN89">
        <f t="shared" si="20"/>
        <v>100487845</v>
      </c>
      <c r="AO89" s="12" t="str">
        <f t="shared" si="21"/>
        <v>COUNTY COMMISSIONER2REPUBLICANSKAGIT COSKAGITLocal</v>
      </c>
    </row>
    <row r="90" spans="1:41" hidden="1" x14ac:dyDescent="0.25">
      <c r="A90">
        <v>969</v>
      </c>
      <c r="B90">
        <v>100488243</v>
      </c>
      <c r="C90" t="s">
        <v>30</v>
      </c>
      <c r="D90" t="s">
        <v>6393</v>
      </c>
      <c r="E90" t="s">
        <v>44</v>
      </c>
      <c r="F90" t="s">
        <v>6394</v>
      </c>
      <c r="G90" t="s">
        <v>2864</v>
      </c>
      <c r="H90" t="s">
        <v>225</v>
      </c>
      <c r="I90" t="s">
        <v>1297</v>
      </c>
      <c r="J90" t="s">
        <v>887</v>
      </c>
      <c r="K90" t="s">
        <v>49</v>
      </c>
      <c r="M90">
        <v>2</v>
      </c>
      <c r="N90" t="s">
        <v>50</v>
      </c>
      <c r="O90" t="s">
        <v>1155</v>
      </c>
      <c r="P90" t="s">
        <v>205</v>
      </c>
      <c r="Q90" t="s">
        <v>53</v>
      </c>
      <c r="R90">
        <v>2012</v>
      </c>
      <c r="S90">
        <v>494.24</v>
      </c>
      <c r="T90" t="s">
        <v>31</v>
      </c>
      <c r="U90" s="2">
        <v>41121</v>
      </c>
      <c r="V90" s="2">
        <v>41152</v>
      </c>
      <c r="W90" s="2">
        <v>41152</v>
      </c>
      <c r="Z90" t="s">
        <v>6701</v>
      </c>
      <c r="AE90" s="9" t="str">
        <f t="shared" si="11"/>
        <v>ok</v>
      </c>
      <c r="AF90" s="9" t="e">
        <f t="shared" si="12"/>
        <v>#VALUE!</v>
      </c>
      <c r="AG90" s="9" t="str">
        <f t="shared" si="13"/>
        <v>ok</v>
      </c>
      <c r="AH90" s="9" t="str">
        <f t="shared" si="14"/>
        <v>OK</v>
      </c>
      <c r="AI90" s="9" t="str">
        <f t="shared" si="15"/>
        <v>ok</v>
      </c>
      <c r="AJ90" s="9" t="str">
        <f t="shared" si="16"/>
        <v>COUNTY COMMISSIONER2REPUBLICANSKAGIT COSKAGITLocal2012494.24DEBT411214115241152AMERICAN EXPRESS LOWES</v>
      </c>
      <c r="AK90" s="9">
        <f t="shared" si="17"/>
        <v>1</v>
      </c>
      <c r="AL90" s="9" t="str">
        <f t="shared" si="18"/>
        <v>NO!</v>
      </c>
      <c r="AM90" t="str">
        <f t="shared" si="19"/>
        <v>Yes</v>
      </c>
      <c r="AN90">
        <f t="shared" si="20"/>
        <v>100487845</v>
      </c>
      <c r="AO90" s="12" t="str">
        <f t="shared" si="21"/>
        <v>COUNTY COMMISSIONER2REPUBLICANSKAGIT COSKAGITLocal</v>
      </c>
    </row>
    <row r="91" spans="1:41" hidden="1" x14ac:dyDescent="0.25">
      <c r="A91">
        <v>989</v>
      </c>
      <c r="B91">
        <v>100488324</v>
      </c>
      <c r="C91" t="s">
        <v>30</v>
      </c>
      <c r="D91" t="s">
        <v>1237</v>
      </c>
      <c r="E91" t="s">
        <v>44</v>
      </c>
      <c r="F91" t="s">
        <v>1238</v>
      </c>
      <c r="G91" t="s">
        <v>1239</v>
      </c>
      <c r="I91" t="s">
        <v>1240</v>
      </c>
      <c r="J91" t="s">
        <v>67</v>
      </c>
      <c r="K91" t="s">
        <v>49</v>
      </c>
      <c r="M91">
        <v>2</v>
      </c>
      <c r="N91" t="s">
        <v>50</v>
      </c>
      <c r="O91" t="s">
        <v>1155</v>
      </c>
      <c r="P91" t="s">
        <v>205</v>
      </c>
      <c r="Q91" t="s">
        <v>53</v>
      </c>
      <c r="R91">
        <v>2012</v>
      </c>
      <c r="S91">
        <v>494.24</v>
      </c>
      <c r="T91" t="s">
        <v>31</v>
      </c>
      <c r="U91" s="2">
        <v>41121</v>
      </c>
      <c r="V91" s="2">
        <v>41152</v>
      </c>
      <c r="W91" s="2">
        <v>41152</v>
      </c>
      <c r="Z91" t="s">
        <v>6701</v>
      </c>
      <c r="AE91" s="9" t="str">
        <f t="shared" si="11"/>
        <v>ok</v>
      </c>
      <c r="AF91" s="9" t="e">
        <f t="shared" si="12"/>
        <v>#VALUE!</v>
      </c>
      <c r="AG91" s="9" t="str">
        <f t="shared" si="13"/>
        <v>ok</v>
      </c>
      <c r="AH91" s="9" t="str">
        <f t="shared" si="14"/>
        <v>OK</v>
      </c>
      <c r="AI91" s="9" t="str">
        <f t="shared" si="15"/>
        <v>ok</v>
      </c>
      <c r="AJ91" s="9" t="str">
        <f t="shared" si="16"/>
        <v>COUNTY COMMISSIONER2REPUBLICANSKAGIT COSKAGITLocal2012494.24DEBT411214115241152AMERICAN EXPRESS LOWES</v>
      </c>
      <c r="AK91" s="9">
        <f t="shared" si="17"/>
        <v>1</v>
      </c>
      <c r="AL91" s="9" t="str">
        <f t="shared" si="18"/>
        <v>NO!</v>
      </c>
      <c r="AM91" t="str">
        <f t="shared" si="19"/>
        <v>Yes</v>
      </c>
      <c r="AN91">
        <f t="shared" si="20"/>
        <v>100487845</v>
      </c>
      <c r="AO91" s="12" t="str">
        <f t="shared" si="21"/>
        <v>COUNTY COMMISSIONER2REPUBLICANSKAGIT COSKAGITLocal</v>
      </c>
    </row>
    <row r="92" spans="1:41" hidden="1" x14ac:dyDescent="0.25">
      <c r="A92">
        <v>996</v>
      </c>
      <c r="B92">
        <v>100488348</v>
      </c>
      <c r="C92" t="s">
        <v>30</v>
      </c>
      <c r="D92" t="s">
        <v>43</v>
      </c>
      <c r="E92" t="s">
        <v>44</v>
      </c>
      <c r="F92" t="s">
        <v>45</v>
      </c>
      <c r="G92" t="s">
        <v>46</v>
      </c>
      <c r="H92" t="s">
        <v>47</v>
      </c>
      <c r="I92" t="s">
        <v>48</v>
      </c>
      <c r="J92" t="s">
        <v>49</v>
      </c>
      <c r="K92" t="s">
        <v>49</v>
      </c>
      <c r="M92">
        <v>2</v>
      </c>
      <c r="N92" t="s">
        <v>50</v>
      </c>
      <c r="O92" t="s">
        <v>1155</v>
      </c>
      <c r="P92" t="s">
        <v>205</v>
      </c>
      <c r="Q92" t="s">
        <v>53</v>
      </c>
      <c r="R92">
        <v>2012</v>
      </c>
      <c r="S92">
        <v>494.24</v>
      </c>
      <c r="T92" t="s">
        <v>31</v>
      </c>
      <c r="U92" s="2">
        <v>41121</v>
      </c>
      <c r="V92" s="2">
        <v>41152</v>
      </c>
      <c r="W92" s="2">
        <v>41152</v>
      </c>
      <c r="Z92" t="s">
        <v>6701</v>
      </c>
      <c r="AE92" s="9" t="str">
        <f t="shared" si="11"/>
        <v>ok</v>
      </c>
      <c r="AF92" s="9" t="e">
        <f t="shared" si="12"/>
        <v>#VALUE!</v>
      </c>
      <c r="AG92" s="9" t="str">
        <f t="shared" si="13"/>
        <v>ok</v>
      </c>
      <c r="AH92" s="9" t="str">
        <f t="shared" si="14"/>
        <v>OK</v>
      </c>
      <c r="AI92" s="9" t="str">
        <f t="shared" si="15"/>
        <v>ok</v>
      </c>
      <c r="AJ92" s="9" t="str">
        <f t="shared" si="16"/>
        <v>COUNTY COMMISSIONER2REPUBLICANSKAGIT COSKAGITLocal2012494.24DEBT411214115241152AMERICAN EXPRESS LOWES</v>
      </c>
      <c r="AK92" s="9">
        <f t="shared" si="17"/>
        <v>1</v>
      </c>
      <c r="AL92" s="9" t="str">
        <f t="shared" si="18"/>
        <v>MATCH</v>
      </c>
      <c r="AM92" t="str">
        <f t="shared" si="19"/>
        <v>Yes</v>
      </c>
      <c r="AN92">
        <f t="shared" si="20"/>
        <v>100487845</v>
      </c>
      <c r="AO92" s="12" t="str">
        <f t="shared" si="21"/>
        <v>COUNTY COMMISSIONER2REPUBLICANSKAGIT COSKAGITLocal</v>
      </c>
    </row>
    <row r="93" spans="1:41" hidden="1" x14ac:dyDescent="0.25">
      <c r="A93">
        <v>1022</v>
      </c>
      <c r="B93">
        <v>100488441</v>
      </c>
      <c r="C93" t="s">
        <v>30</v>
      </c>
      <c r="D93" t="s">
        <v>862</v>
      </c>
      <c r="E93" t="s">
        <v>44</v>
      </c>
      <c r="F93" t="s">
        <v>863</v>
      </c>
      <c r="G93" t="s">
        <v>864</v>
      </c>
      <c r="H93" t="s">
        <v>602</v>
      </c>
      <c r="I93" t="s">
        <v>865</v>
      </c>
      <c r="J93" t="s">
        <v>67</v>
      </c>
      <c r="K93" t="s">
        <v>49</v>
      </c>
      <c r="M93">
        <v>2</v>
      </c>
      <c r="N93" t="s">
        <v>50</v>
      </c>
      <c r="O93" t="s">
        <v>1155</v>
      </c>
      <c r="P93" t="s">
        <v>205</v>
      </c>
      <c r="Q93" t="s">
        <v>53</v>
      </c>
      <c r="R93">
        <v>2012</v>
      </c>
      <c r="S93">
        <v>494.24</v>
      </c>
      <c r="T93" t="s">
        <v>31</v>
      </c>
      <c r="U93" s="2">
        <v>41121</v>
      </c>
      <c r="V93" s="2">
        <v>41152</v>
      </c>
      <c r="W93" s="2">
        <v>41152</v>
      </c>
      <c r="Z93" t="s">
        <v>6701</v>
      </c>
      <c r="AE93" s="9" t="str">
        <f t="shared" si="11"/>
        <v>ok</v>
      </c>
      <c r="AF93" s="9" t="e">
        <f t="shared" si="12"/>
        <v>#VALUE!</v>
      </c>
      <c r="AG93" s="9" t="str">
        <f t="shared" si="13"/>
        <v>ok</v>
      </c>
      <c r="AH93" s="9" t="str">
        <f t="shared" si="14"/>
        <v>OK</v>
      </c>
      <c r="AI93" s="9" t="str">
        <f t="shared" si="15"/>
        <v>ok</v>
      </c>
      <c r="AJ93" s="9" t="str">
        <f t="shared" si="16"/>
        <v>COUNTY COMMISSIONER2REPUBLICANSKAGIT COSKAGITLocal2012494.24DEBT411214115241152AMERICAN EXPRESS LOWES</v>
      </c>
      <c r="AK93" s="9">
        <f t="shared" si="17"/>
        <v>1</v>
      </c>
      <c r="AL93" s="9" t="str">
        <f t="shared" si="18"/>
        <v>NO!</v>
      </c>
      <c r="AM93" t="str">
        <f t="shared" si="19"/>
        <v>Yes</v>
      </c>
      <c r="AN93">
        <f t="shared" si="20"/>
        <v>100487845</v>
      </c>
      <c r="AO93" s="12" t="str">
        <f t="shared" si="21"/>
        <v>COUNTY COMMISSIONER2REPUBLICANSKAGIT COSKAGITLocal</v>
      </c>
    </row>
    <row r="94" spans="1:41" hidden="1" x14ac:dyDescent="0.25">
      <c r="A94">
        <v>939</v>
      </c>
      <c r="B94">
        <v>100488481</v>
      </c>
      <c r="C94" t="s">
        <v>30</v>
      </c>
      <c r="D94" t="s">
        <v>296</v>
      </c>
      <c r="E94" t="s">
        <v>44</v>
      </c>
      <c r="F94" t="s">
        <v>297</v>
      </c>
      <c r="G94" t="s">
        <v>298</v>
      </c>
      <c r="H94" t="s">
        <v>299</v>
      </c>
      <c r="I94" t="s">
        <v>300</v>
      </c>
      <c r="J94" t="s">
        <v>67</v>
      </c>
      <c r="K94" t="s">
        <v>49</v>
      </c>
      <c r="M94">
        <v>2</v>
      </c>
      <c r="N94" t="s">
        <v>50</v>
      </c>
      <c r="O94" t="s">
        <v>1155</v>
      </c>
      <c r="P94" t="s">
        <v>205</v>
      </c>
      <c r="Q94" t="s">
        <v>53</v>
      </c>
      <c r="R94">
        <v>2012</v>
      </c>
      <c r="S94">
        <v>494.24</v>
      </c>
      <c r="T94" t="s">
        <v>31</v>
      </c>
      <c r="U94" s="2">
        <v>41121</v>
      </c>
      <c r="V94" s="2">
        <v>41152</v>
      </c>
      <c r="W94" s="2">
        <v>41152</v>
      </c>
      <c r="Z94" t="s">
        <v>6701</v>
      </c>
      <c r="AE94" s="9" t="str">
        <f t="shared" si="11"/>
        <v>ok</v>
      </c>
      <c r="AF94" s="9" t="e">
        <f t="shared" si="12"/>
        <v>#VALUE!</v>
      </c>
      <c r="AG94" s="9" t="str">
        <f t="shared" si="13"/>
        <v>ok</v>
      </c>
      <c r="AH94" s="9" t="str">
        <f t="shared" si="14"/>
        <v>OK</v>
      </c>
      <c r="AI94" s="9" t="str">
        <f t="shared" si="15"/>
        <v>ok</v>
      </c>
      <c r="AJ94" s="9" t="str">
        <f t="shared" si="16"/>
        <v>COUNTY COMMISSIONER2REPUBLICANSKAGIT COSKAGITLocal2012494.24DEBT411214115241152AMERICAN EXPRESS LOWES</v>
      </c>
      <c r="AK94" s="9">
        <f t="shared" si="17"/>
        <v>1</v>
      </c>
      <c r="AL94" s="9" t="str">
        <f t="shared" si="18"/>
        <v>NO!</v>
      </c>
      <c r="AM94" t="str">
        <f t="shared" si="19"/>
        <v>Yes</v>
      </c>
      <c r="AN94">
        <f t="shared" si="20"/>
        <v>100487845</v>
      </c>
      <c r="AO94" s="12" t="str">
        <f t="shared" si="21"/>
        <v>COUNTY COMMISSIONER2REPUBLICANSKAGIT COSKAGITLocal</v>
      </c>
    </row>
    <row r="95" spans="1:41" hidden="1" x14ac:dyDescent="0.25">
      <c r="A95">
        <v>940</v>
      </c>
      <c r="B95">
        <v>100488574</v>
      </c>
      <c r="C95" t="s">
        <v>30</v>
      </c>
      <c r="D95" t="s">
        <v>106</v>
      </c>
      <c r="E95" t="s">
        <v>44</v>
      </c>
      <c r="F95" t="s">
        <v>107</v>
      </c>
      <c r="G95" t="s">
        <v>108</v>
      </c>
      <c r="H95" t="s">
        <v>109</v>
      </c>
      <c r="I95" t="s">
        <v>110</v>
      </c>
      <c r="J95" t="s">
        <v>111</v>
      </c>
      <c r="K95" t="s">
        <v>49</v>
      </c>
      <c r="M95">
        <v>2</v>
      </c>
      <c r="N95" t="s">
        <v>50</v>
      </c>
      <c r="O95" t="s">
        <v>1155</v>
      </c>
      <c r="P95" t="s">
        <v>205</v>
      </c>
      <c r="Q95" t="s">
        <v>53</v>
      </c>
      <c r="R95">
        <v>2012</v>
      </c>
      <c r="S95">
        <v>494.24</v>
      </c>
      <c r="T95" t="s">
        <v>31</v>
      </c>
      <c r="U95" s="2">
        <v>41121</v>
      </c>
      <c r="V95" s="2">
        <v>41152</v>
      </c>
      <c r="W95" s="2">
        <v>41152</v>
      </c>
      <c r="Z95" t="s">
        <v>6701</v>
      </c>
      <c r="AE95" s="9" t="str">
        <f t="shared" si="11"/>
        <v>ok</v>
      </c>
      <c r="AF95" s="9" t="e">
        <f t="shared" si="12"/>
        <v>#VALUE!</v>
      </c>
      <c r="AG95" s="9" t="str">
        <f t="shared" si="13"/>
        <v>ok</v>
      </c>
      <c r="AH95" s="9" t="str">
        <f t="shared" si="14"/>
        <v>OK</v>
      </c>
      <c r="AI95" s="9" t="str">
        <f t="shared" si="15"/>
        <v>ok</v>
      </c>
      <c r="AJ95" s="9" t="str">
        <f t="shared" si="16"/>
        <v>COUNTY COMMISSIONER2REPUBLICANSKAGIT COSKAGITLocal2012494.24DEBT411214115241152AMERICAN EXPRESS LOWES</v>
      </c>
      <c r="AK95" s="9">
        <f t="shared" si="17"/>
        <v>1</v>
      </c>
      <c r="AL95" s="9" t="str">
        <f t="shared" si="18"/>
        <v>NO!</v>
      </c>
      <c r="AM95" t="str">
        <f t="shared" si="19"/>
        <v>Yes</v>
      </c>
      <c r="AN95">
        <f t="shared" si="20"/>
        <v>100487845</v>
      </c>
      <c r="AO95" s="12" t="str">
        <f t="shared" si="21"/>
        <v>COUNTY COMMISSIONER2REPUBLICANSKAGIT COSKAGITLocal</v>
      </c>
    </row>
    <row r="96" spans="1:41" hidden="1" x14ac:dyDescent="0.25">
      <c r="A96">
        <v>997</v>
      </c>
      <c r="B96">
        <v>100488595</v>
      </c>
      <c r="C96" t="s">
        <v>30</v>
      </c>
      <c r="D96" t="s">
        <v>393</v>
      </c>
      <c r="E96" t="s">
        <v>44</v>
      </c>
      <c r="F96" t="s">
        <v>394</v>
      </c>
      <c r="G96" t="s">
        <v>395</v>
      </c>
      <c r="H96" t="s">
        <v>273</v>
      </c>
      <c r="I96" t="s">
        <v>396</v>
      </c>
      <c r="J96" t="s">
        <v>67</v>
      </c>
      <c r="K96" t="s">
        <v>49</v>
      </c>
      <c r="M96">
        <v>2</v>
      </c>
      <c r="N96" t="s">
        <v>50</v>
      </c>
      <c r="O96" t="s">
        <v>1155</v>
      </c>
      <c r="P96" t="s">
        <v>205</v>
      </c>
      <c r="Q96" t="s">
        <v>53</v>
      </c>
      <c r="R96">
        <v>2012</v>
      </c>
      <c r="S96">
        <v>494.24</v>
      </c>
      <c r="T96" t="s">
        <v>31</v>
      </c>
      <c r="U96" s="2">
        <v>41121</v>
      </c>
      <c r="V96" s="2">
        <v>41152</v>
      </c>
      <c r="W96" s="2">
        <v>41152</v>
      </c>
      <c r="Z96" t="s">
        <v>6701</v>
      </c>
      <c r="AE96" s="9" t="str">
        <f t="shared" si="11"/>
        <v>ok</v>
      </c>
      <c r="AF96" s="9" t="e">
        <f t="shared" si="12"/>
        <v>#VALUE!</v>
      </c>
      <c r="AG96" s="9" t="str">
        <f t="shared" si="13"/>
        <v>ok</v>
      </c>
      <c r="AH96" s="9" t="str">
        <f t="shared" si="14"/>
        <v>OK</v>
      </c>
      <c r="AI96" s="9" t="str">
        <f t="shared" si="15"/>
        <v>ok</v>
      </c>
      <c r="AJ96" s="9" t="str">
        <f t="shared" si="16"/>
        <v>COUNTY COMMISSIONER2REPUBLICANSKAGIT COSKAGITLocal2012494.24DEBT411214115241152AMERICAN EXPRESS LOWES</v>
      </c>
      <c r="AK96" s="9">
        <f t="shared" si="17"/>
        <v>1</v>
      </c>
      <c r="AL96" s="9" t="str">
        <f t="shared" si="18"/>
        <v>NO!</v>
      </c>
      <c r="AM96" t="str">
        <f t="shared" si="19"/>
        <v>Yes</v>
      </c>
      <c r="AN96">
        <f t="shared" si="20"/>
        <v>100487845</v>
      </c>
      <c r="AO96" s="12" t="str">
        <f t="shared" si="21"/>
        <v>COUNTY COMMISSIONER2REPUBLICANSKAGIT COSKAGITLocal</v>
      </c>
    </row>
    <row r="97" spans="1:41" hidden="1" x14ac:dyDescent="0.25">
      <c r="A97">
        <v>798</v>
      </c>
      <c r="B97">
        <v>100477693</v>
      </c>
      <c r="C97" t="s">
        <v>30</v>
      </c>
      <c r="D97" t="s">
        <v>6204</v>
      </c>
      <c r="E97" t="s">
        <v>44</v>
      </c>
      <c r="F97" t="s">
        <v>6205</v>
      </c>
      <c r="G97" t="s">
        <v>2790</v>
      </c>
      <c r="H97" t="s">
        <v>273</v>
      </c>
      <c r="I97" t="s">
        <v>6206</v>
      </c>
      <c r="J97" t="s">
        <v>322</v>
      </c>
      <c r="K97" t="s">
        <v>49</v>
      </c>
      <c r="M97">
        <v>2</v>
      </c>
      <c r="N97" t="s">
        <v>50</v>
      </c>
      <c r="O97" t="s">
        <v>1155</v>
      </c>
      <c r="P97" t="s">
        <v>205</v>
      </c>
      <c r="Q97" t="s">
        <v>53</v>
      </c>
      <c r="R97">
        <v>2012</v>
      </c>
      <c r="S97">
        <v>6481.18</v>
      </c>
      <c r="T97" t="s">
        <v>31</v>
      </c>
      <c r="U97" s="2">
        <v>41061</v>
      </c>
      <c r="V97" s="2">
        <v>41106</v>
      </c>
      <c r="W97" s="2">
        <v>41106</v>
      </c>
      <c r="Z97" t="s">
        <v>6692</v>
      </c>
      <c r="AE97" s="9" t="str">
        <f t="shared" si="11"/>
        <v>ok</v>
      </c>
      <c r="AF97" s="9" t="e">
        <f t="shared" si="12"/>
        <v>#VALUE!</v>
      </c>
      <c r="AG97" s="9" t="str">
        <f t="shared" si="13"/>
        <v>ok</v>
      </c>
      <c r="AH97" s="9" t="str">
        <f t="shared" si="14"/>
        <v>OK</v>
      </c>
      <c r="AI97" s="9" t="str">
        <f t="shared" si="15"/>
        <v>ok</v>
      </c>
      <c r="AJ97" s="9" t="str">
        <f t="shared" si="16"/>
        <v>COUNTY COMMISSIONER2REPUBLICANSKAGIT COSKAGITLocal20126481.18DEBT410614110641106CABELA'S (VISA)</v>
      </c>
      <c r="AK97" s="9">
        <f t="shared" si="17"/>
        <v>0</v>
      </c>
      <c r="AL97" s="9" t="str">
        <f t="shared" si="18"/>
        <v>NO!</v>
      </c>
      <c r="AM97" t="str">
        <f t="shared" si="19"/>
        <v>Yes</v>
      </c>
      <c r="AN97">
        <f t="shared" si="20"/>
        <v>100476529</v>
      </c>
      <c r="AO97" s="12" t="str">
        <f t="shared" si="21"/>
        <v>COUNTY COMMISSIONER2REPUBLICANSKAGIT COSKAGITLocal</v>
      </c>
    </row>
    <row r="98" spans="1:41" hidden="1" x14ac:dyDescent="0.25">
      <c r="A98">
        <v>704</v>
      </c>
      <c r="B98">
        <v>100467505</v>
      </c>
      <c r="C98" t="s">
        <v>30</v>
      </c>
      <c r="D98" t="s">
        <v>814</v>
      </c>
      <c r="E98" t="s">
        <v>44</v>
      </c>
      <c r="F98" t="s">
        <v>815</v>
      </c>
      <c r="G98" t="s">
        <v>816</v>
      </c>
      <c r="H98" t="s">
        <v>273</v>
      </c>
      <c r="I98" t="s">
        <v>817</v>
      </c>
      <c r="J98" t="s">
        <v>49</v>
      </c>
      <c r="K98" t="s">
        <v>49</v>
      </c>
      <c r="M98">
        <v>3</v>
      </c>
      <c r="N98" t="s">
        <v>818</v>
      </c>
      <c r="O98" t="s">
        <v>819</v>
      </c>
      <c r="P98" t="s">
        <v>591</v>
      </c>
      <c r="Q98" t="s">
        <v>53</v>
      </c>
      <c r="R98">
        <v>2012</v>
      </c>
      <c r="S98">
        <v>51.44</v>
      </c>
      <c r="T98" t="s">
        <v>31</v>
      </c>
      <c r="U98" s="2">
        <v>41030</v>
      </c>
      <c r="V98" s="2">
        <v>41060</v>
      </c>
      <c r="W98" s="2">
        <v>41001</v>
      </c>
      <c r="Y98" t="s">
        <v>716</v>
      </c>
      <c r="Z98" t="s">
        <v>815</v>
      </c>
      <c r="AA98" t="s">
        <v>821</v>
      </c>
      <c r="AB98" t="s">
        <v>578</v>
      </c>
      <c r="AC98" t="s">
        <v>36</v>
      </c>
      <c r="AE98" s="9" t="str">
        <f t="shared" si="11"/>
        <v>ok</v>
      </c>
      <c r="AF98" s="9" t="e">
        <f t="shared" si="12"/>
        <v>#VALUE!</v>
      </c>
      <c r="AG98" s="9" t="str">
        <f t="shared" si="13"/>
        <v>ok</v>
      </c>
      <c r="AH98" s="9" t="str">
        <f t="shared" si="14"/>
        <v>ERROR!</v>
      </c>
      <c r="AI98" s="9" t="str">
        <f t="shared" si="15"/>
        <v>ok</v>
      </c>
      <c r="AJ98" s="9" t="str">
        <f t="shared" si="16"/>
        <v>COUNTY COMMISSIONER3INDEPENDENTMASON COMASONLocal201251.44DEBT410304106041001POSTAGEJEFFREYS TERRI MPO BOX 382SHELTONWA</v>
      </c>
      <c r="AK98" s="9">
        <f t="shared" si="17"/>
        <v>0</v>
      </c>
      <c r="AL98" s="9" t="str">
        <f t="shared" si="18"/>
        <v>MATCH</v>
      </c>
      <c r="AM98" t="str">
        <f t="shared" si="19"/>
        <v>Yes</v>
      </c>
      <c r="AN98">
        <f t="shared" si="20"/>
        <v>100467505</v>
      </c>
      <c r="AO98" s="12" t="str">
        <f t="shared" si="21"/>
        <v>COUNTY COMMISSIONER3INDEPENDENTMASON COMASONLocal</v>
      </c>
    </row>
    <row r="99" spans="1:41" hidden="1" x14ac:dyDescent="0.25">
      <c r="A99">
        <v>842</v>
      </c>
      <c r="B99">
        <v>100480782</v>
      </c>
      <c r="C99" t="s">
        <v>30</v>
      </c>
      <c r="D99" t="s">
        <v>1326</v>
      </c>
      <c r="E99" t="s">
        <v>44</v>
      </c>
      <c r="F99" t="s">
        <v>1327</v>
      </c>
      <c r="G99" t="s">
        <v>1328</v>
      </c>
      <c r="H99" t="s">
        <v>140</v>
      </c>
      <c r="I99" t="s">
        <v>1329</v>
      </c>
      <c r="J99" t="s">
        <v>174</v>
      </c>
      <c r="K99" t="s">
        <v>49</v>
      </c>
      <c r="M99">
        <v>3</v>
      </c>
      <c r="N99" t="s">
        <v>818</v>
      </c>
      <c r="O99" t="s">
        <v>819</v>
      </c>
      <c r="P99" t="s">
        <v>591</v>
      </c>
      <c r="Q99" t="s">
        <v>53</v>
      </c>
      <c r="R99">
        <v>2012</v>
      </c>
      <c r="S99">
        <v>51.44</v>
      </c>
      <c r="T99" t="s">
        <v>31</v>
      </c>
      <c r="U99" s="2">
        <v>41107</v>
      </c>
      <c r="V99" s="2">
        <v>41120</v>
      </c>
      <c r="W99" s="2">
        <v>41001</v>
      </c>
      <c r="Y99" t="s">
        <v>716</v>
      </c>
      <c r="Z99" t="s">
        <v>815</v>
      </c>
      <c r="AA99" t="s">
        <v>821</v>
      </c>
      <c r="AB99" t="s">
        <v>578</v>
      </c>
      <c r="AC99" t="s">
        <v>36</v>
      </c>
      <c r="AE99" s="9" t="str">
        <f t="shared" si="11"/>
        <v>ok</v>
      </c>
      <c r="AF99" s="9" t="e">
        <f t="shared" si="12"/>
        <v>#VALUE!</v>
      </c>
      <c r="AG99" s="9" t="str">
        <f t="shared" si="13"/>
        <v>ok</v>
      </c>
      <c r="AH99" s="9" t="str">
        <f t="shared" si="14"/>
        <v>ERROR!</v>
      </c>
      <c r="AI99" s="9" t="str">
        <f t="shared" si="15"/>
        <v>ok</v>
      </c>
      <c r="AJ99" s="9" t="str">
        <f t="shared" si="16"/>
        <v>COUNTY COMMISSIONER3INDEPENDENTMASON COMASONLocal201251.44DEBT411074112041001POSTAGEJEFFREYS TERRI MPO BOX 382SHELTONWA</v>
      </c>
      <c r="AK99" s="9">
        <f t="shared" si="17"/>
        <v>0</v>
      </c>
      <c r="AL99" s="9" t="str">
        <f t="shared" si="18"/>
        <v>NO!</v>
      </c>
      <c r="AM99" t="str">
        <f t="shared" si="19"/>
        <v>Yes</v>
      </c>
      <c r="AN99">
        <f t="shared" si="20"/>
        <v>100480676</v>
      </c>
      <c r="AO99" s="12" t="str">
        <f t="shared" si="21"/>
        <v>COUNTY COMMISSIONER3INDEPENDENTMASON COMASONLocal</v>
      </c>
    </row>
    <row r="100" spans="1:41" hidden="1" x14ac:dyDescent="0.25">
      <c r="A100">
        <v>812</v>
      </c>
      <c r="B100">
        <v>100481322</v>
      </c>
      <c r="C100" t="s">
        <v>30</v>
      </c>
      <c r="D100" t="s">
        <v>4332</v>
      </c>
      <c r="E100" t="s">
        <v>44</v>
      </c>
      <c r="F100" t="s">
        <v>2912</v>
      </c>
      <c r="G100" t="s">
        <v>486</v>
      </c>
      <c r="H100" t="s">
        <v>109</v>
      </c>
      <c r="I100" t="s">
        <v>563</v>
      </c>
      <c r="J100" t="s">
        <v>654</v>
      </c>
      <c r="K100" t="s">
        <v>131</v>
      </c>
      <c r="M100">
        <v>4</v>
      </c>
      <c r="N100" t="s">
        <v>68</v>
      </c>
      <c r="O100" t="s">
        <v>546</v>
      </c>
      <c r="P100" t="s">
        <v>70</v>
      </c>
      <c r="Q100" t="s">
        <v>53</v>
      </c>
      <c r="R100">
        <v>2012</v>
      </c>
      <c r="S100">
        <v>227.01</v>
      </c>
      <c r="T100" t="s">
        <v>31</v>
      </c>
      <c r="U100" s="2">
        <v>41107</v>
      </c>
      <c r="V100" s="2">
        <v>41120</v>
      </c>
      <c r="W100" s="2">
        <v>41084</v>
      </c>
      <c r="Y100" t="s">
        <v>80</v>
      </c>
      <c r="Z100" t="s">
        <v>565</v>
      </c>
      <c r="AA100" t="s">
        <v>566</v>
      </c>
      <c r="AB100" t="s">
        <v>92</v>
      </c>
      <c r="AC100" t="s">
        <v>36</v>
      </c>
      <c r="AE100" s="9" t="str">
        <f t="shared" si="11"/>
        <v>ok</v>
      </c>
      <c r="AF100" s="9" t="e">
        <f t="shared" si="12"/>
        <v>#VALUE!</v>
      </c>
      <c r="AG100" s="9" t="str">
        <f t="shared" si="13"/>
        <v>ok</v>
      </c>
      <c r="AH100" s="9" t="str">
        <f t="shared" si="14"/>
        <v>ERROR!</v>
      </c>
      <c r="AI100" s="9" t="str">
        <f t="shared" si="15"/>
        <v>ok</v>
      </c>
      <c r="AJ100" s="9" t="str">
        <f t="shared" si="16"/>
        <v>COUNTY COUNCIL MEMBER4DEMOCRATPIERCE COPIERCELocal2012227.01DEBT411074112041084YARD SIGNSBDC RESOURCES6312 19TH ST WTACOMAWA</v>
      </c>
      <c r="AK100" s="9">
        <f t="shared" si="17"/>
        <v>0</v>
      </c>
      <c r="AL100" s="9" t="str">
        <f t="shared" si="18"/>
        <v>NO!</v>
      </c>
      <c r="AM100" t="str">
        <f t="shared" si="19"/>
        <v>Yes</v>
      </c>
      <c r="AN100">
        <f t="shared" si="20"/>
        <v>100481102</v>
      </c>
      <c r="AO100" s="12" t="str">
        <f t="shared" si="21"/>
        <v>COUNTY COUNCIL MEMBER4DEMOCRATPIERCE COPIERCELocal</v>
      </c>
    </row>
    <row r="101" spans="1:41" hidden="1" x14ac:dyDescent="0.25">
      <c r="A101">
        <v>845</v>
      </c>
      <c r="B101">
        <v>100482048</v>
      </c>
      <c r="C101" t="s">
        <v>30</v>
      </c>
      <c r="D101" t="s">
        <v>1132</v>
      </c>
      <c r="E101" t="s">
        <v>44</v>
      </c>
      <c r="F101" t="s">
        <v>1133</v>
      </c>
      <c r="G101" t="s">
        <v>1134</v>
      </c>
      <c r="I101" t="s">
        <v>1135</v>
      </c>
      <c r="J101" t="s">
        <v>67</v>
      </c>
      <c r="K101" t="s">
        <v>131</v>
      </c>
      <c r="M101">
        <v>4</v>
      </c>
      <c r="N101" t="s">
        <v>68</v>
      </c>
      <c r="O101" t="s">
        <v>546</v>
      </c>
      <c r="P101" t="s">
        <v>70</v>
      </c>
      <c r="Q101" t="s">
        <v>53</v>
      </c>
      <c r="R101">
        <v>2012</v>
      </c>
      <c r="S101">
        <v>227.01</v>
      </c>
      <c r="T101" t="s">
        <v>31</v>
      </c>
      <c r="U101" s="2">
        <v>41107</v>
      </c>
      <c r="V101" s="2">
        <v>41120</v>
      </c>
      <c r="W101" s="2">
        <v>41084</v>
      </c>
      <c r="Y101" t="s">
        <v>80</v>
      </c>
      <c r="Z101" t="s">
        <v>565</v>
      </c>
      <c r="AA101" t="s">
        <v>566</v>
      </c>
      <c r="AB101" t="s">
        <v>92</v>
      </c>
      <c r="AC101" t="s">
        <v>36</v>
      </c>
      <c r="AE101" s="9" t="str">
        <f t="shared" si="11"/>
        <v>ok</v>
      </c>
      <c r="AF101" s="9" t="e">
        <f t="shared" si="12"/>
        <v>#VALUE!</v>
      </c>
      <c r="AG101" s="9" t="str">
        <f t="shared" si="13"/>
        <v>ok</v>
      </c>
      <c r="AH101" s="9" t="str">
        <f t="shared" si="14"/>
        <v>ERROR!</v>
      </c>
      <c r="AI101" s="9" t="str">
        <f t="shared" si="15"/>
        <v>ok</v>
      </c>
      <c r="AJ101" s="9" t="str">
        <f t="shared" si="16"/>
        <v>COUNTY COUNCIL MEMBER4DEMOCRATPIERCE COPIERCELocal2012227.01DEBT411074112041084YARD SIGNSBDC RESOURCES6312 19TH ST WTACOMAWA</v>
      </c>
      <c r="AK101" s="9">
        <f t="shared" si="17"/>
        <v>1</v>
      </c>
      <c r="AL101" s="9" t="str">
        <f t="shared" si="18"/>
        <v>NO!</v>
      </c>
      <c r="AM101" t="str">
        <f t="shared" si="19"/>
        <v>Yes</v>
      </c>
      <c r="AN101">
        <f t="shared" si="20"/>
        <v>100481102</v>
      </c>
      <c r="AO101" s="12" t="str">
        <f t="shared" si="21"/>
        <v>COUNTY COUNCIL MEMBER4DEMOCRATPIERCE COPIERCELocal</v>
      </c>
    </row>
    <row r="102" spans="1:41" hidden="1" x14ac:dyDescent="0.25">
      <c r="A102">
        <v>854</v>
      </c>
      <c r="B102">
        <v>100484235</v>
      </c>
      <c r="C102" t="s">
        <v>30</v>
      </c>
      <c r="D102" t="s">
        <v>933</v>
      </c>
      <c r="E102" t="s">
        <v>44</v>
      </c>
      <c r="F102" t="s">
        <v>934</v>
      </c>
      <c r="G102" t="s">
        <v>935</v>
      </c>
      <c r="H102" t="s">
        <v>191</v>
      </c>
      <c r="I102" t="s">
        <v>936</v>
      </c>
      <c r="J102" t="s">
        <v>49</v>
      </c>
      <c r="K102" t="s">
        <v>131</v>
      </c>
      <c r="M102">
        <v>4</v>
      </c>
      <c r="N102" t="s">
        <v>68</v>
      </c>
      <c r="O102" t="s">
        <v>546</v>
      </c>
      <c r="P102" t="s">
        <v>70</v>
      </c>
      <c r="Q102" t="s">
        <v>53</v>
      </c>
      <c r="R102">
        <v>2012</v>
      </c>
      <c r="S102">
        <v>227.01</v>
      </c>
      <c r="T102" t="s">
        <v>31</v>
      </c>
      <c r="U102" s="2">
        <v>41107</v>
      </c>
      <c r="V102" s="2">
        <v>41120</v>
      </c>
      <c r="W102" s="2">
        <v>41084</v>
      </c>
      <c r="Y102" t="s">
        <v>80</v>
      </c>
      <c r="Z102" t="s">
        <v>565</v>
      </c>
      <c r="AA102" t="s">
        <v>566</v>
      </c>
      <c r="AB102" t="s">
        <v>92</v>
      </c>
      <c r="AC102" t="s">
        <v>36</v>
      </c>
      <c r="AE102" s="9" t="str">
        <f t="shared" si="11"/>
        <v>ok</v>
      </c>
      <c r="AF102" s="9" t="e">
        <f t="shared" si="12"/>
        <v>#VALUE!</v>
      </c>
      <c r="AG102" s="9" t="str">
        <f t="shared" si="13"/>
        <v>ok</v>
      </c>
      <c r="AH102" s="9" t="str">
        <f t="shared" si="14"/>
        <v>ERROR!</v>
      </c>
      <c r="AI102" s="9" t="str">
        <f t="shared" si="15"/>
        <v>ok</v>
      </c>
      <c r="AJ102" s="9" t="str">
        <f t="shared" si="16"/>
        <v>COUNTY COUNCIL MEMBER4DEMOCRATPIERCE COPIERCELocal2012227.01DEBT411074112041084YARD SIGNSBDC RESOURCES6312 19TH ST WTACOMAWA</v>
      </c>
      <c r="AK102" s="9">
        <f t="shared" si="17"/>
        <v>1</v>
      </c>
      <c r="AL102" s="9" t="str">
        <f t="shared" si="18"/>
        <v>NO!</v>
      </c>
      <c r="AM102" t="str">
        <f t="shared" si="19"/>
        <v>Yes</v>
      </c>
      <c r="AN102">
        <f t="shared" si="20"/>
        <v>100481102</v>
      </c>
      <c r="AO102" s="12" t="str">
        <f t="shared" si="21"/>
        <v>COUNTY COUNCIL MEMBER4DEMOCRATPIERCE COPIERCELocal</v>
      </c>
    </row>
    <row r="103" spans="1:41" hidden="1" x14ac:dyDescent="0.25">
      <c r="A103">
        <v>728</v>
      </c>
      <c r="B103">
        <v>100474977</v>
      </c>
      <c r="C103" t="s">
        <v>30</v>
      </c>
      <c r="D103" t="s">
        <v>2873</v>
      </c>
      <c r="E103" t="s">
        <v>44</v>
      </c>
      <c r="F103" t="s">
        <v>2874</v>
      </c>
      <c r="G103" t="s">
        <v>2802</v>
      </c>
      <c r="H103" t="s">
        <v>404</v>
      </c>
      <c r="I103" t="s">
        <v>2806</v>
      </c>
      <c r="J103" t="s">
        <v>174</v>
      </c>
      <c r="K103" t="s">
        <v>193</v>
      </c>
      <c r="N103" t="s">
        <v>132</v>
      </c>
      <c r="O103" t="s">
        <v>133</v>
      </c>
      <c r="P103" t="s">
        <v>134</v>
      </c>
      <c r="Q103" t="s">
        <v>53</v>
      </c>
      <c r="R103">
        <v>2012</v>
      </c>
      <c r="S103">
        <v>2250.1999999999998</v>
      </c>
      <c r="T103" t="s">
        <v>31</v>
      </c>
      <c r="U103" s="2">
        <v>41061</v>
      </c>
      <c r="V103" s="2">
        <v>41090</v>
      </c>
      <c r="W103" s="2">
        <v>41060</v>
      </c>
      <c r="Y103" t="s">
        <v>5836</v>
      </c>
      <c r="Z103" t="s">
        <v>756</v>
      </c>
      <c r="AA103" t="s">
        <v>1167</v>
      </c>
      <c r="AB103" t="s">
        <v>35</v>
      </c>
      <c r="AC103" t="s">
        <v>36</v>
      </c>
      <c r="AE103" s="9" t="str">
        <f t="shared" si="11"/>
        <v>ok</v>
      </c>
      <c r="AF103" s="9" t="e">
        <f t="shared" si="12"/>
        <v>#VALUE!</v>
      </c>
      <c r="AG103" s="9" t="str">
        <f t="shared" si="13"/>
        <v>ok</v>
      </c>
      <c r="AH103" s="9" t="str">
        <f t="shared" si="14"/>
        <v>ERROR!</v>
      </c>
      <c r="AI103" s="9" t="str">
        <f t="shared" si="15"/>
        <v>ok</v>
      </c>
      <c r="AJ103" s="9" t="str">
        <f t="shared" si="16"/>
        <v>COUNTY SHERIFFNON PARTISANKING COKINGLocal20122250.2DEBT410614109041060CONSULTING/LITERATURE DESIGN/PRINTING/TELEPHONETHE CONNECTIONS GROUP600 STEWART ST STE 1316SEATTLEWA</v>
      </c>
      <c r="AK103" s="9">
        <f t="shared" si="17"/>
        <v>0</v>
      </c>
      <c r="AL103" s="9" t="str">
        <f t="shared" si="18"/>
        <v>NO!</v>
      </c>
      <c r="AM103" t="str">
        <f t="shared" si="19"/>
        <v>Yes</v>
      </c>
      <c r="AN103">
        <f t="shared" si="20"/>
        <v>100474597</v>
      </c>
      <c r="AO103" s="12" t="str">
        <f t="shared" si="21"/>
        <v>COUNTY SHERIFFNON PARTISANKING COKINGLocal</v>
      </c>
    </row>
    <row r="104" spans="1:41" hidden="1" x14ac:dyDescent="0.25">
      <c r="A104">
        <v>742</v>
      </c>
      <c r="B104">
        <v>100466684</v>
      </c>
      <c r="C104" t="s">
        <v>30</v>
      </c>
      <c r="D104" t="s">
        <v>2078</v>
      </c>
      <c r="E104" t="s">
        <v>44</v>
      </c>
      <c r="F104" t="s">
        <v>2079</v>
      </c>
      <c r="G104" t="s">
        <v>2080</v>
      </c>
      <c r="H104" t="s">
        <v>238</v>
      </c>
      <c r="I104" t="s">
        <v>2081</v>
      </c>
      <c r="J104" t="s">
        <v>174</v>
      </c>
      <c r="K104" t="s">
        <v>193</v>
      </c>
      <c r="N104" t="s">
        <v>132</v>
      </c>
      <c r="O104" t="s">
        <v>133</v>
      </c>
      <c r="P104" t="s">
        <v>134</v>
      </c>
      <c r="Q104" t="s">
        <v>53</v>
      </c>
      <c r="R104">
        <v>2012</v>
      </c>
      <c r="S104">
        <v>4000</v>
      </c>
      <c r="T104" t="s">
        <v>31</v>
      </c>
      <c r="U104" s="2">
        <v>41025</v>
      </c>
      <c r="V104" s="2">
        <v>41029</v>
      </c>
      <c r="W104" s="2">
        <v>41029</v>
      </c>
      <c r="X104" t="s">
        <v>72</v>
      </c>
      <c r="Y104" t="s">
        <v>3472</v>
      </c>
      <c r="Z104" t="s">
        <v>167</v>
      </c>
      <c r="AA104" t="s">
        <v>168</v>
      </c>
      <c r="AB104" t="s">
        <v>35</v>
      </c>
      <c r="AC104" t="s">
        <v>36</v>
      </c>
      <c r="AE104" s="9" t="str">
        <f t="shared" si="11"/>
        <v>ok</v>
      </c>
      <c r="AF104" s="9" t="e">
        <f t="shared" si="12"/>
        <v>#VALUE!</v>
      </c>
      <c r="AG104" s="9" t="str">
        <f t="shared" si="13"/>
        <v>ok</v>
      </c>
      <c r="AH104" s="9" t="str">
        <f t="shared" si="14"/>
        <v>OK</v>
      </c>
      <c r="AI104" s="9" t="str">
        <f t="shared" si="15"/>
        <v>ok</v>
      </c>
      <c r="AJ104" s="9" t="str">
        <f t="shared" si="16"/>
        <v>COUNTY SHERIFFNON PARTISANKING COKINGLocal20124000DEBT410254102941029Operation and OverheadPOLL (PRECISION POLLING)ARGO STRATEGIESPO BOX 9100 SEATTLEWA</v>
      </c>
      <c r="AK104" s="9">
        <f t="shared" si="17"/>
        <v>0</v>
      </c>
      <c r="AL104" s="9" t="str">
        <f t="shared" si="18"/>
        <v>NO!</v>
      </c>
      <c r="AM104" t="str">
        <f t="shared" si="19"/>
        <v>Yes</v>
      </c>
      <c r="AN104">
        <f t="shared" si="20"/>
        <v>100463851</v>
      </c>
      <c r="AO104" s="12" t="str">
        <f t="shared" si="21"/>
        <v>COUNTY SHERIFFNON PARTISANKING COKINGLocal</v>
      </c>
    </row>
    <row r="105" spans="1:41" hidden="1" x14ac:dyDescent="0.25">
      <c r="A105">
        <v>867</v>
      </c>
      <c r="B105">
        <v>100467476</v>
      </c>
      <c r="C105" t="s">
        <v>30</v>
      </c>
      <c r="D105" t="s">
        <v>706</v>
      </c>
      <c r="E105" t="s">
        <v>44</v>
      </c>
      <c r="F105" t="s">
        <v>707</v>
      </c>
      <c r="G105" t="s">
        <v>224</v>
      </c>
      <c r="H105" t="s">
        <v>299</v>
      </c>
      <c r="I105" t="s">
        <v>708</v>
      </c>
      <c r="J105" t="s">
        <v>67</v>
      </c>
      <c r="K105" t="s">
        <v>193</v>
      </c>
      <c r="N105" t="s">
        <v>132</v>
      </c>
      <c r="O105" t="s">
        <v>133</v>
      </c>
      <c r="P105" t="s">
        <v>134</v>
      </c>
      <c r="Q105" t="s">
        <v>53</v>
      </c>
      <c r="R105">
        <v>2012</v>
      </c>
      <c r="S105">
        <v>4000</v>
      </c>
      <c r="T105" t="s">
        <v>31</v>
      </c>
      <c r="U105" s="2">
        <v>41025</v>
      </c>
      <c r="V105" s="2">
        <v>41029</v>
      </c>
      <c r="W105" s="2">
        <v>41029</v>
      </c>
      <c r="X105" t="s">
        <v>72</v>
      </c>
      <c r="Y105" t="s">
        <v>3472</v>
      </c>
      <c r="Z105" t="s">
        <v>167</v>
      </c>
      <c r="AA105" t="s">
        <v>168</v>
      </c>
      <c r="AB105" t="s">
        <v>35</v>
      </c>
      <c r="AC105" t="s">
        <v>36</v>
      </c>
      <c r="AE105" s="9" t="str">
        <f t="shared" si="11"/>
        <v>ok</v>
      </c>
      <c r="AF105" s="9" t="e">
        <f t="shared" si="12"/>
        <v>#VALUE!</v>
      </c>
      <c r="AG105" s="9" t="str">
        <f t="shared" si="13"/>
        <v>ok</v>
      </c>
      <c r="AH105" s="9" t="str">
        <f t="shared" si="14"/>
        <v>OK</v>
      </c>
      <c r="AI105" s="9" t="str">
        <f t="shared" si="15"/>
        <v>ok</v>
      </c>
      <c r="AJ105" s="9" t="str">
        <f t="shared" si="16"/>
        <v>COUNTY SHERIFFNON PARTISANKING COKINGLocal20124000DEBT410254102941029Operation and OverheadPOLL (PRECISION POLLING)ARGO STRATEGIESPO BOX 9100 SEATTLEWA</v>
      </c>
      <c r="AK105" s="9">
        <f t="shared" si="17"/>
        <v>1</v>
      </c>
      <c r="AL105" s="9" t="str">
        <f t="shared" si="18"/>
        <v>NO!</v>
      </c>
      <c r="AM105" t="str">
        <f t="shared" si="19"/>
        <v>Yes</v>
      </c>
      <c r="AN105">
        <f t="shared" si="20"/>
        <v>100463851</v>
      </c>
      <c r="AO105" s="12" t="str">
        <f t="shared" si="21"/>
        <v>COUNTY SHERIFFNON PARTISANKING COKINGLocal</v>
      </c>
    </row>
    <row r="106" spans="1:41" hidden="1" x14ac:dyDescent="0.25">
      <c r="A106">
        <v>868</v>
      </c>
      <c r="B106">
        <v>100468034</v>
      </c>
      <c r="C106" t="s">
        <v>30</v>
      </c>
      <c r="D106" t="s">
        <v>774</v>
      </c>
      <c r="E106" t="s">
        <v>44</v>
      </c>
      <c r="F106" t="s">
        <v>775</v>
      </c>
      <c r="G106" t="s">
        <v>776</v>
      </c>
      <c r="H106" t="s">
        <v>191</v>
      </c>
      <c r="I106" t="s">
        <v>777</v>
      </c>
      <c r="J106" t="s">
        <v>174</v>
      </c>
      <c r="K106" t="s">
        <v>193</v>
      </c>
      <c r="N106" t="s">
        <v>132</v>
      </c>
      <c r="O106" t="s">
        <v>133</v>
      </c>
      <c r="P106" t="s">
        <v>134</v>
      </c>
      <c r="Q106" t="s">
        <v>53</v>
      </c>
      <c r="R106">
        <v>2012</v>
      </c>
      <c r="S106">
        <v>4000</v>
      </c>
      <c r="T106" t="s">
        <v>31</v>
      </c>
      <c r="U106" s="2">
        <v>41025</v>
      </c>
      <c r="V106" s="2">
        <v>41029</v>
      </c>
      <c r="W106" s="2">
        <v>41029</v>
      </c>
      <c r="X106" t="s">
        <v>72</v>
      </c>
      <c r="Y106" t="s">
        <v>3472</v>
      </c>
      <c r="Z106" t="s">
        <v>167</v>
      </c>
      <c r="AA106" t="s">
        <v>168</v>
      </c>
      <c r="AB106" t="s">
        <v>35</v>
      </c>
      <c r="AC106" t="s">
        <v>36</v>
      </c>
      <c r="AE106" s="9" t="str">
        <f t="shared" si="11"/>
        <v>ok</v>
      </c>
      <c r="AF106" s="9" t="e">
        <f t="shared" si="12"/>
        <v>#VALUE!</v>
      </c>
      <c r="AG106" s="9" t="str">
        <f t="shared" si="13"/>
        <v>ok</v>
      </c>
      <c r="AH106" s="9" t="str">
        <f t="shared" si="14"/>
        <v>OK</v>
      </c>
      <c r="AI106" s="9" t="str">
        <f t="shared" si="15"/>
        <v>ok</v>
      </c>
      <c r="AJ106" s="9" t="str">
        <f t="shared" si="16"/>
        <v>COUNTY SHERIFFNON PARTISANKING COKINGLocal20124000DEBT410254102941029Operation and OverheadPOLL (PRECISION POLLING)ARGO STRATEGIESPO BOX 9100 SEATTLEWA</v>
      </c>
      <c r="AK106" s="9">
        <f t="shared" si="17"/>
        <v>1</v>
      </c>
      <c r="AL106" s="9" t="str">
        <f t="shared" si="18"/>
        <v>NO!</v>
      </c>
      <c r="AM106" t="str">
        <f t="shared" si="19"/>
        <v>Yes</v>
      </c>
      <c r="AN106">
        <f t="shared" si="20"/>
        <v>100463851</v>
      </c>
      <c r="AO106" s="12" t="str">
        <f t="shared" si="21"/>
        <v>COUNTY SHERIFFNON PARTISANKING COKINGLocal</v>
      </c>
    </row>
    <row r="107" spans="1:41" hidden="1" x14ac:dyDescent="0.25">
      <c r="A107">
        <v>699</v>
      </c>
      <c r="B107">
        <v>100468524</v>
      </c>
      <c r="C107" t="s">
        <v>30</v>
      </c>
      <c r="D107" t="s">
        <v>2875</v>
      </c>
      <c r="E107" t="s">
        <v>44</v>
      </c>
      <c r="F107" t="s">
        <v>2876</v>
      </c>
      <c r="G107" t="s">
        <v>604</v>
      </c>
      <c r="H107" t="s">
        <v>404</v>
      </c>
      <c r="I107" t="s">
        <v>2877</v>
      </c>
      <c r="J107" t="s">
        <v>348</v>
      </c>
      <c r="K107" t="s">
        <v>193</v>
      </c>
      <c r="N107" t="s">
        <v>132</v>
      </c>
      <c r="O107" t="s">
        <v>133</v>
      </c>
      <c r="P107" t="s">
        <v>134</v>
      </c>
      <c r="Q107" t="s">
        <v>53</v>
      </c>
      <c r="R107">
        <v>2012</v>
      </c>
      <c r="S107">
        <v>4000</v>
      </c>
      <c r="T107" t="s">
        <v>31</v>
      </c>
      <c r="U107" s="2">
        <v>41025</v>
      </c>
      <c r="V107" s="2">
        <v>41029</v>
      </c>
      <c r="W107" s="2">
        <v>41029</v>
      </c>
      <c r="X107" t="s">
        <v>72</v>
      </c>
      <c r="Y107" t="s">
        <v>3472</v>
      </c>
      <c r="Z107" t="s">
        <v>167</v>
      </c>
      <c r="AA107" t="s">
        <v>168</v>
      </c>
      <c r="AB107" t="s">
        <v>35</v>
      </c>
      <c r="AC107" t="s">
        <v>36</v>
      </c>
      <c r="AE107" s="9" t="str">
        <f t="shared" si="11"/>
        <v>ok</v>
      </c>
      <c r="AF107" s="9" t="e">
        <f t="shared" si="12"/>
        <v>#VALUE!</v>
      </c>
      <c r="AG107" s="9" t="str">
        <f t="shared" si="13"/>
        <v>ok</v>
      </c>
      <c r="AH107" s="9" t="str">
        <f t="shared" si="14"/>
        <v>OK</v>
      </c>
      <c r="AI107" s="9" t="str">
        <f t="shared" si="15"/>
        <v>ok</v>
      </c>
      <c r="AJ107" s="9" t="str">
        <f t="shared" si="16"/>
        <v>COUNTY SHERIFFNON PARTISANKING COKINGLocal20124000DEBT410254102941029Operation and OverheadPOLL (PRECISION POLLING)ARGO STRATEGIESPO BOX 9100 SEATTLEWA</v>
      </c>
      <c r="AK107" s="9">
        <f t="shared" si="17"/>
        <v>1</v>
      </c>
      <c r="AL107" s="9" t="str">
        <f t="shared" si="18"/>
        <v>NO!</v>
      </c>
      <c r="AM107" t="str">
        <f t="shared" si="19"/>
        <v>Yes</v>
      </c>
      <c r="AN107">
        <f t="shared" si="20"/>
        <v>100463851</v>
      </c>
      <c r="AO107" s="12" t="str">
        <f t="shared" si="21"/>
        <v>COUNTY SHERIFFNON PARTISANKING COKINGLocal</v>
      </c>
    </row>
    <row r="108" spans="1:41" hidden="1" x14ac:dyDescent="0.25">
      <c r="A108">
        <v>795</v>
      </c>
      <c r="B108">
        <v>100468917</v>
      </c>
      <c r="C108" t="s">
        <v>30</v>
      </c>
      <c r="D108" t="s">
        <v>5330</v>
      </c>
      <c r="E108" t="s">
        <v>44</v>
      </c>
      <c r="F108" t="s">
        <v>5331</v>
      </c>
      <c r="G108" t="s">
        <v>805</v>
      </c>
      <c r="H108" t="s">
        <v>346</v>
      </c>
      <c r="I108" t="s">
        <v>1020</v>
      </c>
      <c r="J108" t="s">
        <v>49</v>
      </c>
      <c r="K108" t="s">
        <v>193</v>
      </c>
      <c r="N108" t="s">
        <v>132</v>
      </c>
      <c r="O108" t="s">
        <v>133</v>
      </c>
      <c r="P108" t="s">
        <v>134</v>
      </c>
      <c r="Q108" t="s">
        <v>53</v>
      </c>
      <c r="R108">
        <v>2012</v>
      </c>
      <c r="S108">
        <v>4000</v>
      </c>
      <c r="T108" t="s">
        <v>31</v>
      </c>
      <c r="U108" s="2">
        <v>41025</v>
      </c>
      <c r="V108" s="2">
        <v>41029</v>
      </c>
      <c r="W108" s="2">
        <v>41029</v>
      </c>
      <c r="X108" t="s">
        <v>72</v>
      </c>
      <c r="Y108" t="s">
        <v>3472</v>
      </c>
      <c r="Z108" t="s">
        <v>167</v>
      </c>
      <c r="AA108" t="s">
        <v>168</v>
      </c>
      <c r="AB108" t="s">
        <v>35</v>
      </c>
      <c r="AC108" t="s">
        <v>36</v>
      </c>
      <c r="AE108" s="9" t="str">
        <f t="shared" si="11"/>
        <v>ok</v>
      </c>
      <c r="AF108" s="9" t="e">
        <f t="shared" si="12"/>
        <v>#VALUE!</v>
      </c>
      <c r="AG108" s="9" t="str">
        <f t="shared" si="13"/>
        <v>ok</v>
      </c>
      <c r="AH108" s="9" t="str">
        <f t="shared" si="14"/>
        <v>OK</v>
      </c>
      <c r="AI108" s="9" t="str">
        <f t="shared" si="15"/>
        <v>ok</v>
      </c>
      <c r="AJ108" s="9" t="str">
        <f t="shared" si="16"/>
        <v>COUNTY SHERIFFNON PARTISANKING COKINGLocal20124000DEBT410254102941029Operation and OverheadPOLL (PRECISION POLLING)ARGO STRATEGIESPO BOX 9100 SEATTLEWA</v>
      </c>
      <c r="AK108" s="9">
        <f t="shared" si="17"/>
        <v>1</v>
      </c>
      <c r="AL108" s="9" t="str">
        <f t="shared" si="18"/>
        <v>NO!</v>
      </c>
      <c r="AM108" t="str">
        <f t="shared" si="19"/>
        <v>Yes</v>
      </c>
      <c r="AN108">
        <f t="shared" si="20"/>
        <v>100463851</v>
      </c>
      <c r="AO108" s="12" t="str">
        <f t="shared" si="21"/>
        <v>COUNTY SHERIFFNON PARTISANKING COKINGLocal</v>
      </c>
    </row>
    <row r="109" spans="1:41" hidden="1" x14ac:dyDescent="0.25">
      <c r="A109">
        <v>738</v>
      </c>
      <c r="B109">
        <v>100462653</v>
      </c>
      <c r="C109" t="s">
        <v>30</v>
      </c>
      <c r="D109" t="s">
        <v>693</v>
      </c>
      <c r="E109" t="s">
        <v>44</v>
      </c>
      <c r="F109" t="s">
        <v>694</v>
      </c>
      <c r="G109" t="s">
        <v>695</v>
      </c>
      <c r="H109" t="s">
        <v>602</v>
      </c>
      <c r="I109" t="s">
        <v>696</v>
      </c>
      <c r="J109" t="s">
        <v>67</v>
      </c>
      <c r="K109" t="s">
        <v>193</v>
      </c>
      <c r="N109" t="s">
        <v>132</v>
      </c>
      <c r="O109" t="s">
        <v>133</v>
      </c>
      <c r="P109" t="s">
        <v>134</v>
      </c>
      <c r="Q109" t="s">
        <v>53</v>
      </c>
      <c r="R109">
        <v>2012</v>
      </c>
      <c r="S109">
        <v>592.5</v>
      </c>
      <c r="T109" t="s">
        <v>31</v>
      </c>
      <c r="U109" s="2">
        <v>41000</v>
      </c>
      <c r="V109" s="2">
        <v>41029</v>
      </c>
      <c r="W109" s="2">
        <v>41029</v>
      </c>
      <c r="Y109" t="s">
        <v>330</v>
      </c>
      <c r="Z109" t="s">
        <v>33</v>
      </c>
      <c r="AA109" t="s">
        <v>34</v>
      </c>
      <c r="AB109" t="s">
        <v>35</v>
      </c>
      <c r="AC109" t="s">
        <v>36</v>
      </c>
      <c r="AE109" s="9" t="str">
        <f t="shared" si="11"/>
        <v>ok</v>
      </c>
      <c r="AF109" s="9" t="e">
        <f t="shared" si="12"/>
        <v>#VALUE!</v>
      </c>
      <c r="AG109" s="9" t="str">
        <f t="shared" si="13"/>
        <v>ok</v>
      </c>
      <c r="AH109" s="9" t="str">
        <f t="shared" si="14"/>
        <v>OK</v>
      </c>
      <c r="AI109" s="9" t="str">
        <f t="shared" si="15"/>
        <v>ok</v>
      </c>
      <c r="AJ109" s="9" t="str">
        <f t="shared" si="16"/>
        <v>COUNTY SHERIFFNON PARTISANKING COKINGLocal2012592.5DEBT410004102941029ACCOUNTING/COMPLIANCEPROJECT ACCOUNTING SERVICES603 STEWART ST STE 819SEATTLEWA</v>
      </c>
      <c r="AK109" s="9">
        <f t="shared" si="17"/>
        <v>0</v>
      </c>
      <c r="AL109" s="9" t="str">
        <f t="shared" si="18"/>
        <v>NO!</v>
      </c>
      <c r="AM109" t="str">
        <f t="shared" si="19"/>
        <v>Yes</v>
      </c>
      <c r="AN109">
        <f t="shared" si="20"/>
        <v>100462616</v>
      </c>
      <c r="AO109" s="12" t="str">
        <f t="shared" si="21"/>
        <v>COUNTY SHERIFFNON PARTISANKING COKINGLocal</v>
      </c>
    </row>
    <row r="110" spans="1:41" hidden="1" x14ac:dyDescent="0.25">
      <c r="A110">
        <v>977</v>
      </c>
      <c r="B110">
        <v>100488245</v>
      </c>
      <c r="C110" t="s">
        <v>30</v>
      </c>
      <c r="D110" t="s">
        <v>484</v>
      </c>
      <c r="E110" t="s">
        <v>44</v>
      </c>
      <c r="F110" t="s">
        <v>485</v>
      </c>
      <c r="G110" t="s">
        <v>486</v>
      </c>
      <c r="H110" t="s">
        <v>109</v>
      </c>
      <c r="I110" t="s">
        <v>487</v>
      </c>
      <c r="J110" t="s">
        <v>193</v>
      </c>
      <c r="K110" t="s">
        <v>193</v>
      </c>
      <c r="N110" t="s">
        <v>132</v>
      </c>
      <c r="O110" t="s">
        <v>133</v>
      </c>
      <c r="P110" t="s">
        <v>134</v>
      </c>
      <c r="Q110" t="s">
        <v>53</v>
      </c>
      <c r="R110">
        <v>2012</v>
      </c>
      <c r="S110">
        <v>750</v>
      </c>
      <c r="T110" t="s">
        <v>31</v>
      </c>
      <c r="U110" s="2">
        <v>41122</v>
      </c>
      <c r="V110" s="2">
        <v>41152</v>
      </c>
      <c r="W110" s="2">
        <v>41150</v>
      </c>
      <c r="X110" t="s">
        <v>72</v>
      </c>
      <c r="Y110" t="s">
        <v>490</v>
      </c>
      <c r="Z110" t="s">
        <v>167</v>
      </c>
      <c r="AA110" t="s">
        <v>168</v>
      </c>
      <c r="AB110" t="s">
        <v>35</v>
      </c>
      <c r="AC110" t="s">
        <v>36</v>
      </c>
      <c r="AE110" s="9" t="str">
        <f t="shared" si="11"/>
        <v>ok</v>
      </c>
      <c r="AF110" s="9" t="e">
        <f t="shared" si="12"/>
        <v>#VALUE!</v>
      </c>
      <c r="AG110" s="9" t="str">
        <f t="shared" si="13"/>
        <v>ok</v>
      </c>
      <c r="AH110" s="9" t="str">
        <f t="shared" si="14"/>
        <v>OK</v>
      </c>
      <c r="AI110" s="9" t="str">
        <f t="shared" si="15"/>
        <v>ok</v>
      </c>
      <c r="AJ110" s="9" t="str">
        <f t="shared" si="16"/>
        <v>COUNTY SHERIFFNON PARTISANKING COKINGLocal2012750DEBT411224115241150Operation and OverheadAUGUST TREASURYARGO STRATEGIESPO BOX 9100 SEATTLEWA</v>
      </c>
      <c r="AK110" s="9">
        <f t="shared" si="17"/>
        <v>0</v>
      </c>
      <c r="AL110" s="9" t="str">
        <f t="shared" si="18"/>
        <v>MATCH</v>
      </c>
      <c r="AM110" t="str">
        <f t="shared" si="19"/>
        <v>Yes</v>
      </c>
      <c r="AN110">
        <f t="shared" si="20"/>
        <v>100488245</v>
      </c>
      <c r="AO110" s="12" t="str">
        <f t="shared" si="21"/>
        <v>COUNTY SHERIFFNON PARTISANKING COKINGLocal</v>
      </c>
    </row>
    <row r="111" spans="1:41" hidden="1" x14ac:dyDescent="0.25">
      <c r="A111">
        <v>764</v>
      </c>
      <c r="B111">
        <v>100469372</v>
      </c>
      <c r="C111" t="s">
        <v>30</v>
      </c>
      <c r="D111" t="s">
        <v>1326</v>
      </c>
      <c r="E111" t="s">
        <v>44</v>
      </c>
      <c r="F111" t="s">
        <v>1327</v>
      </c>
      <c r="G111" t="s">
        <v>1328</v>
      </c>
      <c r="H111" t="s">
        <v>140</v>
      </c>
      <c r="I111" t="s">
        <v>1329</v>
      </c>
      <c r="J111" t="s">
        <v>174</v>
      </c>
      <c r="K111" s="10" t="s">
        <v>240</v>
      </c>
      <c r="N111" t="s">
        <v>68</v>
      </c>
      <c r="O111" t="s">
        <v>241</v>
      </c>
      <c r="Q111" t="s">
        <v>113</v>
      </c>
      <c r="R111">
        <v>2012</v>
      </c>
      <c r="S111">
        <v>10000</v>
      </c>
      <c r="T111" t="s">
        <v>31</v>
      </c>
      <c r="U111" s="2">
        <v>41030</v>
      </c>
      <c r="V111" s="2">
        <v>41060</v>
      </c>
      <c r="W111" s="2">
        <v>41060</v>
      </c>
      <c r="Y111" t="s">
        <v>1682</v>
      </c>
      <c r="Z111" t="s">
        <v>261</v>
      </c>
      <c r="AA111" t="s">
        <v>262</v>
      </c>
      <c r="AB111" t="s">
        <v>263</v>
      </c>
      <c r="AC111" t="s">
        <v>155</v>
      </c>
      <c r="AE111" s="9" t="str">
        <f t="shared" si="11"/>
        <v>ok</v>
      </c>
      <c r="AF111" s="9" t="e">
        <f t="shared" si="12"/>
        <v>#VALUE!</v>
      </c>
      <c r="AG111" s="9" t="str">
        <f t="shared" si="13"/>
        <v>ok</v>
      </c>
      <c r="AH111" s="9" t="str">
        <f t="shared" si="14"/>
        <v>OK</v>
      </c>
      <c r="AI111" s="9" t="str">
        <f t="shared" si="15"/>
        <v>ok</v>
      </c>
      <c r="AJ111" s="9" t="str">
        <f t="shared" si="16"/>
        <v>GOVERNORDEMOCRATGOVERNOR, OFFICE OFStatewide201210000DEBT410304106041060CONSULTING ESTIMATETRILOGY INTERACTIVE LLCPO BOX 4177MOUNTAIN VIEWCA</v>
      </c>
      <c r="AK111" s="9">
        <f t="shared" si="17"/>
        <v>0</v>
      </c>
      <c r="AL111" s="9" t="str">
        <f t="shared" si="18"/>
        <v>NO!</v>
      </c>
      <c r="AM111" t="str">
        <f t="shared" si="19"/>
        <v>Yes</v>
      </c>
      <c r="AN111">
        <f t="shared" si="20"/>
        <v>100469262</v>
      </c>
      <c r="AO111" s="12" t="str">
        <f t="shared" si="21"/>
        <v>GOVERNORDEMOCRATGOVERNOR, OFFICE OFStatewide</v>
      </c>
    </row>
    <row r="112" spans="1:41" hidden="1" x14ac:dyDescent="0.25">
      <c r="A112">
        <v>883</v>
      </c>
      <c r="B112">
        <v>100469456</v>
      </c>
      <c r="C112" t="s">
        <v>30</v>
      </c>
      <c r="D112" t="s">
        <v>5776</v>
      </c>
      <c r="E112" t="s">
        <v>44</v>
      </c>
      <c r="F112" t="s">
        <v>2953</v>
      </c>
      <c r="G112" t="s">
        <v>2954</v>
      </c>
      <c r="H112" t="s">
        <v>109</v>
      </c>
      <c r="I112" t="s">
        <v>2955</v>
      </c>
      <c r="J112" t="s">
        <v>2881</v>
      </c>
      <c r="K112" s="10" t="s">
        <v>240</v>
      </c>
      <c r="N112" t="s">
        <v>68</v>
      </c>
      <c r="O112" t="s">
        <v>241</v>
      </c>
      <c r="Q112" t="s">
        <v>113</v>
      </c>
      <c r="R112">
        <v>2012</v>
      </c>
      <c r="S112">
        <v>10000</v>
      </c>
      <c r="T112" t="s">
        <v>31</v>
      </c>
      <c r="U112" s="2">
        <v>41030</v>
      </c>
      <c r="V112" s="2">
        <v>41060</v>
      </c>
      <c r="W112" s="2">
        <v>41060</v>
      </c>
      <c r="Y112" t="s">
        <v>1682</v>
      </c>
      <c r="Z112" t="s">
        <v>261</v>
      </c>
      <c r="AA112" t="s">
        <v>262</v>
      </c>
      <c r="AB112" t="s">
        <v>263</v>
      </c>
      <c r="AC112" t="s">
        <v>155</v>
      </c>
      <c r="AE112" s="9" t="str">
        <f t="shared" si="11"/>
        <v>ok</v>
      </c>
      <c r="AF112" s="9" t="e">
        <f t="shared" si="12"/>
        <v>#VALUE!</v>
      </c>
      <c r="AG112" s="9" t="str">
        <f t="shared" si="13"/>
        <v>ok</v>
      </c>
      <c r="AH112" s="9" t="str">
        <f t="shared" si="14"/>
        <v>OK</v>
      </c>
      <c r="AI112" s="9" t="str">
        <f t="shared" si="15"/>
        <v>ok</v>
      </c>
      <c r="AJ112" s="9" t="str">
        <f t="shared" si="16"/>
        <v>GOVERNORDEMOCRATGOVERNOR, OFFICE OFStatewide201210000DEBT410304106041060CONSULTING ESTIMATETRILOGY INTERACTIVE LLCPO BOX 4177MOUNTAIN VIEWCA</v>
      </c>
      <c r="AK112" s="9">
        <f t="shared" si="17"/>
        <v>1</v>
      </c>
      <c r="AL112" s="9" t="str">
        <f t="shared" si="18"/>
        <v>NO!</v>
      </c>
      <c r="AM112" t="str">
        <f t="shared" si="19"/>
        <v>Yes</v>
      </c>
      <c r="AN112">
        <f t="shared" si="20"/>
        <v>100469262</v>
      </c>
      <c r="AO112" s="12" t="str">
        <f t="shared" si="21"/>
        <v>GOVERNORDEMOCRATGOVERNOR, OFFICE OFStatewide</v>
      </c>
    </row>
    <row r="113" spans="1:41" hidden="1" x14ac:dyDescent="0.25">
      <c r="A113">
        <v>844</v>
      </c>
      <c r="B113">
        <v>100469566</v>
      </c>
      <c r="C113" t="s">
        <v>30</v>
      </c>
      <c r="D113" t="s">
        <v>200</v>
      </c>
      <c r="E113" t="s">
        <v>44</v>
      </c>
      <c r="F113" t="s">
        <v>201</v>
      </c>
      <c r="G113" t="s">
        <v>202</v>
      </c>
      <c r="H113" t="s">
        <v>65</v>
      </c>
      <c r="I113" t="s">
        <v>203</v>
      </c>
      <c r="J113" t="s">
        <v>67</v>
      </c>
      <c r="K113" s="10" t="s">
        <v>240</v>
      </c>
      <c r="N113" t="s">
        <v>68</v>
      </c>
      <c r="O113" t="s">
        <v>241</v>
      </c>
      <c r="Q113" t="s">
        <v>113</v>
      </c>
      <c r="R113">
        <v>2012</v>
      </c>
      <c r="S113">
        <v>10000</v>
      </c>
      <c r="T113" t="s">
        <v>31</v>
      </c>
      <c r="U113" s="2">
        <v>41030</v>
      </c>
      <c r="V113" s="2">
        <v>41060</v>
      </c>
      <c r="W113" s="2">
        <v>41060</v>
      </c>
      <c r="Y113" t="s">
        <v>1682</v>
      </c>
      <c r="Z113" t="s">
        <v>261</v>
      </c>
      <c r="AA113" t="s">
        <v>262</v>
      </c>
      <c r="AB113" t="s">
        <v>263</v>
      </c>
      <c r="AC113" t="s">
        <v>155</v>
      </c>
      <c r="AE113" s="9" t="str">
        <f t="shared" si="11"/>
        <v>ok</v>
      </c>
      <c r="AF113" s="9" t="e">
        <f t="shared" si="12"/>
        <v>#VALUE!</v>
      </c>
      <c r="AG113" s="9" t="str">
        <f t="shared" si="13"/>
        <v>ok</v>
      </c>
      <c r="AH113" s="9" t="str">
        <f t="shared" si="14"/>
        <v>OK</v>
      </c>
      <c r="AI113" s="9" t="str">
        <f t="shared" si="15"/>
        <v>ok</v>
      </c>
      <c r="AJ113" s="9" t="str">
        <f t="shared" si="16"/>
        <v>GOVERNORDEMOCRATGOVERNOR, OFFICE OFStatewide201210000DEBT410304106041060CONSULTING ESTIMATETRILOGY INTERACTIVE LLCPO BOX 4177MOUNTAIN VIEWCA</v>
      </c>
      <c r="AK113" s="9">
        <f t="shared" si="17"/>
        <v>1</v>
      </c>
      <c r="AL113" s="9" t="str">
        <f t="shared" si="18"/>
        <v>NO!</v>
      </c>
      <c r="AM113" t="str">
        <f t="shared" si="19"/>
        <v>Yes</v>
      </c>
      <c r="AN113">
        <f t="shared" si="20"/>
        <v>100469262</v>
      </c>
      <c r="AO113" s="12" t="str">
        <f t="shared" si="21"/>
        <v>GOVERNORDEMOCRATGOVERNOR, OFFICE OFStatewide</v>
      </c>
    </row>
    <row r="114" spans="1:41" hidden="1" x14ac:dyDescent="0.25">
      <c r="A114">
        <v>958</v>
      </c>
      <c r="B114">
        <v>100487543</v>
      </c>
      <c r="C114" t="s">
        <v>30</v>
      </c>
      <c r="D114" t="s">
        <v>2459</v>
      </c>
      <c r="E114" t="s">
        <v>44</v>
      </c>
      <c r="F114" t="s">
        <v>2460</v>
      </c>
      <c r="G114" t="s">
        <v>2461</v>
      </c>
      <c r="H114" t="s">
        <v>520</v>
      </c>
      <c r="I114" t="s">
        <v>2462</v>
      </c>
      <c r="J114" t="s">
        <v>654</v>
      </c>
      <c r="K114" s="10" t="s">
        <v>240</v>
      </c>
      <c r="N114" t="s">
        <v>68</v>
      </c>
      <c r="O114" t="s">
        <v>241</v>
      </c>
      <c r="Q114" t="s">
        <v>113</v>
      </c>
      <c r="R114">
        <v>2012</v>
      </c>
      <c r="S114">
        <v>13000</v>
      </c>
      <c r="T114" t="s">
        <v>31</v>
      </c>
      <c r="U114" s="2">
        <v>41107</v>
      </c>
      <c r="V114" s="2">
        <v>41120</v>
      </c>
      <c r="W114" s="2">
        <v>41120</v>
      </c>
      <c r="Y114" t="s">
        <v>37</v>
      </c>
      <c r="Z114" t="s">
        <v>126</v>
      </c>
      <c r="AA114" t="s">
        <v>127</v>
      </c>
      <c r="AB114" t="s">
        <v>35</v>
      </c>
      <c r="AC114" t="s">
        <v>36</v>
      </c>
      <c r="AE114" s="9" t="str">
        <f t="shared" si="11"/>
        <v>ok</v>
      </c>
      <c r="AF114" s="9" t="e">
        <f t="shared" si="12"/>
        <v>#VALUE!</v>
      </c>
      <c r="AG114" s="9" t="str">
        <f t="shared" si="13"/>
        <v>ok</v>
      </c>
      <c r="AH114" s="9" t="str">
        <f t="shared" si="14"/>
        <v>OK</v>
      </c>
      <c r="AI114" s="9" t="str">
        <f t="shared" si="15"/>
        <v>ok</v>
      </c>
      <c r="AJ114" s="9" t="str">
        <f t="shared" si="16"/>
        <v>GOVERNORDEMOCRATGOVERNOR, OFFICE OFStatewide201213000DEBT411074112041120CONSULTINGNEWMAN PARTNERS712 35TH AVESEATTLEWA</v>
      </c>
      <c r="AK114" s="9">
        <f t="shared" si="17"/>
        <v>0</v>
      </c>
      <c r="AL114" s="9" t="str">
        <f t="shared" si="18"/>
        <v>NO!</v>
      </c>
      <c r="AM114" t="str">
        <f t="shared" si="19"/>
        <v>Yes</v>
      </c>
      <c r="AN114">
        <f t="shared" si="20"/>
        <v>100487307</v>
      </c>
      <c r="AO114" s="12" t="str">
        <f t="shared" si="21"/>
        <v>GOVERNORDEMOCRATGOVERNOR, OFFICE OFStatewide</v>
      </c>
    </row>
    <row r="115" spans="1:41" hidden="1" x14ac:dyDescent="0.25">
      <c r="A115">
        <v>532</v>
      </c>
      <c r="B115">
        <v>100449540</v>
      </c>
      <c r="C115" t="s">
        <v>30</v>
      </c>
      <c r="D115" t="s">
        <v>1224</v>
      </c>
      <c r="E115" t="s">
        <v>44</v>
      </c>
      <c r="F115" t="s">
        <v>1225</v>
      </c>
      <c r="G115" t="s">
        <v>1226</v>
      </c>
      <c r="H115" t="s">
        <v>212</v>
      </c>
      <c r="I115" t="s">
        <v>1227</v>
      </c>
      <c r="J115" t="s">
        <v>67</v>
      </c>
      <c r="K115" s="10" t="s">
        <v>240</v>
      </c>
      <c r="N115" t="s">
        <v>68</v>
      </c>
      <c r="O115" t="s">
        <v>241</v>
      </c>
      <c r="Q115" t="s">
        <v>113</v>
      </c>
      <c r="R115">
        <v>2012</v>
      </c>
      <c r="S115">
        <v>13999.4</v>
      </c>
      <c r="T115" t="s">
        <v>31</v>
      </c>
      <c r="U115" s="2">
        <v>40848</v>
      </c>
      <c r="V115" s="2">
        <v>40877</v>
      </c>
      <c r="W115" s="2">
        <v>40877</v>
      </c>
      <c r="Y115" t="s">
        <v>4450</v>
      </c>
      <c r="Z115" t="s">
        <v>126</v>
      </c>
      <c r="AA115" t="s">
        <v>127</v>
      </c>
      <c r="AB115" t="s">
        <v>35</v>
      </c>
      <c r="AC115" t="s">
        <v>36</v>
      </c>
      <c r="AE115" s="9" t="str">
        <f t="shared" si="11"/>
        <v>ok</v>
      </c>
      <c r="AF115" s="9" t="e">
        <f t="shared" si="12"/>
        <v>#VALUE!</v>
      </c>
      <c r="AG115" s="9" t="str">
        <f t="shared" si="13"/>
        <v>ok</v>
      </c>
      <c r="AH115" s="9" t="str">
        <f t="shared" si="14"/>
        <v>OK</v>
      </c>
      <c r="AI115" s="9" t="str">
        <f t="shared" si="15"/>
        <v>ok</v>
      </c>
      <c r="AJ115" s="9" t="str">
        <f t="shared" si="16"/>
        <v>GOVERNORDEMOCRATGOVERNOR, OFFICE OFStatewide201213999.4DEBT408484087740877CONSULTING/TRAVELNEWMAN PARTNERS712 35TH AVESEATTLEWA</v>
      </c>
      <c r="AK115" s="9">
        <f t="shared" si="17"/>
        <v>0</v>
      </c>
      <c r="AL115" s="9" t="str">
        <f t="shared" si="18"/>
        <v>NO!</v>
      </c>
      <c r="AM115" t="str">
        <f t="shared" si="19"/>
        <v>Yes</v>
      </c>
      <c r="AN115">
        <f t="shared" si="20"/>
        <v>100440449</v>
      </c>
      <c r="AO115" s="12" t="str">
        <f t="shared" si="21"/>
        <v>GOVERNORDEMOCRATGOVERNOR, OFFICE OFStatewide</v>
      </c>
    </row>
    <row r="116" spans="1:41" hidden="1" x14ac:dyDescent="0.25">
      <c r="A116">
        <v>264</v>
      </c>
      <c r="B116">
        <v>100401136</v>
      </c>
      <c r="C116" t="s">
        <v>30</v>
      </c>
      <c r="D116" t="s">
        <v>750</v>
      </c>
      <c r="E116" t="s">
        <v>44</v>
      </c>
      <c r="F116" t="s">
        <v>751</v>
      </c>
      <c r="G116" t="s">
        <v>752</v>
      </c>
      <c r="H116" t="s">
        <v>238</v>
      </c>
      <c r="I116" t="s">
        <v>753</v>
      </c>
      <c r="J116" t="s">
        <v>67</v>
      </c>
      <c r="K116" s="10" t="s">
        <v>240</v>
      </c>
      <c r="N116" t="s">
        <v>68</v>
      </c>
      <c r="O116" t="s">
        <v>241</v>
      </c>
      <c r="Q116" t="s">
        <v>113</v>
      </c>
      <c r="R116">
        <v>2012</v>
      </c>
      <c r="S116">
        <v>1539.75</v>
      </c>
      <c r="T116" t="s">
        <v>31</v>
      </c>
      <c r="U116" s="2">
        <v>40513</v>
      </c>
      <c r="V116" s="2">
        <v>40543</v>
      </c>
      <c r="W116" s="2">
        <v>40543</v>
      </c>
      <c r="Y116" t="s">
        <v>330</v>
      </c>
      <c r="Z116" t="s">
        <v>33</v>
      </c>
      <c r="AA116" t="s">
        <v>34</v>
      </c>
      <c r="AB116" t="s">
        <v>35</v>
      </c>
      <c r="AC116" t="s">
        <v>36</v>
      </c>
      <c r="AE116" s="9" t="str">
        <f t="shared" si="11"/>
        <v>ok</v>
      </c>
      <c r="AF116" s="9" t="e">
        <f t="shared" si="12"/>
        <v>#VALUE!</v>
      </c>
      <c r="AG116" s="9" t="str">
        <f t="shared" si="13"/>
        <v>ok</v>
      </c>
      <c r="AH116" s="9" t="str">
        <f t="shared" si="14"/>
        <v>OK</v>
      </c>
      <c r="AI116" s="9" t="str">
        <f t="shared" si="15"/>
        <v>ok</v>
      </c>
      <c r="AJ116" s="9" t="str">
        <f t="shared" si="16"/>
        <v>GOVERNORDEMOCRATGOVERNOR, OFFICE OFStatewide20121539.75DEBT405134054340543ACCOUNTING/COMPLIANCEPROJECT ACCOUNTING SERVICES603 STEWART ST STE 819SEATTLEWA</v>
      </c>
      <c r="AK116" s="9">
        <f t="shared" si="17"/>
        <v>0</v>
      </c>
      <c r="AL116" s="9" t="str">
        <f t="shared" si="18"/>
        <v>NO!</v>
      </c>
      <c r="AM116" t="str">
        <f t="shared" si="19"/>
        <v>Yes</v>
      </c>
      <c r="AN116">
        <f t="shared" si="20"/>
        <v>100393888</v>
      </c>
      <c r="AO116" s="12" t="str">
        <f t="shared" si="21"/>
        <v>GOVERNORDEMOCRATGOVERNOR, OFFICE OFStatewide</v>
      </c>
    </row>
    <row r="117" spans="1:41" hidden="1" x14ac:dyDescent="0.25">
      <c r="A117">
        <v>379</v>
      </c>
      <c r="B117">
        <v>100401390</v>
      </c>
      <c r="C117" t="s">
        <v>30</v>
      </c>
      <c r="D117" t="s">
        <v>284</v>
      </c>
      <c r="E117" t="s">
        <v>44</v>
      </c>
      <c r="F117" t="s">
        <v>285</v>
      </c>
      <c r="G117" t="s">
        <v>286</v>
      </c>
      <c r="H117" t="s">
        <v>140</v>
      </c>
      <c r="I117" t="s">
        <v>287</v>
      </c>
      <c r="J117" t="s">
        <v>67</v>
      </c>
      <c r="K117" s="10" t="s">
        <v>240</v>
      </c>
      <c r="N117" t="s">
        <v>68</v>
      </c>
      <c r="O117" t="s">
        <v>241</v>
      </c>
      <c r="Q117" t="s">
        <v>113</v>
      </c>
      <c r="R117">
        <v>2012</v>
      </c>
      <c r="S117">
        <v>1539.75</v>
      </c>
      <c r="T117" t="s">
        <v>31</v>
      </c>
      <c r="U117" s="2">
        <v>40513</v>
      </c>
      <c r="V117" s="2">
        <v>40543</v>
      </c>
      <c r="W117" s="2">
        <v>40543</v>
      </c>
      <c r="Y117" t="s">
        <v>330</v>
      </c>
      <c r="Z117" t="s">
        <v>33</v>
      </c>
      <c r="AA117" t="s">
        <v>34</v>
      </c>
      <c r="AB117" t="s">
        <v>35</v>
      </c>
      <c r="AC117" t="s">
        <v>36</v>
      </c>
      <c r="AE117" s="9" t="str">
        <f t="shared" si="11"/>
        <v>ok</v>
      </c>
      <c r="AF117" s="9" t="e">
        <f t="shared" si="12"/>
        <v>#VALUE!</v>
      </c>
      <c r="AG117" s="9" t="str">
        <f t="shared" si="13"/>
        <v>ok</v>
      </c>
      <c r="AH117" s="9" t="str">
        <f t="shared" si="14"/>
        <v>OK</v>
      </c>
      <c r="AI117" s="9" t="str">
        <f t="shared" si="15"/>
        <v>ok</v>
      </c>
      <c r="AJ117" s="9" t="str">
        <f t="shared" si="16"/>
        <v>GOVERNORDEMOCRATGOVERNOR, OFFICE OFStatewide20121539.75DEBT405134054340543ACCOUNTING/COMPLIANCEPROJECT ACCOUNTING SERVICES603 STEWART ST STE 819SEATTLEWA</v>
      </c>
      <c r="AK117" s="9">
        <f t="shared" si="17"/>
        <v>1</v>
      </c>
      <c r="AL117" s="9" t="str">
        <f t="shared" si="18"/>
        <v>NO!</v>
      </c>
      <c r="AM117" t="str">
        <f t="shared" si="19"/>
        <v>Yes</v>
      </c>
      <c r="AN117">
        <f t="shared" si="20"/>
        <v>100393888</v>
      </c>
      <c r="AO117" s="12" t="str">
        <f t="shared" si="21"/>
        <v>GOVERNORDEMOCRATGOVERNOR, OFFICE OFStatewide</v>
      </c>
    </row>
    <row r="118" spans="1:41" hidden="1" x14ac:dyDescent="0.25">
      <c r="A118">
        <v>365</v>
      </c>
      <c r="B118">
        <v>100403256</v>
      </c>
      <c r="C118" t="s">
        <v>30</v>
      </c>
      <c r="D118" t="s">
        <v>625</v>
      </c>
      <c r="E118" t="s">
        <v>44</v>
      </c>
      <c r="F118" t="s">
        <v>626</v>
      </c>
      <c r="G118" t="s">
        <v>627</v>
      </c>
      <c r="H118" t="s">
        <v>47</v>
      </c>
      <c r="I118" t="s">
        <v>628</v>
      </c>
      <c r="J118" t="s">
        <v>67</v>
      </c>
      <c r="K118" s="10" t="s">
        <v>240</v>
      </c>
      <c r="N118" t="s">
        <v>68</v>
      </c>
      <c r="O118" t="s">
        <v>241</v>
      </c>
      <c r="Q118" t="s">
        <v>113</v>
      </c>
      <c r="R118">
        <v>2012</v>
      </c>
      <c r="S118">
        <v>1539.75</v>
      </c>
      <c r="T118" t="s">
        <v>31</v>
      </c>
      <c r="U118" s="2">
        <v>40513</v>
      </c>
      <c r="V118" s="2">
        <v>40543</v>
      </c>
      <c r="W118" s="2">
        <v>40543</v>
      </c>
      <c r="Y118" t="s">
        <v>330</v>
      </c>
      <c r="Z118" t="s">
        <v>33</v>
      </c>
      <c r="AA118" t="s">
        <v>34</v>
      </c>
      <c r="AB118" t="s">
        <v>35</v>
      </c>
      <c r="AC118" t="s">
        <v>36</v>
      </c>
      <c r="AE118" s="9" t="str">
        <f t="shared" si="11"/>
        <v>NO!</v>
      </c>
      <c r="AF118" s="9" t="e">
        <f t="shared" si="12"/>
        <v>#VALUE!</v>
      </c>
      <c r="AG118" s="9" t="str">
        <f t="shared" si="13"/>
        <v>ok</v>
      </c>
      <c r="AH118" s="9" t="str">
        <f t="shared" si="14"/>
        <v>OK</v>
      </c>
      <c r="AI118" s="9" t="str">
        <f t="shared" si="15"/>
        <v>ok</v>
      </c>
      <c r="AJ118" s="9" t="str">
        <f t="shared" si="16"/>
        <v>GOVERNORDEMOCRATGOVERNOR, OFFICE OFStatewide20121539.75DEBT405134054340543ACCOUNTING/COMPLIANCEPROJECT ACCOUNTING SERVICES603 STEWART ST STE 819SEATTLEWA</v>
      </c>
      <c r="AK118" s="9">
        <f t="shared" si="17"/>
        <v>1</v>
      </c>
      <c r="AL118" s="9" t="str">
        <f t="shared" si="18"/>
        <v>NO!</v>
      </c>
      <c r="AM118" t="str">
        <f t="shared" si="19"/>
        <v>Yes</v>
      </c>
      <c r="AN118">
        <f t="shared" si="20"/>
        <v>100393888</v>
      </c>
      <c r="AO118" s="12" t="str">
        <f t="shared" si="21"/>
        <v>GOVERNORDEMOCRATGOVERNOR, OFFICE OFStatewide</v>
      </c>
    </row>
    <row r="119" spans="1:41" hidden="1" x14ac:dyDescent="0.25">
      <c r="A119">
        <v>352</v>
      </c>
      <c r="B119">
        <v>100404147</v>
      </c>
      <c r="C119" t="s">
        <v>30</v>
      </c>
      <c r="D119" t="s">
        <v>758</v>
      </c>
      <c r="E119" t="s">
        <v>44</v>
      </c>
      <c r="F119" s="10" t="s">
        <v>759</v>
      </c>
      <c r="G119" t="s">
        <v>627</v>
      </c>
      <c r="H119" t="s">
        <v>760</v>
      </c>
      <c r="I119" t="s">
        <v>761</v>
      </c>
      <c r="J119" t="s">
        <v>240</v>
      </c>
      <c r="K119" s="10" t="s">
        <v>240</v>
      </c>
      <c r="N119" t="s">
        <v>68</v>
      </c>
      <c r="O119" t="s">
        <v>241</v>
      </c>
      <c r="Q119" t="s">
        <v>113</v>
      </c>
      <c r="R119">
        <v>2012</v>
      </c>
      <c r="S119">
        <v>4000</v>
      </c>
      <c r="T119" t="s">
        <v>31</v>
      </c>
      <c r="U119" s="2">
        <v>40575</v>
      </c>
      <c r="V119" s="2">
        <v>40602</v>
      </c>
      <c r="W119" s="2">
        <v>40602</v>
      </c>
      <c r="Y119" t="s">
        <v>37</v>
      </c>
      <c r="Z119" t="s">
        <v>126</v>
      </c>
      <c r="AA119" t="s">
        <v>127</v>
      </c>
      <c r="AB119" t="s">
        <v>35</v>
      </c>
      <c r="AC119" t="s">
        <v>36</v>
      </c>
      <c r="AE119" s="9" t="str">
        <f t="shared" si="11"/>
        <v>ok</v>
      </c>
      <c r="AF119" s="9" t="e">
        <f t="shared" si="12"/>
        <v>#VALUE!</v>
      </c>
      <c r="AG119" s="9" t="str">
        <f t="shared" si="13"/>
        <v>ok</v>
      </c>
      <c r="AH119" s="9" t="str">
        <f t="shared" si="14"/>
        <v>OK</v>
      </c>
      <c r="AI119" s="9" t="str">
        <f t="shared" si="15"/>
        <v>ok</v>
      </c>
      <c r="AJ119" s="9" t="str">
        <f t="shared" si="16"/>
        <v>GOVERNORDEMOCRATGOVERNOR, OFFICE OFStatewide20124000DEBT405754060240602CONSULTINGNEWMAN PARTNERS712 35TH AVESEATTLEWA</v>
      </c>
      <c r="AK119" s="9">
        <f t="shared" si="17"/>
        <v>0</v>
      </c>
      <c r="AL119" s="9" t="str">
        <f t="shared" si="18"/>
        <v>MATCH</v>
      </c>
      <c r="AM119" t="str">
        <f t="shared" si="19"/>
        <v>Yes</v>
      </c>
      <c r="AN119">
        <f t="shared" si="20"/>
        <v>100404147</v>
      </c>
      <c r="AO119" s="12" t="str">
        <f t="shared" si="21"/>
        <v>GOVERNORDEMOCRATGOVERNOR, OFFICE OFStatewide</v>
      </c>
    </row>
    <row r="120" spans="1:41" hidden="1" x14ac:dyDescent="0.25">
      <c r="A120">
        <v>656</v>
      </c>
      <c r="B120">
        <v>100440827</v>
      </c>
      <c r="C120" t="s">
        <v>30</v>
      </c>
      <c r="D120" t="s">
        <v>2822</v>
      </c>
      <c r="E120" t="s">
        <v>44</v>
      </c>
      <c r="F120" t="s">
        <v>2798</v>
      </c>
      <c r="G120" t="s">
        <v>2799</v>
      </c>
      <c r="H120" t="s">
        <v>140</v>
      </c>
      <c r="I120" t="s">
        <v>2800</v>
      </c>
      <c r="J120" t="s">
        <v>67</v>
      </c>
      <c r="K120" s="10" t="s">
        <v>240</v>
      </c>
      <c r="N120" t="s">
        <v>68</v>
      </c>
      <c r="O120" t="s">
        <v>241</v>
      </c>
      <c r="Q120" t="s">
        <v>113</v>
      </c>
      <c r="R120">
        <v>2012</v>
      </c>
      <c r="S120">
        <v>4609</v>
      </c>
      <c r="T120" t="s">
        <v>31</v>
      </c>
      <c r="U120" s="2">
        <v>40848</v>
      </c>
      <c r="V120" s="2">
        <v>40877</v>
      </c>
      <c r="W120" s="2">
        <v>40877</v>
      </c>
      <c r="Y120" t="s">
        <v>330</v>
      </c>
      <c r="Z120" t="s">
        <v>33</v>
      </c>
      <c r="AA120" t="s">
        <v>103</v>
      </c>
      <c r="AB120" t="s">
        <v>35</v>
      </c>
      <c r="AC120" t="s">
        <v>36</v>
      </c>
      <c r="AE120" s="9" t="str">
        <f t="shared" si="11"/>
        <v>ok</v>
      </c>
      <c r="AF120" s="9" t="e">
        <f t="shared" si="12"/>
        <v>#VALUE!</v>
      </c>
      <c r="AG120" s="9" t="str">
        <f t="shared" si="13"/>
        <v>ok</v>
      </c>
      <c r="AH120" s="9" t="str">
        <f t="shared" si="14"/>
        <v>OK</v>
      </c>
      <c r="AI120" s="9" t="str">
        <f t="shared" si="15"/>
        <v>ok</v>
      </c>
      <c r="AJ120" s="9" t="str">
        <f t="shared" si="16"/>
        <v>GOVERNORDEMOCRATGOVERNOR, OFFICE OFStatewide20124609DEBT408484087740877ACCOUNTING/COMPLIANCEPROJECT ACCOUNTING SERVICES603 STEWART ST #819SEATTLEWA</v>
      </c>
      <c r="AK120" s="9">
        <f t="shared" si="17"/>
        <v>0</v>
      </c>
      <c r="AL120" s="9" t="str">
        <f t="shared" si="18"/>
        <v>NO!</v>
      </c>
      <c r="AM120" t="str">
        <f t="shared" si="19"/>
        <v>Yes</v>
      </c>
      <c r="AN120">
        <f t="shared" si="20"/>
        <v>100440449</v>
      </c>
      <c r="AO120" s="12" t="str">
        <f t="shared" si="21"/>
        <v>GOVERNORDEMOCRATGOVERNOR, OFFICE OFStatewide</v>
      </c>
    </row>
    <row r="121" spans="1:41" hidden="1" x14ac:dyDescent="0.25">
      <c r="A121">
        <v>438</v>
      </c>
      <c r="B121">
        <v>100430582</v>
      </c>
      <c r="C121" t="s">
        <v>30</v>
      </c>
      <c r="D121" t="s">
        <v>608</v>
      </c>
      <c r="E121" t="s">
        <v>44</v>
      </c>
      <c r="F121" t="s">
        <v>609</v>
      </c>
      <c r="G121" t="s">
        <v>46</v>
      </c>
      <c r="H121" t="s">
        <v>273</v>
      </c>
      <c r="I121" t="s">
        <v>610</v>
      </c>
      <c r="J121" t="s">
        <v>611</v>
      </c>
      <c r="K121" s="10" t="s">
        <v>240</v>
      </c>
      <c r="N121" t="s">
        <v>68</v>
      </c>
      <c r="O121" t="s">
        <v>241</v>
      </c>
      <c r="Q121" t="s">
        <v>113</v>
      </c>
      <c r="R121">
        <v>2012</v>
      </c>
      <c r="S121">
        <v>493.05</v>
      </c>
      <c r="T121" t="s">
        <v>31</v>
      </c>
      <c r="U121" s="2">
        <v>40756</v>
      </c>
      <c r="V121" s="2">
        <v>40786</v>
      </c>
      <c r="W121" s="2">
        <v>40786</v>
      </c>
      <c r="Y121" t="s">
        <v>2216</v>
      </c>
      <c r="Z121" t="s">
        <v>4159</v>
      </c>
      <c r="AA121" t="s">
        <v>4160</v>
      </c>
      <c r="AB121" t="s">
        <v>2787</v>
      </c>
      <c r="AC121" t="s">
        <v>155</v>
      </c>
      <c r="AE121" s="9" t="str">
        <f t="shared" si="11"/>
        <v>ok</v>
      </c>
      <c r="AF121" s="9" t="e">
        <f t="shared" si="12"/>
        <v>#VALUE!</v>
      </c>
      <c r="AG121" s="9" t="str">
        <f t="shared" si="13"/>
        <v>ok</v>
      </c>
      <c r="AH121" s="9" t="str">
        <f t="shared" si="14"/>
        <v>OK</v>
      </c>
      <c r="AI121" s="9" t="str">
        <f t="shared" si="15"/>
        <v>ok</v>
      </c>
      <c r="AJ121" s="9" t="str">
        <f t="shared" si="16"/>
        <v>GOVERNORDEMOCRATGOVERNOR, OFFICE OFStatewide2012493.05DEBT407564078640786CAR LEASETOYOTA FINANCIAL SERVICESPO BOX 49303SAN JOSECA</v>
      </c>
      <c r="AK121" s="9">
        <f t="shared" si="17"/>
        <v>0</v>
      </c>
      <c r="AL121" s="9" t="str">
        <f t="shared" si="18"/>
        <v>NO!</v>
      </c>
      <c r="AM121" t="str">
        <f t="shared" si="19"/>
        <v>Yes</v>
      </c>
      <c r="AN121">
        <f t="shared" si="20"/>
        <v>100429351</v>
      </c>
      <c r="AO121" s="12" t="str">
        <f t="shared" si="21"/>
        <v>GOVERNORDEMOCRATGOVERNOR, OFFICE OFStatewide</v>
      </c>
    </row>
    <row r="122" spans="1:41" hidden="1" x14ac:dyDescent="0.25">
      <c r="A122">
        <v>826</v>
      </c>
      <c r="B122">
        <v>100468246</v>
      </c>
      <c r="C122" t="s">
        <v>30</v>
      </c>
      <c r="D122" t="s">
        <v>536</v>
      </c>
      <c r="E122" t="s">
        <v>44</v>
      </c>
      <c r="F122" t="s">
        <v>537</v>
      </c>
      <c r="G122" t="s">
        <v>374</v>
      </c>
      <c r="H122" t="s">
        <v>109</v>
      </c>
      <c r="I122" t="s">
        <v>538</v>
      </c>
      <c r="J122" t="s">
        <v>67</v>
      </c>
      <c r="K122" s="10" t="s">
        <v>240</v>
      </c>
      <c r="N122" t="s">
        <v>68</v>
      </c>
      <c r="O122" t="s">
        <v>241</v>
      </c>
      <c r="Q122" t="s">
        <v>113</v>
      </c>
      <c r="R122">
        <v>2012</v>
      </c>
      <c r="S122">
        <v>5070.1400000000003</v>
      </c>
      <c r="T122" t="s">
        <v>31</v>
      </c>
      <c r="U122" s="2">
        <v>40940</v>
      </c>
      <c r="V122" s="2">
        <v>40968</v>
      </c>
      <c r="W122" s="2">
        <v>40968</v>
      </c>
      <c r="Y122" t="s">
        <v>4450</v>
      </c>
      <c r="Z122" t="s">
        <v>254</v>
      </c>
      <c r="AA122" t="s">
        <v>255</v>
      </c>
      <c r="AB122" t="s">
        <v>152</v>
      </c>
      <c r="AC122" t="s">
        <v>153</v>
      </c>
      <c r="AE122" s="9" t="str">
        <f t="shared" si="11"/>
        <v>NO!</v>
      </c>
      <c r="AF122" s="9" t="e">
        <f t="shared" si="12"/>
        <v>#VALUE!</v>
      </c>
      <c r="AG122" s="9" t="str">
        <f t="shared" si="13"/>
        <v>ok</v>
      </c>
      <c r="AH122" s="9" t="str">
        <f t="shared" si="14"/>
        <v>OK</v>
      </c>
      <c r="AI122" s="9" t="str">
        <f t="shared" si="15"/>
        <v>ok</v>
      </c>
      <c r="AJ122" s="9" t="str">
        <f t="shared" si="16"/>
        <v>GOVERNORDEMOCRATGOVERNOR, OFFICE OFStatewide20125070.14DEBT409404096840968CONSULTING/TRAVELHIRSCHBERG STRATEGIES INC.1010 VERMONT AVE NW #814WASHINGTONDC</v>
      </c>
      <c r="AK122" s="9">
        <f t="shared" si="17"/>
        <v>0</v>
      </c>
      <c r="AL122" s="9" t="str">
        <f t="shared" si="18"/>
        <v>NO!</v>
      </c>
      <c r="AM122" t="str">
        <f t="shared" si="19"/>
        <v>Yes</v>
      </c>
      <c r="AN122">
        <f t="shared" si="20"/>
        <v>100455654</v>
      </c>
      <c r="AO122" s="12" t="str">
        <f t="shared" si="21"/>
        <v>GOVERNORDEMOCRATGOVERNOR, OFFICE OFStatewide</v>
      </c>
    </row>
    <row r="123" spans="1:41" hidden="1" x14ac:dyDescent="0.25">
      <c r="A123">
        <v>848</v>
      </c>
      <c r="B123">
        <v>100469890</v>
      </c>
      <c r="C123" t="s">
        <v>30</v>
      </c>
      <c r="D123" t="s">
        <v>209</v>
      </c>
      <c r="E123" t="s">
        <v>44</v>
      </c>
      <c r="F123" t="s">
        <v>210</v>
      </c>
      <c r="G123" t="s">
        <v>211</v>
      </c>
      <c r="H123" t="s">
        <v>212</v>
      </c>
      <c r="I123" t="s">
        <v>213</v>
      </c>
      <c r="J123" t="s">
        <v>67</v>
      </c>
      <c r="K123" s="10" t="s">
        <v>240</v>
      </c>
      <c r="N123" t="s">
        <v>68</v>
      </c>
      <c r="O123" t="s">
        <v>241</v>
      </c>
      <c r="Q123" t="s">
        <v>113</v>
      </c>
      <c r="R123">
        <v>2012</v>
      </c>
      <c r="S123">
        <v>5070.1400000000003</v>
      </c>
      <c r="T123" t="s">
        <v>31</v>
      </c>
      <c r="U123" s="2">
        <v>40940</v>
      </c>
      <c r="V123" s="2">
        <v>40968</v>
      </c>
      <c r="W123" s="2">
        <v>40968</v>
      </c>
      <c r="Y123" t="s">
        <v>4450</v>
      </c>
      <c r="Z123" t="s">
        <v>254</v>
      </c>
      <c r="AA123" t="s">
        <v>255</v>
      </c>
      <c r="AB123" t="s">
        <v>152</v>
      </c>
      <c r="AC123" t="s">
        <v>153</v>
      </c>
      <c r="AE123" s="9" t="str">
        <f t="shared" si="11"/>
        <v>ok</v>
      </c>
      <c r="AF123" s="9" t="e">
        <f t="shared" si="12"/>
        <v>#VALUE!</v>
      </c>
      <c r="AG123" s="9" t="str">
        <f t="shared" si="13"/>
        <v>ok</v>
      </c>
      <c r="AH123" s="9" t="str">
        <f t="shared" si="14"/>
        <v>OK</v>
      </c>
      <c r="AI123" s="9" t="str">
        <f t="shared" si="15"/>
        <v>ok</v>
      </c>
      <c r="AJ123" s="9" t="str">
        <f t="shared" si="16"/>
        <v>GOVERNORDEMOCRATGOVERNOR, OFFICE OFStatewide20125070.14DEBT409404096840968CONSULTING/TRAVELHIRSCHBERG STRATEGIES INC.1010 VERMONT AVE NW #814WASHINGTONDC</v>
      </c>
      <c r="AK123" s="9">
        <f t="shared" si="17"/>
        <v>1</v>
      </c>
      <c r="AL123" s="9" t="str">
        <f t="shared" si="18"/>
        <v>NO!</v>
      </c>
      <c r="AM123" t="str">
        <f t="shared" si="19"/>
        <v>Yes</v>
      </c>
      <c r="AN123">
        <f t="shared" si="20"/>
        <v>100455654</v>
      </c>
      <c r="AO123" s="12" t="str">
        <f t="shared" si="21"/>
        <v>GOVERNORDEMOCRATGOVERNOR, OFFICE OFStatewide</v>
      </c>
    </row>
    <row r="124" spans="1:41" hidden="1" x14ac:dyDescent="0.25">
      <c r="A124">
        <v>827</v>
      </c>
      <c r="B124">
        <v>100469894</v>
      </c>
      <c r="C124" t="s">
        <v>30</v>
      </c>
      <c r="D124" t="s">
        <v>296</v>
      </c>
      <c r="E124" t="s">
        <v>44</v>
      </c>
      <c r="F124" t="s">
        <v>297</v>
      </c>
      <c r="G124" t="s">
        <v>298</v>
      </c>
      <c r="H124" t="s">
        <v>299</v>
      </c>
      <c r="I124" t="s">
        <v>300</v>
      </c>
      <c r="J124" t="s">
        <v>67</v>
      </c>
      <c r="K124" s="10" t="s">
        <v>240</v>
      </c>
      <c r="N124" t="s">
        <v>68</v>
      </c>
      <c r="O124" t="s">
        <v>241</v>
      </c>
      <c r="Q124" t="s">
        <v>113</v>
      </c>
      <c r="R124">
        <v>2012</v>
      </c>
      <c r="S124">
        <v>5070.1400000000003</v>
      </c>
      <c r="T124" t="s">
        <v>31</v>
      </c>
      <c r="U124" s="2">
        <v>40940</v>
      </c>
      <c r="V124" s="2">
        <v>40968</v>
      </c>
      <c r="W124" s="2">
        <v>40968</v>
      </c>
      <c r="Y124" t="s">
        <v>4450</v>
      </c>
      <c r="Z124" t="s">
        <v>254</v>
      </c>
      <c r="AA124" t="s">
        <v>255</v>
      </c>
      <c r="AB124" t="s">
        <v>152</v>
      </c>
      <c r="AC124" t="s">
        <v>153</v>
      </c>
      <c r="AE124" s="9" t="str">
        <f t="shared" si="11"/>
        <v>ok</v>
      </c>
      <c r="AF124" s="9" t="e">
        <f t="shared" si="12"/>
        <v>#VALUE!</v>
      </c>
      <c r="AG124" s="9" t="str">
        <f t="shared" si="13"/>
        <v>ok</v>
      </c>
      <c r="AH124" s="9" t="str">
        <f t="shared" si="14"/>
        <v>OK</v>
      </c>
      <c r="AI124" s="9" t="str">
        <f t="shared" si="15"/>
        <v>ok</v>
      </c>
      <c r="AJ124" s="9" t="str">
        <f t="shared" si="16"/>
        <v>GOVERNORDEMOCRATGOVERNOR, OFFICE OFStatewide20125070.14DEBT409404096840968CONSULTING/TRAVELHIRSCHBERG STRATEGIES INC.1010 VERMONT AVE NW #814WASHINGTONDC</v>
      </c>
      <c r="AK124" s="9">
        <f t="shared" si="17"/>
        <v>1</v>
      </c>
      <c r="AL124" s="9" t="str">
        <f t="shared" si="18"/>
        <v>NO!</v>
      </c>
      <c r="AM124" t="str">
        <f t="shared" si="19"/>
        <v>Yes</v>
      </c>
      <c r="AN124">
        <f t="shared" si="20"/>
        <v>100455654</v>
      </c>
      <c r="AO124" s="12" t="str">
        <f t="shared" si="21"/>
        <v>GOVERNORDEMOCRATGOVERNOR, OFFICE OFStatewide</v>
      </c>
    </row>
    <row r="125" spans="1:41" hidden="1" x14ac:dyDescent="0.25">
      <c r="A125">
        <v>828</v>
      </c>
      <c r="B125">
        <v>100469918</v>
      </c>
      <c r="C125" t="s">
        <v>30</v>
      </c>
      <c r="D125" t="s">
        <v>1101</v>
      </c>
      <c r="E125" t="s">
        <v>44</v>
      </c>
      <c r="F125" t="s">
        <v>1102</v>
      </c>
      <c r="G125" t="s">
        <v>1103</v>
      </c>
      <c r="I125" t="s">
        <v>1104</v>
      </c>
      <c r="J125" t="s">
        <v>67</v>
      </c>
      <c r="K125" s="10" t="s">
        <v>240</v>
      </c>
      <c r="N125" t="s">
        <v>68</v>
      </c>
      <c r="O125" t="s">
        <v>241</v>
      </c>
      <c r="Q125" t="s">
        <v>113</v>
      </c>
      <c r="R125">
        <v>2012</v>
      </c>
      <c r="S125">
        <v>5070.1400000000003</v>
      </c>
      <c r="T125" t="s">
        <v>31</v>
      </c>
      <c r="U125" s="2">
        <v>40940</v>
      </c>
      <c r="V125" s="2">
        <v>40968</v>
      </c>
      <c r="W125" s="2">
        <v>40968</v>
      </c>
      <c r="Y125" t="s">
        <v>4450</v>
      </c>
      <c r="Z125" t="s">
        <v>254</v>
      </c>
      <c r="AA125" t="s">
        <v>255</v>
      </c>
      <c r="AB125" t="s">
        <v>152</v>
      </c>
      <c r="AC125" t="s">
        <v>153</v>
      </c>
      <c r="AE125" s="9" t="str">
        <f t="shared" si="11"/>
        <v>ok</v>
      </c>
      <c r="AF125" s="9" t="e">
        <f t="shared" si="12"/>
        <v>#VALUE!</v>
      </c>
      <c r="AG125" s="9" t="str">
        <f t="shared" si="13"/>
        <v>ok</v>
      </c>
      <c r="AH125" s="9" t="str">
        <f t="shared" si="14"/>
        <v>OK</v>
      </c>
      <c r="AI125" s="9" t="str">
        <f t="shared" si="15"/>
        <v>ok</v>
      </c>
      <c r="AJ125" s="9" t="str">
        <f t="shared" si="16"/>
        <v>GOVERNORDEMOCRATGOVERNOR, OFFICE OFStatewide20125070.14DEBT409404096840968CONSULTING/TRAVELHIRSCHBERG STRATEGIES INC.1010 VERMONT AVE NW #814WASHINGTONDC</v>
      </c>
      <c r="AK125" s="9">
        <f t="shared" si="17"/>
        <v>1</v>
      </c>
      <c r="AL125" s="9" t="str">
        <f t="shared" si="18"/>
        <v>NO!</v>
      </c>
      <c r="AM125" t="str">
        <f t="shared" si="19"/>
        <v>Yes</v>
      </c>
      <c r="AN125">
        <f t="shared" si="20"/>
        <v>100455654</v>
      </c>
      <c r="AO125" s="12" t="str">
        <f t="shared" si="21"/>
        <v>GOVERNORDEMOCRATGOVERNOR, OFFICE OFStatewide</v>
      </c>
    </row>
    <row r="126" spans="1:41" hidden="1" x14ac:dyDescent="0.25">
      <c r="A126">
        <v>907</v>
      </c>
      <c r="B126">
        <v>100476811</v>
      </c>
      <c r="C126" t="s">
        <v>30</v>
      </c>
      <c r="D126" t="s">
        <v>2793</v>
      </c>
      <c r="E126" t="s">
        <v>44</v>
      </c>
      <c r="F126" t="s">
        <v>2794</v>
      </c>
      <c r="G126" t="s">
        <v>486</v>
      </c>
      <c r="H126" t="s">
        <v>225</v>
      </c>
      <c r="I126" t="s">
        <v>2795</v>
      </c>
      <c r="J126" t="s">
        <v>67</v>
      </c>
      <c r="K126" s="10" t="s">
        <v>240</v>
      </c>
      <c r="N126" t="s">
        <v>68</v>
      </c>
      <c r="O126" t="s">
        <v>241</v>
      </c>
      <c r="Q126" t="s">
        <v>113</v>
      </c>
      <c r="R126">
        <v>2012</v>
      </c>
      <c r="S126">
        <v>5070.1400000000003</v>
      </c>
      <c r="T126" t="s">
        <v>31</v>
      </c>
      <c r="U126" s="2">
        <v>40940</v>
      </c>
      <c r="V126" s="2">
        <v>40968</v>
      </c>
      <c r="W126" s="2">
        <v>40968</v>
      </c>
      <c r="Y126" t="s">
        <v>4450</v>
      </c>
      <c r="Z126" t="s">
        <v>254</v>
      </c>
      <c r="AA126" t="s">
        <v>255</v>
      </c>
      <c r="AB126" t="s">
        <v>152</v>
      </c>
      <c r="AC126" t="s">
        <v>153</v>
      </c>
      <c r="AE126" s="9" t="str">
        <f t="shared" si="11"/>
        <v>ok</v>
      </c>
      <c r="AF126" s="9" t="e">
        <f t="shared" si="12"/>
        <v>#VALUE!</v>
      </c>
      <c r="AG126" s="9" t="str">
        <f t="shared" si="13"/>
        <v>ok</v>
      </c>
      <c r="AH126" s="9" t="str">
        <f t="shared" si="14"/>
        <v>OK</v>
      </c>
      <c r="AI126" s="9" t="str">
        <f t="shared" si="15"/>
        <v>ok</v>
      </c>
      <c r="AJ126" s="9" t="str">
        <f t="shared" si="16"/>
        <v>GOVERNORDEMOCRATGOVERNOR, OFFICE OFStatewide20125070.14DEBT409404096840968CONSULTING/TRAVELHIRSCHBERG STRATEGIES INC.1010 VERMONT AVE NW #814WASHINGTONDC</v>
      </c>
      <c r="AK126" s="9">
        <f t="shared" si="17"/>
        <v>1</v>
      </c>
      <c r="AL126" s="9" t="str">
        <f t="shared" si="18"/>
        <v>NO!</v>
      </c>
      <c r="AM126" t="str">
        <f t="shared" si="19"/>
        <v>Yes</v>
      </c>
      <c r="AN126">
        <f t="shared" si="20"/>
        <v>100455654</v>
      </c>
      <c r="AO126" s="12" t="str">
        <f t="shared" si="21"/>
        <v>GOVERNORDEMOCRATGOVERNOR, OFFICE OFStatewide</v>
      </c>
    </row>
    <row r="127" spans="1:41" hidden="1" x14ac:dyDescent="0.25">
      <c r="A127">
        <v>917</v>
      </c>
      <c r="B127">
        <v>100476853</v>
      </c>
      <c r="C127" t="s">
        <v>30</v>
      </c>
      <c r="D127" t="s">
        <v>1101</v>
      </c>
      <c r="E127" t="s">
        <v>44</v>
      </c>
      <c r="F127" t="s">
        <v>1102</v>
      </c>
      <c r="G127" t="s">
        <v>1103</v>
      </c>
      <c r="I127" t="s">
        <v>1104</v>
      </c>
      <c r="J127" t="s">
        <v>67</v>
      </c>
      <c r="K127" s="10" t="s">
        <v>240</v>
      </c>
      <c r="N127" t="s">
        <v>68</v>
      </c>
      <c r="O127" t="s">
        <v>241</v>
      </c>
      <c r="Q127" t="s">
        <v>113</v>
      </c>
      <c r="R127">
        <v>2012</v>
      </c>
      <c r="S127">
        <v>5070.1400000000003</v>
      </c>
      <c r="T127" t="s">
        <v>31</v>
      </c>
      <c r="U127" s="2">
        <v>40940</v>
      </c>
      <c r="V127" s="2">
        <v>40968</v>
      </c>
      <c r="W127" s="2">
        <v>40968</v>
      </c>
      <c r="Y127" t="s">
        <v>4450</v>
      </c>
      <c r="Z127" t="s">
        <v>254</v>
      </c>
      <c r="AA127" t="s">
        <v>255</v>
      </c>
      <c r="AB127" t="s">
        <v>152</v>
      </c>
      <c r="AC127" t="s">
        <v>153</v>
      </c>
      <c r="AE127" s="9" t="str">
        <f t="shared" si="11"/>
        <v>ok</v>
      </c>
      <c r="AF127" s="9" t="e">
        <f t="shared" si="12"/>
        <v>#VALUE!</v>
      </c>
      <c r="AG127" s="9" t="str">
        <f t="shared" si="13"/>
        <v>ok</v>
      </c>
      <c r="AH127" s="9" t="str">
        <f t="shared" si="14"/>
        <v>OK</v>
      </c>
      <c r="AI127" s="9" t="str">
        <f t="shared" si="15"/>
        <v>ok</v>
      </c>
      <c r="AJ127" s="9" t="str">
        <f t="shared" si="16"/>
        <v>GOVERNORDEMOCRATGOVERNOR, OFFICE OFStatewide20125070.14DEBT409404096840968CONSULTING/TRAVELHIRSCHBERG STRATEGIES INC.1010 VERMONT AVE NW #814WASHINGTONDC</v>
      </c>
      <c r="AK127" s="9">
        <f t="shared" si="17"/>
        <v>1</v>
      </c>
      <c r="AL127" s="9" t="str">
        <f t="shared" si="18"/>
        <v>NO!</v>
      </c>
      <c r="AM127" t="str">
        <f t="shared" si="19"/>
        <v>Yes</v>
      </c>
      <c r="AN127">
        <f t="shared" si="20"/>
        <v>100455654</v>
      </c>
      <c r="AO127" s="12" t="str">
        <f t="shared" si="21"/>
        <v>GOVERNORDEMOCRATGOVERNOR, OFFICE OFStatewide</v>
      </c>
    </row>
    <row r="128" spans="1:41" hidden="1" x14ac:dyDescent="0.25">
      <c r="A128">
        <v>829</v>
      </c>
      <c r="B128">
        <v>100476998</v>
      </c>
      <c r="C128" t="s">
        <v>30</v>
      </c>
      <c r="D128" t="s">
        <v>875</v>
      </c>
      <c r="E128" t="s">
        <v>44</v>
      </c>
      <c r="F128" t="s">
        <v>876</v>
      </c>
      <c r="G128" t="s">
        <v>486</v>
      </c>
      <c r="H128" t="s">
        <v>130</v>
      </c>
      <c r="I128" t="s">
        <v>877</v>
      </c>
      <c r="J128" t="s">
        <v>49</v>
      </c>
      <c r="K128" s="10" t="s">
        <v>240</v>
      </c>
      <c r="N128" t="s">
        <v>68</v>
      </c>
      <c r="O128" t="s">
        <v>241</v>
      </c>
      <c r="Q128" t="s">
        <v>113</v>
      </c>
      <c r="R128">
        <v>2012</v>
      </c>
      <c r="S128">
        <v>5070.1400000000003</v>
      </c>
      <c r="T128" t="s">
        <v>31</v>
      </c>
      <c r="U128" s="2">
        <v>40940</v>
      </c>
      <c r="V128" s="2">
        <v>40968</v>
      </c>
      <c r="W128" s="2">
        <v>40968</v>
      </c>
      <c r="Y128" t="s">
        <v>4450</v>
      </c>
      <c r="Z128" t="s">
        <v>254</v>
      </c>
      <c r="AA128" t="s">
        <v>255</v>
      </c>
      <c r="AB128" t="s">
        <v>152</v>
      </c>
      <c r="AC128" t="s">
        <v>153</v>
      </c>
      <c r="AE128" s="9" t="str">
        <f t="shared" si="11"/>
        <v>ok</v>
      </c>
      <c r="AF128" s="9" t="e">
        <f t="shared" si="12"/>
        <v>#VALUE!</v>
      </c>
      <c r="AG128" s="9" t="str">
        <f t="shared" si="13"/>
        <v>ok</v>
      </c>
      <c r="AH128" s="9" t="str">
        <f t="shared" si="14"/>
        <v>OK</v>
      </c>
      <c r="AI128" s="9" t="str">
        <f t="shared" si="15"/>
        <v>ok</v>
      </c>
      <c r="AJ128" s="9" t="str">
        <f t="shared" si="16"/>
        <v>GOVERNORDEMOCRATGOVERNOR, OFFICE OFStatewide20125070.14DEBT409404096840968CONSULTING/TRAVELHIRSCHBERG STRATEGIES INC.1010 VERMONT AVE NW #814WASHINGTONDC</v>
      </c>
      <c r="AK128" s="9">
        <f t="shared" si="17"/>
        <v>1</v>
      </c>
      <c r="AL128" s="9" t="str">
        <f t="shared" si="18"/>
        <v>NO!</v>
      </c>
      <c r="AM128" t="str">
        <f t="shared" si="19"/>
        <v>Yes</v>
      </c>
      <c r="AN128">
        <f t="shared" si="20"/>
        <v>100455654</v>
      </c>
      <c r="AO128" s="12" t="str">
        <f t="shared" si="21"/>
        <v>GOVERNORDEMOCRATGOVERNOR, OFFICE OFStatewide</v>
      </c>
    </row>
    <row r="129" spans="1:41" hidden="1" x14ac:dyDescent="0.25">
      <c r="A129">
        <v>830</v>
      </c>
      <c r="B129">
        <v>100477024</v>
      </c>
      <c r="C129" t="s">
        <v>30</v>
      </c>
      <c r="D129" t="s">
        <v>750</v>
      </c>
      <c r="E129" t="s">
        <v>44</v>
      </c>
      <c r="F129" t="s">
        <v>751</v>
      </c>
      <c r="G129" t="s">
        <v>752</v>
      </c>
      <c r="H129" t="s">
        <v>238</v>
      </c>
      <c r="I129" t="s">
        <v>753</v>
      </c>
      <c r="J129" t="s">
        <v>67</v>
      </c>
      <c r="K129" s="10" t="s">
        <v>240</v>
      </c>
      <c r="N129" t="s">
        <v>68</v>
      </c>
      <c r="O129" t="s">
        <v>241</v>
      </c>
      <c r="Q129" t="s">
        <v>113</v>
      </c>
      <c r="R129">
        <v>2012</v>
      </c>
      <c r="S129">
        <v>5070.1400000000003</v>
      </c>
      <c r="T129" t="s">
        <v>31</v>
      </c>
      <c r="U129" s="2">
        <v>40940</v>
      </c>
      <c r="V129" s="2">
        <v>40968</v>
      </c>
      <c r="W129" s="2">
        <v>40968</v>
      </c>
      <c r="Y129" t="s">
        <v>4450</v>
      </c>
      <c r="Z129" t="s">
        <v>254</v>
      </c>
      <c r="AA129" t="s">
        <v>255</v>
      </c>
      <c r="AB129" t="s">
        <v>152</v>
      </c>
      <c r="AC129" t="s">
        <v>153</v>
      </c>
      <c r="AE129" s="9" t="str">
        <f t="shared" si="11"/>
        <v>ok</v>
      </c>
      <c r="AF129" s="9" t="e">
        <f t="shared" si="12"/>
        <v>#VALUE!</v>
      </c>
      <c r="AG129" s="9" t="str">
        <f t="shared" si="13"/>
        <v>ok</v>
      </c>
      <c r="AH129" s="9" t="str">
        <f t="shared" si="14"/>
        <v>OK</v>
      </c>
      <c r="AI129" s="9" t="str">
        <f t="shared" si="15"/>
        <v>ok</v>
      </c>
      <c r="AJ129" s="9" t="str">
        <f t="shared" si="16"/>
        <v>GOVERNORDEMOCRATGOVERNOR, OFFICE OFStatewide20125070.14DEBT409404096840968CONSULTING/TRAVELHIRSCHBERG STRATEGIES INC.1010 VERMONT AVE NW #814WASHINGTONDC</v>
      </c>
      <c r="AK129" s="9">
        <f t="shared" si="17"/>
        <v>1</v>
      </c>
      <c r="AL129" s="9" t="str">
        <f t="shared" si="18"/>
        <v>NO!</v>
      </c>
      <c r="AM129" t="str">
        <f t="shared" si="19"/>
        <v>Yes</v>
      </c>
      <c r="AN129">
        <f t="shared" si="20"/>
        <v>100455654</v>
      </c>
      <c r="AO129" s="12" t="str">
        <f t="shared" si="21"/>
        <v>GOVERNORDEMOCRATGOVERNOR, OFFICE OFStatewide</v>
      </c>
    </row>
    <row r="130" spans="1:41" hidden="1" x14ac:dyDescent="0.25">
      <c r="A130">
        <v>902</v>
      </c>
      <c r="B130">
        <v>100477044</v>
      </c>
      <c r="C130" t="s">
        <v>30</v>
      </c>
      <c r="D130" t="s">
        <v>774</v>
      </c>
      <c r="E130" t="s">
        <v>44</v>
      </c>
      <c r="F130" t="s">
        <v>775</v>
      </c>
      <c r="G130" t="s">
        <v>776</v>
      </c>
      <c r="H130" t="s">
        <v>191</v>
      </c>
      <c r="I130" t="s">
        <v>777</v>
      </c>
      <c r="J130" t="s">
        <v>174</v>
      </c>
      <c r="K130" s="10" t="s">
        <v>240</v>
      </c>
      <c r="N130" t="s">
        <v>68</v>
      </c>
      <c r="O130" t="s">
        <v>241</v>
      </c>
      <c r="Q130" t="s">
        <v>113</v>
      </c>
      <c r="R130">
        <v>2012</v>
      </c>
      <c r="S130">
        <v>5070.1400000000003</v>
      </c>
      <c r="T130" t="s">
        <v>31</v>
      </c>
      <c r="U130" s="2">
        <v>40940</v>
      </c>
      <c r="V130" s="2">
        <v>40968</v>
      </c>
      <c r="W130" s="2">
        <v>40968</v>
      </c>
      <c r="Y130" t="s">
        <v>4450</v>
      </c>
      <c r="Z130" t="s">
        <v>254</v>
      </c>
      <c r="AA130" t="s">
        <v>255</v>
      </c>
      <c r="AB130" t="s">
        <v>152</v>
      </c>
      <c r="AC130" t="s">
        <v>153</v>
      </c>
      <c r="AE130" s="9" t="str">
        <f t="shared" si="11"/>
        <v>ok</v>
      </c>
      <c r="AF130" s="9" t="e">
        <f t="shared" si="12"/>
        <v>#VALUE!</v>
      </c>
      <c r="AG130" s="9" t="str">
        <f t="shared" si="13"/>
        <v>ok</v>
      </c>
      <c r="AH130" s="9" t="str">
        <f t="shared" si="14"/>
        <v>OK</v>
      </c>
      <c r="AI130" s="9" t="str">
        <f t="shared" si="15"/>
        <v>ok</v>
      </c>
      <c r="AJ130" s="9" t="str">
        <f t="shared" si="16"/>
        <v>GOVERNORDEMOCRATGOVERNOR, OFFICE OFStatewide20125070.14DEBT409404096840968CONSULTING/TRAVELHIRSCHBERG STRATEGIES INC.1010 VERMONT AVE NW #814WASHINGTONDC</v>
      </c>
      <c r="AK130" s="9">
        <f t="shared" si="17"/>
        <v>1</v>
      </c>
      <c r="AL130" s="9" t="str">
        <f t="shared" si="18"/>
        <v>NO!</v>
      </c>
      <c r="AM130" t="str">
        <f t="shared" si="19"/>
        <v>Yes</v>
      </c>
      <c r="AN130">
        <f t="shared" si="20"/>
        <v>100455654</v>
      </c>
      <c r="AO130" s="12" t="str">
        <f t="shared" si="21"/>
        <v>GOVERNORDEMOCRATGOVERNOR, OFFICE OFStatewide</v>
      </c>
    </row>
    <row r="131" spans="1:41" hidden="1" x14ac:dyDescent="0.25">
      <c r="A131">
        <v>849</v>
      </c>
      <c r="B131">
        <v>100477085</v>
      </c>
      <c r="C131" t="s">
        <v>30</v>
      </c>
      <c r="D131" t="s">
        <v>1132</v>
      </c>
      <c r="E131" t="s">
        <v>44</v>
      </c>
      <c r="F131" t="s">
        <v>1133</v>
      </c>
      <c r="G131" t="s">
        <v>1134</v>
      </c>
      <c r="I131" t="s">
        <v>1135</v>
      </c>
      <c r="J131" t="s">
        <v>67</v>
      </c>
      <c r="K131" s="10" t="s">
        <v>240</v>
      </c>
      <c r="N131" t="s">
        <v>68</v>
      </c>
      <c r="O131" t="s">
        <v>241</v>
      </c>
      <c r="Q131" t="s">
        <v>113</v>
      </c>
      <c r="R131">
        <v>2012</v>
      </c>
      <c r="S131">
        <v>5070.1400000000003</v>
      </c>
      <c r="T131" t="s">
        <v>31</v>
      </c>
      <c r="U131" s="2">
        <v>40940</v>
      </c>
      <c r="V131" s="2">
        <v>40968</v>
      </c>
      <c r="W131" s="2">
        <v>40968</v>
      </c>
      <c r="Y131" t="s">
        <v>4450</v>
      </c>
      <c r="Z131" t="s">
        <v>254</v>
      </c>
      <c r="AA131" t="s">
        <v>255</v>
      </c>
      <c r="AB131" t="s">
        <v>152</v>
      </c>
      <c r="AC131" t="s">
        <v>153</v>
      </c>
      <c r="AE131" s="9" t="str">
        <f t="shared" si="11"/>
        <v>ok</v>
      </c>
      <c r="AF131" s="9" t="e">
        <f t="shared" si="12"/>
        <v>#VALUE!</v>
      </c>
      <c r="AG131" s="9" t="str">
        <f t="shared" si="13"/>
        <v>ok</v>
      </c>
      <c r="AH131" s="9" t="str">
        <f t="shared" si="14"/>
        <v>OK</v>
      </c>
      <c r="AI131" s="9" t="str">
        <f t="shared" si="15"/>
        <v>ok</v>
      </c>
      <c r="AJ131" s="9" t="str">
        <f t="shared" si="16"/>
        <v>GOVERNORDEMOCRATGOVERNOR, OFFICE OFStatewide20125070.14DEBT409404096840968CONSULTING/TRAVELHIRSCHBERG STRATEGIES INC.1010 VERMONT AVE NW #814WASHINGTONDC</v>
      </c>
      <c r="AK131" s="9">
        <f t="shared" si="17"/>
        <v>1</v>
      </c>
      <c r="AL131" s="9" t="str">
        <f t="shared" si="18"/>
        <v>NO!</v>
      </c>
      <c r="AM131" t="str">
        <f t="shared" si="19"/>
        <v>Yes</v>
      </c>
      <c r="AN131">
        <f t="shared" si="20"/>
        <v>100455654</v>
      </c>
      <c r="AO131" s="12" t="str">
        <f t="shared" si="21"/>
        <v>GOVERNORDEMOCRATGOVERNOR, OFFICE OFStatewide</v>
      </c>
    </row>
    <row r="132" spans="1:41" hidden="1" x14ac:dyDescent="0.25">
      <c r="A132">
        <v>898</v>
      </c>
      <c r="B132">
        <v>100477185</v>
      </c>
      <c r="C132" t="s">
        <v>30</v>
      </c>
      <c r="D132" t="s">
        <v>1760</v>
      </c>
      <c r="E132" t="s">
        <v>44</v>
      </c>
      <c r="F132" t="s">
        <v>1761</v>
      </c>
      <c r="G132" t="s">
        <v>1762</v>
      </c>
      <c r="H132" t="s">
        <v>191</v>
      </c>
      <c r="I132" t="s">
        <v>1020</v>
      </c>
      <c r="J132" t="s">
        <v>49</v>
      </c>
      <c r="K132" s="10" t="s">
        <v>240</v>
      </c>
      <c r="N132" t="s">
        <v>68</v>
      </c>
      <c r="O132" t="s">
        <v>241</v>
      </c>
      <c r="Q132" t="s">
        <v>113</v>
      </c>
      <c r="R132">
        <v>2012</v>
      </c>
      <c r="S132">
        <v>5070.1400000000003</v>
      </c>
      <c r="T132" t="s">
        <v>31</v>
      </c>
      <c r="U132" s="2">
        <v>40940</v>
      </c>
      <c r="V132" s="2">
        <v>40968</v>
      </c>
      <c r="W132" s="2">
        <v>40968</v>
      </c>
      <c r="Y132" t="s">
        <v>4450</v>
      </c>
      <c r="Z132" t="s">
        <v>254</v>
      </c>
      <c r="AA132" t="s">
        <v>255</v>
      </c>
      <c r="AB132" t="s">
        <v>152</v>
      </c>
      <c r="AC132" t="s">
        <v>153</v>
      </c>
      <c r="AE132" s="9" t="str">
        <f t="shared" si="11"/>
        <v>ok</v>
      </c>
      <c r="AF132" s="9" t="e">
        <f t="shared" si="12"/>
        <v>#VALUE!</v>
      </c>
      <c r="AG132" s="9" t="str">
        <f t="shared" si="13"/>
        <v>ok</v>
      </c>
      <c r="AH132" s="9" t="str">
        <f t="shared" si="14"/>
        <v>OK</v>
      </c>
      <c r="AI132" s="9" t="str">
        <f t="shared" si="15"/>
        <v>ok</v>
      </c>
      <c r="AJ132" s="9" t="str">
        <f t="shared" si="16"/>
        <v>GOVERNORDEMOCRATGOVERNOR, OFFICE OFStatewide20125070.14DEBT409404096840968CONSULTING/TRAVELHIRSCHBERG STRATEGIES INC.1010 VERMONT AVE NW #814WASHINGTONDC</v>
      </c>
      <c r="AK132" s="9">
        <f t="shared" si="17"/>
        <v>1</v>
      </c>
      <c r="AL132" s="9" t="str">
        <f t="shared" si="18"/>
        <v>NO!</v>
      </c>
      <c r="AM132" t="str">
        <f t="shared" si="19"/>
        <v>Yes</v>
      </c>
      <c r="AN132">
        <f t="shared" si="20"/>
        <v>100455654</v>
      </c>
      <c r="AO132" s="12" t="str">
        <f t="shared" si="21"/>
        <v>GOVERNORDEMOCRATGOVERNOR, OFFICE OFStatewide</v>
      </c>
    </row>
    <row r="133" spans="1:41" hidden="1" x14ac:dyDescent="0.25">
      <c r="A133">
        <v>899</v>
      </c>
      <c r="B133">
        <v>100477228</v>
      </c>
      <c r="C133" t="s">
        <v>30</v>
      </c>
      <c r="D133" t="s">
        <v>433</v>
      </c>
      <c r="E133" t="s">
        <v>44</v>
      </c>
      <c r="F133" t="s">
        <v>434</v>
      </c>
      <c r="G133" t="s">
        <v>435</v>
      </c>
      <c r="I133" t="s">
        <v>436</v>
      </c>
      <c r="J133" t="s">
        <v>67</v>
      </c>
      <c r="K133" s="10" t="s">
        <v>240</v>
      </c>
      <c r="N133" t="s">
        <v>68</v>
      </c>
      <c r="O133" t="s">
        <v>241</v>
      </c>
      <c r="Q133" t="s">
        <v>113</v>
      </c>
      <c r="R133">
        <v>2012</v>
      </c>
      <c r="S133">
        <v>5070.1400000000003</v>
      </c>
      <c r="T133" t="s">
        <v>31</v>
      </c>
      <c r="U133" s="2">
        <v>40940</v>
      </c>
      <c r="V133" s="2">
        <v>40968</v>
      </c>
      <c r="W133" s="2">
        <v>40968</v>
      </c>
      <c r="Y133" t="s">
        <v>4450</v>
      </c>
      <c r="Z133" t="s">
        <v>254</v>
      </c>
      <c r="AA133" t="s">
        <v>255</v>
      </c>
      <c r="AB133" t="s">
        <v>152</v>
      </c>
      <c r="AC133" t="s">
        <v>153</v>
      </c>
      <c r="AE133" s="9" t="str">
        <f t="shared" ref="AE133:AE196" si="22">IF(LEFT(D133,4)=LEFT(F133,4),"ok","NO!")</f>
        <v>ok</v>
      </c>
      <c r="AF133" s="9" t="e">
        <f t="shared" ref="AF133:AF196" si="23">VALUE(MID(O133,SEARCH(" -",O133)-2,2))-L133</f>
        <v>#VALUE!</v>
      </c>
      <c r="AG133" s="9" t="str">
        <f t="shared" ref="AG133:AG196" si="24">IF(V133&gt;=U133,"ok","ERROR!")</f>
        <v>ok</v>
      </c>
      <c r="AH133" s="9" t="str">
        <f t="shared" ref="AH133:AH196" si="25">IF(AND(W133&gt;=U133,W133&lt;=V133),"OK","ERROR!")</f>
        <v>OK</v>
      </c>
      <c r="AI133" s="9" t="str">
        <f t="shared" ref="AI133:AI196" si="26">IF(W133&lt;=V133,"ok","ERROR")</f>
        <v>ok</v>
      </c>
      <c r="AJ133" s="9" t="str">
        <f t="shared" ref="AJ133:AJ196" si="27">CONCATENATE(K133,L133,M133,N133,O133,P133,Q133,R133,S133,T133,U133,V133,W133,X133,Y133,Z133,AA133,AB133,AC133)</f>
        <v>GOVERNORDEMOCRATGOVERNOR, OFFICE OFStatewide20125070.14DEBT409404096840968CONSULTING/TRAVELHIRSCHBERG STRATEGIES INC.1010 VERMONT AVE NW #814WASHINGTONDC</v>
      </c>
      <c r="AK133" s="9">
        <f t="shared" ref="AK133:AK196" si="28">IF(OR(ISNA(AJ132),ISNA(AJ133)),0,IF(AJ133&lt;&gt;AJ132,0,1))</f>
        <v>1</v>
      </c>
      <c r="AL133" s="9" t="str">
        <f t="shared" ref="AL133:AL196" si="29">IF(J133=K133,"MATCH","NO!")</f>
        <v>NO!</v>
      </c>
      <c r="AM133" t="str">
        <f t="shared" ref="AM133:AM196" si="30">IF(ISNA(VLOOKUP($B133,realdata,1,FALSE)),"NO","Yes")</f>
        <v>Yes</v>
      </c>
      <c r="AN133">
        <f t="shared" ref="AN133:AN196" si="31">VLOOKUP(AJ133,real_kac,2,FALSE)</f>
        <v>100455654</v>
      </c>
      <c r="AO133" s="12" t="str">
        <f t="shared" ref="AO133:AO196" si="32">CONCATENATE(K133,L133,M133,N133,O133,P133,Q133)</f>
        <v>GOVERNORDEMOCRATGOVERNOR, OFFICE OFStatewide</v>
      </c>
    </row>
    <row r="134" spans="1:41" hidden="1" x14ac:dyDescent="0.25">
      <c r="A134">
        <v>912</v>
      </c>
      <c r="B134">
        <v>100477249</v>
      </c>
      <c r="C134" t="s">
        <v>30</v>
      </c>
      <c r="D134" t="s">
        <v>2459</v>
      </c>
      <c r="E134" t="s">
        <v>44</v>
      </c>
      <c r="F134" t="s">
        <v>2460</v>
      </c>
      <c r="G134" t="s">
        <v>2461</v>
      </c>
      <c r="H134" t="s">
        <v>520</v>
      </c>
      <c r="I134" t="s">
        <v>2462</v>
      </c>
      <c r="J134" t="s">
        <v>654</v>
      </c>
      <c r="K134" s="10" t="s">
        <v>240</v>
      </c>
      <c r="N134" t="s">
        <v>68</v>
      </c>
      <c r="O134" t="s">
        <v>241</v>
      </c>
      <c r="Q134" t="s">
        <v>113</v>
      </c>
      <c r="R134">
        <v>2012</v>
      </c>
      <c r="S134">
        <v>5070.1400000000003</v>
      </c>
      <c r="T134" t="s">
        <v>31</v>
      </c>
      <c r="U134" s="2">
        <v>40940</v>
      </c>
      <c r="V134" s="2">
        <v>40968</v>
      </c>
      <c r="W134" s="2">
        <v>40968</v>
      </c>
      <c r="Y134" t="s">
        <v>4450</v>
      </c>
      <c r="Z134" t="s">
        <v>254</v>
      </c>
      <c r="AA134" t="s">
        <v>255</v>
      </c>
      <c r="AB134" t="s">
        <v>152</v>
      </c>
      <c r="AC134" t="s">
        <v>153</v>
      </c>
      <c r="AE134" s="9" t="str">
        <f t="shared" si="22"/>
        <v>ok</v>
      </c>
      <c r="AF134" s="9" t="e">
        <f t="shared" si="23"/>
        <v>#VALUE!</v>
      </c>
      <c r="AG134" s="9" t="str">
        <f t="shared" si="24"/>
        <v>ok</v>
      </c>
      <c r="AH134" s="9" t="str">
        <f t="shared" si="25"/>
        <v>OK</v>
      </c>
      <c r="AI134" s="9" t="str">
        <f t="shared" si="26"/>
        <v>ok</v>
      </c>
      <c r="AJ134" s="9" t="str">
        <f t="shared" si="27"/>
        <v>GOVERNORDEMOCRATGOVERNOR, OFFICE OFStatewide20125070.14DEBT409404096840968CONSULTING/TRAVELHIRSCHBERG STRATEGIES INC.1010 VERMONT AVE NW #814WASHINGTONDC</v>
      </c>
      <c r="AK134" s="9">
        <f t="shared" si="28"/>
        <v>1</v>
      </c>
      <c r="AL134" s="9" t="str">
        <f t="shared" si="29"/>
        <v>NO!</v>
      </c>
      <c r="AM134" t="str">
        <f t="shared" si="30"/>
        <v>Yes</v>
      </c>
      <c r="AN134">
        <f t="shared" si="31"/>
        <v>100455654</v>
      </c>
      <c r="AO134" s="12" t="str">
        <f t="shared" si="32"/>
        <v>GOVERNORDEMOCRATGOVERNOR, OFFICE OFStatewide</v>
      </c>
    </row>
    <row r="135" spans="1:41" hidden="1" x14ac:dyDescent="0.25">
      <c r="A135">
        <v>900</v>
      </c>
      <c r="B135">
        <v>100477270</v>
      </c>
      <c r="C135" t="s">
        <v>30</v>
      </c>
      <c r="D135" t="s">
        <v>472</v>
      </c>
      <c r="E135" t="s">
        <v>44</v>
      </c>
      <c r="F135" t="s">
        <v>473</v>
      </c>
      <c r="G135" t="s">
        <v>474</v>
      </c>
      <c r="H135" t="s">
        <v>191</v>
      </c>
      <c r="I135" t="s">
        <v>475</v>
      </c>
      <c r="J135" t="s">
        <v>67</v>
      </c>
      <c r="K135" s="10" t="s">
        <v>240</v>
      </c>
      <c r="N135" t="s">
        <v>68</v>
      </c>
      <c r="O135" t="s">
        <v>241</v>
      </c>
      <c r="Q135" t="s">
        <v>113</v>
      </c>
      <c r="R135">
        <v>2012</v>
      </c>
      <c r="S135">
        <v>5070.1400000000003</v>
      </c>
      <c r="T135" t="s">
        <v>31</v>
      </c>
      <c r="U135" s="2">
        <v>40940</v>
      </c>
      <c r="V135" s="2">
        <v>40968</v>
      </c>
      <c r="W135" s="2">
        <v>40968</v>
      </c>
      <c r="Y135" t="s">
        <v>4450</v>
      </c>
      <c r="Z135" t="s">
        <v>254</v>
      </c>
      <c r="AA135" t="s">
        <v>255</v>
      </c>
      <c r="AB135" t="s">
        <v>152</v>
      </c>
      <c r="AC135" t="s">
        <v>153</v>
      </c>
      <c r="AE135" s="9" t="str">
        <f t="shared" si="22"/>
        <v>ok</v>
      </c>
      <c r="AF135" s="9" t="e">
        <f t="shared" si="23"/>
        <v>#VALUE!</v>
      </c>
      <c r="AG135" s="9" t="str">
        <f t="shared" si="24"/>
        <v>ok</v>
      </c>
      <c r="AH135" s="9" t="str">
        <f t="shared" si="25"/>
        <v>OK</v>
      </c>
      <c r="AI135" s="9" t="str">
        <f t="shared" si="26"/>
        <v>ok</v>
      </c>
      <c r="AJ135" s="9" t="str">
        <f t="shared" si="27"/>
        <v>GOVERNORDEMOCRATGOVERNOR, OFFICE OFStatewide20125070.14DEBT409404096840968CONSULTING/TRAVELHIRSCHBERG STRATEGIES INC.1010 VERMONT AVE NW #814WASHINGTONDC</v>
      </c>
      <c r="AK135" s="9">
        <f t="shared" si="28"/>
        <v>1</v>
      </c>
      <c r="AL135" s="9" t="str">
        <f t="shared" si="29"/>
        <v>NO!</v>
      </c>
      <c r="AM135" t="str">
        <f t="shared" si="30"/>
        <v>Yes</v>
      </c>
      <c r="AN135">
        <f t="shared" si="31"/>
        <v>100455654</v>
      </c>
      <c r="AO135" s="12" t="str">
        <f t="shared" si="32"/>
        <v>GOVERNORDEMOCRATGOVERNOR, OFFICE OFStatewide</v>
      </c>
    </row>
    <row r="136" spans="1:41" hidden="1" x14ac:dyDescent="0.25">
      <c r="A136">
        <v>910</v>
      </c>
      <c r="B136">
        <v>100477281</v>
      </c>
      <c r="C136" t="s">
        <v>30</v>
      </c>
      <c r="D136" t="s">
        <v>209</v>
      </c>
      <c r="E136" t="s">
        <v>44</v>
      </c>
      <c r="F136" t="s">
        <v>210</v>
      </c>
      <c r="G136" t="s">
        <v>211</v>
      </c>
      <c r="H136" t="s">
        <v>212</v>
      </c>
      <c r="I136" t="s">
        <v>213</v>
      </c>
      <c r="J136" t="s">
        <v>67</v>
      </c>
      <c r="K136" s="10" t="s">
        <v>240</v>
      </c>
      <c r="N136" t="s">
        <v>68</v>
      </c>
      <c r="O136" t="s">
        <v>241</v>
      </c>
      <c r="Q136" t="s">
        <v>113</v>
      </c>
      <c r="R136">
        <v>2012</v>
      </c>
      <c r="S136">
        <v>5070.1400000000003</v>
      </c>
      <c r="T136" t="s">
        <v>31</v>
      </c>
      <c r="U136" s="2">
        <v>40940</v>
      </c>
      <c r="V136" s="2">
        <v>40968</v>
      </c>
      <c r="W136" s="2">
        <v>40968</v>
      </c>
      <c r="Y136" t="s">
        <v>4450</v>
      </c>
      <c r="Z136" t="s">
        <v>254</v>
      </c>
      <c r="AA136" t="s">
        <v>255</v>
      </c>
      <c r="AB136" t="s">
        <v>152</v>
      </c>
      <c r="AC136" t="s">
        <v>153</v>
      </c>
      <c r="AE136" s="9" t="str">
        <f t="shared" si="22"/>
        <v>ok</v>
      </c>
      <c r="AF136" s="9" t="e">
        <f t="shared" si="23"/>
        <v>#VALUE!</v>
      </c>
      <c r="AG136" s="9" t="str">
        <f t="shared" si="24"/>
        <v>ok</v>
      </c>
      <c r="AH136" s="9" t="str">
        <f t="shared" si="25"/>
        <v>OK</v>
      </c>
      <c r="AI136" s="9" t="str">
        <f t="shared" si="26"/>
        <v>ok</v>
      </c>
      <c r="AJ136" s="9" t="str">
        <f t="shared" si="27"/>
        <v>GOVERNORDEMOCRATGOVERNOR, OFFICE OFStatewide20125070.14DEBT409404096840968CONSULTING/TRAVELHIRSCHBERG STRATEGIES INC.1010 VERMONT AVE NW #814WASHINGTONDC</v>
      </c>
      <c r="AK136" s="9">
        <f t="shared" si="28"/>
        <v>1</v>
      </c>
      <c r="AL136" s="9" t="str">
        <f t="shared" si="29"/>
        <v>NO!</v>
      </c>
      <c r="AM136" t="str">
        <f t="shared" si="30"/>
        <v>Yes</v>
      </c>
      <c r="AN136">
        <f t="shared" si="31"/>
        <v>100455654</v>
      </c>
      <c r="AO136" s="12" t="str">
        <f t="shared" si="32"/>
        <v>GOVERNORDEMOCRATGOVERNOR, OFFICE OFStatewide</v>
      </c>
    </row>
    <row r="137" spans="1:41" hidden="1" x14ac:dyDescent="0.25">
      <c r="A137">
        <v>905</v>
      </c>
      <c r="B137">
        <v>100477695</v>
      </c>
      <c r="C137" t="s">
        <v>30</v>
      </c>
      <c r="D137" t="s">
        <v>6204</v>
      </c>
      <c r="E137" t="s">
        <v>44</v>
      </c>
      <c r="F137" t="s">
        <v>6205</v>
      </c>
      <c r="G137" t="s">
        <v>2790</v>
      </c>
      <c r="H137" t="s">
        <v>273</v>
      </c>
      <c r="I137" t="s">
        <v>6206</v>
      </c>
      <c r="J137" t="s">
        <v>322</v>
      </c>
      <c r="K137" s="10" t="s">
        <v>240</v>
      </c>
      <c r="N137" t="s">
        <v>68</v>
      </c>
      <c r="O137" t="s">
        <v>241</v>
      </c>
      <c r="Q137" t="s">
        <v>113</v>
      </c>
      <c r="R137">
        <v>2012</v>
      </c>
      <c r="S137">
        <v>5070.1400000000003</v>
      </c>
      <c r="T137" t="s">
        <v>31</v>
      </c>
      <c r="U137" s="2">
        <v>40940</v>
      </c>
      <c r="V137" s="2">
        <v>40968</v>
      </c>
      <c r="W137" s="2">
        <v>40968</v>
      </c>
      <c r="Y137" t="s">
        <v>4450</v>
      </c>
      <c r="Z137" t="s">
        <v>254</v>
      </c>
      <c r="AA137" t="s">
        <v>255</v>
      </c>
      <c r="AB137" t="s">
        <v>152</v>
      </c>
      <c r="AC137" t="s">
        <v>153</v>
      </c>
      <c r="AE137" s="9" t="str">
        <f t="shared" si="22"/>
        <v>ok</v>
      </c>
      <c r="AF137" s="9" t="e">
        <f t="shared" si="23"/>
        <v>#VALUE!</v>
      </c>
      <c r="AG137" s="9" t="str">
        <f t="shared" si="24"/>
        <v>ok</v>
      </c>
      <c r="AH137" s="9" t="str">
        <f t="shared" si="25"/>
        <v>OK</v>
      </c>
      <c r="AI137" s="9" t="str">
        <f t="shared" si="26"/>
        <v>ok</v>
      </c>
      <c r="AJ137" s="9" t="str">
        <f t="shared" si="27"/>
        <v>GOVERNORDEMOCRATGOVERNOR, OFFICE OFStatewide20125070.14DEBT409404096840968CONSULTING/TRAVELHIRSCHBERG STRATEGIES INC.1010 VERMONT AVE NW #814WASHINGTONDC</v>
      </c>
      <c r="AK137" s="9">
        <f t="shared" si="28"/>
        <v>1</v>
      </c>
      <c r="AL137" s="9" t="str">
        <f t="shared" si="29"/>
        <v>NO!</v>
      </c>
      <c r="AM137" t="str">
        <f t="shared" si="30"/>
        <v>Yes</v>
      </c>
      <c r="AN137">
        <f t="shared" si="31"/>
        <v>100455654</v>
      </c>
      <c r="AO137" s="12" t="str">
        <f t="shared" si="32"/>
        <v>GOVERNORDEMOCRATGOVERNOR, OFFICE OFStatewide</v>
      </c>
    </row>
    <row r="138" spans="1:41" hidden="1" x14ac:dyDescent="0.25">
      <c r="A138">
        <v>906</v>
      </c>
      <c r="B138">
        <v>100477962</v>
      </c>
      <c r="C138" t="s">
        <v>30</v>
      </c>
      <c r="D138" t="s">
        <v>571</v>
      </c>
      <c r="E138" t="s">
        <v>44</v>
      </c>
      <c r="F138" t="s">
        <v>572</v>
      </c>
      <c r="G138" t="s">
        <v>573</v>
      </c>
      <c r="H138" t="s">
        <v>191</v>
      </c>
      <c r="I138" t="s">
        <v>574</v>
      </c>
      <c r="J138" t="s">
        <v>67</v>
      </c>
      <c r="K138" s="10" t="s">
        <v>240</v>
      </c>
      <c r="N138" t="s">
        <v>68</v>
      </c>
      <c r="O138" t="s">
        <v>241</v>
      </c>
      <c r="Q138" t="s">
        <v>113</v>
      </c>
      <c r="R138">
        <v>2012</v>
      </c>
      <c r="S138">
        <v>5070.1400000000003</v>
      </c>
      <c r="T138" t="s">
        <v>31</v>
      </c>
      <c r="U138" s="2">
        <v>40940</v>
      </c>
      <c r="V138" s="2">
        <v>40968</v>
      </c>
      <c r="W138" s="2">
        <v>40968</v>
      </c>
      <c r="Y138" t="s">
        <v>4450</v>
      </c>
      <c r="Z138" t="s">
        <v>254</v>
      </c>
      <c r="AA138" t="s">
        <v>255</v>
      </c>
      <c r="AB138" t="s">
        <v>152</v>
      </c>
      <c r="AC138" t="s">
        <v>153</v>
      </c>
      <c r="AE138" s="9" t="str">
        <f t="shared" si="22"/>
        <v>ok</v>
      </c>
      <c r="AF138" s="9" t="e">
        <f t="shared" si="23"/>
        <v>#VALUE!</v>
      </c>
      <c r="AG138" s="9" t="str">
        <f t="shared" si="24"/>
        <v>ok</v>
      </c>
      <c r="AH138" s="9" t="str">
        <f t="shared" si="25"/>
        <v>OK</v>
      </c>
      <c r="AI138" s="9" t="str">
        <f t="shared" si="26"/>
        <v>ok</v>
      </c>
      <c r="AJ138" s="9" t="str">
        <f t="shared" si="27"/>
        <v>GOVERNORDEMOCRATGOVERNOR, OFFICE OFStatewide20125070.14DEBT409404096840968CONSULTING/TRAVELHIRSCHBERG STRATEGIES INC.1010 VERMONT AVE NW #814WASHINGTONDC</v>
      </c>
      <c r="AK138" s="9">
        <f t="shared" si="28"/>
        <v>1</v>
      </c>
      <c r="AL138" s="9" t="str">
        <f t="shared" si="29"/>
        <v>NO!</v>
      </c>
      <c r="AM138" t="str">
        <f t="shared" si="30"/>
        <v>Yes</v>
      </c>
      <c r="AN138">
        <f t="shared" si="31"/>
        <v>100455654</v>
      </c>
      <c r="AO138" s="12" t="str">
        <f t="shared" si="32"/>
        <v>GOVERNORDEMOCRATGOVERNOR, OFFICE OFStatewide</v>
      </c>
    </row>
    <row r="139" spans="1:41" hidden="1" x14ac:dyDescent="0.25">
      <c r="A139">
        <v>832</v>
      </c>
      <c r="B139">
        <v>100478803</v>
      </c>
      <c r="C139" t="s">
        <v>30</v>
      </c>
      <c r="D139" t="s">
        <v>6354</v>
      </c>
      <c r="E139" t="s">
        <v>44</v>
      </c>
      <c r="F139" t="s">
        <v>6355</v>
      </c>
      <c r="G139" t="s">
        <v>6356</v>
      </c>
      <c r="H139" t="s">
        <v>273</v>
      </c>
      <c r="I139" t="s">
        <v>2682</v>
      </c>
      <c r="J139" t="s">
        <v>49</v>
      </c>
      <c r="K139" s="10" t="s">
        <v>240</v>
      </c>
      <c r="N139" t="s">
        <v>68</v>
      </c>
      <c r="O139" t="s">
        <v>241</v>
      </c>
      <c r="Q139" t="s">
        <v>113</v>
      </c>
      <c r="R139">
        <v>2012</v>
      </c>
      <c r="S139">
        <v>5070.1400000000003</v>
      </c>
      <c r="T139" t="s">
        <v>31</v>
      </c>
      <c r="U139" s="2">
        <v>40940</v>
      </c>
      <c r="V139" s="2">
        <v>40968</v>
      </c>
      <c r="W139" s="2">
        <v>40968</v>
      </c>
      <c r="Y139" t="s">
        <v>4450</v>
      </c>
      <c r="Z139" t="s">
        <v>254</v>
      </c>
      <c r="AA139" t="s">
        <v>255</v>
      </c>
      <c r="AB139" t="s">
        <v>152</v>
      </c>
      <c r="AC139" t="s">
        <v>153</v>
      </c>
      <c r="AE139" s="9" t="str">
        <f t="shared" si="22"/>
        <v>ok</v>
      </c>
      <c r="AF139" s="9" t="e">
        <f t="shared" si="23"/>
        <v>#VALUE!</v>
      </c>
      <c r="AG139" s="9" t="str">
        <f t="shared" si="24"/>
        <v>ok</v>
      </c>
      <c r="AH139" s="9" t="str">
        <f t="shared" si="25"/>
        <v>OK</v>
      </c>
      <c r="AI139" s="9" t="str">
        <f t="shared" si="26"/>
        <v>ok</v>
      </c>
      <c r="AJ139" s="9" t="str">
        <f t="shared" si="27"/>
        <v>GOVERNORDEMOCRATGOVERNOR, OFFICE OFStatewide20125070.14DEBT409404096840968CONSULTING/TRAVELHIRSCHBERG STRATEGIES INC.1010 VERMONT AVE NW #814WASHINGTONDC</v>
      </c>
      <c r="AK139" s="9">
        <f t="shared" si="28"/>
        <v>1</v>
      </c>
      <c r="AL139" s="9" t="str">
        <f t="shared" si="29"/>
        <v>NO!</v>
      </c>
      <c r="AM139" t="str">
        <f t="shared" si="30"/>
        <v>Yes</v>
      </c>
      <c r="AN139">
        <f t="shared" si="31"/>
        <v>100455654</v>
      </c>
      <c r="AO139" s="12" t="str">
        <f t="shared" si="32"/>
        <v>GOVERNORDEMOCRATGOVERNOR, OFFICE OFStatewide</v>
      </c>
    </row>
    <row r="140" spans="1:41" hidden="1" x14ac:dyDescent="0.25">
      <c r="A140">
        <v>838</v>
      </c>
      <c r="B140">
        <v>100479856</v>
      </c>
      <c r="C140" t="s">
        <v>30</v>
      </c>
      <c r="D140" t="s">
        <v>3576</v>
      </c>
      <c r="E140" t="s">
        <v>44</v>
      </c>
      <c r="F140" t="s">
        <v>3577</v>
      </c>
      <c r="G140" t="s">
        <v>2937</v>
      </c>
      <c r="H140" t="s">
        <v>65</v>
      </c>
      <c r="I140" t="s">
        <v>2905</v>
      </c>
      <c r="J140" t="s">
        <v>67</v>
      </c>
      <c r="K140" s="10" t="s">
        <v>240</v>
      </c>
      <c r="N140" t="s">
        <v>68</v>
      </c>
      <c r="O140" t="s">
        <v>241</v>
      </c>
      <c r="Q140" t="s">
        <v>113</v>
      </c>
      <c r="R140">
        <v>2012</v>
      </c>
      <c r="S140">
        <v>5070.1400000000003</v>
      </c>
      <c r="T140" t="s">
        <v>31</v>
      </c>
      <c r="U140" s="2">
        <v>40940</v>
      </c>
      <c r="V140" s="2">
        <v>40968</v>
      </c>
      <c r="W140" s="2">
        <v>40968</v>
      </c>
      <c r="Y140" t="s">
        <v>4450</v>
      </c>
      <c r="Z140" t="s">
        <v>254</v>
      </c>
      <c r="AA140" t="s">
        <v>255</v>
      </c>
      <c r="AB140" t="s">
        <v>152</v>
      </c>
      <c r="AC140" t="s">
        <v>153</v>
      </c>
      <c r="AE140" s="9" t="str">
        <f t="shared" si="22"/>
        <v>ok</v>
      </c>
      <c r="AF140" s="9" t="e">
        <f t="shared" si="23"/>
        <v>#VALUE!</v>
      </c>
      <c r="AG140" s="9" t="str">
        <f t="shared" si="24"/>
        <v>ok</v>
      </c>
      <c r="AH140" s="9" t="str">
        <f t="shared" si="25"/>
        <v>OK</v>
      </c>
      <c r="AI140" s="9" t="str">
        <f t="shared" si="26"/>
        <v>ok</v>
      </c>
      <c r="AJ140" s="9" t="str">
        <f t="shared" si="27"/>
        <v>GOVERNORDEMOCRATGOVERNOR, OFFICE OFStatewide20125070.14DEBT409404096840968CONSULTING/TRAVELHIRSCHBERG STRATEGIES INC.1010 VERMONT AVE NW #814WASHINGTONDC</v>
      </c>
      <c r="AK140" s="9">
        <f t="shared" si="28"/>
        <v>1</v>
      </c>
      <c r="AL140" s="9" t="str">
        <f t="shared" si="29"/>
        <v>NO!</v>
      </c>
      <c r="AM140" t="str">
        <f t="shared" si="30"/>
        <v>Yes</v>
      </c>
      <c r="AN140">
        <f t="shared" si="31"/>
        <v>100455654</v>
      </c>
      <c r="AO140" s="12" t="str">
        <f t="shared" si="32"/>
        <v>GOVERNORDEMOCRATGOVERNOR, OFFICE OFStatewide</v>
      </c>
    </row>
    <row r="141" spans="1:41" hidden="1" x14ac:dyDescent="0.25">
      <c r="A141">
        <v>850</v>
      </c>
      <c r="B141">
        <v>100480422</v>
      </c>
      <c r="C141" t="s">
        <v>30</v>
      </c>
      <c r="D141" t="s">
        <v>270</v>
      </c>
      <c r="E141" t="s">
        <v>44</v>
      </c>
      <c r="F141" t="s">
        <v>271</v>
      </c>
      <c r="G141" t="s">
        <v>272</v>
      </c>
      <c r="H141" t="s">
        <v>273</v>
      </c>
      <c r="I141" t="s">
        <v>274</v>
      </c>
      <c r="J141" t="s">
        <v>67</v>
      </c>
      <c r="K141" s="10" t="s">
        <v>240</v>
      </c>
      <c r="N141" t="s">
        <v>68</v>
      </c>
      <c r="O141" t="s">
        <v>241</v>
      </c>
      <c r="Q141" t="s">
        <v>113</v>
      </c>
      <c r="R141">
        <v>2012</v>
      </c>
      <c r="S141">
        <v>5070.1400000000003</v>
      </c>
      <c r="T141" t="s">
        <v>31</v>
      </c>
      <c r="U141" s="2">
        <v>40940</v>
      </c>
      <c r="V141" s="2">
        <v>40968</v>
      </c>
      <c r="W141" s="2">
        <v>40968</v>
      </c>
      <c r="Y141" t="s">
        <v>4450</v>
      </c>
      <c r="Z141" t="s">
        <v>254</v>
      </c>
      <c r="AA141" t="s">
        <v>255</v>
      </c>
      <c r="AB141" t="s">
        <v>152</v>
      </c>
      <c r="AC141" t="s">
        <v>153</v>
      </c>
      <c r="AE141" s="9" t="str">
        <f t="shared" si="22"/>
        <v>ok</v>
      </c>
      <c r="AF141" s="9" t="e">
        <f t="shared" si="23"/>
        <v>#VALUE!</v>
      </c>
      <c r="AG141" s="9" t="str">
        <f t="shared" si="24"/>
        <v>ok</v>
      </c>
      <c r="AH141" s="9" t="str">
        <f t="shared" si="25"/>
        <v>OK</v>
      </c>
      <c r="AI141" s="9" t="str">
        <f t="shared" si="26"/>
        <v>ok</v>
      </c>
      <c r="AJ141" s="9" t="str">
        <f t="shared" si="27"/>
        <v>GOVERNORDEMOCRATGOVERNOR, OFFICE OFStatewide20125070.14DEBT409404096840968CONSULTING/TRAVELHIRSCHBERG STRATEGIES INC.1010 VERMONT AVE NW #814WASHINGTONDC</v>
      </c>
      <c r="AK141" s="9">
        <f t="shared" si="28"/>
        <v>1</v>
      </c>
      <c r="AL141" s="9" t="str">
        <f t="shared" si="29"/>
        <v>NO!</v>
      </c>
      <c r="AM141" t="str">
        <f t="shared" si="30"/>
        <v>Yes</v>
      </c>
      <c r="AN141">
        <f t="shared" si="31"/>
        <v>100455654</v>
      </c>
      <c r="AO141" s="12" t="str">
        <f t="shared" si="32"/>
        <v>GOVERNORDEMOCRATGOVERNOR, OFFICE OFStatewide</v>
      </c>
    </row>
    <row r="142" spans="1:41" hidden="1" x14ac:dyDescent="0.25">
      <c r="A142">
        <v>887</v>
      </c>
      <c r="B142">
        <v>100480671</v>
      </c>
      <c r="C142" t="s">
        <v>30</v>
      </c>
      <c r="D142" t="s">
        <v>1760</v>
      </c>
      <c r="E142" t="s">
        <v>44</v>
      </c>
      <c r="F142" t="s">
        <v>1761</v>
      </c>
      <c r="G142" t="s">
        <v>1762</v>
      </c>
      <c r="H142" t="s">
        <v>191</v>
      </c>
      <c r="I142" t="s">
        <v>1020</v>
      </c>
      <c r="J142" t="s">
        <v>49</v>
      </c>
      <c r="K142" s="10" t="s">
        <v>240</v>
      </c>
      <c r="N142" t="s">
        <v>68</v>
      </c>
      <c r="O142" t="s">
        <v>241</v>
      </c>
      <c r="Q142" t="s">
        <v>113</v>
      </c>
      <c r="R142">
        <v>2012</v>
      </c>
      <c r="S142">
        <v>5070.1400000000003</v>
      </c>
      <c r="T142" t="s">
        <v>31</v>
      </c>
      <c r="U142" s="2">
        <v>40940</v>
      </c>
      <c r="V142" s="2">
        <v>40968</v>
      </c>
      <c r="W142" s="2">
        <v>40968</v>
      </c>
      <c r="Y142" t="s">
        <v>4450</v>
      </c>
      <c r="Z142" t="s">
        <v>254</v>
      </c>
      <c r="AA142" t="s">
        <v>255</v>
      </c>
      <c r="AB142" t="s">
        <v>152</v>
      </c>
      <c r="AC142" t="s">
        <v>153</v>
      </c>
      <c r="AE142" s="9" t="str">
        <f t="shared" si="22"/>
        <v>ok</v>
      </c>
      <c r="AF142" s="9" t="e">
        <f t="shared" si="23"/>
        <v>#VALUE!</v>
      </c>
      <c r="AG142" s="9" t="str">
        <f t="shared" si="24"/>
        <v>ok</v>
      </c>
      <c r="AH142" s="9" t="str">
        <f t="shared" si="25"/>
        <v>OK</v>
      </c>
      <c r="AI142" s="9" t="str">
        <f t="shared" si="26"/>
        <v>ok</v>
      </c>
      <c r="AJ142" s="9" t="str">
        <f t="shared" si="27"/>
        <v>GOVERNORDEMOCRATGOVERNOR, OFFICE OFStatewide20125070.14DEBT409404096840968CONSULTING/TRAVELHIRSCHBERG STRATEGIES INC.1010 VERMONT AVE NW #814WASHINGTONDC</v>
      </c>
      <c r="AK142" s="9">
        <f t="shared" si="28"/>
        <v>1</v>
      </c>
      <c r="AL142" s="9" t="str">
        <f t="shared" si="29"/>
        <v>NO!</v>
      </c>
      <c r="AM142" t="str">
        <f t="shared" si="30"/>
        <v>Yes</v>
      </c>
      <c r="AN142">
        <f t="shared" si="31"/>
        <v>100455654</v>
      </c>
      <c r="AO142" s="12" t="str">
        <f t="shared" si="32"/>
        <v>GOVERNORDEMOCRATGOVERNOR, OFFICE OFStatewide</v>
      </c>
    </row>
    <row r="143" spans="1:41" hidden="1" x14ac:dyDescent="0.25">
      <c r="A143">
        <v>913</v>
      </c>
      <c r="B143">
        <v>100480746</v>
      </c>
      <c r="C143" t="s">
        <v>30</v>
      </c>
      <c r="D143" t="s">
        <v>848</v>
      </c>
      <c r="E143" t="s">
        <v>44</v>
      </c>
      <c r="F143" t="s">
        <v>849</v>
      </c>
      <c r="G143" t="s">
        <v>805</v>
      </c>
      <c r="H143" t="s">
        <v>404</v>
      </c>
      <c r="I143" t="s">
        <v>850</v>
      </c>
      <c r="J143" t="s">
        <v>67</v>
      </c>
      <c r="K143" s="10" t="s">
        <v>240</v>
      </c>
      <c r="N143" t="s">
        <v>68</v>
      </c>
      <c r="O143" t="s">
        <v>241</v>
      </c>
      <c r="Q143" t="s">
        <v>113</v>
      </c>
      <c r="R143">
        <v>2012</v>
      </c>
      <c r="S143">
        <v>5070.1400000000003</v>
      </c>
      <c r="T143" t="s">
        <v>31</v>
      </c>
      <c r="U143" s="2">
        <v>40940</v>
      </c>
      <c r="V143" s="2">
        <v>40968</v>
      </c>
      <c r="W143" s="2">
        <v>40968</v>
      </c>
      <c r="Y143" t="s">
        <v>4450</v>
      </c>
      <c r="Z143" t="s">
        <v>254</v>
      </c>
      <c r="AA143" t="s">
        <v>255</v>
      </c>
      <c r="AB143" t="s">
        <v>152</v>
      </c>
      <c r="AC143" t="s">
        <v>153</v>
      </c>
      <c r="AE143" s="9" t="str">
        <f t="shared" si="22"/>
        <v>ok</v>
      </c>
      <c r="AF143" s="9" t="e">
        <f t="shared" si="23"/>
        <v>#VALUE!</v>
      </c>
      <c r="AG143" s="9" t="str">
        <f t="shared" si="24"/>
        <v>ok</v>
      </c>
      <c r="AH143" s="9" t="str">
        <f t="shared" si="25"/>
        <v>OK</v>
      </c>
      <c r="AI143" s="9" t="str">
        <f t="shared" si="26"/>
        <v>ok</v>
      </c>
      <c r="AJ143" s="9" t="str">
        <f t="shared" si="27"/>
        <v>GOVERNORDEMOCRATGOVERNOR, OFFICE OFStatewide20125070.14DEBT409404096840968CONSULTING/TRAVELHIRSCHBERG STRATEGIES INC.1010 VERMONT AVE NW #814WASHINGTONDC</v>
      </c>
      <c r="AK143" s="9">
        <f t="shared" si="28"/>
        <v>1</v>
      </c>
      <c r="AL143" s="9" t="str">
        <f t="shared" si="29"/>
        <v>NO!</v>
      </c>
      <c r="AM143" t="str">
        <f t="shared" si="30"/>
        <v>Yes</v>
      </c>
      <c r="AN143">
        <f t="shared" si="31"/>
        <v>100455654</v>
      </c>
      <c r="AO143" s="12" t="str">
        <f t="shared" si="32"/>
        <v>GOVERNORDEMOCRATGOVERNOR, OFFICE OFStatewide</v>
      </c>
    </row>
    <row r="144" spans="1:41" hidden="1" x14ac:dyDescent="0.25">
      <c r="A144">
        <v>914</v>
      </c>
      <c r="B144">
        <v>100480775</v>
      </c>
      <c r="C144" t="s">
        <v>30</v>
      </c>
      <c r="D144" t="s">
        <v>2793</v>
      </c>
      <c r="E144" t="s">
        <v>44</v>
      </c>
      <c r="F144" t="s">
        <v>2794</v>
      </c>
      <c r="G144" t="s">
        <v>486</v>
      </c>
      <c r="H144" t="s">
        <v>225</v>
      </c>
      <c r="I144" t="s">
        <v>2795</v>
      </c>
      <c r="J144" t="s">
        <v>67</v>
      </c>
      <c r="K144" s="10" t="s">
        <v>240</v>
      </c>
      <c r="N144" t="s">
        <v>68</v>
      </c>
      <c r="O144" t="s">
        <v>241</v>
      </c>
      <c r="Q144" t="s">
        <v>113</v>
      </c>
      <c r="R144">
        <v>2012</v>
      </c>
      <c r="S144">
        <v>5070.1400000000003</v>
      </c>
      <c r="T144" t="s">
        <v>31</v>
      </c>
      <c r="U144" s="2">
        <v>40940</v>
      </c>
      <c r="V144" s="2">
        <v>40968</v>
      </c>
      <c r="W144" s="2">
        <v>40968</v>
      </c>
      <c r="Y144" t="s">
        <v>4450</v>
      </c>
      <c r="Z144" t="s">
        <v>254</v>
      </c>
      <c r="AA144" t="s">
        <v>255</v>
      </c>
      <c r="AB144" t="s">
        <v>152</v>
      </c>
      <c r="AC144" t="s">
        <v>153</v>
      </c>
      <c r="AE144" s="9" t="str">
        <f t="shared" si="22"/>
        <v>ok</v>
      </c>
      <c r="AF144" s="9" t="e">
        <f t="shared" si="23"/>
        <v>#VALUE!</v>
      </c>
      <c r="AG144" s="9" t="str">
        <f t="shared" si="24"/>
        <v>ok</v>
      </c>
      <c r="AH144" s="9" t="str">
        <f t="shared" si="25"/>
        <v>OK</v>
      </c>
      <c r="AI144" s="9" t="str">
        <f t="shared" si="26"/>
        <v>ok</v>
      </c>
      <c r="AJ144" s="9" t="str">
        <f t="shared" si="27"/>
        <v>GOVERNORDEMOCRATGOVERNOR, OFFICE OFStatewide20125070.14DEBT409404096840968CONSULTING/TRAVELHIRSCHBERG STRATEGIES INC.1010 VERMONT AVE NW #814WASHINGTONDC</v>
      </c>
      <c r="AK144" s="9">
        <f t="shared" si="28"/>
        <v>1</v>
      </c>
      <c r="AL144" s="9" t="str">
        <f t="shared" si="29"/>
        <v>NO!</v>
      </c>
      <c r="AM144" t="str">
        <f t="shared" si="30"/>
        <v>Yes</v>
      </c>
      <c r="AN144">
        <f t="shared" si="31"/>
        <v>100455654</v>
      </c>
      <c r="AO144" s="12" t="str">
        <f t="shared" si="32"/>
        <v>GOVERNORDEMOCRATGOVERNOR, OFFICE OFStatewide</v>
      </c>
    </row>
    <row r="145" spans="1:41" hidden="1" x14ac:dyDescent="0.25">
      <c r="A145">
        <v>903</v>
      </c>
      <c r="B145">
        <v>100481013</v>
      </c>
      <c r="C145" t="s">
        <v>30</v>
      </c>
      <c r="D145" t="s">
        <v>875</v>
      </c>
      <c r="E145" t="s">
        <v>44</v>
      </c>
      <c r="F145" t="s">
        <v>876</v>
      </c>
      <c r="G145" t="s">
        <v>486</v>
      </c>
      <c r="H145" t="s">
        <v>130</v>
      </c>
      <c r="I145" t="s">
        <v>877</v>
      </c>
      <c r="J145" t="s">
        <v>49</v>
      </c>
      <c r="K145" s="10" t="s">
        <v>240</v>
      </c>
      <c r="N145" t="s">
        <v>68</v>
      </c>
      <c r="O145" t="s">
        <v>241</v>
      </c>
      <c r="Q145" t="s">
        <v>113</v>
      </c>
      <c r="R145">
        <v>2012</v>
      </c>
      <c r="S145">
        <v>5070.1400000000003</v>
      </c>
      <c r="T145" t="s">
        <v>31</v>
      </c>
      <c r="U145" s="2">
        <v>40940</v>
      </c>
      <c r="V145" s="2">
        <v>40968</v>
      </c>
      <c r="W145" s="2">
        <v>40968</v>
      </c>
      <c r="Y145" t="s">
        <v>4450</v>
      </c>
      <c r="Z145" t="s">
        <v>254</v>
      </c>
      <c r="AA145" t="s">
        <v>255</v>
      </c>
      <c r="AB145" t="s">
        <v>152</v>
      </c>
      <c r="AC145" t="s">
        <v>153</v>
      </c>
      <c r="AE145" s="9" t="str">
        <f t="shared" si="22"/>
        <v>ok</v>
      </c>
      <c r="AF145" s="9" t="e">
        <f t="shared" si="23"/>
        <v>#VALUE!</v>
      </c>
      <c r="AG145" s="9" t="str">
        <f t="shared" si="24"/>
        <v>ok</v>
      </c>
      <c r="AH145" s="9" t="str">
        <f t="shared" si="25"/>
        <v>OK</v>
      </c>
      <c r="AI145" s="9" t="str">
        <f t="shared" si="26"/>
        <v>ok</v>
      </c>
      <c r="AJ145" s="9" t="str">
        <f t="shared" si="27"/>
        <v>GOVERNORDEMOCRATGOVERNOR, OFFICE OFStatewide20125070.14DEBT409404096840968CONSULTING/TRAVELHIRSCHBERG STRATEGIES INC.1010 VERMONT AVE NW #814WASHINGTONDC</v>
      </c>
      <c r="AK145" s="9">
        <f t="shared" si="28"/>
        <v>1</v>
      </c>
      <c r="AL145" s="9" t="str">
        <f t="shared" si="29"/>
        <v>NO!</v>
      </c>
      <c r="AM145" t="str">
        <f t="shared" si="30"/>
        <v>Yes</v>
      </c>
      <c r="AN145">
        <f t="shared" si="31"/>
        <v>100455654</v>
      </c>
      <c r="AO145" s="12" t="str">
        <f t="shared" si="32"/>
        <v>GOVERNORDEMOCRATGOVERNOR, OFFICE OFStatewide</v>
      </c>
    </row>
    <row r="146" spans="1:41" hidden="1" x14ac:dyDescent="0.25">
      <c r="A146">
        <v>888</v>
      </c>
      <c r="B146">
        <v>100481102</v>
      </c>
      <c r="C146" t="s">
        <v>30</v>
      </c>
      <c r="D146" t="s">
        <v>560</v>
      </c>
      <c r="E146" t="s">
        <v>44</v>
      </c>
      <c r="F146" t="s">
        <v>561</v>
      </c>
      <c r="G146" t="s">
        <v>562</v>
      </c>
      <c r="H146" t="s">
        <v>404</v>
      </c>
      <c r="I146" t="s">
        <v>563</v>
      </c>
      <c r="J146" t="s">
        <v>131</v>
      </c>
      <c r="K146" s="10" t="s">
        <v>240</v>
      </c>
      <c r="N146" t="s">
        <v>68</v>
      </c>
      <c r="O146" t="s">
        <v>241</v>
      </c>
      <c r="Q146" t="s">
        <v>113</v>
      </c>
      <c r="R146">
        <v>2012</v>
      </c>
      <c r="S146">
        <v>5070.1400000000003</v>
      </c>
      <c r="T146" t="s">
        <v>31</v>
      </c>
      <c r="U146" s="2">
        <v>40940</v>
      </c>
      <c r="V146" s="2">
        <v>40968</v>
      </c>
      <c r="W146" s="2">
        <v>40968</v>
      </c>
      <c r="Y146" t="s">
        <v>4450</v>
      </c>
      <c r="Z146" t="s">
        <v>254</v>
      </c>
      <c r="AA146" t="s">
        <v>255</v>
      </c>
      <c r="AB146" t="s">
        <v>152</v>
      </c>
      <c r="AC146" t="s">
        <v>153</v>
      </c>
      <c r="AE146" s="9" t="str">
        <f t="shared" si="22"/>
        <v>ok</v>
      </c>
      <c r="AF146" s="9" t="e">
        <f t="shared" si="23"/>
        <v>#VALUE!</v>
      </c>
      <c r="AG146" s="9" t="str">
        <f t="shared" si="24"/>
        <v>ok</v>
      </c>
      <c r="AH146" s="9" t="str">
        <f t="shared" si="25"/>
        <v>OK</v>
      </c>
      <c r="AI146" s="9" t="str">
        <f t="shared" si="26"/>
        <v>ok</v>
      </c>
      <c r="AJ146" s="9" t="str">
        <f t="shared" si="27"/>
        <v>GOVERNORDEMOCRATGOVERNOR, OFFICE OFStatewide20125070.14DEBT409404096840968CONSULTING/TRAVELHIRSCHBERG STRATEGIES INC.1010 VERMONT AVE NW #814WASHINGTONDC</v>
      </c>
      <c r="AK146" s="9">
        <f t="shared" si="28"/>
        <v>1</v>
      </c>
      <c r="AL146" s="9" t="str">
        <f t="shared" si="29"/>
        <v>NO!</v>
      </c>
      <c r="AM146" t="str">
        <f t="shared" si="30"/>
        <v>Yes</v>
      </c>
      <c r="AN146">
        <f t="shared" si="31"/>
        <v>100455654</v>
      </c>
      <c r="AO146" s="12" t="str">
        <f t="shared" si="32"/>
        <v>GOVERNORDEMOCRATGOVERNOR, OFFICE OFStatewide</v>
      </c>
    </row>
    <row r="147" spans="1:41" hidden="1" x14ac:dyDescent="0.25">
      <c r="A147">
        <v>897</v>
      </c>
      <c r="B147">
        <v>100481114</v>
      </c>
      <c r="C147" t="s">
        <v>30</v>
      </c>
      <c r="D147" t="s">
        <v>693</v>
      </c>
      <c r="E147" t="s">
        <v>44</v>
      </c>
      <c r="F147" t="s">
        <v>694</v>
      </c>
      <c r="G147" t="s">
        <v>695</v>
      </c>
      <c r="H147" t="s">
        <v>602</v>
      </c>
      <c r="I147" t="s">
        <v>696</v>
      </c>
      <c r="J147" t="s">
        <v>67</v>
      </c>
      <c r="K147" s="10" t="s">
        <v>240</v>
      </c>
      <c r="N147" t="s">
        <v>68</v>
      </c>
      <c r="O147" t="s">
        <v>241</v>
      </c>
      <c r="Q147" t="s">
        <v>113</v>
      </c>
      <c r="R147">
        <v>2012</v>
      </c>
      <c r="S147">
        <v>5070.1400000000003</v>
      </c>
      <c r="T147" t="s">
        <v>31</v>
      </c>
      <c r="U147" s="2">
        <v>40940</v>
      </c>
      <c r="V147" s="2">
        <v>40968</v>
      </c>
      <c r="W147" s="2">
        <v>40968</v>
      </c>
      <c r="Y147" t="s">
        <v>4450</v>
      </c>
      <c r="Z147" t="s">
        <v>254</v>
      </c>
      <c r="AA147" t="s">
        <v>255</v>
      </c>
      <c r="AB147" t="s">
        <v>152</v>
      </c>
      <c r="AC147" t="s">
        <v>153</v>
      </c>
      <c r="AE147" s="9" t="str">
        <f t="shared" si="22"/>
        <v>ok</v>
      </c>
      <c r="AF147" s="9" t="e">
        <f t="shared" si="23"/>
        <v>#VALUE!</v>
      </c>
      <c r="AG147" s="9" t="str">
        <f t="shared" si="24"/>
        <v>ok</v>
      </c>
      <c r="AH147" s="9" t="str">
        <f t="shared" si="25"/>
        <v>OK</v>
      </c>
      <c r="AI147" s="9" t="str">
        <f t="shared" si="26"/>
        <v>ok</v>
      </c>
      <c r="AJ147" s="9" t="str">
        <f t="shared" si="27"/>
        <v>GOVERNORDEMOCRATGOVERNOR, OFFICE OFStatewide20125070.14DEBT409404096840968CONSULTING/TRAVELHIRSCHBERG STRATEGIES INC.1010 VERMONT AVE NW #814WASHINGTONDC</v>
      </c>
      <c r="AK147" s="9">
        <f t="shared" si="28"/>
        <v>1</v>
      </c>
      <c r="AL147" s="9" t="str">
        <f t="shared" si="29"/>
        <v>NO!</v>
      </c>
      <c r="AM147" t="str">
        <f t="shared" si="30"/>
        <v>Yes</v>
      </c>
      <c r="AN147">
        <f t="shared" si="31"/>
        <v>100455654</v>
      </c>
      <c r="AO147" s="12" t="str">
        <f t="shared" si="32"/>
        <v>GOVERNORDEMOCRATGOVERNOR, OFFICE OFStatewide</v>
      </c>
    </row>
    <row r="148" spans="1:41" hidden="1" x14ac:dyDescent="0.25">
      <c r="A148">
        <v>831</v>
      </c>
      <c r="B148">
        <v>100481121</v>
      </c>
      <c r="C148" t="s">
        <v>30</v>
      </c>
      <c r="D148" t="s">
        <v>6606</v>
      </c>
      <c r="E148" t="s">
        <v>44</v>
      </c>
      <c r="F148" t="s">
        <v>6607</v>
      </c>
      <c r="G148" t="s">
        <v>6608</v>
      </c>
      <c r="I148" t="s">
        <v>6609</v>
      </c>
      <c r="J148" t="s">
        <v>611</v>
      </c>
      <c r="K148" s="10" t="s">
        <v>240</v>
      </c>
      <c r="N148" t="s">
        <v>68</v>
      </c>
      <c r="O148" t="s">
        <v>241</v>
      </c>
      <c r="Q148" t="s">
        <v>113</v>
      </c>
      <c r="R148">
        <v>2012</v>
      </c>
      <c r="S148">
        <v>5070.1400000000003</v>
      </c>
      <c r="T148" t="s">
        <v>31</v>
      </c>
      <c r="U148" s="2">
        <v>40940</v>
      </c>
      <c r="V148" s="2">
        <v>40968</v>
      </c>
      <c r="W148" s="2">
        <v>40968</v>
      </c>
      <c r="Y148" t="s">
        <v>4450</v>
      </c>
      <c r="Z148" t="s">
        <v>254</v>
      </c>
      <c r="AA148" t="s">
        <v>255</v>
      </c>
      <c r="AB148" t="s">
        <v>152</v>
      </c>
      <c r="AC148" t="s">
        <v>153</v>
      </c>
      <c r="AE148" s="9" t="str">
        <f t="shared" si="22"/>
        <v>ok</v>
      </c>
      <c r="AF148" s="9" t="e">
        <f t="shared" si="23"/>
        <v>#VALUE!</v>
      </c>
      <c r="AG148" s="9" t="str">
        <f t="shared" si="24"/>
        <v>ok</v>
      </c>
      <c r="AH148" s="9" t="str">
        <f t="shared" si="25"/>
        <v>OK</v>
      </c>
      <c r="AI148" s="9" t="str">
        <f t="shared" si="26"/>
        <v>ok</v>
      </c>
      <c r="AJ148" s="9" t="str">
        <f t="shared" si="27"/>
        <v>GOVERNORDEMOCRATGOVERNOR, OFFICE OFStatewide20125070.14DEBT409404096840968CONSULTING/TRAVELHIRSCHBERG STRATEGIES INC.1010 VERMONT AVE NW #814WASHINGTONDC</v>
      </c>
      <c r="AK148" s="9">
        <f t="shared" si="28"/>
        <v>1</v>
      </c>
      <c r="AL148" s="9" t="str">
        <f t="shared" si="29"/>
        <v>NO!</v>
      </c>
      <c r="AM148" t="str">
        <f t="shared" si="30"/>
        <v>Yes</v>
      </c>
      <c r="AN148">
        <f t="shared" si="31"/>
        <v>100455654</v>
      </c>
      <c r="AO148" s="12" t="str">
        <f t="shared" si="32"/>
        <v>GOVERNORDEMOCRATGOVERNOR, OFFICE OFStatewide</v>
      </c>
    </row>
    <row r="149" spans="1:41" hidden="1" x14ac:dyDescent="0.25">
      <c r="A149">
        <v>908</v>
      </c>
      <c r="B149">
        <v>100481271</v>
      </c>
      <c r="C149" t="s">
        <v>30</v>
      </c>
      <c r="D149" t="s">
        <v>831</v>
      </c>
      <c r="E149" t="s">
        <v>44</v>
      </c>
      <c r="F149" t="s">
        <v>832</v>
      </c>
      <c r="G149" t="s">
        <v>833</v>
      </c>
      <c r="H149" t="s">
        <v>65</v>
      </c>
      <c r="I149" t="s">
        <v>834</v>
      </c>
      <c r="J149" t="s">
        <v>67</v>
      </c>
      <c r="K149" s="10" t="s">
        <v>240</v>
      </c>
      <c r="N149" t="s">
        <v>68</v>
      </c>
      <c r="O149" t="s">
        <v>241</v>
      </c>
      <c r="Q149" t="s">
        <v>113</v>
      </c>
      <c r="R149">
        <v>2012</v>
      </c>
      <c r="S149">
        <v>5070.1400000000003</v>
      </c>
      <c r="T149" t="s">
        <v>31</v>
      </c>
      <c r="U149" s="2">
        <v>40940</v>
      </c>
      <c r="V149" s="2">
        <v>40968</v>
      </c>
      <c r="W149" s="2">
        <v>40968</v>
      </c>
      <c r="Y149" t="s">
        <v>4450</v>
      </c>
      <c r="Z149" t="s">
        <v>254</v>
      </c>
      <c r="AA149" t="s">
        <v>255</v>
      </c>
      <c r="AB149" t="s">
        <v>152</v>
      </c>
      <c r="AC149" t="s">
        <v>153</v>
      </c>
      <c r="AE149" s="9" t="str">
        <f t="shared" si="22"/>
        <v>ok</v>
      </c>
      <c r="AF149" s="9" t="e">
        <f t="shared" si="23"/>
        <v>#VALUE!</v>
      </c>
      <c r="AG149" s="9" t="str">
        <f t="shared" si="24"/>
        <v>ok</v>
      </c>
      <c r="AH149" s="9" t="str">
        <f t="shared" si="25"/>
        <v>OK</v>
      </c>
      <c r="AI149" s="9" t="str">
        <f t="shared" si="26"/>
        <v>ok</v>
      </c>
      <c r="AJ149" s="9" t="str">
        <f t="shared" si="27"/>
        <v>GOVERNORDEMOCRATGOVERNOR, OFFICE OFStatewide20125070.14DEBT409404096840968CONSULTING/TRAVELHIRSCHBERG STRATEGIES INC.1010 VERMONT AVE NW #814WASHINGTONDC</v>
      </c>
      <c r="AK149" s="9">
        <f t="shared" si="28"/>
        <v>1</v>
      </c>
      <c r="AL149" s="9" t="str">
        <f t="shared" si="29"/>
        <v>NO!</v>
      </c>
      <c r="AM149" t="str">
        <f t="shared" si="30"/>
        <v>Yes</v>
      </c>
      <c r="AN149">
        <f t="shared" si="31"/>
        <v>100455654</v>
      </c>
      <c r="AO149" s="12" t="str">
        <f t="shared" si="32"/>
        <v>GOVERNORDEMOCRATGOVERNOR, OFFICE OFStatewide</v>
      </c>
    </row>
    <row r="150" spans="1:41" hidden="1" x14ac:dyDescent="0.25">
      <c r="A150">
        <v>909</v>
      </c>
      <c r="B150">
        <v>100481434</v>
      </c>
      <c r="C150" t="s">
        <v>30</v>
      </c>
      <c r="D150" t="s">
        <v>6041</v>
      </c>
      <c r="E150" t="s">
        <v>44</v>
      </c>
      <c r="F150" t="s">
        <v>6042</v>
      </c>
      <c r="G150" t="s">
        <v>2786</v>
      </c>
      <c r="H150" t="s">
        <v>404</v>
      </c>
      <c r="I150" t="s">
        <v>959</v>
      </c>
      <c r="J150" t="s">
        <v>49</v>
      </c>
      <c r="K150" s="10" t="s">
        <v>240</v>
      </c>
      <c r="N150" t="s">
        <v>68</v>
      </c>
      <c r="O150" t="s">
        <v>241</v>
      </c>
      <c r="Q150" t="s">
        <v>113</v>
      </c>
      <c r="R150">
        <v>2012</v>
      </c>
      <c r="S150">
        <v>5070.1400000000003</v>
      </c>
      <c r="T150" t="s">
        <v>31</v>
      </c>
      <c r="U150" s="2">
        <v>40940</v>
      </c>
      <c r="V150" s="2">
        <v>40968</v>
      </c>
      <c r="W150" s="2">
        <v>40968</v>
      </c>
      <c r="Y150" t="s">
        <v>4450</v>
      </c>
      <c r="Z150" t="s">
        <v>254</v>
      </c>
      <c r="AA150" t="s">
        <v>255</v>
      </c>
      <c r="AB150" t="s">
        <v>152</v>
      </c>
      <c r="AC150" t="s">
        <v>153</v>
      </c>
      <c r="AE150" s="9" t="str">
        <f t="shared" si="22"/>
        <v>ok</v>
      </c>
      <c r="AF150" s="9" t="e">
        <f t="shared" si="23"/>
        <v>#VALUE!</v>
      </c>
      <c r="AG150" s="9" t="str">
        <f t="shared" si="24"/>
        <v>ok</v>
      </c>
      <c r="AH150" s="9" t="str">
        <f t="shared" si="25"/>
        <v>OK</v>
      </c>
      <c r="AI150" s="9" t="str">
        <f t="shared" si="26"/>
        <v>ok</v>
      </c>
      <c r="AJ150" s="9" t="str">
        <f t="shared" si="27"/>
        <v>GOVERNORDEMOCRATGOVERNOR, OFFICE OFStatewide20125070.14DEBT409404096840968CONSULTING/TRAVELHIRSCHBERG STRATEGIES INC.1010 VERMONT AVE NW #814WASHINGTONDC</v>
      </c>
      <c r="AK150" s="9">
        <f t="shared" si="28"/>
        <v>1</v>
      </c>
      <c r="AL150" s="9" t="str">
        <f t="shared" si="29"/>
        <v>NO!</v>
      </c>
      <c r="AM150" t="str">
        <f t="shared" si="30"/>
        <v>Yes</v>
      </c>
      <c r="AN150">
        <f t="shared" si="31"/>
        <v>100455654</v>
      </c>
      <c r="AO150" s="12" t="str">
        <f t="shared" si="32"/>
        <v>GOVERNORDEMOCRATGOVERNOR, OFFICE OFStatewide</v>
      </c>
    </row>
    <row r="151" spans="1:41" hidden="1" x14ac:dyDescent="0.25">
      <c r="A151">
        <v>819</v>
      </c>
      <c r="B151">
        <v>100482033</v>
      </c>
      <c r="C151" t="s">
        <v>30</v>
      </c>
      <c r="D151" t="s">
        <v>1000</v>
      </c>
      <c r="E151" t="s">
        <v>44</v>
      </c>
      <c r="F151" t="s">
        <v>1001</v>
      </c>
      <c r="G151" t="s">
        <v>1002</v>
      </c>
      <c r="H151" t="s">
        <v>336</v>
      </c>
      <c r="I151" t="s">
        <v>1003</v>
      </c>
      <c r="J151" t="s">
        <v>67</v>
      </c>
      <c r="K151" s="10" t="s">
        <v>240</v>
      </c>
      <c r="N151" t="s">
        <v>68</v>
      </c>
      <c r="O151" t="s">
        <v>241</v>
      </c>
      <c r="Q151" t="s">
        <v>113</v>
      </c>
      <c r="R151">
        <v>2012</v>
      </c>
      <c r="S151">
        <v>5070.1400000000003</v>
      </c>
      <c r="T151" t="s">
        <v>31</v>
      </c>
      <c r="U151" s="2">
        <v>40940</v>
      </c>
      <c r="V151" s="2">
        <v>40968</v>
      </c>
      <c r="W151" s="2">
        <v>40968</v>
      </c>
      <c r="Y151" t="s">
        <v>4450</v>
      </c>
      <c r="Z151" t="s">
        <v>254</v>
      </c>
      <c r="AA151" t="s">
        <v>255</v>
      </c>
      <c r="AB151" t="s">
        <v>152</v>
      </c>
      <c r="AC151" t="s">
        <v>153</v>
      </c>
      <c r="AE151" s="9" t="str">
        <f t="shared" si="22"/>
        <v>ok</v>
      </c>
      <c r="AF151" s="9" t="e">
        <f t="shared" si="23"/>
        <v>#VALUE!</v>
      </c>
      <c r="AG151" s="9" t="str">
        <f t="shared" si="24"/>
        <v>ok</v>
      </c>
      <c r="AH151" s="9" t="str">
        <f t="shared" si="25"/>
        <v>OK</v>
      </c>
      <c r="AI151" s="9" t="str">
        <f t="shared" si="26"/>
        <v>ok</v>
      </c>
      <c r="AJ151" s="9" t="str">
        <f t="shared" si="27"/>
        <v>GOVERNORDEMOCRATGOVERNOR, OFFICE OFStatewide20125070.14DEBT409404096840968CONSULTING/TRAVELHIRSCHBERG STRATEGIES INC.1010 VERMONT AVE NW #814WASHINGTONDC</v>
      </c>
      <c r="AK151" s="9">
        <f t="shared" si="28"/>
        <v>1</v>
      </c>
      <c r="AL151" s="9" t="str">
        <f t="shared" si="29"/>
        <v>NO!</v>
      </c>
      <c r="AM151" t="str">
        <f t="shared" si="30"/>
        <v>Yes</v>
      </c>
      <c r="AN151">
        <f t="shared" si="31"/>
        <v>100455654</v>
      </c>
      <c r="AO151" s="12" t="str">
        <f t="shared" si="32"/>
        <v>GOVERNORDEMOCRATGOVERNOR, OFFICE OFStatewide</v>
      </c>
    </row>
    <row r="152" spans="1:41" hidden="1" x14ac:dyDescent="0.25">
      <c r="A152">
        <v>820</v>
      </c>
      <c r="B152">
        <v>100482039</v>
      </c>
      <c r="C152" t="s">
        <v>30</v>
      </c>
      <c r="D152" t="s">
        <v>1000</v>
      </c>
      <c r="E152" t="s">
        <v>44</v>
      </c>
      <c r="F152" t="s">
        <v>1001</v>
      </c>
      <c r="G152" t="s">
        <v>1002</v>
      </c>
      <c r="H152" t="s">
        <v>336</v>
      </c>
      <c r="I152" t="s">
        <v>1003</v>
      </c>
      <c r="J152" t="s">
        <v>67</v>
      </c>
      <c r="K152" s="10" t="s">
        <v>240</v>
      </c>
      <c r="N152" t="s">
        <v>68</v>
      </c>
      <c r="O152" t="s">
        <v>241</v>
      </c>
      <c r="Q152" t="s">
        <v>113</v>
      </c>
      <c r="R152">
        <v>2012</v>
      </c>
      <c r="S152">
        <v>5070.1400000000003</v>
      </c>
      <c r="T152" t="s">
        <v>31</v>
      </c>
      <c r="U152" s="2">
        <v>40940</v>
      </c>
      <c r="V152" s="2">
        <v>40968</v>
      </c>
      <c r="W152" s="2">
        <v>40968</v>
      </c>
      <c r="Y152" t="s">
        <v>4450</v>
      </c>
      <c r="Z152" t="s">
        <v>254</v>
      </c>
      <c r="AA152" t="s">
        <v>255</v>
      </c>
      <c r="AB152" t="s">
        <v>152</v>
      </c>
      <c r="AC152" t="s">
        <v>153</v>
      </c>
      <c r="AE152" s="9" t="str">
        <f t="shared" si="22"/>
        <v>ok</v>
      </c>
      <c r="AF152" s="9" t="e">
        <f t="shared" si="23"/>
        <v>#VALUE!</v>
      </c>
      <c r="AG152" s="9" t="str">
        <f t="shared" si="24"/>
        <v>ok</v>
      </c>
      <c r="AH152" s="9" t="str">
        <f t="shared" si="25"/>
        <v>OK</v>
      </c>
      <c r="AI152" s="9" t="str">
        <f t="shared" si="26"/>
        <v>ok</v>
      </c>
      <c r="AJ152" s="9" t="str">
        <f t="shared" si="27"/>
        <v>GOVERNORDEMOCRATGOVERNOR, OFFICE OFStatewide20125070.14DEBT409404096840968CONSULTING/TRAVELHIRSCHBERG STRATEGIES INC.1010 VERMONT AVE NW #814WASHINGTONDC</v>
      </c>
      <c r="AK152" s="9">
        <f t="shared" si="28"/>
        <v>1</v>
      </c>
      <c r="AL152" s="9" t="str">
        <f t="shared" si="29"/>
        <v>NO!</v>
      </c>
      <c r="AM152" t="str">
        <f t="shared" si="30"/>
        <v>Yes</v>
      </c>
      <c r="AN152">
        <f t="shared" si="31"/>
        <v>100455654</v>
      </c>
      <c r="AO152" s="12" t="str">
        <f t="shared" si="32"/>
        <v>GOVERNORDEMOCRATGOVERNOR, OFFICE OFStatewide</v>
      </c>
    </row>
    <row r="153" spans="1:41" hidden="1" x14ac:dyDescent="0.25">
      <c r="A153">
        <v>824</v>
      </c>
      <c r="B153">
        <v>100482182</v>
      </c>
      <c r="C153" t="s">
        <v>30</v>
      </c>
      <c r="D153" t="s">
        <v>524</v>
      </c>
      <c r="E153" t="s">
        <v>44</v>
      </c>
      <c r="F153" t="s">
        <v>525</v>
      </c>
      <c r="G153" t="s">
        <v>403</v>
      </c>
      <c r="H153" t="s">
        <v>336</v>
      </c>
      <c r="I153" t="s">
        <v>526</v>
      </c>
      <c r="J153" t="s">
        <v>67</v>
      </c>
      <c r="K153" s="10" t="s">
        <v>240</v>
      </c>
      <c r="N153" t="s">
        <v>68</v>
      </c>
      <c r="O153" t="s">
        <v>241</v>
      </c>
      <c r="Q153" t="s">
        <v>113</v>
      </c>
      <c r="R153">
        <v>2012</v>
      </c>
      <c r="S153">
        <v>5070.1400000000003</v>
      </c>
      <c r="T153" t="s">
        <v>31</v>
      </c>
      <c r="U153" s="2">
        <v>40940</v>
      </c>
      <c r="V153" s="2">
        <v>40968</v>
      </c>
      <c r="W153" s="2">
        <v>40968</v>
      </c>
      <c r="Y153" t="s">
        <v>4450</v>
      </c>
      <c r="Z153" t="s">
        <v>254</v>
      </c>
      <c r="AA153" t="s">
        <v>255</v>
      </c>
      <c r="AB153" t="s">
        <v>152</v>
      </c>
      <c r="AC153" t="s">
        <v>153</v>
      </c>
      <c r="AE153" s="9" t="str">
        <f t="shared" si="22"/>
        <v>ok</v>
      </c>
      <c r="AF153" s="9" t="e">
        <f t="shared" si="23"/>
        <v>#VALUE!</v>
      </c>
      <c r="AG153" s="9" t="str">
        <f t="shared" si="24"/>
        <v>ok</v>
      </c>
      <c r="AH153" s="9" t="str">
        <f t="shared" si="25"/>
        <v>OK</v>
      </c>
      <c r="AI153" s="9" t="str">
        <f t="shared" si="26"/>
        <v>ok</v>
      </c>
      <c r="AJ153" s="9" t="str">
        <f t="shared" si="27"/>
        <v>GOVERNORDEMOCRATGOVERNOR, OFFICE OFStatewide20125070.14DEBT409404096840968CONSULTING/TRAVELHIRSCHBERG STRATEGIES INC.1010 VERMONT AVE NW #814WASHINGTONDC</v>
      </c>
      <c r="AK153" s="9">
        <f t="shared" si="28"/>
        <v>1</v>
      </c>
      <c r="AL153" s="9" t="str">
        <f t="shared" si="29"/>
        <v>NO!</v>
      </c>
      <c r="AM153" t="str">
        <f t="shared" si="30"/>
        <v>Yes</v>
      </c>
      <c r="AN153">
        <f t="shared" si="31"/>
        <v>100455654</v>
      </c>
      <c r="AO153" s="12" t="str">
        <f t="shared" si="32"/>
        <v>GOVERNORDEMOCRATGOVERNOR, OFFICE OFStatewide</v>
      </c>
    </row>
    <row r="154" spans="1:41" hidden="1" x14ac:dyDescent="0.25">
      <c r="A154">
        <v>871</v>
      </c>
      <c r="B154">
        <v>100484337</v>
      </c>
      <c r="C154" t="s">
        <v>30</v>
      </c>
      <c r="D154" t="s">
        <v>1151</v>
      </c>
      <c r="E154" t="s">
        <v>44</v>
      </c>
      <c r="F154" t="s">
        <v>1152</v>
      </c>
      <c r="G154" t="s">
        <v>1153</v>
      </c>
      <c r="H154" t="s">
        <v>336</v>
      </c>
      <c r="I154" t="s">
        <v>1154</v>
      </c>
      <c r="J154" t="s">
        <v>49</v>
      </c>
      <c r="K154" s="10" t="s">
        <v>240</v>
      </c>
      <c r="N154" t="s">
        <v>68</v>
      </c>
      <c r="O154" t="s">
        <v>241</v>
      </c>
      <c r="Q154" t="s">
        <v>113</v>
      </c>
      <c r="R154">
        <v>2012</v>
      </c>
      <c r="S154">
        <v>5070.1400000000003</v>
      </c>
      <c r="T154" t="s">
        <v>31</v>
      </c>
      <c r="U154" s="2">
        <v>40940</v>
      </c>
      <c r="V154" s="2">
        <v>40968</v>
      </c>
      <c r="W154" s="2">
        <v>40968</v>
      </c>
      <c r="Y154" t="s">
        <v>4450</v>
      </c>
      <c r="Z154" t="s">
        <v>254</v>
      </c>
      <c r="AA154" t="s">
        <v>255</v>
      </c>
      <c r="AB154" t="s">
        <v>152</v>
      </c>
      <c r="AC154" t="s">
        <v>153</v>
      </c>
      <c r="AE154" s="9" t="str">
        <f t="shared" si="22"/>
        <v>NO!</v>
      </c>
      <c r="AF154" s="9" t="e">
        <f t="shared" si="23"/>
        <v>#VALUE!</v>
      </c>
      <c r="AG154" s="9" t="str">
        <f t="shared" si="24"/>
        <v>ok</v>
      </c>
      <c r="AH154" s="9" t="str">
        <f t="shared" si="25"/>
        <v>OK</v>
      </c>
      <c r="AI154" s="9" t="str">
        <f t="shared" si="26"/>
        <v>ok</v>
      </c>
      <c r="AJ154" s="9" t="str">
        <f t="shared" si="27"/>
        <v>GOVERNORDEMOCRATGOVERNOR, OFFICE OFStatewide20125070.14DEBT409404096840968CONSULTING/TRAVELHIRSCHBERG STRATEGIES INC.1010 VERMONT AVE NW #814WASHINGTONDC</v>
      </c>
      <c r="AK154" s="9">
        <f t="shared" si="28"/>
        <v>1</v>
      </c>
      <c r="AL154" s="9" t="str">
        <f t="shared" si="29"/>
        <v>NO!</v>
      </c>
      <c r="AM154" t="str">
        <f t="shared" si="30"/>
        <v>Yes</v>
      </c>
      <c r="AN154">
        <f t="shared" si="31"/>
        <v>100455654</v>
      </c>
      <c r="AO154" s="12" t="str">
        <f t="shared" si="32"/>
        <v>GOVERNORDEMOCRATGOVERNOR, OFFICE OFStatewide</v>
      </c>
    </row>
    <row r="155" spans="1:41" hidden="1" x14ac:dyDescent="0.25">
      <c r="A155">
        <v>872</v>
      </c>
      <c r="B155">
        <v>100484338</v>
      </c>
      <c r="C155" t="s">
        <v>30</v>
      </c>
      <c r="D155" t="s">
        <v>1151</v>
      </c>
      <c r="E155" t="s">
        <v>44</v>
      </c>
      <c r="F155" t="s">
        <v>1152</v>
      </c>
      <c r="G155" t="s">
        <v>1153</v>
      </c>
      <c r="H155" t="s">
        <v>336</v>
      </c>
      <c r="I155" t="s">
        <v>1154</v>
      </c>
      <c r="J155" t="s">
        <v>49</v>
      </c>
      <c r="K155" s="10" t="s">
        <v>240</v>
      </c>
      <c r="N155" t="s">
        <v>68</v>
      </c>
      <c r="O155" t="s">
        <v>241</v>
      </c>
      <c r="Q155" t="s">
        <v>113</v>
      </c>
      <c r="R155">
        <v>2012</v>
      </c>
      <c r="S155">
        <v>5070.1400000000003</v>
      </c>
      <c r="T155" t="s">
        <v>31</v>
      </c>
      <c r="U155" s="2">
        <v>40940</v>
      </c>
      <c r="V155" s="2">
        <v>40968</v>
      </c>
      <c r="W155" s="2">
        <v>40968</v>
      </c>
      <c r="Y155" t="s">
        <v>4450</v>
      </c>
      <c r="Z155" t="s">
        <v>254</v>
      </c>
      <c r="AA155" t="s">
        <v>255</v>
      </c>
      <c r="AB155" t="s">
        <v>152</v>
      </c>
      <c r="AC155" t="s">
        <v>153</v>
      </c>
      <c r="AE155" s="9" t="str">
        <f t="shared" si="22"/>
        <v>NO!</v>
      </c>
      <c r="AF155" s="9" t="e">
        <f t="shared" si="23"/>
        <v>#VALUE!</v>
      </c>
      <c r="AG155" s="9" t="str">
        <f t="shared" si="24"/>
        <v>ok</v>
      </c>
      <c r="AH155" s="9" t="str">
        <f t="shared" si="25"/>
        <v>OK</v>
      </c>
      <c r="AI155" s="9" t="str">
        <f t="shared" si="26"/>
        <v>ok</v>
      </c>
      <c r="AJ155" s="9" t="str">
        <f t="shared" si="27"/>
        <v>GOVERNORDEMOCRATGOVERNOR, OFFICE OFStatewide20125070.14DEBT409404096840968CONSULTING/TRAVELHIRSCHBERG STRATEGIES INC.1010 VERMONT AVE NW #814WASHINGTONDC</v>
      </c>
      <c r="AK155" s="9">
        <f t="shared" si="28"/>
        <v>1</v>
      </c>
      <c r="AL155" s="9" t="str">
        <f t="shared" si="29"/>
        <v>NO!</v>
      </c>
      <c r="AM155" t="str">
        <f t="shared" si="30"/>
        <v>Yes</v>
      </c>
      <c r="AN155">
        <f t="shared" si="31"/>
        <v>100455654</v>
      </c>
      <c r="AO155" s="12" t="str">
        <f t="shared" si="32"/>
        <v>GOVERNORDEMOCRATGOVERNOR, OFFICE OFStatewide</v>
      </c>
    </row>
    <row r="156" spans="1:41" hidden="1" x14ac:dyDescent="0.25">
      <c r="A156">
        <v>904</v>
      </c>
      <c r="B156">
        <v>100484504</v>
      </c>
      <c r="C156" t="s">
        <v>30</v>
      </c>
      <c r="D156" t="s">
        <v>750</v>
      </c>
      <c r="E156" t="s">
        <v>44</v>
      </c>
      <c r="F156" t="s">
        <v>751</v>
      </c>
      <c r="G156" t="s">
        <v>752</v>
      </c>
      <c r="H156" t="s">
        <v>238</v>
      </c>
      <c r="I156" t="s">
        <v>753</v>
      </c>
      <c r="J156" t="s">
        <v>67</v>
      </c>
      <c r="K156" s="10" t="s">
        <v>240</v>
      </c>
      <c r="N156" t="s">
        <v>68</v>
      </c>
      <c r="O156" t="s">
        <v>241</v>
      </c>
      <c r="Q156" t="s">
        <v>113</v>
      </c>
      <c r="R156">
        <v>2012</v>
      </c>
      <c r="S156">
        <v>5070.1400000000003</v>
      </c>
      <c r="T156" t="s">
        <v>31</v>
      </c>
      <c r="U156" s="2">
        <v>40940</v>
      </c>
      <c r="V156" s="2">
        <v>40968</v>
      </c>
      <c r="W156" s="2">
        <v>40968</v>
      </c>
      <c r="Y156" t="s">
        <v>4450</v>
      </c>
      <c r="Z156" t="s">
        <v>254</v>
      </c>
      <c r="AA156" t="s">
        <v>255</v>
      </c>
      <c r="AB156" t="s">
        <v>152</v>
      </c>
      <c r="AC156" t="s">
        <v>153</v>
      </c>
      <c r="AE156" s="9" t="str">
        <f t="shared" si="22"/>
        <v>ok</v>
      </c>
      <c r="AF156" s="9" t="e">
        <f t="shared" si="23"/>
        <v>#VALUE!</v>
      </c>
      <c r="AG156" s="9" t="str">
        <f t="shared" si="24"/>
        <v>ok</v>
      </c>
      <c r="AH156" s="9" t="str">
        <f t="shared" si="25"/>
        <v>OK</v>
      </c>
      <c r="AI156" s="9" t="str">
        <f t="shared" si="26"/>
        <v>ok</v>
      </c>
      <c r="AJ156" s="9" t="str">
        <f t="shared" si="27"/>
        <v>GOVERNORDEMOCRATGOVERNOR, OFFICE OFStatewide20125070.14DEBT409404096840968CONSULTING/TRAVELHIRSCHBERG STRATEGIES INC.1010 VERMONT AVE NW #814WASHINGTONDC</v>
      </c>
      <c r="AK156" s="9">
        <f t="shared" si="28"/>
        <v>1</v>
      </c>
      <c r="AL156" s="9" t="str">
        <f t="shared" si="29"/>
        <v>NO!</v>
      </c>
      <c r="AM156" t="str">
        <f t="shared" si="30"/>
        <v>Yes</v>
      </c>
      <c r="AN156">
        <f t="shared" si="31"/>
        <v>100455654</v>
      </c>
      <c r="AO156" s="12" t="str">
        <f t="shared" si="32"/>
        <v>GOVERNORDEMOCRATGOVERNOR, OFFICE OFStatewide</v>
      </c>
    </row>
    <row r="157" spans="1:41" hidden="1" x14ac:dyDescent="0.25">
      <c r="A157">
        <v>901</v>
      </c>
      <c r="B157">
        <v>100485369</v>
      </c>
      <c r="C157" t="s">
        <v>30</v>
      </c>
      <c r="D157" t="s">
        <v>794</v>
      </c>
      <c r="E157" t="s">
        <v>44</v>
      </c>
      <c r="F157" t="s">
        <v>795</v>
      </c>
      <c r="G157" t="s">
        <v>796</v>
      </c>
      <c r="H157" t="s">
        <v>238</v>
      </c>
      <c r="I157" t="s">
        <v>797</v>
      </c>
      <c r="J157" t="s">
        <v>67</v>
      </c>
      <c r="K157" s="10" t="s">
        <v>240</v>
      </c>
      <c r="N157" t="s">
        <v>68</v>
      </c>
      <c r="O157" t="s">
        <v>241</v>
      </c>
      <c r="Q157" t="s">
        <v>113</v>
      </c>
      <c r="R157">
        <v>2012</v>
      </c>
      <c r="S157">
        <v>5070.1400000000003</v>
      </c>
      <c r="T157" t="s">
        <v>31</v>
      </c>
      <c r="U157" s="2">
        <v>40940</v>
      </c>
      <c r="V157" s="2">
        <v>40968</v>
      </c>
      <c r="W157" s="2">
        <v>40968</v>
      </c>
      <c r="Y157" t="s">
        <v>4450</v>
      </c>
      <c r="Z157" t="s">
        <v>254</v>
      </c>
      <c r="AA157" t="s">
        <v>255</v>
      </c>
      <c r="AB157" t="s">
        <v>152</v>
      </c>
      <c r="AC157" t="s">
        <v>153</v>
      </c>
      <c r="AE157" s="9" t="str">
        <f t="shared" si="22"/>
        <v>ok</v>
      </c>
      <c r="AF157" s="9" t="e">
        <f t="shared" si="23"/>
        <v>#VALUE!</v>
      </c>
      <c r="AG157" s="9" t="str">
        <f t="shared" si="24"/>
        <v>ok</v>
      </c>
      <c r="AH157" s="9" t="str">
        <f t="shared" si="25"/>
        <v>OK</v>
      </c>
      <c r="AI157" s="9" t="str">
        <f t="shared" si="26"/>
        <v>ok</v>
      </c>
      <c r="AJ157" s="9" t="str">
        <f t="shared" si="27"/>
        <v>GOVERNORDEMOCRATGOVERNOR, OFFICE OFStatewide20125070.14DEBT409404096840968CONSULTING/TRAVELHIRSCHBERG STRATEGIES INC.1010 VERMONT AVE NW #814WASHINGTONDC</v>
      </c>
      <c r="AK157" s="9">
        <f t="shared" si="28"/>
        <v>1</v>
      </c>
      <c r="AL157" s="9" t="str">
        <f t="shared" si="29"/>
        <v>NO!</v>
      </c>
      <c r="AM157" t="str">
        <f t="shared" si="30"/>
        <v>Yes</v>
      </c>
      <c r="AN157">
        <f t="shared" si="31"/>
        <v>100455654</v>
      </c>
      <c r="AO157" s="12" t="str">
        <f t="shared" si="32"/>
        <v>GOVERNORDEMOCRATGOVERNOR, OFFICE OFStatewide</v>
      </c>
    </row>
    <row r="158" spans="1:41" hidden="1" x14ac:dyDescent="0.25">
      <c r="A158">
        <v>889</v>
      </c>
      <c r="B158">
        <v>100485390</v>
      </c>
      <c r="C158" t="s">
        <v>30</v>
      </c>
      <c r="D158" t="s">
        <v>497</v>
      </c>
      <c r="E158" t="s">
        <v>44</v>
      </c>
      <c r="F158" t="s">
        <v>498</v>
      </c>
      <c r="G158" t="s">
        <v>499</v>
      </c>
      <c r="H158" t="s">
        <v>140</v>
      </c>
      <c r="I158" t="s">
        <v>500</v>
      </c>
      <c r="J158" t="s">
        <v>67</v>
      </c>
      <c r="K158" s="10" t="s">
        <v>240</v>
      </c>
      <c r="N158" t="s">
        <v>68</v>
      </c>
      <c r="O158" t="s">
        <v>241</v>
      </c>
      <c r="Q158" t="s">
        <v>113</v>
      </c>
      <c r="R158">
        <v>2012</v>
      </c>
      <c r="S158">
        <v>5070.1400000000003</v>
      </c>
      <c r="T158" t="s">
        <v>31</v>
      </c>
      <c r="U158" s="2">
        <v>40940</v>
      </c>
      <c r="V158" s="2">
        <v>40968</v>
      </c>
      <c r="W158" s="2">
        <v>40968</v>
      </c>
      <c r="Y158" t="s">
        <v>4450</v>
      </c>
      <c r="Z158" t="s">
        <v>254</v>
      </c>
      <c r="AA158" t="s">
        <v>255</v>
      </c>
      <c r="AB158" t="s">
        <v>152</v>
      </c>
      <c r="AC158" t="s">
        <v>153</v>
      </c>
      <c r="AE158" s="9" t="str">
        <f t="shared" si="22"/>
        <v>ok</v>
      </c>
      <c r="AF158" s="9" t="e">
        <f t="shared" si="23"/>
        <v>#VALUE!</v>
      </c>
      <c r="AG158" s="9" t="str">
        <f t="shared" si="24"/>
        <v>ok</v>
      </c>
      <c r="AH158" s="9" t="str">
        <f t="shared" si="25"/>
        <v>OK</v>
      </c>
      <c r="AI158" s="9" t="str">
        <f t="shared" si="26"/>
        <v>ok</v>
      </c>
      <c r="AJ158" s="9" t="str">
        <f t="shared" si="27"/>
        <v>GOVERNORDEMOCRATGOVERNOR, OFFICE OFStatewide20125070.14DEBT409404096840968CONSULTING/TRAVELHIRSCHBERG STRATEGIES INC.1010 VERMONT AVE NW #814WASHINGTONDC</v>
      </c>
      <c r="AK158" s="9">
        <f t="shared" si="28"/>
        <v>1</v>
      </c>
      <c r="AL158" s="9" t="str">
        <f t="shared" si="29"/>
        <v>NO!</v>
      </c>
      <c r="AM158" t="str">
        <f t="shared" si="30"/>
        <v>Yes</v>
      </c>
      <c r="AN158">
        <f t="shared" si="31"/>
        <v>100455654</v>
      </c>
      <c r="AO158" s="12" t="str">
        <f t="shared" si="32"/>
        <v>GOVERNORDEMOCRATGOVERNOR, OFFICE OFStatewide</v>
      </c>
    </row>
    <row r="159" spans="1:41" hidden="1" x14ac:dyDescent="0.25">
      <c r="A159">
        <v>919</v>
      </c>
      <c r="B159">
        <v>100486118</v>
      </c>
      <c r="C159" t="s">
        <v>30</v>
      </c>
      <c r="D159" t="s">
        <v>671</v>
      </c>
      <c r="E159" t="s">
        <v>44</v>
      </c>
      <c r="F159" t="s">
        <v>672</v>
      </c>
      <c r="G159" t="s">
        <v>673</v>
      </c>
      <c r="H159" t="s">
        <v>404</v>
      </c>
      <c r="I159" t="s">
        <v>674</v>
      </c>
      <c r="J159" t="s">
        <v>675</v>
      </c>
      <c r="K159" s="10" t="s">
        <v>240</v>
      </c>
      <c r="N159" t="s">
        <v>68</v>
      </c>
      <c r="O159" t="s">
        <v>241</v>
      </c>
      <c r="Q159" t="s">
        <v>113</v>
      </c>
      <c r="R159">
        <v>2012</v>
      </c>
      <c r="S159">
        <v>5070.1400000000003</v>
      </c>
      <c r="T159" t="s">
        <v>31</v>
      </c>
      <c r="U159" s="2">
        <v>40940</v>
      </c>
      <c r="V159" s="2">
        <v>40968</v>
      </c>
      <c r="W159" s="2">
        <v>40968</v>
      </c>
      <c r="Y159" t="s">
        <v>4450</v>
      </c>
      <c r="Z159" t="s">
        <v>254</v>
      </c>
      <c r="AA159" t="s">
        <v>255</v>
      </c>
      <c r="AB159" t="s">
        <v>152</v>
      </c>
      <c r="AC159" t="s">
        <v>153</v>
      </c>
      <c r="AE159" s="9" t="str">
        <f t="shared" si="22"/>
        <v>ok</v>
      </c>
      <c r="AF159" s="9" t="e">
        <f t="shared" si="23"/>
        <v>#VALUE!</v>
      </c>
      <c r="AG159" s="9" t="str">
        <f t="shared" si="24"/>
        <v>ok</v>
      </c>
      <c r="AH159" s="9" t="str">
        <f t="shared" si="25"/>
        <v>OK</v>
      </c>
      <c r="AI159" s="9" t="str">
        <f t="shared" si="26"/>
        <v>ok</v>
      </c>
      <c r="AJ159" s="9" t="str">
        <f t="shared" si="27"/>
        <v>GOVERNORDEMOCRATGOVERNOR, OFFICE OFStatewide20125070.14DEBT409404096840968CONSULTING/TRAVELHIRSCHBERG STRATEGIES INC.1010 VERMONT AVE NW #814WASHINGTONDC</v>
      </c>
      <c r="AK159" s="9">
        <f t="shared" si="28"/>
        <v>1</v>
      </c>
      <c r="AL159" s="9" t="str">
        <f t="shared" si="29"/>
        <v>NO!</v>
      </c>
      <c r="AM159" t="str">
        <f t="shared" si="30"/>
        <v>Yes</v>
      </c>
      <c r="AN159">
        <f t="shared" si="31"/>
        <v>100455654</v>
      </c>
      <c r="AO159" s="12" t="str">
        <f t="shared" si="32"/>
        <v>GOVERNORDEMOCRATGOVERNOR, OFFICE OFStatewide</v>
      </c>
    </row>
    <row r="160" spans="1:41" hidden="1" x14ac:dyDescent="0.25">
      <c r="A160">
        <v>911</v>
      </c>
      <c r="B160">
        <v>100486569</v>
      </c>
      <c r="C160" t="s">
        <v>30</v>
      </c>
      <c r="D160" t="s">
        <v>814</v>
      </c>
      <c r="E160" t="s">
        <v>44</v>
      </c>
      <c r="F160" t="s">
        <v>815</v>
      </c>
      <c r="G160" t="s">
        <v>816</v>
      </c>
      <c r="H160" t="s">
        <v>273</v>
      </c>
      <c r="I160" t="s">
        <v>817</v>
      </c>
      <c r="J160" t="s">
        <v>49</v>
      </c>
      <c r="K160" s="10" t="s">
        <v>240</v>
      </c>
      <c r="N160" t="s">
        <v>68</v>
      </c>
      <c r="O160" t="s">
        <v>241</v>
      </c>
      <c r="Q160" t="s">
        <v>113</v>
      </c>
      <c r="R160">
        <v>2012</v>
      </c>
      <c r="S160">
        <v>5070.1400000000003</v>
      </c>
      <c r="T160" t="s">
        <v>31</v>
      </c>
      <c r="U160" s="2">
        <v>40940</v>
      </c>
      <c r="V160" s="2">
        <v>40968</v>
      </c>
      <c r="W160" s="2">
        <v>40968</v>
      </c>
      <c r="Y160" t="s">
        <v>4450</v>
      </c>
      <c r="Z160" t="s">
        <v>254</v>
      </c>
      <c r="AA160" t="s">
        <v>255</v>
      </c>
      <c r="AB160" t="s">
        <v>152</v>
      </c>
      <c r="AC160" t="s">
        <v>153</v>
      </c>
      <c r="AE160" s="9" t="str">
        <f t="shared" si="22"/>
        <v>ok</v>
      </c>
      <c r="AF160" s="9" t="e">
        <f t="shared" si="23"/>
        <v>#VALUE!</v>
      </c>
      <c r="AG160" s="9" t="str">
        <f t="shared" si="24"/>
        <v>ok</v>
      </c>
      <c r="AH160" s="9" t="str">
        <f t="shared" si="25"/>
        <v>OK</v>
      </c>
      <c r="AI160" s="9" t="str">
        <f t="shared" si="26"/>
        <v>ok</v>
      </c>
      <c r="AJ160" s="9" t="str">
        <f t="shared" si="27"/>
        <v>GOVERNORDEMOCRATGOVERNOR, OFFICE OFStatewide20125070.14DEBT409404096840968CONSULTING/TRAVELHIRSCHBERG STRATEGIES INC.1010 VERMONT AVE NW #814WASHINGTONDC</v>
      </c>
      <c r="AK160" s="9">
        <f t="shared" si="28"/>
        <v>1</v>
      </c>
      <c r="AL160" s="9" t="str">
        <f t="shared" si="29"/>
        <v>NO!</v>
      </c>
      <c r="AM160" t="str">
        <f t="shared" si="30"/>
        <v>Yes</v>
      </c>
      <c r="AN160">
        <f t="shared" si="31"/>
        <v>100455654</v>
      </c>
      <c r="AO160" s="12" t="str">
        <f t="shared" si="32"/>
        <v>GOVERNORDEMOCRATGOVERNOR, OFFICE OFStatewide</v>
      </c>
    </row>
    <row r="161" spans="1:41" hidden="1" x14ac:dyDescent="0.25">
      <c r="A161">
        <v>822</v>
      </c>
      <c r="B161">
        <v>100486679</v>
      </c>
      <c r="C161" t="s">
        <v>30</v>
      </c>
      <c r="D161" t="s">
        <v>1998</v>
      </c>
      <c r="E161" t="s">
        <v>44</v>
      </c>
      <c r="F161" t="s">
        <v>1999</v>
      </c>
      <c r="G161" t="s">
        <v>2000</v>
      </c>
      <c r="H161" t="s">
        <v>238</v>
      </c>
      <c r="I161" t="s">
        <v>2001</v>
      </c>
      <c r="J161" t="s">
        <v>131</v>
      </c>
      <c r="K161" s="10" t="s">
        <v>240</v>
      </c>
      <c r="N161" t="s">
        <v>68</v>
      </c>
      <c r="O161" t="s">
        <v>241</v>
      </c>
      <c r="Q161" t="s">
        <v>113</v>
      </c>
      <c r="R161">
        <v>2012</v>
      </c>
      <c r="S161">
        <v>5070.1400000000003</v>
      </c>
      <c r="T161" t="s">
        <v>31</v>
      </c>
      <c r="U161" s="2">
        <v>40940</v>
      </c>
      <c r="V161" s="2">
        <v>40968</v>
      </c>
      <c r="W161" s="2">
        <v>40968</v>
      </c>
      <c r="Y161" t="s">
        <v>4450</v>
      </c>
      <c r="Z161" t="s">
        <v>254</v>
      </c>
      <c r="AA161" t="s">
        <v>255</v>
      </c>
      <c r="AB161" t="s">
        <v>152</v>
      </c>
      <c r="AC161" t="s">
        <v>153</v>
      </c>
      <c r="AE161" s="9" t="str">
        <f t="shared" si="22"/>
        <v>ok</v>
      </c>
      <c r="AF161" s="9" t="e">
        <f t="shared" si="23"/>
        <v>#VALUE!</v>
      </c>
      <c r="AG161" s="9" t="str">
        <f t="shared" si="24"/>
        <v>ok</v>
      </c>
      <c r="AH161" s="9" t="str">
        <f t="shared" si="25"/>
        <v>OK</v>
      </c>
      <c r="AI161" s="9" t="str">
        <f t="shared" si="26"/>
        <v>ok</v>
      </c>
      <c r="AJ161" s="9" t="str">
        <f t="shared" si="27"/>
        <v>GOVERNORDEMOCRATGOVERNOR, OFFICE OFStatewide20125070.14DEBT409404096840968CONSULTING/TRAVELHIRSCHBERG STRATEGIES INC.1010 VERMONT AVE NW #814WASHINGTONDC</v>
      </c>
      <c r="AK161" s="9">
        <f t="shared" si="28"/>
        <v>1</v>
      </c>
      <c r="AL161" s="9" t="str">
        <f t="shared" si="29"/>
        <v>NO!</v>
      </c>
      <c r="AM161" t="str">
        <f t="shared" si="30"/>
        <v>Yes</v>
      </c>
      <c r="AN161">
        <f t="shared" si="31"/>
        <v>100455654</v>
      </c>
      <c r="AO161" s="12" t="str">
        <f t="shared" si="32"/>
        <v>GOVERNORDEMOCRATGOVERNOR, OFFICE OFStatewide</v>
      </c>
    </row>
    <row r="162" spans="1:41" hidden="1" x14ac:dyDescent="0.25">
      <c r="A162">
        <v>916</v>
      </c>
      <c r="B162">
        <v>100486693</v>
      </c>
      <c r="C162" t="s">
        <v>30</v>
      </c>
      <c r="D162" t="s">
        <v>170</v>
      </c>
      <c r="E162" t="s">
        <v>44</v>
      </c>
      <c r="F162" t="s">
        <v>171</v>
      </c>
      <c r="G162" t="s">
        <v>172</v>
      </c>
      <c r="H162" t="s">
        <v>140</v>
      </c>
      <c r="I162" t="s">
        <v>173</v>
      </c>
      <c r="J162" t="s">
        <v>174</v>
      </c>
      <c r="K162" s="10" t="s">
        <v>240</v>
      </c>
      <c r="N162" t="s">
        <v>68</v>
      </c>
      <c r="O162" t="s">
        <v>241</v>
      </c>
      <c r="Q162" t="s">
        <v>113</v>
      </c>
      <c r="R162">
        <v>2012</v>
      </c>
      <c r="S162">
        <v>5070.1400000000003</v>
      </c>
      <c r="T162" t="s">
        <v>31</v>
      </c>
      <c r="U162" s="2">
        <v>40940</v>
      </c>
      <c r="V162" s="2">
        <v>40968</v>
      </c>
      <c r="W162" s="2">
        <v>40968</v>
      </c>
      <c r="Y162" t="s">
        <v>4450</v>
      </c>
      <c r="Z162" t="s">
        <v>254</v>
      </c>
      <c r="AA162" t="s">
        <v>255</v>
      </c>
      <c r="AB162" t="s">
        <v>152</v>
      </c>
      <c r="AC162" t="s">
        <v>153</v>
      </c>
      <c r="AE162" s="9" t="str">
        <f t="shared" si="22"/>
        <v>ok</v>
      </c>
      <c r="AF162" s="9" t="e">
        <f t="shared" si="23"/>
        <v>#VALUE!</v>
      </c>
      <c r="AG162" s="9" t="str">
        <f t="shared" si="24"/>
        <v>ok</v>
      </c>
      <c r="AH162" s="9" t="str">
        <f t="shared" si="25"/>
        <v>OK</v>
      </c>
      <c r="AI162" s="9" t="str">
        <f t="shared" si="26"/>
        <v>ok</v>
      </c>
      <c r="AJ162" s="9" t="str">
        <f t="shared" si="27"/>
        <v>GOVERNORDEMOCRATGOVERNOR, OFFICE OFStatewide20125070.14DEBT409404096840968CONSULTING/TRAVELHIRSCHBERG STRATEGIES INC.1010 VERMONT AVE NW #814WASHINGTONDC</v>
      </c>
      <c r="AK162" s="9">
        <f t="shared" si="28"/>
        <v>1</v>
      </c>
      <c r="AL162" s="9" t="str">
        <f t="shared" si="29"/>
        <v>NO!</v>
      </c>
      <c r="AM162" t="str">
        <f t="shared" si="30"/>
        <v>Yes</v>
      </c>
      <c r="AN162">
        <f t="shared" si="31"/>
        <v>100455654</v>
      </c>
      <c r="AO162" s="12" t="str">
        <f t="shared" si="32"/>
        <v>GOVERNORDEMOCRATGOVERNOR, OFFICE OFStatewide</v>
      </c>
    </row>
    <row r="163" spans="1:41" hidden="1" x14ac:dyDescent="0.25">
      <c r="A163">
        <v>891</v>
      </c>
      <c r="B163">
        <v>100486864</v>
      </c>
      <c r="C163" t="s">
        <v>30</v>
      </c>
      <c r="D163" t="s">
        <v>693</v>
      </c>
      <c r="E163" t="s">
        <v>44</v>
      </c>
      <c r="F163" t="s">
        <v>694</v>
      </c>
      <c r="G163" t="s">
        <v>695</v>
      </c>
      <c r="H163" t="s">
        <v>602</v>
      </c>
      <c r="I163" t="s">
        <v>696</v>
      </c>
      <c r="J163" t="s">
        <v>67</v>
      </c>
      <c r="K163" s="10" t="s">
        <v>240</v>
      </c>
      <c r="N163" t="s">
        <v>68</v>
      </c>
      <c r="O163" t="s">
        <v>241</v>
      </c>
      <c r="Q163" t="s">
        <v>113</v>
      </c>
      <c r="R163">
        <v>2012</v>
      </c>
      <c r="S163">
        <v>5070.1400000000003</v>
      </c>
      <c r="T163" t="s">
        <v>31</v>
      </c>
      <c r="U163" s="2">
        <v>40940</v>
      </c>
      <c r="V163" s="2">
        <v>40968</v>
      </c>
      <c r="W163" s="2">
        <v>40968</v>
      </c>
      <c r="Y163" t="s">
        <v>4450</v>
      </c>
      <c r="Z163" t="s">
        <v>254</v>
      </c>
      <c r="AA163" t="s">
        <v>255</v>
      </c>
      <c r="AB163" t="s">
        <v>152</v>
      </c>
      <c r="AC163" t="s">
        <v>153</v>
      </c>
      <c r="AE163" s="9" t="str">
        <f t="shared" si="22"/>
        <v>ok</v>
      </c>
      <c r="AF163" s="9" t="e">
        <f t="shared" si="23"/>
        <v>#VALUE!</v>
      </c>
      <c r="AG163" s="9" t="str">
        <f t="shared" si="24"/>
        <v>ok</v>
      </c>
      <c r="AH163" s="9" t="str">
        <f t="shared" si="25"/>
        <v>OK</v>
      </c>
      <c r="AI163" s="9" t="str">
        <f t="shared" si="26"/>
        <v>ok</v>
      </c>
      <c r="AJ163" s="9" t="str">
        <f t="shared" si="27"/>
        <v>GOVERNORDEMOCRATGOVERNOR, OFFICE OFStatewide20125070.14DEBT409404096840968CONSULTING/TRAVELHIRSCHBERG STRATEGIES INC.1010 VERMONT AVE NW #814WASHINGTONDC</v>
      </c>
      <c r="AK163" s="9">
        <f t="shared" si="28"/>
        <v>1</v>
      </c>
      <c r="AL163" s="9" t="str">
        <f t="shared" si="29"/>
        <v>NO!</v>
      </c>
      <c r="AM163" t="str">
        <f t="shared" si="30"/>
        <v>Yes</v>
      </c>
      <c r="AN163">
        <f t="shared" si="31"/>
        <v>100455654</v>
      </c>
      <c r="AO163" s="12" t="str">
        <f t="shared" si="32"/>
        <v>GOVERNORDEMOCRATGOVERNOR, OFFICE OFStatewide</v>
      </c>
    </row>
    <row r="164" spans="1:41" hidden="1" x14ac:dyDescent="0.25">
      <c r="A164">
        <v>944</v>
      </c>
      <c r="B164">
        <v>100486972</v>
      </c>
      <c r="C164" t="s">
        <v>30</v>
      </c>
      <c r="D164" t="s">
        <v>542</v>
      </c>
      <c r="E164" t="s">
        <v>44</v>
      </c>
      <c r="F164" t="s">
        <v>543</v>
      </c>
      <c r="G164" t="s">
        <v>544</v>
      </c>
      <c r="H164" t="s">
        <v>299</v>
      </c>
      <c r="I164" t="s">
        <v>545</v>
      </c>
      <c r="J164" t="s">
        <v>131</v>
      </c>
      <c r="K164" s="10" t="s">
        <v>240</v>
      </c>
      <c r="N164" t="s">
        <v>68</v>
      </c>
      <c r="O164" t="s">
        <v>241</v>
      </c>
      <c r="Q164" t="s">
        <v>113</v>
      </c>
      <c r="R164">
        <v>2012</v>
      </c>
      <c r="S164">
        <v>5070.1400000000003</v>
      </c>
      <c r="T164" t="s">
        <v>31</v>
      </c>
      <c r="U164" s="2">
        <v>40940</v>
      </c>
      <c r="V164" s="2">
        <v>40968</v>
      </c>
      <c r="W164" s="2">
        <v>40968</v>
      </c>
      <c r="Y164" t="s">
        <v>4450</v>
      </c>
      <c r="Z164" t="s">
        <v>254</v>
      </c>
      <c r="AA164" t="s">
        <v>255</v>
      </c>
      <c r="AB164" t="s">
        <v>152</v>
      </c>
      <c r="AC164" t="s">
        <v>153</v>
      </c>
      <c r="AE164" s="9" t="str">
        <f t="shared" si="22"/>
        <v>ok</v>
      </c>
      <c r="AF164" s="9" t="e">
        <f t="shared" si="23"/>
        <v>#VALUE!</v>
      </c>
      <c r="AG164" s="9" t="str">
        <f t="shared" si="24"/>
        <v>ok</v>
      </c>
      <c r="AH164" s="9" t="str">
        <f t="shared" si="25"/>
        <v>OK</v>
      </c>
      <c r="AI164" s="9" t="str">
        <f t="shared" si="26"/>
        <v>ok</v>
      </c>
      <c r="AJ164" s="9" t="str">
        <f t="shared" si="27"/>
        <v>GOVERNORDEMOCRATGOVERNOR, OFFICE OFStatewide20125070.14DEBT409404096840968CONSULTING/TRAVELHIRSCHBERG STRATEGIES INC.1010 VERMONT AVE NW #814WASHINGTONDC</v>
      </c>
      <c r="AK164" s="9">
        <f t="shared" si="28"/>
        <v>1</v>
      </c>
      <c r="AL164" s="9" t="str">
        <f t="shared" si="29"/>
        <v>NO!</v>
      </c>
      <c r="AM164" t="str">
        <f t="shared" si="30"/>
        <v>Yes</v>
      </c>
      <c r="AN164">
        <f t="shared" si="31"/>
        <v>100455654</v>
      </c>
      <c r="AO164" s="12" t="str">
        <f t="shared" si="32"/>
        <v>GOVERNORDEMOCRATGOVERNOR, OFFICE OFStatewide</v>
      </c>
    </row>
    <row r="165" spans="1:41" hidden="1" x14ac:dyDescent="0.25">
      <c r="A165">
        <v>918</v>
      </c>
      <c r="B165">
        <v>100487139</v>
      </c>
      <c r="C165" t="s">
        <v>30</v>
      </c>
      <c r="D165" t="s">
        <v>1176</v>
      </c>
      <c r="E165" t="s">
        <v>44</v>
      </c>
      <c r="F165" t="s">
        <v>1177</v>
      </c>
      <c r="G165" t="s">
        <v>1178</v>
      </c>
      <c r="H165" t="s">
        <v>404</v>
      </c>
      <c r="I165" t="s">
        <v>1179</v>
      </c>
      <c r="J165" t="s">
        <v>67</v>
      </c>
      <c r="K165" s="10" t="s">
        <v>240</v>
      </c>
      <c r="N165" t="s">
        <v>68</v>
      </c>
      <c r="O165" t="s">
        <v>241</v>
      </c>
      <c r="Q165" t="s">
        <v>113</v>
      </c>
      <c r="R165">
        <v>2012</v>
      </c>
      <c r="S165">
        <v>5070.1400000000003</v>
      </c>
      <c r="T165" t="s">
        <v>31</v>
      </c>
      <c r="U165" s="2">
        <v>40940</v>
      </c>
      <c r="V165" s="2">
        <v>40968</v>
      </c>
      <c r="W165" s="2">
        <v>40968</v>
      </c>
      <c r="Y165" t="s">
        <v>4450</v>
      </c>
      <c r="Z165" t="s">
        <v>254</v>
      </c>
      <c r="AA165" t="s">
        <v>255</v>
      </c>
      <c r="AB165" t="s">
        <v>152</v>
      </c>
      <c r="AC165" t="s">
        <v>153</v>
      </c>
      <c r="AE165" s="9" t="str">
        <f t="shared" si="22"/>
        <v>ok</v>
      </c>
      <c r="AF165" s="9" t="e">
        <f t="shared" si="23"/>
        <v>#VALUE!</v>
      </c>
      <c r="AG165" s="9" t="str">
        <f t="shared" si="24"/>
        <v>ok</v>
      </c>
      <c r="AH165" s="9" t="str">
        <f t="shared" si="25"/>
        <v>OK</v>
      </c>
      <c r="AI165" s="9" t="str">
        <f t="shared" si="26"/>
        <v>ok</v>
      </c>
      <c r="AJ165" s="9" t="str">
        <f t="shared" si="27"/>
        <v>GOVERNORDEMOCRATGOVERNOR, OFFICE OFStatewide20125070.14DEBT409404096840968CONSULTING/TRAVELHIRSCHBERG STRATEGIES INC.1010 VERMONT AVE NW #814WASHINGTONDC</v>
      </c>
      <c r="AK165" s="9">
        <f t="shared" si="28"/>
        <v>1</v>
      </c>
      <c r="AL165" s="9" t="str">
        <f t="shared" si="29"/>
        <v>NO!</v>
      </c>
      <c r="AM165" t="str">
        <f t="shared" si="30"/>
        <v>Yes</v>
      </c>
      <c r="AN165">
        <f t="shared" si="31"/>
        <v>100455654</v>
      </c>
      <c r="AO165" s="12" t="str">
        <f t="shared" si="32"/>
        <v>GOVERNORDEMOCRATGOVERNOR, OFFICE OFStatewide</v>
      </c>
    </row>
    <row r="166" spans="1:41" hidden="1" x14ac:dyDescent="0.25">
      <c r="A166">
        <v>892</v>
      </c>
      <c r="B166">
        <v>100487199</v>
      </c>
      <c r="C166" t="s">
        <v>30</v>
      </c>
      <c r="D166" t="s">
        <v>658</v>
      </c>
      <c r="E166" t="s">
        <v>44</v>
      </c>
      <c r="F166" t="s">
        <v>659</v>
      </c>
      <c r="G166" t="s">
        <v>660</v>
      </c>
      <c r="H166" t="s">
        <v>273</v>
      </c>
      <c r="I166" t="s">
        <v>661</v>
      </c>
      <c r="J166" t="s">
        <v>67</v>
      </c>
      <c r="K166" s="10" t="s">
        <v>240</v>
      </c>
      <c r="N166" t="s">
        <v>68</v>
      </c>
      <c r="O166" t="s">
        <v>241</v>
      </c>
      <c r="Q166" t="s">
        <v>113</v>
      </c>
      <c r="R166">
        <v>2012</v>
      </c>
      <c r="S166">
        <v>5070.1400000000003</v>
      </c>
      <c r="T166" t="s">
        <v>31</v>
      </c>
      <c r="U166" s="2">
        <v>40940</v>
      </c>
      <c r="V166" s="2">
        <v>40968</v>
      </c>
      <c r="W166" s="2">
        <v>40968</v>
      </c>
      <c r="Y166" t="s">
        <v>4450</v>
      </c>
      <c r="Z166" t="s">
        <v>254</v>
      </c>
      <c r="AA166" t="s">
        <v>255</v>
      </c>
      <c r="AB166" t="s">
        <v>152</v>
      </c>
      <c r="AC166" t="s">
        <v>153</v>
      </c>
      <c r="AE166" s="9" t="str">
        <f t="shared" si="22"/>
        <v>ok</v>
      </c>
      <c r="AF166" s="9" t="e">
        <f t="shared" si="23"/>
        <v>#VALUE!</v>
      </c>
      <c r="AG166" s="9" t="str">
        <f t="shared" si="24"/>
        <v>ok</v>
      </c>
      <c r="AH166" s="9" t="str">
        <f t="shared" si="25"/>
        <v>OK</v>
      </c>
      <c r="AI166" s="9" t="str">
        <f t="shared" si="26"/>
        <v>ok</v>
      </c>
      <c r="AJ166" s="9" t="str">
        <f t="shared" si="27"/>
        <v>GOVERNORDEMOCRATGOVERNOR, OFFICE OFStatewide20125070.14DEBT409404096840968CONSULTING/TRAVELHIRSCHBERG STRATEGIES INC.1010 VERMONT AVE NW #814WASHINGTONDC</v>
      </c>
      <c r="AK166" s="9">
        <f t="shared" si="28"/>
        <v>1</v>
      </c>
      <c r="AL166" s="9" t="str">
        <f t="shared" si="29"/>
        <v>NO!</v>
      </c>
      <c r="AM166" t="str">
        <f t="shared" si="30"/>
        <v>Yes</v>
      </c>
      <c r="AN166">
        <f t="shared" si="31"/>
        <v>100455654</v>
      </c>
      <c r="AO166" s="12" t="str">
        <f t="shared" si="32"/>
        <v>GOVERNORDEMOCRATGOVERNOR, OFFICE OFStatewide</v>
      </c>
    </row>
    <row r="167" spans="1:41" hidden="1" x14ac:dyDescent="0.25">
      <c r="A167">
        <v>890</v>
      </c>
      <c r="B167">
        <v>100487428</v>
      </c>
      <c r="C167" t="s">
        <v>30</v>
      </c>
      <c r="D167" t="s">
        <v>1760</v>
      </c>
      <c r="E167" t="s">
        <v>44</v>
      </c>
      <c r="F167" t="s">
        <v>1761</v>
      </c>
      <c r="G167" t="s">
        <v>1762</v>
      </c>
      <c r="H167" t="s">
        <v>191</v>
      </c>
      <c r="I167" t="s">
        <v>1020</v>
      </c>
      <c r="J167" t="s">
        <v>49</v>
      </c>
      <c r="K167" s="10" t="s">
        <v>240</v>
      </c>
      <c r="N167" t="s">
        <v>68</v>
      </c>
      <c r="O167" t="s">
        <v>241</v>
      </c>
      <c r="Q167" t="s">
        <v>113</v>
      </c>
      <c r="R167">
        <v>2012</v>
      </c>
      <c r="S167">
        <v>5070.1400000000003</v>
      </c>
      <c r="T167" t="s">
        <v>31</v>
      </c>
      <c r="U167" s="2">
        <v>40940</v>
      </c>
      <c r="V167" s="2">
        <v>40968</v>
      </c>
      <c r="W167" s="2">
        <v>40968</v>
      </c>
      <c r="Y167" t="s">
        <v>4450</v>
      </c>
      <c r="Z167" t="s">
        <v>254</v>
      </c>
      <c r="AA167" t="s">
        <v>255</v>
      </c>
      <c r="AB167" t="s">
        <v>152</v>
      </c>
      <c r="AC167" t="s">
        <v>153</v>
      </c>
      <c r="AE167" s="9" t="str">
        <f t="shared" si="22"/>
        <v>ok</v>
      </c>
      <c r="AF167" s="9" t="e">
        <f t="shared" si="23"/>
        <v>#VALUE!</v>
      </c>
      <c r="AG167" s="9" t="str">
        <f t="shared" si="24"/>
        <v>ok</v>
      </c>
      <c r="AH167" s="9" t="str">
        <f t="shared" si="25"/>
        <v>OK</v>
      </c>
      <c r="AI167" s="9" t="str">
        <f t="shared" si="26"/>
        <v>ok</v>
      </c>
      <c r="AJ167" s="9" t="str">
        <f t="shared" si="27"/>
        <v>GOVERNORDEMOCRATGOVERNOR, OFFICE OFStatewide20125070.14DEBT409404096840968CONSULTING/TRAVELHIRSCHBERG STRATEGIES INC.1010 VERMONT AVE NW #814WASHINGTONDC</v>
      </c>
      <c r="AK167" s="9">
        <f t="shared" si="28"/>
        <v>1</v>
      </c>
      <c r="AL167" s="9" t="str">
        <f t="shared" si="29"/>
        <v>NO!</v>
      </c>
      <c r="AM167" t="str">
        <f t="shared" si="30"/>
        <v>Yes</v>
      </c>
      <c r="AN167">
        <f t="shared" si="31"/>
        <v>100455654</v>
      </c>
      <c r="AO167" s="12" t="str">
        <f t="shared" si="32"/>
        <v>GOVERNORDEMOCRATGOVERNOR, OFFICE OFStatewide</v>
      </c>
    </row>
    <row r="168" spans="1:41" hidden="1" x14ac:dyDescent="0.25">
      <c r="A168">
        <v>945</v>
      </c>
      <c r="B168">
        <v>100487475</v>
      </c>
      <c r="C168" t="s">
        <v>30</v>
      </c>
      <c r="D168" t="s">
        <v>7280</v>
      </c>
      <c r="E168" t="s">
        <v>44</v>
      </c>
      <c r="F168" t="s">
        <v>7281</v>
      </c>
      <c r="G168" t="s">
        <v>2935</v>
      </c>
      <c r="H168" t="s">
        <v>299</v>
      </c>
      <c r="I168" t="s">
        <v>7282</v>
      </c>
      <c r="J168" t="s">
        <v>49</v>
      </c>
      <c r="K168" s="10" t="s">
        <v>240</v>
      </c>
      <c r="N168" t="s">
        <v>68</v>
      </c>
      <c r="O168" t="s">
        <v>241</v>
      </c>
      <c r="Q168" t="s">
        <v>113</v>
      </c>
      <c r="R168">
        <v>2012</v>
      </c>
      <c r="S168">
        <v>5070.1400000000003</v>
      </c>
      <c r="T168" t="s">
        <v>31</v>
      </c>
      <c r="U168" s="2">
        <v>40940</v>
      </c>
      <c r="V168" s="2">
        <v>40968</v>
      </c>
      <c r="W168" s="2">
        <v>40968</v>
      </c>
      <c r="Y168" t="s">
        <v>4450</v>
      </c>
      <c r="Z168" t="s">
        <v>254</v>
      </c>
      <c r="AA168" t="s">
        <v>255</v>
      </c>
      <c r="AB168" t="s">
        <v>152</v>
      </c>
      <c r="AC168" t="s">
        <v>153</v>
      </c>
      <c r="AE168" s="9" t="str">
        <f t="shared" si="22"/>
        <v>ok</v>
      </c>
      <c r="AF168" s="9" t="e">
        <f t="shared" si="23"/>
        <v>#VALUE!</v>
      </c>
      <c r="AG168" s="9" t="str">
        <f t="shared" si="24"/>
        <v>ok</v>
      </c>
      <c r="AH168" s="9" t="str">
        <f t="shared" si="25"/>
        <v>OK</v>
      </c>
      <c r="AI168" s="9" t="str">
        <f t="shared" si="26"/>
        <v>ok</v>
      </c>
      <c r="AJ168" s="9" t="str">
        <f t="shared" si="27"/>
        <v>GOVERNORDEMOCRATGOVERNOR, OFFICE OFStatewide20125070.14DEBT409404096840968CONSULTING/TRAVELHIRSCHBERG STRATEGIES INC.1010 VERMONT AVE NW #814WASHINGTONDC</v>
      </c>
      <c r="AK168" s="9">
        <f t="shared" si="28"/>
        <v>1</v>
      </c>
      <c r="AL168" s="9" t="str">
        <f t="shared" si="29"/>
        <v>NO!</v>
      </c>
      <c r="AM168" t="str">
        <f t="shared" si="30"/>
        <v>Yes</v>
      </c>
      <c r="AN168">
        <f t="shared" si="31"/>
        <v>100455654</v>
      </c>
      <c r="AO168" s="12" t="str">
        <f t="shared" si="32"/>
        <v>GOVERNORDEMOCRATGOVERNOR, OFFICE OFStatewide</v>
      </c>
    </row>
    <row r="169" spans="1:41" hidden="1" x14ac:dyDescent="0.25">
      <c r="A169">
        <v>920</v>
      </c>
      <c r="B169">
        <v>100487476</v>
      </c>
      <c r="C169" t="s">
        <v>30</v>
      </c>
      <c r="D169" t="s">
        <v>7280</v>
      </c>
      <c r="E169" t="s">
        <v>44</v>
      </c>
      <c r="F169" t="s">
        <v>7281</v>
      </c>
      <c r="G169" t="s">
        <v>2935</v>
      </c>
      <c r="H169" t="s">
        <v>299</v>
      </c>
      <c r="I169" t="s">
        <v>7282</v>
      </c>
      <c r="J169" t="s">
        <v>49</v>
      </c>
      <c r="K169" s="10" t="s">
        <v>240</v>
      </c>
      <c r="N169" t="s">
        <v>68</v>
      </c>
      <c r="O169" t="s">
        <v>241</v>
      </c>
      <c r="Q169" t="s">
        <v>113</v>
      </c>
      <c r="R169">
        <v>2012</v>
      </c>
      <c r="S169">
        <v>5070.1400000000003</v>
      </c>
      <c r="T169" t="s">
        <v>31</v>
      </c>
      <c r="U169" s="2">
        <v>40940</v>
      </c>
      <c r="V169" s="2">
        <v>40968</v>
      </c>
      <c r="W169" s="2">
        <v>40968</v>
      </c>
      <c r="Y169" t="s">
        <v>4450</v>
      </c>
      <c r="Z169" t="s">
        <v>254</v>
      </c>
      <c r="AA169" t="s">
        <v>255</v>
      </c>
      <c r="AB169" t="s">
        <v>152</v>
      </c>
      <c r="AC169" t="s">
        <v>153</v>
      </c>
      <c r="AE169" s="9" t="str">
        <f t="shared" si="22"/>
        <v>ok</v>
      </c>
      <c r="AF169" s="9" t="e">
        <f t="shared" si="23"/>
        <v>#VALUE!</v>
      </c>
      <c r="AG169" s="9" t="str">
        <f t="shared" si="24"/>
        <v>ok</v>
      </c>
      <c r="AH169" s="9" t="str">
        <f t="shared" si="25"/>
        <v>OK</v>
      </c>
      <c r="AI169" s="9" t="str">
        <f t="shared" si="26"/>
        <v>ok</v>
      </c>
      <c r="AJ169" s="9" t="str">
        <f t="shared" si="27"/>
        <v>GOVERNORDEMOCRATGOVERNOR, OFFICE OFStatewide20125070.14DEBT409404096840968CONSULTING/TRAVELHIRSCHBERG STRATEGIES INC.1010 VERMONT AVE NW #814WASHINGTONDC</v>
      </c>
      <c r="AK169" s="9">
        <f t="shared" si="28"/>
        <v>1</v>
      </c>
      <c r="AL169" s="9" t="str">
        <f t="shared" si="29"/>
        <v>NO!</v>
      </c>
      <c r="AM169" t="str">
        <f t="shared" si="30"/>
        <v>Yes</v>
      </c>
      <c r="AN169">
        <f t="shared" si="31"/>
        <v>100455654</v>
      </c>
      <c r="AO169" s="12" t="str">
        <f t="shared" si="32"/>
        <v>GOVERNORDEMOCRATGOVERNOR, OFFICE OFStatewide</v>
      </c>
    </row>
    <row r="170" spans="1:41" hidden="1" x14ac:dyDescent="0.25">
      <c r="A170">
        <v>894</v>
      </c>
      <c r="B170">
        <v>100487478</v>
      </c>
      <c r="C170" t="s">
        <v>30</v>
      </c>
      <c r="D170" t="s">
        <v>7280</v>
      </c>
      <c r="E170" t="s">
        <v>44</v>
      </c>
      <c r="F170" t="s">
        <v>7281</v>
      </c>
      <c r="G170" t="s">
        <v>2935</v>
      </c>
      <c r="H170" t="s">
        <v>299</v>
      </c>
      <c r="I170" t="s">
        <v>7282</v>
      </c>
      <c r="J170" t="s">
        <v>49</v>
      </c>
      <c r="K170" s="10" t="s">
        <v>240</v>
      </c>
      <c r="N170" t="s">
        <v>68</v>
      </c>
      <c r="O170" t="s">
        <v>241</v>
      </c>
      <c r="Q170" t="s">
        <v>113</v>
      </c>
      <c r="R170">
        <v>2012</v>
      </c>
      <c r="S170">
        <v>5070.1400000000003</v>
      </c>
      <c r="T170" t="s">
        <v>31</v>
      </c>
      <c r="U170" s="2">
        <v>40940</v>
      </c>
      <c r="V170" s="2">
        <v>40968</v>
      </c>
      <c r="W170" s="2">
        <v>40968</v>
      </c>
      <c r="Y170" t="s">
        <v>4450</v>
      </c>
      <c r="Z170" t="s">
        <v>254</v>
      </c>
      <c r="AA170" t="s">
        <v>255</v>
      </c>
      <c r="AB170" t="s">
        <v>152</v>
      </c>
      <c r="AC170" t="s">
        <v>153</v>
      </c>
      <c r="AE170" s="9" t="str">
        <f t="shared" si="22"/>
        <v>ok</v>
      </c>
      <c r="AF170" s="9" t="e">
        <f t="shared" si="23"/>
        <v>#VALUE!</v>
      </c>
      <c r="AG170" s="9" t="str">
        <f t="shared" si="24"/>
        <v>ok</v>
      </c>
      <c r="AH170" s="9" t="str">
        <f t="shared" si="25"/>
        <v>OK</v>
      </c>
      <c r="AI170" s="9" t="str">
        <f t="shared" si="26"/>
        <v>ok</v>
      </c>
      <c r="AJ170" s="9" t="str">
        <f t="shared" si="27"/>
        <v>GOVERNORDEMOCRATGOVERNOR, OFFICE OFStatewide20125070.14DEBT409404096840968CONSULTING/TRAVELHIRSCHBERG STRATEGIES INC.1010 VERMONT AVE NW #814WASHINGTONDC</v>
      </c>
      <c r="AK170" s="9">
        <f t="shared" si="28"/>
        <v>1</v>
      </c>
      <c r="AL170" s="9" t="str">
        <f t="shared" si="29"/>
        <v>NO!</v>
      </c>
      <c r="AM170" t="str">
        <f t="shared" si="30"/>
        <v>Yes</v>
      </c>
      <c r="AN170">
        <f t="shared" si="31"/>
        <v>100455654</v>
      </c>
      <c r="AO170" s="12" t="str">
        <f t="shared" si="32"/>
        <v>GOVERNORDEMOCRATGOVERNOR, OFFICE OFStatewide</v>
      </c>
    </row>
    <row r="171" spans="1:41" hidden="1" x14ac:dyDescent="0.25">
      <c r="A171">
        <v>895</v>
      </c>
      <c r="B171">
        <v>100487557</v>
      </c>
      <c r="C171" t="s">
        <v>30</v>
      </c>
      <c r="D171" t="s">
        <v>587</v>
      </c>
      <c r="E171" t="s">
        <v>44</v>
      </c>
      <c r="F171" t="s">
        <v>588</v>
      </c>
      <c r="G171" t="s">
        <v>52</v>
      </c>
      <c r="H171" t="s">
        <v>140</v>
      </c>
      <c r="I171" t="s">
        <v>589</v>
      </c>
      <c r="J171" t="s">
        <v>67</v>
      </c>
      <c r="K171" s="10" t="s">
        <v>240</v>
      </c>
      <c r="N171" t="s">
        <v>68</v>
      </c>
      <c r="O171" t="s">
        <v>241</v>
      </c>
      <c r="Q171" t="s">
        <v>113</v>
      </c>
      <c r="R171">
        <v>2012</v>
      </c>
      <c r="S171">
        <v>5070.1400000000003</v>
      </c>
      <c r="T171" t="s">
        <v>31</v>
      </c>
      <c r="U171" s="2">
        <v>40940</v>
      </c>
      <c r="V171" s="2">
        <v>40968</v>
      </c>
      <c r="W171" s="2">
        <v>40968</v>
      </c>
      <c r="Y171" t="s">
        <v>4450</v>
      </c>
      <c r="Z171" t="s">
        <v>254</v>
      </c>
      <c r="AA171" t="s">
        <v>255</v>
      </c>
      <c r="AB171" t="s">
        <v>152</v>
      </c>
      <c r="AC171" t="s">
        <v>153</v>
      </c>
      <c r="AE171" s="9" t="str">
        <f t="shared" si="22"/>
        <v>ok</v>
      </c>
      <c r="AF171" s="9" t="e">
        <f t="shared" si="23"/>
        <v>#VALUE!</v>
      </c>
      <c r="AG171" s="9" t="str">
        <f t="shared" si="24"/>
        <v>ok</v>
      </c>
      <c r="AH171" s="9" t="str">
        <f t="shared" si="25"/>
        <v>OK</v>
      </c>
      <c r="AI171" s="9" t="str">
        <f t="shared" si="26"/>
        <v>ok</v>
      </c>
      <c r="AJ171" s="9" t="str">
        <f t="shared" si="27"/>
        <v>GOVERNORDEMOCRATGOVERNOR, OFFICE OFStatewide20125070.14DEBT409404096840968CONSULTING/TRAVELHIRSCHBERG STRATEGIES INC.1010 VERMONT AVE NW #814WASHINGTONDC</v>
      </c>
      <c r="AK171" s="9">
        <f t="shared" si="28"/>
        <v>1</v>
      </c>
      <c r="AL171" s="9" t="str">
        <f t="shared" si="29"/>
        <v>NO!</v>
      </c>
      <c r="AM171" t="str">
        <f t="shared" si="30"/>
        <v>Yes</v>
      </c>
      <c r="AN171">
        <f t="shared" si="31"/>
        <v>100455654</v>
      </c>
      <c r="AO171" s="12" t="str">
        <f t="shared" si="32"/>
        <v>GOVERNORDEMOCRATGOVERNOR, OFFICE OFStatewide</v>
      </c>
    </row>
    <row r="172" spans="1:41" hidden="1" x14ac:dyDescent="0.25">
      <c r="A172">
        <v>896</v>
      </c>
      <c r="B172">
        <v>100487679</v>
      </c>
      <c r="C172" t="s">
        <v>30</v>
      </c>
      <c r="D172" t="s">
        <v>5776</v>
      </c>
      <c r="E172" t="s">
        <v>44</v>
      </c>
      <c r="F172" t="s">
        <v>2953</v>
      </c>
      <c r="G172" t="s">
        <v>2954</v>
      </c>
      <c r="H172" t="s">
        <v>109</v>
      </c>
      <c r="I172" t="s">
        <v>2955</v>
      </c>
      <c r="J172" t="s">
        <v>2881</v>
      </c>
      <c r="K172" s="10" t="s">
        <v>240</v>
      </c>
      <c r="N172" t="s">
        <v>68</v>
      </c>
      <c r="O172" t="s">
        <v>241</v>
      </c>
      <c r="Q172" t="s">
        <v>113</v>
      </c>
      <c r="R172">
        <v>2012</v>
      </c>
      <c r="S172">
        <v>5070.1400000000003</v>
      </c>
      <c r="T172" t="s">
        <v>31</v>
      </c>
      <c r="U172" s="2">
        <v>40940</v>
      </c>
      <c r="V172" s="2">
        <v>40968</v>
      </c>
      <c r="W172" s="2">
        <v>40968</v>
      </c>
      <c r="Y172" t="s">
        <v>4450</v>
      </c>
      <c r="Z172" t="s">
        <v>254</v>
      </c>
      <c r="AA172" t="s">
        <v>255</v>
      </c>
      <c r="AB172" t="s">
        <v>152</v>
      </c>
      <c r="AC172" t="s">
        <v>153</v>
      </c>
      <c r="AE172" s="9" t="str">
        <f t="shared" si="22"/>
        <v>ok</v>
      </c>
      <c r="AF172" s="9" t="e">
        <f t="shared" si="23"/>
        <v>#VALUE!</v>
      </c>
      <c r="AG172" s="9" t="str">
        <f t="shared" si="24"/>
        <v>ok</v>
      </c>
      <c r="AH172" s="9" t="str">
        <f t="shared" si="25"/>
        <v>OK</v>
      </c>
      <c r="AI172" s="9" t="str">
        <f t="shared" si="26"/>
        <v>ok</v>
      </c>
      <c r="AJ172" s="9" t="str">
        <f t="shared" si="27"/>
        <v>GOVERNORDEMOCRATGOVERNOR, OFFICE OFStatewide20125070.14DEBT409404096840968CONSULTING/TRAVELHIRSCHBERG STRATEGIES INC.1010 VERMONT AVE NW #814WASHINGTONDC</v>
      </c>
      <c r="AK172" s="9">
        <f t="shared" si="28"/>
        <v>1</v>
      </c>
      <c r="AL172" s="9" t="str">
        <f t="shared" si="29"/>
        <v>NO!</v>
      </c>
      <c r="AM172" t="str">
        <f t="shared" si="30"/>
        <v>Yes</v>
      </c>
      <c r="AN172">
        <f t="shared" si="31"/>
        <v>100455654</v>
      </c>
      <c r="AO172" s="12" t="str">
        <f t="shared" si="32"/>
        <v>GOVERNORDEMOCRATGOVERNOR, OFFICE OFStatewide</v>
      </c>
    </row>
    <row r="173" spans="1:41" hidden="1" x14ac:dyDescent="0.25">
      <c r="A173">
        <v>1024</v>
      </c>
      <c r="B173">
        <v>100488506</v>
      </c>
      <c r="C173" t="s">
        <v>30</v>
      </c>
      <c r="D173" t="s">
        <v>774</v>
      </c>
      <c r="E173" t="s">
        <v>44</v>
      </c>
      <c r="F173" t="s">
        <v>775</v>
      </c>
      <c r="G173" t="s">
        <v>776</v>
      </c>
      <c r="H173" t="s">
        <v>191</v>
      </c>
      <c r="I173" t="s">
        <v>777</v>
      </c>
      <c r="J173" t="s">
        <v>174</v>
      </c>
      <c r="K173" s="10" t="s">
        <v>240</v>
      </c>
      <c r="N173" t="s">
        <v>68</v>
      </c>
      <c r="O173" t="s">
        <v>241</v>
      </c>
      <c r="Q173" t="s">
        <v>113</v>
      </c>
      <c r="R173">
        <v>2012</v>
      </c>
      <c r="S173">
        <v>5070.1400000000003</v>
      </c>
      <c r="T173" t="s">
        <v>31</v>
      </c>
      <c r="U173" s="2">
        <v>40940</v>
      </c>
      <c r="V173" s="2">
        <v>40968</v>
      </c>
      <c r="W173" s="2">
        <v>40968</v>
      </c>
      <c r="Y173" t="s">
        <v>4450</v>
      </c>
      <c r="Z173" t="s">
        <v>254</v>
      </c>
      <c r="AA173" t="s">
        <v>255</v>
      </c>
      <c r="AB173" t="s">
        <v>152</v>
      </c>
      <c r="AC173" t="s">
        <v>153</v>
      </c>
      <c r="AE173" s="9" t="str">
        <f t="shared" si="22"/>
        <v>ok</v>
      </c>
      <c r="AF173" s="9" t="e">
        <f t="shared" si="23"/>
        <v>#VALUE!</v>
      </c>
      <c r="AG173" s="9" t="str">
        <f t="shared" si="24"/>
        <v>ok</v>
      </c>
      <c r="AH173" s="9" t="str">
        <f t="shared" si="25"/>
        <v>OK</v>
      </c>
      <c r="AI173" s="9" t="str">
        <f t="shared" si="26"/>
        <v>ok</v>
      </c>
      <c r="AJ173" s="9" t="str">
        <f t="shared" si="27"/>
        <v>GOVERNORDEMOCRATGOVERNOR, OFFICE OFStatewide20125070.14DEBT409404096840968CONSULTING/TRAVELHIRSCHBERG STRATEGIES INC.1010 VERMONT AVE NW #814WASHINGTONDC</v>
      </c>
      <c r="AK173" s="9">
        <f t="shared" si="28"/>
        <v>1</v>
      </c>
      <c r="AL173" s="9" t="str">
        <f t="shared" si="29"/>
        <v>NO!</v>
      </c>
      <c r="AM173" t="str">
        <f t="shared" si="30"/>
        <v>Yes</v>
      </c>
      <c r="AN173">
        <f t="shared" si="31"/>
        <v>100455654</v>
      </c>
      <c r="AO173" s="12" t="str">
        <f t="shared" si="32"/>
        <v>GOVERNORDEMOCRATGOVERNOR, OFFICE OFStatewide</v>
      </c>
    </row>
    <row r="174" spans="1:41" hidden="1" x14ac:dyDescent="0.25">
      <c r="A174">
        <v>1003</v>
      </c>
      <c r="B174">
        <v>100488620</v>
      </c>
      <c r="C174" t="s">
        <v>30</v>
      </c>
      <c r="D174" t="s">
        <v>1224</v>
      </c>
      <c r="E174" t="s">
        <v>44</v>
      </c>
      <c r="F174" t="s">
        <v>1225</v>
      </c>
      <c r="G174" t="s">
        <v>1226</v>
      </c>
      <c r="H174" t="s">
        <v>212</v>
      </c>
      <c r="I174" t="s">
        <v>1227</v>
      </c>
      <c r="J174" t="s">
        <v>67</v>
      </c>
      <c r="K174" s="10" t="s">
        <v>240</v>
      </c>
      <c r="N174" t="s">
        <v>68</v>
      </c>
      <c r="O174" t="s">
        <v>241</v>
      </c>
      <c r="Q174" t="s">
        <v>113</v>
      </c>
      <c r="R174">
        <v>2012</v>
      </c>
      <c r="S174">
        <v>5070.1400000000003</v>
      </c>
      <c r="T174" t="s">
        <v>31</v>
      </c>
      <c r="U174" s="2">
        <v>40940</v>
      </c>
      <c r="V174" s="2">
        <v>40968</v>
      </c>
      <c r="W174" s="2">
        <v>40968</v>
      </c>
      <c r="Y174" t="s">
        <v>4450</v>
      </c>
      <c r="Z174" t="s">
        <v>254</v>
      </c>
      <c r="AA174" t="s">
        <v>255</v>
      </c>
      <c r="AB174" t="s">
        <v>152</v>
      </c>
      <c r="AC174" t="s">
        <v>153</v>
      </c>
      <c r="AE174" s="9" t="str">
        <f t="shared" si="22"/>
        <v>ok</v>
      </c>
      <c r="AF174" s="9" t="e">
        <f t="shared" si="23"/>
        <v>#VALUE!</v>
      </c>
      <c r="AG174" s="9" t="str">
        <f t="shared" si="24"/>
        <v>ok</v>
      </c>
      <c r="AH174" s="9" t="str">
        <f t="shared" si="25"/>
        <v>OK</v>
      </c>
      <c r="AI174" s="9" t="str">
        <f t="shared" si="26"/>
        <v>ok</v>
      </c>
      <c r="AJ174" s="9" t="str">
        <f t="shared" si="27"/>
        <v>GOVERNORDEMOCRATGOVERNOR, OFFICE OFStatewide20125070.14DEBT409404096840968CONSULTING/TRAVELHIRSCHBERG STRATEGIES INC.1010 VERMONT AVE NW #814WASHINGTONDC</v>
      </c>
      <c r="AK174" s="9">
        <f t="shared" si="28"/>
        <v>1</v>
      </c>
      <c r="AL174" s="9" t="str">
        <f t="shared" si="29"/>
        <v>NO!</v>
      </c>
      <c r="AM174" t="str">
        <f t="shared" si="30"/>
        <v>Yes</v>
      </c>
      <c r="AN174">
        <f t="shared" si="31"/>
        <v>100455654</v>
      </c>
      <c r="AO174" s="12" t="str">
        <f t="shared" si="32"/>
        <v>GOVERNORDEMOCRATGOVERNOR, OFFICE OFStatewide</v>
      </c>
    </row>
    <row r="175" spans="1:41" hidden="1" x14ac:dyDescent="0.25">
      <c r="A175">
        <v>987</v>
      </c>
      <c r="B175">
        <v>100488624</v>
      </c>
      <c r="C175" t="s">
        <v>30</v>
      </c>
      <c r="D175" t="s">
        <v>1224</v>
      </c>
      <c r="E175" t="s">
        <v>44</v>
      </c>
      <c r="F175" t="s">
        <v>1225</v>
      </c>
      <c r="G175" t="s">
        <v>1226</v>
      </c>
      <c r="H175" t="s">
        <v>212</v>
      </c>
      <c r="I175" t="s">
        <v>1227</v>
      </c>
      <c r="J175" t="s">
        <v>67</v>
      </c>
      <c r="K175" s="10" t="s">
        <v>240</v>
      </c>
      <c r="N175" t="s">
        <v>68</v>
      </c>
      <c r="O175" t="s">
        <v>241</v>
      </c>
      <c r="Q175" t="s">
        <v>113</v>
      </c>
      <c r="R175">
        <v>2012</v>
      </c>
      <c r="S175">
        <v>5070.1400000000003</v>
      </c>
      <c r="T175" t="s">
        <v>31</v>
      </c>
      <c r="U175" s="2">
        <v>40940</v>
      </c>
      <c r="V175" s="2">
        <v>40968</v>
      </c>
      <c r="W175" s="2">
        <v>40968</v>
      </c>
      <c r="Y175" t="s">
        <v>4450</v>
      </c>
      <c r="Z175" t="s">
        <v>254</v>
      </c>
      <c r="AA175" t="s">
        <v>255</v>
      </c>
      <c r="AB175" t="s">
        <v>152</v>
      </c>
      <c r="AC175" t="s">
        <v>153</v>
      </c>
      <c r="AE175" s="9" t="str">
        <f t="shared" si="22"/>
        <v>ok</v>
      </c>
      <c r="AF175" s="9" t="e">
        <f t="shared" si="23"/>
        <v>#VALUE!</v>
      </c>
      <c r="AG175" s="9" t="str">
        <f t="shared" si="24"/>
        <v>ok</v>
      </c>
      <c r="AH175" s="9" t="str">
        <f t="shared" si="25"/>
        <v>OK</v>
      </c>
      <c r="AI175" s="9" t="str">
        <f t="shared" si="26"/>
        <v>ok</v>
      </c>
      <c r="AJ175" s="9" t="str">
        <f t="shared" si="27"/>
        <v>GOVERNORDEMOCRATGOVERNOR, OFFICE OFStatewide20125070.14DEBT409404096840968CONSULTING/TRAVELHIRSCHBERG STRATEGIES INC.1010 VERMONT AVE NW #814WASHINGTONDC</v>
      </c>
      <c r="AK175" s="9">
        <f t="shared" si="28"/>
        <v>1</v>
      </c>
      <c r="AL175" s="9" t="str">
        <f t="shared" si="29"/>
        <v>NO!</v>
      </c>
      <c r="AM175" t="str">
        <f t="shared" si="30"/>
        <v>Yes</v>
      </c>
      <c r="AN175">
        <f t="shared" si="31"/>
        <v>100455654</v>
      </c>
      <c r="AO175" s="12" t="str">
        <f t="shared" si="32"/>
        <v>GOVERNORDEMOCRATGOVERNOR, OFFICE OFStatewide</v>
      </c>
    </row>
    <row r="176" spans="1:41" hidden="1" x14ac:dyDescent="0.25">
      <c r="A176">
        <v>1023</v>
      </c>
      <c r="B176">
        <v>100488637</v>
      </c>
      <c r="C176" t="s">
        <v>30</v>
      </c>
      <c r="D176" t="s">
        <v>1151</v>
      </c>
      <c r="E176" t="s">
        <v>44</v>
      </c>
      <c r="F176" t="s">
        <v>1152</v>
      </c>
      <c r="G176" t="s">
        <v>1153</v>
      </c>
      <c r="H176" t="s">
        <v>336</v>
      </c>
      <c r="I176" t="s">
        <v>1154</v>
      </c>
      <c r="J176" t="s">
        <v>49</v>
      </c>
      <c r="K176" s="10" t="s">
        <v>240</v>
      </c>
      <c r="N176" t="s">
        <v>68</v>
      </c>
      <c r="O176" t="s">
        <v>241</v>
      </c>
      <c r="Q176" t="s">
        <v>113</v>
      </c>
      <c r="R176">
        <v>2012</v>
      </c>
      <c r="S176">
        <v>5070.1400000000003</v>
      </c>
      <c r="T176" t="s">
        <v>31</v>
      </c>
      <c r="U176" s="2">
        <v>40940</v>
      </c>
      <c r="V176" s="2">
        <v>40968</v>
      </c>
      <c r="W176" s="2">
        <v>40968</v>
      </c>
      <c r="Y176" t="s">
        <v>4450</v>
      </c>
      <c r="Z176" t="s">
        <v>254</v>
      </c>
      <c r="AA176" t="s">
        <v>255</v>
      </c>
      <c r="AB176" t="s">
        <v>152</v>
      </c>
      <c r="AC176" t="s">
        <v>153</v>
      </c>
      <c r="AE176" s="9" t="str">
        <f t="shared" si="22"/>
        <v>NO!</v>
      </c>
      <c r="AF176" s="9" t="e">
        <f t="shared" si="23"/>
        <v>#VALUE!</v>
      </c>
      <c r="AG176" s="9" t="str">
        <f t="shared" si="24"/>
        <v>ok</v>
      </c>
      <c r="AH176" s="9" t="str">
        <f t="shared" si="25"/>
        <v>OK</v>
      </c>
      <c r="AI176" s="9" t="str">
        <f t="shared" si="26"/>
        <v>ok</v>
      </c>
      <c r="AJ176" s="9" t="str">
        <f t="shared" si="27"/>
        <v>GOVERNORDEMOCRATGOVERNOR, OFFICE OFStatewide20125070.14DEBT409404096840968CONSULTING/TRAVELHIRSCHBERG STRATEGIES INC.1010 VERMONT AVE NW #814WASHINGTONDC</v>
      </c>
      <c r="AK176" s="9">
        <f t="shared" si="28"/>
        <v>1</v>
      </c>
      <c r="AL176" s="9" t="str">
        <f t="shared" si="29"/>
        <v>NO!</v>
      </c>
      <c r="AM176" t="str">
        <f t="shared" si="30"/>
        <v>Yes</v>
      </c>
      <c r="AN176">
        <f t="shared" si="31"/>
        <v>100455654</v>
      </c>
      <c r="AO176" s="12" t="str">
        <f t="shared" si="32"/>
        <v>GOVERNORDEMOCRATGOVERNOR, OFFICE OFStatewide</v>
      </c>
    </row>
    <row r="177" spans="1:41" hidden="1" x14ac:dyDescent="0.25">
      <c r="A177">
        <v>1015</v>
      </c>
      <c r="B177">
        <v>100488640</v>
      </c>
      <c r="C177" t="s">
        <v>30</v>
      </c>
      <c r="D177" t="s">
        <v>831</v>
      </c>
      <c r="E177" t="s">
        <v>44</v>
      </c>
      <c r="F177" t="s">
        <v>832</v>
      </c>
      <c r="G177" t="s">
        <v>833</v>
      </c>
      <c r="H177" t="s">
        <v>65</v>
      </c>
      <c r="I177" t="s">
        <v>834</v>
      </c>
      <c r="J177" t="s">
        <v>67</v>
      </c>
      <c r="K177" s="10" t="s">
        <v>240</v>
      </c>
      <c r="N177" t="s">
        <v>68</v>
      </c>
      <c r="O177" t="s">
        <v>241</v>
      </c>
      <c r="Q177" t="s">
        <v>113</v>
      </c>
      <c r="R177">
        <v>2012</v>
      </c>
      <c r="S177">
        <v>5070.1400000000003</v>
      </c>
      <c r="T177" t="s">
        <v>31</v>
      </c>
      <c r="U177" s="2">
        <v>40940</v>
      </c>
      <c r="V177" s="2">
        <v>40968</v>
      </c>
      <c r="W177" s="2">
        <v>40968</v>
      </c>
      <c r="Y177" t="s">
        <v>4450</v>
      </c>
      <c r="Z177" t="s">
        <v>254</v>
      </c>
      <c r="AA177" t="s">
        <v>255</v>
      </c>
      <c r="AB177" t="s">
        <v>152</v>
      </c>
      <c r="AC177" t="s">
        <v>153</v>
      </c>
      <c r="AE177" s="9" t="str">
        <f t="shared" si="22"/>
        <v>ok</v>
      </c>
      <c r="AF177" s="9" t="e">
        <f t="shared" si="23"/>
        <v>#VALUE!</v>
      </c>
      <c r="AG177" s="9" t="str">
        <f t="shared" si="24"/>
        <v>ok</v>
      </c>
      <c r="AH177" s="9" t="str">
        <f t="shared" si="25"/>
        <v>OK</v>
      </c>
      <c r="AI177" s="9" t="str">
        <f t="shared" si="26"/>
        <v>ok</v>
      </c>
      <c r="AJ177" s="9" t="str">
        <f t="shared" si="27"/>
        <v>GOVERNORDEMOCRATGOVERNOR, OFFICE OFStatewide20125070.14DEBT409404096840968CONSULTING/TRAVELHIRSCHBERG STRATEGIES INC.1010 VERMONT AVE NW #814WASHINGTONDC</v>
      </c>
      <c r="AK177" s="9">
        <f t="shared" si="28"/>
        <v>1</v>
      </c>
      <c r="AL177" s="9" t="str">
        <f t="shared" si="29"/>
        <v>NO!</v>
      </c>
      <c r="AM177" t="str">
        <f t="shared" si="30"/>
        <v>Yes</v>
      </c>
      <c r="AN177">
        <f t="shared" si="31"/>
        <v>100455654</v>
      </c>
      <c r="AO177" s="12" t="str">
        <f t="shared" si="32"/>
        <v>GOVERNORDEMOCRATGOVERNOR, OFFICE OFStatewide</v>
      </c>
    </row>
    <row r="178" spans="1:41" hidden="1" x14ac:dyDescent="0.25">
      <c r="A178">
        <v>998</v>
      </c>
      <c r="B178">
        <v>100488679</v>
      </c>
      <c r="C178" t="s">
        <v>30</v>
      </c>
      <c r="D178" t="s">
        <v>517</v>
      </c>
      <c r="E178" t="s">
        <v>44</v>
      </c>
      <c r="F178" t="s">
        <v>518</v>
      </c>
      <c r="G178" t="s">
        <v>519</v>
      </c>
      <c r="H178" t="s">
        <v>520</v>
      </c>
      <c r="I178" t="s">
        <v>521</v>
      </c>
      <c r="J178" t="s">
        <v>111</v>
      </c>
      <c r="K178" s="10" t="s">
        <v>240</v>
      </c>
      <c r="N178" t="s">
        <v>68</v>
      </c>
      <c r="O178" t="s">
        <v>241</v>
      </c>
      <c r="Q178" t="s">
        <v>113</v>
      </c>
      <c r="R178">
        <v>2012</v>
      </c>
      <c r="S178">
        <v>5070.1400000000003</v>
      </c>
      <c r="T178" t="s">
        <v>31</v>
      </c>
      <c r="U178" s="2">
        <v>40940</v>
      </c>
      <c r="V178" s="2">
        <v>40968</v>
      </c>
      <c r="W178" s="2">
        <v>40968</v>
      </c>
      <c r="Y178" t="s">
        <v>4450</v>
      </c>
      <c r="Z178" t="s">
        <v>254</v>
      </c>
      <c r="AA178" t="s">
        <v>255</v>
      </c>
      <c r="AB178" t="s">
        <v>152</v>
      </c>
      <c r="AC178" t="s">
        <v>153</v>
      </c>
      <c r="AE178" s="9" t="str">
        <f t="shared" si="22"/>
        <v>ok</v>
      </c>
      <c r="AF178" s="9" t="e">
        <f t="shared" si="23"/>
        <v>#VALUE!</v>
      </c>
      <c r="AG178" s="9" t="str">
        <f t="shared" si="24"/>
        <v>ok</v>
      </c>
      <c r="AH178" s="9" t="str">
        <f t="shared" si="25"/>
        <v>OK</v>
      </c>
      <c r="AI178" s="9" t="str">
        <f t="shared" si="26"/>
        <v>ok</v>
      </c>
      <c r="AJ178" s="9" t="str">
        <f t="shared" si="27"/>
        <v>GOVERNORDEMOCRATGOVERNOR, OFFICE OFStatewide20125070.14DEBT409404096840968CONSULTING/TRAVELHIRSCHBERG STRATEGIES INC.1010 VERMONT AVE NW #814WASHINGTONDC</v>
      </c>
      <c r="AK178" s="9">
        <f t="shared" si="28"/>
        <v>1</v>
      </c>
      <c r="AL178" s="9" t="str">
        <f t="shared" si="29"/>
        <v>NO!</v>
      </c>
      <c r="AM178" t="str">
        <f t="shared" si="30"/>
        <v>Yes</v>
      </c>
      <c r="AN178">
        <f t="shared" si="31"/>
        <v>100455654</v>
      </c>
      <c r="AO178" s="12" t="str">
        <f t="shared" si="32"/>
        <v>GOVERNORDEMOCRATGOVERNOR, OFFICE OFStatewide</v>
      </c>
    </row>
    <row r="179" spans="1:41" hidden="1" x14ac:dyDescent="0.25">
      <c r="A179">
        <v>978</v>
      </c>
      <c r="B179">
        <v>100488762</v>
      </c>
      <c r="C179" t="s">
        <v>30</v>
      </c>
      <c r="D179" t="s">
        <v>393</v>
      </c>
      <c r="E179" t="s">
        <v>44</v>
      </c>
      <c r="F179" t="s">
        <v>394</v>
      </c>
      <c r="G179" t="s">
        <v>395</v>
      </c>
      <c r="H179" t="s">
        <v>273</v>
      </c>
      <c r="I179" t="s">
        <v>396</v>
      </c>
      <c r="J179" t="s">
        <v>67</v>
      </c>
      <c r="K179" s="10" t="s">
        <v>240</v>
      </c>
      <c r="N179" t="s">
        <v>68</v>
      </c>
      <c r="O179" t="s">
        <v>241</v>
      </c>
      <c r="Q179" t="s">
        <v>113</v>
      </c>
      <c r="R179">
        <v>2012</v>
      </c>
      <c r="S179">
        <v>5070.1400000000003</v>
      </c>
      <c r="T179" t="s">
        <v>31</v>
      </c>
      <c r="U179" s="2">
        <v>40940</v>
      </c>
      <c r="V179" s="2">
        <v>40968</v>
      </c>
      <c r="W179" s="2">
        <v>40968</v>
      </c>
      <c r="Y179" t="s">
        <v>4450</v>
      </c>
      <c r="Z179" t="s">
        <v>254</v>
      </c>
      <c r="AA179" t="s">
        <v>255</v>
      </c>
      <c r="AB179" t="s">
        <v>152</v>
      </c>
      <c r="AC179" t="s">
        <v>153</v>
      </c>
      <c r="AE179" s="9" t="str">
        <f t="shared" si="22"/>
        <v>ok</v>
      </c>
      <c r="AF179" s="9" t="e">
        <f t="shared" si="23"/>
        <v>#VALUE!</v>
      </c>
      <c r="AG179" s="9" t="str">
        <f t="shared" si="24"/>
        <v>ok</v>
      </c>
      <c r="AH179" s="9" t="str">
        <f t="shared" si="25"/>
        <v>OK</v>
      </c>
      <c r="AI179" s="9" t="str">
        <f t="shared" si="26"/>
        <v>ok</v>
      </c>
      <c r="AJ179" s="9" t="str">
        <f t="shared" si="27"/>
        <v>GOVERNORDEMOCRATGOVERNOR, OFFICE OFStatewide20125070.14DEBT409404096840968CONSULTING/TRAVELHIRSCHBERG STRATEGIES INC.1010 VERMONT AVE NW #814WASHINGTONDC</v>
      </c>
      <c r="AK179" s="9">
        <f t="shared" si="28"/>
        <v>1</v>
      </c>
      <c r="AL179" s="9" t="str">
        <f t="shared" si="29"/>
        <v>NO!</v>
      </c>
      <c r="AM179" t="str">
        <f t="shared" si="30"/>
        <v>Yes</v>
      </c>
      <c r="AN179">
        <f t="shared" si="31"/>
        <v>100455654</v>
      </c>
      <c r="AO179" s="12" t="str">
        <f t="shared" si="32"/>
        <v>GOVERNORDEMOCRATGOVERNOR, OFFICE OFStatewide</v>
      </c>
    </row>
    <row r="180" spans="1:41" hidden="1" x14ac:dyDescent="0.25">
      <c r="A180">
        <v>979</v>
      </c>
      <c r="B180">
        <v>100488765</v>
      </c>
      <c r="C180" t="s">
        <v>30</v>
      </c>
      <c r="D180" t="s">
        <v>393</v>
      </c>
      <c r="E180" t="s">
        <v>44</v>
      </c>
      <c r="F180" t="s">
        <v>394</v>
      </c>
      <c r="G180" t="s">
        <v>395</v>
      </c>
      <c r="H180" t="s">
        <v>273</v>
      </c>
      <c r="I180" t="s">
        <v>396</v>
      </c>
      <c r="J180" t="s">
        <v>67</v>
      </c>
      <c r="K180" s="10" t="s">
        <v>240</v>
      </c>
      <c r="N180" t="s">
        <v>68</v>
      </c>
      <c r="O180" t="s">
        <v>241</v>
      </c>
      <c r="Q180" t="s">
        <v>113</v>
      </c>
      <c r="R180">
        <v>2012</v>
      </c>
      <c r="S180">
        <v>5070.1400000000003</v>
      </c>
      <c r="T180" t="s">
        <v>31</v>
      </c>
      <c r="U180" s="2">
        <v>40940</v>
      </c>
      <c r="V180" s="2">
        <v>40968</v>
      </c>
      <c r="W180" s="2">
        <v>40968</v>
      </c>
      <c r="Y180" t="s">
        <v>4450</v>
      </c>
      <c r="Z180" t="s">
        <v>254</v>
      </c>
      <c r="AA180" t="s">
        <v>255</v>
      </c>
      <c r="AB180" t="s">
        <v>152</v>
      </c>
      <c r="AC180" t="s">
        <v>153</v>
      </c>
      <c r="AE180" s="9" t="str">
        <f t="shared" si="22"/>
        <v>ok</v>
      </c>
      <c r="AF180" s="9" t="e">
        <f t="shared" si="23"/>
        <v>#VALUE!</v>
      </c>
      <c r="AG180" s="9" t="str">
        <f t="shared" si="24"/>
        <v>ok</v>
      </c>
      <c r="AH180" s="9" t="str">
        <f t="shared" si="25"/>
        <v>OK</v>
      </c>
      <c r="AI180" s="9" t="str">
        <f t="shared" si="26"/>
        <v>ok</v>
      </c>
      <c r="AJ180" s="9" t="str">
        <f t="shared" si="27"/>
        <v>GOVERNORDEMOCRATGOVERNOR, OFFICE OFStatewide20125070.14DEBT409404096840968CONSULTING/TRAVELHIRSCHBERG STRATEGIES INC.1010 VERMONT AVE NW #814WASHINGTONDC</v>
      </c>
      <c r="AK180" s="9">
        <f t="shared" si="28"/>
        <v>1</v>
      </c>
      <c r="AL180" s="9" t="str">
        <f t="shared" si="29"/>
        <v>NO!</v>
      </c>
      <c r="AM180" t="str">
        <f t="shared" si="30"/>
        <v>Yes</v>
      </c>
      <c r="AN180">
        <f t="shared" si="31"/>
        <v>100455654</v>
      </c>
      <c r="AO180" s="12" t="str">
        <f t="shared" si="32"/>
        <v>GOVERNORDEMOCRATGOVERNOR, OFFICE OFStatewide</v>
      </c>
    </row>
    <row r="181" spans="1:41" hidden="1" x14ac:dyDescent="0.25">
      <c r="A181">
        <v>935</v>
      </c>
      <c r="B181">
        <v>100488782</v>
      </c>
      <c r="C181" t="s">
        <v>30</v>
      </c>
      <c r="D181" t="s">
        <v>571</v>
      </c>
      <c r="E181" t="s">
        <v>44</v>
      </c>
      <c r="F181" t="s">
        <v>572</v>
      </c>
      <c r="G181" t="s">
        <v>573</v>
      </c>
      <c r="H181" t="s">
        <v>191</v>
      </c>
      <c r="I181" t="s">
        <v>574</v>
      </c>
      <c r="J181" t="s">
        <v>67</v>
      </c>
      <c r="K181" s="10" t="s">
        <v>240</v>
      </c>
      <c r="N181" t="s">
        <v>68</v>
      </c>
      <c r="O181" t="s">
        <v>241</v>
      </c>
      <c r="Q181" t="s">
        <v>113</v>
      </c>
      <c r="R181">
        <v>2012</v>
      </c>
      <c r="S181">
        <v>5070.1400000000003</v>
      </c>
      <c r="T181" t="s">
        <v>31</v>
      </c>
      <c r="U181" s="2">
        <v>40940</v>
      </c>
      <c r="V181" s="2">
        <v>40968</v>
      </c>
      <c r="W181" s="2">
        <v>40968</v>
      </c>
      <c r="Y181" t="s">
        <v>4450</v>
      </c>
      <c r="Z181" t="s">
        <v>254</v>
      </c>
      <c r="AA181" t="s">
        <v>255</v>
      </c>
      <c r="AB181" t="s">
        <v>152</v>
      </c>
      <c r="AC181" t="s">
        <v>153</v>
      </c>
      <c r="AE181" s="9" t="str">
        <f t="shared" si="22"/>
        <v>ok</v>
      </c>
      <c r="AF181" s="9" t="e">
        <f t="shared" si="23"/>
        <v>#VALUE!</v>
      </c>
      <c r="AG181" s="9" t="str">
        <f t="shared" si="24"/>
        <v>ok</v>
      </c>
      <c r="AH181" s="9" t="str">
        <f t="shared" si="25"/>
        <v>OK</v>
      </c>
      <c r="AI181" s="9" t="str">
        <f t="shared" si="26"/>
        <v>ok</v>
      </c>
      <c r="AJ181" s="9" t="str">
        <f t="shared" si="27"/>
        <v>GOVERNORDEMOCRATGOVERNOR, OFFICE OFStatewide20125070.14DEBT409404096840968CONSULTING/TRAVELHIRSCHBERG STRATEGIES INC.1010 VERMONT AVE NW #814WASHINGTONDC</v>
      </c>
      <c r="AK181" s="9">
        <f t="shared" si="28"/>
        <v>1</v>
      </c>
      <c r="AL181" s="9" t="str">
        <f t="shared" si="29"/>
        <v>NO!</v>
      </c>
      <c r="AM181" t="str">
        <f t="shared" si="30"/>
        <v>Yes</v>
      </c>
      <c r="AN181">
        <f t="shared" si="31"/>
        <v>100455654</v>
      </c>
      <c r="AO181" s="12" t="str">
        <f t="shared" si="32"/>
        <v>GOVERNORDEMOCRATGOVERNOR, OFFICE OFStatewide</v>
      </c>
    </row>
    <row r="182" spans="1:41" hidden="1" x14ac:dyDescent="0.25">
      <c r="A182">
        <v>941</v>
      </c>
      <c r="B182">
        <v>100488812</v>
      </c>
      <c r="C182" t="s">
        <v>30</v>
      </c>
      <c r="D182" t="s">
        <v>5845</v>
      </c>
      <c r="E182" t="s">
        <v>44</v>
      </c>
      <c r="F182" t="s">
        <v>5846</v>
      </c>
      <c r="G182" t="s">
        <v>5847</v>
      </c>
      <c r="H182" t="s">
        <v>299</v>
      </c>
      <c r="I182" t="s">
        <v>5848</v>
      </c>
      <c r="J182" t="s">
        <v>322</v>
      </c>
      <c r="K182" s="10" t="s">
        <v>240</v>
      </c>
      <c r="N182" t="s">
        <v>68</v>
      </c>
      <c r="O182" t="s">
        <v>241</v>
      </c>
      <c r="Q182" t="s">
        <v>113</v>
      </c>
      <c r="R182">
        <v>2012</v>
      </c>
      <c r="S182">
        <v>5070.1400000000003</v>
      </c>
      <c r="T182" t="s">
        <v>31</v>
      </c>
      <c r="U182" s="2">
        <v>40940</v>
      </c>
      <c r="V182" s="2">
        <v>40968</v>
      </c>
      <c r="W182" s="2">
        <v>40968</v>
      </c>
      <c r="Y182" t="s">
        <v>4450</v>
      </c>
      <c r="Z182" t="s">
        <v>254</v>
      </c>
      <c r="AA182" t="s">
        <v>255</v>
      </c>
      <c r="AB182" t="s">
        <v>152</v>
      </c>
      <c r="AC182" t="s">
        <v>153</v>
      </c>
      <c r="AE182" s="9" t="str">
        <f t="shared" si="22"/>
        <v>ok</v>
      </c>
      <c r="AF182" s="9" t="e">
        <f t="shared" si="23"/>
        <v>#VALUE!</v>
      </c>
      <c r="AG182" s="9" t="str">
        <f t="shared" si="24"/>
        <v>ok</v>
      </c>
      <c r="AH182" s="9" t="str">
        <f t="shared" si="25"/>
        <v>OK</v>
      </c>
      <c r="AI182" s="9" t="str">
        <f t="shared" si="26"/>
        <v>ok</v>
      </c>
      <c r="AJ182" s="9" t="str">
        <f t="shared" si="27"/>
        <v>GOVERNORDEMOCRATGOVERNOR, OFFICE OFStatewide20125070.14DEBT409404096840968CONSULTING/TRAVELHIRSCHBERG STRATEGIES INC.1010 VERMONT AVE NW #814WASHINGTONDC</v>
      </c>
      <c r="AK182" s="9">
        <f t="shared" si="28"/>
        <v>1</v>
      </c>
      <c r="AL182" s="9" t="str">
        <f t="shared" si="29"/>
        <v>NO!</v>
      </c>
      <c r="AM182" t="str">
        <f t="shared" si="30"/>
        <v>Yes</v>
      </c>
      <c r="AN182">
        <f t="shared" si="31"/>
        <v>100455654</v>
      </c>
      <c r="AO182" s="12" t="str">
        <f t="shared" si="32"/>
        <v>GOVERNORDEMOCRATGOVERNOR, OFFICE OFStatewide</v>
      </c>
    </row>
    <row r="183" spans="1:41" hidden="1" x14ac:dyDescent="0.25">
      <c r="A183">
        <v>999</v>
      </c>
      <c r="B183">
        <v>100488813</v>
      </c>
      <c r="C183" t="s">
        <v>30</v>
      </c>
      <c r="D183" t="s">
        <v>401</v>
      </c>
      <c r="E183" t="s">
        <v>44</v>
      </c>
      <c r="F183" t="s">
        <v>402</v>
      </c>
      <c r="G183" t="s">
        <v>403</v>
      </c>
      <c r="H183" t="s">
        <v>404</v>
      </c>
      <c r="I183" t="s">
        <v>405</v>
      </c>
      <c r="J183" t="s">
        <v>49</v>
      </c>
      <c r="K183" s="10" t="s">
        <v>240</v>
      </c>
      <c r="N183" t="s">
        <v>68</v>
      </c>
      <c r="O183" t="s">
        <v>241</v>
      </c>
      <c r="Q183" t="s">
        <v>113</v>
      </c>
      <c r="R183">
        <v>2012</v>
      </c>
      <c r="S183">
        <v>5070.1400000000003</v>
      </c>
      <c r="T183" t="s">
        <v>31</v>
      </c>
      <c r="U183" s="2">
        <v>40940</v>
      </c>
      <c r="V183" s="2">
        <v>40968</v>
      </c>
      <c r="W183" s="2">
        <v>40968</v>
      </c>
      <c r="Y183" t="s">
        <v>4450</v>
      </c>
      <c r="Z183" t="s">
        <v>254</v>
      </c>
      <c r="AA183" t="s">
        <v>255</v>
      </c>
      <c r="AB183" t="s">
        <v>152</v>
      </c>
      <c r="AC183" t="s">
        <v>153</v>
      </c>
      <c r="AE183" s="9" t="str">
        <f t="shared" si="22"/>
        <v>NO!</v>
      </c>
      <c r="AF183" s="9" t="e">
        <f t="shared" si="23"/>
        <v>#VALUE!</v>
      </c>
      <c r="AG183" s="9" t="str">
        <f t="shared" si="24"/>
        <v>ok</v>
      </c>
      <c r="AH183" s="9" t="str">
        <f t="shared" si="25"/>
        <v>OK</v>
      </c>
      <c r="AI183" s="9" t="str">
        <f t="shared" si="26"/>
        <v>ok</v>
      </c>
      <c r="AJ183" s="9" t="str">
        <f t="shared" si="27"/>
        <v>GOVERNORDEMOCRATGOVERNOR, OFFICE OFStatewide20125070.14DEBT409404096840968CONSULTING/TRAVELHIRSCHBERG STRATEGIES INC.1010 VERMONT AVE NW #814WASHINGTONDC</v>
      </c>
      <c r="AK183" s="9">
        <f t="shared" si="28"/>
        <v>1</v>
      </c>
      <c r="AL183" s="9" t="str">
        <f t="shared" si="29"/>
        <v>NO!</v>
      </c>
      <c r="AM183" t="str">
        <f t="shared" si="30"/>
        <v>Yes</v>
      </c>
      <c r="AN183">
        <f t="shared" si="31"/>
        <v>100455654</v>
      </c>
      <c r="AO183" s="12" t="str">
        <f t="shared" si="32"/>
        <v>GOVERNORDEMOCRATGOVERNOR, OFFICE OFStatewide</v>
      </c>
    </row>
    <row r="184" spans="1:41" hidden="1" x14ac:dyDescent="0.25">
      <c r="A184">
        <v>1004</v>
      </c>
      <c r="B184">
        <v>100488910</v>
      </c>
      <c r="C184" t="s">
        <v>30</v>
      </c>
      <c r="D184" t="s">
        <v>6498</v>
      </c>
      <c r="E184" t="s">
        <v>44</v>
      </c>
      <c r="F184" t="s">
        <v>6499</v>
      </c>
      <c r="G184" t="s">
        <v>6500</v>
      </c>
      <c r="H184" t="s">
        <v>346</v>
      </c>
      <c r="I184" t="s">
        <v>2893</v>
      </c>
      <c r="J184" t="s">
        <v>322</v>
      </c>
      <c r="K184" s="10" t="s">
        <v>240</v>
      </c>
      <c r="N184" t="s">
        <v>68</v>
      </c>
      <c r="O184" t="s">
        <v>241</v>
      </c>
      <c r="Q184" t="s">
        <v>113</v>
      </c>
      <c r="R184">
        <v>2012</v>
      </c>
      <c r="S184">
        <v>5070.1400000000003</v>
      </c>
      <c r="T184" t="s">
        <v>31</v>
      </c>
      <c r="U184" s="2">
        <v>40940</v>
      </c>
      <c r="V184" s="2">
        <v>40968</v>
      </c>
      <c r="W184" s="2">
        <v>40968</v>
      </c>
      <c r="Y184" t="s">
        <v>4450</v>
      </c>
      <c r="Z184" t="s">
        <v>254</v>
      </c>
      <c r="AA184" t="s">
        <v>255</v>
      </c>
      <c r="AB184" t="s">
        <v>152</v>
      </c>
      <c r="AC184" t="s">
        <v>153</v>
      </c>
      <c r="AE184" s="9" t="str">
        <f t="shared" si="22"/>
        <v>ok</v>
      </c>
      <c r="AF184" s="9" t="e">
        <f t="shared" si="23"/>
        <v>#VALUE!</v>
      </c>
      <c r="AG184" s="9" t="str">
        <f t="shared" si="24"/>
        <v>ok</v>
      </c>
      <c r="AH184" s="9" t="str">
        <f t="shared" si="25"/>
        <v>OK</v>
      </c>
      <c r="AI184" s="9" t="str">
        <f t="shared" si="26"/>
        <v>ok</v>
      </c>
      <c r="AJ184" s="9" t="str">
        <f t="shared" si="27"/>
        <v>GOVERNORDEMOCRATGOVERNOR, OFFICE OFStatewide20125070.14DEBT409404096840968CONSULTING/TRAVELHIRSCHBERG STRATEGIES INC.1010 VERMONT AVE NW #814WASHINGTONDC</v>
      </c>
      <c r="AK184" s="9">
        <f t="shared" si="28"/>
        <v>1</v>
      </c>
      <c r="AL184" s="9" t="str">
        <f t="shared" si="29"/>
        <v>NO!</v>
      </c>
      <c r="AM184" t="str">
        <f t="shared" si="30"/>
        <v>Yes</v>
      </c>
      <c r="AN184">
        <f t="shared" si="31"/>
        <v>100455654</v>
      </c>
      <c r="AO184" s="12" t="str">
        <f t="shared" si="32"/>
        <v>GOVERNORDEMOCRATGOVERNOR, OFFICE OFStatewide</v>
      </c>
    </row>
    <row r="185" spans="1:41" hidden="1" x14ac:dyDescent="0.25">
      <c r="A185">
        <v>942</v>
      </c>
      <c r="B185">
        <v>100488911</v>
      </c>
      <c r="C185" t="s">
        <v>30</v>
      </c>
      <c r="D185" t="s">
        <v>209</v>
      </c>
      <c r="E185" t="s">
        <v>44</v>
      </c>
      <c r="F185" t="s">
        <v>210</v>
      </c>
      <c r="G185" t="s">
        <v>211</v>
      </c>
      <c r="H185" t="s">
        <v>212</v>
      </c>
      <c r="I185" t="s">
        <v>213</v>
      </c>
      <c r="J185" t="s">
        <v>67</v>
      </c>
      <c r="K185" s="10" t="s">
        <v>240</v>
      </c>
      <c r="N185" t="s">
        <v>68</v>
      </c>
      <c r="O185" t="s">
        <v>241</v>
      </c>
      <c r="Q185" t="s">
        <v>113</v>
      </c>
      <c r="R185">
        <v>2012</v>
      </c>
      <c r="S185">
        <v>5070.1400000000003</v>
      </c>
      <c r="T185" t="s">
        <v>31</v>
      </c>
      <c r="U185" s="2">
        <v>40940</v>
      </c>
      <c r="V185" s="2">
        <v>40968</v>
      </c>
      <c r="W185" s="2">
        <v>40968</v>
      </c>
      <c r="Y185" t="s">
        <v>4450</v>
      </c>
      <c r="Z185" t="s">
        <v>254</v>
      </c>
      <c r="AA185" t="s">
        <v>255</v>
      </c>
      <c r="AB185" t="s">
        <v>152</v>
      </c>
      <c r="AC185" t="s">
        <v>153</v>
      </c>
      <c r="AE185" s="9" t="str">
        <f t="shared" si="22"/>
        <v>ok</v>
      </c>
      <c r="AF185" s="9" t="e">
        <f t="shared" si="23"/>
        <v>#VALUE!</v>
      </c>
      <c r="AG185" s="9" t="str">
        <f t="shared" si="24"/>
        <v>ok</v>
      </c>
      <c r="AH185" s="9" t="str">
        <f t="shared" si="25"/>
        <v>OK</v>
      </c>
      <c r="AI185" s="9" t="str">
        <f t="shared" si="26"/>
        <v>ok</v>
      </c>
      <c r="AJ185" s="9" t="str">
        <f t="shared" si="27"/>
        <v>GOVERNORDEMOCRATGOVERNOR, OFFICE OFStatewide20125070.14DEBT409404096840968CONSULTING/TRAVELHIRSCHBERG STRATEGIES INC.1010 VERMONT AVE NW #814WASHINGTONDC</v>
      </c>
      <c r="AK185" s="9">
        <f t="shared" si="28"/>
        <v>1</v>
      </c>
      <c r="AL185" s="9" t="str">
        <f t="shared" si="29"/>
        <v>NO!</v>
      </c>
      <c r="AM185" t="str">
        <f t="shared" si="30"/>
        <v>Yes</v>
      </c>
      <c r="AN185">
        <f t="shared" si="31"/>
        <v>100455654</v>
      </c>
      <c r="AO185" s="12" t="str">
        <f t="shared" si="32"/>
        <v>GOVERNORDEMOCRATGOVERNOR, OFFICE OFStatewide</v>
      </c>
    </row>
    <row r="186" spans="1:41" hidden="1" x14ac:dyDescent="0.25">
      <c r="A186">
        <v>1017</v>
      </c>
      <c r="B186">
        <v>100488935</v>
      </c>
      <c r="C186" t="s">
        <v>30</v>
      </c>
      <c r="D186" t="s">
        <v>2793</v>
      </c>
      <c r="E186" t="s">
        <v>44</v>
      </c>
      <c r="F186" t="s">
        <v>2794</v>
      </c>
      <c r="G186" t="s">
        <v>486</v>
      </c>
      <c r="H186" t="s">
        <v>225</v>
      </c>
      <c r="I186" t="s">
        <v>2795</v>
      </c>
      <c r="J186" t="s">
        <v>67</v>
      </c>
      <c r="K186" s="10" t="s">
        <v>240</v>
      </c>
      <c r="N186" t="s">
        <v>68</v>
      </c>
      <c r="O186" t="s">
        <v>241</v>
      </c>
      <c r="Q186" t="s">
        <v>113</v>
      </c>
      <c r="R186">
        <v>2012</v>
      </c>
      <c r="S186">
        <v>5070.1400000000003</v>
      </c>
      <c r="T186" t="s">
        <v>31</v>
      </c>
      <c r="U186" s="2">
        <v>40940</v>
      </c>
      <c r="V186" s="2">
        <v>40968</v>
      </c>
      <c r="W186" s="2">
        <v>40968</v>
      </c>
      <c r="Y186" t="s">
        <v>4450</v>
      </c>
      <c r="Z186" t="s">
        <v>254</v>
      </c>
      <c r="AA186" t="s">
        <v>255</v>
      </c>
      <c r="AB186" t="s">
        <v>152</v>
      </c>
      <c r="AC186" t="s">
        <v>153</v>
      </c>
      <c r="AE186" s="9" t="str">
        <f t="shared" si="22"/>
        <v>ok</v>
      </c>
      <c r="AF186" s="9" t="e">
        <f t="shared" si="23"/>
        <v>#VALUE!</v>
      </c>
      <c r="AG186" s="9" t="str">
        <f t="shared" si="24"/>
        <v>ok</v>
      </c>
      <c r="AH186" s="9" t="str">
        <f t="shared" si="25"/>
        <v>OK</v>
      </c>
      <c r="AI186" s="9" t="str">
        <f t="shared" si="26"/>
        <v>ok</v>
      </c>
      <c r="AJ186" s="9" t="str">
        <f t="shared" si="27"/>
        <v>GOVERNORDEMOCRATGOVERNOR, OFFICE OFStatewide20125070.14DEBT409404096840968CONSULTING/TRAVELHIRSCHBERG STRATEGIES INC.1010 VERMONT AVE NW #814WASHINGTONDC</v>
      </c>
      <c r="AK186" s="9">
        <f t="shared" si="28"/>
        <v>1</v>
      </c>
      <c r="AL186" s="9" t="str">
        <f t="shared" si="29"/>
        <v>NO!</v>
      </c>
      <c r="AM186" t="str">
        <f t="shared" si="30"/>
        <v>Yes</v>
      </c>
      <c r="AN186">
        <f t="shared" si="31"/>
        <v>100455654</v>
      </c>
      <c r="AO186" s="12" t="str">
        <f t="shared" si="32"/>
        <v>GOVERNORDEMOCRATGOVERNOR, OFFICE OFStatewide</v>
      </c>
    </row>
    <row r="187" spans="1:41" hidden="1" x14ac:dyDescent="0.25">
      <c r="A187">
        <v>1005</v>
      </c>
      <c r="B187">
        <v>100489157</v>
      </c>
      <c r="C187" t="s">
        <v>30</v>
      </c>
      <c r="D187" t="s">
        <v>4660</v>
      </c>
      <c r="E187" t="s">
        <v>44</v>
      </c>
      <c r="F187" t="s">
        <v>4661</v>
      </c>
      <c r="G187" t="s">
        <v>4662</v>
      </c>
      <c r="I187" t="s">
        <v>4663</v>
      </c>
      <c r="J187" t="s">
        <v>67</v>
      </c>
      <c r="K187" s="10" t="s">
        <v>240</v>
      </c>
      <c r="N187" t="s">
        <v>68</v>
      </c>
      <c r="O187" t="s">
        <v>241</v>
      </c>
      <c r="Q187" t="s">
        <v>113</v>
      </c>
      <c r="R187">
        <v>2012</v>
      </c>
      <c r="S187">
        <v>5070.1400000000003</v>
      </c>
      <c r="T187" t="s">
        <v>31</v>
      </c>
      <c r="U187" s="2">
        <v>40940</v>
      </c>
      <c r="V187" s="2">
        <v>40968</v>
      </c>
      <c r="W187" s="2">
        <v>40968</v>
      </c>
      <c r="Y187" t="s">
        <v>4450</v>
      </c>
      <c r="Z187" t="s">
        <v>254</v>
      </c>
      <c r="AA187" t="s">
        <v>255</v>
      </c>
      <c r="AB187" t="s">
        <v>152</v>
      </c>
      <c r="AC187" t="s">
        <v>153</v>
      </c>
      <c r="AE187" s="9" t="str">
        <f t="shared" si="22"/>
        <v>ok</v>
      </c>
      <c r="AF187" s="9" t="e">
        <f t="shared" si="23"/>
        <v>#VALUE!</v>
      </c>
      <c r="AG187" s="9" t="str">
        <f t="shared" si="24"/>
        <v>ok</v>
      </c>
      <c r="AH187" s="9" t="str">
        <f t="shared" si="25"/>
        <v>OK</v>
      </c>
      <c r="AI187" s="9" t="str">
        <f t="shared" si="26"/>
        <v>ok</v>
      </c>
      <c r="AJ187" s="9" t="str">
        <f t="shared" si="27"/>
        <v>GOVERNORDEMOCRATGOVERNOR, OFFICE OFStatewide20125070.14DEBT409404096840968CONSULTING/TRAVELHIRSCHBERG STRATEGIES INC.1010 VERMONT AVE NW #814WASHINGTONDC</v>
      </c>
      <c r="AK187" s="9">
        <f t="shared" si="28"/>
        <v>1</v>
      </c>
      <c r="AL187" s="9" t="str">
        <f t="shared" si="29"/>
        <v>NO!</v>
      </c>
      <c r="AM187" t="str">
        <f t="shared" si="30"/>
        <v>Yes</v>
      </c>
      <c r="AN187">
        <f t="shared" si="31"/>
        <v>100455654</v>
      </c>
      <c r="AO187" s="12" t="str">
        <f t="shared" si="32"/>
        <v>GOVERNORDEMOCRATGOVERNOR, OFFICE OFStatewide</v>
      </c>
    </row>
    <row r="188" spans="1:41" hidden="1" x14ac:dyDescent="0.25">
      <c r="A188">
        <v>1006</v>
      </c>
      <c r="B188">
        <v>100489158</v>
      </c>
      <c r="C188" t="s">
        <v>30</v>
      </c>
      <c r="D188" t="s">
        <v>235</v>
      </c>
      <c r="E188" t="s">
        <v>44</v>
      </c>
      <c r="F188" s="10" t="s">
        <v>236</v>
      </c>
      <c r="G188" t="s">
        <v>237</v>
      </c>
      <c r="H188" t="s">
        <v>238</v>
      </c>
      <c r="I188" t="s">
        <v>239</v>
      </c>
      <c r="J188" t="s">
        <v>240</v>
      </c>
      <c r="K188" s="10" t="s">
        <v>240</v>
      </c>
      <c r="N188" t="s">
        <v>68</v>
      </c>
      <c r="O188" t="s">
        <v>241</v>
      </c>
      <c r="Q188" t="s">
        <v>113</v>
      </c>
      <c r="R188">
        <v>2012</v>
      </c>
      <c r="S188">
        <v>5070.1400000000003</v>
      </c>
      <c r="T188" t="s">
        <v>31</v>
      </c>
      <c r="U188" s="2">
        <v>40940</v>
      </c>
      <c r="V188" s="2">
        <v>40968</v>
      </c>
      <c r="W188" s="2">
        <v>40968</v>
      </c>
      <c r="Y188" t="s">
        <v>4450</v>
      </c>
      <c r="Z188" t="s">
        <v>254</v>
      </c>
      <c r="AA188" t="s">
        <v>255</v>
      </c>
      <c r="AB188" t="s">
        <v>152</v>
      </c>
      <c r="AC188" t="s">
        <v>153</v>
      </c>
      <c r="AE188" s="9" t="str">
        <f t="shared" si="22"/>
        <v>ok</v>
      </c>
      <c r="AF188" s="9" t="e">
        <f t="shared" si="23"/>
        <v>#VALUE!</v>
      </c>
      <c r="AG188" s="9" t="str">
        <f t="shared" si="24"/>
        <v>ok</v>
      </c>
      <c r="AH188" s="9" t="str">
        <f t="shared" si="25"/>
        <v>OK</v>
      </c>
      <c r="AI188" s="9" t="str">
        <f t="shared" si="26"/>
        <v>ok</v>
      </c>
      <c r="AJ188" s="9" t="str">
        <f t="shared" si="27"/>
        <v>GOVERNORDEMOCRATGOVERNOR, OFFICE OFStatewide20125070.14DEBT409404096840968CONSULTING/TRAVELHIRSCHBERG STRATEGIES INC.1010 VERMONT AVE NW #814WASHINGTONDC</v>
      </c>
      <c r="AK188" s="9">
        <f t="shared" si="28"/>
        <v>1</v>
      </c>
      <c r="AL188" s="9" t="str">
        <f t="shared" si="29"/>
        <v>MATCH</v>
      </c>
      <c r="AM188" t="str">
        <f t="shared" si="30"/>
        <v>Yes</v>
      </c>
      <c r="AN188">
        <f t="shared" si="31"/>
        <v>100455654</v>
      </c>
      <c r="AO188" s="12" t="str">
        <f t="shared" si="32"/>
        <v>GOVERNORDEMOCRATGOVERNOR, OFFICE OFStatewide</v>
      </c>
    </row>
    <row r="189" spans="1:41" hidden="1" x14ac:dyDescent="0.25">
      <c r="A189">
        <v>993</v>
      </c>
      <c r="B189">
        <v>100489690</v>
      </c>
      <c r="C189" t="s">
        <v>30</v>
      </c>
      <c r="D189" t="s">
        <v>356</v>
      </c>
      <c r="E189" t="s">
        <v>44</v>
      </c>
      <c r="F189" t="s">
        <v>357</v>
      </c>
      <c r="G189" t="s">
        <v>358</v>
      </c>
      <c r="H189" t="s">
        <v>299</v>
      </c>
      <c r="I189" t="s">
        <v>359</v>
      </c>
      <c r="J189" t="s">
        <v>67</v>
      </c>
      <c r="K189" s="10" t="s">
        <v>240</v>
      </c>
      <c r="N189" t="s">
        <v>68</v>
      </c>
      <c r="O189" t="s">
        <v>241</v>
      </c>
      <c r="Q189" t="s">
        <v>113</v>
      </c>
      <c r="R189">
        <v>2012</v>
      </c>
      <c r="S189">
        <v>5070.1400000000003</v>
      </c>
      <c r="T189" t="s">
        <v>31</v>
      </c>
      <c r="U189" s="2">
        <v>40940</v>
      </c>
      <c r="V189" s="2">
        <v>40968</v>
      </c>
      <c r="W189" s="2">
        <v>40968</v>
      </c>
      <c r="Y189" t="s">
        <v>4450</v>
      </c>
      <c r="Z189" t="s">
        <v>254</v>
      </c>
      <c r="AA189" t="s">
        <v>255</v>
      </c>
      <c r="AB189" t="s">
        <v>152</v>
      </c>
      <c r="AC189" t="s">
        <v>153</v>
      </c>
      <c r="AE189" s="9" t="str">
        <f t="shared" si="22"/>
        <v>ok</v>
      </c>
      <c r="AF189" s="9" t="e">
        <f t="shared" si="23"/>
        <v>#VALUE!</v>
      </c>
      <c r="AG189" s="9" t="str">
        <f t="shared" si="24"/>
        <v>ok</v>
      </c>
      <c r="AH189" s="9" t="str">
        <f t="shared" si="25"/>
        <v>OK</v>
      </c>
      <c r="AI189" s="9" t="str">
        <f t="shared" si="26"/>
        <v>ok</v>
      </c>
      <c r="AJ189" s="9" t="str">
        <f t="shared" si="27"/>
        <v>GOVERNORDEMOCRATGOVERNOR, OFFICE OFStatewide20125070.14DEBT409404096840968CONSULTING/TRAVELHIRSCHBERG STRATEGIES INC.1010 VERMONT AVE NW #814WASHINGTONDC</v>
      </c>
      <c r="AK189" s="9">
        <f t="shared" si="28"/>
        <v>1</v>
      </c>
      <c r="AL189" s="9" t="str">
        <f t="shared" si="29"/>
        <v>NO!</v>
      </c>
      <c r="AM189" t="str">
        <f t="shared" si="30"/>
        <v>Yes</v>
      </c>
      <c r="AN189">
        <f t="shared" si="31"/>
        <v>100455654</v>
      </c>
      <c r="AO189" s="12" t="str">
        <f t="shared" si="32"/>
        <v>GOVERNORDEMOCRATGOVERNOR, OFFICE OFStatewide</v>
      </c>
    </row>
    <row r="190" spans="1:41" hidden="1" x14ac:dyDescent="0.25">
      <c r="A190">
        <v>1025</v>
      </c>
      <c r="B190">
        <v>100489763</v>
      </c>
      <c r="C190" t="s">
        <v>30</v>
      </c>
      <c r="D190" t="s">
        <v>933</v>
      </c>
      <c r="E190" t="s">
        <v>44</v>
      </c>
      <c r="F190" t="s">
        <v>934</v>
      </c>
      <c r="G190" t="s">
        <v>935</v>
      </c>
      <c r="H190" t="s">
        <v>191</v>
      </c>
      <c r="I190" t="s">
        <v>936</v>
      </c>
      <c r="J190" t="s">
        <v>49</v>
      </c>
      <c r="K190" s="10" t="s">
        <v>240</v>
      </c>
      <c r="N190" t="s">
        <v>68</v>
      </c>
      <c r="O190" t="s">
        <v>241</v>
      </c>
      <c r="Q190" t="s">
        <v>113</v>
      </c>
      <c r="R190">
        <v>2012</v>
      </c>
      <c r="S190">
        <v>5070.1400000000003</v>
      </c>
      <c r="T190" t="s">
        <v>31</v>
      </c>
      <c r="U190" s="2">
        <v>40940</v>
      </c>
      <c r="V190" s="2">
        <v>40968</v>
      </c>
      <c r="W190" s="2">
        <v>40968</v>
      </c>
      <c r="Y190" t="s">
        <v>4450</v>
      </c>
      <c r="Z190" t="s">
        <v>254</v>
      </c>
      <c r="AA190" t="s">
        <v>255</v>
      </c>
      <c r="AB190" t="s">
        <v>152</v>
      </c>
      <c r="AC190" t="s">
        <v>153</v>
      </c>
      <c r="AE190" s="9" t="str">
        <f t="shared" si="22"/>
        <v>ok</v>
      </c>
      <c r="AF190" s="9" t="e">
        <f t="shared" si="23"/>
        <v>#VALUE!</v>
      </c>
      <c r="AG190" s="9" t="str">
        <f t="shared" si="24"/>
        <v>ok</v>
      </c>
      <c r="AH190" s="9" t="str">
        <f t="shared" si="25"/>
        <v>OK</v>
      </c>
      <c r="AI190" s="9" t="str">
        <f t="shared" si="26"/>
        <v>ok</v>
      </c>
      <c r="AJ190" s="9" t="str">
        <f t="shared" si="27"/>
        <v>GOVERNORDEMOCRATGOVERNOR, OFFICE OFStatewide20125070.14DEBT409404096840968CONSULTING/TRAVELHIRSCHBERG STRATEGIES INC.1010 VERMONT AVE NW #814WASHINGTONDC</v>
      </c>
      <c r="AK190" s="9">
        <f t="shared" si="28"/>
        <v>1</v>
      </c>
      <c r="AL190" s="9" t="str">
        <f t="shared" si="29"/>
        <v>NO!</v>
      </c>
      <c r="AM190" t="str">
        <f t="shared" si="30"/>
        <v>Yes</v>
      </c>
      <c r="AN190">
        <f t="shared" si="31"/>
        <v>100455654</v>
      </c>
      <c r="AO190" s="12" t="str">
        <f t="shared" si="32"/>
        <v>GOVERNORDEMOCRATGOVERNOR, OFFICE OFStatewide</v>
      </c>
    </row>
    <row r="191" spans="1:41" hidden="1" x14ac:dyDescent="0.25">
      <c r="A191">
        <v>1007</v>
      </c>
      <c r="B191">
        <v>100490065</v>
      </c>
      <c r="C191" t="s">
        <v>30</v>
      </c>
      <c r="D191" t="s">
        <v>270</v>
      </c>
      <c r="E191" t="s">
        <v>44</v>
      </c>
      <c r="F191" t="s">
        <v>271</v>
      </c>
      <c r="G191" t="s">
        <v>272</v>
      </c>
      <c r="H191" t="s">
        <v>273</v>
      </c>
      <c r="I191" t="s">
        <v>274</v>
      </c>
      <c r="J191" t="s">
        <v>67</v>
      </c>
      <c r="K191" s="10" t="s">
        <v>240</v>
      </c>
      <c r="N191" t="s">
        <v>68</v>
      </c>
      <c r="O191" t="s">
        <v>241</v>
      </c>
      <c r="Q191" t="s">
        <v>113</v>
      </c>
      <c r="R191">
        <v>2012</v>
      </c>
      <c r="S191">
        <v>5070.1400000000003</v>
      </c>
      <c r="T191" t="s">
        <v>31</v>
      </c>
      <c r="U191" s="2">
        <v>40940</v>
      </c>
      <c r="V191" s="2">
        <v>40968</v>
      </c>
      <c r="W191" s="2">
        <v>40968</v>
      </c>
      <c r="Y191" t="s">
        <v>4450</v>
      </c>
      <c r="Z191" t="s">
        <v>254</v>
      </c>
      <c r="AA191" t="s">
        <v>255</v>
      </c>
      <c r="AB191" t="s">
        <v>152</v>
      </c>
      <c r="AC191" t="s">
        <v>153</v>
      </c>
      <c r="AE191" s="9" t="str">
        <f t="shared" si="22"/>
        <v>ok</v>
      </c>
      <c r="AF191" s="9" t="e">
        <f t="shared" si="23"/>
        <v>#VALUE!</v>
      </c>
      <c r="AG191" s="9" t="str">
        <f t="shared" si="24"/>
        <v>ok</v>
      </c>
      <c r="AH191" s="9" t="str">
        <f t="shared" si="25"/>
        <v>OK</v>
      </c>
      <c r="AI191" s="9" t="str">
        <f t="shared" si="26"/>
        <v>ok</v>
      </c>
      <c r="AJ191" s="9" t="str">
        <f t="shared" si="27"/>
        <v>GOVERNORDEMOCRATGOVERNOR, OFFICE OFStatewide20125070.14DEBT409404096840968CONSULTING/TRAVELHIRSCHBERG STRATEGIES INC.1010 VERMONT AVE NW #814WASHINGTONDC</v>
      </c>
      <c r="AK191" s="9">
        <f t="shared" si="28"/>
        <v>1</v>
      </c>
      <c r="AL191" s="9" t="str">
        <f t="shared" si="29"/>
        <v>NO!</v>
      </c>
      <c r="AM191" t="str">
        <f t="shared" si="30"/>
        <v>Yes</v>
      </c>
      <c r="AN191">
        <f t="shared" si="31"/>
        <v>100455654</v>
      </c>
      <c r="AO191" s="12" t="str">
        <f t="shared" si="32"/>
        <v>GOVERNORDEMOCRATGOVERNOR, OFFICE OFStatewide</v>
      </c>
    </row>
    <row r="192" spans="1:41" hidden="1" x14ac:dyDescent="0.25">
      <c r="A192">
        <v>1028</v>
      </c>
      <c r="B192">
        <v>100490105</v>
      </c>
      <c r="C192" t="s">
        <v>30</v>
      </c>
      <c r="D192" t="s">
        <v>560</v>
      </c>
      <c r="E192" t="s">
        <v>44</v>
      </c>
      <c r="F192" t="s">
        <v>561</v>
      </c>
      <c r="G192" t="s">
        <v>562</v>
      </c>
      <c r="H192" t="s">
        <v>404</v>
      </c>
      <c r="I192" t="s">
        <v>563</v>
      </c>
      <c r="J192" t="s">
        <v>131</v>
      </c>
      <c r="K192" s="10" t="s">
        <v>240</v>
      </c>
      <c r="N192" t="s">
        <v>68</v>
      </c>
      <c r="O192" t="s">
        <v>241</v>
      </c>
      <c r="Q192" t="s">
        <v>113</v>
      </c>
      <c r="R192">
        <v>2012</v>
      </c>
      <c r="S192">
        <v>5070.1400000000003</v>
      </c>
      <c r="T192" t="s">
        <v>31</v>
      </c>
      <c r="U192" s="2">
        <v>40940</v>
      </c>
      <c r="V192" s="2">
        <v>40968</v>
      </c>
      <c r="W192" s="2">
        <v>40968</v>
      </c>
      <c r="Y192" t="s">
        <v>4450</v>
      </c>
      <c r="Z192" t="s">
        <v>254</v>
      </c>
      <c r="AA192" t="s">
        <v>255</v>
      </c>
      <c r="AB192" t="s">
        <v>152</v>
      </c>
      <c r="AC192" t="s">
        <v>153</v>
      </c>
      <c r="AE192" s="9" t="str">
        <f t="shared" si="22"/>
        <v>ok</v>
      </c>
      <c r="AF192" s="9" t="e">
        <f t="shared" si="23"/>
        <v>#VALUE!</v>
      </c>
      <c r="AG192" s="9" t="str">
        <f t="shared" si="24"/>
        <v>ok</v>
      </c>
      <c r="AH192" s="9" t="str">
        <f t="shared" si="25"/>
        <v>OK</v>
      </c>
      <c r="AI192" s="9" t="str">
        <f t="shared" si="26"/>
        <v>ok</v>
      </c>
      <c r="AJ192" s="9" t="str">
        <f t="shared" si="27"/>
        <v>GOVERNORDEMOCRATGOVERNOR, OFFICE OFStatewide20125070.14DEBT409404096840968CONSULTING/TRAVELHIRSCHBERG STRATEGIES INC.1010 VERMONT AVE NW #814WASHINGTONDC</v>
      </c>
      <c r="AK192" s="9">
        <f t="shared" si="28"/>
        <v>1</v>
      </c>
      <c r="AL192" s="9" t="str">
        <f t="shared" si="29"/>
        <v>NO!</v>
      </c>
      <c r="AM192" t="str">
        <f t="shared" si="30"/>
        <v>Yes</v>
      </c>
      <c r="AN192">
        <f t="shared" si="31"/>
        <v>100455654</v>
      </c>
      <c r="AO192" s="12" t="str">
        <f t="shared" si="32"/>
        <v>GOVERNORDEMOCRATGOVERNOR, OFFICE OFStatewide</v>
      </c>
    </row>
    <row r="193" spans="1:41" hidden="1" x14ac:dyDescent="0.25">
      <c r="A193">
        <v>70</v>
      </c>
      <c r="B193">
        <v>100492336</v>
      </c>
      <c r="C193" t="s">
        <v>30</v>
      </c>
      <c r="D193" t="s">
        <v>976</v>
      </c>
      <c r="E193" t="s">
        <v>44</v>
      </c>
      <c r="F193" t="s">
        <v>977</v>
      </c>
      <c r="G193" t="s">
        <v>224</v>
      </c>
      <c r="H193" t="s">
        <v>346</v>
      </c>
      <c r="I193" t="s">
        <v>978</v>
      </c>
      <c r="J193" t="s">
        <v>49</v>
      </c>
      <c r="K193" s="10" t="s">
        <v>240</v>
      </c>
      <c r="N193" t="s">
        <v>68</v>
      </c>
      <c r="O193" t="s">
        <v>241</v>
      </c>
      <c r="Q193" t="s">
        <v>113</v>
      </c>
      <c r="R193">
        <v>2012</v>
      </c>
      <c r="S193">
        <v>5070.1400000000003</v>
      </c>
      <c r="T193" t="s">
        <v>31</v>
      </c>
      <c r="U193" s="2">
        <v>40940</v>
      </c>
      <c r="V193" s="2">
        <v>40968</v>
      </c>
      <c r="W193" s="2">
        <v>40968</v>
      </c>
      <c r="Y193" t="s">
        <v>4450</v>
      </c>
      <c r="Z193" t="s">
        <v>254</v>
      </c>
      <c r="AA193" t="s">
        <v>255</v>
      </c>
      <c r="AB193" t="s">
        <v>152</v>
      </c>
      <c r="AC193" t="s">
        <v>153</v>
      </c>
      <c r="AE193" s="9" t="str">
        <f t="shared" si="22"/>
        <v>ok</v>
      </c>
      <c r="AF193" s="9" t="e">
        <f t="shared" si="23"/>
        <v>#VALUE!</v>
      </c>
      <c r="AG193" s="9" t="str">
        <f t="shared" si="24"/>
        <v>ok</v>
      </c>
      <c r="AH193" s="9" t="str">
        <f t="shared" si="25"/>
        <v>OK</v>
      </c>
      <c r="AI193" s="9" t="str">
        <f t="shared" si="26"/>
        <v>ok</v>
      </c>
      <c r="AJ193" s="9" t="str">
        <f t="shared" si="27"/>
        <v>GOVERNORDEMOCRATGOVERNOR, OFFICE OFStatewide20125070.14DEBT409404096840968CONSULTING/TRAVELHIRSCHBERG STRATEGIES INC.1010 VERMONT AVE NW #814WASHINGTONDC</v>
      </c>
      <c r="AK193" s="9">
        <f t="shared" si="28"/>
        <v>1</v>
      </c>
      <c r="AL193" s="9" t="str">
        <f t="shared" si="29"/>
        <v>NO!</v>
      </c>
      <c r="AM193" t="str">
        <f t="shared" si="30"/>
        <v>Yes</v>
      </c>
      <c r="AN193">
        <f t="shared" si="31"/>
        <v>100455654</v>
      </c>
      <c r="AO193" s="12" t="str">
        <f t="shared" si="32"/>
        <v>GOVERNORDEMOCRATGOVERNOR, OFFICE OFStatewide</v>
      </c>
    </row>
    <row r="194" spans="1:41" hidden="1" x14ac:dyDescent="0.25">
      <c r="A194">
        <v>48</v>
      </c>
      <c r="B194">
        <v>100492378</v>
      </c>
      <c r="C194" t="s">
        <v>30</v>
      </c>
      <c r="D194" t="s">
        <v>587</v>
      </c>
      <c r="E194" t="s">
        <v>44</v>
      </c>
      <c r="F194" t="s">
        <v>588</v>
      </c>
      <c r="G194" t="s">
        <v>52</v>
      </c>
      <c r="H194" t="s">
        <v>140</v>
      </c>
      <c r="I194" t="s">
        <v>589</v>
      </c>
      <c r="J194" t="s">
        <v>67</v>
      </c>
      <c r="K194" s="10" t="s">
        <v>240</v>
      </c>
      <c r="N194" t="s">
        <v>68</v>
      </c>
      <c r="O194" t="s">
        <v>241</v>
      </c>
      <c r="Q194" t="s">
        <v>113</v>
      </c>
      <c r="R194">
        <v>2012</v>
      </c>
      <c r="S194">
        <v>5070.1400000000003</v>
      </c>
      <c r="T194" t="s">
        <v>31</v>
      </c>
      <c r="U194" s="2">
        <v>40940</v>
      </c>
      <c r="V194" s="2">
        <v>40968</v>
      </c>
      <c r="W194" s="2">
        <v>40968</v>
      </c>
      <c r="Y194" t="s">
        <v>4450</v>
      </c>
      <c r="Z194" t="s">
        <v>254</v>
      </c>
      <c r="AA194" t="s">
        <v>255</v>
      </c>
      <c r="AB194" t="s">
        <v>152</v>
      </c>
      <c r="AC194" t="s">
        <v>153</v>
      </c>
      <c r="AE194" s="9" t="str">
        <f t="shared" si="22"/>
        <v>ok</v>
      </c>
      <c r="AF194" s="9" t="e">
        <f t="shared" si="23"/>
        <v>#VALUE!</v>
      </c>
      <c r="AG194" s="9" t="str">
        <f t="shared" si="24"/>
        <v>ok</v>
      </c>
      <c r="AH194" s="9" t="str">
        <f t="shared" si="25"/>
        <v>OK</v>
      </c>
      <c r="AI194" s="9" t="str">
        <f t="shared" si="26"/>
        <v>ok</v>
      </c>
      <c r="AJ194" s="9" t="str">
        <f t="shared" si="27"/>
        <v>GOVERNORDEMOCRATGOVERNOR, OFFICE OFStatewide20125070.14DEBT409404096840968CONSULTING/TRAVELHIRSCHBERG STRATEGIES INC.1010 VERMONT AVE NW #814WASHINGTONDC</v>
      </c>
      <c r="AK194" s="9">
        <f t="shared" si="28"/>
        <v>1</v>
      </c>
      <c r="AL194" s="9" t="str">
        <f t="shared" si="29"/>
        <v>NO!</v>
      </c>
      <c r="AM194" t="str">
        <f t="shared" si="30"/>
        <v>Yes</v>
      </c>
      <c r="AN194">
        <f t="shared" si="31"/>
        <v>100455654</v>
      </c>
      <c r="AO194" s="12" t="str">
        <f t="shared" si="32"/>
        <v>GOVERNORDEMOCRATGOVERNOR, OFFICE OFStatewide</v>
      </c>
    </row>
    <row r="195" spans="1:41" hidden="1" x14ac:dyDescent="0.25">
      <c r="A195">
        <v>57</v>
      </c>
      <c r="B195">
        <v>100492657</v>
      </c>
      <c r="C195" t="s">
        <v>30</v>
      </c>
      <c r="D195" t="s">
        <v>222</v>
      </c>
      <c r="E195" t="s">
        <v>44</v>
      </c>
      <c r="F195" t="s">
        <v>223</v>
      </c>
      <c r="G195" t="s">
        <v>224</v>
      </c>
      <c r="H195" t="s">
        <v>225</v>
      </c>
      <c r="I195" t="s">
        <v>226</v>
      </c>
      <c r="J195" t="s">
        <v>49</v>
      </c>
      <c r="K195" s="10" t="s">
        <v>240</v>
      </c>
      <c r="N195" t="s">
        <v>68</v>
      </c>
      <c r="O195" t="s">
        <v>241</v>
      </c>
      <c r="Q195" t="s">
        <v>113</v>
      </c>
      <c r="R195">
        <v>2012</v>
      </c>
      <c r="S195">
        <v>5070.1400000000003</v>
      </c>
      <c r="T195" t="s">
        <v>31</v>
      </c>
      <c r="U195" s="2">
        <v>40940</v>
      </c>
      <c r="V195" s="2">
        <v>40968</v>
      </c>
      <c r="W195" s="2">
        <v>40968</v>
      </c>
      <c r="Y195" t="s">
        <v>4450</v>
      </c>
      <c r="Z195" t="s">
        <v>254</v>
      </c>
      <c r="AA195" t="s">
        <v>255</v>
      </c>
      <c r="AB195" t="s">
        <v>152</v>
      </c>
      <c r="AC195" t="s">
        <v>153</v>
      </c>
      <c r="AE195" s="9" t="str">
        <f t="shared" si="22"/>
        <v>ok</v>
      </c>
      <c r="AF195" s="9" t="e">
        <f t="shared" si="23"/>
        <v>#VALUE!</v>
      </c>
      <c r="AG195" s="9" t="str">
        <f t="shared" si="24"/>
        <v>ok</v>
      </c>
      <c r="AH195" s="9" t="str">
        <f t="shared" si="25"/>
        <v>OK</v>
      </c>
      <c r="AI195" s="9" t="str">
        <f t="shared" si="26"/>
        <v>ok</v>
      </c>
      <c r="AJ195" s="9" t="str">
        <f t="shared" si="27"/>
        <v>GOVERNORDEMOCRATGOVERNOR, OFFICE OFStatewide20125070.14DEBT409404096840968CONSULTING/TRAVELHIRSCHBERG STRATEGIES INC.1010 VERMONT AVE NW #814WASHINGTONDC</v>
      </c>
      <c r="AK195" s="9">
        <f t="shared" si="28"/>
        <v>1</v>
      </c>
      <c r="AL195" s="9" t="str">
        <f t="shared" si="29"/>
        <v>NO!</v>
      </c>
      <c r="AM195" t="str">
        <f t="shared" si="30"/>
        <v>Yes</v>
      </c>
      <c r="AN195">
        <f t="shared" si="31"/>
        <v>100455654</v>
      </c>
      <c r="AO195" s="12" t="str">
        <f t="shared" si="32"/>
        <v>GOVERNORDEMOCRATGOVERNOR, OFFICE OFStatewide</v>
      </c>
    </row>
    <row r="196" spans="1:41" hidden="1" x14ac:dyDescent="0.25">
      <c r="A196">
        <v>33</v>
      </c>
      <c r="B196">
        <v>100492706</v>
      </c>
      <c r="C196" t="s">
        <v>30</v>
      </c>
      <c r="D196" t="s">
        <v>542</v>
      </c>
      <c r="E196" t="s">
        <v>44</v>
      </c>
      <c r="F196" t="s">
        <v>543</v>
      </c>
      <c r="G196" t="s">
        <v>544</v>
      </c>
      <c r="H196" t="s">
        <v>299</v>
      </c>
      <c r="I196" t="s">
        <v>545</v>
      </c>
      <c r="J196" t="s">
        <v>131</v>
      </c>
      <c r="K196" s="10" t="s">
        <v>240</v>
      </c>
      <c r="N196" t="s">
        <v>68</v>
      </c>
      <c r="O196" t="s">
        <v>241</v>
      </c>
      <c r="Q196" t="s">
        <v>113</v>
      </c>
      <c r="R196">
        <v>2012</v>
      </c>
      <c r="S196">
        <v>5070.1400000000003</v>
      </c>
      <c r="T196" t="s">
        <v>31</v>
      </c>
      <c r="U196" s="2">
        <v>40940</v>
      </c>
      <c r="V196" s="2">
        <v>40968</v>
      </c>
      <c r="W196" s="2">
        <v>40968</v>
      </c>
      <c r="Y196" t="s">
        <v>4450</v>
      </c>
      <c r="Z196" t="s">
        <v>254</v>
      </c>
      <c r="AA196" t="s">
        <v>255</v>
      </c>
      <c r="AB196" t="s">
        <v>152</v>
      </c>
      <c r="AC196" t="s">
        <v>153</v>
      </c>
      <c r="AE196" s="9" t="str">
        <f t="shared" si="22"/>
        <v>ok</v>
      </c>
      <c r="AF196" s="9" t="e">
        <f t="shared" si="23"/>
        <v>#VALUE!</v>
      </c>
      <c r="AG196" s="9" t="str">
        <f t="shared" si="24"/>
        <v>ok</v>
      </c>
      <c r="AH196" s="9" t="str">
        <f t="shared" si="25"/>
        <v>OK</v>
      </c>
      <c r="AI196" s="9" t="str">
        <f t="shared" si="26"/>
        <v>ok</v>
      </c>
      <c r="AJ196" s="9" t="str">
        <f t="shared" si="27"/>
        <v>GOVERNORDEMOCRATGOVERNOR, OFFICE OFStatewide20125070.14DEBT409404096840968CONSULTING/TRAVELHIRSCHBERG STRATEGIES INC.1010 VERMONT AVE NW #814WASHINGTONDC</v>
      </c>
      <c r="AK196" s="9">
        <f t="shared" si="28"/>
        <v>1</v>
      </c>
      <c r="AL196" s="9" t="str">
        <f t="shared" si="29"/>
        <v>NO!</v>
      </c>
      <c r="AM196" t="str">
        <f t="shared" si="30"/>
        <v>Yes</v>
      </c>
      <c r="AN196">
        <f t="shared" si="31"/>
        <v>100455654</v>
      </c>
      <c r="AO196" s="12" t="str">
        <f t="shared" si="32"/>
        <v>GOVERNORDEMOCRATGOVERNOR, OFFICE OFStatewide</v>
      </c>
    </row>
    <row r="197" spans="1:41" hidden="1" x14ac:dyDescent="0.25">
      <c r="A197">
        <v>29</v>
      </c>
      <c r="B197">
        <v>100493352</v>
      </c>
      <c r="C197" t="s">
        <v>30</v>
      </c>
      <c r="D197" t="s">
        <v>723</v>
      </c>
      <c r="E197" t="s">
        <v>44</v>
      </c>
      <c r="F197" t="s">
        <v>724</v>
      </c>
      <c r="G197" t="s">
        <v>573</v>
      </c>
      <c r="H197" t="s">
        <v>430</v>
      </c>
      <c r="I197" t="s">
        <v>725</v>
      </c>
      <c r="J197" t="s">
        <v>67</v>
      </c>
      <c r="K197" s="10" t="s">
        <v>240</v>
      </c>
      <c r="N197" t="s">
        <v>68</v>
      </c>
      <c r="O197" t="s">
        <v>241</v>
      </c>
      <c r="Q197" t="s">
        <v>113</v>
      </c>
      <c r="R197">
        <v>2012</v>
      </c>
      <c r="S197">
        <v>5070.1400000000003</v>
      </c>
      <c r="T197" t="s">
        <v>31</v>
      </c>
      <c r="U197" s="2">
        <v>40940</v>
      </c>
      <c r="V197" s="2">
        <v>40968</v>
      </c>
      <c r="W197" s="2">
        <v>40968</v>
      </c>
      <c r="Y197" t="s">
        <v>4450</v>
      </c>
      <c r="Z197" t="s">
        <v>254</v>
      </c>
      <c r="AA197" t="s">
        <v>255</v>
      </c>
      <c r="AB197" t="s">
        <v>152</v>
      </c>
      <c r="AC197" t="s">
        <v>153</v>
      </c>
      <c r="AE197" s="9" t="str">
        <f t="shared" ref="AE197:AE260" si="33">IF(LEFT(D197,4)=LEFT(F197,4),"ok","NO!")</f>
        <v>ok</v>
      </c>
      <c r="AF197" s="9" t="e">
        <f t="shared" ref="AF197:AF260" si="34">VALUE(MID(O197,SEARCH(" -",O197)-2,2))-L197</f>
        <v>#VALUE!</v>
      </c>
      <c r="AG197" s="9" t="str">
        <f t="shared" ref="AG197:AG260" si="35">IF(V197&gt;=U197,"ok","ERROR!")</f>
        <v>ok</v>
      </c>
      <c r="AH197" s="9" t="str">
        <f t="shared" ref="AH197:AH260" si="36">IF(AND(W197&gt;=U197,W197&lt;=V197),"OK","ERROR!")</f>
        <v>OK</v>
      </c>
      <c r="AI197" s="9" t="str">
        <f t="shared" ref="AI197:AI260" si="37">IF(W197&lt;=V197,"ok","ERROR")</f>
        <v>ok</v>
      </c>
      <c r="AJ197" s="9" t="str">
        <f t="shared" ref="AJ197:AJ260" si="38">CONCATENATE(K197,L197,M197,N197,O197,P197,Q197,R197,S197,T197,U197,V197,W197,X197,Y197,Z197,AA197,AB197,AC197)</f>
        <v>GOVERNORDEMOCRATGOVERNOR, OFFICE OFStatewide20125070.14DEBT409404096840968CONSULTING/TRAVELHIRSCHBERG STRATEGIES INC.1010 VERMONT AVE NW #814WASHINGTONDC</v>
      </c>
      <c r="AK197" s="9">
        <f t="shared" ref="AK197:AK260" si="39">IF(OR(ISNA(AJ196),ISNA(AJ197)),0,IF(AJ197&lt;&gt;AJ196,0,1))</f>
        <v>1</v>
      </c>
      <c r="AL197" s="9" t="str">
        <f t="shared" ref="AL197:AL260" si="40">IF(J197=K197,"MATCH","NO!")</f>
        <v>NO!</v>
      </c>
      <c r="AM197" t="str">
        <f t="shared" ref="AM197:AM260" si="41">IF(ISNA(VLOOKUP($B197,realdata,1,FALSE)),"NO","Yes")</f>
        <v>Yes</v>
      </c>
      <c r="AN197">
        <f t="shared" ref="AN197:AN260" si="42">VLOOKUP(AJ197,real_kac,2,FALSE)</f>
        <v>100455654</v>
      </c>
      <c r="AO197" s="12" t="str">
        <f t="shared" ref="AO197:AO260" si="43">CONCATENATE(K197,L197,M197,N197,O197,P197,Q197)</f>
        <v>GOVERNORDEMOCRATGOVERNOR, OFFICE OFStatewide</v>
      </c>
    </row>
    <row r="198" spans="1:41" hidden="1" x14ac:dyDescent="0.25">
      <c r="A198">
        <v>77</v>
      </c>
      <c r="B198">
        <v>100493753</v>
      </c>
      <c r="C198" t="s">
        <v>30</v>
      </c>
      <c r="D198" t="s">
        <v>1027</v>
      </c>
      <c r="E198" t="s">
        <v>44</v>
      </c>
      <c r="F198" t="s">
        <v>1028</v>
      </c>
      <c r="G198" t="s">
        <v>1029</v>
      </c>
      <c r="H198" t="s">
        <v>140</v>
      </c>
      <c r="I198" t="s">
        <v>610</v>
      </c>
      <c r="J198" t="s">
        <v>67</v>
      </c>
      <c r="K198" s="10" t="s">
        <v>240</v>
      </c>
      <c r="N198" t="s">
        <v>68</v>
      </c>
      <c r="O198" t="s">
        <v>241</v>
      </c>
      <c r="Q198" t="s">
        <v>113</v>
      </c>
      <c r="R198">
        <v>2012</v>
      </c>
      <c r="S198">
        <v>5070.1400000000003</v>
      </c>
      <c r="T198" t="s">
        <v>31</v>
      </c>
      <c r="U198" s="2">
        <v>40940</v>
      </c>
      <c r="V198" s="2">
        <v>40968</v>
      </c>
      <c r="W198" s="2">
        <v>40968</v>
      </c>
      <c r="Y198" t="s">
        <v>4450</v>
      </c>
      <c r="Z198" t="s">
        <v>254</v>
      </c>
      <c r="AA198" t="s">
        <v>255</v>
      </c>
      <c r="AB198" t="s">
        <v>152</v>
      </c>
      <c r="AC198" t="s">
        <v>153</v>
      </c>
      <c r="AE198" s="9" t="str">
        <f t="shared" si="33"/>
        <v>ok</v>
      </c>
      <c r="AF198" s="9" t="e">
        <f t="shared" si="34"/>
        <v>#VALUE!</v>
      </c>
      <c r="AG198" s="9" t="str">
        <f t="shared" si="35"/>
        <v>ok</v>
      </c>
      <c r="AH198" s="9" t="str">
        <f t="shared" si="36"/>
        <v>OK</v>
      </c>
      <c r="AI198" s="9" t="str">
        <f t="shared" si="37"/>
        <v>ok</v>
      </c>
      <c r="AJ198" s="9" t="str">
        <f t="shared" si="38"/>
        <v>GOVERNORDEMOCRATGOVERNOR, OFFICE OFStatewide20125070.14DEBT409404096840968CONSULTING/TRAVELHIRSCHBERG STRATEGIES INC.1010 VERMONT AVE NW #814WASHINGTONDC</v>
      </c>
      <c r="AK198" s="9">
        <f t="shared" si="39"/>
        <v>1</v>
      </c>
      <c r="AL198" s="9" t="str">
        <f t="shared" si="40"/>
        <v>NO!</v>
      </c>
      <c r="AM198" t="str">
        <f t="shared" si="41"/>
        <v>Yes</v>
      </c>
      <c r="AN198">
        <f t="shared" si="42"/>
        <v>100455654</v>
      </c>
      <c r="AO198" s="12" t="str">
        <f t="shared" si="43"/>
        <v>GOVERNORDEMOCRATGOVERNOR, OFFICE OFStatewide</v>
      </c>
    </row>
    <row r="199" spans="1:41" hidden="1" x14ac:dyDescent="0.25">
      <c r="A199">
        <v>58</v>
      </c>
      <c r="B199">
        <v>100493913</v>
      </c>
      <c r="C199" t="s">
        <v>30</v>
      </c>
      <c r="D199" t="s">
        <v>1132</v>
      </c>
      <c r="E199" t="s">
        <v>44</v>
      </c>
      <c r="F199" t="s">
        <v>1133</v>
      </c>
      <c r="G199" t="s">
        <v>1134</v>
      </c>
      <c r="I199" t="s">
        <v>1135</v>
      </c>
      <c r="J199" t="s">
        <v>67</v>
      </c>
      <c r="K199" s="10" t="s">
        <v>240</v>
      </c>
      <c r="N199" t="s">
        <v>68</v>
      </c>
      <c r="O199" t="s">
        <v>241</v>
      </c>
      <c r="Q199" t="s">
        <v>113</v>
      </c>
      <c r="R199">
        <v>2012</v>
      </c>
      <c r="S199">
        <v>5070.1400000000003</v>
      </c>
      <c r="T199" t="s">
        <v>31</v>
      </c>
      <c r="U199" s="2">
        <v>40940</v>
      </c>
      <c r="V199" s="2">
        <v>40968</v>
      </c>
      <c r="W199" s="2">
        <v>40968</v>
      </c>
      <c r="Y199" t="s">
        <v>4450</v>
      </c>
      <c r="Z199" t="s">
        <v>254</v>
      </c>
      <c r="AA199" t="s">
        <v>255</v>
      </c>
      <c r="AB199" t="s">
        <v>152</v>
      </c>
      <c r="AC199" t="s">
        <v>153</v>
      </c>
      <c r="AE199" s="9" t="str">
        <f t="shared" si="33"/>
        <v>ok</v>
      </c>
      <c r="AF199" s="9" t="e">
        <f t="shared" si="34"/>
        <v>#VALUE!</v>
      </c>
      <c r="AG199" s="9" t="str">
        <f t="shared" si="35"/>
        <v>ok</v>
      </c>
      <c r="AH199" s="9" t="str">
        <f t="shared" si="36"/>
        <v>OK</v>
      </c>
      <c r="AI199" s="9" t="str">
        <f t="shared" si="37"/>
        <v>ok</v>
      </c>
      <c r="AJ199" s="9" t="str">
        <f t="shared" si="38"/>
        <v>GOVERNORDEMOCRATGOVERNOR, OFFICE OFStatewide20125070.14DEBT409404096840968CONSULTING/TRAVELHIRSCHBERG STRATEGIES INC.1010 VERMONT AVE NW #814WASHINGTONDC</v>
      </c>
      <c r="AK199" s="9">
        <f t="shared" si="39"/>
        <v>1</v>
      </c>
      <c r="AL199" s="9" t="str">
        <f t="shared" si="40"/>
        <v>NO!</v>
      </c>
      <c r="AM199" t="str">
        <f t="shared" si="41"/>
        <v>Yes</v>
      </c>
      <c r="AN199">
        <f t="shared" si="42"/>
        <v>100455654</v>
      </c>
      <c r="AO199" s="12" t="str">
        <f t="shared" si="43"/>
        <v>GOVERNORDEMOCRATGOVERNOR, OFFICE OFStatewide</v>
      </c>
    </row>
    <row r="200" spans="1:41" hidden="1" x14ac:dyDescent="0.25">
      <c r="A200">
        <v>34</v>
      </c>
      <c r="B200">
        <v>100494160</v>
      </c>
      <c r="C200" t="s">
        <v>30</v>
      </c>
      <c r="D200" t="s">
        <v>497</v>
      </c>
      <c r="E200" t="s">
        <v>44</v>
      </c>
      <c r="F200" t="s">
        <v>498</v>
      </c>
      <c r="G200" t="s">
        <v>499</v>
      </c>
      <c r="H200" t="s">
        <v>140</v>
      </c>
      <c r="I200" t="s">
        <v>500</v>
      </c>
      <c r="J200" t="s">
        <v>67</v>
      </c>
      <c r="K200" s="10" t="s">
        <v>240</v>
      </c>
      <c r="N200" t="s">
        <v>68</v>
      </c>
      <c r="O200" t="s">
        <v>241</v>
      </c>
      <c r="Q200" t="s">
        <v>113</v>
      </c>
      <c r="R200">
        <v>2012</v>
      </c>
      <c r="S200">
        <v>5070.1400000000003</v>
      </c>
      <c r="T200" t="s">
        <v>31</v>
      </c>
      <c r="U200" s="2">
        <v>40940</v>
      </c>
      <c r="V200" s="2">
        <v>40968</v>
      </c>
      <c r="W200" s="2">
        <v>40968</v>
      </c>
      <c r="Y200" t="s">
        <v>4450</v>
      </c>
      <c r="Z200" t="s">
        <v>254</v>
      </c>
      <c r="AA200" t="s">
        <v>255</v>
      </c>
      <c r="AB200" t="s">
        <v>152</v>
      </c>
      <c r="AC200" t="s">
        <v>153</v>
      </c>
      <c r="AE200" s="9" t="str">
        <f t="shared" si="33"/>
        <v>ok</v>
      </c>
      <c r="AF200" s="9" t="e">
        <f t="shared" si="34"/>
        <v>#VALUE!</v>
      </c>
      <c r="AG200" s="9" t="str">
        <f t="shared" si="35"/>
        <v>ok</v>
      </c>
      <c r="AH200" s="9" t="str">
        <f t="shared" si="36"/>
        <v>OK</v>
      </c>
      <c r="AI200" s="9" t="str">
        <f t="shared" si="37"/>
        <v>ok</v>
      </c>
      <c r="AJ200" s="9" t="str">
        <f t="shared" si="38"/>
        <v>GOVERNORDEMOCRATGOVERNOR, OFFICE OFStatewide20125070.14DEBT409404096840968CONSULTING/TRAVELHIRSCHBERG STRATEGIES INC.1010 VERMONT AVE NW #814WASHINGTONDC</v>
      </c>
      <c r="AK200" s="9">
        <f t="shared" si="39"/>
        <v>1</v>
      </c>
      <c r="AL200" s="9" t="str">
        <f t="shared" si="40"/>
        <v>NO!</v>
      </c>
      <c r="AM200" t="str">
        <f t="shared" si="41"/>
        <v>Yes</v>
      </c>
      <c r="AN200">
        <f t="shared" si="42"/>
        <v>100455654</v>
      </c>
      <c r="AO200" s="12" t="str">
        <f t="shared" si="43"/>
        <v>GOVERNORDEMOCRATGOVERNOR, OFFICE OFStatewide</v>
      </c>
    </row>
    <row r="201" spans="1:41" hidden="1" x14ac:dyDescent="0.25">
      <c r="A201">
        <v>27</v>
      </c>
      <c r="B201">
        <v>100494847</v>
      </c>
      <c r="C201" t="s">
        <v>30</v>
      </c>
      <c r="D201" t="s">
        <v>814</v>
      </c>
      <c r="E201" t="s">
        <v>44</v>
      </c>
      <c r="F201" t="s">
        <v>815</v>
      </c>
      <c r="G201" t="s">
        <v>816</v>
      </c>
      <c r="H201" t="s">
        <v>273</v>
      </c>
      <c r="I201" t="s">
        <v>817</v>
      </c>
      <c r="J201" t="s">
        <v>49</v>
      </c>
      <c r="K201" s="10" t="s">
        <v>240</v>
      </c>
      <c r="N201" t="s">
        <v>68</v>
      </c>
      <c r="O201" t="s">
        <v>241</v>
      </c>
      <c r="Q201" t="s">
        <v>113</v>
      </c>
      <c r="R201">
        <v>2012</v>
      </c>
      <c r="S201">
        <v>5070.1400000000003</v>
      </c>
      <c r="T201" t="s">
        <v>31</v>
      </c>
      <c r="U201" s="2">
        <v>40940</v>
      </c>
      <c r="V201" s="2">
        <v>40968</v>
      </c>
      <c r="W201" s="2">
        <v>40968</v>
      </c>
      <c r="Y201" t="s">
        <v>4450</v>
      </c>
      <c r="Z201" t="s">
        <v>254</v>
      </c>
      <c r="AA201" t="s">
        <v>255</v>
      </c>
      <c r="AB201" t="s">
        <v>152</v>
      </c>
      <c r="AC201" t="s">
        <v>153</v>
      </c>
      <c r="AE201" s="9" t="str">
        <f t="shared" si="33"/>
        <v>ok</v>
      </c>
      <c r="AF201" s="9" t="e">
        <f t="shared" si="34"/>
        <v>#VALUE!</v>
      </c>
      <c r="AG201" s="9" t="str">
        <f t="shared" si="35"/>
        <v>ok</v>
      </c>
      <c r="AH201" s="9" t="str">
        <f t="shared" si="36"/>
        <v>OK</v>
      </c>
      <c r="AI201" s="9" t="str">
        <f t="shared" si="37"/>
        <v>ok</v>
      </c>
      <c r="AJ201" s="9" t="str">
        <f t="shared" si="38"/>
        <v>GOVERNORDEMOCRATGOVERNOR, OFFICE OFStatewide20125070.14DEBT409404096840968CONSULTING/TRAVELHIRSCHBERG STRATEGIES INC.1010 VERMONT AVE NW #814WASHINGTONDC</v>
      </c>
      <c r="AK201" s="9">
        <f t="shared" si="39"/>
        <v>1</v>
      </c>
      <c r="AL201" s="9" t="str">
        <f t="shared" si="40"/>
        <v>NO!</v>
      </c>
      <c r="AM201" t="str">
        <f t="shared" si="41"/>
        <v>Yes</v>
      </c>
      <c r="AN201">
        <f t="shared" si="42"/>
        <v>100455654</v>
      </c>
      <c r="AO201" s="12" t="str">
        <f t="shared" si="43"/>
        <v>GOVERNORDEMOCRATGOVERNOR, OFFICE OFStatewide</v>
      </c>
    </row>
    <row r="202" spans="1:41" hidden="1" x14ac:dyDescent="0.25">
      <c r="A202">
        <v>71</v>
      </c>
      <c r="B202">
        <v>100495138</v>
      </c>
      <c r="C202" t="s">
        <v>30</v>
      </c>
      <c r="D202" t="s">
        <v>976</v>
      </c>
      <c r="E202" t="s">
        <v>44</v>
      </c>
      <c r="F202" t="s">
        <v>977</v>
      </c>
      <c r="G202" t="s">
        <v>224</v>
      </c>
      <c r="H202" t="s">
        <v>346</v>
      </c>
      <c r="I202" t="s">
        <v>978</v>
      </c>
      <c r="J202" t="s">
        <v>49</v>
      </c>
      <c r="K202" s="10" t="s">
        <v>240</v>
      </c>
      <c r="N202" t="s">
        <v>68</v>
      </c>
      <c r="O202" t="s">
        <v>241</v>
      </c>
      <c r="Q202" t="s">
        <v>113</v>
      </c>
      <c r="R202">
        <v>2012</v>
      </c>
      <c r="S202">
        <v>5070.1400000000003</v>
      </c>
      <c r="T202" t="s">
        <v>31</v>
      </c>
      <c r="U202" s="2">
        <v>40940</v>
      </c>
      <c r="V202" s="2">
        <v>40968</v>
      </c>
      <c r="W202" s="2">
        <v>40968</v>
      </c>
      <c r="Y202" t="s">
        <v>4450</v>
      </c>
      <c r="Z202" t="s">
        <v>254</v>
      </c>
      <c r="AA202" t="s">
        <v>255</v>
      </c>
      <c r="AB202" t="s">
        <v>152</v>
      </c>
      <c r="AC202" t="s">
        <v>153</v>
      </c>
      <c r="AE202" s="9" t="str">
        <f t="shared" si="33"/>
        <v>ok</v>
      </c>
      <c r="AF202" s="9" t="e">
        <f t="shared" si="34"/>
        <v>#VALUE!</v>
      </c>
      <c r="AG202" s="9" t="str">
        <f t="shared" si="35"/>
        <v>ok</v>
      </c>
      <c r="AH202" s="9" t="str">
        <f t="shared" si="36"/>
        <v>OK</v>
      </c>
      <c r="AI202" s="9" t="str">
        <f t="shared" si="37"/>
        <v>ok</v>
      </c>
      <c r="AJ202" s="9" t="str">
        <f t="shared" si="38"/>
        <v>GOVERNORDEMOCRATGOVERNOR, OFFICE OFStatewide20125070.14DEBT409404096840968CONSULTING/TRAVELHIRSCHBERG STRATEGIES INC.1010 VERMONT AVE NW #814WASHINGTONDC</v>
      </c>
      <c r="AK202" s="9">
        <f t="shared" si="39"/>
        <v>1</v>
      </c>
      <c r="AL202" s="9" t="str">
        <f t="shared" si="40"/>
        <v>NO!</v>
      </c>
      <c r="AM202" t="str">
        <f t="shared" si="41"/>
        <v>Yes</v>
      </c>
      <c r="AN202">
        <f t="shared" si="42"/>
        <v>100455654</v>
      </c>
      <c r="AO202" s="12" t="str">
        <f t="shared" si="43"/>
        <v>GOVERNORDEMOCRATGOVERNOR, OFFICE OFStatewide</v>
      </c>
    </row>
    <row r="203" spans="1:41" hidden="1" x14ac:dyDescent="0.25">
      <c r="A203">
        <v>59</v>
      </c>
      <c r="B203">
        <v>100495216</v>
      </c>
      <c r="C203" t="s">
        <v>30</v>
      </c>
      <c r="D203" t="s">
        <v>1151</v>
      </c>
      <c r="E203" t="s">
        <v>44</v>
      </c>
      <c r="F203" t="s">
        <v>1152</v>
      </c>
      <c r="G203" t="s">
        <v>1153</v>
      </c>
      <c r="H203" t="s">
        <v>336</v>
      </c>
      <c r="I203" t="s">
        <v>1154</v>
      </c>
      <c r="J203" t="s">
        <v>49</v>
      </c>
      <c r="K203" s="10" t="s">
        <v>240</v>
      </c>
      <c r="N203" t="s">
        <v>68</v>
      </c>
      <c r="O203" t="s">
        <v>241</v>
      </c>
      <c r="Q203" t="s">
        <v>113</v>
      </c>
      <c r="R203">
        <v>2012</v>
      </c>
      <c r="S203">
        <v>5070.1400000000003</v>
      </c>
      <c r="T203" t="s">
        <v>31</v>
      </c>
      <c r="U203" s="2">
        <v>40940</v>
      </c>
      <c r="V203" s="2">
        <v>40968</v>
      </c>
      <c r="W203" s="2">
        <v>40968</v>
      </c>
      <c r="Y203" t="s">
        <v>4450</v>
      </c>
      <c r="Z203" t="s">
        <v>254</v>
      </c>
      <c r="AA203" t="s">
        <v>255</v>
      </c>
      <c r="AB203" t="s">
        <v>152</v>
      </c>
      <c r="AC203" t="s">
        <v>153</v>
      </c>
      <c r="AE203" s="9" t="str">
        <f t="shared" si="33"/>
        <v>NO!</v>
      </c>
      <c r="AF203" s="9" t="e">
        <f t="shared" si="34"/>
        <v>#VALUE!</v>
      </c>
      <c r="AG203" s="9" t="str">
        <f t="shared" si="35"/>
        <v>ok</v>
      </c>
      <c r="AH203" s="9" t="str">
        <f t="shared" si="36"/>
        <v>OK</v>
      </c>
      <c r="AI203" s="9" t="str">
        <f t="shared" si="37"/>
        <v>ok</v>
      </c>
      <c r="AJ203" s="9" t="str">
        <f t="shared" si="38"/>
        <v>GOVERNORDEMOCRATGOVERNOR, OFFICE OFStatewide20125070.14DEBT409404096840968CONSULTING/TRAVELHIRSCHBERG STRATEGIES INC.1010 VERMONT AVE NW #814WASHINGTONDC</v>
      </c>
      <c r="AK203" s="9">
        <f t="shared" si="39"/>
        <v>1</v>
      </c>
      <c r="AL203" s="9" t="str">
        <f t="shared" si="40"/>
        <v>NO!</v>
      </c>
      <c r="AM203" t="str">
        <f t="shared" si="41"/>
        <v>Yes</v>
      </c>
      <c r="AN203">
        <f t="shared" si="42"/>
        <v>100455654</v>
      </c>
      <c r="AO203" s="12" t="str">
        <f t="shared" si="43"/>
        <v>GOVERNORDEMOCRATGOVERNOR, OFFICE OFStatewide</v>
      </c>
    </row>
    <row r="204" spans="1:41" hidden="1" x14ac:dyDescent="0.25">
      <c r="A204">
        <v>62</v>
      </c>
      <c r="B204">
        <v>100495258</v>
      </c>
      <c r="C204" t="s">
        <v>30</v>
      </c>
      <c r="D204" t="s">
        <v>884</v>
      </c>
      <c r="E204" t="s">
        <v>44</v>
      </c>
      <c r="F204" t="s">
        <v>885</v>
      </c>
      <c r="G204" t="s">
        <v>810</v>
      </c>
      <c r="H204" t="s">
        <v>336</v>
      </c>
      <c r="I204" t="s">
        <v>886</v>
      </c>
      <c r="J204" t="s">
        <v>887</v>
      </c>
      <c r="K204" s="10" t="s">
        <v>240</v>
      </c>
      <c r="N204" t="s">
        <v>68</v>
      </c>
      <c r="O204" t="s">
        <v>241</v>
      </c>
      <c r="Q204" t="s">
        <v>113</v>
      </c>
      <c r="R204">
        <v>2012</v>
      </c>
      <c r="S204">
        <v>5070.1400000000003</v>
      </c>
      <c r="T204" t="s">
        <v>31</v>
      </c>
      <c r="U204" s="2">
        <v>40940</v>
      </c>
      <c r="V204" s="2">
        <v>40968</v>
      </c>
      <c r="W204" s="2">
        <v>40968</v>
      </c>
      <c r="Y204" t="s">
        <v>4450</v>
      </c>
      <c r="Z204" t="s">
        <v>254</v>
      </c>
      <c r="AA204" t="s">
        <v>255</v>
      </c>
      <c r="AB204" t="s">
        <v>152</v>
      </c>
      <c r="AC204" t="s">
        <v>153</v>
      </c>
      <c r="AE204" s="9" t="str">
        <f t="shared" si="33"/>
        <v>ok</v>
      </c>
      <c r="AF204" s="9" t="e">
        <f t="shared" si="34"/>
        <v>#VALUE!</v>
      </c>
      <c r="AG204" s="9" t="str">
        <f t="shared" si="35"/>
        <v>ok</v>
      </c>
      <c r="AH204" s="9" t="str">
        <f t="shared" si="36"/>
        <v>OK</v>
      </c>
      <c r="AI204" s="9" t="str">
        <f t="shared" si="37"/>
        <v>ok</v>
      </c>
      <c r="AJ204" s="9" t="str">
        <f t="shared" si="38"/>
        <v>GOVERNORDEMOCRATGOVERNOR, OFFICE OFStatewide20125070.14DEBT409404096840968CONSULTING/TRAVELHIRSCHBERG STRATEGIES INC.1010 VERMONT AVE NW #814WASHINGTONDC</v>
      </c>
      <c r="AK204" s="9">
        <f t="shared" si="39"/>
        <v>1</v>
      </c>
      <c r="AL204" s="9" t="str">
        <f t="shared" si="40"/>
        <v>NO!</v>
      </c>
      <c r="AM204" t="str">
        <f t="shared" si="41"/>
        <v>Yes</v>
      </c>
      <c r="AN204">
        <f t="shared" si="42"/>
        <v>100455654</v>
      </c>
      <c r="AO204" s="12" t="str">
        <f t="shared" si="43"/>
        <v>GOVERNORDEMOCRATGOVERNOR, OFFICE OFStatewide</v>
      </c>
    </row>
    <row r="205" spans="1:41" hidden="1" x14ac:dyDescent="0.25">
      <c r="A205">
        <v>53</v>
      </c>
      <c r="B205">
        <v>100495310</v>
      </c>
      <c r="C205" t="s">
        <v>30</v>
      </c>
      <c r="D205" t="s">
        <v>693</v>
      </c>
      <c r="E205" t="s">
        <v>44</v>
      </c>
      <c r="F205" t="s">
        <v>694</v>
      </c>
      <c r="G205" t="s">
        <v>695</v>
      </c>
      <c r="H205" t="s">
        <v>602</v>
      </c>
      <c r="I205" t="s">
        <v>696</v>
      </c>
      <c r="J205" t="s">
        <v>67</v>
      </c>
      <c r="K205" s="10" t="s">
        <v>240</v>
      </c>
      <c r="N205" t="s">
        <v>68</v>
      </c>
      <c r="O205" t="s">
        <v>241</v>
      </c>
      <c r="Q205" t="s">
        <v>113</v>
      </c>
      <c r="R205">
        <v>2012</v>
      </c>
      <c r="S205">
        <v>5070.1400000000003</v>
      </c>
      <c r="T205" t="s">
        <v>31</v>
      </c>
      <c r="U205" s="2">
        <v>40940</v>
      </c>
      <c r="V205" s="2">
        <v>40968</v>
      </c>
      <c r="W205" s="2">
        <v>40968</v>
      </c>
      <c r="Y205" t="s">
        <v>4450</v>
      </c>
      <c r="Z205" t="s">
        <v>254</v>
      </c>
      <c r="AA205" t="s">
        <v>255</v>
      </c>
      <c r="AB205" t="s">
        <v>152</v>
      </c>
      <c r="AC205" t="s">
        <v>153</v>
      </c>
      <c r="AE205" s="9" t="str">
        <f t="shared" si="33"/>
        <v>ok</v>
      </c>
      <c r="AF205" s="9" t="e">
        <f t="shared" si="34"/>
        <v>#VALUE!</v>
      </c>
      <c r="AG205" s="9" t="str">
        <f t="shared" si="35"/>
        <v>ok</v>
      </c>
      <c r="AH205" s="9" t="str">
        <f t="shared" si="36"/>
        <v>OK</v>
      </c>
      <c r="AI205" s="9" t="str">
        <f t="shared" si="37"/>
        <v>ok</v>
      </c>
      <c r="AJ205" s="9" t="str">
        <f t="shared" si="38"/>
        <v>GOVERNORDEMOCRATGOVERNOR, OFFICE OFStatewide20125070.14DEBT409404096840968CONSULTING/TRAVELHIRSCHBERG STRATEGIES INC.1010 VERMONT AVE NW #814WASHINGTONDC</v>
      </c>
      <c r="AK205" s="9">
        <f t="shared" si="39"/>
        <v>1</v>
      </c>
      <c r="AL205" s="9" t="str">
        <f t="shared" si="40"/>
        <v>NO!</v>
      </c>
      <c r="AM205" t="str">
        <f t="shared" si="41"/>
        <v>Yes</v>
      </c>
      <c r="AN205">
        <f t="shared" si="42"/>
        <v>100455654</v>
      </c>
      <c r="AO205" s="12" t="str">
        <f t="shared" si="43"/>
        <v>GOVERNORDEMOCRATGOVERNOR, OFFICE OFStatewide</v>
      </c>
    </row>
    <row r="206" spans="1:41" hidden="1" x14ac:dyDescent="0.25">
      <c r="A206">
        <v>693</v>
      </c>
      <c r="B206">
        <v>100463416</v>
      </c>
      <c r="C206" t="s">
        <v>30</v>
      </c>
      <c r="D206" t="s">
        <v>235</v>
      </c>
      <c r="E206" t="s">
        <v>44</v>
      </c>
      <c r="F206" s="10" t="s">
        <v>236</v>
      </c>
      <c r="G206" t="s">
        <v>237</v>
      </c>
      <c r="H206" t="s">
        <v>238</v>
      </c>
      <c r="I206" t="s">
        <v>239</v>
      </c>
      <c r="J206" t="s">
        <v>240</v>
      </c>
      <c r="K206" s="10" t="s">
        <v>240</v>
      </c>
      <c r="N206" t="s">
        <v>68</v>
      </c>
      <c r="O206" t="s">
        <v>241</v>
      </c>
      <c r="Q206" t="s">
        <v>113</v>
      </c>
      <c r="R206">
        <v>2012</v>
      </c>
      <c r="S206">
        <v>6040.75</v>
      </c>
      <c r="T206" t="s">
        <v>31</v>
      </c>
      <c r="U206" s="2">
        <v>41000</v>
      </c>
      <c r="V206" s="2">
        <v>41029</v>
      </c>
      <c r="W206" s="2">
        <v>41029</v>
      </c>
      <c r="Y206" t="s">
        <v>330</v>
      </c>
      <c r="Z206" t="s">
        <v>33</v>
      </c>
      <c r="AA206" t="s">
        <v>103</v>
      </c>
      <c r="AB206" t="s">
        <v>35</v>
      </c>
      <c r="AC206" t="s">
        <v>36</v>
      </c>
      <c r="AE206" s="9" t="str">
        <f t="shared" si="33"/>
        <v>ok</v>
      </c>
      <c r="AF206" s="9" t="e">
        <f t="shared" si="34"/>
        <v>#VALUE!</v>
      </c>
      <c r="AG206" s="9" t="str">
        <f t="shared" si="35"/>
        <v>ok</v>
      </c>
      <c r="AH206" s="9" t="str">
        <f t="shared" si="36"/>
        <v>OK</v>
      </c>
      <c r="AI206" s="9" t="str">
        <f t="shared" si="37"/>
        <v>ok</v>
      </c>
      <c r="AJ206" s="9" t="str">
        <f t="shared" si="38"/>
        <v>GOVERNORDEMOCRATGOVERNOR, OFFICE OFStatewide20126040.75DEBT410004102941029ACCOUNTING/COMPLIANCEPROJECT ACCOUNTING SERVICES603 STEWART ST #819SEATTLEWA</v>
      </c>
      <c r="AK206" s="9">
        <f t="shared" si="39"/>
        <v>0</v>
      </c>
      <c r="AL206" s="9" t="str">
        <f t="shared" si="40"/>
        <v>MATCH</v>
      </c>
      <c r="AM206" t="str">
        <f t="shared" si="41"/>
        <v>Yes</v>
      </c>
      <c r="AN206">
        <f t="shared" si="42"/>
        <v>100463416</v>
      </c>
      <c r="AO206" s="12" t="str">
        <f t="shared" si="43"/>
        <v>GOVERNORDEMOCRATGOVERNOR, OFFICE OFStatewide</v>
      </c>
    </row>
    <row r="207" spans="1:41" hidden="1" x14ac:dyDescent="0.25">
      <c r="A207">
        <v>923</v>
      </c>
      <c r="B207">
        <v>100463438</v>
      </c>
      <c r="C207" t="s">
        <v>30</v>
      </c>
      <c r="D207" t="s">
        <v>1050</v>
      </c>
      <c r="E207" t="s">
        <v>44</v>
      </c>
      <c r="F207" t="s">
        <v>637</v>
      </c>
      <c r="G207" t="s">
        <v>638</v>
      </c>
      <c r="H207" t="s">
        <v>639</v>
      </c>
      <c r="I207" t="s">
        <v>606</v>
      </c>
      <c r="J207" t="s">
        <v>1051</v>
      </c>
      <c r="K207" s="10" t="s">
        <v>240</v>
      </c>
      <c r="N207" t="s">
        <v>68</v>
      </c>
      <c r="O207" t="s">
        <v>241</v>
      </c>
      <c r="Q207" t="s">
        <v>113</v>
      </c>
      <c r="R207">
        <v>2012</v>
      </c>
      <c r="S207">
        <v>6040.75</v>
      </c>
      <c r="T207" t="s">
        <v>31</v>
      </c>
      <c r="U207" s="2">
        <v>41000</v>
      </c>
      <c r="V207" s="2">
        <v>41029</v>
      </c>
      <c r="W207" s="2">
        <v>41029</v>
      </c>
      <c r="Y207" t="s">
        <v>330</v>
      </c>
      <c r="Z207" t="s">
        <v>33</v>
      </c>
      <c r="AA207" t="s">
        <v>103</v>
      </c>
      <c r="AB207" t="s">
        <v>35</v>
      </c>
      <c r="AC207" t="s">
        <v>36</v>
      </c>
      <c r="AE207" s="9" t="str">
        <f t="shared" si="33"/>
        <v>ok</v>
      </c>
      <c r="AF207" s="9" t="e">
        <f t="shared" si="34"/>
        <v>#VALUE!</v>
      </c>
      <c r="AG207" s="9" t="str">
        <f t="shared" si="35"/>
        <v>ok</v>
      </c>
      <c r="AH207" s="9" t="str">
        <f t="shared" si="36"/>
        <v>OK</v>
      </c>
      <c r="AI207" s="9" t="str">
        <f t="shared" si="37"/>
        <v>ok</v>
      </c>
      <c r="AJ207" s="9" t="str">
        <f t="shared" si="38"/>
        <v>GOVERNORDEMOCRATGOVERNOR, OFFICE OFStatewide20126040.75DEBT410004102941029ACCOUNTING/COMPLIANCEPROJECT ACCOUNTING SERVICES603 STEWART ST #819SEATTLEWA</v>
      </c>
      <c r="AK207" s="9">
        <f t="shared" si="39"/>
        <v>1</v>
      </c>
      <c r="AL207" s="9" t="str">
        <f t="shared" si="40"/>
        <v>NO!</v>
      </c>
      <c r="AM207" t="str">
        <f t="shared" si="41"/>
        <v>Yes</v>
      </c>
      <c r="AN207">
        <f t="shared" si="42"/>
        <v>100463416</v>
      </c>
      <c r="AO207" s="12" t="str">
        <f t="shared" si="43"/>
        <v>GOVERNORDEMOCRATGOVERNOR, OFFICE OFStatewide</v>
      </c>
    </row>
    <row r="208" spans="1:41" hidden="1" x14ac:dyDescent="0.25">
      <c r="A208">
        <v>677</v>
      </c>
      <c r="B208">
        <v>100463531</v>
      </c>
      <c r="C208" t="s">
        <v>30</v>
      </c>
      <c r="D208" t="s">
        <v>644</v>
      </c>
      <c r="E208" t="s">
        <v>44</v>
      </c>
      <c r="F208" t="s">
        <v>645</v>
      </c>
      <c r="G208" t="s">
        <v>646</v>
      </c>
      <c r="H208" t="s">
        <v>299</v>
      </c>
      <c r="I208" t="s">
        <v>647</v>
      </c>
      <c r="J208" t="s">
        <v>174</v>
      </c>
      <c r="K208" s="10" t="s">
        <v>240</v>
      </c>
      <c r="N208" t="s">
        <v>68</v>
      </c>
      <c r="O208" t="s">
        <v>241</v>
      </c>
      <c r="Q208" t="s">
        <v>113</v>
      </c>
      <c r="R208">
        <v>2012</v>
      </c>
      <c r="S208">
        <v>6040.75</v>
      </c>
      <c r="T208" t="s">
        <v>31</v>
      </c>
      <c r="U208" s="2">
        <v>41000</v>
      </c>
      <c r="V208" s="2">
        <v>41029</v>
      </c>
      <c r="W208" s="2">
        <v>41029</v>
      </c>
      <c r="Y208" t="s">
        <v>330</v>
      </c>
      <c r="Z208" t="s">
        <v>33</v>
      </c>
      <c r="AA208" t="s">
        <v>103</v>
      </c>
      <c r="AB208" t="s">
        <v>35</v>
      </c>
      <c r="AC208" t="s">
        <v>36</v>
      </c>
      <c r="AE208" s="9" t="str">
        <f t="shared" si="33"/>
        <v>ok</v>
      </c>
      <c r="AF208" s="9" t="e">
        <f t="shared" si="34"/>
        <v>#VALUE!</v>
      </c>
      <c r="AG208" s="9" t="str">
        <f t="shared" si="35"/>
        <v>ok</v>
      </c>
      <c r="AH208" s="9" t="str">
        <f t="shared" si="36"/>
        <v>OK</v>
      </c>
      <c r="AI208" s="9" t="str">
        <f t="shared" si="37"/>
        <v>ok</v>
      </c>
      <c r="AJ208" s="9" t="str">
        <f t="shared" si="38"/>
        <v>GOVERNORDEMOCRATGOVERNOR, OFFICE OFStatewide20126040.75DEBT410004102941029ACCOUNTING/COMPLIANCEPROJECT ACCOUNTING SERVICES603 STEWART ST #819SEATTLEWA</v>
      </c>
      <c r="AK208" s="9">
        <f t="shared" si="39"/>
        <v>1</v>
      </c>
      <c r="AL208" s="9" t="str">
        <f t="shared" si="40"/>
        <v>NO!</v>
      </c>
      <c r="AM208" t="str">
        <f t="shared" si="41"/>
        <v>Yes</v>
      </c>
      <c r="AN208">
        <f t="shared" si="42"/>
        <v>100463416</v>
      </c>
      <c r="AO208" s="12" t="str">
        <f t="shared" si="43"/>
        <v>GOVERNORDEMOCRATGOVERNOR, OFFICE OFStatewide</v>
      </c>
    </row>
    <row r="209" spans="1:41" hidden="1" x14ac:dyDescent="0.25">
      <c r="A209">
        <v>694</v>
      </c>
      <c r="B209">
        <v>100463851</v>
      </c>
      <c r="C209" t="s">
        <v>30</v>
      </c>
      <c r="D209" t="s">
        <v>484</v>
      </c>
      <c r="E209" t="s">
        <v>44</v>
      </c>
      <c r="F209" t="s">
        <v>485</v>
      </c>
      <c r="G209" t="s">
        <v>486</v>
      </c>
      <c r="H209" t="s">
        <v>109</v>
      </c>
      <c r="I209" t="s">
        <v>487</v>
      </c>
      <c r="J209" t="s">
        <v>193</v>
      </c>
      <c r="K209" s="10" t="s">
        <v>240</v>
      </c>
      <c r="N209" t="s">
        <v>68</v>
      </c>
      <c r="O209" t="s">
        <v>241</v>
      </c>
      <c r="Q209" t="s">
        <v>113</v>
      </c>
      <c r="R209">
        <v>2012</v>
      </c>
      <c r="S209">
        <v>6040.75</v>
      </c>
      <c r="T209" t="s">
        <v>31</v>
      </c>
      <c r="U209" s="2">
        <v>41000</v>
      </c>
      <c r="V209" s="2">
        <v>41029</v>
      </c>
      <c r="W209" s="2">
        <v>41029</v>
      </c>
      <c r="Y209" t="s">
        <v>330</v>
      </c>
      <c r="Z209" t="s">
        <v>33</v>
      </c>
      <c r="AA209" t="s">
        <v>103</v>
      </c>
      <c r="AB209" t="s">
        <v>35</v>
      </c>
      <c r="AC209" t="s">
        <v>36</v>
      </c>
      <c r="AE209" s="9" t="str">
        <f t="shared" si="33"/>
        <v>ok</v>
      </c>
      <c r="AF209" s="9" t="e">
        <f t="shared" si="34"/>
        <v>#VALUE!</v>
      </c>
      <c r="AG209" s="9" t="str">
        <f t="shared" si="35"/>
        <v>ok</v>
      </c>
      <c r="AH209" s="9" t="str">
        <f t="shared" si="36"/>
        <v>OK</v>
      </c>
      <c r="AI209" s="9" t="str">
        <f t="shared" si="37"/>
        <v>ok</v>
      </c>
      <c r="AJ209" s="9" t="str">
        <f t="shared" si="38"/>
        <v>GOVERNORDEMOCRATGOVERNOR, OFFICE OFStatewide20126040.75DEBT410004102941029ACCOUNTING/COMPLIANCEPROJECT ACCOUNTING SERVICES603 STEWART ST #819SEATTLEWA</v>
      </c>
      <c r="AK209" s="9">
        <f t="shared" si="39"/>
        <v>1</v>
      </c>
      <c r="AL209" s="9" t="str">
        <f t="shared" si="40"/>
        <v>NO!</v>
      </c>
      <c r="AM209" t="str">
        <f t="shared" si="41"/>
        <v>Yes</v>
      </c>
      <c r="AN209">
        <f t="shared" si="42"/>
        <v>100463416</v>
      </c>
      <c r="AO209" s="12" t="str">
        <f t="shared" si="43"/>
        <v>GOVERNORDEMOCRATGOVERNOR, OFFICE OFStatewide</v>
      </c>
    </row>
    <row r="210" spans="1:41" hidden="1" x14ac:dyDescent="0.25">
      <c r="A210">
        <v>642</v>
      </c>
      <c r="B210">
        <v>100466650</v>
      </c>
      <c r="C210" t="s">
        <v>30</v>
      </c>
      <c r="D210" t="s">
        <v>1760</v>
      </c>
      <c r="E210" t="s">
        <v>44</v>
      </c>
      <c r="F210" t="s">
        <v>1761</v>
      </c>
      <c r="G210" t="s">
        <v>1762</v>
      </c>
      <c r="H210" t="s">
        <v>191</v>
      </c>
      <c r="I210" t="s">
        <v>1020</v>
      </c>
      <c r="J210" t="s">
        <v>49</v>
      </c>
      <c r="K210" s="10" t="s">
        <v>240</v>
      </c>
      <c r="N210" t="s">
        <v>68</v>
      </c>
      <c r="O210" t="s">
        <v>241</v>
      </c>
      <c r="Q210" t="s">
        <v>113</v>
      </c>
      <c r="R210">
        <v>2012</v>
      </c>
      <c r="S210">
        <v>6040.75</v>
      </c>
      <c r="T210" t="s">
        <v>31</v>
      </c>
      <c r="U210" s="2">
        <v>41000</v>
      </c>
      <c r="V210" s="2">
        <v>41029</v>
      </c>
      <c r="W210" s="2">
        <v>41029</v>
      </c>
      <c r="Y210" t="s">
        <v>330</v>
      </c>
      <c r="Z210" t="s">
        <v>33</v>
      </c>
      <c r="AA210" t="s">
        <v>103</v>
      </c>
      <c r="AB210" t="s">
        <v>35</v>
      </c>
      <c r="AC210" t="s">
        <v>36</v>
      </c>
      <c r="AE210" s="9" t="str">
        <f t="shared" si="33"/>
        <v>ok</v>
      </c>
      <c r="AF210" s="9" t="e">
        <f t="shared" si="34"/>
        <v>#VALUE!</v>
      </c>
      <c r="AG210" s="9" t="str">
        <f t="shared" si="35"/>
        <v>ok</v>
      </c>
      <c r="AH210" s="9" t="str">
        <f t="shared" si="36"/>
        <v>OK</v>
      </c>
      <c r="AI210" s="9" t="str">
        <f t="shared" si="37"/>
        <v>ok</v>
      </c>
      <c r="AJ210" s="9" t="str">
        <f t="shared" si="38"/>
        <v>GOVERNORDEMOCRATGOVERNOR, OFFICE OFStatewide20126040.75DEBT410004102941029ACCOUNTING/COMPLIANCEPROJECT ACCOUNTING SERVICES603 STEWART ST #819SEATTLEWA</v>
      </c>
      <c r="AK210" s="9">
        <f t="shared" si="39"/>
        <v>1</v>
      </c>
      <c r="AL210" s="9" t="str">
        <f t="shared" si="40"/>
        <v>NO!</v>
      </c>
      <c r="AM210" t="str">
        <f t="shared" si="41"/>
        <v>Yes</v>
      </c>
      <c r="AN210">
        <f t="shared" si="42"/>
        <v>100463416</v>
      </c>
      <c r="AO210" s="12" t="str">
        <f t="shared" si="43"/>
        <v>GOVERNORDEMOCRATGOVERNOR, OFFICE OFStatewide</v>
      </c>
    </row>
    <row r="211" spans="1:41" hidden="1" x14ac:dyDescent="0.25">
      <c r="A211">
        <v>434</v>
      </c>
      <c r="B211">
        <v>100410341</v>
      </c>
      <c r="C211" t="s">
        <v>30</v>
      </c>
      <c r="D211" t="s">
        <v>106</v>
      </c>
      <c r="E211" t="s">
        <v>44</v>
      </c>
      <c r="F211" t="s">
        <v>107</v>
      </c>
      <c r="G211" t="s">
        <v>108</v>
      </c>
      <c r="H211" t="s">
        <v>109</v>
      </c>
      <c r="I211" t="s">
        <v>110</v>
      </c>
      <c r="J211" t="s">
        <v>111</v>
      </c>
      <c r="K211" s="10" t="s">
        <v>240</v>
      </c>
      <c r="N211" t="s">
        <v>68</v>
      </c>
      <c r="O211" t="s">
        <v>241</v>
      </c>
      <c r="Q211" t="s">
        <v>113</v>
      </c>
      <c r="R211">
        <v>2012</v>
      </c>
      <c r="S211">
        <v>750</v>
      </c>
      <c r="T211" t="s">
        <v>31</v>
      </c>
      <c r="U211" s="2">
        <v>40603</v>
      </c>
      <c r="V211" s="2">
        <v>40633</v>
      </c>
      <c r="W211" s="2">
        <v>40633</v>
      </c>
      <c r="Y211" t="s">
        <v>3357</v>
      </c>
      <c r="Z211" t="s">
        <v>3121</v>
      </c>
      <c r="AA211" t="s">
        <v>3292</v>
      </c>
      <c r="AB211" t="s">
        <v>152</v>
      </c>
      <c r="AC211" t="s">
        <v>153</v>
      </c>
      <c r="AE211" s="9" t="str">
        <f t="shared" si="33"/>
        <v>ok</v>
      </c>
      <c r="AF211" s="9" t="e">
        <f t="shared" si="34"/>
        <v>#VALUE!</v>
      </c>
      <c r="AG211" s="9" t="str">
        <f t="shared" si="35"/>
        <v>ok</v>
      </c>
      <c r="AH211" s="9" t="str">
        <f t="shared" si="36"/>
        <v>OK</v>
      </c>
      <c r="AI211" s="9" t="str">
        <f t="shared" si="37"/>
        <v>ok</v>
      </c>
      <c r="AJ211" s="9" t="str">
        <f t="shared" si="38"/>
        <v>GOVERNORDEMOCRATGOVERNOR, OFFICE OFStatewide2012750DEBT406034063340633DATABASE SERVICENGP SOFTWARE1225 EYE ST #1225WASHINGTONDC</v>
      </c>
      <c r="AK211" s="9">
        <f t="shared" si="39"/>
        <v>0</v>
      </c>
      <c r="AL211" s="9" t="str">
        <f t="shared" si="40"/>
        <v>NO!</v>
      </c>
      <c r="AM211" t="str">
        <f t="shared" si="41"/>
        <v>Yes</v>
      </c>
      <c r="AN211">
        <f t="shared" si="42"/>
        <v>100407962</v>
      </c>
      <c r="AO211" s="12" t="str">
        <f t="shared" si="43"/>
        <v>GOVERNORDEMOCRATGOVERNOR, OFFICE OFStatewide</v>
      </c>
    </row>
    <row r="212" spans="1:41" hidden="1" x14ac:dyDescent="0.25">
      <c r="A212">
        <v>321</v>
      </c>
      <c r="B212">
        <v>100360064</v>
      </c>
      <c r="C212" t="s">
        <v>30</v>
      </c>
      <c r="D212" t="s">
        <v>1009</v>
      </c>
      <c r="E212" t="s">
        <v>44</v>
      </c>
      <c r="F212" t="s">
        <v>804</v>
      </c>
      <c r="G212" t="s">
        <v>805</v>
      </c>
      <c r="H212" t="s">
        <v>336</v>
      </c>
      <c r="I212" t="s">
        <v>806</v>
      </c>
      <c r="J212" t="s">
        <v>807</v>
      </c>
      <c r="K212" t="s">
        <v>675</v>
      </c>
      <c r="N212" t="s">
        <v>68</v>
      </c>
      <c r="O212" t="s">
        <v>676</v>
      </c>
      <c r="Q212" t="s">
        <v>113</v>
      </c>
      <c r="R212">
        <v>2012</v>
      </c>
      <c r="S212">
        <v>150</v>
      </c>
      <c r="T212" t="s">
        <v>31</v>
      </c>
      <c r="U212" s="2">
        <v>40118</v>
      </c>
      <c r="V212" s="2">
        <v>40147</v>
      </c>
      <c r="W212" s="2">
        <v>40147</v>
      </c>
      <c r="X212" t="s">
        <v>72</v>
      </c>
      <c r="Y212" t="s">
        <v>3205</v>
      </c>
      <c r="Z212" t="s">
        <v>167</v>
      </c>
      <c r="AA212" t="s">
        <v>168</v>
      </c>
      <c r="AB212" t="s">
        <v>35</v>
      </c>
      <c r="AC212" t="s">
        <v>36</v>
      </c>
      <c r="AE212" s="9" t="str">
        <f t="shared" si="33"/>
        <v>ok</v>
      </c>
      <c r="AF212" s="9" t="e">
        <f t="shared" si="34"/>
        <v>#VALUE!</v>
      </c>
      <c r="AG212" s="9" t="str">
        <f t="shared" si="35"/>
        <v>ok</v>
      </c>
      <c r="AH212" s="9" t="str">
        <f t="shared" si="36"/>
        <v>OK</v>
      </c>
      <c r="AI212" s="9" t="str">
        <f t="shared" si="37"/>
        <v>ok</v>
      </c>
      <c r="AJ212" s="9" t="str">
        <f t="shared" si="38"/>
        <v>PUBLIC LANDS COMMISSIONERDEMOCRATNATURAL RESOURCES, DEPT OFStatewide2012150DEBT401184014740147Operation and OverheadTREASURY-NOVARGO STRATEGIESPO BOX 9100 SEATTLEWA</v>
      </c>
      <c r="AK212" s="9">
        <f t="shared" si="39"/>
        <v>0</v>
      </c>
      <c r="AL212" s="9" t="str">
        <f t="shared" si="40"/>
        <v>NO!</v>
      </c>
      <c r="AM212" t="str">
        <f t="shared" si="41"/>
        <v>Yes</v>
      </c>
      <c r="AN212">
        <f t="shared" si="42"/>
        <v>100335629</v>
      </c>
      <c r="AO212" s="12" t="str">
        <f t="shared" si="43"/>
        <v>PUBLIC LANDS COMMISSIONERDEMOCRATNATURAL RESOURCES, DEPT OFStatewide</v>
      </c>
    </row>
    <row r="213" spans="1:41" hidden="1" x14ac:dyDescent="0.25">
      <c r="A213">
        <v>424</v>
      </c>
      <c r="B213">
        <v>100409530</v>
      </c>
      <c r="C213" t="s">
        <v>30</v>
      </c>
      <c r="D213" t="s">
        <v>1094</v>
      </c>
      <c r="E213" t="s">
        <v>44</v>
      </c>
      <c r="F213" t="s">
        <v>1095</v>
      </c>
      <c r="G213" t="s">
        <v>1096</v>
      </c>
      <c r="H213" t="s">
        <v>299</v>
      </c>
      <c r="I213" t="s">
        <v>1097</v>
      </c>
      <c r="J213" t="s">
        <v>67</v>
      </c>
      <c r="K213" t="s">
        <v>675</v>
      </c>
      <c r="N213" t="s">
        <v>68</v>
      </c>
      <c r="O213" t="s">
        <v>676</v>
      </c>
      <c r="Q213" t="s">
        <v>113</v>
      </c>
      <c r="R213">
        <v>2012</v>
      </c>
      <c r="S213">
        <v>150</v>
      </c>
      <c r="T213" t="s">
        <v>31</v>
      </c>
      <c r="U213" s="2">
        <v>40603</v>
      </c>
      <c r="V213" s="2">
        <v>40633</v>
      </c>
      <c r="W213" s="2">
        <v>40633</v>
      </c>
      <c r="X213" t="s">
        <v>72</v>
      </c>
      <c r="Y213" t="s">
        <v>2577</v>
      </c>
      <c r="Z213" t="s">
        <v>167</v>
      </c>
      <c r="AA213" t="s">
        <v>168</v>
      </c>
      <c r="AB213" t="s">
        <v>35</v>
      </c>
      <c r="AC213" t="s">
        <v>36</v>
      </c>
      <c r="AE213" s="9" t="str">
        <f t="shared" si="33"/>
        <v>ok</v>
      </c>
      <c r="AF213" s="9" t="e">
        <f t="shared" si="34"/>
        <v>#VALUE!</v>
      </c>
      <c r="AG213" s="9" t="str">
        <f t="shared" si="35"/>
        <v>ok</v>
      </c>
      <c r="AH213" s="9" t="str">
        <f t="shared" si="36"/>
        <v>OK</v>
      </c>
      <c r="AI213" s="9" t="str">
        <f t="shared" si="37"/>
        <v>ok</v>
      </c>
      <c r="AJ213" s="9" t="str">
        <f t="shared" si="38"/>
        <v>PUBLIC LANDS COMMISSIONERDEMOCRATNATURAL RESOURCES, DEPT OFStatewide2012150DEBT406034063340633Operation and OverheadMARCH TREASURYARGO STRATEGIESPO BOX 9100 SEATTLEWA</v>
      </c>
      <c r="AK213" s="9">
        <f t="shared" si="39"/>
        <v>0</v>
      </c>
      <c r="AL213" s="9" t="str">
        <f t="shared" si="40"/>
        <v>NO!</v>
      </c>
      <c r="AM213" t="str">
        <f t="shared" si="41"/>
        <v>Yes</v>
      </c>
      <c r="AN213">
        <f t="shared" si="42"/>
        <v>100408052</v>
      </c>
      <c r="AO213" s="12" t="str">
        <f t="shared" si="43"/>
        <v>PUBLIC LANDS COMMISSIONERDEMOCRATNATURAL RESOURCES, DEPT OFStatewide</v>
      </c>
    </row>
    <row r="214" spans="1:41" hidden="1" x14ac:dyDescent="0.25">
      <c r="A214">
        <v>399</v>
      </c>
      <c r="B214">
        <v>100410509</v>
      </c>
      <c r="C214" t="s">
        <v>30</v>
      </c>
      <c r="D214" t="s">
        <v>2822</v>
      </c>
      <c r="E214" t="s">
        <v>44</v>
      </c>
      <c r="F214" t="s">
        <v>2798</v>
      </c>
      <c r="G214" t="s">
        <v>2799</v>
      </c>
      <c r="H214" t="s">
        <v>140</v>
      </c>
      <c r="I214" t="s">
        <v>2800</v>
      </c>
      <c r="J214" t="s">
        <v>67</v>
      </c>
      <c r="K214" t="s">
        <v>675</v>
      </c>
      <c r="N214" t="s">
        <v>68</v>
      </c>
      <c r="O214" t="s">
        <v>676</v>
      </c>
      <c r="Q214" t="s">
        <v>113</v>
      </c>
      <c r="R214">
        <v>2012</v>
      </c>
      <c r="S214">
        <v>150</v>
      </c>
      <c r="T214" t="s">
        <v>31</v>
      </c>
      <c r="U214" s="2">
        <v>40603</v>
      </c>
      <c r="V214" s="2">
        <v>40633</v>
      </c>
      <c r="W214" s="2">
        <v>40633</v>
      </c>
      <c r="X214" t="s">
        <v>72</v>
      </c>
      <c r="Y214" t="s">
        <v>2577</v>
      </c>
      <c r="Z214" t="s">
        <v>167</v>
      </c>
      <c r="AA214" t="s">
        <v>168</v>
      </c>
      <c r="AB214" t="s">
        <v>35</v>
      </c>
      <c r="AC214" t="s">
        <v>36</v>
      </c>
      <c r="AE214" s="9" t="str">
        <f t="shared" si="33"/>
        <v>ok</v>
      </c>
      <c r="AF214" s="9" t="e">
        <f t="shared" si="34"/>
        <v>#VALUE!</v>
      </c>
      <c r="AG214" s="9" t="str">
        <f t="shared" si="35"/>
        <v>ok</v>
      </c>
      <c r="AH214" s="9" t="str">
        <f t="shared" si="36"/>
        <v>OK</v>
      </c>
      <c r="AI214" s="9" t="str">
        <f t="shared" si="37"/>
        <v>ok</v>
      </c>
      <c r="AJ214" s="9" t="str">
        <f t="shared" si="38"/>
        <v>PUBLIC LANDS COMMISSIONERDEMOCRATNATURAL RESOURCES, DEPT OFStatewide2012150DEBT406034063340633Operation and OverheadMARCH TREASURYARGO STRATEGIESPO BOX 9100 SEATTLEWA</v>
      </c>
      <c r="AK214" s="9">
        <f t="shared" si="39"/>
        <v>1</v>
      </c>
      <c r="AL214" s="9" t="str">
        <f t="shared" si="40"/>
        <v>NO!</v>
      </c>
      <c r="AM214" t="str">
        <f t="shared" si="41"/>
        <v>Yes</v>
      </c>
      <c r="AN214">
        <f t="shared" si="42"/>
        <v>100408052</v>
      </c>
      <c r="AO214" s="12" t="str">
        <f t="shared" si="43"/>
        <v>PUBLIC LANDS COMMISSIONERDEMOCRATNATURAL RESOURCES, DEPT OFStatewide</v>
      </c>
    </row>
    <row r="215" spans="1:41" hidden="1" x14ac:dyDescent="0.25">
      <c r="A215">
        <v>514</v>
      </c>
      <c r="B215">
        <v>100421974</v>
      </c>
      <c r="C215" t="s">
        <v>30</v>
      </c>
      <c r="D215" t="s">
        <v>1224</v>
      </c>
      <c r="E215" t="s">
        <v>44</v>
      </c>
      <c r="F215" t="s">
        <v>1225</v>
      </c>
      <c r="G215" t="s">
        <v>1226</v>
      </c>
      <c r="H215" t="s">
        <v>212</v>
      </c>
      <c r="I215" t="s">
        <v>1227</v>
      </c>
      <c r="J215" t="s">
        <v>67</v>
      </c>
      <c r="K215" t="s">
        <v>675</v>
      </c>
      <c r="N215" t="s">
        <v>68</v>
      </c>
      <c r="O215" t="s">
        <v>676</v>
      </c>
      <c r="Q215" t="s">
        <v>113</v>
      </c>
      <c r="R215">
        <v>2012</v>
      </c>
      <c r="S215">
        <v>150</v>
      </c>
      <c r="T215" t="s">
        <v>31</v>
      </c>
      <c r="U215" s="2">
        <v>40603</v>
      </c>
      <c r="V215" s="2">
        <v>40633</v>
      </c>
      <c r="W215" s="2">
        <v>40633</v>
      </c>
      <c r="X215" t="s">
        <v>72</v>
      </c>
      <c r="Y215" t="s">
        <v>2577</v>
      </c>
      <c r="Z215" t="s">
        <v>167</v>
      </c>
      <c r="AA215" t="s">
        <v>168</v>
      </c>
      <c r="AB215" t="s">
        <v>35</v>
      </c>
      <c r="AC215" t="s">
        <v>36</v>
      </c>
      <c r="AE215" s="9" t="str">
        <f t="shared" si="33"/>
        <v>ok</v>
      </c>
      <c r="AF215" s="9" t="e">
        <f t="shared" si="34"/>
        <v>#VALUE!</v>
      </c>
      <c r="AG215" s="9" t="str">
        <f t="shared" si="35"/>
        <v>ok</v>
      </c>
      <c r="AH215" s="9" t="str">
        <f t="shared" si="36"/>
        <v>OK</v>
      </c>
      <c r="AI215" s="9" t="str">
        <f t="shared" si="37"/>
        <v>ok</v>
      </c>
      <c r="AJ215" s="9" t="str">
        <f t="shared" si="38"/>
        <v>PUBLIC LANDS COMMISSIONERDEMOCRATNATURAL RESOURCES, DEPT OFStatewide2012150DEBT406034063340633Operation and OverheadMARCH TREASURYARGO STRATEGIESPO BOX 9100 SEATTLEWA</v>
      </c>
      <c r="AK215" s="9">
        <f t="shared" si="39"/>
        <v>1</v>
      </c>
      <c r="AL215" s="9" t="str">
        <f t="shared" si="40"/>
        <v>NO!</v>
      </c>
      <c r="AM215" t="str">
        <f t="shared" si="41"/>
        <v>Yes</v>
      </c>
      <c r="AN215">
        <f t="shared" si="42"/>
        <v>100408052</v>
      </c>
      <c r="AO215" s="12" t="str">
        <f t="shared" si="43"/>
        <v>PUBLIC LANDS COMMISSIONERDEMOCRATNATURAL RESOURCES, DEPT OFStatewide</v>
      </c>
    </row>
    <row r="216" spans="1:41" hidden="1" x14ac:dyDescent="0.25">
      <c r="A216">
        <v>342</v>
      </c>
      <c r="B216">
        <v>100389695</v>
      </c>
      <c r="C216" t="s">
        <v>30</v>
      </c>
      <c r="D216" t="s">
        <v>1009</v>
      </c>
      <c r="E216" t="s">
        <v>44</v>
      </c>
      <c r="F216" t="s">
        <v>804</v>
      </c>
      <c r="G216" t="s">
        <v>805</v>
      </c>
      <c r="H216" t="s">
        <v>336</v>
      </c>
      <c r="I216" t="s">
        <v>806</v>
      </c>
      <c r="J216" t="s">
        <v>807</v>
      </c>
      <c r="K216" t="s">
        <v>675</v>
      </c>
      <c r="N216" t="s">
        <v>68</v>
      </c>
      <c r="O216" t="s">
        <v>676</v>
      </c>
      <c r="Q216" t="s">
        <v>113</v>
      </c>
      <c r="R216">
        <v>2012</v>
      </c>
      <c r="S216">
        <v>225</v>
      </c>
      <c r="T216" t="s">
        <v>31</v>
      </c>
      <c r="U216" s="2">
        <v>40422</v>
      </c>
      <c r="V216" s="2">
        <v>40451</v>
      </c>
      <c r="W216" s="2">
        <v>40451</v>
      </c>
      <c r="X216" t="s">
        <v>72</v>
      </c>
      <c r="Y216" t="s">
        <v>3028</v>
      </c>
      <c r="Z216" t="s">
        <v>167</v>
      </c>
      <c r="AA216" t="s">
        <v>168</v>
      </c>
      <c r="AB216" t="s">
        <v>35</v>
      </c>
      <c r="AC216" t="s">
        <v>36</v>
      </c>
      <c r="AE216" s="9" t="str">
        <f t="shared" si="33"/>
        <v>ok</v>
      </c>
      <c r="AF216" s="9" t="e">
        <f t="shared" si="34"/>
        <v>#VALUE!</v>
      </c>
      <c r="AG216" s="9" t="str">
        <f t="shared" si="35"/>
        <v>ok</v>
      </c>
      <c r="AH216" s="9" t="str">
        <f t="shared" si="36"/>
        <v>OK</v>
      </c>
      <c r="AI216" s="9" t="str">
        <f t="shared" si="37"/>
        <v>ok</v>
      </c>
      <c r="AJ216" s="9" t="str">
        <f t="shared" si="38"/>
        <v>PUBLIC LANDS COMMISSIONERDEMOCRATNATURAL RESOURCES, DEPT OFStatewide2012225DEBT404224045140451Operation and OverheadEST. SEPTEMBER TREASURYARGO STRATEGIESPO BOX 9100 SEATTLEWA</v>
      </c>
      <c r="AK216" s="9">
        <f t="shared" si="39"/>
        <v>0</v>
      </c>
      <c r="AL216" s="9" t="str">
        <f t="shared" si="40"/>
        <v>NO!</v>
      </c>
      <c r="AM216" t="str">
        <f t="shared" si="41"/>
        <v>Yes</v>
      </c>
      <c r="AN216">
        <f t="shared" si="42"/>
        <v>100383436</v>
      </c>
      <c r="AO216" s="12" t="str">
        <f t="shared" si="43"/>
        <v>PUBLIC LANDS COMMISSIONERDEMOCRATNATURAL RESOURCES, DEPT OFStatewide</v>
      </c>
    </row>
    <row r="217" spans="1:41" hidden="1" x14ac:dyDescent="0.25">
      <c r="A217">
        <v>348</v>
      </c>
      <c r="B217">
        <v>100390174</v>
      </c>
      <c r="C217" t="s">
        <v>30</v>
      </c>
      <c r="D217" t="s">
        <v>2873</v>
      </c>
      <c r="E217" t="s">
        <v>44</v>
      </c>
      <c r="F217" t="s">
        <v>2874</v>
      </c>
      <c r="G217" t="s">
        <v>2802</v>
      </c>
      <c r="H217" t="s">
        <v>404</v>
      </c>
      <c r="I217" t="s">
        <v>2806</v>
      </c>
      <c r="J217" t="s">
        <v>174</v>
      </c>
      <c r="K217" t="s">
        <v>675</v>
      </c>
      <c r="N217" t="s">
        <v>68</v>
      </c>
      <c r="O217" t="s">
        <v>676</v>
      </c>
      <c r="Q217" t="s">
        <v>113</v>
      </c>
      <c r="R217">
        <v>2012</v>
      </c>
      <c r="S217">
        <v>225</v>
      </c>
      <c r="T217" t="s">
        <v>31</v>
      </c>
      <c r="U217" s="2">
        <v>40422</v>
      </c>
      <c r="V217" s="2">
        <v>40451</v>
      </c>
      <c r="W217" s="2">
        <v>40451</v>
      </c>
      <c r="X217" t="s">
        <v>72</v>
      </c>
      <c r="Y217" t="s">
        <v>3028</v>
      </c>
      <c r="Z217" t="s">
        <v>167</v>
      </c>
      <c r="AA217" t="s">
        <v>168</v>
      </c>
      <c r="AB217" t="s">
        <v>35</v>
      </c>
      <c r="AC217" t="s">
        <v>36</v>
      </c>
      <c r="AE217" s="9" t="str">
        <f t="shared" si="33"/>
        <v>ok</v>
      </c>
      <c r="AF217" s="9" t="e">
        <f t="shared" si="34"/>
        <v>#VALUE!</v>
      </c>
      <c r="AG217" s="9" t="str">
        <f t="shared" si="35"/>
        <v>ok</v>
      </c>
      <c r="AH217" s="9" t="str">
        <f t="shared" si="36"/>
        <v>OK</v>
      </c>
      <c r="AI217" s="9" t="str">
        <f t="shared" si="37"/>
        <v>ok</v>
      </c>
      <c r="AJ217" s="9" t="str">
        <f t="shared" si="38"/>
        <v>PUBLIC LANDS COMMISSIONERDEMOCRATNATURAL RESOURCES, DEPT OFStatewide2012225DEBT404224045140451Operation and OverheadEST. SEPTEMBER TREASURYARGO STRATEGIESPO BOX 9100 SEATTLEWA</v>
      </c>
      <c r="AK217" s="9">
        <f t="shared" si="39"/>
        <v>1</v>
      </c>
      <c r="AL217" s="9" t="str">
        <f t="shared" si="40"/>
        <v>NO!</v>
      </c>
      <c r="AM217" t="str">
        <f t="shared" si="41"/>
        <v>Yes</v>
      </c>
      <c r="AN217">
        <f t="shared" si="42"/>
        <v>100383436</v>
      </c>
      <c r="AO217" s="12" t="str">
        <f t="shared" si="43"/>
        <v>PUBLIC LANDS COMMISSIONERDEMOCRATNATURAL RESOURCES, DEPT OFStatewide</v>
      </c>
    </row>
    <row r="218" spans="1:41" hidden="1" x14ac:dyDescent="0.25">
      <c r="A218">
        <v>385</v>
      </c>
      <c r="B218">
        <v>100393888</v>
      </c>
      <c r="C218" t="s">
        <v>30</v>
      </c>
      <c r="D218" t="s">
        <v>758</v>
      </c>
      <c r="E218" t="s">
        <v>44</v>
      </c>
      <c r="F218" s="10" t="s">
        <v>759</v>
      </c>
      <c r="G218" t="s">
        <v>627</v>
      </c>
      <c r="H218" t="s">
        <v>760</v>
      </c>
      <c r="I218" t="s">
        <v>761</v>
      </c>
      <c r="J218" t="s">
        <v>240</v>
      </c>
      <c r="K218" t="s">
        <v>675</v>
      </c>
      <c r="N218" t="s">
        <v>68</v>
      </c>
      <c r="O218" t="s">
        <v>676</v>
      </c>
      <c r="Q218" t="s">
        <v>113</v>
      </c>
      <c r="R218">
        <v>2012</v>
      </c>
      <c r="S218">
        <v>225</v>
      </c>
      <c r="T218" t="s">
        <v>31</v>
      </c>
      <c r="U218" s="2">
        <v>40483</v>
      </c>
      <c r="V218" s="2">
        <v>40512</v>
      </c>
      <c r="W218" s="2">
        <v>40512</v>
      </c>
      <c r="X218" t="s">
        <v>72</v>
      </c>
      <c r="Y218" t="s">
        <v>3033</v>
      </c>
      <c r="Z218" t="s">
        <v>167</v>
      </c>
      <c r="AA218" t="s">
        <v>168</v>
      </c>
      <c r="AB218" t="s">
        <v>35</v>
      </c>
      <c r="AC218" t="s">
        <v>36</v>
      </c>
      <c r="AE218" s="9" t="str">
        <f t="shared" si="33"/>
        <v>ok</v>
      </c>
      <c r="AF218" s="9" t="e">
        <f t="shared" si="34"/>
        <v>#VALUE!</v>
      </c>
      <c r="AG218" s="9" t="str">
        <f t="shared" si="35"/>
        <v>ok</v>
      </c>
      <c r="AH218" s="9" t="str">
        <f t="shared" si="36"/>
        <v>OK</v>
      </c>
      <c r="AI218" s="9" t="str">
        <f t="shared" si="37"/>
        <v>ok</v>
      </c>
      <c r="AJ218" s="9" t="str">
        <f t="shared" si="38"/>
        <v>PUBLIC LANDS COMMISSIONERDEMOCRATNATURAL RESOURCES, DEPT OFStatewide2012225DEBT404834051240512Operation and OverheadEST. NOVEMBER TREASURYARGO STRATEGIESPO BOX 9100 SEATTLEWA</v>
      </c>
      <c r="AK218" s="9">
        <f t="shared" si="39"/>
        <v>0</v>
      </c>
      <c r="AL218" s="9" t="str">
        <f t="shared" si="40"/>
        <v>NO!</v>
      </c>
      <c r="AM218" t="str">
        <f t="shared" si="41"/>
        <v>Yes</v>
      </c>
      <c r="AN218">
        <f t="shared" si="42"/>
        <v>100392633</v>
      </c>
      <c r="AO218" s="12" t="str">
        <f t="shared" si="43"/>
        <v>PUBLIC LANDS COMMISSIONERDEMOCRATNATURAL RESOURCES, DEPT OFStatewide</v>
      </c>
    </row>
    <row r="219" spans="1:41" hidden="1" x14ac:dyDescent="0.25">
      <c r="A219">
        <v>346</v>
      </c>
      <c r="B219">
        <v>100396790</v>
      </c>
      <c r="C219" t="s">
        <v>30</v>
      </c>
      <c r="D219" t="s">
        <v>636</v>
      </c>
      <c r="E219" t="s">
        <v>44</v>
      </c>
      <c r="F219" t="s">
        <v>637</v>
      </c>
      <c r="G219" t="s">
        <v>638</v>
      </c>
      <c r="H219" t="s">
        <v>639</v>
      </c>
      <c r="I219" t="s">
        <v>606</v>
      </c>
      <c r="J219" t="s">
        <v>67</v>
      </c>
      <c r="K219" t="s">
        <v>675</v>
      </c>
      <c r="N219" t="s">
        <v>68</v>
      </c>
      <c r="O219" t="s">
        <v>676</v>
      </c>
      <c r="Q219" t="s">
        <v>113</v>
      </c>
      <c r="R219">
        <v>2012</v>
      </c>
      <c r="S219">
        <v>225</v>
      </c>
      <c r="T219" t="s">
        <v>31</v>
      </c>
      <c r="U219" s="2">
        <v>40483</v>
      </c>
      <c r="V219" s="2">
        <v>40512</v>
      </c>
      <c r="W219" s="2">
        <v>40512</v>
      </c>
      <c r="X219" t="s">
        <v>72</v>
      </c>
      <c r="Y219" t="s">
        <v>3033</v>
      </c>
      <c r="Z219" t="s">
        <v>167</v>
      </c>
      <c r="AA219" t="s">
        <v>168</v>
      </c>
      <c r="AB219" t="s">
        <v>35</v>
      </c>
      <c r="AC219" t="s">
        <v>36</v>
      </c>
      <c r="AE219" s="9" t="str">
        <f t="shared" si="33"/>
        <v>ok</v>
      </c>
      <c r="AF219" s="9" t="e">
        <f t="shared" si="34"/>
        <v>#VALUE!</v>
      </c>
      <c r="AG219" s="9" t="str">
        <f t="shared" si="35"/>
        <v>ok</v>
      </c>
      <c r="AH219" s="9" t="str">
        <f t="shared" si="36"/>
        <v>OK</v>
      </c>
      <c r="AI219" s="9" t="str">
        <f t="shared" si="37"/>
        <v>ok</v>
      </c>
      <c r="AJ219" s="9" t="str">
        <f t="shared" si="38"/>
        <v>PUBLIC LANDS COMMISSIONERDEMOCRATNATURAL RESOURCES, DEPT OFStatewide2012225DEBT404834051240512Operation and OverheadEST. NOVEMBER TREASURYARGO STRATEGIESPO BOX 9100 SEATTLEWA</v>
      </c>
      <c r="AK219" s="9">
        <f t="shared" si="39"/>
        <v>1</v>
      </c>
      <c r="AL219" s="9" t="str">
        <f t="shared" si="40"/>
        <v>NO!</v>
      </c>
      <c r="AM219" t="str">
        <f t="shared" si="41"/>
        <v>Yes</v>
      </c>
      <c r="AN219">
        <f t="shared" si="42"/>
        <v>100392633</v>
      </c>
      <c r="AO219" s="12" t="str">
        <f t="shared" si="43"/>
        <v>PUBLIC LANDS COMMISSIONERDEMOCRATNATURAL RESOURCES, DEPT OFStatewide</v>
      </c>
    </row>
    <row r="220" spans="1:41" hidden="1" x14ac:dyDescent="0.25">
      <c r="A220">
        <v>260</v>
      </c>
      <c r="B220">
        <v>100401118</v>
      </c>
      <c r="C220" t="s">
        <v>30</v>
      </c>
      <c r="D220" t="s">
        <v>2873</v>
      </c>
      <c r="E220" t="s">
        <v>44</v>
      </c>
      <c r="F220" t="s">
        <v>2874</v>
      </c>
      <c r="G220" t="s">
        <v>2802</v>
      </c>
      <c r="H220" t="s">
        <v>404</v>
      </c>
      <c r="I220" t="s">
        <v>2806</v>
      </c>
      <c r="J220" t="s">
        <v>174</v>
      </c>
      <c r="K220" t="s">
        <v>675</v>
      </c>
      <c r="N220" t="s">
        <v>68</v>
      </c>
      <c r="O220" t="s">
        <v>676</v>
      </c>
      <c r="Q220" t="s">
        <v>113</v>
      </c>
      <c r="R220">
        <v>2012</v>
      </c>
      <c r="S220">
        <v>225</v>
      </c>
      <c r="T220" t="s">
        <v>31</v>
      </c>
      <c r="U220" s="2">
        <v>40483</v>
      </c>
      <c r="V220" s="2">
        <v>40512</v>
      </c>
      <c r="W220" s="2">
        <v>40512</v>
      </c>
      <c r="X220" t="s">
        <v>72</v>
      </c>
      <c r="Y220" t="s">
        <v>3033</v>
      </c>
      <c r="Z220" t="s">
        <v>167</v>
      </c>
      <c r="AA220" t="s">
        <v>168</v>
      </c>
      <c r="AB220" t="s">
        <v>35</v>
      </c>
      <c r="AC220" t="s">
        <v>36</v>
      </c>
      <c r="AE220" s="9" t="str">
        <f t="shared" si="33"/>
        <v>ok</v>
      </c>
      <c r="AF220" s="9" t="e">
        <f t="shared" si="34"/>
        <v>#VALUE!</v>
      </c>
      <c r="AG220" s="9" t="str">
        <f t="shared" si="35"/>
        <v>ok</v>
      </c>
      <c r="AH220" s="9" t="str">
        <f t="shared" si="36"/>
        <v>OK</v>
      </c>
      <c r="AI220" s="9" t="str">
        <f t="shared" si="37"/>
        <v>ok</v>
      </c>
      <c r="AJ220" s="9" t="str">
        <f t="shared" si="38"/>
        <v>PUBLIC LANDS COMMISSIONERDEMOCRATNATURAL RESOURCES, DEPT OFStatewide2012225DEBT404834051240512Operation and OverheadEST. NOVEMBER TREASURYARGO STRATEGIESPO BOX 9100 SEATTLEWA</v>
      </c>
      <c r="AK220" s="9">
        <f t="shared" si="39"/>
        <v>1</v>
      </c>
      <c r="AL220" s="9" t="str">
        <f t="shared" si="40"/>
        <v>NO!</v>
      </c>
      <c r="AM220" t="str">
        <f t="shared" si="41"/>
        <v>Yes</v>
      </c>
      <c r="AN220">
        <f t="shared" si="42"/>
        <v>100392633</v>
      </c>
      <c r="AO220" s="12" t="str">
        <f t="shared" si="43"/>
        <v>PUBLIC LANDS COMMISSIONERDEMOCRATNATURAL RESOURCES, DEPT OFStatewide</v>
      </c>
    </row>
    <row r="221" spans="1:41" hidden="1" x14ac:dyDescent="0.25">
      <c r="A221">
        <v>267</v>
      </c>
      <c r="B221">
        <v>100401121</v>
      </c>
      <c r="C221" t="s">
        <v>30</v>
      </c>
      <c r="D221" t="s">
        <v>658</v>
      </c>
      <c r="E221" t="s">
        <v>44</v>
      </c>
      <c r="F221" t="s">
        <v>659</v>
      </c>
      <c r="G221" t="s">
        <v>660</v>
      </c>
      <c r="H221" t="s">
        <v>273</v>
      </c>
      <c r="I221" t="s">
        <v>661</v>
      </c>
      <c r="J221" t="s">
        <v>67</v>
      </c>
      <c r="K221" t="s">
        <v>675</v>
      </c>
      <c r="N221" t="s">
        <v>68</v>
      </c>
      <c r="O221" t="s">
        <v>676</v>
      </c>
      <c r="Q221" t="s">
        <v>113</v>
      </c>
      <c r="R221">
        <v>2012</v>
      </c>
      <c r="S221">
        <v>225</v>
      </c>
      <c r="T221" t="s">
        <v>31</v>
      </c>
      <c r="U221" s="2">
        <v>40483</v>
      </c>
      <c r="V221" s="2">
        <v>40512</v>
      </c>
      <c r="W221" s="2">
        <v>40512</v>
      </c>
      <c r="X221" t="s">
        <v>72</v>
      </c>
      <c r="Y221" t="s">
        <v>3033</v>
      </c>
      <c r="Z221" t="s">
        <v>167</v>
      </c>
      <c r="AA221" t="s">
        <v>168</v>
      </c>
      <c r="AB221" t="s">
        <v>35</v>
      </c>
      <c r="AC221" t="s">
        <v>36</v>
      </c>
      <c r="AE221" s="9" t="str">
        <f t="shared" si="33"/>
        <v>ok</v>
      </c>
      <c r="AF221" s="9" t="e">
        <f t="shared" si="34"/>
        <v>#VALUE!</v>
      </c>
      <c r="AG221" s="9" t="str">
        <f t="shared" si="35"/>
        <v>ok</v>
      </c>
      <c r="AH221" s="9" t="str">
        <f t="shared" si="36"/>
        <v>OK</v>
      </c>
      <c r="AI221" s="9" t="str">
        <f t="shared" si="37"/>
        <v>ok</v>
      </c>
      <c r="AJ221" s="9" t="str">
        <f t="shared" si="38"/>
        <v>PUBLIC LANDS COMMISSIONERDEMOCRATNATURAL RESOURCES, DEPT OFStatewide2012225DEBT404834051240512Operation and OverheadEST. NOVEMBER TREASURYARGO STRATEGIESPO BOX 9100 SEATTLEWA</v>
      </c>
      <c r="AK221" s="9">
        <f t="shared" si="39"/>
        <v>1</v>
      </c>
      <c r="AL221" s="9" t="str">
        <f t="shared" si="40"/>
        <v>NO!</v>
      </c>
      <c r="AM221" t="str">
        <f t="shared" si="41"/>
        <v>Yes</v>
      </c>
      <c r="AN221">
        <f t="shared" si="42"/>
        <v>100392633</v>
      </c>
      <c r="AO221" s="12" t="str">
        <f t="shared" si="43"/>
        <v>PUBLIC LANDS COMMISSIONERDEMOCRATNATURAL RESOURCES, DEPT OFStatewide</v>
      </c>
    </row>
    <row r="222" spans="1:41" hidden="1" x14ac:dyDescent="0.25">
      <c r="A222">
        <v>262</v>
      </c>
      <c r="B222">
        <v>100401129</v>
      </c>
      <c r="C222" t="s">
        <v>30</v>
      </c>
      <c r="D222" t="s">
        <v>758</v>
      </c>
      <c r="E222" t="s">
        <v>44</v>
      </c>
      <c r="F222" s="10" t="s">
        <v>759</v>
      </c>
      <c r="G222" t="s">
        <v>627</v>
      </c>
      <c r="H222" t="s">
        <v>760</v>
      </c>
      <c r="I222" t="s">
        <v>761</v>
      </c>
      <c r="J222" t="s">
        <v>240</v>
      </c>
      <c r="K222" t="s">
        <v>675</v>
      </c>
      <c r="N222" t="s">
        <v>68</v>
      </c>
      <c r="O222" t="s">
        <v>676</v>
      </c>
      <c r="Q222" t="s">
        <v>113</v>
      </c>
      <c r="R222">
        <v>2012</v>
      </c>
      <c r="S222">
        <v>225</v>
      </c>
      <c r="T222" t="s">
        <v>31</v>
      </c>
      <c r="U222" s="2">
        <v>40483</v>
      </c>
      <c r="V222" s="2">
        <v>40512</v>
      </c>
      <c r="W222" s="2">
        <v>40512</v>
      </c>
      <c r="X222" t="s">
        <v>72</v>
      </c>
      <c r="Y222" t="s">
        <v>3033</v>
      </c>
      <c r="Z222" t="s">
        <v>167</v>
      </c>
      <c r="AA222" t="s">
        <v>168</v>
      </c>
      <c r="AB222" t="s">
        <v>35</v>
      </c>
      <c r="AC222" t="s">
        <v>36</v>
      </c>
      <c r="AE222" s="9" t="str">
        <f t="shared" si="33"/>
        <v>ok</v>
      </c>
      <c r="AF222" s="9" t="e">
        <f t="shared" si="34"/>
        <v>#VALUE!</v>
      </c>
      <c r="AG222" s="9" t="str">
        <f t="shared" si="35"/>
        <v>ok</v>
      </c>
      <c r="AH222" s="9" t="str">
        <f t="shared" si="36"/>
        <v>OK</v>
      </c>
      <c r="AI222" s="9" t="str">
        <f t="shared" si="37"/>
        <v>ok</v>
      </c>
      <c r="AJ222" s="9" t="str">
        <f t="shared" si="38"/>
        <v>PUBLIC LANDS COMMISSIONERDEMOCRATNATURAL RESOURCES, DEPT OFStatewide2012225DEBT404834051240512Operation and OverheadEST. NOVEMBER TREASURYARGO STRATEGIESPO BOX 9100 SEATTLEWA</v>
      </c>
      <c r="AK222" s="9">
        <f t="shared" si="39"/>
        <v>1</v>
      </c>
      <c r="AL222" s="9" t="str">
        <f t="shared" si="40"/>
        <v>NO!</v>
      </c>
      <c r="AM222" t="str">
        <f t="shared" si="41"/>
        <v>Yes</v>
      </c>
      <c r="AN222">
        <f t="shared" si="42"/>
        <v>100392633</v>
      </c>
      <c r="AO222" s="12" t="str">
        <f t="shared" si="43"/>
        <v>PUBLIC LANDS COMMISSIONERDEMOCRATNATURAL RESOURCES, DEPT OFStatewide</v>
      </c>
    </row>
    <row r="223" spans="1:41" hidden="1" x14ac:dyDescent="0.25">
      <c r="A223">
        <v>263</v>
      </c>
      <c r="B223">
        <v>100401146</v>
      </c>
      <c r="C223" t="s">
        <v>30</v>
      </c>
      <c r="D223" t="s">
        <v>270</v>
      </c>
      <c r="E223" t="s">
        <v>44</v>
      </c>
      <c r="F223" t="s">
        <v>271</v>
      </c>
      <c r="G223" t="s">
        <v>272</v>
      </c>
      <c r="H223" t="s">
        <v>273</v>
      </c>
      <c r="I223" t="s">
        <v>274</v>
      </c>
      <c r="J223" t="s">
        <v>67</v>
      </c>
      <c r="K223" t="s">
        <v>675</v>
      </c>
      <c r="N223" t="s">
        <v>68</v>
      </c>
      <c r="O223" t="s">
        <v>676</v>
      </c>
      <c r="Q223" t="s">
        <v>113</v>
      </c>
      <c r="R223">
        <v>2012</v>
      </c>
      <c r="S223">
        <v>225</v>
      </c>
      <c r="T223" t="s">
        <v>31</v>
      </c>
      <c r="U223" s="2">
        <v>40483</v>
      </c>
      <c r="V223" s="2">
        <v>40512</v>
      </c>
      <c r="W223" s="2">
        <v>40512</v>
      </c>
      <c r="X223" t="s">
        <v>72</v>
      </c>
      <c r="Y223" t="s">
        <v>3033</v>
      </c>
      <c r="Z223" t="s">
        <v>167</v>
      </c>
      <c r="AA223" t="s">
        <v>168</v>
      </c>
      <c r="AB223" t="s">
        <v>35</v>
      </c>
      <c r="AC223" t="s">
        <v>36</v>
      </c>
      <c r="AE223" s="9" t="str">
        <f t="shared" si="33"/>
        <v>ok</v>
      </c>
      <c r="AF223" s="9" t="e">
        <f t="shared" si="34"/>
        <v>#VALUE!</v>
      </c>
      <c r="AG223" s="9" t="str">
        <f t="shared" si="35"/>
        <v>ok</v>
      </c>
      <c r="AH223" s="9" t="str">
        <f t="shared" si="36"/>
        <v>OK</v>
      </c>
      <c r="AI223" s="9" t="str">
        <f t="shared" si="37"/>
        <v>ok</v>
      </c>
      <c r="AJ223" s="9" t="str">
        <f t="shared" si="38"/>
        <v>PUBLIC LANDS COMMISSIONERDEMOCRATNATURAL RESOURCES, DEPT OFStatewide2012225DEBT404834051240512Operation and OverheadEST. NOVEMBER TREASURYARGO STRATEGIESPO BOX 9100 SEATTLEWA</v>
      </c>
      <c r="AK223" s="9">
        <f t="shared" si="39"/>
        <v>1</v>
      </c>
      <c r="AL223" s="9" t="str">
        <f t="shared" si="40"/>
        <v>NO!</v>
      </c>
      <c r="AM223" t="str">
        <f t="shared" si="41"/>
        <v>Yes</v>
      </c>
      <c r="AN223">
        <f t="shared" si="42"/>
        <v>100392633</v>
      </c>
      <c r="AO223" s="12" t="str">
        <f t="shared" si="43"/>
        <v>PUBLIC LANDS COMMISSIONERDEMOCRATNATURAL RESOURCES, DEPT OFStatewide</v>
      </c>
    </row>
    <row r="224" spans="1:41" hidden="1" x14ac:dyDescent="0.25">
      <c r="A224">
        <v>258</v>
      </c>
      <c r="B224">
        <v>100401172</v>
      </c>
      <c r="C224" t="s">
        <v>30</v>
      </c>
      <c r="D224" t="s">
        <v>671</v>
      </c>
      <c r="E224" t="s">
        <v>44</v>
      </c>
      <c r="F224" t="s">
        <v>672</v>
      </c>
      <c r="G224" t="s">
        <v>673</v>
      </c>
      <c r="H224" t="s">
        <v>404</v>
      </c>
      <c r="I224" t="s">
        <v>674</v>
      </c>
      <c r="J224" t="s">
        <v>675</v>
      </c>
      <c r="K224" t="s">
        <v>675</v>
      </c>
      <c r="N224" t="s">
        <v>68</v>
      </c>
      <c r="O224" t="s">
        <v>676</v>
      </c>
      <c r="Q224" t="s">
        <v>113</v>
      </c>
      <c r="R224">
        <v>2012</v>
      </c>
      <c r="S224">
        <v>225</v>
      </c>
      <c r="T224" t="s">
        <v>31</v>
      </c>
      <c r="U224" s="2">
        <v>40483</v>
      </c>
      <c r="V224" s="2">
        <v>40512</v>
      </c>
      <c r="W224" s="2">
        <v>40512</v>
      </c>
      <c r="X224" t="s">
        <v>72</v>
      </c>
      <c r="Y224" t="s">
        <v>3033</v>
      </c>
      <c r="Z224" t="s">
        <v>167</v>
      </c>
      <c r="AA224" t="s">
        <v>168</v>
      </c>
      <c r="AB224" t="s">
        <v>35</v>
      </c>
      <c r="AC224" t="s">
        <v>36</v>
      </c>
      <c r="AE224" s="9" t="str">
        <f t="shared" si="33"/>
        <v>ok</v>
      </c>
      <c r="AF224" s="9" t="e">
        <f t="shared" si="34"/>
        <v>#VALUE!</v>
      </c>
      <c r="AG224" s="9" t="str">
        <f t="shared" si="35"/>
        <v>ok</v>
      </c>
      <c r="AH224" s="9" t="str">
        <f t="shared" si="36"/>
        <v>OK</v>
      </c>
      <c r="AI224" s="9" t="str">
        <f t="shared" si="37"/>
        <v>ok</v>
      </c>
      <c r="AJ224" s="9" t="str">
        <f t="shared" si="38"/>
        <v>PUBLIC LANDS COMMISSIONERDEMOCRATNATURAL RESOURCES, DEPT OFStatewide2012225DEBT404834051240512Operation and OverheadEST. NOVEMBER TREASURYARGO STRATEGIESPO BOX 9100 SEATTLEWA</v>
      </c>
      <c r="AK224" s="9">
        <f t="shared" si="39"/>
        <v>1</v>
      </c>
      <c r="AL224" s="9" t="str">
        <f t="shared" si="40"/>
        <v>MATCH</v>
      </c>
      <c r="AM224" t="str">
        <f t="shared" si="41"/>
        <v>Yes</v>
      </c>
      <c r="AN224">
        <f t="shared" si="42"/>
        <v>100392633</v>
      </c>
      <c r="AO224" s="12" t="str">
        <f t="shared" si="43"/>
        <v>PUBLIC LANDS COMMISSIONERDEMOCRATNATURAL RESOURCES, DEPT OFStatewide</v>
      </c>
    </row>
    <row r="225" spans="1:41" hidden="1" x14ac:dyDescent="0.25">
      <c r="A225">
        <v>259</v>
      </c>
      <c r="B225">
        <v>100401203</v>
      </c>
      <c r="C225" t="s">
        <v>30</v>
      </c>
      <c r="D225" t="s">
        <v>2822</v>
      </c>
      <c r="E225" t="s">
        <v>44</v>
      </c>
      <c r="F225" t="s">
        <v>2798</v>
      </c>
      <c r="G225" t="s">
        <v>2799</v>
      </c>
      <c r="H225" t="s">
        <v>140</v>
      </c>
      <c r="I225" t="s">
        <v>2800</v>
      </c>
      <c r="J225" t="s">
        <v>67</v>
      </c>
      <c r="K225" t="s">
        <v>675</v>
      </c>
      <c r="N225" t="s">
        <v>68</v>
      </c>
      <c r="O225" t="s">
        <v>676</v>
      </c>
      <c r="Q225" t="s">
        <v>113</v>
      </c>
      <c r="R225">
        <v>2012</v>
      </c>
      <c r="S225">
        <v>225</v>
      </c>
      <c r="T225" t="s">
        <v>31</v>
      </c>
      <c r="U225" s="2">
        <v>40483</v>
      </c>
      <c r="V225" s="2">
        <v>40512</v>
      </c>
      <c r="W225" s="2">
        <v>40512</v>
      </c>
      <c r="X225" t="s">
        <v>72</v>
      </c>
      <c r="Y225" t="s">
        <v>3033</v>
      </c>
      <c r="Z225" t="s">
        <v>167</v>
      </c>
      <c r="AA225" t="s">
        <v>168</v>
      </c>
      <c r="AB225" t="s">
        <v>35</v>
      </c>
      <c r="AC225" t="s">
        <v>36</v>
      </c>
      <c r="AE225" s="9" t="str">
        <f t="shared" si="33"/>
        <v>ok</v>
      </c>
      <c r="AF225" s="9" t="e">
        <f t="shared" si="34"/>
        <v>#VALUE!</v>
      </c>
      <c r="AG225" s="9" t="str">
        <f t="shared" si="35"/>
        <v>ok</v>
      </c>
      <c r="AH225" s="9" t="str">
        <f t="shared" si="36"/>
        <v>OK</v>
      </c>
      <c r="AI225" s="9" t="str">
        <f t="shared" si="37"/>
        <v>ok</v>
      </c>
      <c r="AJ225" s="9" t="str">
        <f t="shared" si="38"/>
        <v>PUBLIC LANDS COMMISSIONERDEMOCRATNATURAL RESOURCES, DEPT OFStatewide2012225DEBT404834051240512Operation and OverheadEST. NOVEMBER TREASURYARGO STRATEGIESPO BOX 9100 SEATTLEWA</v>
      </c>
      <c r="AK225" s="9">
        <f t="shared" si="39"/>
        <v>1</v>
      </c>
      <c r="AL225" s="9" t="str">
        <f t="shared" si="40"/>
        <v>NO!</v>
      </c>
      <c r="AM225" t="str">
        <f t="shared" si="41"/>
        <v>Yes</v>
      </c>
      <c r="AN225">
        <f t="shared" si="42"/>
        <v>100392633</v>
      </c>
      <c r="AO225" s="12" t="str">
        <f t="shared" si="43"/>
        <v>PUBLIC LANDS COMMISSIONERDEMOCRATNATURAL RESOURCES, DEPT OFStatewide</v>
      </c>
    </row>
    <row r="226" spans="1:41" hidden="1" x14ac:dyDescent="0.25">
      <c r="A226">
        <v>265</v>
      </c>
      <c r="B226">
        <v>100401341</v>
      </c>
      <c r="C226" t="s">
        <v>30</v>
      </c>
      <c r="D226" t="s">
        <v>631</v>
      </c>
      <c r="E226" t="s">
        <v>44</v>
      </c>
      <c r="F226" t="s">
        <v>632</v>
      </c>
      <c r="G226" t="s">
        <v>633</v>
      </c>
      <c r="H226" t="s">
        <v>336</v>
      </c>
      <c r="I226" t="s">
        <v>634</v>
      </c>
      <c r="J226" t="s">
        <v>174</v>
      </c>
      <c r="K226" t="s">
        <v>675</v>
      </c>
      <c r="N226" t="s">
        <v>68</v>
      </c>
      <c r="O226" t="s">
        <v>676</v>
      </c>
      <c r="Q226" t="s">
        <v>113</v>
      </c>
      <c r="R226">
        <v>2012</v>
      </c>
      <c r="S226">
        <v>225</v>
      </c>
      <c r="T226" t="s">
        <v>31</v>
      </c>
      <c r="U226" s="2">
        <v>40483</v>
      </c>
      <c r="V226" s="2">
        <v>40512</v>
      </c>
      <c r="W226" s="2">
        <v>40512</v>
      </c>
      <c r="X226" t="s">
        <v>72</v>
      </c>
      <c r="Y226" t="s">
        <v>3033</v>
      </c>
      <c r="Z226" t="s">
        <v>167</v>
      </c>
      <c r="AA226" t="s">
        <v>168</v>
      </c>
      <c r="AB226" t="s">
        <v>35</v>
      </c>
      <c r="AC226" t="s">
        <v>36</v>
      </c>
      <c r="AE226" s="9" t="str">
        <f t="shared" si="33"/>
        <v>ok</v>
      </c>
      <c r="AF226" s="9" t="e">
        <f t="shared" si="34"/>
        <v>#VALUE!</v>
      </c>
      <c r="AG226" s="9" t="str">
        <f t="shared" si="35"/>
        <v>ok</v>
      </c>
      <c r="AH226" s="9" t="str">
        <f t="shared" si="36"/>
        <v>OK</v>
      </c>
      <c r="AI226" s="9" t="str">
        <f t="shared" si="37"/>
        <v>ok</v>
      </c>
      <c r="AJ226" s="9" t="str">
        <f t="shared" si="38"/>
        <v>PUBLIC LANDS COMMISSIONERDEMOCRATNATURAL RESOURCES, DEPT OFStatewide2012225DEBT404834051240512Operation and OverheadEST. NOVEMBER TREASURYARGO STRATEGIESPO BOX 9100 SEATTLEWA</v>
      </c>
      <c r="AK226" s="9">
        <f t="shared" si="39"/>
        <v>1</v>
      </c>
      <c r="AL226" s="9" t="str">
        <f t="shared" si="40"/>
        <v>NO!</v>
      </c>
      <c r="AM226" t="str">
        <f t="shared" si="41"/>
        <v>Yes</v>
      </c>
      <c r="AN226">
        <f t="shared" si="42"/>
        <v>100392633</v>
      </c>
      <c r="AO226" s="12" t="str">
        <f t="shared" si="43"/>
        <v>PUBLIC LANDS COMMISSIONERDEMOCRATNATURAL RESOURCES, DEPT OFStatewide</v>
      </c>
    </row>
    <row r="227" spans="1:41" hidden="1" x14ac:dyDescent="0.25">
      <c r="A227">
        <v>268</v>
      </c>
      <c r="B227">
        <v>100401360</v>
      </c>
      <c r="C227" t="s">
        <v>30</v>
      </c>
      <c r="D227" t="s">
        <v>497</v>
      </c>
      <c r="E227" t="s">
        <v>44</v>
      </c>
      <c r="F227" t="s">
        <v>498</v>
      </c>
      <c r="G227" t="s">
        <v>499</v>
      </c>
      <c r="H227" t="s">
        <v>140</v>
      </c>
      <c r="I227" t="s">
        <v>500</v>
      </c>
      <c r="J227" t="s">
        <v>67</v>
      </c>
      <c r="K227" t="s">
        <v>675</v>
      </c>
      <c r="N227" t="s">
        <v>68</v>
      </c>
      <c r="O227" t="s">
        <v>676</v>
      </c>
      <c r="Q227" t="s">
        <v>113</v>
      </c>
      <c r="R227">
        <v>2012</v>
      </c>
      <c r="S227">
        <v>225</v>
      </c>
      <c r="T227" t="s">
        <v>31</v>
      </c>
      <c r="U227" s="2">
        <v>40483</v>
      </c>
      <c r="V227" s="2">
        <v>40512</v>
      </c>
      <c r="W227" s="2">
        <v>40512</v>
      </c>
      <c r="X227" t="s">
        <v>72</v>
      </c>
      <c r="Y227" t="s">
        <v>3033</v>
      </c>
      <c r="Z227" t="s">
        <v>167</v>
      </c>
      <c r="AA227" t="s">
        <v>168</v>
      </c>
      <c r="AB227" t="s">
        <v>35</v>
      </c>
      <c r="AC227" t="s">
        <v>36</v>
      </c>
      <c r="AE227" s="9" t="str">
        <f t="shared" si="33"/>
        <v>ok</v>
      </c>
      <c r="AF227" s="9" t="e">
        <f t="shared" si="34"/>
        <v>#VALUE!</v>
      </c>
      <c r="AG227" s="9" t="str">
        <f t="shared" si="35"/>
        <v>ok</v>
      </c>
      <c r="AH227" s="9" t="str">
        <f t="shared" si="36"/>
        <v>OK</v>
      </c>
      <c r="AI227" s="9" t="str">
        <f t="shared" si="37"/>
        <v>ok</v>
      </c>
      <c r="AJ227" s="9" t="str">
        <f t="shared" si="38"/>
        <v>PUBLIC LANDS COMMISSIONERDEMOCRATNATURAL RESOURCES, DEPT OFStatewide2012225DEBT404834051240512Operation and OverheadEST. NOVEMBER TREASURYARGO STRATEGIESPO BOX 9100 SEATTLEWA</v>
      </c>
      <c r="AK227" s="9">
        <f t="shared" si="39"/>
        <v>1</v>
      </c>
      <c r="AL227" s="9" t="str">
        <f t="shared" si="40"/>
        <v>NO!</v>
      </c>
      <c r="AM227" t="str">
        <f t="shared" si="41"/>
        <v>Yes</v>
      </c>
      <c r="AN227">
        <f t="shared" si="42"/>
        <v>100392633</v>
      </c>
      <c r="AO227" s="12" t="str">
        <f t="shared" si="43"/>
        <v>PUBLIC LANDS COMMISSIONERDEMOCRATNATURAL RESOURCES, DEPT OFStatewide</v>
      </c>
    </row>
    <row r="228" spans="1:41" hidden="1" x14ac:dyDescent="0.25">
      <c r="A228">
        <v>369</v>
      </c>
      <c r="B228">
        <v>100401392</v>
      </c>
      <c r="C228" t="s">
        <v>30</v>
      </c>
      <c r="D228" t="s">
        <v>1176</v>
      </c>
      <c r="E228" t="s">
        <v>44</v>
      </c>
      <c r="F228" t="s">
        <v>1177</v>
      </c>
      <c r="G228" t="s">
        <v>1178</v>
      </c>
      <c r="H228" t="s">
        <v>404</v>
      </c>
      <c r="I228" t="s">
        <v>1179</v>
      </c>
      <c r="J228" t="s">
        <v>67</v>
      </c>
      <c r="K228" t="s">
        <v>675</v>
      </c>
      <c r="N228" t="s">
        <v>68</v>
      </c>
      <c r="O228" t="s">
        <v>676</v>
      </c>
      <c r="Q228" t="s">
        <v>113</v>
      </c>
      <c r="R228">
        <v>2012</v>
      </c>
      <c r="S228">
        <v>225</v>
      </c>
      <c r="T228" t="s">
        <v>31</v>
      </c>
      <c r="U228" s="2">
        <v>40483</v>
      </c>
      <c r="V228" s="2">
        <v>40512</v>
      </c>
      <c r="W228" s="2">
        <v>40512</v>
      </c>
      <c r="X228" t="s">
        <v>72</v>
      </c>
      <c r="Y228" t="s">
        <v>3033</v>
      </c>
      <c r="Z228" t="s">
        <v>167</v>
      </c>
      <c r="AA228" t="s">
        <v>168</v>
      </c>
      <c r="AB228" t="s">
        <v>35</v>
      </c>
      <c r="AC228" t="s">
        <v>36</v>
      </c>
      <c r="AE228" s="9" t="str">
        <f t="shared" si="33"/>
        <v>ok</v>
      </c>
      <c r="AF228" s="9" t="e">
        <f t="shared" si="34"/>
        <v>#VALUE!</v>
      </c>
      <c r="AG228" s="9" t="str">
        <f t="shared" si="35"/>
        <v>ok</v>
      </c>
      <c r="AH228" s="9" t="str">
        <f t="shared" si="36"/>
        <v>OK</v>
      </c>
      <c r="AI228" s="9" t="str">
        <f t="shared" si="37"/>
        <v>ok</v>
      </c>
      <c r="AJ228" s="9" t="str">
        <f t="shared" si="38"/>
        <v>PUBLIC LANDS COMMISSIONERDEMOCRATNATURAL RESOURCES, DEPT OFStatewide2012225DEBT404834051240512Operation and OverheadEST. NOVEMBER TREASURYARGO STRATEGIESPO BOX 9100 SEATTLEWA</v>
      </c>
      <c r="AK228" s="9">
        <f t="shared" si="39"/>
        <v>1</v>
      </c>
      <c r="AL228" s="9" t="str">
        <f t="shared" si="40"/>
        <v>NO!</v>
      </c>
      <c r="AM228" t="str">
        <f t="shared" si="41"/>
        <v>Yes</v>
      </c>
      <c r="AN228">
        <f t="shared" si="42"/>
        <v>100392633</v>
      </c>
      <c r="AO228" s="12" t="str">
        <f t="shared" si="43"/>
        <v>PUBLIC LANDS COMMISSIONERDEMOCRATNATURAL RESOURCES, DEPT OFStatewide</v>
      </c>
    </row>
    <row r="229" spans="1:41" hidden="1" x14ac:dyDescent="0.25">
      <c r="A229">
        <v>356</v>
      </c>
      <c r="B229">
        <v>100401404</v>
      </c>
      <c r="C229" t="s">
        <v>30</v>
      </c>
      <c r="D229" t="s">
        <v>625</v>
      </c>
      <c r="E229" t="s">
        <v>44</v>
      </c>
      <c r="F229" t="s">
        <v>626</v>
      </c>
      <c r="G229" t="s">
        <v>627</v>
      </c>
      <c r="H229" t="s">
        <v>47</v>
      </c>
      <c r="I229" t="s">
        <v>628</v>
      </c>
      <c r="J229" t="s">
        <v>67</v>
      </c>
      <c r="K229" t="s">
        <v>675</v>
      </c>
      <c r="N229" t="s">
        <v>68</v>
      </c>
      <c r="O229" t="s">
        <v>676</v>
      </c>
      <c r="Q229" t="s">
        <v>113</v>
      </c>
      <c r="R229">
        <v>2012</v>
      </c>
      <c r="S229">
        <v>225</v>
      </c>
      <c r="T229" t="s">
        <v>31</v>
      </c>
      <c r="U229" s="2">
        <v>40483</v>
      </c>
      <c r="V229" s="2">
        <v>40512</v>
      </c>
      <c r="W229" s="2">
        <v>40512</v>
      </c>
      <c r="X229" t="s">
        <v>72</v>
      </c>
      <c r="Y229" t="s">
        <v>3033</v>
      </c>
      <c r="Z229" t="s">
        <v>167</v>
      </c>
      <c r="AA229" t="s">
        <v>168</v>
      </c>
      <c r="AB229" t="s">
        <v>35</v>
      </c>
      <c r="AC229" t="s">
        <v>36</v>
      </c>
      <c r="AE229" s="9" t="str">
        <f t="shared" si="33"/>
        <v>NO!</v>
      </c>
      <c r="AF229" s="9" t="e">
        <f t="shared" si="34"/>
        <v>#VALUE!</v>
      </c>
      <c r="AG229" s="9" t="str">
        <f t="shared" si="35"/>
        <v>ok</v>
      </c>
      <c r="AH229" s="9" t="str">
        <f t="shared" si="36"/>
        <v>OK</v>
      </c>
      <c r="AI229" s="9" t="str">
        <f t="shared" si="37"/>
        <v>ok</v>
      </c>
      <c r="AJ229" s="9" t="str">
        <f t="shared" si="38"/>
        <v>PUBLIC LANDS COMMISSIONERDEMOCRATNATURAL RESOURCES, DEPT OFStatewide2012225DEBT404834051240512Operation and OverheadEST. NOVEMBER TREASURYARGO STRATEGIESPO BOX 9100 SEATTLEWA</v>
      </c>
      <c r="AK229" s="9">
        <f t="shared" si="39"/>
        <v>1</v>
      </c>
      <c r="AL229" s="9" t="str">
        <f t="shared" si="40"/>
        <v>NO!</v>
      </c>
      <c r="AM229" t="str">
        <f t="shared" si="41"/>
        <v>Yes</v>
      </c>
      <c r="AN229">
        <f t="shared" si="42"/>
        <v>100392633</v>
      </c>
      <c r="AO229" s="12" t="str">
        <f t="shared" si="43"/>
        <v>PUBLIC LANDS COMMISSIONERDEMOCRATNATURAL RESOURCES, DEPT OFStatewide</v>
      </c>
    </row>
    <row r="230" spans="1:41" hidden="1" x14ac:dyDescent="0.25">
      <c r="A230">
        <v>360</v>
      </c>
      <c r="B230">
        <v>100403160</v>
      </c>
      <c r="C230" t="s">
        <v>30</v>
      </c>
      <c r="D230" t="s">
        <v>2870</v>
      </c>
      <c r="E230" t="s">
        <v>44</v>
      </c>
      <c r="F230" t="s">
        <v>1327</v>
      </c>
      <c r="G230" t="s">
        <v>1328</v>
      </c>
      <c r="H230" t="s">
        <v>140</v>
      </c>
      <c r="I230" t="s">
        <v>1329</v>
      </c>
      <c r="J230" t="s">
        <v>67</v>
      </c>
      <c r="K230" t="s">
        <v>675</v>
      </c>
      <c r="N230" t="s">
        <v>68</v>
      </c>
      <c r="O230" t="s">
        <v>676</v>
      </c>
      <c r="Q230" t="s">
        <v>113</v>
      </c>
      <c r="R230">
        <v>2012</v>
      </c>
      <c r="S230">
        <v>225</v>
      </c>
      <c r="T230" t="s">
        <v>31</v>
      </c>
      <c r="U230" s="2">
        <v>40483</v>
      </c>
      <c r="V230" s="2">
        <v>40512</v>
      </c>
      <c r="W230" s="2">
        <v>40512</v>
      </c>
      <c r="X230" t="s">
        <v>72</v>
      </c>
      <c r="Y230" t="s">
        <v>3033</v>
      </c>
      <c r="Z230" t="s">
        <v>167</v>
      </c>
      <c r="AA230" t="s">
        <v>168</v>
      </c>
      <c r="AB230" t="s">
        <v>35</v>
      </c>
      <c r="AC230" t="s">
        <v>36</v>
      </c>
      <c r="AE230" s="9" t="str">
        <f t="shared" si="33"/>
        <v>ok</v>
      </c>
      <c r="AF230" s="9" t="e">
        <f t="shared" si="34"/>
        <v>#VALUE!</v>
      </c>
      <c r="AG230" s="9" t="str">
        <f t="shared" si="35"/>
        <v>ok</v>
      </c>
      <c r="AH230" s="9" t="str">
        <f t="shared" si="36"/>
        <v>OK</v>
      </c>
      <c r="AI230" s="9" t="str">
        <f t="shared" si="37"/>
        <v>ok</v>
      </c>
      <c r="AJ230" s="9" t="str">
        <f t="shared" si="38"/>
        <v>PUBLIC LANDS COMMISSIONERDEMOCRATNATURAL RESOURCES, DEPT OFStatewide2012225DEBT404834051240512Operation and OverheadEST. NOVEMBER TREASURYARGO STRATEGIESPO BOX 9100 SEATTLEWA</v>
      </c>
      <c r="AK230" s="9">
        <f t="shared" si="39"/>
        <v>1</v>
      </c>
      <c r="AL230" s="9" t="str">
        <f t="shared" si="40"/>
        <v>NO!</v>
      </c>
      <c r="AM230" t="str">
        <f t="shared" si="41"/>
        <v>Yes</v>
      </c>
      <c r="AN230">
        <f t="shared" si="42"/>
        <v>100392633</v>
      </c>
      <c r="AO230" s="12" t="str">
        <f t="shared" si="43"/>
        <v>PUBLIC LANDS COMMISSIONERDEMOCRATNATURAL RESOURCES, DEPT OFStatewide</v>
      </c>
    </row>
    <row r="231" spans="1:41" hidden="1" x14ac:dyDescent="0.25">
      <c r="A231">
        <v>362</v>
      </c>
      <c r="B231">
        <v>100403579</v>
      </c>
      <c r="C231" t="s">
        <v>30</v>
      </c>
      <c r="D231" t="s">
        <v>296</v>
      </c>
      <c r="E231" t="s">
        <v>44</v>
      </c>
      <c r="F231" t="s">
        <v>297</v>
      </c>
      <c r="G231" t="s">
        <v>298</v>
      </c>
      <c r="H231" t="s">
        <v>299</v>
      </c>
      <c r="I231" t="s">
        <v>300</v>
      </c>
      <c r="J231" t="s">
        <v>67</v>
      </c>
      <c r="K231" t="s">
        <v>675</v>
      </c>
      <c r="N231" t="s">
        <v>68</v>
      </c>
      <c r="O231" t="s">
        <v>676</v>
      </c>
      <c r="Q231" t="s">
        <v>113</v>
      </c>
      <c r="R231">
        <v>2012</v>
      </c>
      <c r="S231">
        <v>225</v>
      </c>
      <c r="T231" t="s">
        <v>31</v>
      </c>
      <c r="U231" s="2">
        <v>40483</v>
      </c>
      <c r="V231" s="2">
        <v>40512</v>
      </c>
      <c r="W231" s="2">
        <v>40512</v>
      </c>
      <c r="X231" t="s">
        <v>72</v>
      </c>
      <c r="Y231" t="s">
        <v>3033</v>
      </c>
      <c r="Z231" t="s">
        <v>167</v>
      </c>
      <c r="AA231" t="s">
        <v>168</v>
      </c>
      <c r="AB231" t="s">
        <v>35</v>
      </c>
      <c r="AC231" t="s">
        <v>36</v>
      </c>
      <c r="AE231" s="9" t="str">
        <f t="shared" si="33"/>
        <v>ok</v>
      </c>
      <c r="AF231" s="9" t="e">
        <f t="shared" si="34"/>
        <v>#VALUE!</v>
      </c>
      <c r="AG231" s="9" t="str">
        <f t="shared" si="35"/>
        <v>ok</v>
      </c>
      <c r="AH231" s="9" t="str">
        <f t="shared" si="36"/>
        <v>OK</v>
      </c>
      <c r="AI231" s="9" t="str">
        <f t="shared" si="37"/>
        <v>ok</v>
      </c>
      <c r="AJ231" s="9" t="str">
        <f t="shared" si="38"/>
        <v>PUBLIC LANDS COMMISSIONERDEMOCRATNATURAL RESOURCES, DEPT OFStatewide2012225DEBT404834051240512Operation and OverheadEST. NOVEMBER TREASURYARGO STRATEGIESPO BOX 9100 SEATTLEWA</v>
      </c>
      <c r="AK231" s="9">
        <f t="shared" si="39"/>
        <v>1</v>
      </c>
      <c r="AL231" s="9" t="str">
        <f t="shared" si="40"/>
        <v>NO!</v>
      </c>
      <c r="AM231" t="str">
        <f t="shared" si="41"/>
        <v>Yes</v>
      </c>
      <c r="AN231">
        <f t="shared" si="42"/>
        <v>100392633</v>
      </c>
      <c r="AO231" s="12" t="str">
        <f t="shared" si="43"/>
        <v>PUBLIC LANDS COMMISSIONERDEMOCRATNATURAL RESOURCES, DEPT OFStatewide</v>
      </c>
    </row>
    <row r="232" spans="1:41" hidden="1" x14ac:dyDescent="0.25">
      <c r="A232">
        <v>345</v>
      </c>
      <c r="B232">
        <v>100396781</v>
      </c>
      <c r="C232" t="s">
        <v>30</v>
      </c>
      <c r="D232" t="s">
        <v>671</v>
      </c>
      <c r="E232" t="s">
        <v>44</v>
      </c>
      <c r="F232" t="s">
        <v>672</v>
      </c>
      <c r="G232" t="s">
        <v>673</v>
      </c>
      <c r="H232" t="s">
        <v>404</v>
      </c>
      <c r="I232" t="s">
        <v>674</v>
      </c>
      <c r="J232" t="s">
        <v>675</v>
      </c>
      <c r="K232" t="s">
        <v>675</v>
      </c>
      <c r="N232" t="s">
        <v>68</v>
      </c>
      <c r="O232" t="s">
        <v>676</v>
      </c>
      <c r="Q232" t="s">
        <v>113</v>
      </c>
      <c r="R232">
        <v>2012</v>
      </c>
      <c r="S232">
        <v>225</v>
      </c>
      <c r="T232" t="s">
        <v>31</v>
      </c>
      <c r="U232" s="2">
        <v>40513</v>
      </c>
      <c r="V232" s="2">
        <v>40543</v>
      </c>
      <c r="W232" s="2">
        <v>40543</v>
      </c>
      <c r="X232" t="s">
        <v>72</v>
      </c>
      <c r="Y232" t="s">
        <v>3035</v>
      </c>
      <c r="Z232" t="s">
        <v>167</v>
      </c>
      <c r="AA232" t="s">
        <v>168</v>
      </c>
      <c r="AB232" t="s">
        <v>35</v>
      </c>
      <c r="AC232" t="s">
        <v>36</v>
      </c>
      <c r="AE232" s="9" t="str">
        <f t="shared" si="33"/>
        <v>ok</v>
      </c>
      <c r="AF232" s="9" t="e">
        <f t="shared" si="34"/>
        <v>#VALUE!</v>
      </c>
      <c r="AG232" s="9" t="str">
        <f t="shared" si="35"/>
        <v>ok</v>
      </c>
      <c r="AH232" s="9" t="str">
        <f t="shared" si="36"/>
        <v>OK</v>
      </c>
      <c r="AI232" s="9" t="str">
        <f t="shared" si="37"/>
        <v>ok</v>
      </c>
      <c r="AJ232" s="9" t="str">
        <f t="shared" si="38"/>
        <v>PUBLIC LANDS COMMISSIONERDEMOCRATNATURAL RESOURCES, DEPT OFStatewide2012225DEBT405134054340543Operation and OverheadEST. DECEMBER TREASURYARGO STRATEGIESPO BOX 9100 SEATTLEWA</v>
      </c>
      <c r="AK232" s="9">
        <f t="shared" si="39"/>
        <v>0</v>
      </c>
      <c r="AL232" s="9" t="str">
        <f t="shared" si="40"/>
        <v>MATCH</v>
      </c>
      <c r="AM232" t="str">
        <f t="shared" si="41"/>
        <v>Yes</v>
      </c>
      <c r="AN232">
        <f t="shared" si="42"/>
        <v>100396781</v>
      </c>
      <c r="AO232" s="12" t="str">
        <f t="shared" si="43"/>
        <v>PUBLIC LANDS COMMISSIONERDEMOCRATNATURAL RESOURCES, DEPT OFStatewide</v>
      </c>
    </row>
    <row r="233" spans="1:41" hidden="1" x14ac:dyDescent="0.25">
      <c r="A233">
        <v>852</v>
      </c>
      <c r="B233">
        <v>100481149</v>
      </c>
      <c r="C233" t="s">
        <v>30</v>
      </c>
      <c r="D233" t="s">
        <v>884</v>
      </c>
      <c r="E233" t="s">
        <v>44</v>
      </c>
      <c r="F233" t="s">
        <v>885</v>
      </c>
      <c r="G233" t="s">
        <v>810</v>
      </c>
      <c r="H233" t="s">
        <v>336</v>
      </c>
      <c r="I233" t="s">
        <v>886</v>
      </c>
      <c r="J233" t="s">
        <v>887</v>
      </c>
      <c r="K233" t="s">
        <v>887</v>
      </c>
      <c r="M233">
        <v>1</v>
      </c>
      <c r="N233" t="s">
        <v>132</v>
      </c>
      <c r="O233" t="s">
        <v>888</v>
      </c>
      <c r="P233" t="s">
        <v>812</v>
      </c>
      <c r="Q233" t="s">
        <v>53</v>
      </c>
      <c r="R233">
        <v>2012</v>
      </c>
      <c r="S233">
        <v>2493.83</v>
      </c>
      <c r="T233" t="s">
        <v>31</v>
      </c>
      <c r="U233" s="2">
        <v>41107</v>
      </c>
      <c r="V233" s="2">
        <v>41120</v>
      </c>
      <c r="W233" s="2">
        <v>41103</v>
      </c>
      <c r="Y233" t="s">
        <v>889</v>
      </c>
      <c r="Z233" t="s">
        <v>890</v>
      </c>
      <c r="AA233" t="s">
        <v>891</v>
      </c>
      <c r="AB233" t="s">
        <v>35</v>
      </c>
      <c r="AC233" t="s">
        <v>36</v>
      </c>
      <c r="AE233" s="9" t="str">
        <f t="shared" si="33"/>
        <v>ok</v>
      </c>
      <c r="AF233" s="9" t="e">
        <f t="shared" si="34"/>
        <v>#VALUE!</v>
      </c>
      <c r="AG233" s="9" t="str">
        <f t="shared" si="35"/>
        <v>ok</v>
      </c>
      <c r="AH233" s="9" t="str">
        <f t="shared" si="36"/>
        <v>ERROR!</v>
      </c>
      <c r="AI233" s="9" t="str">
        <f t="shared" si="37"/>
        <v>ok</v>
      </c>
      <c r="AJ233" s="9" t="str">
        <f t="shared" si="38"/>
        <v>PUBLIC UTILITY COMMISSIONER1NON PARTISANTHURSTON PUD 01, 02, 03THURSTONLocal20122493.83DEBT411074112041103PRIMARY ELECTION MAILING EXPENDITURESTRATEGIES 3601505 WESTLAKE AVENUE N 1000SEATTLEWA</v>
      </c>
      <c r="AK233" s="9">
        <f t="shared" si="39"/>
        <v>0</v>
      </c>
      <c r="AL233" s="9" t="str">
        <f t="shared" si="40"/>
        <v>MATCH</v>
      </c>
      <c r="AM233" t="str">
        <f t="shared" si="41"/>
        <v>Yes</v>
      </c>
      <c r="AN233">
        <f t="shared" si="42"/>
        <v>100481149</v>
      </c>
      <c r="AO233" s="12" t="str">
        <f t="shared" si="43"/>
        <v>PUBLIC UTILITY COMMISSIONER1NON PARTISANTHURSTON PUD 01, 02, 03THURSTONLocal</v>
      </c>
    </row>
    <row r="234" spans="1:41" hidden="1" x14ac:dyDescent="0.25">
      <c r="A234">
        <v>936</v>
      </c>
      <c r="B234">
        <v>100486696</v>
      </c>
      <c r="C234" t="s">
        <v>30</v>
      </c>
      <c r="D234" t="s">
        <v>170</v>
      </c>
      <c r="E234" t="s">
        <v>44</v>
      </c>
      <c r="F234" t="s">
        <v>171</v>
      </c>
      <c r="G234" t="s">
        <v>172</v>
      </c>
      <c r="H234" t="s">
        <v>140</v>
      </c>
      <c r="I234" t="s">
        <v>173</v>
      </c>
      <c r="J234" t="s">
        <v>174</v>
      </c>
      <c r="K234" t="s">
        <v>887</v>
      </c>
      <c r="M234">
        <v>1</v>
      </c>
      <c r="N234" t="s">
        <v>132</v>
      </c>
      <c r="O234" t="s">
        <v>888</v>
      </c>
      <c r="P234" t="s">
        <v>812</v>
      </c>
      <c r="Q234" t="s">
        <v>53</v>
      </c>
      <c r="R234">
        <v>2012</v>
      </c>
      <c r="S234">
        <v>2493.83</v>
      </c>
      <c r="T234" t="s">
        <v>31</v>
      </c>
      <c r="U234" s="2">
        <v>41121</v>
      </c>
      <c r="V234" s="2">
        <v>41152</v>
      </c>
      <c r="W234" s="2">
        <v>41103</v>
      </c>
      <c r="Y234" t="s">
        <v>889</v>
      </c>
      <c r="Z234" t="s">
        <v>890</v>
      </c>
      <c r="AA234" t="s">
        <v>891</v>
      </c>
      <c r="AB234" t="s">
        <v>35</v>
      </c>
      <c r="AC234" t="s">
        <v>36</v>
      </c>
      <c r="AE234" s="9" t="str">
        <f t="shared" si="33"/>
        <v>ok</v>
      </c>
      <c r="AF234" s="9" t="e">
        <f t="shared" si="34"/>
        <v>#VALUE!</v>
      </c>
      <c r="AG234" s="9" t="str">
        <f t="shared" si="35"/>
        <v>ok</v>
      </c>
      <c r="AH234" s="9" t="str">
        <f t="shared" si="36"/>
        <v>ERROR!</v>
      </c>
      <c r="AI234" s="9" t="str">
        <f t="shared" si="37"/>
        <v>ok</v>
      </c>
      <c r="AJ234" s="9" t="str">
        <f t="shared" si="38"/>
        <v>PUBLIC UTILITY COMMISSIONER1NON PARTISANTHURSTON PUD 01, 02, 03THURSTONLocal20122493.83DEBT411214115241103PRIMARY ELECTION MAILING EXPENDITURESTRATEGIES 3601505 WESTLAKE AVENUE N 1000SEATTLEWA</v>
      </c>
      <c r="AK234" s="9">
        <f t="shared" si="39"/>
        <v>0</v>
      </c>
      <c r="AL234" s="9" t="str">
        <f t="shared" si="40"/>
        <v>NO!</v>
      </c>
      <c r="AM234" t="str">
        <f t="shared" si="41"/>
        <v>Yes</v>
      </c>
      <c r="AN234">
        <f t="shared" si="42"/>
        <v>100486287</v>
      </c>
      <c r="AO234" s="12" t="str">
        <f t="shared" si="43"/>
        <v>PUBLIC UTILITY COMMISSIONER1NON PARTISANTHURSTON PUD 01, 02, 03THURSTONLocal</v>
      </c>
    </row>
    <row r="235" spans="1:41" hidden="1" x14ac:dyDescent="0.25">
      <c r="A235">
        <v>962</v>
      </c>
      <c r="B235">
        <v>100483303</v>
      </c>
      <c r="C235" t="s">
        <v>30</v>
      </c>
      <c r="D235" t="s">
        <v>1219</v>
      </c>
      <c r="E235" t="s">
        <v>44</v>
      </c>
      <c r="F235" t="s">
        <v>1220</v>
      </c>
      <c r="G235" t="s">
        <v>1221</v>
      </c>
      <c r="I235" t="s">
        <v>1222</v>
      </c>
      <c r="J235" t="s">
        <v>67</v>
      </c>
      <c r="K235" t="s">
        <v>1051</v>
      </c>
      <c r="N235" t="s">
        <v>68</v>
      </c>
      <c r="O235" t="s">
        <v>1052</v>
      </c>
      <c r="Q235" t="s">
        <v>113</v>
      </c>
      <c r="R235">
        <v>2012</v>
      </c>
      <c r="S235">
        <v>1293.25</v>
      </c>
      <c r="T235" t="s">
        <v>31</v>
      </c>
      <c r="U235" s="2">
        <v>41107</v>
      </c>
      <c r="V235" s="2">
        <v>41120</v>
      </c>
      <c r="W235" s="2">
        <v>41120</v>
      </c>
      <c r="Y235" t="s">
        <v>158</v>
      </c>
      <c r="Z235" t="s">
        <v>6591</v>
      </c>
      <c r="AA235" t="s">
        <v>6592</v>
      </c>
      <c r="AB235" t="s">
        <v>35</v>
      </c>
      <c r="AC235" t="s">
        <v>36</v>
      </c>
      <c r="AE235" s="9" t="str">
        <f t="shared" si="33"/>
        <v>ok</v>
      </c>
      <c r="AF235" s="9" t="e">
        <f t="shared" si="34"/>
        <v>#VALUE!</v>
      </c>
      <c r="AG235" s="9" t="str">
        <f t="shared" si="35"/>
        <v>ok</v>
      </c>
      <c r="AH235" s="9" t="str">
        <f t="shared" si="36"/>
        <v>OK</v>
      </c>
      <c r="AI235" s="9" t="str">
        <f t="shared" si="37"/>
        <v>ok</v>
      </c>
      <c r="AJ235" s="9" t="str">
        <f t="shared" si="38"/>
        <v>STATE AUDITORDEMOCRATAUDITOR, OFFICE OF STATEStatewide20121293.25DEBT411074112041120WAGESMILLER MATT5810 COWAN PL NESEATTLEWA</v>
      </c>
      <c r="AK235" s="9">
        <f t="shared" si="39"/>
        <v>0</v>
      </c>
      <c r="AL235" s="9" t="str">
        <f t="shared" si="40"/>
        <v>NO!</v>
      </c>
      <c r="AM235" t="str">
        <f t="shared" si="41"/>
        <v>Yes</v>
      </c>
      <c r="AN235">
        <f t="shared" si="42"/>
        <v>100482133</v>
      </c>
      <c r="AO235" s="12" t="str">
        <f t="shared" si="43"/>
        <v>STATE AUDITORDEMOCRATAUDITOR, OFFICE OF STATEStatewide</v>
      </c>
    </row>
    <row r="236" spans="1:41" hidden="1" x14ac:dyDescent="0.25">
      <c r="A236">
        <v>751</v>
      </c>
      <c r="B236">
        <v>100480738</v>
      </c>
      <c r="C236" t="s">
        <v>30</v>
      </c>
      <c r="D236" t="s">
        <v>284</v>
      </c>
      <c r="E236" t="s">
        <v>44</v>
      </c>
      <c r="F236" t="s">
        <v>285</v>
      </c>
      <c r="G236" t="s">
        <v>286</v>
      </c>
      <c r="H236" t="s">
        <v>140</v>
      </c>
      <c r="I236" t="s">
        <v>287</v>
      </c>
      <c r="J236" t="s">
        <v>67</v>
      </c>
      <c r="K236" t="s">
        <v>1051</v>
      </c>
      <c r="N236" t="s">
        <v>68</v>
      </c>
      <c r="O236" t="s">
        <v>1052</v>
      </c>
      <c r="Q236" t="s">
        <v>113</v>
      </c>
      <c r="R236">
        <v>2012</v>
      </c>
      <c r="S236">
        <v>566</v>
      </c>
      <c r="T236" t="s">
        <v>31</v>
      </c>
      <c r="U236" s="2">
        <v>41012</v>
      </c>
      <c r="V236" s="2">
        <v>41029</v>
      </c>
      <c r="W236" s="2">
        <v>41029</v>
      </c>
      <c r="Y236" t="s">
        <v>330</v>
      </c>
      <c r="Z236" t="s">
        <v>33</v>
      </c>
      <c r="AA236" t="s">
        <v>34</v>
      </c>
      <c r="AB236" t="s">
        <v>35</v>
      </c>
      <c r="AC236" t="s">
        <v>36</v>
      </c>
      <c r="AE236" s="9" t="str">
        <f t="shared" si="33"/>
        <v>ok</v>
      </c>
      <c r="AF236" s="9" t="e">
        <f t="shared" si="34"/>
        <v>#VALUE!</v>
      </c>
      <c r="AG236" s="9" t="str">
        <f t="shared" si="35"/>
        <v>ok</v>
      </c>
      <c r="AH236" s="9" t="str">
        <f t="shared" si="36"/>
        <v>OK</v>
      </c>
      <c r="AI236" s="9" t="str">
        <f t="shared" si="37"/>
        <v>ok</v>
      </c>
      <c r="AJ236" s="9" t="str">
        <f t="shared" si="38"/>
        <v>STATE AUDITORDEMOCRATAUDITOR, OFFICE OF STATEStatewide2012566DEBT410124102941029ACCOUNTING/COMPLIANCEPROJECT ACCOUNTING SERVICES603 STEWART ST STE 819SEATTLEWA</v>
      </c>
      <c r="AK236" s="9">
        <f t="shared" si="39"/>
        <v>0</v>
      </c>
      <c r="AL236" s="9" t="str">
        <f t="shared" si="40"/>
        <v>NO!</v>
      </c>
      <c r="AM236" t="str">
        <f t="shared" si="41"/>
        <v>Yes</v>
      </c>
      <c r="AN236">
        <f t="shared" si="42"/>
        <v>100463438</v>
      </c>
      <c r="AO236" s="12" t="str">
        <f t="shared" si="43"/>
        <v>STATE AUDITORDEMOCRATAUDITOR, OFFICE OF STATEStatewide</v>
      </c>
    </row>
    <row r="237" spans="1:41" hidden="1" x14ac:dyDescent="0.25">
      <c r="A237">
        <v>784</v>
      </c>
      <c r="B237">
        <v>100480749</v>
      </c>
      <c r="C237" t="s">
        <v>30</v>
      </c>
      <c r="D237" t="s">
        <v>517</v>
      </c>
      <c r="E237" t="s">
        <v>44</v>
      </c>
      <c r="F237" t="s">
        <v>518</v>
      </c>
      <c r="G237" t="s">
        <v>519</v>
      </c>
      <c r="H237" t="s">
        <v>520</v>
      </c>
      <c r="I237" t="s">
        <v>521</v>
      </c>
      <c r="J237" t="s">
        <v>111</v>
      </c>
      <c r="K237" t="s">
        <v>1051</v>
      </c>
      <c r="N237" t="s">
        <v>68</v>
      </c>
      <c r="O237" t="s">
        <v>1052</v>
      </c>
      <c r="Q237" t="s">
        <v>113</v>
      </c>
      <c r="R237">
        <v>2012</v>
      </c>
      <c r="S237">
        <v>566</v>
      </c>
      <c r="T237" t="s">
        <v>31</v>
      </c>
      <c r="U237" s="2">
        <v>41012</v>
      </c>
      <c r="V237" s="2">
        <v>41029</v>
      </c>
      <c r="W237" s="2">
        <v>41029</v>
      </c>
      <c r="Y237" t="s">
        <v>330</v>
      </c>
      <c r="Z237" t="s">
        <v>33</v>
      </c>
      <c r="AA237" t="s">
        <v>34</v>
      </c>
      <c r="AB237" t="s">
        <v>35</v>
      </c>
      <c r="AC237" t="s">
        <v>36</v>
      </c>
      <c r="AE237" s="9" t="str">
        <f t="shared" si="33"/>
        <v>ok</v>
      </c>
      <c r="AF237" s="9" t="e">
        <f t="shared" si="34"/>
        <v>#VALUE!</v>
      </c>
      <c r="AG237" s="9" t="str">
        <f t="shared" si="35"/>
        <v>ok</v>
      </c>
      <c r="AH237" s="9" t="str">
        <f t="shared" si="36"/>
        <v>OK</v>
      </c>
      <c r="AI237" s="9" t="str">
        <f t="shared" si="37"/>
        <v>ok</v>
      </c>
      <c r="AJ237" s="9" t="str">
        <f t="shared" si="38"/>
        <v>STATE AUDITORDEMOCRATAUDITOR, OFFICE OF STATEStatewide2012566DEBT410124102941029ACCOUNTING/COMPLIANCEPROJECT ACCOUNTING SERVICES603 STEWART ST STE 819SEATTLEWA</v>
      </c>
      <c r="AK237" s="9">
        <f t="shared" si="39"/>
        <v>1</v>
      </c>
      <c r="AL237" s="9" t="str">
        <f t="shared" si="40"/>
        <v>NO!</v>
      </c>
      <c r="AM237" t="str">
        <f t="shared" si="41"/>
        <v>Yes</v>
      </c>
      <c r="AN237">
        <f t="shared" si="42"/>
        <v>100463438</v>
      </c>
      <c r="AO237" s="12" t="str">
        <f t="shared" si="43"/>
        <v>STATE AUDITORDEMOCRATAUDITOR, OFFICE OF STATEStatewide</v>
      </c>
    </row>
    <row r="238" spans="1:41" hidden="1" x14ac:dyDescent="0.25">
      <c r="A238">
        <v>809</v>
      </c>
      <c r="B238">
        <v>100480788</v>
      </c>
      <c r="C238" t="s">
        <v>30</v>
      </c>
      <c r="D238" t="s">
        <v>5776</v>
      </c>
      <c r="E238" t="s">
        <v>44</v>
      </c>
      <c r="F238" t="s">
        <v>2953</v>
      </c>
      <c r="G238" t="s">
        <v>2954</v>
      </c>
      <c r="H238" t="s">
        <v>109</v>
      </c>
      <c r="I238" t="s">
        <v>2955</v>
      </c>
      <c r="J238" t="s">
        <v>2881</v>
      </c>
      <c r="K238" t="s">
        <v>1051</v>
      </c>
      <c r="N238" t="s">
        <v>68</v>
      </c>
      <c r="O238" t="s">
        <v>1052</v>
      </c>
      <c r="Q238" t="s">
        <v>113</v>
      </c>
      <c r="R238">
        <v>2012</v>
      </c>
      <c r="S238">
        <v>566</v>
      </c>
      <c r="T238" t="s">
        <v>31</v>
      </c>
      <c r="U238" s="2">
        <v>41012</v>
      </c>
      <c r="V238" s="2">
        <v>41029</v>
      </c>
      <c r="W238" s="2">
        <v>41029</v>
      </c>
      <c r="Y238" t="s">
        <v>330</v>
      </c>
      <c r="Z238" t="s">
        <v>33</v>
      </c>
      <c r="AA238" t="s">
        <v>34</v>
      </c>
      <c r="AB238" t="s">
        <v>35</v>
      </c>
      <c r="AC238" t="s">
        <v>36</v>
      </c>
      <c r="AE238" s="9" t="str">
        <f t="shared" si="33"/>
        <v>ok</v>
      </c>
      <c r="AF238" s="9" t="e">
        <f t="shared" si="34"/>
        <v>#VALUE!</v>
      </c>
      <c r="AG238" s="9" t="str">
        <f t="shared" si="35"/>
        <v>ok</v>
      </c>
      <c r="AH238" s="9" t="str">
        <f t="shared" si="36"/>
        <v>OK</v>
      </c>
      <c r="AI238" s="9" t="str">
        <f t="shared" si="37"/>
        <v>ok</v>
      </c>
      <c r="AJ238" s="9" t="str">
        <f t="shared" si="38"/>
        <v>STATE AUDITORDEMOCRATAUDITOR, OFFICE OF STATEStatewide2012566DEBT410124102941029ACCOUNTING/COMPLIANCEPROJECT ACCOUNTING SERVICES603 STEWART ST STE 819SEATTLEWA</v>
      </c>
      <c r="AK238" s="9">
        <f t="shared" si="39"/>
        <v>1</v>
      </c>
      <c r="AL238" s="9" t="str">
        <f t="shared" si="40"/>
        <v>NO!</v>
      </c>
      <c r="AM238" t="str">
        <f t="shared" si="41"/>
        <v>Yes</v>
      </c>
      <c r="AN238">
        <f t="shared" si="42"/>
        <v>100463438</v>
      </c>
      <c r="AO238" s="12" t="str">
        <f t="shared" si="43"/>
        <v>STATE AUDITORDEMOCRATAUDITOR, OFFICE OF STATEStatewide</v>
      </c>
    </row>
    <row r="239" spans="1:41" hidden="1" x14ac:dyDescent="0.25">
      <c r="A239">
        <v>720</v>
      </c>
      <c r="B239">
        <v>100467366</v>
      </c>
      <c r="C239" t="s">
        <v>30</v>
      </c>
      <c r="D239" t="s">
        <v>848</v>
      </c>
      <c r="E239" t="s">
        <v>44</v>
      </c>
      <c r="F239" t="s">
        <v>849</v>
      </c>
      <c r="G239" t="s">
        <v>805</v>
      </c>
      <c r="H239" t="s">
        <v>404</v>
      </c>
      <c r="I239" t="s">
        <v>850</v>
      </c>
      <c r="J239" t="s">
        <v>67</v>
      </c>
      <c r="K239" t="s">
        <v>67</v>
      </c>
      <c r="L239">
        <v>11</v>
      </c>
      <c r="M239">
        <v>1</v>
      </c>
      <c r="N239" t="s">
        <v>68</v>
      </c>
      <c r="O239" t="s">
        <v>851</v>
      </c>
      <c r="P239" t="s">
        <v>134</v>
      </c>
      <c r="Q239" t="s">
        <v>71</v>
      </c>
      <c r="R239">
        <v>2012</v>
      </c>
      <c r="S239">
        <v>270.75</v>
      </c>
      <c r="T239" t="s">
        <v>31</v>
      </c>
      <c r="U239" s="2">
        <v>41030</v>
      </c>
      <c r="V239" s="2">
        <v>41060</v>
      </c>
      <c r="W239" s="2">
        <v>41060</v>
      </c>
      <c r="Y239" t="s">
        <v>330</v>
      </c>
      <c r="Z239" t="s">
        <v>33</v>
      </c>
      <c r="AA239" t="s">
        <v>103</v>
      </c>
      <c r="AB239" t="s">
        <v>35</v>
      </c>
      <c r="AC239" t="s">
        <v>36</v>
      </c>
      <c r="AE239" s="9" t="str">
        <f t="shared" si="33"/>
        <v>ok</v>
      </c>
      <c r="AF239" s="9">
        <f t="shared" si="34"/>
        <v>0</v>
      </c>
      <c r="AG239" s="9" t="str">
        <f t="shared" si="35"/>
        <v>ok</v>
      </c>
      <c r="AH239" s="9" t="str">
        <f t="shared" si="36"/>
        <v>OK</v>
      </c>
      <c r="AI239" s="9" t="str">
        <f t="shared" si="37"/>
        <v>ok</v>
      </c>
      <c r="AJ239" s="9" t="str">
        <f t="shared" si="38"/>
        <v>STATE REPRESENTATIVE111DEMOCRATLEG DISTRICT 11 - HOUSEKINGLegislative2012270.75DEBT410304106041060ACCOUNTING/COMPLIANCEPROJECT ACCOUNTING SERVICES603 STEWART ST #819SEATTLEWA</v>
      </c>
      <c r="AK239" s="9">
        <f t="shared" si="39"/>
        <v>0</v>
      </c>
      <c r="AL239" s="9" t="str">
        <f t="shared" si="40"/>
        <v>MATCH</v>
      </c>
      <c r="AM239" t="str">
        <f t="shared" si="41"/>
        <v>Yes</v>
      </c>
      <c r="AN239">
        <f t="shared" si="42"/>
        <v>100467366</v>
      </c>
      <c r="AO239" s="12" t="str">
        <f t="shared" si="43"/>
        <v>STATE REPRESENTATIVE111DEMOCRATLEG DISTRICT 11 - HOUSEKINGLegislative</v>
      </c>
    </row>
    <row r="240" spans="1:41" hidden="1" x14ac:dyDescent="0.25">
      <c r="A240">
        <v>717</v>
      </c>
      <c r="B240">
        <v>100467544</v>
      </c>
      <c r="C240" t="s">
        <v>30</v>
      </c>
      <c r="D240" t="s">
        <v>608</v>
      </c>
      <c r="E240" t="s">
        <v>44</v>
      </c>
      <c r="F240" t="s">
        <v>609</v>
      </c>
      <c r="G240" t="s">
        <v>46</v>
      </c>
      <c r="H240" t="s">
        <v>273</v>
      </c>
      <c r="I240" t="s">
        <v>610</v>
      </c>
      <c r="J240" t="s">
        <v>611</v>
      </c>
      <c r="K240" t="s">
        <v>67</v>
      </c>
      <c r="L240">
        <v>11</v>
      </c>
      <c r="M240">
        <v>1</v>
      </c>
      <c r="N240" t="s">
        <v>68</v>
      </c>
      <c r="O240" t="s">
        <v>851</v>
      </c>
      <c r="P240" t="s">
        <v>134</v>
      </c>
      <c r="Q240" t="s">
        <v>71</v>
      </c>
      <c r="R240">
        <v>2012</v>
      </c>
      <c r="S240">
        <v>270.75</v>
      </c>
      <c r="T240" t="s">
        <v>31</v>
      </c>
      <c r="U240" s="2">
        <v>41030</v>
      </c>
      <c r="V240" s="2">
        <v>41060</v>
      </c>
      <c r="W240" s="2">
        <v>41060</v>
      </c>
      <c r="Y240" t="s">
        <v>330</v>
      </c>
      <c r="Z240" t="s">
        <v>33</v>
      </c>
      <c r="AA240" t="s">
        <v>103</v>
      </c>
      <c r="AB240" t="s">
        <v>35</v>
      </c>
      <c r="AC240" t="s">
        <v>36</v>
      </c>
      <c r="AE240" s="9" t="str">
        <f t="shared" si="33"/>
        <v>ok</v>
      </c>
      <c r="AF240" s="9">
        <f t="shared" si="34"/>
        <v>0</v>
      </c>
      <c r="AG240" s="9" t="str">
        <f t="shared" si="35"/>
        <v>ok</v>
      </c>
      <c r="AH240" s="9" t="str">
        <f t="shared" si="36"/>
        <v>OK</v>
      </c>
      <c r="AI240" s="9" t="str">
        <f t="shared" si="37"/>
        <v>ok</v>
      </c>
      <c r="AJ240" s="9" t="str">
        <f t="shared" si="38"/>
        <v>STATE REPRESENTATIVE111DEMOCRATLEG DISTRICT 11 - HOUSEKINGLegislative2012270.75DEBT410304106041060ACCOUNTING/COMPLIANCEPROJECT ACCOUNTING SERVICES603 STEWART ST #819SEATTLEWA</v>
      </c>
      <c r="AK240" s="9">
        <f t="shared" si="39"/>
        <v>1</v>
      </c>
      <c r="AL240" s="9" t="str">
        <f t="shared" si="40"/>
        <v>NO!</v>
      </c>
      <c r="AM240" t="str">
        <f t="shared" si="41"/>
        <v>Yes</v>
      </c>
      <c r="AN240">
        <f t="shared" si="42"/>
        <v>100467366</v>
      </c>
      <c r="AO240" s="12" t="str">
        <f t="shared" si="43"/>
        <v>STATE REPRESENTATIVE111DEMOCRATLEG DISTRICT 11 - HOUSEKINGLegislative</v>
      </c>
    </row>
    <row r="241" spans="1:41" hidden="1" x14ac:dyDescent="0.25">
      <c r="A241">
        <v>614</v>
      </c>
      <c r="B241">
        <v>100459083</v>
      </c>
      <c r="C241" t="s">
        <v>30</v>
      </c>
      <c r="D241" t="s">
        <v>2592</v>
      </c>
      <c r="E241" t="s">
        <v>44</v>
      </c>
      <c r="F241" t="s">
        <v>2593</v>
      </c>
      <c r="G241" t="s">
        <v>108</v>
      </c>
      <c r="H241" t="s">
        <v>602</v>
      </c>
      <c r="I241" t="s">
        <v>2594</v>
      </c>
      <c r="J241" t="s">
        <v>67</v>
      </c>
      <c r="K241" t="s">
        <v>67</v>
      </c>
      <c r="L241">
        <v>11</v>
      </c>
      <c r="M241">
        <v>2</v>
      </c>
      <c r="N241" t="s">
        <v>68</v>
      </c>
      <c r="O241" t="s">
        <v>851</v>
      </c>
      <c r="P241" t="s">
        <v>134</v>
      </c>
      <c r="Q241" t="s">
        <v>71</v>
      </c>
      <c r="R241">
        <v>2012</v>
      </c>
      <c r="S241">
        <v>300</v>
      </c>
      <c r="T241" t="s">
        <v>31</v>
      </c>
      <c r="U241" s="2">
        <v>40945</v>
      </c>
      <c r="V241" s="2">
        <v>40999</v>
      </c>
      <c r="W241" s="2">
        <v>40999</v>
      </c>
      <c r="Y241" t="s">
        <v>1023</v>
      </c>
      <c r="Z241" t="s">
        <v>1024</v>
      </c>
      <c r="AA241" t="s">
        <v>2849</v>
      </c>
      <c r="AB241" t="s">
        <v>152</v>
      </c>
      <c r="AC241" t="s">
        <v>153</v>
      </c>
      <c r="AE241" s="9" t="str">
        <f t="shared" si="33"/>
        <v>ok</v>
      </c>
      <c r="AF241" s="9">
        <f t="shared" si="34"/>
        <v>0</v>
      </c>
      <c r="AG241" s="9" t="str">
        <f t="shared" si="35"/>
        <v>ok</v>
      </c>
      <c r="AH241" s="9" t="str">
        <f t="shared" si="36"/>
        <v>OK</v>
      </c>
      <c r="AI241" s="9" t="str">
        <f t="shared" si="37"/>
        <v>ok</v>
      </c>
      <c r="AJ241" s="9" t="str">
        <f t="shared" si="38"/>
        <v>STATE REPRESENTATIVE112DEMOCRATLEG DISTRICT 11 - HOUSEKINGLegislative2012300DEBT409454099940999DATA SERVICESNGP VAN INC.1101 15TH ST NW STE 500WASHINGTONDC</v>
      </c>
      <c r="AK241" s="9">
        <f t="shared" si="39"/>
        <v>0</v>
      </c>
      <c r="AL241" s="9" t="str">
        <f t="shared" si="40"/>
        <v>MATCH</v>
      </c>
      <c r="AM241" t="str">
        <f t="shared" si="41"/>
        <v>Yes</v>
      </c>
      <c r="AN241">
        <f t="shared" si="42"/>
        <v>100459083</v>
      </c>
      <c r="AO241" s="12" t="str">
        <f t="shared" si="43"/>
        <v>STATE REPRESENTATIVE112DEMOCRATLEG DISTRICT 11 - HOUSEKINGLegislative</v>
      </c>
    </row>
    <row r="242" spans="1:41" hidden="1" x14ac:dyDescent="0.25">
      <c r="A242">
        <v>926</v>
      </c>
      <c r="B242">
        <v>100480842</v>
      </c>
      <c r="C242" t="s">
        <v>30</v>
      </c>
      <c r="D242" t="s">
        <v>2592</v>
      </c>
      <c r="E242" t="s">
        <v>44</v>
      </c>
      <c r="F242" t="s">
        <v>2593</v>
      </c>
      <c r="G242" t="s">
        <v>108</v>
      </c>
      <c r="H242" t="s">
        <v>602</v>
      </c>
      <c r="I242" t="s">
        <v>2594</v>
      </c>
      <c r="J242" t="s">
        <v>67</v>
      </c>
      <c r="K242" t="s">
        <v>67</v>
      </c>
      <c r="L242">
        <v>11</v>
      </c>
      <c r="M242">
        <v>2</v>
      </c>
      <c r="N242" t="s">
        <v>68</v>
      </c>
      <c r="O242" t="s">
        <v>851</v>
      </c>
      <c r="P242" t="s">
        <v>134</v>
      </c>
      <c r="Q242" t="s">
        <v>71</v>
      </c>
      <c r="R242">
        <v>2012</v>
      </c>
      <c r="S242">
        <v>306</v>
      </c>
      <c r="T242" t="s">
        <v>31</v>
      </c>
      <c r="U242" s="2">
        <v>41107</v>
      </c>
      <c r="V242" s="2">
        <v>41120</v>
      </c>
      <c r="W242" s="2">
        <v>41120</v>
      </c>
      <c r="Y242" t="s">
        <v>1196</v>
      </c>
      <c r="Z242" t="s">
        <v>5755</v>
      </c>
      <c r="AA242" t="s">
        <v>5756</v>
      </c>
      <c r="AB242" t="s">
        <v>35</v>
      </c>
      <c r="AC242" t="s">
        <v>36</v>
      </c>
      <c r="AE242" s="9" t="str">
        <f t="shared" si="33"/>
        <v>ok</v>
      </c>
      <c r="AF242" s="9">
        <f t="shared" si="34"/>
        <v>0</v>
      </c>
      <c r="AG242" s="9" t="str">
        <f t="shared" si="35"/>
        <v>ok</v>
      </c>
      <c r="AH242" s="9" t="str">
        <f t="shared" si="36"/>
        <v>OK</v>
      </c>
      <c r="AI242" s="9" t="str">
        <f t="shared" si="37"/>
        <v>ok</v>
      </c>
      <c r="AJ242" s="9" t="str">
        <f t="shared" si="38"/>
        <v>STATE REPRESENTATIVE112DEMOCRATLEG DISTRICT 11 - HOUSEKINGLegislative2012306DEBT411074112041120ADVERTISEMENTSEATTLE MEDIUM NEWSPAPER2600 S JACKSON STSEATTLEWA</v>
      </c>
      <c r="AK242" s="9">
        <f t="shared" si="39"/>
        <v>0</v>
      </c>
      <c r="AL242" s="9" t="str">
        <f t="shared" si="40"/>
        <v>MATCH</v>
      </c>
      <c r="AM242" t="str">
        <f t="shared" si="41"/>
        <v>Yes</v>
      </c>
      <c r="AN242">
        <f t="shared" si="42"/>
        <v>100480842</v>
      </c>
      <c r="AO242" s="12" t="str">
        <f t="shared" si="43"/>
        <v>STATE REPRESENTATIVE112DEMOCRATLEG DISTRICT 11 - HOUSEKINGLegislative</v>
      </c>
    </row>
    <row r="243" spans="1:41" hidden="1" x14ac:dyDescent="0.25">
      <c r="A243">
        <v>758</v>
      </c>
      <c r="B243">
        <v>100480939</v>
      </c>
      <c r="C243" t="s">
        <v>30</v>
      </c>
      <c r="D243" t="s">
        <v>106</v>
      </c>
      <c r="E243" t="s">
        <v>44</v>
      </c>
      <c r="F243" t="s">
        <v>107</v>
      </c>
      <c r="G243" t="s">
        <v>108</v>
      </c>
      <c r="H243" t="s">
        <v>109</v>
      </c>
      <c r="I243" t="s">
        <v>110</v>
      </c>
      <c r="J243" t="s">
        <v>111</v>
      </c>
      <c r="K243" t="s">
        <v>67</v>
      </c>
      <c r="L243">
        <v>11</v>
      </c>
      <c r="M243">
        <v>2</v>
      </c>
      <c r="N243" t="s">
        <v>68</v>
      </c>
      <c r="O243" t="s">
        <v>851</v>
      </c>
      <c r="P243" t="s">
        <v>134</v>
      </c>
      <c r="Q243" t="s">
        <v>71</v>
      </c>
      <c r="R243">
        <v>2012</v>
      </c>
      <c r="S243">
        <v>306</v>
      </c>
      <c r="T243" t="s">
        <v>31</v>
      </c>
      <c r="U243" s="2">
        <v>41107</v>
      </c>
      <c r="V243" s="2">
        <v>41120</v>
      </c>
      <c r="W243" s="2">
        <v>41120</v>
      </c>
      <c r="Y243" t="s">
        <v>1196</v>
      </c>
      <c r="Z243" t="s">
        <v>5755</v>
      </c>
      <c r="AA243" t="s">
        <v>5756</v>
      </c>
      <c r="AB243" t="s">
        <v>35</v>
      </c>
      <c r="AC243" t="s">
        <v>36</v>
      </c>
      <c r="AE243" s="9" t="str">
        <f t="shared" si="33"/>
        <v>ok</v>
      </c>
      <c r="AF243" s="9">
        <f t="shared" si="34"/>
        <v>0</v>
      </c>
      <c r="AG243" s="9" t="str">
        <f t="shared" si="35"/>
        <v>ok</v>
      </c>
      <c r="AH243" s="9" t="str">
        <f t="shared" si="36"/>
        <v>OK</v>
      </c>
      <c r="AI243" s="9" t="str">
        <f t="shared" si="37"/>
        <v>ok</v>
      </c>
      <c r="AJ243" s="9" t="str">
        <f t="shared" si="38"/>
        <v>STATE REPRESENTATIVE112DEMOCRATLEG DISTRICT 11 - HOUSEKINGLegislative2012306DEBT411074112041120ADVERTISEMENTSEATTLE MEDIUM NEWSPAPER2600 S JACKSON STSEATTLEWA</v>
      </c>
      <c r="AK243" s="9">
        <f t="shared" si="39"/>
        <v>1</v>
      </c>
      <c r="AL243" s="9" t="str">
        <f t="shared" si="40"/>
        <v>NO!</v>
      </c>
      <c r="AM243" t="str">
        <f t="shared" si="41"/>
        <v>Yes</v>
      </c>
      <c r="AN243">
        <f t="shared" si="42"/>
        <v>100480842</v>
      </c>
      <c r="AO243" s="12" t="str">
        <f t="shared" si="43"/>
        <v>STATE REPRESENTATIVE112DEMOCRATLEG DISTRICT 11 - HOUSEKINGLegislative</v>
      </c>
    </row>
    <row r="244" spans="1:41" hidden="1" x14ac:dyDescent="0.25">
      <c r="A244">
        <v>811</v>
      </c>
      <c r="B244">
        <v>100481105</v>
      </c>
      <c r="C244" t="s">
        <v>30</v>
      </c>
      <c r="D244" t="s">
        <v>560</v>
      </c>
      <c r="E244" t="s">
        <v>44</v>
      </c>
      <c r="F244" t="s">
        <v>561</v>
      </c>
      <c r="G244" t="s">
        <v>562</v>
      </c>
      <c r="H244" t="s">
        <v>404</v>
      </c>
      <c r="I244" t="s">
        <v>563</v>
      </c>
      <c r="J244" t="s">
        <v>131</v>
      </c>
      <c r="K244" t="s">
        <v>67</v>
      </c>
      <c r="L244">
        <v>11</v>
      </c>
      <c r="M244">
        <v>2</v>
      </c>
      <c r="N244" t="s">
        <v>68</v>
      </c>
      <c r="O244" t="s">
        <v>851</v>
      </c>
      <c r="P244" t="s">
        <v>134</v>
      </c>
      <c r="Q244" t="s">
        <v>71</v>
      </c>
      <c r="R244">
        <v>2012</v>
      </c>
      <c r="S244">
        <v>306</v>
      </c>
      <c r="T244" t="s">
        <v>31</v>
      </c>
      <c r="U244" s="2">
        <v>41107</v>
      </c>
      <c r="V244" s="2">
        <v>41120</v>
      </c>
      <c r="W244" s="2">
        <v>41120</v>
      </c>
      <c r="Y244" t="s">
        <v>1196</v>
      </c>
      <c r="Z244" t="s">
        <v>5755</v>
      </c>
      <c r="AA244" t="s">
        <v>5756</v>
      </c>
      <c r="AB244" t="s">
        <v>35</v>
      </c>
      <c r="AC244" t="s">
        <v>36</v>
      </c>
      <c r="AE244" s="9" t="str">
        <f t="shared" si="33"/>
        <v>ok</v>
      </c>
      <c r="AF244" s="9">
        <f t="shared" si="34"/>
        <v>0</v>
      </c>
      <c r="AG244" s="9" t="str">
        <f t="shared" si="35"/>
        <v>ok</v>
      </c>
      <c r="AH244" s="9" t="str">
        <f t="shared" si="36"/>
        <v>OK</v>
      </c>
      <c r="AI244" s="9" t="str">
        <f t="shared" si="37"/>
        <v>ok</v>
      </c>
      <c r="AJ244" s="9" t="str">
        <f t="shared" si="38"/>
        <v>STATE REPRESENTATIVE112DEMOCRATLEG DISTRICT 11 - HOUSEKINGLegislative2012306DEBT411074112041120ADVERTISEMENTSEATTLE MEDIUM NEWSPAPER2600 S JACKSON STSEATTLEWA</v>
      </c>
      <c r="AK244" s="9">
        <f t="shared" si="39"/>
        <v>1</v>
      </c>
      <c r="AL244" s="9" t="str">
        <f t="shared" si="40"/>
        <v>NO!</v>
      </c>
      <c r="AM244" t="str">
        <f t="shared" si="41"/>
        <v>Yes</v>
      </c>
      <c r="AN244">
        <f t="shared" si="42"/>
        <v>100480842</v>
      </c>
      <c r="AO244" s="12" t="str">
        <f t="shared" si="43"/>
        <v>STATE REPRESENTATIVE112DEMOCRATLEG DISTRICT 11 - HOUSEKINGLegislative</v>
      </c>
    </row>
    <row r="245" spans="1:41" hidden="1" x14ac:dyDescent="0.25">
      <c r="A245">
        <v>762</v>
      </c>
      <c r="B245">
        <v>100481115</v>
      </c>
      <c r="C245" t="s">
        <v>30</v>
      </c>
      <c r="D245" t="s">
        <v>5845</v>
      </c>
      <c r="E245" t="s">
        <v>44</v>
      </c>
      <c r="F245" t="s">
        <v>5846</v>
      </c>
      <c r="G245" t="s">
        <v>5847</v>
      </c>
      <c r="H245" t="s">
        <v>299</v>
      </c>
      <c r="I245" t="s">
        <v>5848</v>
      </c>
      <c r="J245" t="s">
        <v>322</v>
      </c>
      <c r="K245" t="s">
        <v>67</v>
      </c>
      <c r="L245">
        <v>11</v>
      </c>
      <c r="M245">
        <v>2</v>
      </c>
      <c r="N245" t="s">
        <v>68</v>
      </c>
      <c r="O245" t="s">
        <v>851</v>
      </c>
      <c r="P245" t="s">
        <v>134</v>
      </c>
      <c r="Q245" t="s">
        <v>71</v>
      </c>
      <c r="R245">
        <v>2012</v>
      </c>
      <c r="S245">
        <v>306</v>
      </c>
      <c r="T245" t="s">
        <v>31</v>
      </c>
      <c r="U245" s="2">
        <v>41107</v>
      </c>
      <c r="V245" s="2">
        <v>41120</v>
      </c>
      <c r="W245" s="2">
        <v>41120</v>
      </c>
      <c r="Y245" t="s">
        <v>1196</v>
      </c>
      <c r="Z245" t="s">
        <v>5755</v>
      </c>
      <c r="AA245" t="s">
        <v>5756</v>
      </c>
      <c r="AB245" t="s">
        <v>35</v>
      </c>
      <c r="AC245" t="s">
        <v>36</v>
      </c>
      <c r="AE245" s="9" t="str">
        <f t="shared" si="33"/>
        <v>ok</v>
      </c>
      <c r="AF245" s="9">
        <f t="shared" si="34"/>
        <v>0</v>
      </c>
      <c r="AG245" s="9" t="str">
        <f t="shared" si="35"/>
        <v>ok</v>
      </c>
      <c r="AH245" s="9" t="str">
        <f t="shared" si="36"/>
        <v>OK</v>
      </c>
      <c r="AI245" s="9" t="str">
        <f t="shared" si="37"/>
        <v>ok</v>
      </c>
      <c r="AJ245" s="9" t="str">
        <f t="shared" si="38"/>
        <v>STATE REPRESENTATIVE112DEMOCRATLEG DISTRICT 11 - HOUSEKINGLegislative2012306DEBT411074112041120ADVERTISEMENTSEATTLE MEDIUM NEWSPAPER2600 S JACKSON STSEATTLEWA</v>
      </c>
      <c r="AK245" s="9">
        <f t="shared" si="39"/>
        <v>1</v>
      </c>
      <c r="AL245" s="9" t="str">
        <f t="shared" si="40"/>
        <v>NO!</v>
      </c>
      <c r="AM245" t="str">
        <f t="shared" si="41"/>
        <v>Yes</v>
      </c>
      <c r="AN245">
        <f t="shared" si="42"/>
        <v>100480842</v>
      </c>
      <c r="AO245" s="12" t="str">
        <f t="shared" si="43"/>
        <v>STATE REPRESENTATIVE112DEMOCRATLEG DISTRICT 11 - HOUSEKINGLegislative</v>
      </c>
    </row>
    <row r="246" spans="1:41" hidden="1" x14ac:dyDescent="0.25">
      <c r="A246">
        <v>783</v>
      </c>
      <c r="B246">
        <v>100481362</v>
      </c>
      <c r="C246" t="s">
        <v>30</v>
      </c>
      <c r="D246" t="s">
        <v>2875</v>
      </c>
      <c r="E246" t="s">
        <v>44</v>
      </c>
      <c r="F246" t="s">
        <v>2876</v>
      </c>
      <c r="G246" t="s">
        <v>604</v>
      </c>
      <c r="H246" t="s">
        <v>404</v>
      </c>
      <c r="I246" t="s">
        <v>2877</v>
      </c>
      <c r="J246" t="s">
        <v>348</v>
      </c>
      <c r="K246" t="s">
        <v>67</v>
      </c>
      <c r="L246">
        <v>11</v>
      </c>
      <c r="M246">
        <v>2</v>
      </c>
      <c r="N246" t="s">
        <v>68</v>
      </c>
      <c r="O246" t="s">
        <v>851</v>
      </c>
      <c r="P246" t="s">
        <v>134</v>
      </c>
      <c r="Q246" t="s">
        <v>71</v>
      </c>
      <c r="R246">
        <v>2012</v>
      </c>
      <c r="S246">
        <v>306</v>
      </c>
      <c r="T246" t="s">
        <v>31</v>
      </c>
      <c r="U246" s="2">
        <v>41107</v>
      </c>
      <c r="V246" s="2">
        <v>41120</v>
      </c>
      <c r="W246" s="2">
        <v>41120</v>
      </c>
      <c r="Y246" t="s">
        <v>1196</v>
      </c>
      <c r="Z246" t="s">
        <v>5755</v>
      </c>
      <c r="AA246" t="s">
        <v>5756</v>
      </c>
      <c r="AB246" t="s">
        <v>35</v>
      </c>
      <c r="AC246" t="s">
        <v>36</v>
      </c>
      <c r="AE246" s="9" t="str">
        <f t="shared" si="33"/>
        <v>ok</v>
      </c>
      <c r="AF246" s="9">
        <f t="shared" si="34"/>
        <v>0</v>
      </c>
      <c r="AG246" s="9" t="str">
        <f t="shared" si="35"/>
        <v>ok</v>
      </c>
      <c r="AH246" s="9" t="str">
        <f t="shared" si="36"/>
        <v>OK</v>
      </c>
      <c r="AI246" s="9" t="str">
        <f t="shared" si="37"/>
        <v>ok</v>
      </c>
      <c r="AJ246" s="9" t="str">
        <f t="shared" si="38"/>
        <v>STATE REPRESENTATIVE112DEMOCRATLEG DISTRICT 11 - HOUSEKINGLegislative2012306DEBT411074112041120ADVERTISEMENTSEATTLE MEDIUM NEWSPAPER2600 S JACKSON STSEATTLEWA</v>
      </c>
      <c r="AK246" s="9">
        <f t="shared" si="39"/>
        <v>1</v>
      </c>
      <c r="AL246" s="9" t="str">
        <f t="shared" si="40"/>
        <v>NO!</v>
      </c>
      <c r="AM246" t="str">
        <f t="shared" si="41"/>
        <v>Yes</v>
      </c>
      <c r="AN246">
        <f t="shared" si="42"/>
        <v>100480842</v>
      </c>
      <c r="AO246" s="12" t="str">
        <f t="shared" si="43"/>
        <v>STATE REPRESENTATIVE112DEMOCRATLEG DISTRICT 11 - HOUSEKINGLegislative</v>
      </c>
    </row>
    <row r="247" spans="1:41" hidden="1" x14ac:dyDescent="0.25">
      <c r="A247">
        <v>759</v>
      </c>
      <c r="B247">
        <v>100480676</v>
      </c>
      <c r="C247" t="s">
        <v>30</v>
      </c>
      <c r="D247" t="s">
        <v>814</v>
      </c>
      <c r="E247" t="s">
        <v>44</v>
      </c>
      <c r="F247" t="s">
        <v>815</v>
      </c>
      <c r="G247" t="s">
        <v>816</v>
      </c>
      <c r="H247" t="s">
        <v>273</v>
      </c>
      <c r="I247" t="s">
        <v>817</v>
      </c>
      <c r="J247" t="s">
        <v>49</v>
      </c>
      <c r="K247" t="s">
        <v>67</v>
      </c>
      <c r="L247">
        <v>11</v>
      </c>
      <c r="M247">
        <v>2</v>
      </c>
      <c r="N247" t="s">
        <v>68</v>
      </c>
      <c r="O247" t="s">
        <v>851</v>
      </c>
      <c r="P247" t="s">
        <v>134</v>
      </c>
      <c r="Q247" t="s">
        <v>71</v>
      </c>
      <c r="R247">
        <v>2012</v>
      </c>
      <c r="S247">
        <v>4505.63</v>
      </c>
      <c r="T247" t="s">
        <v>31</v>
      </c>
      <c r="U247" s="2">
        <v>41061</v>
      </c>
      <c r="V247" s="2">
        <v>41106</v>
      </c>
      <c r="W247" s="2">
        <v>41106</v>
      </c>
      <c r="Y247" t="s">
        <v>2595</v>
      </c>
      <c r="Z247" t="s">
        <v>741</v>
      </c>
      <c r="AA247" t="s">
        <v>594</v>
      </c>
      <c r="AB247" t="s">
        <v>35</v>
      </c>
      <c r="AC247" t="s">
        <v>36</v>
      </c>
      <c r="AE247" s="9" t="str">
        <f t="shared" si="33"/>
        <v>ok</v>
      </c>
      <c r="AF247" s="9">
        <f t="shared" si="34"/>
        <v>0</v>
      </c>
      <c r="AG247" s="9" t="str">
        <f t="shared" si="35"/>
        <v>ok</v>
      </c>
      <c r="AH247" s="9" t="str">
        <f t="shared" si="36"/>
        <v>OK</v>
      </c>
      <c r="AI247" s="9" t="str">
        <f t="shared" si="37"/>
        <v>ok</v>
      </c>
      <c r="AJ247" s="9" t="str">
        <f t="shared" si="38"/>
        <v>STATE REPRESENTATIVE112DEMOCRATLEG DISTRICT 11 - HOUSEKINGLegislative20124505.63DEBT410614110641106CONSULTING/PHOTOGRAPHYWINPOWER STRATEGIES111 S LANDER #303SEATTLEWA</v>
      </c>
      <c r="AK247" s="9">
        <f t="shared" si="39"/>
        <v>0</v>
      </c>
      <c r="AL247" s="9" t="str">
        <f t="shared" si="40"/>
        <v>NO!</v>
      </c>
      <c r="AM247" t="str">
        <f t="shared" si="41"/>
        <v>Yes</v>
      </c>
      <c r="AN247">
        <f t="shared" si="42"/>
        <v>100477169</v>
      </c>
      <c r="AO247" s="12" t="str">
        <f t="shared" si="43"/>
        <v>STATE REPRESENTATIVE112DEMOCRATLEG DISTRICT 11 - HOUSEKINGLegislative</v>
      </c>
    </row>
    <row r="248" spans="1:41" hidden="1" x14ac:dyDescent="0.25">
      <c r="A248">
        <v>757</v>
      </c>
      <c r="B248">
        <v>100480682</v>
      </c>
      <c r="C248" t="s">
        <v>30</v>
      </c>
      <c r="D248" t="s">
        <v>1176</v>
      </c>
      <c r="E248" t="s">
        <v>44</v>
      </c>
      <c r="F248" t="s">
        <v>1177</v>
      </c>
      <c r="G248" t="s">
        <v>1178</v>
      </c>
      <c r="H248" t="s">
        <v>404</v>
      </c>
      <c r="I248" t="s">
        <v>1179</v>
      </c>
      <c r="J248" t="s">
        <v>67</v>
      </c>
      <c r="K248" t="s">
        <v>67</v>
      </c>
      <c r="L248">
        <v>11</v>
      </c>
      <c r="M248">
        <v>2</v>
      </c>
      <c r="N248" t="s">
        <v>68</v>
      </c>
      <c r="O248" t="s">
        <v>851</v>
      </c>
      <c r="P248" t="s">
        <v>134</v>
      </c>
      <c r="Q248" t="s">
        <v>71</v>
      </c>
      <c r="R248">
        <v>2012</v>
      </c>
      <c r="S248">
        <v>4505.63</v>
      </c>
      <c r="T248" t="s">
        <v>31</v>
      </c>
      <c r="U248" s="2">
        <v>41061</v>
      </c>
      <c r="V248" s="2">
        <v>41106</v>
      </c>
      <c r="W248" s="2">
        <v>41106</v>
      </c>
      <c r="Y248" t="s">
        <v>2595</v>
      </c>
      <c r="Z248" t="s">
        <v>741</v>
      </c>
      <c r="AA248" t="s">
        <v>594</v>
      </c>
      <c r="AB248" t="s">
        <v>35</v>
      </c>
      <c r="AC248" t="s">
        <v>36</v>
      </c>
      <c r="AE248" s="9" t="str">
        <f t="shared" si="33"/>
        <v>ok</v>
      </c>
      <c r="AF248" s="9">
        <f t="shared" si="34"/>
        <v>0</v>
      </c>
      <c r="AG248" s="9" t="str">
        <f t="shared" si="35"/>
        <v>ok</v>
      </c>
      <c r="AH248" s="9" t="str">
        <f t="shared" si="36"/>
        <v>OK</v>
      </c>
      <c r="AI248" s="9" t="str">
        <f t="shared" si="37"/>
        <v>ok</v>
      </c>
      <c r="AJ248" s="9" t="str">
        <f t="shared" si="38"/>
        <v>STATE REPRESENTATIVE112DEMOCRATLEG DISTRICT 11 - HOUSEKINGLegislative20124505.63DEBT410614110641106CONSULTING/PHOTOGRAPHYWINPOWER STRATEGIES111 S LANDER #303SEATTLEWA</v>
      </c>
      <c r="AK248" s="9">
        <f t="shared" si="39"/>
        <v>1</v>
      </c>
      <c r="AL248" s="9" t="str">
        <f t="shared" si="40"/>
        <v>MATCH</v>
      </c>
      <c r="AM248" t="str">
        <f t="shared" si="41"/>
        <v>Yes</v>
      </c>
      <c r="AN248">
        <f t="shared" si="42"/>
        <v>100477169</v>
      </c>
      <c r="AO248" s="12" t="str">
        <f t="shared" si="43"/>
        <v>STATE REPRESENTATIVE112DEMOCRATLEG DISTRICT 11 - HOUSEKINGLegislative</v>
      </c>
    </row>
    <row r="249" spans="1:41" hidden="1" x14ac:dyDescent="0.25">
      <c r="A249">
        <v>786</v>
      </c>
      <c r="B249">
        <v>100480745</v>
      </c>
      <c r="C249" t="s">
        <v>30</v>
      </c>
      <c r="D249" t="s">
        <v>524</v>
      </c>
      <c r="E249" t="s">
        <v>44</v>
      </c>
      <c r="F249" t="s">
        <v>525</v>
      </c>
      <c r="G249" t="s">
        <v>403</v>
      </c>
      <c r="H249" t="s">
        <v>336</v>
      </c>
      <c r="I249" t="s">
        <v>526</v>
      </c>
      <c r="J249" t="s">
        <v>67</v>
      </c>
      <c r="K249" t="s">
        <v>67</v>
      </c>
      <c r="L249">
        <v>11</v>
      </c>
      <c r="M249">
        <v>2</v>
      </c>
      <c r="N249" t="s">
        <v>68</v>
      </c>
      <c r="O249" t="s">
        <v>851</v>
      </c>
      <c r="P249" t="s">
        <v>134</v>
      </c>
      <c r="Q249" t="s">
        <v>71</v>
      </c>
      <c r="R249">
        <v>2012</v>
      </c>
      <c r="S249">
        <v>4505.63</v>
      </c>
      <c r="T249" t="s">
        <v>31</v>
      </c>
      <c r="U249" s="2">
        <v>41061</v>
      </c>
      <c r="V249" s="2">
        <v>41106</v>
      </c>
      <c r="W249" s="2">
        <v>41106</v>
      </c>
      <c r="Y249" t="s">
        <v>2595</v>
      </c>
      <c r="Z249" t="s">
        <v>741</v>
      </c>
      <c r="AA249" t="s">
        <v>594</v>
      </c>
      <c r="AB249" t="s">
        <v>35</v>
      </c>
      <c r="AC249" t="s">
        <v>36</v>
      </c>
      <c r="AE249" s="9" t="str">
        <f t="shared" si="33"/>
        <v>ok</v>
      </c>
      <c r="AF249" s="9">
        <f t="shared" si="34"/>
        <v>0</v>
      </c>
      <c r="AG249" s="9" t="str">
        <f t="shared" si="35"/>
        <v>ok</v>
      </c>
      <c r="AH249" s="9" t="str">
        <f t="shared" si="36"/>
        <v>OK</v>
      </c>
      <c r="AI249" s="9" t="str">
        <f t="shared" si="37"/>
        <v>ok</v>
      </c>
      <c r="AJ249" s="9" t="str">
        <f t="shared" si="38"/>
        <v>STATE REPRESENTATIVE112DEMOCRATLEG DISTRICT 11 - HOUSEKINGLegislative20124505.63DEBT410614110641106CONSULTING/PHOTOGRAPHYWINPOWER STRATEGIES111 S LANDER #303SEATTLEWA</v>
      </c>
      <c r="AK249" s="9">
        <f t="shared" si="39"/>
        <v>1</v>
      </c>
      <c r="AL249" s="9" t="str">
        <f t="shared" si="40"/>
        <v>MATCH</v>
      </c>
      <c r="AM249" t="str">
        <f t="shared" si="41"/>
        <v>Yes</v>
      </c>
      <c r="AN249">
        <f t="shared" si="42"/>
        <v>100477169</v>
      </c>
      <c r="AO249" s="12" t="str">
        <f t="shared" si="43"/>
        <v>STATE REPRESENTATIVE112DEMOCRATLEG DISTRICT 11 - HOUSEKINGLegislative</v>
      </c>
    </row>
    <row r="250" spans="1:41" hidden="1" x14ac:dyDescent="0.25">
      <c r="A250">
        <v>810</v>
      </c>
      <c r="B250">
        <v>100480841</v>
      </c>
      <c r="C250" t="s">
        <v>30</v>
      </c>
      <c r="D250" t="s">
        <v>5421</v>
      </c>
      <c r="E250" t="s">
        <v>44</v>
      </c>
      <c r="F250" t="s">
        <v>5422</v>
      </c>
      <c r="G250" t="s">
        <v>486</v>
      </c>
      <c r="H250" t="s">
        <v>404</v>
      </c>
      <c r="I250" t="s">
        <v>5423</v>
      </c>
      <c r="J250" t="s">
        <v>49</v>
      </c>
      <c r="K250" t="s">
        <v>67</v>
      </c>
      <c r="L250">
        <v>11</v>
      </c>
      <c r="M250">
        <v>2</v>
      </c>
      <c r="N250" t="s">
        <v>68</v>
      </c>
      <c r="O250" t="s">
        <v>851</v>
      </c>
      <c r="P250" t="s">
        <v>134</v>
      </c>
      <c r="Q250" t="s">
        <v>71</v>
      </c>
      <c r="R250">
        <v>2012</v>
      </c>
      <c r="S250">
        <v>4505.63</v>
      </c>
      <c r="T250" t="s">
        <v>31</v>
      </c>
      <c r="U250" s="2">
        <v>41061</v>
      </c>
      <c r="V250" s="2">
        <v>41106</v>
      </c>
      <c r="W250" s="2">
        <v>41106</v>
      </c>
      <c r="Y250" t="s">
        <v>2595</v>
      </c>
      <c r="Z250" t="s">
        <v>741</v>
      </c>
      <c r="AA250" t="s">
        <v>594</v>
      </c>
      <c r="AB250" t="s">
        <v>35</v>
      </c>
      <c r="AC250" t="s">
        <v>36</v>
      </c>
      <c r="AE250" s="9" t="str">
        <f t="shared" si="33"/>
        <v>ok</v>
      </c>
      <c r="AF250" s="9">
        <f t="shared" si="34"/>
        <v>0</v>
      </c>
      <c r="AG250" s="9" t="str">
        <f t="shared" si="35"/>
        <v>ok</v>
      </c>
      <c r="AH250" s="9" t="str">
        <f t="shared" si="36"/>
        <v>OK</v>
      </c>
      <c r="AI250" s="9" t="str">
        <f t="shared" si="37"/>
        <v>ok</v>
      </c>
      <c r="AJ250" s="9" t="str">
        <f t="shared" si="38"/>
        <v>STATE REPRESENTATIVE112DEMOCRATLEG DISTRICT 11 - HOUSEKINGLegislative20124505.63DEBT410614110641106CONSULTING/PHOTOGRAPHYWINPOWER STRATEGIES111 S LANDER #303SEATTLEWA</v>
      </c>
      <c r="AK250" s="9">
        <f t="shared" si="39"/>
        <v>1</v>
      </c>
      <c r="AL250" s="9" t="str">
        <f t="shared" si="40"/>
        <v>NO!</v>
      </c>
      <c r="AM250" t="str">
        <f t="shared" si="41"/>
        <v>Yes</v>
      </c>
      <c r="AN250">
        <f t="shared" si="42"/>
        <v>100477169</v>
      </c>
      <c r="AO250" s="12" t="str">
        <f t="shared" si="43"/>
        <v>STATE REPRESENTATIVE112DEMOCRATLEG DISTRICT 11 - HOUSEKINGLegislative</v>
      </c>
    </row>
    <row r="251" spans="1:41" hidden="1" x14ac:dyDescent="0.25">
      <c r="A251">
        <v>657</v>
      </c>
      <c r="B251">
        <v>100462608</v>
      </c>
      <c r="C251" t="s">
        <v>30</v>
      </c>
      <c r="D251" t="s">
        <v>2592</v>
      </c>
      <c r="E251" t="s">
        <v>44</v>
      </c>
      <c r="F251" t="s">
        <v>2593</v>
      </c>
      <c r="G251" t="s">
        <v>108</v>
      </c>
      <c r="H251" t="s">
        <v>602</v>
      </c>
      <c r="I251" t="s">
        <v>2594</v>
      </c>
      <c r="J251" t="s">
        <v>67</v>
      </c>
      <c r="K251" t="s">
        <v>67</v>
      </c>
      <c r="L251">
        <v>11</v>
      </c>
      <c r="M251">
        <v>2</v>
      </c>
      <c r="N251" t="s">
        <v>68</v>
      </c>
      <c r="O251" t="s">
        <v>851</v>
      </c>
      <c r="P251" t="s">
        <v>134</v>
      </c>
      <c r="Q251" t="s">
        <v>71</v>
      </c>
      <c r="R251">
        <v>2012</v>
      </c>
      <c r="S251">
        <v>492.75</v>
      </c>
      <c r="T251" t="s">
        <v>31</v>
      </c>
      <c r="U251" s="2">
        <v>41000</v>
      </c>
      <c r="V251" s="2">
        <v>41029</v>
      </c>
      <c r="W251" s="2">
        <v>41029</v>
      </c>
      <c r="Y251" t="s">
        <v>118</v>
      </c>
      <c r="Z251" t="s">
        <v>5372</v>
      </c>
      <c r="AA251" t="s">
        <v>5373</v>
      </c>
      <c r="AB251" t="s">
        <v>35</v>
      </c>
      <c r="AC251" t="s">
        <v>36</v>
      </c>
      <c r="AE251" s="9" t="str">
        <f t="shared" si="33"/>
        <v>ok</v>
      </c>
      <c r="AF251" s="9">
        <f t="shared" si="34"/>
        <v>0</v>
      </c>
      <c r="AG251" s="9" t="str">
        <f t="shared" si="35"/>
        <v>ok</v>
      </c>
      <c r="AH251" s="9" t="str">
        <f t="shared" si="36"/>
        <v>OK</v>
      </c>
      <c r="AI251" s="9" t="str">
        <f t="shared" si="37"/>
        <v>ok</v>
      </c>
      <c r="AJ251" s="9" t="str">
        <f t="shared" si="38"/>
        <v>STATE REPRESENTATIVE112DEMOCRATLEG DISTRICT 11 - HOUSEKINGLegislative2012492.75DEBT410004102941029PRINTINGMICHAEL G. MARTIN5038 MARTIN LUTHER KING JR WAY SSEATTLEWA</v>
      </c>
      <c r="AK251" s="9">
        <f t="shared" si="39"/>
        <v>0</v>
      </c>
      <c r="AL251" s="9" t="str">
        <f t="shared" si="40"/>
        <v>MATCH</v>
      </c>
      <c r="AM251" t="str">
        <f t="shared" si="41"/>
        <v>Yes</v>
      </c>
      <c r="AN251">
        <f t="shared" si="42"/>
        <v>100462608</v>
      </c>
      <c r="AO251" s="12" t="str">
        <f t="shared" si="43"/>
        <v>STATE REPRESENTATIVE112DEMOCRATLEG DISTRICT 11 - HOUSEKINGLegislative</v>
      </c>
    </row>
    <row r="252" spans="1:41" hidden="1" x14ac:dyDescent="0.25">
      <c r="A252">
        <v>767</v>
      </c>
      <c r="B252">
        <v>100469294</v>
      </c>
      <c r="C252" t="s">
        <v>30</v>
      </c>
      <c r="D252" t="s">
        <v>644</v>
      </c>
      <c r="E252" t="s">
        <v>44</v>
      </c>
      <c r="F252" t="s">
        <v>645</v>
      </c>
      <c r="G252" t="s">
        <v>646</v>
      </c>
      <c r="H252" t="s">
        <v>299</v>
      </c>
      <c r="I252" t="s">
        <v>647</v>
      </c>
      <c r="J252" t="s">
        <v>174</v>
      </c>
      <c r="K252" t="s">
        <v>67</v>
      </c>
      <c r="L252">
        <v>1</v>
      </c>
      <c r="M252">
        <v>1</v>
      </c>
      <c r="N252" t="s">
        <v>68</v>
      </c>
      <c r="O252" t="s">
        <v>142</v>
      </c>
      <c r="P252" t="s">
        <v>134</v>
      </c>
      <c r="Q252" t="s">
        <v>71</v>
      </c>
      <c r="R252">
        <v>2012</v>
      </c>
      <c r="S252">
        <v>2000</v>
      </c>
      <c r="T252" t="s">
        <v>31</v>
      </c>
      <c r="U252" s="2">
        <v>41030</v>
      </c>
      <c r="V252" s="2">
        <v>41060</v>
      </c>
      <c r="W252" s="2">
        <v>41060</v>
      </c>
      <c r="Y252" t="s">
        <v>37</v>
      </c>
      <c r="Z252" t="s">
        <v>509</v>
      </c>
      <c r="AA252" t="s">
        <v>3283</v>
      </c>
      <c r="AB252" t="s">
        <v>35</v>
      </c>
      <c r="AC252" t="s">
        <v>36</v>
      </c>
      <c r="AE252" s="9" t="str">
        <f t="shared" si="33"/>
        <v>ok</v>
      </c>
      <c r="AF252" s="9">
        <f t="shared" si="34"/>
        <v>0</v>
      </c>
      <c r="AG252" s="9" t="str">
        <f t="shared" si="35"/>
        <v>ok</v>
      </c>
      <c r="AH252" s="9" t="str">
        <f t="shared" si="36"/>
        <v>OK</v>
      </c>
      <c r="AI252" s="9" t="str">
        <f t="shared" si="37"/>
        <v>ok</v>
      </c>
      <c r="AJ252" s="9" t="str">
        <f t="shared" si="38"/>
        <v>STATE REPRESENTATIVE11DEMOCRATLEG DISTRICT 01 - HOUSEKINGLegislative20122000DEBT410304106041060CONSULTINGWINPOWER STRATEGIES INC.1402 THIRD AVE STE 505SEATTLEWA</v>
      </c>
      <c r="AK252" s="9">
        <f t="shared" si="39"/>
        <v>0</v>
      </c>
      <c r="AL252" s="9" t="str">
        <f t="shared" si="40"/>
        <v>NO!</v>
      </c>
      <c r="AM252" t="str">
        <f t="shared" si="41"/>
        <v>Yes</v>
      </c>
      <c r="AN252">
        <f t="shared" si="42"/>
        <v>100466895</v>
      </c>
      <c r="AO252" s="12" t="str">
        <f t="shared" si="43"/>
        <v>STATE REPRESENTATIVE11DEMOCRATLEG DISTRICT 01 - HOUSEKINGLegislative</v>
      </c>
    </row>
    <row r="253" spans="1:41" hidden="1" x14ac:dyDescent="0.25">
      <c r="A253">
        <v>520</v>
      </c>
      <c r="B253">
        <v>100437949</v>
      </c>
      <c r="C253" t="s">
        <v>30</v>
      </c>
      <c r="D253" t="s">
        <v>137</v>
      </c>
      <c r="E253" t="s">
        <v>44</v>
      </c>
      <c r="F253" t="s">
        <v>138</v>
      </c>
      <c r="G253" t="s">
        <v>139</v>
      </c>
      <c r="H253" t="s">
        <v>140</v>
      </c>
      <c r="I253" t="s">
        <v>141</v>
      </c>
      <c r="J253" t="s">
        <v>67</v>
      </c>
      <c r="K253" t="s">
        <v>67</v>
      </c>
      <c r="L253">
        <v>1</v>
      </c>
      <c r="M253">
        <v>2</v>
      </c>
      <c r="N253" t="s">
        <v>68</v>
      </c>
      <c r="O253" t="s">
        <v>142</v>
      </c>
      <c r="P253" t="s">
        <v>134</v>
      </c>
      <c r="Q253" t="s">
        <v>71</v>
      </c>
      <c r="R253">
        <v>2012</v>
      </c>
      <c r="S253">
        <v>300</v>
      </c>
      <c r="T253" t="s">
        <v>31</v>
      </c>
      <c r="U253" s="2">
        <v>40817</v>
      </c>
      <c r="V253" s="2">
        <v>40847</v>
      </c>
      <c r="W253" s="2">
        <v>40847</v>
      </c>
      <c r="X253" t="s">
        <v>72</v>
      </c>
      <c r="Y253" t="s">
        <v>1006</v>
      </c>
      <c r="Z253" t="s">
        <v>167</v>
      </c>
      <c r="AA253" t="s">
        <v>168</v>
      </c>
      <c r="AB253" t="s">
        <v>35</v>
      </c>
      <c r="AC253" t="s">
        <v>36</v>
      </c>
      <c r="AE253" s="9" t="str">
        <f t="shared" si="33"/>
        <v>ok</v>
      </c>
      <c r="AF253" s="9">
        <f t="shared" si="34"/>
        <v>0</v>
      </c>
      <c r="AG253" s="9" t="str">
        <f t="shared" si="35"/>
        <v>ok</v>
      </c>
      <c r="AH253" s="9" t="str">
        <f t="shared" si="36"/>
        <v>OK</v>
      </c>
      <c r="AI253" s="9" t="str">
        <f t="shared" si="37"/>
        <v>ok</v>
      </c>
      <c r="AJ253" s="9" t="str">
        <f t="shared" si="38"/>
        <v>STATE REPRESENTATIVE12DEMOCRATLEG DISTRICT 01 - HOUSEKINGLegislative2012300DEBT408174084740847Operation and OverheadOCTOBER TREASURYARGO STRATEGIESPO BOX 9100 SEATTLEWA</v>
      </c>
      <c r="AK253" s="9">
        <f t="shared" si="39"/>
        <v>0</v>
      </c>
      <c r="AL253" s="9" t="str">
        <f t="shared" si="40"/>
        <v>MATCH</v>
      </c>
      <c r="AM253" t="str">
        <f t="shared" si="41"/>
        <v>Yes</v>
      </c>
      <c r="AN253">
        <f t="shared" si="42"/>
        <v>100437949</v>
      </c>
      <c r="AO253" s="12" t="str">
        <f t="shared" si="43"/>
        <v>STATE REPRESENTATIVE12DEMOCRATLEG DISTRICT 01 - HOUSEKINGLegislative</v>
      </c>
    </row>
    <row r="254" spans="1:41" hidden="1" x14ac:dyDescent="0.25">
      <c r="A254">
        <v>513</v>
      </c>
      <c r="B254">
        <v>100438340</v>
      </c>
      <c r="C254" t="s">
        <v>30</v>
      </c>
      <c r="D254" t="s">
        <v>2873</v>
      </c>
      <c r="E254" t="s">
        <v>44</v>
      </c>
      <c r="F254" t="s">
        <v>2874</v>
      </c>
      <c r="G254" t="s">
        <v>2802</v>
      </c>
      <c r="H254" t="s">
        <v>404</v>
      </c>
      <c r="I254" t="s">
        <v>2806</v>
      </c>
      <c r="J254" t="s">
        <v>174</v>
      </c>
      <c r="K254" t="s">
        <v>67</v>
      </c>
      <c r="L254">
        <v>1</v>
      </c>
      <c r="M254">
        <v>2</v>
      </c>
      <c r="N254" t="s">
        <v>68</v>
      </c>
      <c r="O254" t="s">
        <v>142</v>
      </c>
      <c r="P254" t="s">
        <v>134</v>
      </c>
      <c r="Q254" t="s">
        <v>71</v>
      </c>
      <c r="R254">
        <v>2012</v>
      </c>
      <c r="S254">
        <v>300</v>
      </c>
      <c r="T254" t="s">
        <v>31</v>
      </c>
      <c r="U254" s="2">
        <v>40817</v>
      </c>
      <c r="V254" s="2">
        <v>40847</v>
      </c>
      <c r="W254" s="2">
        <v>40847</v>
      </c>
      <c r="X254" t="s">
        <v>72</v>
      </c>
      <c r="Y254" t="s">
        <v>1006</v>
      </c>
      <c r="Z254" t="s">
        <v>167</v>
      </c>
      <c r="AA254" t="s">
        <v>168</v>
      </c>
      <c r="AB254" t="s">
        <v>35</v>
      </c>
      <c r="AC254" t="s">
        <v>36</v>
      </c>
      <c r="AE254" s="9" t="str">
        <f t="shared" si="33"/>
        <v>ok</v>
      </c>
      <c r="AF254" s="9">
        <f t="shared" si="34"/>
        <v>0</v>
      </c>
      <c r="AG254" s="9" t="str">
        <f t="shared" si="35"/>
        <v>ok</v>
      </c>
      <c r="AH254" s="9" t="str">
        <f t="shared" si="36"/>
        <v>OK</v>
      </c>
      <c r="AI254" s="9" t="str">
        <f t="shared" si="37"/>
        <v>ok</v>
      </c>
      <c r="AJ254" s="9" t="str">
        <f t="shared" si="38"/>
        <v>STATE REPRESENTATIVE12DEMOCRATLEG DISTRICT 01 - HOUSEKINGLegislative2012300DEBT408174084740847Operation and OverheadOCTOBER TREASURYARGO STRATEGIESPO BOX 9100 SEATTLEWA</v>
      </c>
      <c r="AK254" s="9">
        <f t="shared" si="39"/>
        <v>1</v>
      </c>
      <c r="AL254" s="9" t="str">
        <f t="shared" si="40"/>
        <v>NO!</v>
      </c>
      <c r="AM254" t="str">
        <f t="shared" si="41"/>
        <v>Yes</v>
      </c>
      <c r="AN254">
        <f t="shared" si="42"/>
        <v>100437949</v>
      </c>
      <c r="AO254" s="12" t="str">
        <f t="shared" si="43"/>
        <v>STATE REPRESENTATIVE12DEMOCRATLEG DISTRICT 01 - HOUSEKINGLegislative</v>
      </c>
    </row>
    <row r="255" spans="1:41" hidden="1" x14ac:dyDescent="0.25">
      <c r="A255">
        <v>782</v>
      </c>
      <c r="B255">
        <v>100479994</v>
      </c>
      <c r="C255" t="s">
        <v>30</v>
      </c>
      <c r="D255" t="s">
        <v>1038</v>
      </c>
      <c r="E255" t="s">
        <v>44</v>
      </c>
      <c r="F255" t="s">
        <v>1039</v>
      </c>
      <c r="G255" t="s">
        <v>1040</v>
      </c>
      <c r="H255" t="s">
        <v>430</v>
      </c>
      <c r="I255" t="s">
        <v>1041</v>
      </c>
      <c r="J255" t="s">
        <v>67</v>
      </c>
      <c r="K255" t="s">
        <v>67</v>
      </c>
      <c r="L255">
        <v>14</v>
      </c>
      <c r="M255">
        <v>1</v>
      </c>
      <c r="N255" t="s">
        <v>68</v>
      </c>
      <c r="O255" t="s">
        <v>1042</v>
      </c>
      <c r="P255" t="s">
        <v>1043</v>
      </c>
      <c r="Q255" t="s">
        <v>71</v>
      </c>
      <c r="R255">
        <v>2012</v>
      </c>
      <c r="S255">
        <v>421.06</v>
      </c>
      <c r="T255" t="s">
        <v>31</v>
      </c>
      <c r="U255" s="2">
        <v>41107</v>
      </c>
      <c r="V255" s="2">
        <v>41120</v>
      </c>
      <c r="W255" s="2">
        <v>41120</v>
      </c>
      <c r="Z255" t="s">
        <v>1044</v>
      </c>
      <c r="AE255" s="9" t="str">
        <f t="shared" si="33"/>
        <v>ok</v>
      </c>
      <c r="AF255" s="9">
        <f t="shared" si="34"/>
        <v>0</v>
      </c>
      <c r="AG255" s="9" t="str">
        <f t="shared" si="35"/>
        <v>ok</v>
      </c>
      <c r="AH255" s="9" t="str">
        <f t="shared" si="36"/>
        <v>OK</v>
      </c>
      <c r="AI255" s="9" t="str">
        <f t="shared" si="37"/>
        <v>ok</v>
      </c>
      <c r="AJ255" s="9" t="str">
        <f t="shared" si="38"/>
        <v>STATE REPRESENTATIVE141DEMOCRATLEG DISTRICT 14 - HOUSEYAKIMALegislative2012421.06DEBT411074112041120CITI MASTERCARD</v>
      </c>
      <c r="AK255" s="9">
        <f t="shared" si="39"/>
        <v>0</v>
      </c>
      <c r="AL255" s="9" t="str">
        <f t="shared" si="40"/>
        <v>MATCH</v>
      </c>
      <c r="AM255" t="str">
        <f t="shared" si="41"/>
        <v>Yes</v>
      </c>
      <c r="AN255">
        <f t="shared" si="42"/>
        <v>100479994</v>
      </c>
      <c r="AO255" s="12" t="str">
        <f t="shared" si="43"/>
        <v>STATE REPRESENTATIVE141DEMOCRATLEG DISTRICT 14 - HOUSEYAKIMALegislative</v>
      </c>
    </row>
    <row r="256" spans="1:41" hidden="1" x14ac:dyDescent="0.25">
      <c r="A256">
        <v>776</v>
      </c>
      <c r="B256">
        <v>100480713</v>
      </c>
      <c r="C256" t="s">
        <v>30</v>
      </c>
      <c r="D256" t="s">
        <v>284</v>
      </c>
      <c r="E256" t="s">
        <v>44</v>
      </c>
      <c r="F256" t="s">
        <v>285</v>
      </c>
      <c r="G256" t="s">
        <v>286</v>
      </c>
      <c r="H256" t="s">
        <v>140</v>
      </c>
      <c r="I256" t="s">
        <v>287</v>
      </c>
      <c r="J256" t="s">
        <v>67</v>
      </c>
      <c r="K256" t="s">
        <v>67</v>
      </c>
      <c r="L256">
        <v>14</v>
      </c>
      <c r="M256">
        <v>1</v>
      </c>
      <c r="N256" t="s">
        <v>68</v>
      </c>
      <c r="O256" t="s">
        <v>1042</v>
      </c>
      <c r="P256" t="s">
        <v>1043</v>
      </c>
      <c r="Q256" t="s">
        <v>71</v>
      </c>
      <c r="R256">
        <v>2012</v>
      </c>
      <c r="S256">
        <v>421.06</v>
      </c>
      <c r="T256" t="s">
        <v>31</v>
      </c>
      <c r="U256" s="2">
        <v>41107</v>
      </c>
      <c r="V256" s="2">
        <v>41120</v>
      </c>
      <c r="W256" s="2">
        <v>41120</v>
      </c>
      <c r="Z256" t="s">
        <v>1044</v>
      </c>
      <c r="AE256" s="9" t="str">
        <f t="shared" si="33"/>
        <v>ok</v>
      </c>
      <c r="AF256" s="9">
        <f t="shared" si="34"/>
        <v>0</v>
      </c>
      <c r="AG256" s="9" t="str">
        <f t="shared" si="35"/>
        <v>ok</v>
      </c>
      <c r="AH256" s="9" t="str">
        <f t="shared" si="36"/>
        <v>OK</v>
      </c>
      <c r="AI256" s="9" t="str">
        <f t="shared" si="37"/>
        <v>ok</v>
      </c>
      <c r="AJ256" s="9" t="str">
        <f t="shared" si="38"/>
        <v>STATE REPRESENTATIVE141DEMOCRATLEG DISTRICT 14 - HOUSEYAKIMALegislative2012421.06DEBT411074112041120CITI MASTERCARD</v>
      </c>
      <c r="AK256" s="9">
        <f t="shared" si="39"/>
        <v>1</v>
      </c>
      <c r="AL256" s="9" t="str">
        <f t="shared" si="40"/>
        <v>MATCH</v>
      </c>
      <c r="AM256" t="str">
        <f t="shared" si="41"/>
        <v>Yes</v>
      </c>
      <c r="AN256">
        <f t="shared" si="42"/>
        <v>100479994</v>
      </c>
      <c r="AO256" s="12" t="str">
        <f t="shared" si="43"/>
        <v>STATE REPRESENTATIVE141DEMOCRATLEG DISTRICT 14 - HOUSEYAKIMALegislative</v>
      </c>
    </row>
    <row r="257" spans="1:41" hidden="1" x14ac:dyDescent="0.25">
      <c r="A257">
        <v>663</v>
      </c>
      <c r="B257">
        <v>100461979</v>
      </c>
      <c r="C257" t="s">
        <v>30</v>
      </c>
      <c r="D257" t="s">
        <v>5117</v>
      </c>
      <c r="E257" t="s">
        <v>44</v>
      </c>
      <c r="F257" t="s">
        <v>5118</v>
      </c>
      <c r="G257" t="s">
        <v>1187</v>
      </c>
      <c r="H257" t="s">
        <v>299</v>
      </c>
      <c r="I257" t="s">
        <v>2780</v>
      </c>
      <c r="J257" t="s">
        <v>322</v>
      </c>
      <c r="K257" t="s">
        <v>67</v>
      </c>
      <c r="L257">
        <v>21</v>
      </c>
      <c r="M257">
        <v>2</v>
      </c>
      <c r="N257" t="s">
        <v>68</v>
      </c>
      <c r="O257" t="s">
        <v>2788</v>
      </c>
      <c r="P257" t="s">
        <v>749</v>
      </c>
      <c r="Q257" t="s">
        <v>71</v>
      </c>
      <c r="R257">
        <v>2012</v>
      </c>
      <c r="S257">
        <v>1000</v>
      </c>
      <c r="T257" t="s">
        <v>31</v>
      </c>
      <c r="U257" s="2">
        <v>40940</v>
      </c>
      <c r="V257" s="2">
        <v>40968</v>
      </c>
      <c r="W257" s="2">
        <v>40487</v>
      </c>
      <c r="X257" t="s">
        <v>72</v>
      </c>
      <c r="Y257" t="s">
        <v>1211</v>
      </c>
      <c r="Z257" t="s">
        <v>2987</v>
      </c>
      <c r="AA257" t="s">
        <v>3707</v>
      </c>
      <c r="AB257" t="s">
        <v>92</v>
      </c>
      <c r="AC257" t="s">
        <v>36</v>
      </c>
      <c r="AE257" s="9" t="str">
        <f t="shared" si="33"/>
        <v>ok</v>
      </c>
      <c r="AF257" s="9">
        <f t="shared" si="34"/>
        <v>0</v>
      </c>
      <c r="AG257" s="9" t="str">
        <f t="shared" si="35"/>
        <v>ok</v>
      </c>
      <c r="AH257" s="9" t="str">
        <f t="shared" si="36"/>
        <v>ERROR!</v>
      </c>
      <c r="AI257" s="9" t="str">
        <f t="shared" si="37"/>
        <v>ok</v>
      </c>
      <c r="AJ257" s="9" t="str">
        <f t="shared" si="38"/>
        <v>STATE REPRESENTATIVE212DEMOCRATLEG DISTRICT 21 - HOUSESNOHOMISHLegislative20121000DEBT409404096840487Operation and OverheadWIN BONUSKOHLWES CURT711 N    1ST STREET APT. 303TACOMAWA</v>
      </c>
      <c r="AK257" s="9">
        <f t="shared" si="39"/>
        <v>0</v>
      </c>
      <c r="AL257" s="9" t="str">
        <f t="shared" si="40"/>
        <v>NO!</v>
      </c>
      <c r="AM257" t="str">
        <f t="shared" si="41"/>
        <v>Yes</v>
      </c>
      <c r="AN257">
        <f t="shared" si="42"/>
        <v>100454858</v>
      </c>
      <c r="AO257" s="12" t="str">
        <f t="shared" si="43"/>
        <v>STATE REPRESENTATIVE212DEMOCRATLEG DISTRICT 21 - HOUSESNOHOMISHLegislative</v>
      </c>
    </row>
    <row r="258" spans="1:41" hidden="1" x14ac:dyDescent="0.25">
      <c r="A258">
        <v>865</v>
      </c>
      <c r="B258">
        <v>100477375</v>
      </c>
      <c r="C258" t="s">
        <v>30</v>
      </c>
      <c r="D258" t="s">
        <v>5450</v>
      </c>
      <c r="E258" t="s">
        <v>44</v>
      </c>
      <c r="F258" t="s">
        <v>5451</v>
      </c>
      <c r="G258" t="s">
        <v>5452</v>
      </c>
      <c r="H258" t="s">
        <v>1114</v>
      </c>
      <c r="I258" t="s">
        <v>5453</v>
      </c>
      <c r="J258" t="s">
        <v>67</v>
      </c>
      <c r="K258" t="s">
        <v>67</v>
      </c>
      <c r="L258">
        <v>21</v>
      </c>
      <c r="M258">
        <v>2</v>
      </c>
      <c r="N258" t="s">
        <v>68</v>
      </c>
      <c r="O258" t="s">
        <v>2788</v>
      </c>
      <c r="P258" t="s">
        <v>749</v>
      </c>
      <c r="Q258" t="s">
        <v>71</v>
      </c>
      <c r="R258">
        <v>2012</v>
      </c>
      <c r="S258">
        <v>1000</v>
      </c>
      <c r="T258" t="s">
        <v>31</v>
      </c>
      <c r="U258" s="2">
        <v>40940</v>
      </c>
      <c r="V258" s="2">
        <v>40968</v>
      </c>
      <c r="W258" s="2">
        <v>40487</v>
      </c>
      <c r="X258" t="s">
        <v>72</v>
      </c>
      <c r="Y258" t="s">
        <v>1211</v>
      </c>
      <c r="Z258" t="s">
        <v>2987</v>
      </c>
      <c r="AA258" t="s">
        <v>3707</v>
      </c>
      <c r="AB258" t="s">
        <v>92</v>
      </c>
      <c r="AC258" t="s">
        <v>36</v>
      </c>
      <c r="AE258" s="9" t="str">
        <f t="shared" si="33"/>
        <v>ok</v>
      </c>
      <c r="AF258" s="9">
        <f t="shared" si="34"/>
        <v>0</v>
      </c>
      <c r="AG258" s="9" t="str">
        <f t="shared" si="35"/>
        <v>ok</v>
      </c>
      <c r="AH258" s="9" t="str">
        <f t="shared" si="36"/>
        <v>ERROR!</v>
      </c>
      <c r="AI258" s="9" t="str">
        <f t="shared" si="37"/>
        <v>ok</v>
      </c>
      <c r="AJ258" s="9" t="str">
        <f t="shared" si="38"/>
        <v>STATE REPRESENTATIVE212DEMOCRATLEG DISTRICT 21 - HOUSESNOHOMISHLegislative20121000DEBT409404096840487Operation and OverheadWIN BONUSKOHLWES CURT711 N    1ST STREET APT. 303TACOMAWA</v>
      </c>
      <c r="AK258" s="9">
        <f t="shared" si="39"/>
        <v>1</v>
      </c>
      <c r="AL258" s="9" t="str">
        <f t="shared" si="40"/>
        <v>MATCH</v>
      </c>
      <c r="AM258" t="str">
        <f t="shared" si="41"/>
        <v>Yes</v>
      </c>
      <c r="AN258">
        <f t="shared" si="42"/>
        <v>100454858</v>
      </c>
      <c r="AO258" s="12" t="str">
        <f t="shared" si="43"/>
        <v>STATE REPRESENTATIVE212DEMOCRATLEG DISTRICT 21 - HOUSESNOHOMISHLegislative</v>
      </c>
    </row>
    <row r="259" spans="1:41" hidden="1" x14ac:dyDescent="0.25">
      <c r="A259">
        <v>866</v>
      </c>
      <c r="B259">
        <v>100483271</v>
      </c>
      <c r="C259" t="s">
        <v>30</v>
      </c>
      <c r="D259" t="s">
        <v>270</v>
      </c>
      <c r="E259" t="s">
        <v>44</v>
      </c>
      <c r="F259" t="s">
        <v>271</v>
      </c>
      <c r="G259" t="s">
        <v>272</v>
      </c>
      <c r="H259" t="s">
        <v>273</v>
      </c>
      <c r="I259" t="s">
        <v>274</v>
      </c>
      <c r="J259" t="s">
        <v>67</v>
      </c>
      <c r="K259" t="s">
        <v>67</v>
      </c>
      <c r="L259">
        <v>21</v>
      </c>
      <c r="M259">
        <v>2</v>
      </c>
      <c r="N259" t="s">
        <v>68</v>
      </c>
      <c r="O259" t="s">
        <v>2788</v>
      </c>
      <c r="P259" t="s">
        <v>749</v>
      </c>
      <c r="Q259" t="s">
        <v>71</v>
      </c>
      <c r="R259">
        <v>2012</v>
      </c>
      <c r="S259">
        <v>1000</v>
      </c>
      <c r="T259" t="s">
        <v>31</v>
      </c>
      <c r="U259" s="2">
        <v>40940</v>
      </c>
      <c r="V259" s="2">
        <v>40968</v>
      </c>
      <c r="W259" s="2">
        <v>40487</v>
      </c>
      <c r="X259" t="s">
        <v>72</v>
      </c>
      <c r="Y259" t="s">
        <v>1211</v>
      </c>
      <c r="Z259" t="s">
        <v>2987</v>
      </c>
      <c r="AA259" t="s">
        <v>3707</v>
      </c>
      <c r="AB259" t="s">
        <v>92</v>
      </c>
      <c r="AC259" t="s">
        <v>36</v>
      </c>
      <c r="AE259" s="9" t="str">
        <f t="shared" si="33"/>
        <v>ok</v>
      </c>
      <c r="AF259" s="9">
        <f t="shared" si="34"/>
        <v>0</v>
      </c>
      <c r="AG259" s="9" t="str">
        <f t="shared" si="35"/>
        <v>ok</v>
      </c>
      <c r="AH259" s="9" t="str">
        <f t="shared" si="36"/>
        <v>ERROR!</v>
      </c>
      <c r="AI259" s="9" t="str">
        <f t="shared" si="37"/>
        <v>ok</v>
      </c>
      <c r="AJ259" s="9" t="str">
        <f t="shared" si="38"/>
        <v>STATE REPRESENTATIVE212DEMOCRATLEG DISTRICT 21 - HOUSESNOHOMISHLegislative20121000DEBT409404096840487Operation and OverheadWIN BONUSKOHLWES CURT711 N    1ST STREET APT. 303TACOMAWA</v>
      </c>
      <c r="AK259" s="9">
        <f t="shared" si="39"/>
        <v>1</v>
      </c>
      <c r="AL259" s="9" t="str">
        <f t="shared" si="40"/>
        <v>MATCH</v>
      </c>
      <c r="AM259" t="str">
        <f t="shared" si="41"/>
        <v>Yes</v>
      </c>
      <c r="AN259">
        <f t="shared" si="42"/>
        <v>100454858</v>
      </c>
      <c r="AO259" s="12" t="str">
        <f t="shared" si="43"/>
        <v>STATE REPRESENTATIVE212DEMOCRATLEG DISTRICT 21 - HOUSESNOHOMISHLegislative</v>
      </c>
    </row>
    <row r="260" spans="1:41" hidden="1" x14ac:dyDescent="0.25">
      <c r="A260">
        <v>951</v>
      </c>
      <c r="B260">
        <v>100486676</v>
      </c>
      <c r="C260" t="s">
        <v>30</v>
      </c>
      <c r="D260" t="s">
        <v>1998</v>
      </c>
      <c r="E260" t="s">
        <v>44</v>
      </c>
      <c r="F260" t="s">
        <v>1999</v>
      </c>
      <c r="G260" t="s">
        <v>2000</v>
      </c>
      <c r="H260" t="s">
        <v>238</v>
      </c>
      <c r="I260" t="s">
        <v>2001</v>
      </c>
      <c r="J260" t="s">
        <v>131</v>
      </c>
      <c r="K260" t="s">
        <v>67</v>
      </c>
      <c r="L260">
        <v>21</v>
      </c>
      <c r="M260">
        <v>2</v>
      </c>
      <c r="N260" t="s">
        <v>68</v>
      </c>
      <c r="O260" t="s">
        <v>2788</v>
      </c>
      <c r="P260" t="s">
        <v>749</v>
      </c>
      <c r="Q260" t="s">
        <v>71</v>
      </c>
      <c r="R260">
        <v>2012</v>
      </c>
      <c r="S260">
        <v>1000</v>
      </c>
      <c r="T260" t="s">
        <v>31</v>
      </c>
      <c r="U260" s="2">
        <v>40940</v>
      </c>
      <c r="V260" s="2">
        <v>40968</v>
      </c>
      <c r="W260" s="2">
        <v>40487</v>
      </c>
      <c r="X260" t="s">
        <v>72</v>
      </c>
      <c r="Y260" t="s">
        <v>1211</v>
      </c>
      <c r="Z260" t="s">
        <v>2987</v>
      </c>
      <c r="AA260" t="s">
        <v>3707</v>
      </c>
      <c r="AB260" t="s">
        <v>92</v>
      </c>
      <c r="AC260" t="s">
        <v>36</v>
      </c>
      <c r="AE260" s="9" t="str">
        <f t="shared" si="33"/>
        <v>ok</v>
      </c>
      <c r="AF260" s="9">
        <f t="shared" si="34"/>
        <v>0</v>
      </c>
      <c r="AG260" s="9" t="str">
        <f t="shared" si="35"/>
        <v>ok</v>
      </c>
      <c r="AH260" s="9" t="str">
        <f t="shared" si="36"/>
        <v>ERROR!</v>
      </c>
      <c r="AI260" s="9" t="str">
        <f t="shared" si="37"/>
        <v>ok</v>
      </c>
      <c r="AJ260" s="9" t="str">
        <f t="shared" si="38"/>
        <v>STATE REPRESENTATIVE212DEMOCRATLEG DISTRICT 21 - HOUSESNOHOMISHLegislative20121000DEBT409404096840487Operation and OverheadWIN BONUSKOHLWES CURT711 N    1ST STREET APT. 303TACOMAWA</v>
      </c>
      <c r="AK260" s="9">
        <f t="shared" si="39"/>
        <v>1</v>
      </c>
      <c r="AL260" s="9" t="str">
        <f t="shared" si="40"/>
        <v>NO!</v>
      </c>
      <c r="AM260" t="str">
        <f t="shared" si="41"/>
        <v>Yes</v>
      </c>
      <c r="AN260">
        <f t="shared" si="42"/>
        <v>100454858</v>
      </c>
      <c r="AO260" s="12" t="str">
        <f t="shared" si="43"/>
        <v>STATE REPRESENTATIVE212DEMOCRATLEG DISTRICT 21 - HOUSESNOHOMISHLegislative</v>
      </c>
    </row>
    <row r="261" spans="1:41" hidden="1" x14ac:dyDescent="0.25">
      <c r="A261">
        <v>952</v>
      </c>
      <c r="B261">
        <v>100486678</v>
      </c>
      <c r="C261" t="s">
        <v>30</v>
      </c>
      <c r="D261" t="s">
        <v>1998</v>
      </c>
      <c r="E261" t="s">
        <v>44</v>
      </c>
      <c r="F261" t="s">
        <v>1999</v>
      </c>
      <c r="G261" t="s">
        <v>2000</v>
      </c>
      <c r="H261" t="s">
        <v>238</v>
      </c>
      <c r="I261" t="s">
        <v>2001</v>
      </c>
      <c r="J261" t="s">
        <v>131</v>
      </c>
      <c r="K261" t="s">
        <v>67</v>
      </c>
      <c r="L261">
        <v>21</v>
      </c>
      <c r="M261">
        <v>2</v>
      </c>
      <c r="N261" t="s">
        <v>68</v>
      </c>
      <c r="O261" t="s">
        <v>2788</v>
      </c>
      <c r="P261" t="s">
        <v>749</v>
      </c>
      <c r="Q261" t="s">
        <v>71</v>
      </c>
      <c r="R261">
        <v>2012</v>
      </c>
      <c r="S261">
        <v>1000</v>
      </c>
      <c r="T261" t="s">
        <v>31</v>
      </c>
      <c r="U261" s="2">
        <v>40940</v>
      </c>
      <c r="V261" s="2">
        <v>40968</v>
      </c>
      <c r="W261" s="2">
        <v>40487</v>
      </c>
      <c r="X261" t="s">
        <v>72</v>
      </c>
      <c r="Y261" t="s">
        <v>1211</v>
      </c>
      <c r="Z261" t="s">
        <v>2987</v>
      </c>
      <c r="AA261" t="s">
        <v>3707</v>
      </c>
      <c r="AB261" t="s">
        <v>92</v>
      </c>
      <c r="AC261" t="s">
        <v>36</v>
      </c>
      <c r="AE261" s="9" t="str">
        <f t="shared" ref="AE261:AE324" si="44">IF(LEFT(D261,4)=LEFT(F261,4),"ok","NO!")</f>
        <v>ok</v>
      </c>
      <c r="AF261" s="9">
        <f t="shared" ref="AF261:AF324" si="45">VALUE(MID(O261,SEARCH(" -",O261)-2,2))-L261</f>
        <v>0</v>
      </c>
      <c r="AG261" s="9" t="str">
        <f t="shared" ref="AG261:AG324" si="46">IF(V261&gt;=U261,"ok","ERROR!")</f>
        <v>ok</v>
      </c>
      <c r="AH261" s="9" t="str">
        <f t="shared" ref="AH261:AH324" si="47">IF(AND(W261&gt;=U261,W261&lt;=V261),"OK","ERROR!")</f>
        <v>ERROR!</v>
      </c>
      <c r="AI261" s="9" t="str">
        <f t="shared" ref="AI261:AI324" si="48">IF(W261&lt;=V261,"ok","ERROR")</f>
        <v>ok</v>
      </c>
      <c r="AJ261" s="9" t="str">
        <f t="shared" ref="AJ261:AJ324" si="49">CONCATENATE(K261,L261,M261,N261,O261,P261,Q261,R261,S261,T261,U261,V261,W261,X261,Y261,Z261,AA261,AB261,AC261)</f>
        <v>STATE REPRESENTATIVE212DEMOCRATLEG DISTRICT 21 - HOUSESNOHOMISHLegislative20121000DEBT409404096840487Operation and OverheadWIN BONUSKOHLWES CURT711 N    1ST STREET APT. 303TACOMAWA</v>
      </c>
      <c r="AK261" s="9">
        <f t="shared" ref="AK261:AK324" si="50">IF(OR(ISNA(AJ260),ISNA(AJ261)),0,IF(AJ261&lt;&gt;AJ260,0,1))</f>
        <v>1</v>
      </c>
      <c r="AL261" s="9" t="str">
        <f t="shared" ref="AL261:AL324" si="51">IF(J261=K261,"MATCH","NO!")</f>
        <v>NO!</v>
      </c>
      <c r="AM261" t="str">
        <f t="shared" ref="AM261:AM324" si="52">IF(ISNA(VLOOKUP($B261,realdata,1,FALSE)),"NO","Yes")</f>
        <v>Yes</v>
      </c>
      <c r="AN261">
        <f t="shared" ref="AN261:AN324" si="53">VLOOKUP(AJ261,real_kac,2,FALSE)</f>
        <v>100454858</v>
      </c>
      <c r="AO261" s="12" t="str">
        <f t="shared" ref="AO261:AO324" si="54">CONCATENATE(K261,L261,M261,N261,O261,P261,Q261)</f>
        <v>STATE REPRESENTATIVE212DEMOCRATLEG DISTRICT 21 - HOUSESNOHOMISHLegislative</v>
      </c>
    </row>
    <row r="262" spans="1:41" hidden="1" x14ac:dyDescent="0.25">
      <c r="A262">
        <v>893</v>
      </c>
      <c r="B262">
        <v>100487200</v>
      </c>
      <c r="C262" t="s">
        <v>30</v>
      </c>
      <c r="D262" t="s">
        <v>658</v>
      </c>
      <c r="E262" t="s">
        <v>44</v>
      </c>
      <c r="F262" t="s">
        <v>659</v>
      </c>
      <c r="G262" t="s">
        <v>660</v>
      </c>
      <c r="H262" t="s">
        <v>273</v>
      </c>
      <c r="I262" t="s">
        <v>661</v>
      </c>
      <c r="J262" t="s">
        <v>67</v>
      </c>
      <c r="K262" t="s">
        <v>67</v>
      </c>
      <c r="L262">
        <v>21</v>
      </c>
      <c r="M262">
        <v>2</v>
      </c>
      <c r="N262" t="s">
        <v>68</v>
      </c>
      <c r="O262" t="s">
        <v>2788</v>
      </c>
      <c r="P262" t="s">
        <v>749</v>
      </c>
      <c r="Q262" t="s">
        <v>71</v>
      </c>
      <c r="R262">
        <v>2012</v>
      </c>
      <c r="S262">
        <v>1000</v>
      </c>
      <c r="T262" t="s">
        <v>31</v>
      </c>
      <c r="U262" s="2">
        <v>40940</v>
      </c>
      <c r="V262" s="2">
        <v>40968</v>
      </c>
      <c r="W262" s="2">
        <v>40487</v>
      </c>
      <c r="X262" t="s">
        <v>72</v>
      </c>
      <c r="Y262" t="s">
        <v>1211</v>
      </c>
      <c r="Z262" t="s">
        <v>2987</v>
      </c>
      <c r="AA262" t="s">
        <v>3707</v>
      </c>
      <c r="AB262" t="s">
        <v>92</v>
      </c>
      <c r="AC262" t="s">
        <v>36</v>
      </c>
      <c r="AE262" s="9" t="str">
        <f t="shared" si="44"/>
        <v>ok</v>
      </c>
      <c r="AF262" s="9">
        <f t="shared" si="45"/>
        <v>0</v>
      </c>
      <c r="AG262" s="9" t="str">
        <f t="shared" si="46"/>
        <v>ok</v>
      </c>
      <c r="AH262" s="9" t="str">
        <f t="shared" si="47"/>
        <v>ERROR!</v>
      </c>
      <c r="AI262" s="9" t="str">
        <f t="shared" si="48"/>
        <v>ok</v>
      </c>
      <c r="AJ262" s="9" t="str">
        <f t="shared" si="49"/>
        <v>STATE REPRESENTATIVE212DEMOCRATLEG DISTRICT 21 - HOUSESNOHOMISHLegislative20121000DEBT409404096840487Operation and OverheadWIN BONUSKOHLWES CURT711 N    1ST STREET APT. 303TACOMAWA</v>
      </c>
      <c r="AK262" s="9">
        <f t="shared" si="50"/>
        <v>1</v>
      </c>
      <c r="AL262" s="9" t="str">
        <f t="shared" si="51"/>
        <v>MATCH</v>
      </c>
      <c r="AM262" t="str">
        <f t="shared" si="52"/>
        <v>Yes</v>
      </c>
      <c r="AN262">
        <f t="shared" si="53"/>
        <v>100454858</v>
      </c>
      <c r="AO262" s="12" t="str">
        <f t="shared" si="54"/>
        <v>STATE REPRESENTATIVE212DEMOCRATLEG DISTRICT 21 - HOUSESNOHOMISHLegislative</v>
      </c>
    </row>
    <row r="263" spans="1:41" hidden="1" x14ac:dyDescent="0.25">
      <c r="A263">
        <v>956</v>
      </c>
      <c r="B263">
        <v>100487219</v>
      </c>
      <c r="C263" t="s">
        <v>30</v>
      </c>
      <c r="D263" t="s">
        <v>365</v>
      </c>
      <c r="E263" t="s">
        <v>44</v>
      </c>
      <c r="F263" t="s">
        <v>366</v>
      </c>
      <c r="G263" t="s">
        <v>367</v>
      </c>
      <c r="H263" t="s">
        <v>336</v>
      </c>
      <c r="I263" t="s">
        <v>368</v>
      </c>
      <c r="J263" t="s">
        <v>67</v>
      </c>
      <c r="K263" t="s">
        <v>67</v>
      </c>
      <c r="L263">
        <v>21</v>
      </c>
      <c r="M263">
        <v>2</v>
      </c>
      <c r="N263" t="s">
        <v>68</v>
      </c>
      <c r="O263" t="s">
        <v>2788</v>
      </c>
      <c r="P263" t="s">
        <v>749</v>
      </c>
      <c r="Q263" t="s">
        <v>71</v>
      </c>
      <c r="R263">
        <v>2012</v>
      </c>
      <c r="S263">
        <v>1000</v>
      </c>
      <c r="T263" t="s">
        <v>31</v>
      </c>
      <c r="U263" s="2">
        <v>40940</v>
      </c>
      <c r="V263" s="2">
        <v>40968</v>
      </c>
      <c r="W263" s="2">
        <v>40487</v>
      </c>
      <c r="X263" t="s">
        <v>72</v>
      </c>
      <c r="Y263" t="s">
        <v>1211</v>
      </c>
      <c r="Z263" t="s">
        <v>2987</v>
      </c>
      <c r="AA263" t="s">
        <v>3707</v>
      </c>
      <c r="AB263" t="s">
        <v>92</v>
      </c>
      <c r="AC263" t="s">
        <v>36</v>
      </c>
      <c r="AE263" s="9" t="str">
        <f t="shared" si="44"/>
        <v>ok</v>
      </c>
      <c r="AF263" s="9">
        <f t="shared" si="45"/>
        <v>0</v>
      </c>
      <c r="AG263" s="9" t="str">
        <f t="shared" si="46"/>
        <v>ok</v>
      </c>
      <c r="AH263" s="9" t="str">
        <f t="shared" si="47"/>
        <v>ERROR!</v>
      </c>
      <c r="AI263" s="9" t="str">
        <f t="shared" si="48"/>
        <v>ok</v>
      </c>
      <c r="AJ263" s="9" t="str">
        <f t="shared" si="49"/>
        <v>STATE REPRESENTATIVE212DEMOCRATLEG DISTRICT 21 - HOUSESNOHOMISHLegislative20121000DEBT409404096840487Operation and OverheadWIN BONUSKOHLWES CURT711 N    1ST STREET APT. 303TACOMAWA</v>
      </c>
      <c r="AK263" s="9">
        <f t="shared" si="50"/>
        <v>1</v>
      </c>
      <c r="AL263" s="9" t="str">
        <f t="shared" si="51"/>
        <v>MATCH</v>
      </c>
      <c r="AM263" t="str">
        <f t="shared" si="52"/>
        <v>Yes</v>
      </c>
      <c r="AN263">
        <f t="shared" si="53"/>
        <v>100454858</v>
      </c>
      <c r="AO263" s="12" t="str">
        <f t="shared" si="54"/>
        <v>STATE REPRESENTATIVE212DEMOCRATLEG DISTRICT 21 - HOUSESNOHOMISHLegislative</v>
      </c>
    </row>
    <row r="264" spans="1:41" hidden="1" x14ac:dyDescent="0.25">
      <c r="A264">
        <v>954</v>
      </c>
      <c r="B264">
        <v>100487500</v>
      </c>
      <c r="C264" t="s">
        <v>30</v>
      </c>
      <c r="D264" t="s">
        <v>2433</v>
      </c>
      <c r="E264" t="s">
        <v>44</v>
      </c>
      <c r="F264" t="s">
        <v>2434</v>
      </c>
      <c r="G264" t="s">
        <v>2435</v>
      </c>
      <c r="H264" t="s">
        <v>430</v>
      </c>
      <c r="I264" t="s">
        <v>2436</v>
      </c>
      <c r="J264" t="s">
        <v>654</v>
      </c>
      <c r="K264" t="s">
        <v>67</v>
      </c>
      <c r="L264">
        <v>21</v>
      </c>
      <c r="M264">
        <v>2</v>
      </c>
      <c r="N264" t="s">
        <v>68</v>
      </c>
      <c r="O264" t="s">
        <v>2788</v>
      </c>
      <c r="P264" t="s">
        <v>749</v>
      </c>
      <c r="Q264" t="s">
        <v>71</v>
      </c>
      <c r="R264">
        <v>2012</v>
      </c>
      <c r="S264">
        <v>1000</v>
      </c>
      <c r="T264" t="s">
        <v>31</v>
      </c>
      <c r="U264" s="2">
        <v>40940</v>
      </c>
      <c r="V264" s="2">
        <v>40968</v>
      </c>
      <c r="W264" s="2">
        <v>40487</v>
      </c>
      <c r="X264" t="s">
        <v>72</v>
      </c>
      <c r="Y264" t="s">
        <v>1211</v>
      </c>
      <c r="Z264" t="s">
        <v>2987</v>
      </c>
      <c r="AA264" t="s">
        <v>3707</v>
      </c>
      <c r="AB264" t="s">
        <v>92</v>
      </c>
      <c r="AC264" t="s">
        <v>36</v>
      </c>
      <c r="AE264" s="9" t="str">
        <f t="shared" si="44"/>
        <v>ok</v>
      </c>
      <c r="AF264" s="9">
        <f t="shared" si="45"/>
        <v>0</v>
      </c>
      <c r="AG264" s="9" t="str">
        <f t="shared" si="46"/>
        <v>ok</v>
      </c>
      <c r="AH264" s="9" t="str">
        <f t="shared" si="47"/>
        <v>ERROR!</v>
      </c>
      <c r="AI264" s="9" t="str">
        <f t="shared" si="48"/>
        <v>ok</v>
      </c>
      <c r="AJ264" s="9" t="str">
        <f t="shared" si="49"/>
        <v>STATE REPRESENTATIVE212DEMOCRATLEG DISTRICT 21 - HOUSESNOHOMISHLegislative20121000DEBT409404096840487Operation and OverheadWIN BONUSKOHLWES CURT711 N    1ST STREET APT. 303TACOMAWA</v>
      </c>
      <c r="AK264" s="9">
        <f t="shared" si="50"/>
        <v>1</v>
      </c>
      <c r="AL264" s="9" t="str">
        <f t="shared" si="51"/>
        <v>NO!</v>
      </c>
      <c r="AM264" t="str">
        <f t="shared" si="52"/>
        <v>Yes</v>
      </c>
      <c r="AN264">
        <f t="shared" si="53"/>
        <v>100454858</v>
      </c>
      <c r="AO264" s="12" t="str">
        <f t="shared" si="54"/>
        <v>STATE REPRESENTATIVE212DEMOCRATLEG DISTRICT 21 - HOUSESNOHOMISHLegislative</v>
      </c>
    </row>
    <row r="265" spans="1:41" hidden="1" x14ac:dyDescent="0.25">
      <c r="A265">
        <v>959</v>
      </c>
      <c r="B265">
        <v>100487544</v>
      </c>
      <c r="C265" t="s">
        <v>30</v>
      </c>
      <c r="D265" t="s">
        <v>2459</v>
      </c>
      <c r="E265" t="s">
        <v>44</v>
      </c>
      <c r="F265" t="s">
        <v>2460</v>
      </c>
      <c r="G265" t="s">
        <v>2461</v>
      </c>
      <c r="H265" t="s">
        <v>520</v>
      </c>
      <c r="I265" t="s">
        <v>2462</v>
      </c>
      <c r="J265" t="s">
        <v>654</v>
      </c>
      <c r="K265" t="s">
        <v>67</v>
      </c>
      <c r="L265">
        <v>21</v>
      </c>
      <c r="M265">
        <v>2</v>
      </c>
      <c r="N265" t="s">
        <v>68</v>
      </c>
      <c r="O265" t="s">
        <v>2788</v>
      </c>
      <c r="P265" t="s">
        <v>749</v>
      </c>
      <c r="Q265" t="s">
        <v>71</v>
      </c>
      <c r="R265">
        <v>2012</v>
      </c>
      <c r="S265">
        <v>1000</v>
      </c>
      <c r="T265" t="s">
        <v>31</v>
      </c>
      <c r="U265" s="2">
        <v>40940</v>
      </c>
      <c r="V265" s="2">
        <v>40968</v>
      </c>
      <c r="W265" s="2">
        <v>40487</v>
      </c>
      <c r="X265" t="s">
        <v>72</v>
      </c>
      <c r="Y265" t="s">
        <v>1211</v>
      </c>
      <c r="Z265" t="s">
        <v>2987</v>
      </c>
      <c r="AA265" t="s">
        <v>3707</v>
      </c>
      <c r="AB265" t="s">
        <v>92</v>
      </c>
      <c r="AC265" t="s">
        <v>36</v>
      </c>
      <c r="AE265" s="9" t="str">
        <f t="shared" si="44"/>
        <v>ok</v>
      </c>
      <c r="AF265" s="9">
        <f t="shared" si="45"/>
        <v>0</v>
      </c>
      <c r="AG265" s="9" t="str">
        <f t="shared" si="46"/>
        <v>ok</v>
      </c>
      <c r="AH265" s="9" t="str">
        <f t="shared" si="47"/>
        <v>ERROR!</v>
      </c>
      <c r="AI265" s="9" t="str">
        <f t="shared" si="48"/>
        <v>ok</v>
      </c>
      <c r="AJ265" s="9" t="str">
        <f t="shared" si="49"/>
        <v>STATE REPRESENTATIVE212DEMOCRATLEG DISTRICT 21 - HOUSESNOHOMISHLegislative20121000DEBT409404096840487Operation and OverheadWIN BONUSKOHLWES CURT711 N    1ST STREET APT. 303TACOMAWA</v>
      </c>
      <c r="AK265" s="9">
        <f t="shared" si="50"/>
        <v>1</v>
      </c>
      <c r="AL265" s="9" t="str">
        <f t="shared" si="51"/>
        <v>NO!</v>
      </c>
      <c r="AM265" t="str">
        <f t="shared" si="52"/>
        <v>Yes</v>
      </c>
      <c r="AN265">
        <f t="shared" si="53"/>
        <v>100454858</v>
      </c>
      <c r="AO265" s="12" t="str">
        <f t="shared" si="54"/>
        <v>STATE REPRESENTATIVE212DEMOCRATLEG DISTRICT 21 - HOUSESNOHOMISHLegislative</v>
      </c>
    </row>
    <row r="266" spans="1:41" hidden="1" x14ac:dyDescent="0.25">
      <c r="A266">
        <v>957</v>
      </c>
      <c r="B266">
        <v>100487604</v>
      </c>
      <c r="C266" t="s">
        <v>30</v>
      </c>
      <c r="D266" t="s">
        <v>848</v>
      </c>
      <c r="E266" t="s">
        <v>44</v>
      </c>
      <c r="F266" t="s">
        <v>849</v>
      </c>
      <c r="G266" t="s">
        <v>805</v>
      </c>
      <c r="H266" t="s">
        <v>404</v>
      </c>
      <c r="I266" t="s">
        <v>850</v>
      </c>
      <c r="J266" t="s">
        <v>67</v>
      </c>
      <c r="K266" t="s">
        <v>67</v>
      </c>
      <c r="L266">
        <v>21</v>
      </c>
      <c r="M266">
        <v>2</v>
      </c>
      <c r="N266" t="s">
        <v>68</v>
      </c>
      <c r="O266" t="s">
        <v>2788</v>
      </c>
      <c r="P266" t="s">
        <v>749</v>
      </c>
      <c r="Q266" t="s">
        <v>71</v>
      </c>
      <c r="R266">
        <v>2012</v>
      </c>
      <c r="S266">
        <v>1000</v>
      </c>
      <c r="T266" t="s">
        <v>31</v>
      </c>
      <c r="U266" s="2">
        <v>40940</v>
      </c>
      <c r="V266" s="2">
        <v>40968</v>
      </c>
      <c r="W266" s="2">
        <v>40487</v>
      </c>
      <c r="X266" t="s">
        <v>72</v>
      </c>
      <c r="Y266" t="s">
        <v>1211</v>
      </c>
      <c r="Z266" t="s">
        <v>2987</v>
      </c>
      <c r="AA266" t="s">
        <v>3707</v>
      </c>
      <c r="AB266" t="s">
        <v>92</v>
      </c>
      <c r="AC266" t="s">
        <v>36</v>
      </c>
      <c r="AE266" s="9" t="str">
        <f t="shared" si="44"/>
        <v>ok</v>
      </c>
      <c r="AF266" s="9">
        <f t="shared" si="45"/>
        <v>0</v>
      </c>
      <c r="AG266" s="9" t="str">
        <f t="shared" si="46"/>
        <v>ok</v>
      </c>
      <c r="AH266" s="9" t="str">
        <f t="shared" si="47"/>
        <v>ERROR!</v>
      </c>
      <c r="AI266" s="9" t="str">
        <f t="shared" si="48"/>
        <v>ok</v>
      </c>
      <c r="AJ266" s="9" t="str">
        <f t="shared" si="49"/>
        <v>STATE REPRESENTATIVE212DEMOCRATLEG DISTRICT 21 - HOUSESNOHOMISHLegislative20121000DEBT409404096840487Operation and OverheadWIN BONUSKOHLWES CURT711 N    1ST STREET APT. 303TACOMAWA</v>
      </c>
      <c r="AK266" s="9">
        <f t="shared" si="50"/>
        <v>1</v>
      </c>
      <c r="AL266" s="9" t="str">
        <f t="shared" si="51"/>
        <v>MATCH</v>
      </c>
      <c r="AM266" t="str">
        <f t="shared" si="52"/>
        <v>Yes</v>
      </c>
      <c r="AN266">
        <f t="shared" si="53"/>
        <v>100454858</v>
      </c>
      <c r="AO266" s="12" t="str">
        <f t="shared" si="54"/>
        <v>STATE REPRESENTATIVE212DEMOCRATLEG DISTRICT 21 - HOUSESNOHOMISHLegislative</v>
      </c>
    </row>
    <row r="267" spans="1:41" hidden="1" x14ac:dyDescent="0.25">
      <c r="A267">
        <v>953</v>
      </c>
      <c r="B267">
        <v>100487802</v>
      </c>
      <c r="C267" t="s">
        <v>30</v>
      </c>
      <c r="D267" t="s">
        <v>1038</v>
      </c>
      <c r="E267" t="s">
        <v>44</v>
      </c>
      <c r="F267" t="s">
        <v>1039</v>
      </c>
      <c r="G267" t="s">
        <v>1040</v>
      </c>
      <c r="H267" t="s">
        <v>430</v>
      </c>
      <c r="I267" t="s">
        <v>1041</v>
      </c>
      <c r="J267" t="s">
        <v>67</v>
      </c>
      <c r="K267" t="s">
        <v>67</v>
      </c>
      <c r="L267">
        <v>21</v>
      </c>
      <c r="M267">
        <v>2</v>
      </c>
      <c r="N267" t="s">
        <v>68</v>
      </c>
      <c r="O267" t="s">
        <v>2788</v>
      </c>
      <c r="P267" t="s">
        <v>749</v>
      </c>
      <c r="Q267" t="s">
        <v>71</v>
      </c>
      <c r="R267">
        <v>2012</v>
      </c>
      <c r="S267">
        <v>1000</v>
      </c>
      <c r="T267" t="s">
        <v>31</v>
      </c>
      <c r="U267" s="2">
        <v>40940</v>
      </c>
      <c r="V267" s="2">
        <v>40968</v>
      </c>
      <c r="W267" s="2">
        <v>40487</v>
      </c>
      <c r="X267" t="s">
        <v>72</v>
      </c>
      <c r="Y267" t="s">
        <v>1211</v>
      </c>
      <c r="Z267" t="s">
        <v>2987</v>
      </c>
      <c r="AA267" t="s">
        <v>3707</v>
      </c>
      <c r="AB267" t="s">
        <v>92</v>
      </c>
      <c r="AC267" t="s">
        <v>36</v>
      </c>
      <c r="AE267" s="9" t="str">
        <f t="shared" si="44"/>
        <v>ok</v>
      </c>
      <c r="AF267" s="9">
        <f t="shared" si="45"/>
        <v>0</v>
      </c>
      <c r="AG267" s="9" t="str">
        <f t="shared" si="46"/>
        <v>ok</v>
      </c>
      <c r="AH267" s="9" t="str">
        <f t="shared" si="47"/>
        <v>ERROR!</v>
      </c>
      <c r="AI267" s="9" t="str">
        <f t="shared" si="48"/>
        <v>ok</v>
      </c>
      <c r="AJ267" s="9" t="str">
        <f t="shared" si="49"/>
        <v>STATE REPRESENTATIVE212DEMOCRATLEG DISTRICT 21 - HOUSESNOHOMISHLegislative20121000DEBT409404096840487Operation and OverheadWIN BONUSKOHLWES CURT711 N    1ST STREET APT. 303TACOMAWA</v>
      </c>
      <c r="AK267" s="9">
        <f t="shared" si="50"/>
        <v>1</v>
      </c>
      <c r="AL267" s="9" t="str">
        <f t="shared" si="51"/>
        <v>MATCH</v>
      </c>
      <c r="AM267" t="str">
        <f t="shared" si="52"/>
        <v>Yes</v>
      </c>
      <c r="AN267">
        <f t="shared" si="53"/>
        <v>100454858</v>
      </c>
      <c r="AO267" s="12" t="str">
        <f t="shared" si="54"/>
        <v>STATE REPRESENTATIVE212DEMOCRATLEG DISTRICT 21 - HOUSESNOHOMISHLegislative</v>
      </c>
    </row>
    <row r="268" spans="1:41" hidden="1" x14ac:dyDescent="0.25">
      <c r="A268">
        <v>981</v>
      </c>
      <c r="B268">
        <v>100487894</v>
      </c>
      <c r="C268" t="s">
        <v>30</v>
      </c>
      <c r="D268" t="s">
        <v>1000</v>
      </c>
      <c r="E268" t="s">
        <v>44</v>
      </c>
      <c r="F268" t="s">
        <v>1001</v>
      </c>
      <c r="G268" t="s">
        <v>1002</v>
      </c>
      <c r="H268" t="s">
        <v>336</v>
      </c>
      <c r="I268" t="s">
        <v>1003</v>
      </c>
      <c r="J268" t="s">
        <v>67</v>
      </c>
      <c r="K268" t="s">
        <v>67</v>
      </c>
      <c r="L268">
        <v>21</v>
      </c>
      <c r="M268">
        <v>2</v>
      </c>
      <c r="N268" t="s">
        <v>68</v>
      </c>
      <c r="O268" t="s">
        <v>2788</v>
      </c>
      <c r="P268" t="s">
        <v>749</v>
      </c>
      <c r="Q268" t="s">
        <v>71</v>
      </c>
      <c r="R268">
        <v>2012</v>
      </c>
      <c r="S268">
        <v>1000</v>
      </c>
      <c r="T268" t="s">
        <v>31</v>
      </c>
      <c r="U268" s="2">
        <v>40940</v>
      </c>
      <c r="V268" s="2">
        <v>40968</v>
      </c>
      <c r="W268" s="2">
        <v>40487</v>
      </c>
      <c r="X268" t="s">
        <v>72</v>
      </c>
      <c r="Y268" t="s">
        <v>1211</v>
      </c>
      <c r="Z268" t="s">
        <v>2987</v>
      </c>
      <c r="AA268" t="s">
        <v>3707</v>
      </c>
      <c r="AB268" t="s">
        <v>92</v>
      </c>
      <c r="AC268" t="s">
        <v>36</v>
      </c>
      <c r="AE268" s="9" t="str">
        <f t="shared" si="44"/>
        <v>ok</v>
      </c>
      <c r="AF268" s="9">
        <f t="shared" si="45"/>
        <v>0</v>
      </c>
      <c r="AG268" s="9" t="str">
        <f t="shared" si="46"/>
        <v>ok</v>
      </c>
      <c r="AH268" s="9" t="str">
        <f t="shared" si="47"/>
        <v>ERROR!</v>
      </c>
      <c r="AI268" s="9" t="str">
        <f t="shared" si="48"/>
        <v>ok</v>
      </c>
      <c r="AJ268" s="9" t="str">
        <f t="shared" si="49"/>
        <v>STATE REPRESENTATIVE212DEMOCRATLEG DISTRICT 21 - HOUSESNOHOMISHLegislative20121000DEBT409404096840487Operation and OverheadWIN BONUSKOHLWES CURT711 N    1ST STREET APT. 303TACOMAWA</v>
      </c>
      <c r="AK268" s="9">
        <f t="shared" si="50"/>
        <v>1</v>
      </c>
      <c r="AL268" s="9" t="str">
        <f t="shared" si="51"/>
        <v>MATCH</v>
      </c>
      <c r="AM268" t="str">
        <f t="shared" si="52"/>
        <v>Yes</v>
      </c>
      <c r="AN268">
        <f t="shared" si="53"/>
        <v>100454858</v>
      </c>
      <c r="AO268" s="12" t="str">
        <f t="shared" si="54"/>
        <v>STATE REPRESENTATIVE212DEMOCRATLEG DISTRICT 21 - HOUSESNOHOMISHLegislative</v>
      </c>
    </row>
    <row r="269" spans="1:41" hidden="1" x14ac:dyDescent="0.25">
      <c r="A269">
        <v>974</v>
      </c>
      <c r="B269">
        <v>100488171</v>
      </c>
      <c r="C269" t="s">
        <v>30</v>
      </c>
      <c r="D269" t="s">
        <v>284</v>
      </c>
      <c r="E269" t="s">
        <v>44</v>
      </c>
      <c r="F269" t="s">
        <v>285</v>
      </c>
      <c r="G269" t="s">
        <v>286</v>
      </c>
      <c r="H269" t="s">
        <v>140</v>
      </c>
      <c r="I269" t="s">
        <v>287</v>
      </c>
      <c r="J269" t="s">
        <v>67</v>
      </c>
      <c r="K269" t="s">
        <v>67</v>
      </c>
      <c r="L269">
        <v>21</v>
      </c>
      <c r="M269">
        <v>2</v>
      </c>
      <c r="N269" t="s">
        <v>68</v>
      </c>
      <c r="O269" t="s">
        <v>2788</v>
      </c>
      <c r="P269" t="s">
        <v>749</v>
      </c>
      <c r="Q269" t="s">
        <v>71</v>
      </c>
      <c r="R269">
        <v>2012</v>
      </c>
      <c r="S269">
        <v>1000</v>
      </c>
      <c r="T269" t="s">
        <v>31</v>
      </c>
      <c r="U269" s="2">
        <v>40940</v>
      </c>
      <c r="V269" s="2">
        <v>40968</v>
      </c>
      <c r="W269" s="2">
        <v>40487</v>
      </c>
      <c r="X269" t="s">
        <v>72</v>
      </c>
      <c r="Y269" t="s">
        <v>1211</v>
      </c>
      <c r="Z269" t="s">
        <v>2987</v>
      </c>
      <c r="AA269" t="s">
        <v>3707</v>
      </c>
      <c r="AB269" t="s">
        <v>92</v>
      </c>
      <c r="AC269" t="s">
        <v>36</v>
      </c>
      <c r="AE269" s="9" t="str">
        <f t="shared" si="44"/>
        <v>ok</v>
      </c>
      <c r="AF269" s="9">
        <f t="shared" si="45"/>
        <v>0</v>
      </c>
      <c r="AG269" s="9" t="str">
        <f t="shared" si="46"/>
        <v>ok</v>
      </c>
      <c r="AH269" s="9" t="str">
        <f t="shared" si="47"/>
        <v>ERROR!</v>
      </c>
      <c r="AI269" s="9" t="str">
        <f t="shared" si="48"/>
        <v>ok</v>
      </c>
      <c r="AJ269" s="9" t="str">
        <f t="shared" si="49"/>
        <v>STATE REPRESENTATIVE212DEMOCRATLEG DISTRICT 21 - HOUSESNOHOMISHLegislative20121000DEBT409404096840487Operation and OverheadWIN BONUSKOHLWES CURT711 N    1ST STREET APT. 303TACOMAWA</v>
      </c>
      <c r="AK269" s="9">
        <f t="shared" si="50"/>
        <v>1</v>
      </c>
      <c r="AL269" s="9" t="str">
        <f t="shared" si="51"/>
        <v>MATCH</v>
      </c>
      <c r="AM269" t="str">
        <f t="shared" si="52"/>
        <v>Yes</v>
      </c>
      <c r="AN269">
        <f t="shared" si="53"/>
        <v>100454858</v>
      </c>
      <c r="AO269" s="12" t="str">
        <f t="shared" si="54"/>
        <v>STATE REPRESENTATIVE212DEMOCRATLEG DISTRICT 21 - HOUSESNOHOMISHLegislative</v>
      </c>
    </row>
    <row r="270" spans="1:41" hidden="1" x14ac:dyDescent="0.25">
      <c r="A270">
        <v>461</v>
      </c>
      <c r="B270">
        <v>100412197</v>
      </c>
      <c r="C270" t="s">
        <v>30</v>
      </c>
      <c r="D270" t="s">
        <v>625</v>
      </c>
      <c r="E270" t="s">
        <v>44</v>
      </c>
      <c r="F270" t="s">
        <v>626</v>
      </c>
      <c r="G270" t="s">
        <v>627</v>
      </c>
      <c r="H270" t="s">
        <v>47</v>
      </c>
      <c r="I270" t="s">
        <v>628</v>
      </c>
      <c r="J270" t="s">
        <v>67</v>
      </c>
      <c r="K270" t="s">
        <v>67</v>
      </c>
      <c r="L270">
        <v>21</v>
      </c>
      <c r="M270">
        <v>2</v>
      </c>
      <c r="N270" t="s">
        <v>68</v>
      </c>
      <c r="O270" t="s">
        <v>2788</v>
      </c>
      <c r="P270" t="s">
        <v>749</v>
      </c>
      <c r="Q270" t="s">
        <v>71</v>
      </c>
      <c r="R270">
        <v>2012</v>
      </c>
      <c r="S270">
        <v>150</v>
      </c>
      <c r="T270" t="s">
        <v>31</v>
      </c>
      <c r="U270" s="2">
        <v>40634</v>
      </c>
      <c r="V270" s="2">
        <v>40663</v>
      </c>
      <c r="W270" s="2">
        <v>40659</v>
      </c>
      <c r="X270" t="s">
        <v>72</v>
      </c>
      <c r="Y270" t="s">
        <v>2661</v>
      </c>
      <c r="Z270" t="s">
        <v>167</v>
      </c>
      <c r="AA270" t="s">
        <v>168</v>
      </c>
      <c r="AB270" t="s">
        <v>35</v>
      </c>
      <c r="AC270" t="s">
        <v>36</v>
      </c>
      <c r="AE270" s="9" t="str">
        <f t="shared" si="44"/>
        <v>NO!</v>
      </c>
      <c r="AF270" s="9">
        <f t="shared" si="45"/>
        <v>0</v>
      </c>
      <c r="AG270" s="9" t="str">
        <f t="shared" si="46"/>
        <v>ok</v>
      </c>
      <c r="AH270" s="9" t="str">
        <f t="shared" si="47"/>
        <v>OK</v>
      </c>
      <c r="AI270" s="9" t="str">
        <f t="shared" si="48"/>
        <v>ok</v>
      </c>
      <c r="AJ270" s="9" t="str">
        <f t="shared" si="49"/>
        <v>STATE REPRESENTATIVE212DEMOCRATLEG DISTRICT 21 - HOUSESNOHOMISHLegislative2012150DEBT406344066340659Operation and OverheadAPRIL TREASURYARGO STRATEGIESPO BOX 9100 SEATTLEWA</v>
      </c>
      <c r="AK270" s="9">
        <f t="shared" si="50"/>
        <v>0</v>
      </c>
      <c r="AL270" s="9" t="str">
        <f t="shared" si="51"/>
        <v>MATCH</v>
      </c>
      <c r="AM270" t="str">
        <f t="shared" si="52"/>
        <v>Yes</v>
      </c>
      <c r="AN270">
        <f t="shared" si="53"/>
        <v>100410509</v>
      </c>
      <c r="AO270" s="12" t="str">
        <f t="shared" si="54"/>
        <v>STATE REPRESENTATIVE212DEMOCRATLEG DISTRICT 21 - HOUSESNOHOMISHLegislative</v>
      </c>
    </row>
    <row r="271" spans="1:41" hidden="1" x14ac:dyDescent="0.25">
      <c r="A271">
        <v>426</v>
      </c>
      <c r="B271">
        <v>100412581</v>
      </c>
      <c r="C271" t="s">
        <v>30</v>
      </c>
      <c r="D271" t="s">
        <v>2822</v>
      </c>
      <c r="E271" t="s">
        <v>44</v>
      </c>
      <c r="F271" t="s">
        <v>2798</v>
      </c>
      <c r="G271" t="s">
        <v>2799</v>
      </c>
      <c r="H271" t="s">
        <v>140</v>
      </c>
      <c r="I271" t="s">
        <v>2800</v>
      </c>
      <c r="J271" t="s">
        <v>67</v>
      </c>
      <c r="K271" t="s">
        <v>67</v>
      </c>
      <c r="L271">
        <v>21</v>
      </c>
      <c r="M271">
        <v>2</v>
      </c>
      <c r="N271" t="s">
        <v>68</v>
      </c>
      <c r="O271" t="s">
        <v>2788</v>
      </c>
      <c r="P271" t="s">
        <v>749</v>
      </c>
      <c r="Q271" t="s">
        <v>71</v>
      </c>
      <c r="R271">
        <v>2012</v>
      </c>
      <c r="S271">
        <v>150</v>
      </c>
      <c r="T271" t="s">
        <v>31</v>
      </c>
      <c r="U271" s="2">
        <v>40634</v>
      </c>
      <c r="V271" s="2">
        <v>40663</v>
      </c>
      <c r="W271" s="2">
        <v>40659</v>
      </c>
      <c r="X271" t="s">
        <v>72</v>
      </c>
      <c r="Y271" t="s">
        <v>2661</v>
      </c>
      <c r="Z271" t="s">
        <v>167</v>
      </c>
      <c r="AA271" t="s">
        <v>168</v>
      </c>
      <c r="AB271" t="s">
        <v>35</v>
      </c>
      <c r="AC271" t="s">
        <v>36</v>
      </c>
      <c r="AE271" s="9" t="str">
        <f t="shared" si="44"/>
        <v>ok</v>
      </c>
      <c r="AF271" s="9">
        <f t="shared" si="45"/>
        <v>0</v>
      </c>
      <c r="AG271" s="9" t="str">
        <f t="shared" si="46"/>
        <v>ok</v>
      </c>
      <c r="AH271" s="9" t="str">
        <f t="shared" si="47"/>
        <v>OK</v>
      </c>
      <c r="AI271" s="9" t="str">
        <f t="shared" si="48"/>
        <v>ok</v>
      </c>
      <c r="AJ271" s="9" t="str">
        <f t="shared" si="49"/>
        <v>STATE REPRESENTATIVE212DEMOCRATLEG DISTRICT 21 - HOUSESNOHOMISHLegislative2012150DEBT406344066340659Operation and OverheadAPRIL TREASURYARGO STRATEGIESPO BOX 9100 SEATTLEWA</v>
      </c>
      <c r="AK271" s="9">
        <f t="shared" si="50"/>
        <v>1</v>
      </c>
      <c r="AL271" s="9" t="str">
        <f t="shared" si="51"/>
        <v>MATCH</v>
      </c>
      <c r="AM271" t="str">
        <f t="shared" si="52"/>
        <v>Yes</v>
      </c>
      <c r="AN271">
        <f t="shared" si="53"/>
        <v>100410509</v>
      </c>
      <c r="AO271" s="12" t="str">
        <f t="shared" si="54"/>
        <v>STATE REPRESENTATIVE212DEMOCRATLEG DISTRICT 21 - HOUSESNOHOMISHLegislative</v>
      </c>
    </row>
    <row r="272" spans="1:41" hidden="1" x14ac:dyDescent="0.25">
      <c r="A272">
        <v>367</v>
      </c>
      <c r="B272">
        <v>100418878</v>
      </c>
      <c r="C272" t="s">
        <v>30</v>
      </c>
      <c r="D272" t="s">
        <v>1009</v>
      </c>
      <c r="E272" t="s">
        <v>44</v>
      </c>
      <c r="F272" t="s">
        <v>804</v>
      </c>
      <c r="G272" t="s">
        <v>805</v>
      </c>
      <c r="H272" t="s">
        <v>336</v>
      </c>
      <c r="I272" t="s">
        <v>806</v>
      </c>
      <c r="J272" t="s">
        <v>807</v>
      </c>
      <c r="K272" t="s">
        <v>67</v>
      </c>
      <c r="L272">
        <v>21</v>
      </c>
      <c r="M272">
        <v>2</v>
      </c>
      <c r="N272" t="s">
        <v>68</v>
      </c>
      <c r="O272" t="s">
        <v>2788</v>
      </c>
      <c r="P272" t="s">
        <v>749</v>
      </c>
      <c r="Q272" t="s">
        <v>71</v>
      </c>
      <c r="R272">
        <v>2012</v>
      </c>
      <c r="S272">
        <v>150</v>
      </c>
      <c r="T272" t="s">
        <v>31</v>
      </c>
      <c r="U272" s="2">
        <v>40634</v>
      </c>
      <c r="V272" s="2">
        <v>40663</v>
      </c>
      <c r="W272" s="2">
        <v>40659</v>
      </c>
      <c r="X272" t="s">
        <v>72</v>
      </c>
      <c r="Y272" t="s">
        <v>2661</v>
      </c>
      <c r="Z272" t="s">
        <v>167</v>
      </c>
      <c r="AA272" t="s">
        <v>168</v>
      </c>
      <c r="AB272" t="s">
        <v>35</v>
      </c>
      <c r="AC272" t="s">
        <v>36</v>
      </c>
      <c r="AE272" s="9" t="str">
        <f t="shared" si="44"/>
        <v>ok</v>
      </c>
      <c r="AF272" s="9">
        <f t="shared" si="45"/>
        <v>0</v>
      </c>
      <c r="AG272" s="9" t="str">
        <f t="shared" si="46"/>
        <v>ok</v>
      </c>
      <c r="AH272" s="9" t="str">
        <f t="shared" si="47"/>
        <v>OK</v>
      </c>
      <c r="AI272" s="9" t="str">
        <f t="shared" si="48"/>
        <v>ok</v>
      </c>
      <c r="AJ272" s="9" t="str">
        <f t="shared" si="49"/>
        <v>STATE REPRESENTATIVE212DEMOCRATLEG DISTRICT 21 - HOUSESNOHOMISHLegislative2012150DEBT406344066340659Operation and OverheadAPRIL TREASURYARGO STRATEGIESPO BOX 9100 SEATTLEWA</v>
      </c>
      <c r="AK272" s="9">
        <f t="shared" si="50"/>
        <v>1</v>
      </c>
      <c r="AL272" s="9" t="str">
        <f t="shared" si="51"/>
        <v>NO!</v>
      </c>
      <c r="AM272" t="str">
        <f t="shared" si="52"/>
        <v>Yes</v>
      </c>
      <c r="AN272">
        <f t="shared" si="53"/>
        <v>100410509</v>
      </c>
      <c r="AO272" s="12" t="str">
        <f t="shared" si="54"/>
        <v>STATE REPRESENTATIVE212DEMOCRATLEG DISTRICT 21 - HOUSESNOHOMISHLegislative</v>
      </c>
    </row>
    <row r="273" spans="1:41" hidden="1" x14ac:dyDescent="0.25">
      <c r="A273">
        <v>359</v>
      </c>
      <c r="B273">
        <v>100419011</v>
      </c>
      <c r="C273" t="s">
        <v>30</v>
      </c>
      <c r="D273" t="s">
        <v>2822</v>
      </c>
      <c r="E273" t="s">
        <v>44</v>
      </c>
      <c r="F273" t="s">
        <v>2798</v>
      </c>
      <c r="G273" t="s">
        <v>2799</v>
      </c>
      <c r="H273" t="s">
        <v>140</v>
      </c>
      <c r="I273" t="s">
        <v>2800</v>
      </c>
      <c r="J273" t="s">
        <v>67</v>
      </c>
      <c r="K273" t="s">
        <v>67</v>
      </c>
      <c r="L273">
        <v>21</v>
      </c>
      <c r="M273">
        <v>2</v>
      </c>
      <c r="N273" t="s">
        <v>68</v>
      </c>
      <c r="O273" t="s">
        <v>2788</v>
      </c>
      <c r="P273" t="s">
        <v>749</v>
      </c>
      <c r="Q273" t="s">
        <v>71</v>
      </c>
      <c r="R273">
        <v>2012</v>
      </c>
      <c r="S273">
        <v>150</v>
      </c>
      <c r="T273" t="s">
        <v>31</v>
      </c>
      <c r="U273" s="2">
        <v>40634</v>
      </c>
      <c r="V273" s="2">
        <v>40663</v>
      </c>
      <c r="W273" s="2">
        <v>40659</v>
      </c>
      <c r="X273" t="s">
        <v>72</v>
      </c>
      <c r="Y273" t="s">
        <v>2661</v>
      </c>
      <c r="Z273" t="s">
        <v>167</v>
      </c>
      <c r="AA273" t="s">
        <v>168</v>
      </c>
      <c r="AB273" t="s">
        <v>35</v>
      </c>
      <c r="AC273" t="s">
        <v>36</v>
      </c>
      <c r="AE273" s="9" t="str">
        <f t="shared" si="44"/>
        <v>ok</v>
      </c>
      <c r="AF273" s="9">
        <f t="shared" si="45"/>
        <v>0</v>
      </c>
      <c r="AG273" s="9" t="str">
        <f t="shared" si="46"/>
        <v>ok</v>
      </c>
      <c r="AH273" s="9" t="str">
        <f t="shared" si="47"/>
        <v>OK</v>
      </c>
      <c r="AI273" s="9" t="str">
        <f t="shared" si="48"/>
        <v>ok</v>
      </c>
      <c r="AJ273" s="9" t="str">
        <f t="shared" si="49"/>
        <v>STATE REPRESENTATIVE212DEMOCRATLEG DISTRICT 21 - HOUSESNOHOMISHLegislative2012150DEBT406344066340659Operation and OverheadAPRIL TREASURYARGO STRATEGIESPO BOX 9100 SEATTLEWA</v>
      </c>
      <c r="AK273" s="9">
        <f t="shared" si="50"/>
        <v>1</v>
      </c>
      <c r="AL273" s="9" t="str">
        <f t="shared" si="51"/>
        <v>MATCH</v>
      </c>
      <c r="AM273" t="str">
        <f t="shared" si="52"/>
        <v>Yes</v>
      </c>
      <c r="AN273">
        <f t="shared" si="53"/>
        <v>100410509</v>
      </c>
      <c r="AO273" s="12" t="str">
        <f t="shared" si="54"/>
        <v>STATE REPRESENTATIVE212DEMOCRATLEG DISTRICT 21 - HOUSESNOHOMISHLegislative</v>
      </c>
    </row>
    <row r="274" spans="1:41" hidden="1" x14ac:dyDescent="0.25">
      <c r="A274">
        <v>477</v>
      </c>
      <c r="B274">
        <v>100419024</v>
      </c>
      <c r="C274" t="s">
        <v>30</v>
      </c>
      <c r="D274" t="s">
        <v>1224</v>
      </c>
      <c r="E274" t="s">
        <v>44</v>
      </c>
      <c r="F274" t="s">
        <v>1225</v>
      </c>
      <c r="G274" t="s">
        <v>1226</v>
      </c>
      <c r="H274" t="s">
        <v>212</v>
      </c>
      <c r="I274" t="s">
        <v>1227</v>
      </c>
      <c r="J274" t="s">
        <v>67</v>
      </c>
      <c r="K274" t="s">
        <v>67</v>
      </c>
      <c r="L274">
        <v>21</v>
      </c>
      <c r="M274">
        <v>2</v>
      </c>
      <c r="N274" t="s">
        <v>68</v>
      </c>
      <c r="O274" t="s">
        <v>2788</v>
      </c>
      <c r="P274" t="s">
        <v>749</v>
      </c>
      <c r="Q274" t="s">
        <v>71</v>
      </c>
      <c r="R274">
        <v>2012</v>
      </c>
      <c r="S274">
        <v>150</v>
      </c>
      <c r="T274" t="s">
        <v>31</v>
      </c>
      <c r="U274" s="2">
        <v>40634</v>
      </c>
      <c r="V274" s="2">
        <v>40663</v>
      </c>
      <c r="W274" s="2">
        <v>40659</v>
      </c>
      <c r="X274" t="s">
        <v>72</v>
      </c>
      <c r="Y274" t="s">
        <v>2661</v>
      </c>
      <c r="Z274" t="s">
        <v>167</v>
      </c>
      <c r="AA274" t="s">
        <v>168</v>
      </c>
      <c r="AB274" t="s">
        <v>35</v>
      </c>
      <c r="AC274" t="s">
        <v>36</v>
      </c>
      <c r="AE274" s="9" t="str">
        <f t="shared" si="44"/>
        <v>ok</v>
      </c>
      <c r="AF274" s="9">
        <f t="shared" si="45"/>
        <v>0</v>
      </c>
      <c r="AG274" s="9" t="str">
        <f t="shared" si="46"/>
        <v>ok</v>
      </c>
      <c r="AH274" s="9" t="str">
        <f t="shared" si="47"/>
        <v>OK</v>
      </c>
      <c r="AI274" s="9" t="str">
        <f t="shared" si="48"/>
        <v>ok</v>
      </c>
      <c r="AJ274" s="9" t="str">
        <f t="shared" si="49"/>
        <v>STATE REPRESENTATIVE212DEMOCRATLEG DISTRICT 21 - HOUSESNOHOMISHLegislative2012150DEBT406344066340659Operation and OverheadAPRIL TREASURYARGO STRATEGIESPO BOX 9100 SEATTLEWA</v>
      </c>
      <c r="AK274" s="9">
        <f t="shared" si="50"/>
        <v>1</v>
      </c>
      <c r="AL274" s="9" t="str">
        <f t="shared" si="51"/>
        <v>MATCH</v>
      </c>
      <c r="AM274" t="str">
        <f t="shared" si="52"/>
        <v>Yes</v>
      </c>
      <c r="AN274">
        <f t="shared" si="53"/>
        <v>100410509</v>
      </c>
      <c r="AO274" s="12" t="str">
        <f t="shared" si="54"/>
        <v>STATE REPRESENTATIVE212DEMOCRATLEG DISTRICT 21 - HOUSESNOHOMISHLegislative</v>
      </c>
    </row>
    <row r="275" spans="1:41" hidden="1" x14ac:dyDescent="0.25">
      <c r="A275">
        <v>364</v>
      </c>
      <c r="B275">
        <v>100419032</v>
      </c>
      <c r="C275" t="s">
        <v>30</v>
      </c>
      <c r="D275" t="s">
        <v>1176</v>
      </c>
      <c r="E275" t="s">
        <v>44</v>
      </c>
      <c r="F275" t="s">
        <v>1177</v>
      </c>
      <c r="G275" t="s">
        <v>1178</v>
      </c>
      <c r="H275" t="s">
        <v>404</v>
      </c>
      <c r="I275" t="s">
        <v>1179</v>
      </c>
      <c r="J275" t="s">
        <v>67</v>
      </c>
      <c r="K275" t="s">
        <v>67</v>
      </c>
      <c r="L275">
        <v>21</v>
      </c>
      <c r="M275">
        <v>2</v>
      </c>
      <c r="N275" t="s">
        <v>68</v>
      </c>
      <c r="O275" t="s">
        <v>2788</v>
      </c>
      <c r="P275" t="s">
        <v>749</v>
      </c>
      <c r="Q275" t="s">
        <v>71</v>
      </c>
      <c r="R275">
        <v>2012</v>
      </c>
      <c r="S275">
        <v>150</v>
      </c>
      <c r="T275" t="s">
        <v>31</v>
      </c>
      <c r="U275" s="2">
        <v>40634</v>
      </c>
      <c r="V275" s="2">
        <v>40663</v>
      </c>
      <c r="W275" s="2">
        <v>40659</v>
      </c>
      <c r="X275" t="s">
        <v>72</v>
      </c>
      <c r="Y275" t="s">
        <v>2661</v>
      </c>
      <c r="Z275" t="s">
        <v>167</v>
      </c>
      <c r="AA275" t="s">
        <v>168</v>
      </c>
      <c r="AB275" t="s">
        <v>35</v>
      </c>
      <c r="AC275" t="s">
        <v>36</v>
      </c>
      <c r="AE275" s="9" t="str">
        <f t="shared" si="44"/>
        <v>ok</v>
      </c>
      <c r="AF275" s="9">
        <f t="shared" si="45"/>
        <v>0</v>
      </c>
      <c r="AG275" s="9" t="str">
        <f t="shared" si="46"/>
        <v>ok</v>
      </c>
      <c r="AH275" s="9" t="str">
        <f t="shared" si="47"/>
        <v>OK</v>
      </c>
      <c r="AI275" s="9" t="str">
        <f t="shared" si="48"/>
        <v>ok</v>
      </c>
      <c r="AJ275" s="9" t="str">
        <f t="shared" si="49"/>
        <v>STATE REPRESENTATIVE212DEMOCRATLEG DISTRICT 21 - HOUSESNOHOMISHLegislative2012150DEBT406344066340659Operation and OverheadAPRIL TREASURYARGO STRATEGIESPO BOX 9100 SEATTLEWA</v>
      </c>
      <c r="AK275" s="9">
        <f t="shared" si="50"/>
        <v>1</v>
      </c>
      <c r="AL275" s="9" t="str">
        <f t="shared" si="51"/>
        <v>MATCH</v>
      </c>
      <c r="AM275" t="str">
        <f t="shared" si="52"/>
        <v>Yes</v>
      </c>
      <c r="AN275">
        <f t="shared" si="53"/>
        <v>100410509</v>
      </c>
      <c r="AO275" s="12" t="str">
        <f t="shared" si="54"/>
        <v>STATE REPRESENTATIVE212DEMOCRATLEG DISTRICT 21 - HOUSESNOHOMISHLegislative</v>
      </c>
    </row>
    <row r="276" spans="1:41" hidden="1" x14ac:dyDescent="0.25">
      <c r="A276">
        <v>474</v>
      </c>
      <c r="B276">
        <v>100419042</v>
      </c>
      <c r="C276" t="s">
        <v>30</v>
      </c>
      <c r="D276" t="s">
        <v>536</v>
      </c>
      <c r="E276" t="s">
        <v>44</v>
      </c>
      <c r="F276" t="s">
        <v>537</v>
      </c>
      <c r="G276" t="s">
        <v>374</v>
      </c>
      <c r="H276" t="s">
        <v>109</v>
      </c>
      <c r="I276" t="s">
        <v>538</v>
      </c>
      <c r="J276" t="s">
        <v>67</v>
      </c>
      <c r="K276" t="s">
        <v>67</v>
      </c>
      <c r="L276">
        <v>21</v>
      </c>
      <c r="M276">
        <v>2</v>
      </c>
      <c r="N276" t="s">
        <v>68</v>
      </c>
      <c r="O276" t="s">
        <v>2788</v>
      </c>
      <c r="P276" t="s">
        <v>749</v>
      </c>
      <c r="Q276" t="s">
        <v>71</v>
      </c>
      <c r="R276">
        <v>2012</v>
      </c>
      <c r="S276">
        <v>150</v>
      </c>
      <c r="T276" t="s">
        <v>31</v>
      </c>
      <c r="U276" s="2">
        <v>40634</v>
      </c>
      <c r="V276" s="2">
        <v>40663</v>
      </c>
      <c r="W276" s="2">
        <v>40659</v>
      </c>
      <c r="X276" t="s">
        <v>72</v>
      </c>
      <c r="Y276" t="s">
        <v>2661</v>
      </c>
      <c r="Z276" t="s">
        <v>167</v>
      </c>
      <c r="AA276" t="s">
        <v>168</v>
      </c>
      <c r="AB276" t="s">
        <v>35</v>
      </c>
      <c r="AC276" t="s">
        <v>36</v>
      </c>
      <c r="AE276" s="9" t="str">
        <f t="shared" si="44"/>
        <v>NO!</v>
      </c>
      <c r="AF276" s="9">
        <f t="shared" si="45"/>
        <v>0</v>
      </c>
      <c r="AG276" s="9" t="str">
        <f t="shared" si="46"/>
        <v>ok</v>
      </c>
      <c r="AH276" s="9" t="str">
        <f t="shared" si="47"/>
        <v>OK</v>
      </c>
      <c r="AI276" s="9" t="str">
        <f t="shared" si="48"/>
        <v>ok</v>
      </c>
      <c r="AJ276" s="9" t="str">
        <f t="shared" si="49"/>
        <v>STATE REPRESENTATIVE212DEMOCRATLEG DISTRICT 21 - HOUSESNOHOMISHLegislative2012150DEBT406344066340659Operation and OverheadAPRIL TREASURYARGO STRATEGIESPO BOX 9100 SEATTLEWA</v>
      </c>
      <c r="AK276" s="9">
        <f t="shared" si="50"/>
        <v>1</v>
      </c>
      <c r="AL276" s="9" t="str">
        <f t="shared" si="51"/>
        <v>MATCH</v>
      </c>
      <c r="AM276" t="str">
        <f t="shared" si="52"/>
        <v>Yes</v>
      </c>
      <c r="AN276">
        <f t="shared" si="53"/>
        <v>100410509</v>
      </c>
      <c r="AO276" s="12" t="str">
        <f t="shared" si="54"/>
        <v>STATE REPRESENTATIVE212DEMOCRATLEG DISTRICT 21 - HOUSESNOHOMISHLegislative</v>
      </c>
    </row>
    <row r="277" spans="1:41" hidden="1" x14ac:dyDescent="0.25">
      <c r="A277">
        <v>475</v>
      </c>
      <c r="B277">
        <v>100419660</v>
      </c>
      <c r="C277" t="s">
        <v>30</v>
      </c>
      <c r="D277" t="s">
        <v>106</v>
      </c>
      <c r="E277" t="s">
        <v>44</v>
      </c>
      <c r="F277" t="s">
        <v>107</v>
      </c>
      <c r="G277" t="s">
        <v>108</v>
      </c>
      <c r="H277" t="s">
        <v>109</v>
      </c>
      <c r="I277" t="s">
        <v>110</v>
      </c>
      <c r="J277" t="s">
        <v>111</v>
      </c>
      <c r="K277" t="s">
        <v>67</v>
      </c>
      <c r="L277">
        <v>21</v>
      </c>
      <c r="M277">
        <v>2</v>
      </c>
      <c r="N277" t="s">
        <v>68</v>
      </c>
      <c r="O277" t="s">
        <v>2788</v>
      </c>
      <c r="P277" t="s">
        <v>749</v>
      </c>
      <c r="Q277" t="s">
        <v>71</v>
      </c>
      <c r="R277">
        <v>2012</v>
      </c>
      <c r="S277">
        <v>150</v>
      </c>
      <c r="T277" t="s">
        <v>31</v>
      </c>
      <c r="U277" s="2">
        <v>40634</v>
      </c>
      <c r="V277" s="2">
        <v>40663</v>
      </c>
      <c r="W277" s="2">
        <v>40659</v>
      </c>
      <c r="X277" t="s">
        <v>72</v>
      </c>
      <c r="Y277" t="s">
        <v>2661</v>
      </c>
      <c r="Z277" t="s">
        <v>167</v>
      </c>
      <c r="AA277" t="s">
        <v>168</v>
      </c>
      <c r="AB277" t="s">
        <v>35</v>
      </c>
      <c r="AC277" t="s">
        <v>36</v>
      </c>
      <c r="AE277" s="9" t="str">
        <f t="shared" si="44"/>
        <v>ok</v>
      </c>
      <c r="AF277" s="9">
        <f t="shared" si="45"/>
        <v>0</v>
      </c>
      <c r="AG277" s="9" t="str">
        <f t="shared" si="46"/>
        <v>ok</v>
      </c>
      <c r="AH277" s="9" t="str">
        <f t="shared" si="47"/>
        <v>OK</v>
      </c>
      <c r="AI277" s="9" t="str">
        <f t="shared" si="48"/>
        <v>ok</v>
      </c>
      <c r="AJ277" s="9" t="str">
        <f t="shared" si="49"/>
        <v>STATE REPRESENTATIVE212DEMOCRATLEG DISTRICT 21 - HOUSESNOHOMISHLegislative2012150DEBT406344066340659Operation and OverheadAPRIL TREASURYARGO STRATEGIESPO BOX 9100 SEATTLEWA</v>
      </c>
      <c r="AK277" s="9">
        <f t="shared" si="50"/>
        <v>1</v>
      </c>
      <c r="AL277" s="9" t="str">
        <f t="shared" si="51"/>
        <v>NO!</v>
      </c>
      <c r="AM277" t="str">
        <f t="shared" si="52"/>
        <v>Yes</v>
      </c>
      <c r="AN277">
        <f t="shared" si="53"/>
        <v>100410509</v>
      </c>
      <c r="AO277" s="12" t="str">
        <f t="shared" si="54"/>
        <v>STATE REPRESENTATIVE212DEMOCRATLEG DISTRICT 21 - HOUSESNOHOMISHLegislative</v>
      </c>
    </row>
    <row r="278" spans="1:41" hidden="1" x14ac:dyDescent="0.25">
      <c r="A278">
        <v>619</v>
      </c>
      <c r="B278">
        <v>100422066</v>
      </c>
      <c r="C278" t="s">
        <v>30</v>
      </c>
      <c r="D278" t="s">
        <v>2896</v>
      </c>
      <c r="E278" t="s">
        <v>44</v>
      </c>
      <c r="F278" t="s">
        <v>2897</v>
      </c>
      <c r="G278" t="s">
        <v>2898</v>
      </c>
      <c r="H278" t="s">
        <v>65</v>
      </c>
      <c r="I278" t="s">
        <v>2899</v>
      </c>
      <c r="J278" t="s">
        <v>67</v>
      </c>
      <c r="K278" t="s">
        <v>67</v>
      </c>
      <c r="L278">
        <v>21</v>
      </c>
      <c r="M278">
        <v>2</v>
      </c>
      <c r="N278" t="s">
        <v>68</v>
      </c>
      <c r="O278" t="s">
        <v>2788</v>
      </c>
      <c r="P278" t="s">
        <v>749</v>
      </c>
      <c r="Q278" t="s">
        <v>71</v>
      </c>
      <c r="R278">
        <v>2012</v>
      </c>
      <c r="S278">
        <v>150</v>
      </c>
      <c r="T278" t="s">
        <v>31</v>
      </c>
      <c r="U278" s="2">
        <v>40634</v>
      </c>
      <c r="V278" s="2">
        <v>40663</v>
      </c>
      <c r="W278" s="2">
        <v>40659</v>
      </c>
      <c r="X278" t="s">
        <v>72</v>
      </c>
      <c r="Y278" t="s">
        <v>2661</v>
      </c>
      <c r="Z278" t="s">
        <v>167</v>
      </c>
      <c r="AA278" t="s">
        <v>168</v>
      </c>
      <c r="AB278" t="s">
        <v>35</v>
      </c>
      <c r="AC278" t="s">
        <v>36</v>
      </c>
      <c r="AE278" s="9" t="str">
        <f t="shared" si="44"/>
        <v>ok</v>
      </c>
      <c r="AF278" s="9">
        <f t="shared" si="45"/>
        <v>0</v>
      </c>
      <c r="AG278" s="9" t="str">
        <f t="shared" si="46"/>
        <v>ok</v>
      </c>
      <c r="AH278" s="9" t="str">
        <f t="shared" si="47"/>
        <v>OK</v>
      </c>
      <c r="AI278" s="9" t="str">
        <f t="shared" si="48"/>
        <v>ok</v>
      </c>
      <c r="AJ278" s="9" t="str">
        <f t="shared" si="49"/>
        <v>STATE REPRESENTATIVE212DEMOCRATLEG DISTRICT 21 - HOUSESNOHOMISHLegislative2012150DEBT406344066340659Operation and OverheadAPRIL TREASURYARGO STRATEGIESPO BOX 9100 SEATTLEWA</v>
      </c>
      <c r="AK278" s="9">
        <f t="shared" si="50"/>
        <v>1</v>
      </c>
      <c r="AL278" s="9" t="str">
        <f t="shared" si="51"/>
        <v>MATCH</v>
      </c>
      <c r="AM278" t="str">
        <f t="shared" si="52"/>
        <v>Yes</v>
      </c>
      <c r="AN278">
        <f t="shared" si="53"/>
        <v>100410509</v>
      </c>
      <c r="AO278" s="12" t="str">
        <f t="shared" si="54"/>
        <v>STATE REPRESENTATIVE212DEMOCRATLEG DISTRICT 21 - HOUSESNOHOMISHLegislative</v>
      </c>
    </row>
    <row r="279" spans="1:41" hidden="1" x14ac:dyDescent="0.25">
      <c r="A279">
        <v>397</v>
      </c>
      <c r="B279">
        <v>100423866</v>
      </c>
      <c r="C279" t="s">
        <v>30</v>
      </c>
      <c r="D279" t="s">
        <v>671</v>
      </c>
      <c r="E279" t="s">
        <v>44</v>
      </c>
      <c r="F279" t="s">
        <v>672</v>
      </c>
      <c r="G279" t="s">
        <v>673</v>
      </c>
      <c r="H279" t="s">
        <v>404</v>
      </c>
      <c r="I279" t="s">
        <v>674</v>
      </c>
      <c r="J279" t="s">
        <v>675</v>
      </c>
      <c r="K279" t="s">
        <v>67</v>
      </c>
      <c r="L279">
        <v>21</v>
      </c>
      <c r="M279">
        <v>2</v>
      </c>
      <c r="N279" t="s">
        <v>68</v>
      </c>
      <c r="O279" t="s">
        <v>2788</v>
      </c>
      <c r="P279" t="s">
        <v>749</v>
      </c>
      <c r="Q279" t="s">
        <v>71</v>
      </c>
      <c r="R279">
        <v>2012</v>
      </c>
      <c r="S279">
        <v>150</v>
      </c>
      <c r="T279" t="s">
        <v>31</v>
      </c>
      <c r="U279" s="2">
        <v>40634</v>
      </c>
      <c r="V279" s="2">
        <v>40663</v>
      </c>
      <c r="W279" s="2">
        <v>40659</v>
      </c>
      <c r="X279" t="s">
        <v>72</v>
      </c>
      <c r="Y279" t="s">
        <v>2661</v>
      </c>
      <c r="Z279" t="s">
        <v>167</v>
      </c>
      <c r="AA279" t="s">
        <v>168</v>
      </c>
      <c r="AB279" t="s">
        <v>35</v>
      </c>
      <c r="AC279" t="s">
        <v>36</v>
      </c>
      <c r="AE279" s="9" t="str">
        <f t="shared" si="44"/>
        <v>ok</v>
      </c>
      <c r="AF279" s="9">
        <f t="shared" si="45"/>
        <v>0</v>
      </c>
      <c r="AG279" s="9" t="str">
        <f t="shared" si="46"/>
        <v>ok</v>
      </c>
      <c r="AH279" s="9" t="str">
        <f t="shared" si="47"/>
        <v>OK</v>
      </c>
      <c r="AI279" s="9" t="str">
        <f t="shared" si="48"/>
        <v>ok</v>
      </c>
      <c r="AJ279" s="9" t="str">
        <f t="shared" si="49"/>
        <v>STATE REPRESENTATIVE212DEMOCRATLEG DISTRICT 21 - HOUSESNOHOMISHLegislative2012150DEBT406344066340659Operation and OverheadAPRIL TREASURYARGO STRATEGIESPO BOX 9100 SEATTLEWA</v>
      </c>
      <c r="AK279" s="9">
        <f t="shared" si="50"/>
        <v>1</v>
      </c>
      <c r="AL279" s="9" t="str">
        <f t="shared" si="51"/>
        <v>NO!</v>
      </c>
      <c r="AM279" t="str">
        <f t="shared" si="52"/>
        <v>Yes</v>
      </c>
      <c r="AN279">
        <f t="shared" si="53"/>
        <v>100410509</v>
      </c>
      <c r="AO279" s="12" t="str">
        <f t="shared" si="54"/>
        <v>STATE REPRESENTATIVE212DEMOCRATLEG DISTRICT 21 - HOUSESNOHOMISHLegislative</v>
      </c>
    </row>
    <row r="280" spans="1:41" hidden="1" x14ac:dyDescent="0.25">
      <c r="A280">
        <v>382</v>
      </c>
      <c r="B280">
        <v>100423916</v>
      </c>
      <c r="C280" t="s">
        <v>30</v>
      </c>
      <c r="D280" t="s">
        <v>625</v>
      </c>
      <c r="E280" t="s">
        <v>44</v>
      </c>
      <c r="F280" t="s">
        <v>626</v>
      </c>
      <c r="G280" t="s">
        <v>627</v>
      </c>
      <c r="H280" t="s">
        <v>47</v>
      </c>
      <c r="I280" t="s">
        <v>628</v>
      </c>
      <c r="J280" t="s">
        <v>67</v>
      </c>
      <c r="K280" t="s">
        <v>67</v>
      </c>
      <c r="L280">
        <v>21</v>
      </c>
      <c r="M280">
        <v>2</v>
      </c>
      <c r="N280" t="s">
        <v>68</v>
      </c>
      <c r="O280" t="s">
        <v>2788</v>
      </c>
      <c r="P280" t="s">
        <v>749</v>
      </c>
      <c r="Q280" t="s">
        <v>71</v>
      </c>
      <c r="R280">
        <v>2012</v>
      </c>
      <c r="S280">
        <v>150</v>
      </c>
      <c r="T280" t="s">
        <v>31</v>
      </c>
      <c r="U280" s="2">
        <v>40634</v>
      </c>
      <c r="V280" s="2">
        <v>40663</v>
      </c>
      <c r="W280" s="2">
        <v>40659</v>
      </c>
      <c r="X280" t="s">
        <v>72</v>
      </c>
      <c r="Y280" t="s">
        <v>2661</v>
      </c>
      <c r="Z280" t="s">
        <v>167</v>
      </c>
      <c r="AA280" t="s">
        <v>168</v>
      </c>
      <c r="AB280" t="s">
        <v>35</v>
      </c>
      <c r="AC280" t="s">
        <v>36</v>
      </c>
      <c r="AE280" s="9" t="str">
        <f t="shared" si="44"/>
        <v>NO!</v>
      </c>
      <c r="AF280" s="9">
        <f t="shared" si="45"/>
        <v>0</v>
      </c>
      <c r="AG280" s="9" t="str">
        <f t="shared" si="46"/>
        <v>ok</v>
      </c>
      <c r="AH280" s="9" t="str">
        <f t="shared" si="47"/>
        <v>OK</v>
      </c>
      <c r="AI280" s="9" t="str">
        <f t="shared" si="48"/>
        <v>ok</v>
      </c>
      <c r="AJ280" s="9" t="str">
        <f t="shared" si="49"/>
        <v>STATE REPRESENTATIVE212DEMOCRATLEG DISTRICT 21 - HOUSESNOHOMISHLegislative2012150DEBT406344066340659Operation and OverheadAPRIL TREASURYARGO STRATEGIESPO BOX 9100 SEATTLEWA</v>
      </c>
      <c r="AK280" s="9">
        <f t="shared" si="50"/>
        <v>1</v>
      </c>
      <c r="AL280" s="9" t="str">
        <f t="shared" si="51"/>
        <v>MATCH</v>
      </c>
      <c r="AM280" t="str">
        <f t="shared" si="52"/>
        <v>Yes</v>
      </c>
      <c r="AN280">
        <f t="shared" si="53"/>
        <v>100410509</v>
      </c>
      <c r="AO280" s="12" t="str">
        <f t="shared" si="54"/>
        <v>STATE REPRESENTATIVE212DEMOCRATLEG DISTRICT 21 - HOUSESNOHOMISHLegislative</v>
      </c>
    </row>
    <row r="281" spans="1:41" hidden="1" x14ac:dyDescent="0.25">
      <c r="A281">
        <v>398</v>
      </c>
      <c r="B281">
        <v>100426725</v>
      </c>
      <c r="C281" t="s">
        <v>30</v>
      </c>
      <c r="D281" t="s">
        <v>1009</v>
      </c>
      <c r="E281" t="s">
        <v>44</v>
      </c>
      <c r="F281" t="s">
        <v>804</v>
      </c>
      <c r="G281" t="s">
        <v>805</v>
      </c>
      <c r="H281" t="s">
        <v>336</v>
      </c>
      <c r="I281" t="s">
        <v>806</v>
      </c>
      <c r="J281" t="s">
        <v>807</v>
      </c>
      <c r="K281" t="s">
        <v>67</v>
      </c>
      <c r="L281">
        <v>21</v>
      </c>
      <c r="M281">
        <v>2</v>
      </c>
      <c r="N281" t="s">
        <v>68</v>
      </c>
      <c r="O281" t="s">
        <v>2788</v>
      </c>
      <c r="P281" t="s">
        <v>749</v>
      </c>
      <c r="Q281" t="s">
        <v>71</v>
      </c>
      <c r="R281">
        <v>2012</v>
      </c>
      <c r="S281">
        <v>150</v>
      </c>
      <c r="T281" t="s">
        <v>31</v>
      </c>
      <c r="U281" s="2">
        <v>40634</v>
      </c>
      <c r="V281" s="2">
        <v>40663</v>
      </c>
      <c r="W281" s="2">
        <v>40659</v>
      </c>
      <c r="X281" t="s">
        <v>72</v>
      </c>
      <c r="Y281" t="s">
        <v>2661</v>
      </c>
      <c r="Z281" t="s">
        <v>167</v>
      </c>
      <c r="AA281" t="s">
        <v>168</v>
      </c>
      <c r="AB281" t="s">
        <v>35</v>
      </c>
      <c r="AC281" t="s">
        <v>36</v>
      </c>
      <c r="AE281" s="9" t="str">
        <f t="shared" si="44"/>
        <v>ok</v>
      </c>
      <c r="AF281" s="9">
        <f t="shared" si="45"/>
        <v>0</v>
      </c>
      <c r="AG281" s="9" t="str">
        <f t="shared" si="46"/>
        <v>ok</v>
      </c>
      <c r="AH281" s="9" t="str">
        <f t="shared" si="47"/>
        <v>OK</v>
      </c>
      <c r="AI281" s="9" t="str">
        <f t="shared" si="48"/>
        <v>ok</v>
      </c>
      <c r="AJ281" s="9" t="str">
        <f t="shared" si="49"/>
        <v>STATE REPRESENTATIVE212DEMOCRATLEG DISTRICT 21 - HOUSESNOHOMISHLegislative2012150DEBT406344066340659Operation and OverheadAPRIL TREASURYARGO STRATEGIESPO BOX 9100 SEATTLEWA</v>
      </c>
      <c r="AK281" s="9">
        <f t="shared" si="50"/>
        <v>1</v>
      </c>
      <c r="AL281" s="9" t="str">
        <f t="shared" si="51"/>
        <v>NO!</v>
      </c>
      <c r="AM281" t="str">
        <f t="shared" si="52"/>
        <v>Yes</v>
      </c>
      <c r="AN281">
        <f t="shared" si="53"/>
        <v>100410509</v>
      </c>
      <c r="AO281" s="12" t="str">
        <f t="shared" si="54"/>
        <v>STATE REPRESENTATIVE212DEMOCRATLEG DISTRICT 21 - HOUSESNOHOMISHLegislative</v>
      </c>
    </row>
    <row r="282" spans="1:41" hidden="1" x14ac:dyDescent="0.25">
      <c r="A282">
        <v>389</v>
      </c>
      <c r="B282">
        <v>100407081</v>
      </c>
      <c r="C282" t="s">
        <v>30</v>
      </c>
      <c r="D282" t="s">
        <v>2911</v>
      </c>
      <c r="E282" t="s">
        <v>44</v>
      </c>
      <c r="F282" t="s">
        <v>2912</v>
      </c>
      <c r="G282" t="s">
        <v>486</v>
      </c>
      <c r="H282" t="s">
        <v>109</v>
      </c>
      <c r="I282" t="s">
        <v>563</v>
      </c>
      <c r="J282" t="s">
        <v>111</v>
      </c>
      <c r="K282" t="s">
        <v>67</v>
      </c>
      <c r="L282">
        <v>21</v>
      </c>
      <c r="M282">
        <v>2</v>
      </c>
      <c r="N282" t="s">
        <v>68</v>
      </c>
      <c r="O282" t="s">
        <v>2788</v>
      </c>
      <c r="P282" t="s">
        <v>749</v>
      </c>
      <c r="Q282" t="s">
        <v>71</v>
      </c>
      <c r="R282">
        <v>2012</v>
      </c>
      <c r="S282">
        <v>200</v>
      </c>
      <c r="T282" t="s">
        <v>31</v>
      </c>
      <c r="U282" s="2">
        <v>40575</v>
      </c>
      <c r="V282" s="2">
        <v>40602</v>
      </c>
      <c r="W282" s="2">
        <v>40569</v>
      </c>
      <c r="X282" t="s">
        <v>72</v>
      </c>
      <c r="Y282" t="s">
        <v>2934</v>
      </c>
      <c r="Z282" t="s">
        <v>2976</v>
      </c>
      <c r="AA282" t="s">
        <v>2977</v>
      </c>
      <c r="AB282" t="s">
        <v>152</v>
      </c>
      <c r="AC282" t="s">
        <v>153</v>
      </c>
      <c r="AE282" s="9" t="str">
        <f t="shared" si="44"/>
        <v>ok</v>
      </c>
      <c r="AF282" s="9">
        <f t="shared" si="45"/>
        <v>0</v>
      </c>
      <c r="AG282" s="9" t="str">
        <f t="shared" si="46"/>
        <v>ok</v>
      </c>
      <c r="AH282" s="9" t="str">
        <f t="shared" si="47"/>
        <v>ERROR!</v>
      </c>
      <c r="AI282" s="9" t="str">
        <f t="shared" si="48"/>
        <v>ok</v>
      </c>
      <c r="AJ282" s="9" t="str">
        <f t="shared" si="49"/>
        <v>STATE REPRESENTATIVE212DEMOCRATLEG DISTRICT 21 - HOUSESNOHOMISHLegislative2012200DEBT405754060240569Operation and OverheadWEBSITE FEESWIRED FOR CHANGE1700 CONNECTICUT AVENUE NW SUITE 403WASHINGTONDC</v>
      </c>
      <c r="AK282" s="9">
        <f t="shared" si="50"/>
        <v>0</v>
      </c>
      <c r="AL282" s="9" t="str">
        <f t="shared" si="51"/>
        <v>NO!</v>
      </c>
      <c r="AM282" t="str">
        <f t="shared" si="52"/>
        <v>Yes</v>
      </c>
      <c r="AN282">
        <f t="shared" si="53"/>
        <v>100404069</v>
      </c>
      <c r="AO282" s="12" t="str">
        <f t="shared" si="54"/>
        <v>STATE REPRESENTATIVE212DEMOCRATLEG DISTRICT 21 - HOUSESNOHOMISHLegislative</v>
      </c>
    </row>
    <row r="283" spans="1:41" hidden="1" x14ac:dyDescent="0.25">
      <c r="A283">
        <v>353</v>
      </c>
      <c r="B283">
        <v>100404069</v>
      </c>
      <c r="C283" t="s">
        <v>30</v>
      </c>
      <c r="D283" t="s">
        <v>2822</v>
      </c>
      <c r="E283" t="s">
        <v>44</v>
      </c>
      <c r="F283" t="s">
        <v>2798</v>
      </c>
      <c r="G283" t="s">
        <v>2799</v>
      </c>
      <c r="H283" t="s">
        <v>140</v>
      </c>
      <c r="I283" t="s">
        <v>2800</v>
      </c>
      <c r="J283" t="s">
        <v>67</v>
      </c>
      <c r="K283" t="s">
        <v>67</v>
      </c>
      <c r="L283">
        <v>21</v>
      </c>
      <c r="M283">
        <v>2</v>
      </c>
      <c r="N283" t="s">
        <v>68</v>
      </c>
      <c r="O283" t="s">
        <v>2788</v>
      </c>
      <c r="P283" t="s">
        <v>749</v>
      </c>
      <c r="Q283" t="s">
        <v>71</v>
      </c>
      <c r="R283">
        <v>2012</v>
      </c>
      <c r="S283">
        <v>225</v>
      </c>
      <c r="T283" t="s">
        <v>31</v>
      </c>
      <c r="U283" s="2">
        <v>40575</v>
      </c>
      <c r="V283" s="2">
        <v>40602</v>
      </c>
      <c r="W283" s="2">
        <v>40591</v>
      </c>
      <c r="X283" t="s">
        <v>72</v>
      </c>
      <c r="Y283" t="s">
        <v>1640</v>
      </c>
      <c r="Z283" t="s">
        <v>167</v>
      </c>
      <c r="AA283" t="s">
        <v>168</v>
      </c>
      <c r="AB283" t="s">
        <v>35</v>
      </c>
      <c r="AC283" t="s">
        <v>36</v>
      </c>
      <c r="AE283" s="9" t="str">
        <f t="shared" si="44"/>
        <v>ok</v>
      </c>
      <c r="AF283" s="9">
        <f t="shared" si="45"/>
        <v>0</v>
      </c>
      <c r="AG283" s="9" t="str">
        <f t="shared" si="46"/>
        <v>ok</v>
      </c>
      <c r="AH283" s="9" t="str">
        <f t="shared" si="47"/>
        <v>OK</v>
      </c>
      <c r="AI283" s="9" t="str">
        <f t="shared" si="48"/>
        <v>ok</v>
      </c>
      <c r="AJ283" s="9" t="str">
        <f t="shared" si="49"/>
        <v>STATE REPRESENTATIVE212DEMOCRATLEG DISTRICT 21 - HOUSESNOHOMISHLegislative2012225DEBT405754060240591Operation and OverheadFEBRUARY TREASURYARGO STRATEGIESPO BOX 9100 SEATTLEWA</v>
      </c>
      <c r="AK283" s="9">
        <f t="shared" si="50"/>
        <v>0</v>
      </c>
      <c r="AL283" s="9" t="str">
        <f t="shared" si="51"/>
        <v>MATCH</v>
      </c>
      <c r="AM283" t="str">
        <f t="shared" si="52"/>
        <v>Yes</v>
      </c>
      <c r="AN283">
        <f t="shared" si="53"/>
        <v>100404069</v>
      </c>
      <c r="AO283" s="12" t="str">
        <f t="shared" si="54"/>
        <v>STATE REPRESENTATIVE212DEMOCRATLEG DISTRICT 21 - HOUSESNOHOMISHLegislative</v>
      </c>
    </row>
    <row r="284" spans="1:41" hidden="1" x14ac:dyDescent="0.25">
      <c r="A284">
        <v>357</v>
      </c>
      <c r="B284">
        <v>100407144</v>
      </c>
      <c r="C284" t="s">
        <v>30</v>
      </c>
      <c r="D284" t="s">
        <v>1009</v>
      </c>
      <c r="E284" t="s">
        <v>44</v>
      </c>
      <c r="F284" t="s">
        <v>804</v>
      </c>
      <c r="G284" t="s">
        <v>805</v>
      </c>
      <c r="H284" t="s">
        <v>336</v>
      </c>
      <c r="I284" t="s">
        <v>806</v>
      </c>
      <c r="J284" t="s">
        <v>807</v>
      </c>
      <c r="K284" t="s">
        <v>67</v>
      </c>
      <c r="L284">
        <v>21</v>
      </c>
      <c r="M284">
        <v>2</v>
      </c>
      <c r="N284" t="s">
        <v>68</v>
      </c>
      <c r="O284" t="s">
        <v>2788</v>
      </c>
      <c r="P284" t="s">
        <v>749</v>
      </c>
      <c r="Q284" t="s">
        <v>71</v>
      </c>
      <c r="R284">
        <v>2012</v>
      </c>
      <c r="S284">
        <v>225</v>
      </c>
      <c r="T284" t="s">
        <v>31</v>
      </c>
      <c r="U284" s="2">
        <v>40575</v>
      </c>
      <c r="V284" s="2">
        <v>40602</v>
      </c>
      <c r="W284" s="2">
        <v>40591</v>
      </c>
      <c r="X284" t="s">
        <v>72</v>
      </c>
      <c r="Y284" t="s">
        <v>1640</v>
      </c>
      <c r="Z284" t="s">
        <v>167</v>
      </c>
      <c r="AA284" t="s">
        <v>168</v>
      </c>
      <c r="AB284" t="s">
        <v>35</v>
      </c>
      <c r="AC284" t="s">
        <v>36</v>
      </c>
      <c r="AE284" s="9" t="str">
        <f t="shared" si="44"/>
        <v>ok</v>
      </c>
      <c r="AF284" s="9">
        <f t="shared" si="45"/>
        <v>0</v>
      </c>
      <c r="AG284" s="9" t="str">
        <f t="shared" si="46"/>
        <v>ok</v>
      </c>
      <c r="AH284" s="9" t="str">
        <f t="shared" si="47"/>
        <v>OK</v>
      </c>
      <c r="AI284" s="9" t="str">
        <f t="shared" si="48"/>
        <v>ok</v>
      </c>
      <c r="AJ284" s="9" t="str">
        <f t="shared" si="49"/>
        <v>STATE REPRESENTATIVE212DEMOCRATLEG DISTRICT 21 - HOUSESNOHOMISHLegislative2012225DEBT405754060240591Operation and OverheadFEBRUARY TREASURYARGO STRATEGIESPO BOX 9100 SEATTLEWA</v>
      </c>
      <c r="AK284" s="9">
        <f t="shared" si="50"/>
        <v>1</v>
      </c>
      <c r="AL284" s="9" t="str">
        <f t="shared" si="51"/>
        <v>NO!</v>
      </c>
      <c r="AM284" t="str">
        <f t="shared" si="52"/>
        <v>Yes</v>
      </c>
      <c r="AN284">
        <f t="shared" si="53"/>
        <v>100404069</v>
      </c>
      <c r="AO284" s="12" t="str">
        <f t="shared" si="54"/>
        <v>STATE REPRESENTATIVE212DEMOCRATLEG DISTRICT 21 - HOUSESNOHOMISHLegislative</v>
      </c>
    </row>
    <row r="285" spans="1:41" hidden="1" x14ac:dyDescent="0.25">
      <c r="A285">
        <v>413</v>
      </c>
      <c r="B285">
        <v>100408063</v>
      </c>
      <c r="C285" t="s">
        <v>30</v>
      </c>
      <c r="D285" t="s">
        <v>1219</v>
      </c>
      <c r="E285" t="s">
        <v>44</v>
      </c>
      <c r="F285" t="s">
        <v>1220</v>
      </c>
      <c r="G285" t="s">
        <v>1221</v>
      </c>
      <c r="I285" t="s">
        <v>1222</v>
      </c>
      <c r="J285" t="s">
        <v>67</v>
      </c>
      <c r="K285" t="s">
        <v>67</v>
      </c>
      <c r="L285">
        <v>21</v>
      </c>
      <c r="M285">
        <v>2</v>
      </c>
      <c r="N285" t="s">
        <v>68</v>
      </c>
      <c r="O285" t="s">
        <v>2788</v>
      </c>
      <c r="P285" t="s">
        <v>749</v>
      </c>
      <c r="Q285" t="s">
        <v>71</v>
      </c>
      <c r="R285">
        <v>2012</v>
      </c>
      <c r="S285">
        <v>225</v>
      </c>
      <c r="T285" t="s">
        <v>31</v>
      </c>
      <c r="U285" s="2">
        <v>40575</v>
      </c>
      <c r="V285" s="2">
        <v>40602</v>
      </c>
      <c r="W285" s="2">
        <v>40591</v>
      </c>
      <c r="X285" t="s">
        <v>72</v>
      </c>
      <c r="Y285" t="s">
        <v>1640</v>
      </c>
      <c r="Z285" t="s">
        <v>167</v>
      </c>
      <c r="AA285" t="s">
        <v>168</v>
      </c>
      <c r="AB285" t="s">
        <v>35</v>
      </c>
      <c r="AC285" t="s">
        <v>36</v>
      </c>
      <c r="AE285" s="9" t="str">
        <f t="shared" si="44"/>
        <v>ok</v>
      </c>
      <c r="AF285" s="9">
        <f t="shared" si="45"/>
        <v>0</v>
      </c>
      <c r="AG285" s="9" t="str">
        <f t="shared" si="46"/>
        <v>ok</v>
      </c>
      <c r="AH285" s="9" t="str">
        <f t="shared" si="47"/>
        <v>OK</v>
      </c>
      <c r="AI285" s="9" t="str">
        <f t="shared" si="48"/>
        <v>ok</v>
      </c>
      <c r="AJ285" s="9" t="str">
        <f t="shared" si="49"/>
        <v>STATE REPRESENTATIVE212DEMOCRATLEG DISTRICT 21 - HOUSESNOHOMISHLegislative2012225DEBT405754060240591Operation and OverheadFEBRUARY TREASURYARGO STRATEGIESPO BOX 9100 SEATTLEWA</v>
      </c>
      <c r="AK285" s="9">
        <f t="shared" si="50"/>
        <v>1</v>
      </c>
      <c r="AL285" s="9" t="str">
        <f t="shared" si="51"/>
        <v>MATCH</v>
      </c>
      <c r="AM285" t="str">
        <f t="shared" si="52"/>
        <v>Yes</v>
      </c>
      <c r="AN285">
        <f t="shared" si="53"/>
        <v>100404069</v>
      </c>
      <c r="AO285" s="12" t="str">
        <f t="shared" si="54"/>
        <v>STATE REPRESENTATIVE212DEMOCRATLEG DISTRICT 21 - HOUSESNOHOMISHLegislative</v>
      </c>
    </row>
    <row r="286" spans="1:41" hidden="1" x14ac:dyDescent="0.25">
      <c r="A286">
        <v>746</v>
      </c>
      <c r="B286">
        <v>100475517</v>
      </c>
      <c r="C286" t="s">
        <v>30</v>
      </c>
      <c r="D286" t="s">
        <v>658</v>
      </c>
      <c r="E286" t="s">
        <v>44</v>
      </c>
      <c r="F286" t="s">
        <v>659</v>
      </c>
      <c r="G286" t="s">
        <v>660</v>
      </c>
      <c r="H286" t="s">
        <v>273</v>
      </c>
      <c r="I286" t="s">
        <v>661</v>
      </c>
      <c r="J286" t="s">
        <v>67</v>
      </c>
      <c r="K286" t="s">
        <v>67</v>
      </c>
      <c r="L286">
        <v>21</v>
      </c>
      <c r="M286">
        <v>2</v>
      </c>
      <c r="N286" t="s">
        <v>68</v>
      </c>
      <c r="O286" t="s">
        <v>2788</v>
      </c>
      <c r="P286" t="s">
        <v>749</v>
      </c>
      <c r="Q286" t="s">
        <v>71</v>
      </c>
      <c r="R286">
        <v>2012</v>
      </c>
      <c r="S286">
        <v>225</v>
      </c>
      <c r="T286" t="s">
        <v>31</v>
      </c>
      <c r="U286" s="2">
        <v>41030</v>
      </c>
      <c r="V286" s="2">
        <v>41060</v>
      </c>
      <c r="W286" s="2">
        <v>40847</v>
      </c>
      <c r="X286" t="s">
        <v>72</v>
      </c>
      <c r="Y286" t="s">
        <v>1006</v>
      </c>
      <c r="Z286" t="s">
        <v>167</v>
      </c>
      <c r="AA286" t="s">
        <v>168</v>
      </c>
      <c r="AB286" t="s">
        <v>35</v>
      </c>
      <c r="AC286" t="s">
        <v>36</v>
      </c>
      <c r="AE286" s="9" t="str">
        <f t="shared" si="44"/>
        <v>ok</v>
      </c>
      <c r="AF286" s="9">
        <f t="shared" si="45"/>
        <v>0</v>
      </c>
      <c r="AG286" s="9" t="str">
        <f t="shared" si="46"/>
        <v>ok</v>
      </c>
      <c r="AH286" s="9" t="str">
        <f t="shared" si="47"/>
        <v>ERROR!</v>
      </c>
      <c r="AI286" s="9" t="str">
        <f t="shared" si="48"/>
        <v>ok</v>
      </c>
      <c r="AJ286" s="9" t="str">
        <f t="shared" si="49"/>
        <v>STATE REPRESENTATIVE212DEMOCRATLEG DISTRICT 21 - HOUSESNOHOMISHLegislative2012225DEBT410304106040847Operation and OverheadOCTOBER TREASURYARGO STRATEGIESPO BOX 9100 SEATTLEWA</v>
      </c>
      <c r="AK286" s="9">
        <f t="shared" si="50"/>
        <v>0</v>
      </c>
      <c r="AL286" s="9" t="str">
        <f t="shared" si="51"/>
        <v>MATCH</v>
      </c>
      <c r="AM286" t="str">
        <f t="shared" si="52"/>
        <v>Yes</v>
      </c>
      <c r="AN286">
        <f t="shared" si="53"/>
        <v>100475516</v>
      </c>
      <c r="AO286" s="12" t="str">
        <f t="shared" si="54"/>
        <v>STATE REPRESENTATIVE212DEMOCRATLEG DISTRICT 21 - HOUSESNOHOMISHLegislative</v>
      </c>
    </row>
    <row r="287" spans="1:41" hidden="1" x14ac:dyDescent="0.25">
      <c r="A287">
        <v>792</v>
      </c>
      <c r="B287">
        <v>100476493</v>
      </c>
      <c r="C287" t="s">
        <v>30</v>
      </c>
      <c r="D287" t="s">
        <v>693</v>
      </c>
      <c r="E287" t="s">
        <v>44</v>
      </c>
      <c r="F287" t="s">
        <v>694</v>
      </c>
      <c r="G287" t="s">
        <v>695</v>
      </c>
      <c r="H287" t="s">
        <v>602</v>
      </c>
      <c r="I287" t="s">
        <v>696</v>
      </c>
      <c r="J287" t="s">
        <v>67</v>
      </c>
      <c r="K287" t="s">
        <v>67</v>
      </c>
      <c r="L287">
        <v>21</v>
      </c>
      <c r="M287">
        <v>2</v>
      </c>
      <c r="N287" t="s">
        <v>68</v>
      </c>
      <c r="O287" t="s">
        <v>2788</v>
      </c>
      <c r="P287" t="s">
        <v>749</v>
      </c>
      <c r="Q287" t="s">
        <v>71</v>
      </c>
      <c r="R287">
        <v>2012</v>
      </c>
      <c r="S287">
        <v>225</v>
      </c>
      <c r="T287" t="s">
        <v>31</v>
      </c>
      <c r="U287" s="2">
        <v>41030</v>
      </c>
      <c r="V287" s="2">
        <v>41060</v>
      </c>
      <c r="W287" s="2">
        <v>40847</v>
      </c>
      <c r="X287" t="s">
        <v>72</v>
      </c>
      <c r="Y287" t="s">
        <v>1006</v>
      </c>
      <c r="Z287" t="s">
        <v>167</v>
      </c>
      <c r="AA287" t="s">
        <v>168</v>
      </c>
      <c r="AB287" t="s">
        <v>35</v>
      </c>
      <c r="AC287" t="s">
        <v>36</v>
      </c>
      <c r="AE287" s="9" t="str">
        <f t="shared" si="44"/>
        <v>ok</v>
      </c>
      <c r="AF287" s="9">
        <f t="shared" si="45"/>
        <v>0</v>
      </c>
      <c r="AG287" s="9" t="str">
        <f t="shared" si="46"/>
        <v>ok</v>
      </c>
      <c r="AH287" s="9" t="str">
        <f t="shared" si="47"/>
        <v>ERROR!</v>
      </c>
      <c r="AI287" s="9" t="str">
        <f t="shared" si="48"/>
        <v>ok</v>
      </c>
      <c r="AJ287" s="9" t="str">
        <f t="shared" si="49"/>
        <v>STATE REPRESENTATIVE212DEMOCRATLEG DISTRICT 21 - HOUSESNOHOMISHLegislative2012225DEBT410304106040847Operation and OverheadOCTOBER TREASURYARGO STRATEGIESPO BOX 9100 SEATTLEWA</v>
      </c>
      <c r="AK287" s="9">
        <f t="shared" si="50"/>
        <v>1</v>
      </c>
      <c r="AL287" s="9" t="str">
        <f t="shared" si="51"/>
        <v>MATCH</v>
      </c>
      <c r="AM287" t="str">
        <f t="shared" si="52"/>
        <v>Yes</v>
      </c>
      <c r="AN287">
        <f t="shared" si="53"/>
        <v>100475516</v>
      </c>
      <c r="AO287" s="12" t="str">
        <f t="shared" si="54"/>
        <v>STATE REPRESENTATIVE212DEMOCRATLEG DISTRICT 21 - HOUSESNOHOMISHLegislative</v>
      </c>
    </row>
    <row r="288" spans="1:41" hidden="1" x14ac:dyDescent="0.25">
      <c r="A288">
        <v>863</v>
      </c>
      <c r="B288">
        <v>100476647</v>
      </c>
      <c r="C288" t="s">
        <v>30</v>
      </c>
      <c r="D288" t="s">
        <v>6041</v>
      </c>
      <c r="E288" t="s">
        <v>44</v>
      </c>
      <c r="F288" t="s">
        <v>6042</v>
      </c>
      <c r="G288" t="s">
        <v>2786</v>
      </c>
      <c r="H288" t="s">
        <v>404</v>
      </c>
      <c r="I288" t="s">
        <v>959</v>
      </c>
      <c r="J288" t="s">
        <v>49</v>
      </c>
      <c r="K288" t="s">
        <v>67</v>
      </c>
      <c r="L288">
        <v>21</v>
      </c>
      <c r="M288">
        <v>2</v>
      </c>
      <c r="N288" t="s">
        <v>68</v>
      </c>
      <c r="O288" t="s">
        <v>2788</v>
      </c>
      <c r="P288" t="s">
        <v>749</v>
      </c>
      <c r="Q288" t="s">
        <v>71</v>
      </c>
      <c r="R288">
        <v>2012</v>
      </c>
      <c r="S288">
        <v>225</v>
      </c>
      <c r="T288" t="s">
        <v>31</v>
      </c>
      <c r="U288" s="2">
        <v>41030</v>
      </c>
      <c r="V288" s="2">
        <v>41060</v>
      </c>
      <c r="W288" s="2">
        <v>40847</v>
      </c>
      <c r="X288" t="s">
        <v>72</v>
      </c>
      <c r="Y288" t="s">
        <v>1006</v>
      </c>
      <c r="Z288" t="s">
        <v>167</v>
      </c>
      <c r="AA288" t="s">
        <v>168</v>
      </c>
      <c r="AB288" t="s">
        <v>35</v>
      </c>
      <c r="AC288" t="s">
        <v>36</v>
      </c>
      <c r="AE288" s="9" t="str">
        <f t="shared" si="44"/>
        <v>ok</v>
      </c>
      <c r="AF288" s="9">
        <f t="shared" si="45"/>
        <v>0</v>
      </c>
      <c r="AG288" s="9" t="str">
        <f t="shared" si="46"/>
        <v>ok</v>
      </c>
      <c r="AH288" s="9" t="str">
        <f t="shared" si="47"/>
        <v>ERROR!</v>
      </c>
      <c r="AI288" s="9" t="str">
        <f t="shared" si="48"/>
        <v>ok</v>
      </c>
      <c r="AJ288" s="9" t="str">
        <f t="shared" si="49"/>
        <v>STATE REPRESENTATIVE212DEMOCRATLEG DISTRICT 21 - HOUSESNOHOMISHLegislative2012225DEBT410304106040847Operation and OverheadOCTOBER TREASURYARGO STRATEGIESPO BOX 9100 SEATTLEWA</v>
      </c>
      <c r="AK288" s="9">
        <f t="shared" si="50"/>
        <v>1</v>
      </c>
      <c r="AL288" s="9" t="str">
        <f t="shared" si="51"/>
        <v>NO!</v>
      </c>
      <c r="AM288" t="str">
        <f t="shared" si="52"/>
        <v>Yes</v>
      </c>
      <c r="AN288">
        <f t="shared" si="53"/>
        <v>100475516</v>
      </c>
      <c r="AO288" s="12" t="str">
        <f t="shared" si="54"/>
        <v>STATE REPRESENTATIVE212DEMOCRATLEG DISTRICT 21 - HOUSESNOHOMISHLegislative</v>
      </c>
    </row>
    <row r="289" spans="1:41" hidden="1" x14ac:dyDescent="0.25">
      <c r="A289">
        <v>739</v>
      </c>
      <c r="B289">
        <v>100476697</v>
      </c>
      <c r="C289" t="s">
        <v>30</v>
      </c>
      <c r="D289" t="s">
        <v>6108</v>
      </c>
      <c r="E289" t="s">
        <v>44</v>
      </c>
      <c r="F289" t="s">
        <v>6109</v>
      </c>
      <c r="G289" t="s">
        <v>6110</v>
      </c>
      <c r="H289" t="s">
        <v>273</v>
      </c>
      <c r="I289" t="s">
        <v>6111</v>
      </c>
      <c r="J289" t="s">
        <v>174</v>
      </c>
      <c r="K289" t="s">
        <v>67</v>
      </c>
      <c r="L289">
        <v>21</v>
      </c>
      <c r="M289">
        <v>2</v>
      </c>
      <c r="N289" t="s">
        <v>68</v>
      </c>
      <c r="O289" t="s">
        <v>2788</v>
      </c>
      <c r="P289" t="s">
        <v>749</v>
      </c>
      <c r="Q289" t="s">
        <v>71</v>
      </c>
      <c r="R289">
        <v>2012</v>
      </c>
      <c r="S289">
        <v>225</v>
      </c>
      <c r="T289" t="s">
        <v>31</v>
      </c>
      <c r="U289" s="2">
        <v>41030</v>
      </c>
      <c r="V289" s="2">
        <v>41060</v>
      </c>
      <c r="W289" s="2">
        <v>40847</v>
      </c>
      <c r="X289" t="s">
        <v>72</v>
      </c>
      <c r="Y289" t="s">
        <v>1006</v>
      </c>
      <c r="Z289" t="s">
        <v>167</v>
      </c>
      <c r="AA289" t="s">
        <v>168</v>
      </c>
      <c r="AB289" t="s">
        <v>35</v>
      </c>
      <c r="AC289" t="s">
        <v>36</v>
      </c>
      <c r="AE289" s="9" t="str">
        <f t="shared" si="44"/>
        <v>ok</v>
      </c>
      <c r="AF289" s="9">
        <f t="shared" si="45"/>
        <v>0</v>
      </c>
      <c r="AG289" s="9" t="str">
        <f t="shared" si="46"/>
        <v>ok</v>
      </c>
      <c r="AH289" s="9" t="str">
        <f t="shared" si="47"/>
        <v>ERROR!</v>
      </c>
      <c r="AI289" s="9" t="str">
        <f t="shared" si="48"/>
        <v>ok</v>
      </c>
      <c r="AJ289" s="9" t="str">
        <f t="shared" si="49"/>
        <v>STATE REPRESENTATIVE212DEMOCRATLEG DISTRICT 21 - HOUSESNOHOMISHLegislative2012225DEBT410304106040847Operation and OverheadOCTOBER TREASURYARGO STRATEGIESPO BOX 9100 SEATTLEWA</v>
      </c>
      <c r="AK289" s="9">
        <f t="shared" si="50"/>
        <v>1</v>
      </c>
      <c r="AL289" s="9" t="str">
        <f t="shared" si="51"/>
        <v>NO!</v>
      </c>
      <c r="AM289" t="str">
        <f t="shared" si="52"/>
        <v>Yes</v>
      </c>
      <c r="AN289">
        <f t="shared" si="53"/>
        <v>100475516</v>
      </c>
      <c r="AO289" s="12" t="str">
        <f t="shared" si="54"/>
        <v>STATE REPRESENTATIVE212DEMOCRATLEG DISTRICT 21 - HOUSESNOHOMISHLegislative</v>
      </c>
    </row>
    <row r="290" spans="1:41" hidden="1" x14ac:dyDescent="0.25">
      <c r="A290">
        <v>864</v>
      </c>
      <c r="B290">
        <v>100477101</v>
      </c>
      <c r="C290" t="s">
        <v>30</v>
      </c>
      <c r="D290" t="s">
        <v>794</v>
      </c>
      <c r="E290" t="s">
        <v>44</v>
      </c>
      <c r="F290" t="s">
        <v>795</v>
      </c>
      <c r="G290" t="s">
        <v>796</v>
      </c>
      <c r="H290" t="s">
        <v>238</v>
      </c>
      <c r="I290" t="s">
        <v>797</v>
      </c>
      <c r="J290" t="s">
        <v>67</v>
      </c>
      <c r="K290" t="s">
        <v>67</v>
      </c>
      <c r="L290">
        <v>21</v>
      </c>
      <c r="M290">
        <v>2</v>
      </c>
      <c r="N290" t="s">
        <v>68</v>
      </c>
      <c r="O290" t="s">
        <v>2788</v>
      </c>
      <c r="P290" t="s">
        <v>749</v>
      </c>
      <c r="Q290" t="s">
        <v>71</v>
      </c>
      <c r="R290">
        <v>2012</v>
      </c>
      <c r="S290">
        <v>225</v>
      </c>
      <c r="T290" t="s">
        <v>31</v>
      </c>
      <c r="U290" s="2">
        <v>41030</v>
      </c>
      <c r="V290" s="2">
        <v>41060</v>
      </c>
      <c r="W290" s="2">
        <v>40847</v>
      </c>
      <c r="X290" t="s">
        <v>72</v>
      </c>
      <c r="Y290" t="s">
        <v>1006</v>
      </c>
      <c r="Z290" t="s">
        <v>167</v>
      </c>
      <c r="AA290" t="s">
        <v>168</v>
      </c>
      <c r="AB290" t="s">
        <v>35</v>
      </c>
      <c r="AC290" t="s">
        <v>36</v>
      </c>
      <c r="AE290" s="9" t="str">
        <f t="shared" si="44"/>
        <v>ok</v>
      </c>
      <c r="AF290" s="9">
        <f t="shared" si="45"/>
        <v>0</v>
      </c>
      <c r="AG290" s="9" t="str">
        <f t="shared" si="46"/>
        <v>ok</v>
      </c>
      <c r="AH290" s="9" t="str">
        <f t="shared" si="47"/>
        <v>ERROR!</v>
      </c>
      <c r="AI290" s="9" t="str">
        <f t="shared" si="48"/>
        <v>ok</v>
      </c>
      <c r="AJ290" s="9" t="str">
        <f t="shared" si="49"/>
        <v>STATE REPRESENTATIVE212DEMOCRATLEG DISTRICT 21 - HOUSESNOHOMISHLegislative2012225DEBT410304106040847Operation and OverheadOCTOBER TREASURYARGO STRATEGIESPO BOX 9100 SEATTLEWA</v>
      </c>
      <c r="AK290" s="9">
        <f t="shared" si="50"/>
        <v>1</v>
      </c>
      <c r="AL290" s="9" t="str">
        <f t="shared" si="51"/>
        <v>MATCH</v>
      </c>
      <c r="AM290" t="str">
        <f t="shared" si="52"/>
        <v>Yes</v>
      </c>
      <c r="AN290">
        <f t="shared" si="53"/>
        <v>100475516</v>
      </c>
      <c r="AO290" s="12" t="str">
        <f t="shared" si="54"/>
        <v>STATE REPRESENTATIVE212DEMOCRATLEG DISTRICT 21 - HOUSESNOHOMISHLegislative</v>
      </c>
    </row>
    <row r="291" spans="1:41" hidden="1" x14ac:dyDescent="0.25">
      <c r="A291">
        <v>859</v>
      </c>
      <c r="B291">
        <v>100477227</v>
      </c>
      <c r="C291" t="s">
        <v>30</v>
      </c>
      <c r="D291" t="s">
        <v>433</v>
      </c>
      <c r="E291" t="s">
        <v>44</v>
      </c>
      <c r="F291" t="s">
        <v>434</v>
      </c>
      <c r="G291" t="s">
        <v>435</v>
      </c>
      <c r="I291" t="s">
        <v>436</v>
      </c>
      <c r="J291" t="s">
        <v>67</v>
      </c>
      <c r="K291" t="s">
        <v>67</v>
      </c>
      <c r="L291">
        <v>21</v>
      </c>
      <c r="M291">
        <v>2</v>
      </c>
      <c r="N291" t="s">
        <v>68</v>
      </c>
      <c r="O291" t="s">
        <v>2788</v>
      </c>
      <c r="P291" t="s">
        <v>749</v>
      </c>
      <c r="Q291" t="s">
        <v>71</v>
      </c>
      <c r="R291">
        <v>2012</v>
      </c>
      <c r="S291">
        <v>225</v>
      </c>
      <c r="T291" t="s">
        <v>31</v>
      </c>
      <c r="U291" s="2">
        <v>41030</v>
      </c>
      <c r="V291" s="2">
        <v>41060</v>
      </c>
      <c r="W291" s="2">
        <v>40847</v>
      </c>
      <c r="X291" t="s">
        <v>72</v>
      </c>
      <c r="Y291" t="s">
        <v>1006</v>
      </c>
      <c r="Z291" t="s">
        <v>167</v>
      </c>
      <c r="AA291" t="s">
        <v>168</v>
      </c>
      <c r="AB291" t="s">
        <v>35</v>
      </c>
      <c r="AC291" t="s">
        <v>36</v>
      </c>
      <c r="AE291" s="9" t="str">
        <f t="shared" si="44"/>
        <v>ok</v>
      </c>
      <c r="AF291" s="9">
        <f t="shared" si="45"/>
        <v>0</v>
      </c>
      <c r="AG291" s="9" t="str">
        <f t="shared" si="46"/>
        <v>ok</v>
      </c>
      <c r="AH291" s="9" t="str">
        <f t="shared" si="47"/>
        <v>ERROR!</v>
      </c>
      <c r="AI291" s="9" t="str">
        <f t="shared" si="48"/>
        <v>ok</v>
      </c>
      <c r="AJ291" s="9" t="str">
        <f t="shared" si="49"/>
        <v>STATE REPRESENTATIVE212DEMOCRATLEG DISTRICT 21 - HOUSESNOHOMISHLegislative2012225DEBT410304106040847Operation and OverheadOCTOBER TREASURYARGO STRATEGIESPO BOX 9100 SEATTLEWA</v>
      </c>
      <c r="AK291" s="9">
        <f t="shared" si="50"/>
        <v>1</v>
      </c>
      <c r="AL291" s="9" t="str">
        <f t="shared" si="51"/>
        <v>MATCH</v>
      </c>
      <c r="AM291" t="str">
        <f t="shared" si="52"/>
        <v>Yes</v>
      </c>
      <c r="AN291">
        <f t="shared" si="53"/>
        <v>100475516</v>
      </c>
      <c r="AO291" s="12" t="str">
        <f t="shared" si="54"/>
        <v>STATE REPRESENTATIVE212DEMOCRATLEG DISTRICT 21 - HOUSESNOHOMISHLegislative</v>
      </c>
    </row>
    <row r="292" spans="1:41" hidden="1" x14ac:dyDescent="0.25">
      <c r="A292">
        <v>860</v>
      </c>
      <c r="B292">
        <v>100477265</v>
      </c>
      <c r="C292" t="s">
        <v>30</v>
      </c>
      <c r="D292" t="s">
        <v>4332</v>
      </c>
      <c r="E292" t="s">
        <v>44</v>
      </c>
      <c r="F292" t="s">
        <v>2912</v>
      </c>
      <c r="G292" t="s">
        <v>486</v>
      </c>
      <c r="H292" t="s">
        <v>109</v>
      </c>
      <c r="I292" t="s">
        <v>563</v>
      </c>
      <c r="J292" t="s">
        <v>654</v>
      </c>
      <c r="K292" t="s">
        <v>67</v>
      </c>
      <c r="L292">
        <v>21</v>
      </c>
      <c r="M292">
        <v>2</v>
      </c>
      <c r="N292" t="s">
        <v>68</v>
      </c>
      <c r="O292" t="s">
        <v>2788</v>
      </c>
      <c r="P292" t="s">
        <v>749</v>
      </c>
      <c r="Q292" t="s">
        <v>71</v>
      </c>
      <c r="R292">
        <v>2012</v>
      </c>
      <c r="S292">
        <v>225</v>
      </c>
      <c r="T292" t="s">
        <v>31</v>
      </c>
      <c r="U292" s="2">
        <v>41030</v>
      </c>
      <c r="V292" s="2">
        <v>41060</v>
      </c>
      <c r="W292" s="2">
        <v>40847</v>
      </c>
      <c r="X292" t="s">
        <v>72</v>
      </c>
      <c r="Y292" t="s">
        <v>1006</v>
      </c>
      <c r="Z292" t="s">
        <v>167</v>
      </c>
      <c r="AA292" t="s">
        <v>168</v>
      </c>
      <c r="AB292" t="s">
        <v>35</v>
      </c>
      <c r="AC292" t="s">
        <v>36</v>
      </c>
      <c r="AE292" s="9" t="str">
        <f t="shared" si="44"/>
        <v>ok</v>
      </c>
      <c r="AF292" s="9">
        <f t="shared" si="45"/>
        <v>0</v>
      </c>
      <c r="AG292" s="9" t="str">
        <f t="shared" si="46"/>
        <v>ok</v>
      </c>
      <c r="AH292" s="9" t="str">
        <f t="shared" si="47"/>
        <v>ERROR!</v>
      </c>
      <c r="AI292" s="9" t="str">
        <f t="shared" si="48"/>
        <v>ok</v>
      </c>
      <c r="AJ292" s="9" t="str">
        <f t="shared" si="49"/>
        <v>STATE REPRESENTATIVE212DEMOCRATLEG DISTRICT 21 - HOUSESNOHOMISHLegislative2012225DEBT410304106040847Operation and OverheadOCTOBER TREASURYARGO STRATEGIESPO BOX 9100 SEATTLEWA</v>
      </c>
      <c r="AK292" s="9">
        <f t="shared" si="50"/>
        <v>1</v>
      </c>
      <c r="AL292" s="9" t="str">
        <f t="shared" si="51"/>
        <v>NO!</v>
      </c>
      <c r="AM292" t="str">
        <f t="shared" si="52"/>
        <v>Yes</v>
      </c>
      <c r="AN292">
        <f t="shared" si="53"/>
        <v>100475516</v>
      </c>
      <c r="AO292" s="12" t="str">
        <f t="shared" si="54"/>
        <v>STATE REPRESENTATIVE212DEMOCRATLEG DISTRICT 21 - HOUSESNOHOMISHLegislative</v>
      </c>
    </row>
    <row r="293" spans="1:41" hidden="1" x14ac:dyDescent="0.25">
      <c r="A293">
        <v>856</v>
      </c>
      <c r="B293">
        <v>100477446</v>
      </c>
      <c r="C293" t="s">
        <v>30</v>
      </c>
      <c r="D293" t="s">
        <v>1038</v>
      </c>
      <c r="E293" t="s">
        <v>44</v>
      </c>
      <c r="F293" t="s">
        <v>1039</v>
      </c>
      <c r="G293" t="s">
        <v>1040</v>
      </c>
      <c r="H293" t="s">
        <v>430</v>
      </c>
      <c r="I293" t="s">
        <v>1041</v>
      </c>
      <c r="J293" t="s">
        <v>67</v>
      </c>
      <c r="K293" t="s">
        <v>67</v>
      </c>
      <c r="L293">
        <v>21</v>
      </c>
      <c r="M293">
        <v>2</v>
      </c>
      <c r="N293" t="s">
        <v>68</v>
      </c>
      <c r="O293" t="s">
        <v>2788</v>
      </c>
      <c r="P293" t="s">
        <v>749</v>
      </c>
      <c r="Q293" t="s">
        <v>71</v>
      </c>
      <c r="R293">
        <v>2012</v>
      </c>
      <c r="S293">
        <v>225</v>
      </c>
      <c r="T293" t="s">
        <v>31</v>
      </c>
      <c r="U293" s="2">
        <v>41030</v>
      </c>
      <c r="V293" s="2">
        <v>41060</v>
      </c>
      <c r="W293" s="2">
        <v>40847</v>
      </c>
      <c r="X293" t="s">
        <v>72</v>
      </c>
      <c r="Y293" t="s">
        <v>1006</v>
      </c>
      <c r="Z293" t="s">
        <v>167</v>
      </c>
      <c r="AA293" t="s">
        <v>168</v>
      </c>
      <c r="AB293" t="s">
        <v>35</v>
      </c>
      <c r="AC293" t="s">
        <v>36</v>
      </c>
      <c r="AE293" s="9" t="str">
        <f t="shared" si="44"/>
        <v>ok</v>
      </c>
      <c r="AF293" s="9">
        <f t="shared" si="45"/>
        <v>0</v>
      </c>
      <c r="AG293" s="9" t="str">
        <f t="shared" si="46"/>
        <v>ok</v>
      </c>
      <c r="AH293" s="9" t="str">
        <f t="shared" si="47"/>
        <v>ERROR!</v>
      </c>
      <c r="AI293" s="9" t="str">
        <f t="shared" si="48"/>
        <v>ok</v>
      </c>
      <c r="AJ293" s="9" t="str">
        <f t="shared" si="49"/>
        <v>STATE REPRESENTATIVE212DEMOCRATLEG DISTRICT 21 - HOUSESNOHOMISHLegislative2012225DEBT410304106040847Operation and OverheadOCTOBER TREASURYARGO STRATEGIESPO BOX 9100 SEATTLEWA</v>
      </c>
      <c r="AK293" s="9">
        <f t="shared" si="50"/>
        <v>1</v>
      </c>
      <c r="AL293" s="9" t="str">
        <f t="shared" si="51"/>
        <v>MATCH</v>
      </c>
      <c r="AM293" t="str">
        <f t="shared" si="52"/>
        <v>Yes</v>
      </c>
      <c r="AN293">
        <f t="shared" si="53"/>
        <v>100475516</v>
      </c>
      <c r="AO293" s="12" t="str">
        <f t="shared" si="54"/>
        <v>STATE REPRESENTATIVE212DEMOCRATLEG DISTRICT 21 - HOUSESNOHOMISHLegislative</v>
      </c>
    </row>
    <row r="294" spans="1:41" hidden="1" x14ac:dyDescent="0.25">
      <c r="A294">
        <v>774</v>
      </c>
      <c r="B294">
        <v>100477545</v>
      </c>
      <c r="C294" t="s">
        <v>30</v>
      </c>
      <c r="D294" t="s">
        <v>5664</v>
      </c>
      <c r="E294" t="s">
        <v>44</v>
      </c>
      <c r="F294" t="s">
        <v>5665</v>
      </c>
      <c r="G294" t="s">
        <v>4662</v>
      </c>
      <c r="H294" t="s">
        <v>2008</v>
      </c>
      <c r="I294" t="s">
        <v>5666</v>
      </c>
      <c r="J294" t="s">
        <v>67</v>
      </c>
      <c r="K294" t="s">
        <v>67</v>
      </c>
      <c r="L294">
        <v>21</v>
      </c>
      <c r="M294">
        <v>2</v>
      </c>
      <c r="N294" t="s">
        <v>68</v>
      </c>
      <c r="O294" t="s">
        <v>2788</v>
      </c>
      <c r="P294" t="s">
        <v>749</v>
      </c>
      <c r="Q294" t="s">
        <v>71</v>
      </c>
      <c r="R294">
        <v>2012</v>
      </c>
      <c r="S294">
        <v>225</v>
      </c>
      <c r="T294" t="s">
        <v>31</v>
      </c>
      <c r="U294" s="2">
        <v>41030</v>
      </c>
      <c r="V294" s="2">
        <v>41060</v>
      </c>
      <c r="W294" s="2">
        <v>40847</v>
      </c>
      <c r="X294" t="s">
        <v>72</v>
      </c>
      <c r="Y294" t="s">
        <v>1006</v>
      </c>
      <c r="Z294" t="s">
        <v>167</v>
      </c>
      <c r="AA294" t="s">
        <v>168</v>
      </c>
      <c r="AB294" t="s">
        <v>35</v>
      </c>
      <c r="AC294" t="s">
        <v>36</v>
      </c>
      <c r="AE294" s="9" t="str">
        <f t="shared" si="44"/>
        <v>ok</v>
      </c>
      <c r="AF294" s="9">
        <f t="shared" si="45"/>
        <v>0</v>
      </c>
      <c r="AG294" s="9" t="str">
        <f t="shared" si="46"/>
        <v>ok</v>
      </c>
      <c r="AH294" s="9" t="str">
        <f t="shared" si="47"/>
        <v>ERROR!</v>
      </c>
      <c r="AI294" s="9" t="str">
        <f t="shared" si="48"/>
        <v>ok</v>
      </c>
      <c r="AJ294" s="9" t="str">
        <f t="shared" si="49"/>
        <v>STATE REPRESENTATIVE212DEMOCRATLEG DISTRICT 21 - HOUSESNOHOMISHLegislative2012225DEBT410304106040847Operation and OverheadOCTOBER TREASURYARGO STRATEGIESPO BOX 9100 SEATTLEWA</v>
      </c>
      <c r="AK294" s="9">
        <f t="shared" si="50"/>
        <v>1</v>
      </c>
      <c r="AL294" s="9" t="str">
        <f t="shared" si="51"/>
        <v>MATCH</v>
      </c>
      <c r="AM294" t="str">
        <f t="shared" si="52"/>
        <v>Yes</v>
      </c>
      <c r="AN294">
        <f t="shared" si="53"/>
        <v>100475516</v>
      </c>
      <c r="AO294" s="12" t="str">
        <f t="shared" si="54"/>
        <v>STATE REPRESENTATIVE212DEMOCRATLEG DISTRICT 21 - HOUSESNOHOMISHLegislative</v>
      </c>
    </row>
    <row r="295" spans="1:41" hidden="1" x14ac:dyDescent="0.25">
      <c r="A295">
        <v>963</v>
      </c>
      <c r="B295">
        <v>100478378</v>
      </c>
      <c r="C295" t="s">
        <v>30</v>
      </c>
      <c r="D295" t="s">
        <v>644</v>
      </c>
      <c r="E295" t="s">
        <v>44</v>
      </c>
      <c r="F295" t="s">
        <v>645</v>
      </c>
      <c r="G295" t="s">
        <v>646</v>
      </c>
      <c r="H295" t="s">
        <v>299</v>
      </c>
      <c r="I295" t="s">
        <v>647</v>
      </c>
      <c r="J295" t="s">
        <v>174</v>
      </c>
      <c r="K295" t="s">
        <v>67</v>
      </c>
      <c r="L295">
        <v>21</v>
      </c>
      <c r="M295">
        <v>2</v>
      </c>
      <c r="N295" t="s">
        <v>68</v>
      </c>
      <c r="O295" t="s">
        <v>2788</v>
      </c>
      <c r="P295" t="s">
        <v>749</v>
      </c>
      <c r="Q295" t="s">
        <v>71</v>
      </c>
      <c r="R295">
        <v>2012</v>
      </c>
      <c r="S295">
        <v>225</v>
      </c>
      <c r="T295" t="s">
        <v>31</v>
      </c>
      <c r="U295" s="2">
        <v>41030</v>
      </c>
      <c r="V295" s="2">
        <v>41060</v>
      </c>
      <c r="W295" s="2">
        <v>40847</v>
      </c>
      <c r="X295" t="s">
        <v>72</v>
      </c>
      <c r="Y295" t="s">
        <v>1006</v>
      </c>
      <c r="Z295" t="s">
        <v>167</v>
      </c>
      <c r="AA295" t="s">
        <v>168</v>
      </c>
      <c r="AB295" t="s">
        <v>35</v>
      </c>
      <c r="AC295" t="s">
        <v>36</v>
      </c>
      <c r="AE295" s="9" t="str">
        <f t="shared" si="44"/>
        <v>ok</v>
      </c>
      <c r="AF295" s="9">
        <f t="shared" si="45"/>
        <v>0</v>
      </c>
      <c r="AG295" s="9" t="str">
        <f t="shared" si="46"/>
        <v>ok</v>
      </c>
      <c r="AH295" s="9" t="str">
        <f t="shared" si="47"/>
        <v>ERROR!</v>
      </c>
      <c r="AI295" s="9" t="str">
        <f t="shared" si="48"/>
        <v>ok</v>
      </c>
      <c r="AJ295" s="9" t="str">
        <f t="shared" si="49"/>
        <v>STATE REPRESENTATIVE212DEMOCRATLEG DISTRICT 21 - HOUSESNOHOMISHLegislative2012225DEBT410304106040847Operation and OverheadOCTOBER TREASURYARGO STRATEGIESPO BOX 9100 SEATTLEWA</v>
      </c>
      <c r="AK295" s="9">
        <f t="shared" si="50"/>
        <v>1</v>
      </c>
      <c r="AL295" s="9" t="str">
        <f t="shared" si="51"/>
        <v>NO!</v>
      </c>
      <c r="AM295" t="str">
        <f t="shared" si="52"/>
        <v>Yes</v>
      </c>
      <c r="AN295">
        <f t="shared" si="53"/>
        <v>100475516</v>
      </c>
      <c r="AO295" s="12" t="str">
        <f t="shared" si="54"/>
        <v>STATE REPRESENTATIVE212DEMOCRATLEG DISTRICT 21 - HOUSESNOHOMISHLegislative</v>
      </c>
    </row>
    <row r="296" spans="1:41" hidden="1" x14ac:dyDescent="0.25">
      <c r="A296">
        <v>512</v>
      </c>
      <c r="B296">
        <v>100437939</v>
      </c>
      <c r="C296" t="s">
        <v>30</v>
      </c>
      <c r="D296" t="s">
        <v>2822</v>
      </c>
      <c r="E296" t="s">
        <v>44</v>
      </c>
      <c r="F296" t="s">
        <v>2798</v>
      </c>
      <c r="G296" t="s">
        <v>2799</v>
      </c>
      <c r="H296" t="s">
        <v>140</v>
      </c>
      <c r="I296" t="s">
        <v>2800</v>
      </c>
      <c r="J296" t="s">
        <v>67</v>
      </c>
      <c r="K296" t="s">
        <v>67</v>
      </c>
      <c r="L296">
        <v>21</v>
      </c>
      <c r="M296">
        <v>2</v>
      </c>
      <c r="N296" t="s">
        <v>68</v>
      </c>
      <c r="O296" t="s">
        <v>2788</v>
      </c>
      <c r="P296" t="s">
        <v>749</v>
      </c>
      <c r="Q296" t="s">
        <v>71</v>
      </c>
      <c r="R296">
        <v>2012</v>
      </c>
      <c r="S296">
        <v>2500</v>
      </c>
      <c r="T296" t="s">
        <v>31</v>
      </c>
      <c r="U296" s="2">
        <v>40817</v>
      </c>
      <c r="V296" s="2">
        <v>40847</v>
      </c>
      <c r="W296" s="2">
        <v>40487</v>
      </c>
      <c r="X296" t="s">
        <v>72</v>
      </c>
      <c r="Y296" t="s">
        <v>1211</v>
      </c>
      <c r="Z296" t="s">
        <v>641</v>
      </c>
      <c r="AA296" t="s">
        <v>2744</v>
      </c>
      <c r="AB296" t="s">
        <v>180</v>
      </c>
      <c r="AC296" t="s">
        <v>36</v>
      </c>
      <c r="AE296" s="9" t="str">
        <f t="shared" si="44"/>
        <v>ok</v>
      </c>
      <c r="AF296" s="9">
        <f t="shared" si="45"/>
        <v>0</v>
      </c>
      <c r="AG296" s="9" t="str">
        <f t="shared" si="46"/>
        <v>ok</v>
      </c>
      <c r="AH296" s="9" t="str">
        <f t="shared" si="47"/>
        <v>ERROR!</v>
      </c>
      <c r="AI296" s="9" t="str">
        <f t="shared" si="48"/>
        <v>ok</v>
      </c>
      <c r="AJ296" s="9" t="str">
        <f t="shared" si="49"/>
        <v>STATE REPRESENTATIVE212DEMOCRATLEG DISTRICT 21 - HOUSESNOHOMISHLegislative20122500DEBT408174084740487Operation and OverheadWIN BONUSTR STRATEGIES1612 SPRINGWOOD AVENUE NE OLYMPIAWA</v>
      </c>
      <c r="AK296" s="9">
        <f t="shared" si="50"/>
        <v>0</v>
      </c>
      <c r="AL296" s="9" t="str">
        <f t="shared" si="51"/>
        <v>MATCH</v>
      </c>
      <c r="AM296" t="str">
        <f t="shared" si="52"/>
        <v>Yes</v>
      </c>
      <c r="AN296">
        <f t="shared" si="53"/>
        <v>100437939</v>
      </c>
      <c r="AO296" s="12" t="str">
        <f t="shared" si="54"/>
        <v>STATE REPRESENTATIVE212DEMOCRATLEG DISTRICT 21 - HOUSESNOHOMISHLegislative</v>
      </c>
    </row>
    <row r="297" spans="1:41" hidden="1" x14ac:dyDescent="0.25">
      <c r="A297">
        <v>540</v>
      </c>
      <c r="B297">
        <v>100437995</v>
      </c>
      <c r="C297" t="s">
        <v>30</v>
      </c>
      <c r="D297" t="s">
        <v>284</v>
      </c>
      <c r="E297" t="s">
        <v>44</v>
      </c>
      <c r="F297" t="s">
        <v>285</v>
      </c>
      <c r="G297" t="s">
        <v>286</v>
      </c>
      <c r="H297" t="s">
        <v>140</v>
      </c>
      <c r="I297" t="s">
        <v>287</v>
      </c>
      <c r="J297" t="s">
        <v>67</v>
      </c>
      <c r="K297" t="s">
        <v>67</v>
      </c>
      <c r="L297">
        <v>21</v>
      </c>
      <c r="M297">
        <v>2</v>
      </c>
      <c r="N297" t="s">
        <v>68</v>
      </c>
      <c r="O297" t="s">
        <v>2788</v>
      </c>
      <c r="P297" t="s">
        <v>749</v>
      </c>
      <c r="Q297" t="s">
        <v>71</v>
      </c>
      <c r="R297">
        <v>2012</v>
      </c>
      <c r="S297">
        <v>2500</v>
      </c>
      <c r="T297" t="s">
        <v>31</v>
      </c>
      <c r="U297" s="2">
        <v>40817</v>
      </c>
      <c r="V297" s="2">
        <v>40847</v>
      </c>
      <c r="W297" s="2">
        <v>40487</v>
      </c>
      <c r="X297" t="s">
        <v>72</v>
      </c>
      <c r="Y297" t="s">
        <v>1211</v>
      </c>
      <c r="Z297" t="s">
        <v>641</v>
      </c>
      <c r="AA297" t="s">
        <v>2744</v>
      </c>
      <c r="AB297" t="s">
        <v>180</v>
      </c>
      <c r="AC297" t="s">
        <v>36</v>
      </c>
      <c r="AE297" s="9" t="str">
        <f t="shared" si="44"/>
        <v>ok</v>
      </c>
      <c r="AF297" s="9">
        <f t="shared" si="45"/>
        <v>0</v>
      </c>
      <c r="AG297" s="9" t="str">
        <f t="shared" si="46"/>
        <v>ok</v>
      </c>
      <c r="AH297" s="9" t="str">
        <f t="shared" si="47"/>
        <v>ERROR!</v>
      </c>
      <c r="AI297" s="9" t="str">
        <f t="shared" si="48"/>
        <v>ok</v>
      </c>
      <c r="AJ297" s="9" t="str">
        <f t="shared" si="49"/>
        <v>STATE REPRESENTATIVE212DEMOCRATLEG DISTRICT 21 - HOUSESNOHOMISHLegislative20122500DEBT408174084740487Operation and OverheadWIN BONUSTR STRATEGIES1612 SPRINGWOOD AVENUE NE OLYMPIAWA</v>
      </c>
      <c r="AK297" s="9">
        <f t="shared" si="50"/>
        <v>1</v>
      </c>
      <c r="AL297" s="9" t="str">
        <f t="shared" si="51"/>
        <v>MATCH</v>
      </c>
      <c r="AM297" t="str">
        <f t="shared" si="52"/>
        <v>Yes</v>
      </c>
      <c r="AN297">
        <f t="shared" si="53"/>
        <v>100437939</v>
      </c>
      <c r="AO297" s="12" t="str">
        <f t="shared" si="54"/>
        <v>STATE REPRESENTATIVE212DEMOCRATLEG DISTRICT 21 - HOUSESNOHOMISHLegislative</v>
      </c>
    </row>
    <row r="298" spans="1:41" hidden="1" x14ac:dyDescent="0.25">
      <c r="A298">
        <v>548</v>
      </c>
      <c r="B298">
        <v>100446285</v>
      </c>
      <c r="C298" t="s">
        <v>30</v>
      </c>
      <c r="D298" t="s">
        <v>137</v>
      </c>
      <c r="E298" t="s">
        <v>44</v>
      </c>
      <c r="F298" t="s">
        <v>138</v>
      </c>
      <c r="G298" t="s">
        <v>139</v>
      </c>
      <c r="H298" t="s">
        <v>140</v>
      </c>
      <c r="I298" t="s">
        <v>141</v>
      </c>
      <c r="J298" t="s">
        <v>67</v>
      </c>
      <c r="K298" t="s">
        <v>67</v>
      </c>
      <c r="L298">
        <v>21</v>
      </c>
      <c r="M298">
        <v>2</v>
      </c>
      <c r="N298" t="s">
        <v>68</v>
      </c>
      <c r="O298" t="s">
        <v>2788</v>
      </c>
      <c r="P298" t="s">
        <v>749</v>
      </c>
      <c r="Q298" t="s">
        <v>71</v>
      </c>
      <c r="R298">
        <v>2012</v>
      </c>
      <c r="S298">
        <v>2500</v>
      </c>
      <c r="T298" t="s">
        <v>31</v>
      </c>
      <c r="U298" s="2">
        <v>40878</v>
      </c>
      <c r="V298" s="2">
        <v>40908</v>
      </c>
      <c r="W298" s="2">
        <v>40487</v>
      </c>
      <c r="X298" t="s">
        <v>72</v>
      </c>
      <c r="Y298" t="s">
        <v>1211</v>
      </c>
      <c r="Z298" t="s">
        <v>641</v>
      </c>
      <c r="AA298" t="s">
        <v>2744</v>
      </c>
      <c r="AB298" t="s">
        <v>180</v>
      </c>
      <c r="AC298" t="s">
        <v>36</v>
      </c>
      <c r="AE298" s="9" t="str">
        <f t="shared" si="44"/>
        <v>ok</v>
      </c>
      <c r="AF298" s="9">
        <f t="shared" si="45"/>
        <v>0</v>
      </c>
      <c r="AG298" s="9" t="str">
        <f t="shared" si="46"/>
        <v>ok</v>
      </c>
      <c r="AH298" s="9" t="str">
        <f t="shared" si="47"/>
        <v>ERROR!</v>
      </c>
      <c r="AI298" s="9" t="str">
        <f t="shared" si="48"/>
        <v>ok</v>
      </c>
      <c r="AJ298" s="9" t="str">
        <f t="shared" si="49"/>
        <v>STATE REPRESENTATIVE212DEMOCRATLEG DISTRICT 21 - HOUSESNOHOMISHLegislative20122500DEBT408784090840487Operation and OverheadWIN BONUSTR STRATEGIES1612 SPRINGWOOD AVENUE NE OLYMPIAWA</v>
      </c>
      <c r="AK298" s="9">
        <f t="shared" si="50"/>
        <v>0</v>
      </c>
      <c r="AL298" s="9" t="str">
        <f t="shared" si="51"/>
        <v>MATCH</v>
      </c>
      <c r="AM298" t="str">
        <f t="shared" si="52"/>
        <v>Yes</v>
      </c>
      <c r="AN298">
        <f t="shared" si="53"/>
        <v>100446273</v>
      </c>
      <c r="AO298" s="12" t="str">
        <f t="shared" si="54"/>
        <v>STATE REPRESENTATIVE212DEMOCRATLEG DISTRICT 21 - HOUSESNOHOMISHLegislative</v>
      </c>
    </row>
    <row r="299" spans="1:41" hidden="1" x14ac:dyDescent="0.25">
      <c r="A299">
        <v>606</v>
      </c>
      <c r="B299">
        <v>100446309</v>
      </c>
      <c r="C299" t="s">
        <v>30</v>
      </c>
      <c r="D299" t="s">
        <v>372</v>
      </c>
      <c r="E299" t="s">
        <v>44</v>
      </c>
      <c r="F299" t="s">
        <v>373</v>
      </c>
      <c r="G299" t="s">
        <v>374</v>
      </c>
      <c r="H299" t="s">
        <v>273</v>
      </c>
      <c r="I299" t="s">
        <v>375</v>
      </c>
      <c r="J299" t="s">
        <v>174</v>
      </c>
      <c r="K299" t="s">
        <v>67</v>
      </c>
      <c r="L299">
        <v>21</v>
      </c>
      <c r="M299">
        <v>2</v>
      </c>
      <c r="N299" t="s">
        <v>68</v>
      </c>
      <c r="O299" t="s">
        <v>2788</v>
      </c>
      <c r="P299" t="s">
        <v>749</v>
      </c>
      <c r="Q299" t="s">
        <v>71</v>
      </c>
      <c r="R299">
        <v>2012</v>
      </c>
      <c r="S299">
        <v>2500</v>
      </c>
      <c r="T299" t="s">
        <v>31</v>
      </c>
      <c r="U299" s="2">
        <v>40878</v>
      </c>
      <c r="V299" s="2">
        <v>40908</v>
      </c>
      <c r="W299" s="2">
        <v>40487</v>
      </c>
      <c r="X299" t="s">
        <v>72</v>
      </c>
      <c r="Y299" t="s">
        <v>1211</v>
      </c>
      <c r="Z299" t="s">
        <v>641</v>
      </c>
      <c r="AA299" t="s">
        <v>2744</v>
      </c>
      <c r="AB299" t="s">
        <v>180</v>
      </c>
      <c r="AC299" t="s">
        <v>36</v>
      </c>
      <c r="AE299" s="9" t="str">
        <f t="shared" si="44"/>
        <v>ok</v>
      </c>
      <c r="AF299" s="9">
        <f t="shared" si="45"/>
        <v>0</v>
      </c>
      <c r="AG299" s="9" t="str">
        <f t="shared" si="46"/>
        <v>ok</v>
      </c>
      <c r="AH299" s="9" t="str">
        <f t="shared" si="47"/>
        <v>ERROR!</v>
      </c>
      <c r="AI299" s="9" t="str">
        <f t="shared" si="48"/>
        <v>ok</v>
      </c>
      <c r="AJ299" s="9" t="str">
        <f t="shared" si="49"/>
        <v>STATE REPRESENTATIVE212DEMOCRATLEG DISTRICT 21 - HOUSESNOHOMISHLegislative20122500DEBT408784090840487Operation and OverheadWIN BONUSTR STRATEGIES1612 SPRINGWOOD AVENUE NE OLYMPIAWA</v>
      </c>
      <c r="AK299" s="9">
        <f t="shared" si="50"/>
        <v>1</v>
      </c>
      <c r="AL299" s="9" t="str">
        <f t="shared" si="51"/>
        <v>NO!</v>
      </c>
      <c r="AM299" t="str">
        <f t="shared" si="52"/>
        <v>Yes</v>
      </c>
      <c r="AN299">
        <f t="shared" si="53"/>
        <v>100446273</v>
      </c>
      <c r="AO299" s="12" t="str">
        <f t="shared" si="54"/>
        <v>STATE REPRESENTATIVE212DEMOCRATLEG DISTRICT 21 - HOUSESNOHOMISHLegislative</v>
      </c>
    </row>
    <row r="300" spans="1:41" hidden="1" x14ac:dyDescent="0.25">
      <c r="A300">
        <v>549</v>
      </c>
      <c r="B300">
        <v>100446407</v>
      </c>
      <c r="C300" t="s">
        <v>30</v>
      </c>
      <c r="D300" t="s">
        <v>1176</v>
      </c>
      <c r="E300" t="s">
        <v>44</v>
      </c>
      <c r="F300" t="s">
        <v>1177</v>
      </c>
      <c r="G300" t="s">
        <v>1178</v>
      </c>
      <c r="H300" t="s">
        <v>404</v>
      </c>
      <c r="I300" t="s">
        <v>1179</v>
      </c>
      <c r="J300" t="s">
        <v>67</v>
      </c>
      <c r="K300" t="s">
        <v>67</v>
      </c>
      <c r="L300">
        <v>21</v>
      </c>
      <c r="M300">
        <v>2</v>
      </c>
      <c r="N300" t="s">
        <v>68</v>
      </c>
      <c r="O300" t="s">
        <v>2788</v>
      </c>
      <c r="P300" t="s">
        <v>749</v>
      </c>
      <c r="Q300" t="s">
        <v>71</v>
      </c>
      <c r="R300">
        <v>2012</v>
      </c>
      <c r="S300">
        <v>2500</v>
      </c>
      <c r="T300" t="s">
        <v>31</v>
      </c>
      <c r="U300" s="2">
        <v>40878</v>
      </c>
      <c r="V300" s="2">
        <v>40908</v>
      </c>
      <c r="W300" s="2">
        <v>40487</v>
      </c>
      <c r="X300" t="s">
        <v>72</v>
      </c>
      <c r="Y300" t="s">
        <v>1211</v>
      </c>
      <c r="Z300" t="s">
        <v>641</v>
      </c>
      <c r="AA300" t="s">
        <v>2744</v>
      </c>
      <c r="AB300" t="s">
        <v>180</v>
      </c>
      <c r="AC300" t="s">
        <v>36</v>
      </c>
      <c r="AE300" s="9" t="str">
        <f t="shared" si="44"/>
        <v>ok</v>
      </c>
      <c r="AF300" s="9">
        <f t="shared" si="45"/>
        <v>0</v>
      </c>
      <c r="AG300" s="9" t="str">
        <f t="shared" si="46"/>
        <v>ok</v>
      </c>
      <c r="AH300" s="9" t="str">
        <f t="shared" si="47"/>
        <v>ERROR!</v>
      </c>
      <c r="AI300" s="9" t="str">
        <f t="shared" si="48"/>
        <v>ok</v>
      </c>
      <c r="AJ300" s="9" t="str">
        <f t="shared" si="49"/>
        <v>STATE REPRESENTATIVE212DEMOCRATLEG DISTRICT 21 - HOUSESNOHOMISHLegislative20122500DEBT408784090840487Operation and OverheadWIN BONUSTR STRATEGIES1612 SPRINGWOOD AVENUE NE OLYMPIAWA</v>
      </c>
      <c r="AK300" s="9">
        <f t="shared" si="50"/>
        <v>1</v>
      </c>
      <c r="AL300" s="9" t="str">
        <f t="shared" si="51"/>
        <v>MATCH</v>
      </c>
      <c r="AM300" t="str">
        <f t="shared" si="52"/>
        <v>Yes</v>
      </c>
      <c r="AN300">
        <f t="shared" si="53"/>
        <v>100446273</v>
      </c>
      <c r="AO300" s="12" t="str">
        <f t="shared" si="54"/>
        <v>STATE REPRESENTATIVE212DEMOCRATLEG DISTRICT 21 - HOUSESNOHOMISHLegislative</v>
      </c>
    </row>
    <row r="301" spans="1:41" hidden="1" x14ac:dyDescent="0.25">
      <c r="A301">
        <v>550</v>
      </c>
      <c r="B301">
        <v>100446414</v>
      </c>
      <c r="C301" t="s">
        <v>30</v>
      </c>
      <c r="D301" t="s">
        <v>536</v>
      </c>
      <c r="E301" t="s">
        <v>44</v>
      </c>
      <c r="F301" t="s">
        <v>537</v>
      </c>
      <c r="G301" t="s">
        <v>374</v>
      </c>
      <c r="H301" t="s">
        <v>109</v>
      </c>
      <c r="I301" t="s">
        <v>538</v>
      </c>
      <c r="J301" t="s">
        <v>67</v>
      </c>
      <c r="K301" t="s">
        <v>67</v>
      </c>
      <c r="L301">
        <v>21</v>
      </c>
      <c r="M301">
        <v>2</v>
      </c>
      <c r="N301" t="s">
        <v>68</v>
      </c>
      <c r="O301" t="s">
        <v>2788</v>
      </c>
      <c r="P301" t="s">
        <v>749</v>
      </c>
      <c r="Q301" t="s">
        <v>71</v>
      </c>
      <c r="R301">
        <v>2012</v>
      </c>
      <c r="S301">
        <v>2500</v>
      </c>
      <c r="T301" t="s">
        <v>31</v>
      </c>
      <c r="U301" s="2">
        <v>40878</v>
      </c>
      <c r="V301" s="2">
        <v>40908</v>
      </c>
      <c r="W301" s="2">
        <v>40487</v>
      </c>
      <c r="X301" t="s">
        <v>72</v>
      </c>
      <c r="Y301" t="s">
        <v>1211</v>
      </c>
      <c r="Z301" t="s">
        <v>641</v>
      </c>
      <c r="AA301" t="s">
        <v>2744</v>
      </c>
      <c r="AB301" t="s">
        <v>180</v>
      </c>
      <c r="AC301" t="s">
        <v>36</v>
      </c>
      <c r="AE301" s="9" t="str">
        <f t="shared" si="44"/>
        <v>NO!</v>
      </c>
      <c r="AF301" s="9">
        <f t="shared" si="45"/>
        <v>0</v>
      </c>
      <c r="AG301" s="9" t="str">
        <f t="shared" si="46"/>
        <v>ok</v>
      </c>
      <c r="AH301" s="9" t="str">
        <f t="shared" si="47"/>
        <v>ERROR!</v>
      </c>
      <c r="AI301" s="9" t="str">
        <f t="shared" si="48"/>
        <v>ok</v>
      </c>
      <c r="AJ301" s="9" t="str">
        <f t="shared" si="49"/>
        <v>STATE REPRESENTATIVE212DEMOCRATLEG DISTRICT 21 - HOUSESNOHOMISHLegislative20122500DEBT408784090840487Operation and OverheadWIN BONUSTR STRATEGIES1612 SPRINGWOOD AVENUE NE OLYMPIAWA</v>
      </c>
      <c r="AK301" s="9">
        <f t="shared" si="50"/>
        <v>1</v>
      </c>
      <c r="AL301" s="9" t="str">
        <f t="shared" si="51"/>
        <v>MATCH</v>
      </c>
      <c r="AM301" t="str">
        <f t="shared" si="52"/>
        <v>Yes</v>
      </c>
      <c r="AN301">
        <f t="shared" si="53"/>
        <v>100446273</v>
      </c>
      <c r="AO301" s="12" t="str">
        <f t="shared" si="54"/>
        <v>STATE REPRESENTATIVE212DEMOCRATLEG DISTRICT 21 - HOUSESNOHOMISHLegislative</v>
      </c>
    </row>
    <row r="302" spans="1:41" hidden="1" x14ac:dyDescent="0.25">
      <c r="A302">
        <v>590</v>
      </c>
      <c r="B302">
        <v>100449544</v>
      </c>
      <c r="C302" t="s">
        <v>30</v>
      </c>
      <c r="D302" t="s">
        <v>750</v>
      </c>
      <c r="E302" t="s">
        <v>44</v>
      </c>
      <c r="F302" t="s">
        <v>751</v>
      </c>
      <c r="G302" t="s">
        <v>752</v>
      </c>
      <c r="H302" t="s">
        <v>238</v>
      </c>
      <c r="I302" t="s">
        <v>753</v>
      </c>
      <c r="J302" t="s">
        <v>67</v>
      </c>
      <c r="K302" t="s">
        <v>67</v>
      </c>
      <c r="L302">
        <v>21</v>
      </c>
      <c r="M302">
        <v>2</v>
      </c>
      <c r="N302" t="s">
        <v>68</v>
      </c>
      <c r="O302" t="s">
        <v>2788</v>
      </c>
      <c r="P302" t="s">
        <v>749</v>
      </c>
      <c r="Q302" t="s">
        <v>71</v>
      </c>
      <c r="R302">
        <v>2012</v>
      </c>
      <c r="S302">
        <v>2500</v>
      </c>
      <c r="T302" t="s">
        <v>31</v>
      </c>
      <c r="U302" s="2">
        <v>40878</v>
      </c>
      <c r="V302" s="2">
        <v>40908</v>
      </c>
      <c r="W302" s="2">
        <v>40487</v>
      </c>
      <c r="X302" t="s">
        <v>72</v>
      </c>
      <c r="Y302" t="s">
        <v>1211</v>
      </c>
      <c r="Z302" t="s">
        <v>641</v>
      </c>
      <c r="AA302" t="s">
        <v>2744</v>
      </c>
      <c r="AB302" t="s">
        <v>180</v>
      </c>
      <c r="AC302" t="s">
        <v>36</v>
      </c>
      <c r="AE302" s="9" t="str">
        <f t="shared" si="44"/>
        <v>ok</v>
      </c>
      <c r="AF302" s="9">
        <f t="shared" si="45"/>
        <v>0</v>
      </c>
      <c r="AG302" s="9" t="str">
        <f t="shared" si="46"/>
        <v>ok</v>
      </c>
      <c r="AH302" s="9" t="str">
        <f t="shared" si="47"/>
        <v>ERROR!</v>
      </c>
      <c r="AI302" s="9" t="str">
        <f t="shared" si="48"/>
        <v>ok</v>
      </c>
      <c r="AJ302" s="9" t="str">
        <f t="shared" si="49"/>
        <v>STATE REPRESENTATIVE212DEMOCRATLEG DISTRICT 21 - HOUSESNOHOMISHLegislative20122500DEBT408784090840487Operation and OverheadWIN BONUSTR STRATEGIES1612 SPRINGWOOD AVENUE NE OLYMPIAWA</v>
      </c>
      <c r="AK302" s="9">
        <f t="shared" si="50"/>
        <v>1</v>
      </c>
      <c r="AL302" s="9" t="str">
        <f t="shared" si="51"/>
        <v>MATCH</v>
      </c>
      <c r="AM302" t="str">
        <f t="shared" si="52"/>
        <v>Yes</v>
      </c>
      <c r="AN302">
        <f t="shared" si="53"/>
        <v>100446273</v>
      </c>
      <c r="AO302" s="12" t="str">
        <f t="shared" si="54"/>
        <v>STATE REPRESENTATIVE212DEMOCRATLEG DISTRICT 21 - HOUSESNOHOMISHLegislative</v>
      </c>
    </row>
    <row r="303" spans="1:41" hidden="1" x14ac:dyDescent="0.25">
      <c r="A303">
        <v>562</v>
      </c>
      <c r="B303">
        <v>100449576</v>
      </c>
      <c r="C303" t="s">
        <v>30</v>
      </c>
      <c r="D303" t="s">
        <v>365</v>
      </c>
      <c r="E303" t="s">
        <v>44</v>
      </c>
      <c r="F303" t="s">
        <v>366</v>
      </c>
      <c r="G303" t="s">
        <v>367</v>
      </c>
      <c r="H303" t="s">
        <v>336</v>
      </c>
      <c r="I303" t="s">
        <v>368</v>
      </c>
      <c r="J303" t="s">
        <v>67</v>
      </c>
      <c r="K303" t="s">
        <v>67</v>
      </c>
      <c r="L303">
        <v>21</v>
      </c>
      <c r="M303">
        <v>2</v>
      </c>
      <c r="N303" t="s">
        <v>68</v>
      </c>
      <c r="O303" t="s">
        <v>2788</v>
      </c>
      <c r="P303" t="s">
        <v>749</v>
      </c>
      <c r="Q303" t="s">
        <v>71</v>
      </c>
      <c r="R303">
        <v>2012</v>
      </c>
      <c r="S303">
        <v>2500</v>
      </c>
      <c r="T303" t="s">
        <v>31</v>
      </c>
      <c r="U303" s="2">
        <v>40878</v>
      </c>
      <c r="V303" s="2">
        <v>40908</v>
      </c>
      <c r="W303" s="2">
        <v>40487</v>
      </c>
      <c r="X303" t="s">
        <v>72</v>
      </c>
      <c r="Y303" t="s">
        <v>1211</v>
      </c>
      <c r="Z303" t="s">
        <v>641</v>
      </c>
      <c r="AA303" t="s">
        <v>2744</v>
      </c>
      <c r="AB303" t="s">
        <v>180</v>
      </c>
      <c r="AC303" t="s">
        <v>36</v>
      </c>
      <c r="AE303" s="9" t="str">
        <f t="shared" si="44"/>
        <v>ok</v>
      </c>
      <c r="AF303" s="9">
        <f t="shared" si="45"/>
        <v>0</v>
      </c>
      <c r="AG303" s="9" t="str">
        <f t="shared" si="46"/>
        <v>ok</v>
      </c>
      <c r="AH303" s="9" t="str">
        <f t="shared" si="47"/>
        <v>ERROR!</v>
      </c>
      <c r="AI303" s="9" t="str">
        <f t="shared" si="48"/>
        <v>ok</v>
      </c>
      <c r="AJ303" s="9" t="str">
        <f t="shared" si="49"/>
        <v>STATE REPRESENTATIVE212DEMOCRATLEG DISTRICT 21 - HOUSESNOHOMISHLegislative20122500DEBT408784090840487Operation and OverheadWIN BONUSTR STRATEGIES1612 SPRINGWOOD AVENUE NE OLYMPIAWA</v>
      </c>
      <c r="AK303" s="9">
        <f t="shared" si="50"/>
        <v>1</v>
      </c>
      <c r="AL303" s="9" t="str">
        <f t="shared" si="51"/>
        <v>MATCH</v>
      </c>
      <c r="AM303" t="str">
        <f t="shared" si="52"/>
        <v>Yes</v>
      </c>
      <c r="AN303">
        <f t="shared" si="53"/>
        <v>100446273</v>
      </c>
      <c r="AO303" s="12" t="str">
        <f t="shared" si="54"/>
        <v>STATE REPRESENTATIVE212DEMOCRATLEG DISTRICT 21 - HOUSESNOHOMISHLegislative</v>
      </c>
    </row>
    <row r="304" spans="1:41" hidden="1" x14ac:dyDescent="0.25">
      <c r="A304">
        <v>563</v>
      </c>
      <c r="B304">
        <v>100449615</v>
      </c>
      <c r="C304" t="s">
        <v>30</v>
      </c>
      <c r="D304" t="s">
        <v>1219</v>
      </c>
      <c r="E304" t="s">
        <v>44</v>
      </c>
      <c r="F304" t="s">
        <v>1220</v>
      </c>
      <c r="G304" t="s">
        <v>1221</v>
      </c>
      <c r="I304" t="s">
        <v>1222</v>
      </c>
      <c r="J304" t="s">
        <v>67</v>
      </c>
      <c r="K304" t="s">
        <v>67</v>
      </c>
      <c r="L304">
        <v>21</v>
      </c>
      <c r="M304">
        <v>2</v>
      </c>
      <c r="N304" t="s">
        <v>68</v>
      </c>
      <c r="O304" t="s">
        <v>2788</v>
      </c>
      <c r="P304" t="s">
        <v>749</v>
      </c>
      <c r="Q304" t="s">
        <v>71</v>
      </c>
      <c r="R304">
        <v>2012</v>
      </c>
      <c r="S304">
        <v>250</v>
      </c>
      <c r="T304" t="s">
        <v>31</v>
      </c>
      <c r="U304" s="2">
        <v>40909</v>
      </c>
      <c r="V304" s="2">
        <v>40939</v>
      </c>
      <c r="W304" s="2">
        <v>40512</v>
      </c>
      <c r="X304" t="s">
        <v>72</v>
      </c>
      <c r="Y304" t="s">
        <v>1208</v>
      </c>
      <c r="Z304" t="s">
        <v>167</v>
      </c>
      <c r="AA304" t="s">
        <v>168</v>
      </c>
      <c r="AB304" t="s">
        <v>35</v>
      </c>
      <c r="AC304" t="s">
        <v>36</v>
      </c>
      <c r="AE304" s="9" t="str">
        <f t="shared" si="44"/>
        <v>ok</v>
      </c>
      <c r="AF304" s="9">
        <f t="shared" si="45"/>
        <v>0</v>
      </c>
      <c r="AG304" s="9" t="str">
        <f t="shared" si="46"/>
        <v>ok</v>
      </c>
      <c r="AH304" s="9" t="str">
        <f t="shared" si="47"/>
        <v>ERROR!</v>
      </c>
      <c r="AI304" s="9" t="str">
        <f t="shared" si="48"/>
        <v>ok</v>
      </c>
      <c r="AJ304" s="9" t="str">
        <f t="shared" si="49"/>
        <v>STATE REPRESENTATIVE212DEMOCRATLEG DISTRICT 21 - HOUSESNOHOMISHLegislative2012250DEBT409094093940512Operation and OverheadNOVEMBER TREASURYARGO STRATEGIESPO BOX 9100 SEATTLEWA</v>
      </c>
      <c r="AK304" s="9">
        <f t="shared" si="50"/>
        <v>0</v>
      </c>
      <c r="AL304" s="9" t="str">
        <f t="shared" si="51"/>
        <v>MATCH</v>
      </c>
      <c r="AM304" t="str">
        <f t="shared" si="52"/>
        <v>Yes</v>
      </c>
      <c r="AN304">
        <f t="shared" si="53"/>
        <v>100449603</v>
      </c>
      <c r="AO304" s="12" t="str">
        <f t="shared" si="54"/>
        <v>STATE REPRESENTATIVE212DEMOCRATLEG DISTRICT 21 - HOUSESNOHOMISHLegislative</v>
      </c>
    </row>
    <row r="305" spans="1:41" hidden="1" x14ac:dyDescent="0.25">
      <c r="A305">
        <v>611</v>
      </c>
      <c r="B305">
        <v>100449616</v>
      </c>
      <c r="C305" t="s">
        <v>30</v>
      </c>
      <c r="D305" t="s">
        <v>631</v>
      </c>
      <c r="E305" t="s">
        <v>44</v>
      </c>
      <c r="F305" t="s">
        <v>632</v>
      </c>
      <c r="G305" t="s">
        <v>633</v>
      </c>
      <c r="H305" t="s">
        <v>336</v>
      </c>
      <c r="I305" t="s">
        <v>634</v>
      </c>
      <c r="J305" t="s">
        <v>174</v>
      </c>
      <c r="K305" t="s">
        <v>67</v>
      </c>
      <c r="L305">
        <v>21</v>
      </c>
      <c r="M305">
        <v>2</v>
      </c>
      <c r="N305" t="s">
        <v>68</v>
      </c>
      <c r="O305" t="s">
        <v>2788</v>
      </c>
      <c r="P305" t="s">
        <v>749</v>
      </c>
      <c r="Q305" t="s">
        <v>71</v>
      </c>
      <c r="R305">
        <v>2012</v>
      </c>
      <c r="S305">
        <v>250</v>
      </c>
      <c r="T305" t="s">
        <v>31</v>
      </c>
      <c r="U305" s="2">
        <v>40909</v>
      </c>
      <c r="V305" s="2">
        <v>40939</v>
      </c>
      <c r="W305" s="2">
        <v>40512</v>
      </c>
      <c r="X305" t="s">
        <v>72</v>
      </c>
      <c r="Y305" t="s">
        <v>1208</v>
      </c>
      <c r="Z305" t="s">
        <v>167</v>
      </c>
      <c r="AA305" t="s">
        <v>168</v>
      </c>
      <c r="AB305" t="s">
        <v>35</v>
      </c>
      <c r="AC305" t="s">
        <v>36</v>
      </c>
      <c r="AE305" s="9" t="str">
        <f t="shared" si="44"/>
        <v>ok</v>
      </c>
      <c r="AF305" s="9">
        <f t="shared" si="45"/>
        <v>0</v>
      </c>
      <c r="AG305" s="9" t="str">
        <f t="shared" si="46"/>
        <v>ok</v>
      </c>
      <c r="AH305" s="9" t="str">
        <f t="shared" si="47"/>
        <v>ERROR!</v>
      </c>
      <c r="AI305" s="9" t="str">
        <f t="shared" si="48"/>
        <v>ok</v>
      </c>
      <c r="AJ305" s="9" t="str">
        <f t="shared" si="49"/>
        <v>STATE REPRESENTATIVE212DEMOCRATLEG DISTRICT 21 - HOUSESNOHOMISHLegislative2012250DEBT409094093940512Operation and OverheadNOVEMBER TREASURYARGO STRATEGIESPO BOX 9100 SEATTLEWA</v>
      </c>
      <c r="AK305" s="9">
        <f t="shared" si="50"/>
        <v>1</v>
      </c>
      <c r="AL305" s="9" t="str">
        <f t="shared" si="51"/>
        <v>NO!</v>
      </c>
      <c r="AM305" t="str">
        <f t="shared" si="52"/>
        <v>Yes</v>
      </c>
      <c r="AN305">
        <f t="shared" si="53"/>
        <v>100449603</v>
      </c>
      <c r="AO305" s="12" t="str">
        <f t="shared" si="54"/>
        <v>STATE REPRESENTATIVE212DEMOCRATLEG DISTRICT 21 - HOUSESNOHOMISHLegislative</v>
      </c>
    </row>
    <row r="306" spans="1:41" hidden="1" x14ac:dyDescent="0.25">
      <c r="A306">
        <v>416</v>
      </c>
      <c r="B306">
        <v>100409160</v>
      </c>
      <c r="C306" t="s">
        <v>30</v>
      </c>
      <c r="D306" t="s">
        <v>625</v>
      </c>
      <c r="E306" t="s">
        <v>44</v>
      </c>
      <c r="F306" t="s">
        <v>626</v>
      </c>
      <c r="G306" t="s">
        <v>627</v>
      </c>
      <c r="H306" t="s">
        <v>47</v>
      </c>
      <c r="I306" t="s">
        <v>628</v>
      </c>
      <c r="J306" t="s">
        <v>67</v>
      </c>
      <c r="K306" t="s">
        <v>67</v>
      </c>
      <c r="L306">
        <v>21</v>
      </c>
      <c r="M306">
        <v>2</v>
      </c>
      <c r="N306" t="s">
        <v>68</v>
      </c>
      <c r="O306" t="s">
        <v>2788</v>
      </c>
      <c r="P306" t="s">
        <v>749</v>
      </c>
      <c r="Q306" t="s">
        <v>71</v>
      </c>
      <c r="R306">
        <v>2012</v>
      </c>
      <c r="S306">
        <v>300</v>
      </c>
      <c r="T306" t="s">
        <v>31</v>
      </c>
      <c r="U306" s="2">
        <v>40603</v>
      </c>
      <c r="V306" s="2">
        <v>40633</v>
      </c>
      <c r="W306" s="2">
        <v>40574</v>
      </c>
      <c r="X306" t="s">
        <v>72</v>
      </c>
      <c r="Y306" t="s">
        <v>2477</v>
      </c>
      <c r="Z306" t="s">
        <v>167</v>
      </c>
      <c r="AA306" t="s">
        <v>168</v>
      </c>
      <c r="AB306" t="s">
        <v>35</v>
      </c>
      <c r="AC306" t="s">
        <v>36</v>
      </c>
      <c r="AE306" s="9" t="str">
        <f t="shared" si="44"/>
        <v>NO!</v>
      </c>
      <c r="AF306" s="9">
        <f t="shared" si="45"/>
        <v>0</v>
      </c>
      <c r="AG306" s="9" t="str">
        <f t="shared" si="46"/>
        <v>ok</v>
      </c>
      <c r="AH306" s="9" t="str">
        <f t="shared" si="47"/>
        <v>ERROR!</v>
      </c>
      <c r="AI306" s="9" t="str">
        <f t="shared" si="48"/>
        <v>ok</v>
      </c>
      <c r="AJ306" s="9" t="str">
        <f t="shared" si="49"/>
        <v>STATE REPRESENTATIVE212DEMOCRATLEG DISTRICT 21 - HOUSESNOHOMISHLegislative2012300DEBT406034063340574Operation and OverheadJANUARY TREASURYARGO STRATEGIESPO BOX 9100 SEATTLEWA</v>
      </c>
      <c r="AK306" s="9">
        <f t="shared" si="50"/>
        <v>0</v>
      </c>
      <c r="AL306" s="9" t="str">
        <f t="shared" si="51"/>
        <v>MATCH</v>
      </c>
      <c r="AM306" t="str">
        <f t="shared" si="52"/>
        <v>Yes</v>
      </c>
      <c r="AN306">
        <f t="shared" si="53"/>
        <v>100408057</v>
      </c>
      <c r="AO306" s="12" t="str">
        <f t="shared" si="54"/>
        <v>STATE REPRESENTATIVE212DEMOCRATLEG DISTRICT 21 - HOUSESNOHOMISHLegislative</v>
      </c>
    </row>
    <row r="307" spans="1:41" hidden="1" x14ac:dyDescent="0.25">
      <c r="A307">
        <v>368</v>
      </c>
      <c r="B307">
        <v>100423831</v>
      </c>
      <c r="C307" t="s">
        <v>30</v>
      </c>
      <c r="D307" t="s">
        <v>2822</v>
      </c>
      <c r="E307" t="s">
        <v>44</v>
      </c>
      <c r="F307" t="s">
        <v>2798</v>
      </c>
      <c r="G307" t="s">
        <v>2799</v>
      </c>
      <c r="H307" t="s">
        <v>140</v>
      </c>
      <c r="I307" t="s">
        <v>2800</v>
      </c>
      <c r="J307" t="s">
        <v>67</v>
      </c>
      <c r="K307" t="s">
        <v>67</v>
      </c>
      <c r="L307">
        <v>21</v>
      </c>
      <c r="M307">
        <v>2</v>
      </c>
      <c r="N307" t="s">
        <v>68</v>
      </c>
      <c r="O307" t="s">
        <v>2788</v>
      </c>
      <c r="P307" t="s">
        <v>749</v>
      </c>
      <c r="Q307" t="s">
        <v>71</v>
      </c>
      <c r="R307">
        <v>2012</v>
      </c>
      <c r="S307">
        <v>300</v>
      </c>
      <c r="T307" t="s">
        <v>31</v>
      </c>
      <c r="U307" s="2">
        <v>40725</v>
      </c>
      <c r="V307" s="2">
        <v>40755</v>
      </c>
      <c r="W307" s="2">
        <v>40721</v>
      </c>
      <c r="X307" t="s">
        <v>72</v>
      </c>
      <c r="Y307" t="s">
        <v>338</v>
      </c>
      <c r="Z307" t="s">
        <v>167</v>
      </c>
      <c r="AA307" t="s">
        <v>168</v>
      </c>
      <c r="AB307" t="s">
        <v>35</v>
      </c>
      <c r="AC307" t="s">
        <v>36</v>
      </c>
      <c r="AE307" s="9" t="str">
        <f t="shared" si="44"/>
        <v>ok</v>
      </c>
      <c r="AF307" s="9">
        <f t="shared" si="45"/>
        <v>0</v>
      </c>
      <c r="AG307" s="9" t="str">
        <f t="shared" si="46"/>
        <v>ok</v>
      </c>
      <c r="AH307" s="9" t="str">
        <f t="shared" si="47"/>
        <v>ERROR!</v>
      </c>
      <c r="AI307" s="9" t="str">
        <f t="shared" si="48"/>
        <v>ok</v>
      </c>
      <c r="AJ307" s="9" t="str">
        <f t="shared" si="49"/>
        <v>STATE REPRESENTATIVE212DEMOCRATLEG DISTRICT 21 - HOUSESNOHOMISHLegislative2012300DEBT407254075540721Operation and OverheadJUNE TREASURYARGO STRATEGIESPO BOX 9100 SEATTLEWA</v>
      </c>
      <c r="AK307" s="9">
        <f t="shared" si="50"/>
        <v>0</v>
      </c>
      <c r="AL307" s="9" t="str">
        <f t="shared" si="51"/>
        <v>MATCH</v>
      </c>
      <c r="AM307" t="str">
        <f t="shared" si="52"/>
        <v>Yes</v>
      </c>
      <c r="AN307">
        <f t="shared" si="53"/>
        <v>100423831</v>
      </c>
      <c r="AO307" s="12" t="str">
        <f t="shared" si="54"/>
        <v>STATE REPRESENTATIVE212DEMOCRATLEG DISTRICT 21 - HOUSESNOHOMISHLegislative</v>
      </c>
    </row>
    <row r="308" spans="1:41" hidden="1" x14ac:dyDescent="0.25">
      <c r="A308">
        <v>453</v>
      </c>
      <c r="B308">
        <v>100413436</v>
      </c>
      <c r="C308" t="s">
        <v>30</v>
      </c>
      <c r="D308" t="s">
        <v>106</v>
      </c>
      <c r="E308" t="s">
        <v>44</v>
      </c>
      <c r="F308" t="s">
        <v>107</v>
      </c>
      <c r="G308" t="s">
        <v>108</v>
      </c>
      <c r="H308" t="s">
        <v>109</v>
      </c>
      <c r="I308" t="s">
        <v>110</v>
      </c>
      <c r="J308" t="s">
        <v>111</v>
      </c>
      <c r="K308" t="s">
        <v>67</v>
      </c>
      <c r="L308">
        <v>21</v>
      </c>
      <c r="M308">
        <v>2</v>
      </c>
      <c r="N308" t="s">
        <v>68</v>
      </c>
      <c r="O308" t="s">
        <v>2788</v>
      </c>
      <c r="P308" t="s">
        <v>749</v>
      </c>
      <c r="Q308" t="s">
        <v>71</v>
      </c>
      <c r="R308">
        <v>2012</v>
      </c>
      <c r="S308">
        <v>73.2</v>
      </c>
      <c r="T308" t="s">
        <v>31</v>
      </c>
      <c r="U308" s="2">
        <v>40634</v>
      </c>
      <c r="V308" s="2">
        <v>40663</v>
      </c>
      <c r="W308" s="2">
        <v>40663</v>
      </c>
      <c r="X308" t="s">
        <v>72</v>
      </c>
      <c r="Y308" t="s">
        <v>2843</v>
      </c>
      <c r="Z308" t="s">
        <v>3542</v>
      </c>
      <c r="AA308" t="s">
        <v>3543</v>
      </c>
      <c r="AB308" t="s">
        <v>1158</v>
      </c>
      <c r="AC308" t="s">
        <v>1159</v>
      </c>
      <c r="AE308" s="9" t="str">
        <f t="shared" si="44"/>
        <v>ok</v>
      </c>
      <c r="AF308" s="9">
        <f t="shared" si="45"/>
        <v>0</v>
      </c>
      <c r="AG308" s="9" t="str">
        <f t="shared" si="46"/>
        <v>ok</v>
      </c>
      <c r="AH308" s="9" t="str">
        <f t="shared" si="47"/>
        <v>OK</v>
      </c>
      <c r="AI308" s="9" t="str">
        <f t="shared" si="48"/>
        <v>ok</v>
      </c>
      <c r="AJ308" s="9" t="str">
        <f t="shared" si="49"/>
        <v>STATE REPRESENTATIVE212DEMOCRATLEG DISTRICT 21 - HOUSESNOHOMISHLegislative201273.2DEBT406344066340663Operation and OverheadCREDIT CARD FEESPAYMENTECH14221 DALLAS PARKWAY BLDG. TWODALLASTX</v>
      </c>
      <c r="AK308" s="9">
        <f t="shared" si="50"/>
        <v>0</v>
      </c>
      <c r="AL308" s="9" t="str">
        <f t="shared" si="51"/>
        <v>NO!</v>
      </c>
      <c r="AM308" t="str">
        <f t="shared" si="52"/>
        <v>Yes</v>
      </c>
      <c r="AN308">
        <f t="shared" si="53"/>
        <v>100410509</v>
      </c>
      <c r="AO308" s="12" t="str">
        <f t="shared" si="54"/>
        <v>STATE REPRESENTATIVE212DEMOCRATLEG DISTRICT 21 - HOUSESNOHOMISHLegislative</v>
      </c>
    </row>
    <row r="309" spans="1:41" hidden="1" x14ac:dyDescent="0.25">
      <c r="A309">
        <v>481</v>
      </c>
      <c r="B309">
        <v>100419010</v>
      </c>
      <c r="C309" t="s">
        <v>30</v>
      </c>
      <c r="D309" t="s">
        <v>956</v>
      </c>
      <c r="E309" t="s">
        <v>44</v>
      </c>
      <c r="F309" t="s">
        <v>957</v>
      </c>
      <c r="G309" t="s">
        <v>958</v>
      </c>
      <c r="H309" t="s">
        <v>238</v>
      </c>
      <c r="I309" t="s">
        <v>959</v>
      </c>
      <c r="J309" t="s">
        <v>67</v>
      </c>
      <c r="K309" t="s">
        <v>67</v>
      </c>
      <c r="L309">
        <v>21</v>
      </c>
      <c r="M309">
        <v>2</v>
      </c>
      <c r="N309" t="s">
        <v>68</v>
      </c>
      <c r="O309" t="s">
        <v>2788</v>
      </c>
      <c r="P309" t="s">
        <v>749</v>
      </c>
      <c r="Q309" t="s">
        <v>71</v>
      </c>
      <c r="R309">
        <v>2012</v>
      </c>
      <c r="S309">
        <v>73.2</v>
      </c>
      <c r="T309" t="s">
        <v>31</v>
      </c>
      <c r="U309" s="2">
        <v>40634</v>
      </c>
      <c r="V309" s="2">
        <v>40663</v>
      </c>
      <c r="W309" s="2">
        <v>40663</v>
      </c>
      <c r="X309" t="s">
        <v>72</v>
      </c>
      <c r="Y309" t="s">
        <v>2843</v>
      </c>
      <c r="Z309" t="s">
        <v>3542</v>
      </c>
      <c r="AA309" t="s">
        <v>3543</v>
      </c>
      <c r="AB309" t="s">
        <v>1158</v>
      </c>
      <c r="AC309" t="s">
        <v>1159</v>
      </c>
      <c r="AE309" s="9" t="str">
        <f t="shared" si="44"/>
        <v>ok</v>
      </c>
      <c r="AF309" s="9">
        <f t="shared" si="45"/>
        <v>0</v>
      </c>
      <c r="AG309" s="9" t="str">
        <f t="shared" si="46"/>
        <v>ok</v>
      </c>
      <c r="AH309" s="9" t="str">
        <f t="shared" si="47"/>
        <v>OK</v>
      </c>
      <c r="AI309" s="9" t="str">
        <f t="shared" si="48"/>
        <v>ok</v>
      </c>
      <c r="AJ309" s="9" t="str">
        <f t="shared" si="49"/>
        <v>STATE REPRESENTATIVE212DEMOCRATLEG DISTRICT 21 - HOUSESNOHOMISHLegislative201273.2DEBT406344066340663Operation and OverheadCREDIT CARD FEESPAYMENTECH14221 DALLAS PARKWAY BLDG. TWODALLASTX</v>
      </c>
      <c r="AK309" s="9">
        <f t="shared" si="50"/>
        <v>1</v>
      </c>
      <c r="AL309" s="9" t="str">
        <f t="shared" si="51"/>
        <v>MATCH</v>
      </c>
      <c r="AM309" t="str">
        <f t="shared" si="52"/>
        <v>Yes</v>
      </c>
      <c r="AN309">
        <f t="shared" si="53"/>
        <v>100410509</v>
      </c>
      <c r="AO309" s="12" t="str">
        <f t="shared" si="54"/>
        <v>STATE REPRESENTATIVE212DEMOCRATLEG DISTRICT 21 - HOUSESNOHOMISHLegislative</v>
      </c>
    </row>
    <row r="310" spans="1:41" hidden="1" x14ac:dyDescent="0.25">
      <c r="A310">
        <v>366</v>
      </c>
      <c r="B310">
        <v>100419020</v>
      </c>
      <c r="C310" t="s">
        <v>30</v>
      </c>
      <c r="D310" t="s">
        <v>794</v>
      </c>
      <c r="E310" t="s">
        <v>44</v>
      </c>
      <c r="F310" t="s">
        <v>795</v>
      </c>
      <c r="G310" t="s">
        <v>796</v>
      </c>
      <c r="H310" t="s">
        <v>238</v>
      </c>
      <c r="I310" t="s">
        <v>797</v>
      </c>
      <c r="J310" t="s">
        <v>67</v>
      </c>
      <c r="K310" t="s">
        <v>67</v>
      </c>
      <c r="L310">
        <v>21</v>
      </c>
      <c r="M310">
        <v>2</v>
      </c>
      <c r="N310" t="s">
        <v>68</v>
      </c>
      <c r="O310" t="s">
        <v>2788</v>
      </c>
      <c r="P310" t="s">
        <v>749</v>
      </c>
      <c r="Q310" t="s">
        <v>71</v>
      </c>
      <c r="R310">
        <v>2012</v>
      </c>
      <c r="S310">
        <v>73.2</v>
      </c>
      <c r="T310" t="s">
        <v>31</v>
      </c>
      <c r="U310" s="2">
        <v>40634</v>
      </c>
      <c r="V310" s="2">
        <v>40663</v>
      </c>
      <c r="W310" s="2">
        <v>40663</v>
      </c>
      <c r="X310" t="s">
        <v>72</v>
      </c>
      <c r="Y310" t="s">
        <v>2843</v>
      </c>
      <c r="Z310" t="s">
        <v>3542</v>
      </c>
      <c r="AA310" t="s">
        <v>3543</v>
      </c>
      <c r="AB310" t="s">
        <v>1158</v>
      </c>
      <c r="AC310" t="s">
        <v>1159</v>
      </c>
      <c r="AE310" s="9" t="str">
        <f t="shared" si="44"/>
        <v>ok</v>
      </c>
      <c r="AF310" s="9">
        <f t="shared" si="45"/>
        <v>0</v>
      </c>
      <c r="AG310" s="9" t="str">
        <f t="shared" si="46"/>
        <v>ok</v>
      </c>
      <c r="AH310" s="9" t="str">
        <f t="shared" si="47"/>
        <v>OK</v>
      </c>
      <c r="AI310" s="9" t="str">
        <f t="shared" si="48"/>
        <v>ok</v>
      </c>
      <c r="AJ310" s="9" t="str">
        <f t="shared" si="49"/>
        <v>STATE REPRESENTATIVE212DEMOCRATLEG DISTRICT 21 - HOUSESNOHOMISHLegislative201273.2DEBT406344066340663Operation and OverheadCREDIT CARD FEESPAYMENTECH14221 DALLAS PARKWAY BLDG. TWODALLASTX</v>
      </c>
      <c r="AK310" s="9">
        <f t="shared" si="50"/>
        <v>1</v>
      </c>
      <c r="AL310" s="9" t="str">
        <f t="shared" si="51"/>
        <v>MATCH</v>
      </c>
      <c r="AM310" t="str">
        <f t="shared" si="52"/>
        <v>Yes</v>
      </c>
      <c r="AN310">
        <f t="shared" si="53"/>
        <v>100410509</v>
      </c>
      <c r="AO310" s="12" t="str">
        <f t="shared" si="54"/>
        <v>STATE REPRESENTATIVE212DEMOCRATLEG DISTRICT 21 - HOUSESNOHOMISHLegislative</v>
      </c>
    </row>
    <row r="311" spans="1:41" hidden="1" x14ac:dyDescent="0.25">
      <c r="A311">
        <v>400</v>
      </c>
      <c r="B311">
        <v>100428003</v>
      </c>
      <c r="C311" t="s">
        <v>30</v>
      </c>
      <c r="D311" t="s">
        <v>2896</v>
      </c>
      <c r="E311" t="s">
        <v>44</v>
      </c>
      <c r="F311" t="s">
        <v>2897</v>
      </c>
      <c r="G311" t="s">
        <v>2898</v>
      </c>
      <c r="H311" t="s">
        <v>65</v>
      </c>
      <c r="I311" t="s">
        <v>2899</v>
      </c>
      <c r="J311" t="s">
        <v>67</v>
      </c>
      <c r="K311" t="s">
        <v>67</v>
      </c>
      <c r="L311">
        <v>21</v>
      </c>
      <c r="M311">
        <v>2</v>
      </c>
      <c r="N311" t="s">
        <v>68</v>
      </c>
      <c r="O311" t="s">
        <v>2788</v>
      </c>
      <c r="P311" t="s">
        <v>749</v>
      </c>
      <c r="Q311" t="s">
        <v>71</v>
      </c>
      <c r="R311">
        <v>2012</v>
      </c>
      <c r="S311">
        <v>73.2</v>
      </c>
      <c r="T311" t="s">
        <v>31</v>
      </c>
      <c r="U311" s="2">
        <v>40634</v>
      </c>
      <c r="V311" s="2">
        <v>40663</v>
      </c>
      <c r="W311" s="2">
        <v>40663</v>
      </c>
      <c r="X311" t="s">
        <v>72</v>
      </c>
      <c r="Y311" t="s">
        <v>2843</v>
      </c>
      <c r="Z311" t="s">
        <v>3542</v>
      </c>
      <c r="AA311" t="s">
        <v>3543</v>
      </c>
      <c r="AB311" t="s">
        <v>1158</v>
      </c>
      <c r="AC311" t="s">
        <v>1159</v>
      </c>
      <c r="AE311" s="9" t="str">
        <f t="shared" si="44"/>
        <v>ok</v>
      </c>
      <c r="AF311" s="9">
        <f t="shared" si="45"/>
        <v>0</v>
      </c>
      <c r="AG311" s="9" t="str">
        <f t="shared" si="46"/>
        <v>ok</v>
      </c>
      <c r="AH311" s="9" t="str">
        <f t="shared" si="47"/>
        <v>OK</v>
      </c>
      <c r="AI311" s="9" t="str">
        <f t="shared" si="48"/>
        <v>ok</v>
      </c>
      <c r="AJ311" s="9" t="str">
        <f t="shared" si="49"/>
        <v>STATE REPRESENTATIVE212DEMOCRATLEG DISTRICT 21 - HOUSESNOHOMISHLegislative201273.2DEBT406344066340663Operation and OverheadCREDIT CARD FEESPAYMENTECH14221 DALLAS PARKWAY BLDG. TWODALLASTX</v>
      </c>
      <c r="AK311" s="9">
        <f t="shared" si="50"/>
        <v>1</v>
      </c>
      <c r="AL311" s="9" t="str">
        <f t="shared" si="51"/>
        <v>MATCH</v>
      </c>
      <c r="AM311" t="str">
        <f t="shared" si="52"/>
        <v>Yes</v>
      </c>
      <c r="AN311">
        <f t="shared" si="53"/>
        <v>100410509</v>
      </c>
      <c r="AO311" s="12" t="str">
        <f t="shared" si="54"/>
        <v>STATE REPRESENTATIVE212DEMOCRATLEG DISTRICT 21 - HOUSESNOHOMISHLegislative</v>
      </c>
    </row>
    <row r="312" spans="1:41" hidden="1" x14ac:dyDescent="0.25">
      <c r="A312">
        <v>495</v>
      </c>
      <c r="B312">
        <v>100434852</v>
      </c>
      <c r="C312" t="s">
        <v>30</v>
      </c>
      <c r="D312" t="s">
        <v>497</v>
      </c>
      <c r="E312" t="s">
        <v>44</v>
      </c>
      <c r="F312" t="s">
        <v>498</v>
      </c>
      <c r="G312" t="s">
        <v>499</v>
      </c>
      <c r="H312" t="s">
        <v>140</v>
      </c>
      <c r="I312" t="s">
        <v>500</v>
      </c>
      <c r="J312" t="s">
        <v>67</v>
      </c>
      <c r="K312" t="s">
        <v>67</v>
      </c>
      <c r="L312">
        <v>22</v>
      </c>
      <c r="M312">
        <v>1</v>
      </c>
      <c r="N312" t="s">
        <v>68</v>
      </c>
      <c r="O312" t="s">
        <v>2956</v>
      </c>
      <c r="P312" t="s">
        <v>812</v>
      </c>
      <c r="Q312" t="s">
        <v>71</v>
      </c>
      <c r="R312">
        <v>2012</v>
      </c>
      <c r="S312">
        <v>3200.93</v>
      </c>
      <c r="T312" t="s">
        <v>31</v>
      </c>
      <c r="U312" s="2">
        <v>40787</v>
      </c>
      <c r="V312" s="2">
        <v>40816</v>
      </c>
      <c r="W312" s="2">
        <v>40725</v>
      </c>
      <c r="Y312" t="s">
        <v>4122</v>
      </c>
      <c r="Z312" t="s">
        <v>4123</v>
      </c>
      <c r="AA312" t="s">
        <v>4124</v>
      </c>
      <c r="AB312" t="s">
        <v>41</v>
      </c>
      <c r="AC312" t="s">
        <v>36</v>
      </c>
      <c r="AE312" s="9" t="str">
        <f t="shared" si="44"/>
        <v>ok</v>
      </c>
      <c r="AF312" s="9">
        <f t="shared" si="45"/>
        <v>0</v>
      </c>
      <c r="AG312" s="9" t="str">
        <f t="shared" si="46"/>
        <v>ok</v>
      </c>
      <c r="AH312" s="9" t="str">
        <f t="shared" si="47"/>
        <v>ERROR!</v>
      </c>
      <c r="AI312" s="9" t="str">
        <f t="shared" si="48"/>
        <v>ok</v>
      </c>
      <c r="AJ312" s="9" t="str">
        <f t="shared" si="49"/>
        <v>STATE REPRESENTATIVE221DEMOCRATLEG DISTRICT 22 - HOUSETHURSTONLegislative20123200.93DEBT407874081640725CARRY FORWARD DEBT FROM LAST CAMPIAGNREYKDAL CHRIS855 TROSPER RD. SUITE 108-117TUMWATERWA</v>
      </c>
      <c r="AK312" s="9">
        <f t="shared" si="50"/>
        <v>0</v>
      </c>
      <c r="AL312" s="9" t="str">
        <f t="shared" si="51"/>
        <v>MATCH</v>
      </c>
      <c r="AM312" t="str">
        <f t="shared" si="52"/>
        <v>Yes</v>
      </c>
      <c r="AN312">
        <f t="shared" si="53"/>
        <v>100432305</v>
      </c>
      <c r="AO312" s="12" t="str">
        <f t="shared" si="54"/>
        <v>STATE REPRESENTATIVE221DEMOCRATLEG DISTRICT 22 - HOUSETHURSTONLegislative</v>
      </c>
    </row>
    <row r="313" spans="1:41" hidden="1" x14ac:dyDescent="0.25">
      <c r="A313">
        <v>433</v>
      </c>
      <c r="B313">
        <v>100410201</v>
      </c>
      <c r="C313" t="s">
        <v>30</v>
      </c>
      <c r="D313" t="s">
        <v>106</v>
      </c>
      <c r="E313" t="s">
        <v>44</v>
      </c>
      <c r="F313" t="s">
        <v>107</v>
      </c>
      <c r="G313" t="s">
        <v>108</v>
      </c>
      <c r="H313" t="s">
        <v>109</v>
      </c>
      <c r="I313" t="s">
        <v>110</v>
      </c>
      <c r="J313" t="s">
        <v>111</v>
      </c>
      <c r="K313" t="s">
        <v>67</v>
      </c>
      <c r="L313">
        <v>23</v>
      </c>
      <c r="M313">
        <v>2</v>
      </c>
      <c r="N313" t="s">
        <v>68</v>
      </c>
      <c r="O313" t="s">
        <v>629</v>
      </c>
      <c r="P313" t="s">
        <v>630</v>
      </c>
      <c r="Q313" t="s">
        <v>71</v>
      </c>
      <c r="R313">
        <v>2012</v>
      </c>
      <c r="S313">
        <v>200</v>
      </c>
      <c r="T313" t="s">
        <v>31</v>
      </c>
      <c r="U313" s="2">
        <v>40575</v>
      </c>
      <c r="V313" s="2">
        <v>40602</v>
      </c>
      <c r="W313" s="2">
        <v>40602</v>
      </c>
      <c r="X313" t="s">
        <v>72</v>
      </c>
      <c r="Y313" t="s">
        <v>3614</v>
      </c>
      <c r="Z313" t="s">
        <v>2926</v>
      </c>
      <c r="AA313" t="s">
        <v>2927</v>
      </c>
      <c r="AB313" t="s">
        <v>799</v>
      </c>
      <c r="AC313" t="s">
        <v>36</v>
      </c>
      <c r="AE313" s="9" t="str">
        <f t="shared" si="44"/>
        <v>ok</v>
      </c>
      <c r="AF313" s="9">
        <f t="shared" si="45"/>
        <v>0</v>
      </c>
      <c r="AG313" s="9" t="str">
        <f t="shared" si="46"/>
        <v>ok</v>
      </c>
      <c r="AH313" s="9" t="str">
        <f t="shared" si="47"/>
        <v>OK</v>
      </c>
      <c r="AI313" s="9" t="str">
        <f t="shared" si="48"/>
        <v>ok</v>
      </c>
      <c r="AJ313" s="9" t="str">
        <f t="shared" si="49"/>
        <v>STATE REPRESENTATIVE232DEMOCRATLEG DISTRICT 23 - HOUSEKITSAPLegislative2012200DEBT405754060240602Operation and OverheadTREASURY: MARCHZIMLICKI-OWENS LINDA M11018 ARROW POINT DRIVE NE BAINBRIDGE ISLANDWA</v>
      </c>
      <c r="AK313" s="9">
        <f t="shared" si="50"/>
        <v>0</v>
      </c>
      <c r="AL313" s="9" t="str">
        <f t="shared" si="51"/>
        <v>NO!</v>
      </c>
      <c r="AM313" t="str">
        <f t="shared" si="52"/>
        <v>Yes</v>
      </c>
      <c r="AN313">
        <f t="shared" si="53"/>
        <v>100403256</v>
      </c>
      <c r="AO313" s="12" t="str">
        <f t="shared" si="54"/>
        <v>STATE REPRESENTATIVE232DEMOCRATLEG DISTRICT 23 - HOUSEKITSAPLegislative</v>
      </c>
    </row>
    <row r="314" spans="1:41" hidden="1" x14ac:dyDescent="0.25">
      <c r="A314">
        <v>455</v>
      </c>
      <c r="B314">
        <v>100413121</v>
      </c>
      <c r="C314" t="s">
        <v>30</v>
      </c>
      <c r="D314" t="s">
        <v>1009</v>
      </c>
      <c r="E314" t="s">
        <v>44</v>
      </c>
      <c r="F314" t="s">
        <v>804</v>
      </c>
      <c r="G314" t="s">
        <v>805</v>
      </c>
      <c r="H314" t="s">
        <v>336</v>
      </c>
      <c r="I314" t="s">
        <v>806</v>
      </c>
      <c r="J314" t="s">
        <v>807</v>
      </c>
      <c r="K314" t="s">
        <v>67</v>
      </c>
      <c r="L314">
        <v>23</v>
      </c>
      <c r="M314">
        <v>2</v>
      </c>
      <c r="N314" t="s">
        <v>68</v>
      </c>
      <c r="O314" t="s">
        <v>629</v>
      </c>
      <c r="P314" t="s">
        <v>630</v>
      </c>
      <c r="Q314" t="s">
        <v>71</v>
      </c>
      <c r="R314">
        <v>2012</v>
      </c>
      <c r="S314">
        <v>200</v>
      </c>
      <c r="T314" t="s">
        <v>31</v>
      </c>
      <c r="U314" s="2">
        <v>40575</v>
      </c>
      <c r="V314" s="2">
        <v>40602</v>
      </c>
      <c r="W314" s="2">
        <v>40602</v>
      </c>
      <c r="X314" t="s">
        <v>72</v>
      </c>
      <c r="Y314" t="s">
        <v>3614</v>
      </c>
      <c r="Z314" t="s">
        <v>2926</v>
      </c>
      <c r="AA314" t="s">
        <v>2927</v>
      </c>
      <c r="AB314" t="s">
        <v>799</v>
      </c>
      <c r="AC314" t="s">
        <v>36</v>
      </c>
      <c r="AE314" s="9" t="str">
        <f t="shared" si="44"/>
        <v>ok</v>
      </c>
      <c r="AF314" s="9">
        <f t="shared" si="45"/>
        <v>0</v>
      </c>
      <c r="AG314" s="9" t="str">
        <f t="shared" si="46"/>
        <v>ok</v>
      </c>
      <c r="AH314" s="9" t="str">
        <f t="shared" si="47"/>
        <v>OK</v>
      </c>
      <c r="AI314" s="9" t="str">
        <f t="shared" si="48"/>
        <v>ok</v>
      </c>
      <c r="AJ314" s="9" t="str">
        <f t="shared" si="49"/>
        <v>STATE REPRESENTATIVE232DEMOCRATLEG DISTRICT 23 - HOUSEKITSAPLegislative2012200DEBT405754060240602Operation and OverheadTREASURY: MARCHZIMLICKI-OWENS LINDA M11018 ARROW POINT DRIVE NE BAINBRIDGE ISLANDWA</v>
      </c>
      <c r="AK314" s="9">
        <f t="shared" si="50"/>
        <v>1</v>
      </c>
      <c r="AL314" s="9" t="str">
        <f t="shared" si="51"/>
        <v>NO!</v>
      </c>
      <c r="AM314" t="str">
        <f t="shared" si="52"/>
        <v>Yes</v>
      </c>
      <c r="AN314">
        <f t="shared" si="53"/>
        <v>100403256</v>
      </c>
      <c r="AO314" s="12" t="str">
        <f t="shared" si="54"/>
        <v>STATE REPRESENTATIVE232DEMOCRATLEG DISTRICT 23 - HOUSEKITSAPLegislative</v>
      </c>
    </row>
    <row r="315" spans="1:41" hidden="1" x14ac:dyDescent="0.25">
      <c r="A315">
        <v>506</v>
      </c>
      <c r="B315">
        <v>100432303</v>
      </c>
      <c r="C315" t="s">
        <v>30</v>
      </c>
      <c r="D315" t="s">
        <v>4119</v>
      </c>
      <c r="E315" t="s">
        <v>44</v>
      </c>
      <c r="F315" t="s">
        <v>4120</v>
      </c>
      <c r="G315" t="s">
        <v>3851</v>
      </c>
      <c r="H315" t="s">
        <v>225</v>
      </c>
      <c r="I315" t="s">
        <v>4121</v>
      </c>
      <c r="J315" t="s">
        <v>67</v>
      </c>
      <c r="K315" t="s">
        <v>67</v>
      </c>
      <c r="L315">
        <v>23</v>
      </c>
      <c r="M315">
        <v>2</v>
      </c>
      <c r="N315" t="s">
        <v>68</v>
      </c>
      <c r="O315" t="s">
        <v>629</v>
      </c>
      <c r="P315" t="s">
        <v>630</v>
      </c>
      <c r="Q315" t="s">
        <v>71</v>
      </c>
      <c r="R315">
        <v>2012</v>
      </c>
      <c r="S315">
        <v>200</v>
      </c>
      <c r="T315" t="s">
        <v>31</v>
      </c>
      <c r="U315" s="2">
        <v>40664</v>
      </c>
      <c r="V315" s="2">
        <v>40694</v>
      </c>
      <c r="W315" s="2">
        <v>40694</v>
      </c>
      <c r="X315" t="s">
        <v>72</v>
      </c>
      <c r="Y315" t="s">
        <v>3885</v>
      </c>
      <c r="Z315" t="s">
        <v>2926</v>
      </c>
      <c r="AA315" t="s">
        <v>2927</v>
      </c>
      <c r="AB315" t="s">
        <v>799</v>
      </c>
      <c r="AC315" t="s">
        <v>36</v>
      </c>
      <c r="AE315" s="9" t="str">
        <f t="shared" si="44"/>
        <v>ok</v>
      </c>
      <c r="AF315" s="9">
        <f t="shared" si="45"/>
        <v>0</v>
      </c>
      <c r="AG315" s="9" t="str">
        <f t="shared" si="46"/>
        <v>ok</v>
      </c>
      <c r="AH315" s="9" t="str">
        <f t="shared" si="47"/>
        <v>OK</v>
      </c>
      <c r="AI315" s="9" t="str">
        <f t="shared" si="48"/>
        <v>ok</v>
      </c>
      <c r="AJ315" s="9" t="str">
        <f t="shared" si="49"/>
        <v>STATE REPRESENTATIVE232DEMOCRATLEG DISTRICT 23 - HOUSEKITSAPLegislative2012200DEBT406644069440694Operation and OverheadTREASURY: JUNEZIMLICKI-OWENS LINDA M11018 ARROW POINT DRIVE NE BAINBRIDGE ISLANDWA</v>
      </c>
      <c r="AK315" s="9">
        <f t="shared" si="50"/>
        <v>0</v>
      </c>
      <c r="AL315" s="9" t="str">
        <f t="shared" si="51"/>
        <v>MATCH</v>
      </c>
      <c r="AM315" t="str">
        <f t="shared" si="52"/>
        <v>Yes</v>
      </c>
      <c r="AN315">
        <f t="shared" si="53"/>
        <v>100412197</v>
      </c>
      <c r="AO315" s="12" t="str">
        <f t="shared" si="54"/>
        <v>STATE REPRESENTATIVE232DEMOCRATLEG DISTRICT 23 - HOUSEKITSAPLegislative</v>
      </c>
    </row>
    <row r="316" spans="1:41" hidden="1" x14ac:dyDescent="0.25">
      <c r="A316">
        <v>948</v>
      </c>
      <c r="B316">
        <v>100487160</v>
      </c>
      <c r="C316" t="s">
        <v>30</v>
      </c>
      <c r="D316" t="s">
        <v>1009</v>
      </c>
      <c r="E316" t="s">
        <v>44</v>
      </c>
      <c r="F316" t="s">
        <v>804</v>
      </c>
      <c r="G316" t="s">
        <v>805</v>
      </c>
      <c r="H316" t="s">
        <v>336</v>
      </c>
      <c r="I316" t="s">
        <v>806</v>
      </c>
      <c r="J316" t="s">
        <v>807</v>
      </c>
      <c r="K316" t="s">
        <v>67</v>
      </c>
      <c r="L316">
        <v>24</v>
      </c>
      <c r="M316">
        <v>1</v>
      </c>
      <c r="N316" t="s">
        <v>68</v>
      </c>
      <c r="O316" t="s">
        <v>539</v>
      </c>
      <c r="P316" t="s">
        <v>540</v>
      </c>
      <c r="Q316" t="s">
        <v>71</v>
      </c>
      <c r="R316">
        <v>2012</v>
      </c>
      <c r="S316">
        <v>140</v>
      </c>
      <c r="T316" t="s">
        <v>31</v>
      </c>
      <c r="U316" s="2">
        <v>41107</v>
      </c>
      <c r="V316" s="2">
        <v>41120</v>
      </c>
      <c r="W316" s="2">
        <v>41120</v>
      </c>
      <c r="X316" t="s">
        <v>72</v>
      </c>
      <c r="Y316" t="s">
        <v>6303</v>
      </c>
      <c r="Z316" t="s">
        <v>537</v>
      </c>
      <c r="AA316" t="s">
        <v>3518</v>
      </c>
      <c r="AB316" t="s">
        <v>2904</v>
      </c>
      <c r="AC316" t="s">
        <v>36</v>
      </c>
      <c r="AE316" s="9" t="str">
        <f t="shared" si="44"/>
        <v>ok</v>
      </c>
      <c r="AF316" s="9">
        <f t="shared" si="45"/>
        <v>0</v>
      </c>
      <c r="AG316" s="9" t="str">
        <f t="shared" si="46"/>
        <v>ok</v>
      </c>
      <c r="AH316" s="9" t="str">
        <f t="shared" si="47"/>
        <v>OK</v>
      </c>
      <c r="AI316" s="9" t="str">
        <f t="shared" si="48"/>
        <v>ok</v>
      </c>
      <c r="AJ316" s="9" t="str">
        <f t="shared" si="49"/>
        <v>STATE REPRESENTATIVE241DEMOCRATLEG DISTRICT 24 - HOUSECLALLAMLegislative2012140DEBT411074112041120Operation and OverheadREIMB. JULY CELL (VERIZON)VAN DE WEGE KEVIN W10 SABLE COURT SEQUIMWA</v>
      </c>
      <c r="AK316" s="9">
        <f t="shared" si="50"/>
        <v>0</v>
      </c>
      <c r="AL316" s="9" t="str">
        <f t="shared" si="51"/>
        <v>NO!</v>
      </c>
      <c r="AM316" t="str">
        <f t="shared" si="52"/>
        <v>Yes</v>
      </c>
      <c r="AN316">
        <f t="shared" si="53"/>
        <v>100487077</v>
      </c>
      <c r="AO316" s="12" t="str">
        <f t="shared" si="54"/>
        <v>STATE REPRESENTATIVE241DEMOCRATLEG DISTRICT 24 - HOUSECLALLAMLegislative</v>
      </c>
    </row>
    <row r="317" spans="1:41" hidden="1" x14ac:dyDescent="0.25">
      <c r="A317">
        <v>947</v>
      </c>
      <c r="B317">
        <v>100487209</v>
      </c>
      <c r="C317" t="s">
        <v>30</v>
      </c>
      <c r="D317" t="s">
        <v>750</v>
      </c>
      <c r="E317" t="s">
        <v>44</v>
      </c>
      <c r="F317" t="s">
        <v>751</v>
      </c>
      <c r="G317" t="s">
        <v>752</v>
      </c>
      <c r="H317" t="s">
        <v>238</v>
      </c>
      <c r="I317" t="s">
        <v>753</v>
      </c>
      <c r="J317" t="s">
        <v>67</v>
      </c>
      <c r="K317" t="s">
        <v>67</v>
      </c>
      <c r="L317">
        <v>24</v>
      </c>
      <c r="M317">
        <v>1</v>
      </c>
      <c r="N317" t="s">
        <v>68</v>
      </c>
      <c r="O317" t="s">
        <v>539</v>
      </c>
      <c r="P317" t="s">
        <v>540</v>
      </c>
      <c r="Q317" t="s">
        <v>71</v>
      </c>
      <c r="R317">
        <v>2012</v>
      </c>
      <c r="S317">
        <v>140</v>
      </c>
      <c r="T317" t="s">
        <v>31</v>
      </c>
      <c r="U317" s="2">
        <v>41107</v>
      </c>
      <c r="V317" s="2">
        <v>41120</v>
      </c>
      <c r="W317" s="2">
        <v>41120</v>
      </c>
      <c r="X317" t="s">
        <v>72</v>
      </c>
      <c r="Y317" t="s">
        <v>6303</v>
      </c>
      <c r="Z317" t="s">
        <v>537</v>
      </c>
      <c r="AA317" t="s">
        <v>3518</v>
      </c>
      <c r="AB317" t="s">
        <v>2904</v>
      </c>
      <c r="AC317" t="s">
        <v>36</v>
      </c>
      <c r="AE317" s="9" t="str">
        <f t="shared" si="44"/>
        <v>ok</v>
      </c>
      <c r="AF317" s="9">
        <f t="shared" si="45"/>
        <v>0</v>
      </c>
      <c r="AG317" s="9" t="str">
        <f t="shared" si="46"/>
        <v>ok</v>
      </c>
      <c r="AH317" s="9" t="str">
        <f t="shared" si="47"/>
        <v>OK</v>
      </c>
      <c r="AI317" s="9" t="str">
        <f t="shared" si="48"/>
        <v>ok</v>
      </c>
      <c r="AJ317" s="9" t="str">
        <f t="shared" si="49"/>
        <v>STATE REPRESENTATIVE241DEMOCRATLEG DISTRICT 24 - HOUSECLALLAMLegislative2012140DEBT411074112041120Operation and OverheadREIMB. JULY CELL (VERIZON)VAN DE WEGE KEVIN W10 SABLE COURT SEQUIMWA</v>
      </c>
      <c r="AK317" s="9">
        <f t="shared" si="50"/>
        <v>1</v>
      </c>
      <c r="AL317" s="9" t="str">
        <f t="shared" si="51"/>
        <v>MATCH</v>
      </c>
      <c r="AM317" t="str">
        <f t="shared" si="52"/>
        <v>Yes</v>
      </c>
      <c r="AN317">
        <f t="shared" si="53"/>
        <v>100487077</v>
      </c>
      <c r="AO317" s="12" t="str">
        <f t="shared" si="54"/>
        <v>STATE REPRESENTATIVE241DEMOCRATLEG DISTRICT 24 - HOUSECLALLAMLegislative</v>
      </c>
    </row>
    <row r="318" spans="1:41" hidden="1" x14ac:dyDescent="0.25">
      <c r="A318">
        <v>946</v>
      </c>
      <c r="B318">
        <v>100487477</v>
      </c>
      <c r="C318" t="s">
        <v>30</v>
      </c>
      <c r="D318" t="s">
        <v>7280</v>
      </c>
      <c r="E318" t="s">
        <v>44</v>
      </c>
      <c r="F318" t="s">
        <v>7281</v>
      </c>
      <c r="G318" t="s">
        <v>2935</v>
      </c>
      <c r="H318" t="s">
        <v>299</v>
      </c>
      <c r="I318" t="s">
        <v>7282</v>
      </c>
      <c r="J318" t="s">
        <v>49</v>
      </c>
      <c r="K318" t="s">
        <v>67</v>
      </c>
      <c r="L318">
        <v>24</v>
      </c>
      <c r="M318">
        <v>1</v>
      </c>
      <c r="N318" t="s">
        <v>68</v>
      </c>
      <c r="O318" t="s">
        <v>539</v>
      </c>
      <c r="P318" t="s">
        <v>540</v>
      </c>
      <c r="Q318" t="s">
        <v>71</v>
      </c>
      <c r="R318">
        <v>2012</v>
      </c>
      <c r="S318">
        <v>140</v>
      </c>
      <c r="T318" t="s">
        <v>31</v>
      </c>
      <c r="U318" s="2">
        <v>41107</v>
      </c>
      <c r="V318" s="2">
        <v>41120</v>
      </c>
      <c r="W318" s="2">
        <v>41120</v>
      </c>
      <c r="X318" t="s">
        <v>72</v>
      </c>
      <c r="Y318" t="s">
        <v>6303</v>
      </c>
      <c r="Z318" t="s">
        <v>537</v>
      </c>
      <c r="AA318" t="s">
        <v>3518</v>
      </c>
      <c r="AB318" t="s">
        <v>2904</v>
      </c>
      <c r="AC318" t="s">
        <v>36</v>
      </c>
      <c r="AE318" s="9" t="str">
        <f t="shared" si="44"/>
        <v>ok</v>
      </c>
      <c r="AF318" s="9">
        <f t="shared" si="45"/>
        <v>0</v>
      </c>
      <c r="AG318" s="9" t="str">
        <f t="shared" si="46"/>
        <v>ok</v>
      </c>
      <c r="AH318" s="9" t="str">
        <f t="shared" si="47"/>
        <v>OK</v>
      </c>
      <c r="AI318" s="9" t="str">
        <f t="shared" si="48"/>
        <v>ok</v>
      </c>
      <c r="AJ318" s="9" t="str">
        <f t="shared" si="49"/>
        <v>STATE REPRESENTATIVE241DEMOCRATLEG DISTRICT 24 - HOUSECLALLAMLegislative2012140DEBT411074112041120Operation and OverheadREIMB. JULY CELL (VERIZON)VAN DE WEGE KEVIN W10 SABLE COURT SEQUIMWA</v>
      </c>
      <c r="AK318" s="9">
        <f t="shared" si="50"/>
        <v>1</v>
      </c>
      <c r="AL318" s="9" t="str">
        <f t="shared" si="51"/>
        <v>NO!</v>
      </c>
      <c r="AM318" t="str">
        <f t="shared" si="52"/>
        <v>Yes</v>
      </c>
      <c r="AN318">
        <f t="shared" si="53"/>
        <v>100487077</v>
      </c>
      <c r="AO318" s="12" t="str">
        <f t="shared" si="54"/>
        <v>STATE REPRESENTATIVE241DEMOCRATLEG DISTRICT 24 - HOUSECLALLAMLegislative</v>
      </c>
    </row>
    <row r="319" spans="1:41" hidden="1" x14ac:dyDescent="0.25">
      <c r="A319">
        <v>626</v>
      </c>
      <c r="B319">
        <v>100458424</v>
      </c>
      <c r="C319" t="s">
        <v>30</v>
      </c>
      <c r="D319" t="s">
        <v>848</v>
      </c>
      <c r="E319" t="s">
        <v>44</v>
      </c>
      <c r="F319" t="s">
        <v>849</v>
      </c>
      <c r="G319" t="s">
        <v>805</v>
      </c>
      <c r="H319" t="s">
        <v>404</v>
      </c>
      <c r="I319" t="s">
        <v>850</v>
      </c>
      <c r="J319" t="s">
        <v>67</v>
      </c>
      <c r="K319" t="s">
        <v>67</v>
      </c>
      <c r="L319">
        <v>24</v>
      </c>
      <c r="M319">
        <v>1</v>
      </c>
      <c r="N319" t="s">
        <v>68</v>
      </c>
      <c r="O319" t="s">
        <v>539</v>
      </c>
      <c r="P319" t="s">
        <v>540</v>
      </c>
      <c r="Q319" t="s">
        <v>71</v>
      </c>
      <c r="R319">
        <v>2012</v>
      </c>
      <c r="S319">
        <v>150</v>
      </c>
      <c r="T319" t="s">
        <v>31</v>
      </c>
      <c r="U319" s="2">
        <v>40969</v>
      </c>
      <c r="V319" s="2">
        <v>40999</v>
      </c>
      <c r="W319" s="2">
        <v>40998</v>
      </c>
      <c r="X319" t="s">
        <v>72</v>
      </c>
      <c r="Y319" t="s">
        <v>2577</v>
      </c>
      <c r="Z319" t="s">
        <v>167</v>
      </c>
      <c r="AA319" t="s">
        <v>168</v>
      </c>
      <c r="AB319" t="s">
        <v>35</v>
      </c>
      <c r="AC319" t="s">
        <v>36</v>
      </c>
      <c r="AE319" s="9" t="str">
        <f t="shared" si="44"/>
        <v>ok</v>
      </c>
      <c r="AF319" s="9">
        <f t="shared" si="45"/>
        <v>0</v>
      </c>
      <c r="AG319" s="9" t="str">
        <f t="shared" si="46"/>
        <v>ok</v>
      </c>
      <c r="AH319" s="9" t="str">
        <f t="shared" si="47"/>
        <v>OK</v>
      </c>
      <c r="AI319" s="9" t="str">
        <f t="shared" si="48"/>
        <v>ok</v>
      </c>
      <c r="AJ319" s="9" t="str">
        <f t="shared" si="49"/>
        <v>STATE REPRESENTATIVE241DEMOCRATLEG DISTRICT 24 - HOUSECLALLAMLegislative2012150DEBT409694099940998Operation and OverheadMARCH TREASURYARGO STRATEGIESPO BOX 9100 SEATTLEWA</v>
      </c>
      <c r="AK319" s="9">
        <f t="shared" si="50"/>
        <v>0</v>
      </c>
      <c r="AL319" s="9" t="str">
        <f t="shared" si="51"/>
        <v>MATCH</v>
      </c>
      <c r="AM319" t="str">
        <f t="shared" si="52"/>
        <v>Yes</v>
      </c>
      <c r="AN319">
        <f t="shared" si="53"/>
        <v>100457887</v>
      </c>
      <c r="AO319" s="12" t="str">
        <f t="shared" si="54"/>
        <v>STATE REPRESENTATIVE241DEMOCRATLEG DISTRICT 24 - HOUSECLALLAMLegislative</v>
      </c>
    </row>
    <row r="320" spans="1:41" hidden="1" x14ac:dyDescent="0.25">
      <c r="A320">
        <v>736</v>
      </c>
      <c r="B320">
        <v>100458808</v>
      </c>
      <c r="C320" t="s">
        <v>30</v>
      </c>
      <c r="D320" t="s">
        <v>5411</v>
      </c>
      <c r="E320" t="s">
        <v>44</v>
      </c>
      <c r="F320" t="s">
        <v>5412</v>
      </c>
      <c r="G320" t="s">
        <v>2996</v>
      </c>
      <c r="H320" t="s">
        <v>2008</v>
      </c>
      <c r="I320" t="s">
        <v>2707</v>
      </c>
      <c r="J320" t="s">
        <v>322</v>
      </c>
      <c r="K320" t="s">
        <v>67</v>
      </c>
      <c r="L320">
        <v>24</v>
      </c>
      <c r="M320">
        <v>1</v>
      </c>
      <c r="N320" t="s">
        <v>68</v>
      </c>
      <c r="O320" t="s">
        <v>539</v>
      </c>
      <c r="P320" t="s">
        <v>540</v>
      </c>
      <c r="Q320" t="s">
        <v>71</v>
      </c>
      <c r="R320">
        <v>2012</v>
      </c>
      <c r="S320">
        <v>150</v>
      </c>
      <c r="T320" t="s">
        <v>31</v>
      </c>
      <c r="U320" s="2">
        <v>40969</v>
      </c>
      <c r="V320" s="2">
        <v>40999</v>
      </c>
      <c r="W320" s="2">
        <v>40998</v>
      </c>
      <c r="X320" t="s">
        <v>72</v>
      </c>
      <c r="Y320" t="s">
        <v>2577</v>
      </c>
      <c r="Z320" t="s">
        <v>167</v>
      </c>
      <c r="AA320" t="s">
        <v>168</v>
      </c>
      <c r="AB320" t="s">
        <v>35</v>
      </c>
      <c r="AC320" t="s">
        <v>36</v>
      </c>
      <c r="AE320" s="9" t="str">
        <f t="shared" si="44"/>
        <v>ok</v>
      </c>
      <c r="AF320" s="9">
        <f t="shared" si="45"/>
        <v>0</v>
      </c>
      <c r="AG320" s="9" t="str">
        <f t="shared" si="46"/>
        <v>ok</v>
      </c>
      <c r="AH320" s="9" t="str">
        <f t="shared" si="47"/>
        <v>OK</v>
      </c>
      <c r="AI320" s="9" t="str">
        <f t="shared" si="48"/>
        <v>ok</v>
      </c>
      <c r="AJ320" s="9" t="str">
        <f t="shared" si="49"/>
        <v>STATE REPRESENTATIVE241DEMOCRATLEG DISTRICT 24 - HOUSECLALLAMLegislative2012150DEBT409694099940998Operation and OverheadMARCH TREASURYARGO STRATEGIESPO BOX 9100 SEATTLEWA</v>
      </c>
      <c r="AK320" s="9">
        <f t="shared" si="50"/>
        <v>1</v>
      </c>
      <c r="AL320" s="9" t="str">
        <f t="shared" si="51"/>
        <v>NO!</v>
      </c>
      <c r="AM320" t="str">
        <f t="shared" si="52"/>
        <v>Yes</v>
      </c>
      <c r="AN320">
        <f t="shared" si="53"/>
        <v>100457887</v>
      </c>
      <c r="AO320" s="12" t="str">
        <f t="shared" si="54"/>
        <v>STATE REPRESENTATIVE241DEMOCRATLEG DISTRICT 24 - HOUSECLALLAMLegislative</v>
      </c>
    </row>
    <row r="321" spans="1:41" hidden="1" x14ac:dyDescent="0.25">
      <c r="A321">
        <v>726</v>
      </c>
      <c r="B321">
        <v>100469362</v>
      </c>
      <c r="C321" t="s">
        <v>30</v>
      </c>
      <c r="D321" t="s">
        <v>1027</v>
      </c>
      <c r="E321" t="s">
        <v>44</v>
      </c>
      <c r="F321" t="s">
        <v>1028</v>
      </c>
      <c r="G321" t="s">
        <v>1029</v>
      </c>
      <c r="H321" t="s">
        <v>140</v>
      </c>
      <c r="I321" t="s">
        <v>610</v>
      </c>
      <c r="J321" t="s">
        <v>67</v>
      </c>
      <c r="K321" t="s">
        <v>67</v>
      </c>
      <c r="L321">
        <v>25</v>
      </c>
      <c r="M321">
        <v>1</v>
      </c>
      <c r="N321" t="s">
        <v>50</v>
      </c>
      <c r="O321" t="s">
        <v>527</v>
      </c>
      <c r="P321" t="s">
        <v>70</v>
      </c>
      <c r="Q321" t="s">
        <v>71</v>
      </c>
      <c r="R321">
        <v>2012</v>
      </c>
      <c r="S321">
        <v>1500</v>
      </c>
      <c r="T321" t="s">
        <v>31</v>
      </c>
      <c r="U321" s="2">
        <v>41030</v>
      </c>
      <c r="V321" s="2">
        <v>41060</v>
      </c>
      <c r="W321" s="2">
        <v>41044</v>
      </c>
      <c r="Y321" t="s">
        <v>6087</v>
      </c>
      <c r="Z321" t="s">
        <v>6088</v>
      </c>
      <c r="AA321" t="s">
        <v>6089</v>
      </c>
      <c r="AB321" t="s">
        <v>196</v>
      </c>
      <c r="AC321" t="s">
        <v>36</v>
      </c>
      <c r="AE321" s="9" t="str">
        <f t="shared" si="44"/>
        <v>ok</v>
      </c>
      <c r="AF321" s="9">
        <f t="shared" si="45"/>
        <v>0</v>
      </c>
      <c r="AG321" s="9" t="str">
        <f t="shared" si="46"/>
        <v>ok</v>
      </c>
      <c r="AH321" s="9" t="str">
        <f t="shared" si="47"/>
        <v>OK</v>
      </c>
      <c r="AI321" s="9" t="str">
        <f t="shared" si="48"/>
        <v>ok</v>
      </c>
      <c r="AJ321" s="9" t="str">
        <f t="shared" si="49"/>
        <v>STATE REPRESENTATIVE251REPUBLICANLEG DISTRICT 25 - HOUSEPIERCELegislative20121500DEBT410304106041044CAMPAIGN MANAGEMENT FEEROSSI MELINDAPO BOX 368PUYALLUPWA</v>
      </c>
      <c r="AK321" s="9">
        <f t="shared" si="50"/>
        <v>0</v>
      </c>
      <c r="AL321" s="9" t="str">
        <f t="shared" si="51"/>
        <v>MATCH</v>
      </c>
      <c r="AM321" t="str">
        <f t="shared" si="52"/>
        <v>Yes</v>
      </c>
      <c r="AN321">
        <f t="shared" si="53"/>
        <v>100469156</v>
      </c>
      <c r="AO321" s="12" t="str">
        <f t="shared" si="54"/>
        <v>STATE REPRESENTATIVE251REPUBLICANLEG DISTRICT 25 - HOUSEPIERCELegislative</v>
      </c>
    </row>
    <row r="322" spans="1:41" hidden="1" x14ac:dyDescent="0.25">
      <c r="A322">
        <v>754</v>
      </c>
      <c r="B322">
        <v>100469468</v>
      </c>
      <c r="C322" t="s">
        <v>30</v>
      </c>
      <c r="D322" t="s">
        <v>1132</v>
      </c>
      <c r="E322" t="s">
        <v>44</v>
      </c>
      <c r="F322" t="s">
        <v>1133</v>
      </c>
      <c r="G322" t="s">
        <v>1134</v>
      </c>
      <c r="I322" t="s">
        <v>1135</v>
      </c>
      <c r="J322" t="s">
        <v>67</v>
      </c>
      <c r="K322" t="s">
        <v>67</v>
      </c>
      <c r="L322">
        <v>25</v>
      </c>
      <c r="M322">
        <v>1</v>
      </c>
      <c r="N322" t="s">
        <v>50</v>
      </c>
      <c r="O322" t="s">
        <v>527</v>
      </c>
      <c r="P322" t="s">
        <v>70</v>
      </c>
      <c r="Q322" t="s">
        <v>71</v>
      </c>
      <c r="R322">
        <v>2012</v>
      </c>
      <c r="S322">
        <v>1500</v>
      </c>
      <c r="T322" t="s">
        <v>31</v>
      </c>
      <c r="U322" s="2">
        <v>41030</v>
      </c>
      <c r="V322" s="2">
        <v>41060</v>
      </c>
      <c r="W322" s="2">
        <v>41044</v>
      </c>
      <c r="Y322" t="s">
        <v>6087</v>
      </c>
      <c r="Z322" t="s">
        <v>6088</v>
      </c>
      <c r="AA322" t="s">
        <v>6089</v>
      </c>
      <c r="AB322" t="s">
        <v>196</v>
      </c>
      <c r="AC322" t="s">
        <v>36</v>
      </c>
      <c r="AE322" s="9" t="str">
        <f t="shared" si="44"/>
        <v>ok</v>
      </c>
      <c r="AF322" s="9">
        <f t="shared" si="45"/>
        <v>0</v>
      </c>
      <c r="AG322" s="9" t="str">
        <f t="shared" si="46"/>
        <v>ok</v>
      </c>
      <c r="AH322" s="9" t="str">
        <f t="shared" si="47"/>
        <v>OK</v>
      </c>
      <c r="AI322" s="9" t="str">
        <f t="shared" si="48"/>
        <v>ok</v>
      </c>
      <c r="AJ322" s="9" t="str">
        <f t="shared" si="49"/>
        <v>STATE REPRESENTATIVE251REPUBLICANLEG DISTRICT 25 - HOUSEPIERCELegislative20121500DEBT410304106041044CAMPAIGN MANAGEMENT FEEROSSI MELINDAPO BOX 368PUYALLUPWA</v>
      </c>
      <c r="AK322" s="9">
        <f t="shared" si="50"/>
        <v>1</v>
      </c>
      <c r="AL322" s="9" t="str">
        <f t="shared" si="51"/>
        <v>MATCH</v>
      </c>
      <c r="AM322" t="str">
        <f t="shared" si="52"/>
        <v>Yes</v>
      </c>
      <c r="AN322">
        <f t="shared" si="53"/>
        <v>100469156</v>
      </c>
      <c r="AO322" s="12" t="str">
        <f t="shared" si="54"/>
        <v>STATE REPRESENTATIVE251REPUBLICANLEG DISTRICT 25 - HOUSEPIERCELegislative</v>
      </c>
    </row>
    <row r="323" spans="1:41" hidden="1" x14ac:dyDescent="0.25">
      <c r="A323">
        <v>752</v>
      </c>
      <c r="B323">
        <v>100469681</v>
      </c>
      <c r="C323" t="s">
        <v>30</v>
      </c>
      <c r="D323" t="s">
        <v>188</v>
      </c>
      <c r="E323" t="s">
        <v>44</v>
      </c>
      <c r="F323" t="s">
        <v>189</v>
      </c>
      <c r="G323" t="s">
        <v>190</v>
      </c>
      <c r="H323" t="s">
        <v>191</v>
      </c>
      <c r="I323" t="s">
        <v>192</v>
      </c>
      <c r="J323" t="s">
        <v>193</v>
      </c>
      <c r="K323" t="s">
        <v>67</v>
      </c>
      <c r="L323">
        <v>25</v>
      </c>
      <c r="M323">
        <v>1</v>
      </c>
      <c r="N323" t="s">
        <v>50</v>
      </c>
      <c r="O323" t="s">
        <v>527</v>
      </c>
      <c r="P323" t="s">
        <v>70</v>
      </c>
      <c r="Q323" t="s">
        <v>71</v>
      </c>
      <c r="R323">
        <v>2012</v>
      </c>
      <c r="S323">
        <v>1500</v>
      </c>
      <c r="T323" t="s">
        <v>31</v>
      </c>
      <c r="U323" s="2">
        <v>41030</v>
      </c>
      <c r="V323" s="2">
        <v>41060</v>
      </c>
      <c r="W323" s="2">
        <v>41044</v>
      </c>
      <c r="Y323" t="s">
        <v>6087</v>
      </c>
      <c r="Z323" t="s">
        <v>6088</v>
      </c>
      <c r="AA323" t="s">
        <v>6089</v>
      </c>
      <c r="AB323" t="s">
        <v>196</v>
      </c>
      <c r="AC323" t="s">
        <v>36</v>
      </c>
      <c r="AE323" s="9" t="str">
        <f t="shared" si="44"/>
        <v>ok</v>
      </c>
      <c r="AF323" s="9">
        <f t="shared" si="45"/>
        <v>0</v>
      </c>
      <c r="AG323" s="9" t="str">
        <f t="shared" si="46"/>
        <v>ok</v>
      </c>
      <c r="AH323" s="9" t="str">
        <f t="shared" si="47"/>
        <v>OK</v>
      </c>
      <c r="AI323" s="9" t="str">
        <f t="shared" si="48"/>
        <v>ok</v>
      </c>
      <c r="AJ323" s="9" t="str">
        <f t="shared" si="49"/>
        <v>STATE REPRESENTATIVE251REPUBLICANLEG DISTRICT 25 - HOUSEPIERCELegislative20121500DEBT410304106041044CAMPAIGN MANAGEMENT FEEROSSI MELINDAPO BOX 368PUYALLUPWA</v>
      </c>
      <c r="AK323" s="9">
        <f t="shared" si="50"/>
        <v>1</v>
      </c>
      <c r="AL323" s="9" t="str">
        <f t="shared" si="51"/>
        <v>NO!</v>
      </c>
      <c r="AM323" t="str">
        <f t="shared" si="52"/>
        <v>Yes</v>
      </c>
      <c r="AN323">
        <f t="shared" si="53"/>
        <v>100469156</v>
      </c>
      <c r="AO323" s="12" t="str">
        <f t="shared" si="54"/>
        <v>STATE REPRESENTATIVE251REPUBLICANLEG DISTRICT 25 - HOUSEPIERCELegislative</v>
      </c>
    </row>
    <row r="324" spans="1:41" hidden="1" x14ac:dyDescent="0.25">
      <c r="A324">
        <v>723</v>
      </c>
      <c r="B324">
        <v>100469923</v>
      </c>
      <c r="C324" t="s">
        <v>30</v>
      </c>
      <c r="D324" t="s">
        <v>5967</v>
      </c>
      <c r="E324" t="s">
        <v>44</v>
      </c>
      <c r="F324" t="s">
        <v>5968</v>
      </c>
      <c r="G324" t="s">
        <v>1161</v>
      </c>
      <c r="H324" t="s">
        <v>336</v>
      </c>
      <c r="I324" t="s">
        <v>5969</v>
      </c>
      <c r="J324" t="s">
        <v>67</v>
      </c>
      <c r="K324" t="s">
        <v>67</v>
      </c>
      <c r="L324">
        <v>25</v>
      </c>
      <c r="M324">
        <v>1</v>
      </c>
      <c r="N324" t="s">
        <v>50</v>
      </c>
      <c r="O324" t="s">
        <v>527</v>
      </c>
      <c r="P324" t="s">
        <v>70</v>
      </c>
      <c r="Q324" t="s">
        <v>71</v>
      </c>
      <c r="R324">
        <v>2012</v>
      </c>
      <c r="S324">
        <v>1500</v>
      </c>
      <c r="T324" t="s">
        <v>31</v>
      </c>
      <c r="U324" s="2">
        <v>41030</v>
      </c>
      <c r="V324" s="2">
        <v>41060</v>
      </c>
      <c r="W324" s="2">
        <v>41044</v>
      </c>
      <c r="Y324" t="s">
        <v>6087</v>
      </c>
      <c r="Z324" t="s">
        <v>6088</v>
      </c>
      <c r="AA324" t="s">
        <v>6089</v>
      </c>
      <c r="AB324" t="s">
        <v>196</v>
      </c>
      <c r="AC324" t="s">
        <v>36</v>
      </c>
      <c r="AE324" s="9" t="str">
        <f t="shared" si="44"/>
        <v>ok</v>
      </c>
      <c r="AF324" s="9">
        <f t="shared" si="45"/>
        <v>0</v>
      </c>
      <c r="AG324" s="9" t="str">
        <f t="shared" si="46"/>
        <v>ok</v>
      </c>
      <c r="AH324" s="9" t="str">
        <f t="shared" si="47"/>
        <v>OK</v>
      </c>
      <c r="AI324" s="9" t="str">
        <f t="shared" si="48"/>
        <v>ok</v>
      </c>
      <c r="AJ324" s="9" t="str">
        <f t="shared" si="49"/>
        <v>STATE REPRESENTATIVE251REPUBLICANLEG DISTRICT 25 - HOUSEPIERCELegislative20121500DEBT410304106041044CAMPAIGN MANAGEMENT FEEROSSI MELINDAPO BOX 368PUYALLUPWA</v>
      </c>
      <c r="AK324" s="9">
        <f t="shared" si="50"/>
        <v>1</v>
      </c>
      <c r="AL324" s="9" t="str">
        <f t="shared" si="51"/>
        <v>MATCH</v>
      </c>
      <c r="AM324" t="str">
        <f t="shared" si="52"/>
        <v>Yes</v>
      </c>
      <c r="AN324">
        <f t="shared" si="53"/>
        <v>100469156</v>
      </c>
      <c r="AO324" s="12" t="str">
        <f t="shared" si="54"/>
        <v>STATE REPRESENTATIVE251REPUBLICANLEG DISTRICT 25 - HOUSEPIERCELegislative</v>
      </c>
    </row>
    <row r="325" spans="1:41" hidden="1" x14ac:dyDescent="0.25">
      <c r="A325">
        <v>851</v>
      </c>
      <c r="B325">
        <v>100475519</v>
      </c>
      <c r="C325" t="s">
        <v>30</v>
      </c>
      <c r="D325" t="s">
        <v>794</v>
      </c>
      <c r="E325" t="s">
        <v>44</v>
      </c>
      <c r="F325" t="s">
        <v>795</v>
      </c>
      <c r="G325" t="s">
        <v>796</v>
      </c>
      <c r="H325" t="s">
        <v>238</v>
      </c>
      <c r="I325" t="s">
        <v>797</v>
      </c>
      <c r="J325" t="s">
        <v>67</v>
      </c>
      <c r="K325" t="s">
        <v>67</v>
      </c>
      <c r="L325">
        <v>26</v>
      </c>
      <c r="M325">
        <v>1</v>
      </c>
      <c r="N325" t="s">
        <v>68</v>
      </c>
      <c r="O325" t="s">
        <v>798</v>
      </c>
      <c r="P325" t="s">
        <v>70</v>
      </c>
      <c r="Q325" t="s">
        <v>71</v>
      </c>
      <c r="R325">
        <v>2012</v>
      </c>
      <c r="S325">
        <v>1000</v>
      </c>
      <c r="T325" t="s">
        <v>31</v>
      </c>
      <c r="U325" s="2">
        <v>41000</v>
      </c>
      <c r="V325" s="2">
        <v>41029</v>
      </c>
      <c r="W325" s="2">
        <v>41010</v>
      </c>
      <c r="X325" t="s">
        <v>72</v>
      </c>
      <c r="Y325" t="s">
        <v>2668</v>
      </c>
      <c r="Z325" t="s">
        <v>741</v>
      </c>
      <c r="AA325" t="s">
        <v>2903</v>
      </c>
      <c r="AB325" t="s">
        <v>35</v>
      </c>
      <c r="AC325" t="s">
        <v>36</v>
      </c>
      <c r="AE325" s="9" t="str">
        <f t="shared" ref="AE325:AE388" si="55">IF(LEFT(D325,4)=LEFT(F325,4),"ok","NO!")</f>
        <v>ok</v>
      </c>
      <c r="AF325" s="9">
        <f t="shared" ref="AF325:AF388" si="56">VALUE(MID(O325,SEARCH(" -",O325)-2,2))-L325</f>
        <v>0</v>
      </c>
      <c r="AG325" s="9" t="str">
        <f t="shared" ref="AG325:AG388" si="57">IF(V325&gt;=U325,"ok","ERROR!")</f>
        <v>ok</v>
      </c>
      <c r="AH325" s="9" t="str">
        <f t="shared" ref="AH325:AH388" si="58">IF(AND(W325&gt;=U325,W325&lt;=V325),"OK","ERROR!")</f>
        <v>OK</v>
      </c>
      <c r="AI325" s="9" t="str">
        <f t="shared" ref="AI325:AI388" si="59">IF(W325&lt;=V325,"ok","ERROR")</f>
        <v>ok</v>
      </c>
      <c r="AJ325" s="9" t="str">
        <f t="shared" ref="AJ325:AJ388" si="60">CONCATENATE(K325,L325,M325,N325,O325,P325,Q325,R325,S325,T325,U325,V325,W325,X325,Y325,Z325,AA325,AB325,AC325)</f>
        <v>STATE REPRESENTATIVE261DEMOCRATLEG DISTRICT 26 - HOUSEPIERCELegislative20121000DEBT410004102941010Operation and OverheadAPRIL RETAINERWINPOWER STRATEGIES111 S LANDER STREET SUITE 303SEATTLEWA</v>
      </c>
      <c r="AK325" s="9">
        <f t="shared" ref="AK325:AK388" si="61">IF(OR(ISNA(AJ324),ISNA(AJ325)),0,IF(AJ325&lt;&gt;AJ324,0,1))</f>
        <v>0</v>
      </c>
      <c r="AL325" s="9" t="str">
        <f t="shared" ref="AL325:AL388" si="62">IF(J325=K325,"MATCH","NO!")</f>
        <v>MATCH</v>
      </c>
      <c r="AM325" t="str">
        <f t="shared" ref="AM325:AM388" si="63">IF(ISNA(VLOOKUP($B325,realdata,1,FALSE)),"NO","Yes")</f>
        <v>Yes</v>
      </c>
      <c r="AN325">
        <f t="shared" ref="AN325:AN388" si="64">VLOOKUP(AJ325,real_kac,2,FALSE)</f>
        <v>100468957</v>
      </c>
      <c r="AO325" s="12" t="str">
        <f t="shared" ref="AO325:AO388" si="65">CONCATENATE(K325,L325,M325,N325,O325,P325,Q325)</f>
        <v>STATE REPRESENTATIVE261DEMOCRATLEG DISTRICT 26 - HOUSEPIERCELegislative</v>
      </c>
    </row>
    <row r="326" spans="1:41" hidden="1" x14ac:dyDescent="0.25">
      <c r="A326">
        <v>459</v>
      </c>
      <c r="B326">
        <v>100431196</v>
      </c>
      <c r="C326" t="s">
        <v>30</v>
      </c>
      <c r="D326" t="s">
        <v>794</v>
      </c>
      <c r="E326" t="s">
        <v>44</v>
      </c>
      <c r="F326" t="s">
        <v>795</v>
      </c>
      <c r="G326" t="s">
        <v>796</v>
      </c>
      <c r="H326" t="s">
        <v>238</v>
      </c>
      <c r="I326" t="s">
        <v>797</v>
      </c>
      <c r="J326" t="s">
        <v>67</v>
      </c>
      <c r="K326" t="s">
        <v>67</v>
      </c>
      <c r="L326">
        <v>26</v>
      </c>
      <c r="M326">
        <v>2</v>
      </c>
      <c r="N326" t="s">
        <v>68</v>
      </c>
      <c r="O326" t="s">
        <v>798</v>
      </c>
      <c r="P326" t="s">
        <v>70</v>
      </c>
      <c r="Q326" t="s">
        <v>71</v>
      </c>
      <c r="R326">
        <v>2012</v>
      </c>
      <c r="S326">
        <v>300</v>
      </c>
      <c r="T326" t="s">
        <v>31</v>
      </c>
      <c r="U326" s="2">
        <v>40787</v>
      </c>
      <c r="V326" s="2">
        <v>40816</v>
      </c>
      <c r="W326" s="2">
        <v>40816</v>
      </c>
      <c r="X326" t="s">
        <v>72</v>
      </c>
      <c r="Y326" t="s">
        <v>337</v>
      </c>
      <c r="Z326" t="s">
        <v>167</v>
      </c>
      <c r="AA326" t="s">
        <v>168</v>
      </c>
      <c r="AB326" t="s">
        <v>35</v>
      </c>
      <c r="AC326" t="s">
        <v>36</v>
      </c>
      <c r="AE326" s="9" t="str">
        <f t="shared" si="55"/>
        <v>ok</v>
      </c>
      <c r="AF326" s="9">
        <f t="shared" si="56"/>
        <v>0</v>
      </c>
      <c r="AG326" s="9" t="str">
        <f t="shared" si="57"/>
        <v>ok</v>
      </c>
      <c r="AH326" s="9" t="str">
        <f t="shared" si="58"/>
        <v>OK</v>
      </c>
      <c r="AI326" s="9" t="str">
        <f t="shared" si="59"/>
        <v>ok</v>
      </c>
      <c r="AJ326" s="9" t="str">
        <f t="shared" si="60"/>
        <v>STATE REPRESENTATIVE262DEMOCRATLEG DISTRICT 26 - HOUSEPIERCELegislative2012300DEBT407874081640816Operation and OverheadSEPTEMBER TREASURYARGO STRATEGIESPO BOX 9100 SEATTLEWA</v>
      </c>
      <c r="AK326" s="9">
        <f t="shared" si="61"/>
        <v>0</v>
      </c>
      <c r="AL326" s="9" t="str">
        <f t="shared" si="62"/>
        <v>MATCH</v>
      </c>
      <c r="AM326" t="str">
        <f t="shared" si="63"/>
        <v>Yes</v>
      </c>
      <c r="AN326">
        <f t="shared" si="64"/>
        <v>100431196</v>
      </c>
      <c r="AO326" s="12" t="str">
        <f t="shared" si="65"/>
        <v>STATE REPRESENTATIVE262DEMOCRATLEG DISTRICT 26 - HOUSEPIERCELegislative</v>
      </c>
    </row>
    <row r="327" spans="1:41" hidden="1" x14ac:dyDescent="0.25">
      <c r="A327">
        <v>436</v>
      </c>
      <c r="B327">
        <v>100431205</v>
      </c>
      <c r="C327" t="s">
        <v>30</v>
      </c>
      <c r="D327" t="s">
        <v>497</v>
      </c>
      <c r="E327" t="s">
        <v>44</v>
      </c>
      <c r="F327" t="s">
        <v>498</v>
      </c>
      <c r="G327" t="s">
        <v>499</v>
      </c>
      <c r="H327" t="s">
        <v>140</v>
      </c>
      <c r="I327" t="s">
        <v>500</v>
      </c>
      <c r="J327" t="s">
        <v>67</v>
      </c>
      <c r="K327" t="s">
        <v>67</v>
      </c>
      <c r="L327">
        <v>26</v>
      </c>
      <c r="M327">
        <v>2</v>
      </c>
      <c r="N327" t="s">
        <v>68</v>
      </c>
      <c r="O327" t="s">
        <v>798</v>
      </c>
      <c r="P327" t="s">
        <v>70</v>
      </c>
      <c r="Q327" t="s">
        <v>71</v>
      </c>
      <c r="R327">
        <v>2012</v>
      </c>
      <c r="S327">
        <v>300</v>
      </c>
      <c r="T327" t="s">
        <v>31</v>
      </c>
      <c r="U327" s="2">
        <v>40787</v>
      </c>
      <c r="V327" s="2">
        <v>40816</v>
      </c>
      <c r="W327" s="2">
        <v>40816</v>
      </c>
      <c r="X327" t="s">
        <v>72</v>
      </c>
      <c r="Y327" t="s">
        <v>337</v>
      </c>
      <c r="Z327" t="s">
        <v>167</v>
      </c>
      <c r="AA327" t="s">
        <v>168</v>
      </c>
      <c r="AB327" t="s">
        <v>35</v>
      </c>
      <c r="AC327" t="s">
        <v>36</v>
      </c>
      <c r="AE327" s="9" t="str">
        <f t="shared" si="55"/>
        <v>ok</v>
      </c>
      <c r="AF327" s="9">
        <f t="shared" si="56"/>
        <v>0</v>
      </c>
      <c r="AG327" s="9" t="str">
        <f t="shared" si="57"/>
        <v>ok</v>
      </c>
      <c r="AH327" s="9" t="str">
        <f t="shared" si="58"/>
        <v>OK</v>
      </c>
      <c r="AI327" s="9" t="str">
        <f t="shared" si="59"/>
        <v>ok</v>
      </c>
      <c r="AJ327" s="9" t="str">
        <f t="shared" si="60"/>
        <v>STATE REPRESENTATIVE262DEMOCRATLEG DISTRICT 26 - HOUSEPIERCELegislative2012300DEBT407874081640816Operation and OverheadSEPTEMBER TREASURYARGO STRATEGIESPO BOX 9100 SEATTLEWA</v>
      </c>
      <c r="AK327" s="9">
        <f t="shared" si="61"/>
        <v>1</v>
      </c>
      <c r="AL327" s="9" t="str">
        <f t="shared" si="62"/>
        <v>MATCH</v>
      </c>
      <c r="AM327" t="str">
        <f t="shared" si="63"/>
        <v>Yes</v>
      </c>
      <c r="AN327">
        <f t="shared" si="64"/>
        <v>100431196</v>
      </c>
      <c r="AO327" s="12" t="str">
        <f t="shared" si="65"/>
        <v>STATE REPRESENTATIVE262DEMOCRATLEG DISTRICT 26 - HOUSEPIERCELegislative</v>
      </c>
    </row>
    <row r="328" spans="1:41" hidden="1" x14ac:dyDescent="0.25">
      <c r="A328">
        <v>444</v>
      </c>
      <c r="B328">
        <v>100431265</v>
      </c>
      <c r="C328" t="s">
        <v>30</v>
      </c>
      <c r="D328" t="s">
        <v>296</v>
      </c>
      <c r="E328" t="s">
        <v>44</v>
      </c>
      <c r="F328" t="s">
        <v>297</v>
      </c>
      <c r="G328" t="s">
        <v>298</v>
      </c>
      <c r="H328" t="s">
        <v>299</v>
      </c>
      <c r="I328" t="s">
        <v>300</v>
      </c>
      <c r="J328" t="s">
        <v>67</v>
      </c>
      <c r="K328" t="s">
        <v>67</v>
      </c>
      <c r="L328">
        <v>26</v>
      </c>
      <c r="M328">
        <v>2</v>
      </c>
      <c r="N328" t="s">
        <v>68</v>
      </c>
      <c r="O328" t="s">
        <v>798</v>
      </c>
      <c r="P328" t="s">
        <v>70</v>
      </c>
      <c r="Q328" t="s">
        <v>71</v>
      </c>
      <c r="R328">
        <v>2012</v>
      </c>
      <c r="S328">
        <v>300</v>
      </c>
      <c r="T328" t="s">
        <v>31</v>
      </c>
      <c r="U328" s="2">
        <v>40787</v>
      </c>
      <c r="V328" s="2">
        <v>40816</v>
      </c>
      <c r="W328" s="2">
        <v>40816</v>
      </c>
      <c r="X328" t="s">
        <v>72</v>
      </c>
      <c r="Y328" t="s">
        <v>337</v>
      </c>
      <c r="Z328" t="s">
        <v>167</v>
      </c>
      <c r="AA328" t="s">
        <v>168</v>
      </c>
      <c r="AB328" t="s">
        <v>35</v>
      </c>
      <c r="AC328" t="s">
        <v>36</v>
      </c>
      <c r="AE328" s="9" t="str">
        <f t="shared" si="55"/>
        <v>ok</v>
      </c>
      <c r="AF328" s="9">
        <f t="shared" si="56"/>
        <v>0</v>
      </c>
      <c r="AG328" s="9" t="str">
        <f t="shared" si="57"/>
        <v>ok</v>
      </c>
      <c r="AH328" s="9" t="str">
        <f t="shared" si="58"/>
        <v>OK</v>
      </c>
      <c r="AI328" s="9" t="str">
        <f t="shared" si="59"/>
        <v>ok</v>
      </c>
      <c r="AJ328" s="9" t="str">
        <f t="shared" si="60"/>
        <v>STATE REPRESENTATIVE262DEMOCRATLEG DISTRICT 26 - HOUSEPIERCELegislative2012300DEBT407874081640816Operation and OverheadSEPTEMBER TREASURYARGO STRATEGIESPO BOX 9100 SEATTLEWA</v>
      </c>
      <c r="AK328" s="9">
        <f t="shared" si="61"/>
        <v>1</v>
      </c>
      <c r="AL328" s="9" t="str">
        <f t="shared" si="62"/>
        <v>MATCH</v>
      </c>
      <c r="AM328" t="str">
        <f t="shared" si="63"/>
        <v>Yes</v>
      </c>
      <c r="AN328">
        <f t="shared" si="64"/>
        <v>100431196</v>
      </c>
      <c r="AO328" s="12" t="str">
        <f t="shared" si="65"/>
        <v>STATE REPRESENTATIVE262DEMOCRATLEG DISTRICT 26 - HOUSEPIERCELegislative</v>
      </c>
    </row>
    <row r="329" spans="1:41" hidden="1" x14ac:dyDescent="0.25">
      <c r="A329">
        <v>442</v>
      </c>
      <c r="B329">
        <v>100431878</v>
      </c>
      <c r="C329" t="s">
        <v>30</v>
      </c>
      <c r="D329" t="s">
        <v>235</v>
      </c>
      <c r="E329" t="s">
        <v>44</v>
      </c>
      <c r="F329" s="10" t="s">
        <v>236</v>
      </c>
      <c r="G329" t="s">
        <v>237</v>
      </c>
      <c r="H329" t="s">
        <v>238</v>
      </c>
      <c r="I329" t="s">
        <v>239</v>
      </c>
      <c r="J329" t="s">
        <v>240</v>
      </c>
      <c r="K329" t="s">
        <v>67</v>
      </c>
      <c r="L329">
        <v>26</v>
      </c>
      <c r="M329">
        <v>2</v>
      </c>
      <c r="N329" t="s">
        <v>68</v>
      </c>
      <c r="O329" t="s">
        <v>798</v>
      </c>
      <c r="P329" t="s">
        <v>70</v>
      </c>
      <c r="Q329" t="s">
        <v>71</v>
      </c>
      <c r="R329">
        <v>2012</v>
      </c>
      <c r="S329">
        <v>300</v>
      </c>
      <c r="T329" t="s">
        <v>31</v>
      </c>
      <c r="U329" s="2">
        <v>40787</v>
      </c>
      <c r="V329" s="2">
        <v>40816</v>
      </c>
      <c r="W329" s="2">
        <v>40816</v>
      </c>
      <c r="X329" t="s">
        <v>72</v>
      </c>
      <c r="Y329" t="s">
        <v>337</v>
      </c>
      <c r="Z329" t="s">
        <v>167</v>
      </c>
      <c r="AA329" t="s">
        <v>168</v>
      </c>
      <c r="AB329" t="s">
        <v>35</v>
      </c>
      <c r="AC329" t="s">
        <v>36</v>
      </c>
      <c r="AE329" s="9" t="str">
        <f t="shared" si="55"/>
        <v>ok</v>
      </c>
      <c r="AF329" s="9">
        <f t="shared" si="56"/>
        <v>0</v>
      </c>
      <c r="AG329" s="9" t="str">
        <f t="shared" si="57"/>
        <v>ok</v>
      </c>
      <c r="AH329" s="9" t="str">
        <f t="shared" si="58"/>
        <v>OK</v>
      </c>
      <c r="AI329" s="9" t="str">
        <f t="shared" si="59"/>
        <v>ok</v>
      </c>
      <c r="AJ329" s="9" t="str">
        <f t="shared" si="60"/>
        <v>STATE REPRESENTATIVE262DEMOCRATLEG DISTRICT 26 - HOUSEPIERCELegislative2012300DEBT407874081640816Operation and OverheadSEPTEMBER TREASURYARGO STRATEGIESPO BOX 9100 SEATTLEWA</v>
      </c>
      <c r="AK329" s="9">
        <f t="shared" si="61"/>
        <v>1</v>
      </c>
      <c r="AL329" s="9" t="str">
        <f t="shared" si="62"/>
        <v>NO!</v>
      </c>
      <c r="AM329" t="str">
        <f t="shared" si="63"/>
        <v>Yes</v>
      </c>
      <c r="AN329">
        <f t="shared" si="64"/>
        <v>100431196</v>
      </c>
      <c r="AO329" s="12" t="str">
        <f t="shared" si="65"/>
        <v>STATE REPRESENTATIVE262DEMOCRATLEG DISTRICT 26 - HOUSEPIERCELegislative</v>
      </c>
    </row>
    <row r="330" spans="1:41" hidden="1" x14ac:dyDescent="0.25">
      <c r="A330">
        <v>456</v>
      </c>
      <c r="B330">
        <v>100432215</v>
      </c>
      <c r="C330" t="s">
        <v>30</v>
      </c>
      <c r="D330" t="s">
        <v>372</v>
      </c>
      <c r="E330" t="s">
        <v>44</v>
      </c>
      <c r="F330" t="s">
        <v>373</v>
      </c>
      <c r="G330" t="s">
        <v>374</v>
      </c>
      <c r="H330" t="s">
        <v>273</v>
      </c>
      <c r="I330" t="s">
        <v>375</v>
      </c>
      <c r="J330" t="s">
        <v>174</v>
      </c>
      <c r="K330" t="s">
        <v>67</v>
      </c>
      <c r="L330">
        <v>26</v>
      </c>
      <c r="M330">
        <v>2</v>
      </c>
      <c r="N330" t="s">
        <v>68</v>
      </c>
      <c r="O330" t="s">
        <v>798</v>
      </c>
      <c r="P330" t="s">
        <v>70</v>
      </c>
      <c r="Q330" t="s">
        <v>71</v>
      </c>
      <c r="R330">
        <v>2012</v>
      </c>
      <c r="S330">
        <v>300</v>
      </c>
      <c r="T330" t="s">
        <v>31</v>
      </c>
      <c r="U330" s="2">
        <v>40787</v>
      </c>
      <c r="V330" s="2">
        <v>40816</v>
      </c>
      <c r="W330" s="2">
        <v>40816</v>
      </c>
      <c r="X330" t="s">
        <v>72</v>
      </c>
      <c r="Y330" t="s">
        <v>337</v>
      </c>
      <c r="Z330" t="s">
        <v>167</v>
      </c>
      <c r="AA330" t="s">
        <v>168</v>
      </c>
      <c r="AB330" t="s">
        <v>35</v>
      </c>
      <c r="AC330" t="s">
        <v>36</v>
      </c>
      <c r="AE330" s="9" t="str">
        <f t="shared" si="55"/>
        <v>ok</v>
      </c>
      <c r="AF330" s="9">
        <f t="shared" si="56"/>
        <v>0</v>
      </c>
      <c r="AG330" s="9" t="str">
        <f t="shared" si="57"/>
        <v>ok</v>
      </c>
      <c r="AH330" s="9" t="str">
        <f t="shared" si="58"/>
        <v>OK</v>
      </c>
      <c r="AI330" s="9" t="str">
        <f t="shared" si="59"/>
        <v>ok</v>
      </c>
      <c r="AJ330" s="9" t="str">
        <f t="shared" si="60"/>
        <v>STATE REPRESENTATIVE262DEMOCRATLEG DISTRICT 26 - HOUSEPIERCELegislative2012300DEBT407874081640816Operation and OverheadSEPTEMBER TREASURYARGO STRATEGIESPO BOX 9100 SEATTLEWA</v>
      </c>
      <c r="AK330" s="9">
        <f t="shared" si="61"/>
        <v>1</v>
      </c>
      <c r="AL330" s="9" t="str">
        <f t="shared" si="62"/>
        <v>NO!</v>
      </c>
      <c r="AM330" t="str">
        <f t="shared" si="63"/>
        <v>Yes</v>
      </c>
      <c r="AN330">
        <f t="shared" si="64"/>
        <v>100431196</v>
      </c>
      <c r="AO330" s="12" t="str">
        <f t="shared" si="65"/>
        <v>STATE REPRESENTATIVE262DEMOCRATLEG DISTRICT 26 - HOUSEPIERCELegislative</v>
      </c>
    </row>
    <row r="331" spans="1:41" hidden="1" x14ac:dyDescent="0.25">
      <c r="A331">
        <v>471</v>
      </c>
      <c r="B331">
        <v>100433898</v>
      </c>
      <c r="C331" t="s">
        <v>30</v>
      </c>
      <c r="D331" t="s">
        <v>2896</v>
      </c>
      <c r="E331" t="s">
        <v>44</v>
      </c>
      <c r="F331" t="s">
        <v>2897</v>
      </c>
      <c r="G331" t="s">
        <v>2898</v>
      </c>
      <c r="H331" t="s">
        <v>65</v>
      </c>
      <c r="I331" t="s">
        <v>2899</v>
      </c>
      <c r="J331" t="s">
        <v>67</v>
      </c>
      <c r="K331" t="s">
        <v>67</v>
      </c>
      <c r="L331">
        <v>26</v>
      </c>
      <c r="M331">
        <v>2</v>
      </c>
      <c r="N331" t="s">
        <v>68</v>
      </c>
      <c r="O331" t="s">
        <v>798</v>
      </c>
      <c r="P331" t="s">
        <v>70</v>
      </c>
      <c r="Q331" t="s">
        <v>71</v>
      </c>
      <c r="R331">
        <v>2012</v>
      </c>
      <c r="S331">
        <v>300</v>
      </c>
      <c r="T331" t="s">
        <v>31</v>
      </c>
      <c r="U331" s="2">
        <v>40787</v>
      </c>
      <c r="V331" s="2">
        <v>40816</v>
      </c>
      <c r="W331" s="2">
        <v>40816</v>
      </c>
      <c r="X331" t="s">
        <v>72</v>
      </c>
      <c r="Y331" t="s">
        <v>337</v>
      </c>
      <c r="Z331" t="s">
        <v>167</v>
      </c>
      <c r="AA331" t="s">
        <v>168</v>
      </c>
      <c r="AB331" t="s">
        <v>35</v>
      </c>
      <c r="AC331" t="s">
        <v>36</v>
      </c>
      <c r="AE331" s="9" t="str">
        <f t="shared" si="55"/>
        <v>ok</v>
      </c>
      <c r="AF331" s="9">
        <f t="shared" si="56"/>
        <v>0</v>
      </c>
      <c r="AG331" s="9" t="str">
        <f t="shared" si="57"/>
        <v>ok</v>
      </c>
      <c r="AH331" s="9" t="str">
        <f t="shared" si="58"/>
        <v>OK</v>
      </c>
      <c r="AI331" s="9" t="str">
        <f t="shared" si="59"/>
        <v>ok</v>
      </c>
      <c r="AJ331" s="9" t="str">
        <f t="shared" si="60"/>
        <v>STATE REPRESENTATIVE262DEMOCRATLEG DISTRICT 26 - HOUSEPIERCELegislative2012300DEBT407874081640816Operation and OverheadSEPTEMBER TREASURYARGO STRATEGIESPO BOX 9100 SEATTLEWA</v>
      </c>
      <c r="AK331" s="9">
        <f t="shared" si="61"/>
        <v>1</v>
      </c>
      <c r="AL331" s="9" t="str">
        <f t="shared" si="62"/>
        <v>MATCH</v>
      </c>
      <c r="AM331" t="str">
        <f t="shared" si="63"/>
        <v>Yes</v>
      </c>
      <c r="AN331">
        <f t="shared" si="64"/>
        <v>100431196</v>
      </c>
      <c r="AO331" s="12" t="str">
        <f t="shared" si="65"/>
        <v>STATE REPRESENTATIVE262DEMOCRATLEG DISTRICT 26 - HOUSEPIERCELegislative</v>
      </c>
    </row>
    <row r="332" spans="1:41" hidden="1" x14ac:dyDescent="0.25">
      <c r="A332">
        <v>1027</v>
      </c>
      <c r="B332">
        <v>100454868</v>
      </c>
      <c r="C332" t="s">
        <v>30</v>
      </c>
      <c r="D332" t="s">
        <v>631</v>
      </c>
      <c r="E332" t="s">
        <v>44</v>
      </c>
      <c r="F332" t="s">
        <v>632</v>
      </c>
      <c r="G332" t="s">
        <v>633</v>
      </c>
      <c r="H332" t="s">
        <v>336</v>
      </c>
      <c r="I332" t="s">
        <v>634</v>
      </c>
      <c r="J332" t="s">
        <v>174</v>
      </c>
      <c r="K332" t="s">
        <v>67</v>
      </c>
      <c r="L332">
        <v>26</v>
      </c>
      <c r="M332">
        <v>2</v>
      </c>
      <c r="N332" t="s">
        <v>68</v>
      </c>
      <c r="O332" t="s">
        <v>798</v>
      </c>
      <c r="P332" t="s">
        <v>70</v>
      </c>
      <c r="Q332" t="s">
        <v>71</v>
      </c>
      <c r="R332">
        <v>2012</v>
      </c>
      <c r="S332">
        <v>300</v>
      </c>
      <c r="T332" t="s">
        <v>31</v>
      </c>
      <c r="U332" s="2">
        <v>40848</v>
      </c>
      <c r="V332" s="2">
        <v>40877</v>
      </c>
      <c r="W332" s="2">
        <v>40877</v>
      </c>
      <c r="X332" t="s">
        <v>72</v>
      </c>
      <c r="Y332" t="s">
        <v>1208</v>
      </c>
      <c r="Z332" t="s">
        <v>167</v>
      </c>
      <c r="AA332" t="s">
        <v>168</v>
      </c>
      <c r="AB332" t="s">
        <v>35</v>
      </c>
      <c r="AC332" t="s">
        <v>36</v>
      </c>
      <c r="AE332" s="9" t="str">
        <f t="shared" si="55"/>
        <v>ok</v>
      </c>
      <c r="AF332" s="9">
        <f t="shared" si="56"/>
        <v>0</v>
      </c>
      <c r="AG332" s="9" t="str">
        <f t="shared" si="57"/>
        <v>ok</v>
      </c>
      <c r="AH332" s="9" t="str">
        <f t="shared" si="58"/>
        <v>OK</v>
      </c>
      <c r="AI332" s="9" t="str">
        <f t="shared" si="59"/>
        <v>ok</v>
      </c>
      <c r="AJ332" s="9" t="str">
        <f t="shared" si="60"/>
        <v>STATE REPRESENTATIVE262DEMOCRATLEG DISTRICT 26 - HOUSEPIERCELegislative2012300DEBT408484087740877Operation and OverheadNOVEMBER TREASURYARGO STRATEGIESPO BOX 9100 SEATTLEWA</v>
      </c>
      <c r="AK332" s="9">
        <f t="shared" si="61"/>
        <v>0</v>
      </c>
      <c r="AL332" s="9" t="str">
        <f t="shared" si="62"/>
        <v>NO!</v>
      </c>
      <c r="AM332" t="str">
        <f t="shared" si="63"/>
        <v>Yes</v>
      </c>
      <c r="AN332">
        <f t="shared" si="64"/>
        <v>100441029</v>
      </c>
      <c r="AO332" s="12" t="str">
        <f t="shared" si="65"/>
        <v>STATE REPRESENTATIVE262DEMOCRATLEG DISTRICT 26 - HOUSEPIERCELegislative</v>
      </c>
    </row>
    <row r="333" spans="1:41" hidden="1" x14ac:dyDescent="0.25">
      <c r="A333">
        <v>1026</v>
      </c>
      <c r="B333">
        <v>100455802</v>
      </c>
      <c r="C333" t="s">
        <v>30</v>
      </c>
      <c r="D333" t="s">
        <v>1000</v>
      </c>
      <c r="E333" t="s">
        <v>44</v>
      </c>
      <c r="F333" t="s">
        <v>1001</v>
      </c>
      <c r="G333" t="s">
        <v>1002</v>
      </c>
      <c r="H333" t="s">
        <v>336</v>
      </c>
      <c r="I333" t="s">
        <v>1003</v>
      </c>
      <c r="J333" t="s">
        <v>67</v>
      </c>
      <c r="K333" t="s">
        <v>67</v>
      </c>
      <c r="L333">
        <v>26</v>
      </c>
      <c r="M333">
        <v>2</v>
      </c>
      <c r="N333" t="s">
        <v>68</v>
      </c>
      <c r="O333" t="s">
        <v>798</v>
      </c>
      <c r="P333" t="s">
        <v>70</v>
      </c>
      <c r="Q333" t="s">
        <v>71</v>
      </c>
      <c r="R333">
        <v>2012</v>
      </c>
      <c r="S333">
        <v>300</v>
      </c>
      <c r="T333" t="s">
        <v>31</v>
      </c>
      <c r="U333" s="2">
        <v>40848</v>
      </c>
      <c r="V333" s="2">
        <v>40877</v>
      </c>
      <c r="W333" s="2">
        <v>40877</v>
      </c>
      <c r="X333" t="s">
        <v>72</v>
      </c>
      <c r="Y333" t="s">
        <v>1208</v>
      </c>
      <c r="Z333" t="s">
        <v>167</v>
      </c>
      <c r="AA333" t="s">
        <v>168</v>
      </c>
      <c r="AB333" t="s">
        <v>35</v>
      </c>
      <c r="AC333" t="s">
        <v>36</v>
      </c>
      <c r="AE333" s="9" t="str">
        <f t="shared" si="55"/>
        <v>ok</v>
      </c>
      <c r="AF333" s="9">
        <f t="shared" si="56"/>
        <v>0</v>
      </c>
      <c r="AG333" s="9" t="str">
        <f t="shared" si="57"/>
        <v>ok</v>
      </c>
      <c r="AH333" s="9" t="str">
        <f t="shared" si="58"/>
        <v>OK</v>
      </c>
      <c r="AI333" s="9" t="str">
        <f t="shared" si="59"/>
        <v>ok</v>
      </c>
      <c r="AJ333" s="9" t="str">
        <f t="shared" si="60"/>
        <v>STATE REPRESENTATIVE262DEMOCRATLEG DISTRICT 26 - HOUSEPIERCELegislative2012300DEBT408484087740877Operation and OverheadNOVEMBER TREASURYARGO STRATEGIESPO BOX 9100 SEATTLEWA</v>
      </c>
      <c r="AK333" s="9">
        <f t="shared" si="61"/>
        <v>1</v>
      </c>
      <c r="AL333" s="9" t="str">
        <f t="shared" si="62"/>
        <v>MATCH</v>
      </c>
      <c r="AM333" t="str">
        <f t="shared" si="63"/>
        <v>Yes</v>
      </c>
      <c r="AN333">
        <f t="shared" si="64"/>
        <v>100441029</v>
      </c>
      <c r="AO333" s="12" t="str">
        <f t="shared" si="65"/>
        <v>STATE REPRESENTATIVE262DEMOCRATLEG DISTRICT 26 - HOUSEPIERCELegislative</v>
      </c>
    </row>
    <row r="334" spans="1:41" hidden="1" x14ac:dyDescent="0.25">
      <c r="A334">
        <v>565</v>
      </c>
      <c r="B334">
        <v>100457723</v>
      </c>
      <c r="C334" t="s">
        <v>30</v>
      </c>
      <c r="D334" t="s">
        <v>5117</v>
      </c>
      <c r="E334" t="s">
        <v>44</v>
      </c>
      <c r="F334" t="s">
        <v>5118</v>
      </c>
      <c r="G334" t="s">
        <v>1187</v>
      </c>
      <c r="H334" t="s">
        <v>299</v>
      </c>
      <c r="I334" t="s">
        <v>2780</v>
      </c>
      <c r="J334" t="s">
        <v>322</v>
      </c>
      <c r="K334" t="s">
        <v>67</v>
      </c>
      <c r="L334">
        <v>26</v>
      </c>
      <c r="M334">
        <v>2</v>
      </c>
      <c r="N334" t="s">
        <v>68</v>
      </c>
      <c r="O334" t="s">
        <v>798</v>
      </c>
      <c r="P334" t="s">
        <v>70</v>
      </c>
      <c r="Q334" t="s">
        <v>71</v>
      </c>
      <c r="R334">
        <v>2012</v>
      </c>
      <c r="S334">
        <v>300</v>
      </c>
      <c r="T334" t="s">
        <v>31</v>
      </c>
      <c r="U334" s="2">
        <v>40848</v>
      </c>
      <c r="V334" s="2">
        <v>40877</v>
      </c>
      <c r="W334" s="2">
        <v>40877</v>
      </c>
      <c r="X334" t="s">
        <v>72</v>
      </c>
      <c r="Y334" t="s">
        <v>1208</v>
      </c>
      <c r="Z334" t="s">
        <v>167</v>
      </c>
      <c r="AA334" t="s">
        <v>168</v>
      </c>
      <c r="AB334" t="s">
        <v>35</v>
      </c>
      <c r="AC334" t="s">
        <v>36</v>
      </c>
      <c r="AE334" s="9" t="str">
        <f t="shared" si="55"/>
        <v>ok</v>
      </c>
      <c r="AF334" s="9">
        <f t="shared" si="56"/>
        <v>0</v>
      </c>
      <c r="AG334" s="9" t="str">
        <f t="shared" si="57"/>
        <v>ok</v>
      </c>
      <c r="AH334" s="9" t="str">
        <f t="shared" si="58"/>
        <v>OK</v>
      </c>
      <c r="AI334" s="9" t="str">
        <f t="shared" si="59"/>
        <v>ok</v>
      </c>
      <c r="AJ334" s="9" t="str">
        <f t="shared" si="60"/>
        <v>STATE REPRESENTATIVE262DEMOCRATLEG DISTRICT 26 - HOUSEPIERCELegislative2012300DEBT408484087740877Operation and OverheadNOVEMBER TREASURYARGO STRATEGIESPO BOX 9100 SEATTLEWA</v>
      </c>
      <c r="AK334" s="9">
        <f t="shared" si="61"/>
        <v>1</v>
      </c>
      <c r="AL334" s="9" t="str">
        <f t="shared" si="62"/>
        <v>NO!</v>
      </c>
      <c r="AM334" t="str">
        <f t="shared" si="63"/>
        <v>Yes</v>
      </c>
      <c r="AN334">
        <f t="shared" si="64"/>
        <v>100441029</v>
      </c>
      <c r="AO334" s="12" t="str">
        <f t="shared" si="65"/>
        <v>STATE REPRESENTATIVE262DEMOCRATLEG DISTRICT 26 - HOUSEPIERCELegislative</v>
      </c>
    </row>
    <row r="335" spans="1:41" hidden="1" x14ac:dyDescent="0.25">
      <c r="A335">
        <v>649</v>
      </c>
      <c r="B335">
        <v>100457877</v>
      </c>
      <c r="C335" t="s">
        <v>30</v>
      </c>
      <c r="D335" t="s">
        <v>794</v>
      </c>
      <c r="E335" t="s">
        <v>44</v>
      </c>
      <c r="F335" t="s">
        <v>795</v>
      </c>
      <c r="G335" t="s">
        <v>796</v>
      </c>
      <c r="H335" t="s">
        <v>238</v>
      </c>
      <c r="I335" t="s">
        <v>797</v>
      </c>
      <c r="J335" t="s">
        <v>67</v>
      </c>
      <c r="K335" t="s">
        <v>67</v>
      </c>
      <c r="L335">
        <v>26</v>
      </c>
      <c r="M335">
        <v>2</v>
      </c>
      <c r="N335" t="s">
        <v>68</v>
      </c>
      <c r="O335" t="s">
        <v>798</v>
      </c>
      <c r="P335" t="s">
        <v>70</v>
      </c>
      <c r="Q335" t="s">
        <v>71</v>
      </c>
      <c r="R335">
        <v>2012</v>
      </c>
      <c r="S335">
        <v>300</v>
      </c>
      <c r="T335" t="s">
        <v>31</v>
      </c>
      <c r="U335" s="2">
        <v>40848</v>
      </c>
      <c r="V335" s="2">
        <v>40877</v>
      </c>
      <c r="W335" s="2">
        <v>40877</v>
      </c>
      <c r="X335" t="s">
        <v>72</v>
      </c>
      <c r="Y335" t="s">
        <v>1208</v>
      </c>
      <c r="Z335" t="s">
        <v>167</v>
      </c>
      <c r="AA335" t="s">
        <v>168</v>
      </c>
      <c r="AB335" t="s">
        <v>35</v>
      </c>
      <c r="AC335" t="s">
        <v>36</v>
      </c>
      <c r="AE335" s="9" t="str">
        <f t="shared" si="55"/>
        <v>ok</v>
      </c>
      <c r="AF335" s="9">
        <f t="shared" si="56"/>
        <v>0</v>
      </c>
      <c r="AG335" s="9" t="str">
        <f t="shared" si="57"/>
        <v>ok</v>
      </c>
      <c r="AH335" s="9" t="str">
        <f t="shared" si="58"/>
        <v>OK</v>
      </c>
      <c r="AI335" s="9" t="str">
        <f t="shared" si="59"/>
        <v>ok</v>
      </c>
      <c r="AJ335" s="9" t="str">
        <f t="shared" si="60"/>
        <v>STATE REPRESENTATIVE262DEMOCRATLEG DISTRICT 26 - HOUSEPIERCELegislative2012300DEBT408484087740877Operation and OverheadNOVEMBER TREASURYARGO STRATEGIESPO BOX 9100 SEATTLEWA</v>
      </c>
      <c r="AK335" s="9">
        <f t="shared" si="61"/>
        <v>1</v>
      </c>
      <c r="AL335" s="9" t="str">
        <f t="shared" si="62"/>
        <v>MATCH</v>
      </c>
      <c r="AM335" t="str">
        <f t="shared" si="63"/>
        <v>Yes</v>
      </c>
      <c r="AN335">
        <f t="shared" si="64"/>
        <v>100441029</v>
      </c>
      <c r="AO335" s="12" t="str">
        <f t="shared" si="65"/>
        <v>STATE REPRESENTATIVE262DEMOCRATLEG DISTRICT 26 - HOUSEPIERCELegislative</v>
      </c>
    </row>
    <row r="336" spans="1:41" hidden="1" x14ac:dyDescent="0.25">
      <c r="A336">
        <v>685</v>
      </c>
      <c r="B336">
        <v>100457878</v>
      </c>
      <c r="C336" t="s">
        <v>30</v>
      </c>
      <c r="D336" t="s">
        <v>284</v>
      </c>
      <c r="E336" t="s">
        <v>44</v>
      </c>
      <c r="F336" t="s">
        <v>285</v>
      </c>
      <c r="G336" t="s">
        <v>286</v>
      </c>
      <c r="H336" t="s">
        <v>140</v>
      </c>
      <c r="I336" t="s">
        <v>287</v>
      </c>
      <c r="J336" t="s">
        <v>67</v>
      </c>
      <c r="K336" t="s">
        <v>67</v>
      </c>
      <c r="L336">
        <v>26</v>
      </c>
      <c r="M336">
        <v>2</v>
      </c>
      <c r="N336" t="s">
        <v>68</v>
      </c>
      <c r="O336" t="s">
        <v>798</v>
      </c>
      <c r="P336" t="s">
        <v>70</v>
      </c>
      <c r="Q336" t="s">
        <v>71</v>
      </c>
      <c r="R336">
        <v>2012</v>
      </c>
      <c r="S336">
        <v>300</v>
      </c>
      <c r="T336" t="s">
        <v>31</v>
      </c>
      <c r="U336" s="2">
        <v>40848</v>
      </c>
      <c r="V336" s="2">
        <v>40877</v>
      </c>
      <c r="W336" s="2">
        <v>40877</v>
      </c>
      <c r="X336" t="s">
        <v>72</v>
      </c>
      <c r="Y336" t="s">
        <v>1208</v>
      </c>
      <c r="Z336" t="s">
        <v>167</v>
      </c>
      <c r="AA336" t="s">
        <v>168</v>
      </c>
      <c r="AB336" t="s">
        <v>35</v>
      </c>
      <c r="AC336" t="s">
        <v>36</v>
      </c>
      <c r="AE336" s="9" t="str">
        <f t="shared" si="55"/>
        <v>ok</v>
      </c>
      <c r="AF336" s="9">
        <f t="shared" si="56"/>
        <v>0</v>
      </c>
      <c r="AG336" s="9" t="str">
        <f t="shared" si="57"/>
        <v>ok</v>
      </c>
      <c r="AH336" s="9" t="str">
        <f t="shared" si="58"/>
        <v>OK</v>
      </c>
      <c r="AI336" s="9" t="str">
        <f t="shared" si="59"/>
        <v>ok</v>
      </c>
      <c r="AJ336" s="9" t="str">
        <f t="shared" si="60"/>
        <v>STATE REPRESENTATIVE262DEMOCRATLEG DISTRICT 26 - HOUSEPIERCELegislative2012300DEBT408484087740877Operation and OverheadNOVEMBER TREASURYARGO STRATEGIESPO BOX 9100 SEATTLEWA</v>
      </c>
      <c r="AK336" s="9">
        <f t="shared" si="61"/>
        <v>1</v>
      </c>
      <c r="AL336" s="9" t="str">
        <f t="shared" si="62"/>
        <v>MATCH</v>
      </c>
      <c r="AM336" t="str">
        <f t="shared" si="63"/>
        <v>Yes</v>
      </c>
      <c r="AN336">
        <f t="shared" si="64"/>
        <v>100441029</v>
      </c>
      <c r="AO336" s="12" t="str">
        <f t="shared" si="65"/>
        <v>STATE REPRESENTATIVE262DEMOCRATLEG DISTRICT 26 - HOUSEPIERCELegislative</v>
      </c>
    </row>
    <row r="337" spans="1:41" hidden="1" x14ac:dyDescent="0.25">
      <c r="A337">
        <v>651</v>
      </c>
      <c r="B337">
        <v>100457893</v>
      </c>
      <c r="C337" t="s">
        <v>30</v>
      </c>
      <c r="D337" t="s">
        <v>706</v>
      </c>
      <c r="E337" t="s">
        <v>44</v>
      </c>
      <c r="F337" t="s">
        <v>707</v>
      </c>
      <c r="G337" t="s">
        <v>224</v>
      </c>
      <c r="H337" t="s">
        <v>299</v>
      </c>
      <c r="I337" t="s">
        <v>708</v>
      </c>
      <c r="J337" t="s">
        <v>67</v>
      </c>
      <c r="K337" t="s">
        <v>67</v>
      </c>
      <c r="L337">
        <v>26</v>
      </c>
      <c r="M337">
        <v>2</v>
      </c>
      <c r="N337" t="s">
        <v>68</v>
      </c>
      <c r="O337" t="s">
        <v>798</v>
      </c>
      <c r="P337" t="s">
        <v>70</v>
      </c>
      <c r="Q337" t="s">
        <v>71</v>
      </c>
      <c r="R337">
        <v>2012</v>
      </c>
      <c r="S337">
        <v>300</v>
      </c>
      <c r="T337" t="s">
        <v>31</v>
      </c>
      <c r="U337" s="2">
        <v>40848</v>
      </c>
      <c r="V337" s="2">
        <v>40877</v>
      </c>
      <c r="W337" s="2">
        <v>40877</v>
      </c>
      <c r="X337" t="s">
        <v>72</v>
      </c>
      <c r="Y337" t="s">
        <v>1208</v>
      </c>
      <c r="Z337" t="s">
        <v>167</v>
      </c>
      <c r="AA337" t="s">
        <v>168</v>
      </c>
      <c r="AB337" t="s">
        <v>35</v>
      </c>
      <c r="AC337" t="s">
        <v>36</v>
      </c>
      <c r="AE337" s="9" t="str">
        <f t="shared" si="55"/>
        <v>ok</v>
      </c>
      <c r="AF337" s="9">
        <f t="shared" si="56"/>
        <v>0</v>
      </c>
      <c r="AG337" s="9" t="str">
        <f t="shared" si="57"/>
        <v>ok</v>
      </c>
      <c r="AH337" s="9" t="str">
        <f t="shared" si="58"/>
        <v>OK</v>
      </c>
      <c r="AI337" s="9" t="str">
        <f t="shared" si="59"/>
        <v>ok</v>
      </c>
      <c r="AJ337" s="9" t="str">
        <f t="shared" si="60"/>
        <v>STATE REPRESENTATIVE262DEMOCRATLEG DISTRICT 26 - HOUSEPIERCELegislative2012300DEBT408484087740877Operation and OverheadNOVEMBER TREASURYARGO STRATEGIESPO BOX 9100 SEATTLEWA</v>
      </c>
      <c r="AK337" s="9">
        <f t="shared" si="61"/>
        <v>1</v>
      </c>
      <c r="AL337" s="9" t="str">
        <f t="shared" si="62"/>
        <v>MATCH</v>
      </c>
      <c r="AM337" t="str">
        <f t="shared" si="63"/>
        <v>Yes</v>
      </c>
      <c r="AN337">
        <f t="shared" si="64"/>
        <v>100441029</v>
      </c>
      <c r="AO337" s="12" t="str">
        <f t="shared" si="65"/>
        <v>STATE REPRESENTATIVE262DEMOCRATLEG DISTRICT 26 - HOUSEPIERCELegislative</v>
      </c>
    </row>
    <row r="338" spans="1:41" hidden="1" x14ac:dyDescent="0.25">
      <c r="A338">
        <v>652</v>
      </c>
      <c r="B338">
        <v>100458450</v>
      </c>
      <c r="C338" t="s">
        <v>30</v>
      </c>
      <c r="D338" t="s">
        <v>774</v>
      </c>
      <c r="E338" t="s">
        <v>44</v>
      </c>
      <c r="F338" t="s">
        <v>775</v>
      </c>
      <c r="G338" t="s">
        <v>776</v>
      </c>
      <c r="H338" t="s">
        <v>191</v>
      </c>
      <c r="I338" t="s">
        <v>777</v>
      </c>
      <c r="J338" t="s">
        <v>174</v>
      </c>
      <c r="K338" t="s">
        <v>67</v>
      </c>
      <c r="L338">
        <v>26</v>
      </c>
      <c r="M338">
        <v>2</v>
      </c>
      <c r="N338" t="s">
        <v>68</v>
      </c>
      <c r="O338" t="s">
        <v>798</v>
      </c>
      <c r="P338" t="s">
        <v>70</v>
      </c>
      <c r="Q338" t="s">
        <v>71</v>
      </c>
      <c r="R338">
        <v>2012</v>
      </c>
      <c r="S338">
        <v>300</v>
      </c>
      <c r="T338" t="s">
        <v>31</v>
      </c>
      <c r="U338" s="2">
        <v>40848</v>
      </c>
      <c r="V338" s="2">
        <v>40877</v>
      </c>
      <c r="W338" s="2">
        <v>40877</v>
      </c>
      <c r="X338" t="s">
        <v>72</v>
      </c>
      <c r="Y338" t="s">
        <v>1208</v>
      </c>
      <c r="Z338" t="s">
        <v>167</v>
      </c>
      <c r="AA338" t="s">
        <v>168</v>
      </c>
      <c r="AB338" t="s">
        <v>35</v>
      </c>
      <c r="AC338" t="s">
        <v>36</v>
      </c>
      <c r="AE338" s="9" t="str">
        <f t="shared" si="55"/>
        <v>ok</v>
      </c>
      <c r="AF338" s="9">
        <f t="shared" si="56"/>
        <v>0</v>
      </c>
      <c r="AG338" s="9" t="str">
        <f t="shared" si="57"/>
        <v>ok</v>
      </c>
      <c r="AH338" s="9" t="str">
        <f t="shared" si="58"/>
        <v>OK</v>
      </c>
      <c r="AI338" s="9" t="str">
        <f t="shared" si="59"/>
        <v>ok</v>
      </c>
      <c r="AJ338" s="9" t="str">
        <f t="shared" si="60"/>
        <v>STATE REPRESENTATIVE262DEMOCRATLEG DISTRICT 26 - HOUSEPIERCELegislative2012300DEBT408484087740877Operation and OverheadNOVEMBER TREASURYARGO STRATEGIESPO BOX 9100 SEATTLEWA</v>
      </c>
      <c r="AK338" s="9">
        <f t="shared" si="61"/>
        <v>1</v>
      </c>
      <c r="AL338" s="9" t="str">
        <f t="shared" si="62"/>
        <v>NO!</v>
      </c>
      <c r="AM338" t="str">
        <f t="shared" si="63"/>
        <v>Yes</v>
      </c>
      <c r="AN338">
        <f t="shared" si="64"/>
        <v>100441029</v>
      </c>
      <c r="AO338" s="12" t="str">
        <f t="shared" si="65"/>
        <v>STATE REPRESENTATIVE262DEMOCRATLEG DISTRICT 26 - HOUSEPIERCELegislative</v>
      </c>
    </row>
    <row r="339" spans="1:41" hidden="1" x14ac:dyDescent="0.25">
      <c r="A339">
        <v>638</v>
      </c>
      <c r="B339">
        <v>100458772</v>
      </c>
      <c r="C339" t="s">
        <v>30</v>
      </c>
      <c r="D339" t="s">
        <v>209</v>
      </c>
      <c r="E339" t="s">
        <v>44</v>
      </c>
      <c r="F339" t="s">
        <v>210</v>
      </c>
      <c r="G339" t="s">
        <v>211</v>
      </c>
      <c r="H339" t="s">
        <v>212</v>
      </c>
      <c r="I339" t="s">
        <v>213</v>
      </c>
      <c r="J339" t="s">
        <v>67</v>
      </c>
      <c r="K339" t="s">
        <v>67</v>
      </c>
      <c r="L339">
        <v>26</v>
      </c>
      <c r="M339">
        <v>2</v>
      </c>
      <c r="N339" t="s">
        <v>68</v>
      </c>
      <c r="O339" t="s">
        <v>798</v>
      </c>
      <c r="P339" t="s">
        <v>70</v>
      </c>
      <c r="Q339" t="s">
        <v>71</v>
      </c>
      <c r="R339">
        <v>2012</v>
      </c>
      <c r="S339">
        <v>300</v>
      </c>
      <c r="T339" t="s">
        <v>31</v>
      </c>
      <c r="U339" s="2">
        <v>40848</v>
      </c>
      <c r="V339" s="2">
        <v>40877</v>
      </c>
      <c r="W339" s="2">
        <v>40877</v>
      </c>
      <c r="X339" t="s">
        <v>72</v>
      </c>
      <c r="Y339" t="s">
        <v>1208</v>
      </c>
      <c r="Z339" t="s">
        <v>167</v>
      </c>
      <c r="AA339" t="s">
        <v>168</v>
      </c>
      <c r="AB339" t="s">
        <v>35</v>
      </c>
      <c r="AC339" t="s">
        <v>36</v>
      </c>
      <c r="AE339" s="9" t="str">
        <f t="shared" si="55"/>
        <v>ok</v>
      </c>
      <c r="AF339" s="9">
        <f t="shared" si="56"/>
        <v>0</v>
      </c>
      <c r="AG339" s="9" t="str">
        <f t="shared" si="57"/>
        <v>ok</v>
      </c>
      <c r="AH339" s="9" t="str">
        <f t="shared" si="58"/>
        <v>OK</v>
      </c>
      <c r="AI339" s="9" t="str">
        <f t="shared" si="59"/>
        <v>ok</v>
      </c>
      <c r="AJ339" s="9" t="str">
        <f t="shared" si="60"/>
        <v>STATE REPRESENTATIVE262DEMOCRATLEG DISTRICT 26 - HOUSEPIERCELegislative2012300DEBT408484087740877Operation and OverheadNOVEMBER TREASURYARGO STRATEGIESPO BOX 9100 SEATTLEWA</v>
      </c>
      <c r="AK339" s="9">
        <f t="shared" si="61"/>
        <v>1</v>
      </c>
      <c r="AL339" s="9" t="str">
        <f t="shared" si="62"/>
        <v>MATCH</v>
      </c>
      <c r="AM339" t="str">
        <f t="shared" si="63"/>
        <v>Yes</v>
      </c>
      <c r="AN339">
        <f t="shared" si="64"/>
        <v>100441029</v>
      </c>
      <c r="AO339" s="12" t="str">
        <f t="shared" si="65"/>
        <v>STATE REPRESENTATIVE262DEMOCRATLEG DISTRICT 26 - HOUSEPIERCELegislative</v>
      </c>
    </row>
    <row r="340" spans="1:41" hidden="1" x14ac:dyDescent="0.25">
      <c r="A340">
        <v>636</v>
      </c>
      <c r="B340">
        <v>100459379</v>
      </c>
      <c r="C340" t="s">
        <v>30</v>
      </c>
      <c r="D340" t="s">
        <v>1344</v>
      </c>
      <c r="E340" t="s">
        <v>44</v>
      </c>
      <c r="F340" t="s">
        <v>1345</v>
      </c>
      <c r="G340" t="s">
        <v>1346</v>
      </c>
      <c r="H340" t="s">
        <v>238</v>
      </c>
      <c r="I340" t="s">
        <v>1347</v>
      </c>
      <c r="J340" t="s">
        <v>67</v>
      </c>
      <c r="K340" t="s">
        <v>67</v>
      </c>
      <c r="L340">
        <v>26</v>
      </c>
      <c r="M340">
        <v>2</v>
      </c>
      <c r="N340" t="s">
        <v>68</v>
      </c>
      <c r="O340" t="s">
        <v>798</v>
      </c>
      <c r="P340" t="s">
        <v>70</v>
      </c>
      <c r="Q340" t="s">
        <v>71</v>
      </c>
      <c r="R340">
        <v>2012</v>
      </c>
      <c r="S340">
        <v>300</v>
      </c>
      <c r="T340" t="s">
        <v>31</v>
      </c>
      <c r="U340" s="2">
        <v>40848</v>
      </c>
      <c r="V340" s="2">
        <v>40877</v>
      </c>
      <c r="W340" s="2">
        <v>40877</v>
      </c>
      <c r="X340" t="s">
        <v>72</v>
      </c>
      <c r="Y340" t="s">
        <v>1208</v>
      </c>
      <c r="Z340" t="s">
        <v>167</v>
      </c>
      <c r="AA340" t="s">
        <v>168</v>
      </c>
      <c r="AB340" t="s">
        <v>35</v>
      </c>
      <c r="AC340" t="s">
        <v>36</v>
      </c>
      <c r="AE340" s="9" t="str">
        <f t="shared" si="55"/>
        <v>ok</v>
      </c>
      <c r="AF340" s="9">
        <f t="shared" si="56"/>
        <v>0</v>
      </c>
      <c r="AG340" s="9" t="str">
        <f t="shared" si="57"/>
        <v>ok</v>
      </c>
      <c r="AH340" s="9" t="str">
        <f t="shared" si="58"/>
        <v>OK</v>
      </c>
      <c r="AI340" s="9" t="str">
        <f t="shared" si="59"/>
        <v>ok</v>
      </c>
      <c r="AJ340" s="9" t="str">
        <f t="shared" si="60"/>
        <v>STATE REPRESENTATIVE262DEMOCRATLEG DISTRICT 26 - HOUSEPIERCELegislative2012300DEBT408484087740877Operation and OverheadNOVEMBER TREASURYARGO STRATEGIESPO BOX 9100 SEATTLEWA</v>
      </c>
      <c r="AK340" s="9">
        <f t="shared" si="61"/>
        <v>1</v>
      </c>
      <c r="AL340" s="9" t="str">
        <f t="shared" si="62"/>
        <v>MATCH</v>
      </c>
      <c r="AM340" t="str">
        <f t="shared" si="63"/>
        <v>Yes</v>
      </c>
      <c r="AN340">
        <f t="shared" si="64"/>
        <v>100441029</v>
      </c>
      <c r="AO340" s="12" t="str">
        <f t="shared" si="65"/>
        <v>STATE REPRESENTATIVE262DEMOCRATLEG DISTRICT 26 - HOUSEPIERCELegislative</v>
      </c>
    </row>
    <row r="341" spans="1:41" hidden="1" x14ac:dyDescent="0.25">
      <c r="A341">
        <v>639</v>
      </c>
      <c r="B341">
        <v>100461042</v>
      </c>
      <c r="C341" t="s">
        <v>30</v>
      </c>
      <c r="D341" t="s">
        <v>814</v>
      </c>
      <c r="E341" t="s">
        <v>44</v>
      </c>
      <c r="F341" t="s">
        <v>815</v>
      </c>
      <c r="G341" t="s">
        <v>816</v>
      </c>
      <c r="H341" t="s">
        <v>273</v>
      </c>
      <c r="I341" t="s">
        <v>817</v>
      </c>
      <c r="J341" t="s">
        <v>49</v>
      </c>
      <c r="K341" t="s">
        <v>67</v>
      </c>
      <c r="L341">
        <v>26</v>
      </c>
      <c r="M341">
        <v>2</v>
      </c>
      <c r="N341" t="s">
        <v>68</v>
      </c>
      <c r="O341" t="s">
        <v>798</v>
      </c>
      <c r="P341" t="s">
        <v>70</v>
      </c>
      <c r="Q341" t="s">
        <v>71</v>
      </c>
      <c r="R341">
        <v>2012</v>
      </c>
      <c r="S341">
        <v>300</v>
      </c>
      <c r="T341" t="s">
        <v>31</v>
      </c>
      <c r="U341" s="2">
        <v>40848</v>
      </c>
      <c r="V341" s="2">
        <v>40877</v>
      </c>
      <c r="W341" s="2">
        <v>40877</v>
      </c>
      <c r="X341" t="s">
        <v>72</v>
      </c>
      <c r="Y341" t="s">
        <v>1208</v>
      </c>
      <c r="Z341" t="s">
        <v>167</v>
      </c>
      <c r="AA341" t="s">
        <v>168</v>
      </c>
      <c r="AB341" t="s">
        <v>35</v>
      </c>
      <c r="AC341" t="s">
        <v>36</v>
      </c>
      <c r="AE341" s="9" t="str">
        <f t="shared" si="55"/>
        <v>ok</v>
      </c>
      <c r="AF341" s="9">
        <f t="shared" si="56"/>
        <v>0</v>
      </c>
      <c r="AG341" s="9" t="str">
        <f t="shared" si="57"/>
        <v>ok</v>
      </c>
      <c r="AH341" s="9" t="str">
        <f t="shared" si="58"/>
        <v>OK</v>
      </c>
      <c r="AI341" s="9" t="str">
        <f t="shared" si="59"/>
        <v>ok</v>
      </c>
      <c r="AJ341" s="9" t="str">
        <f t="shared" si="60"/>
        <v>STATE REPRESENTATIVE262DEMOCRATLEG DISTRICT 26 - HOUSEPIERCELegislative2012300DEBT408484087740877Operation and OverheadNOVEMBER TREASURYARGO STRATEGIESPO BOX 9100 SEATTLEWA</v>
      </c>
      <c r="AK341" s="9">
        <f t="shared" si="61"/>
        <v>1</v>
      </c>
      <c r="AL341" s="9" t="str">
        <f t="shared" si="62"/>
        <v>NO!</v>
      </c>
      <c r="AM341" t="str">
        <f t="shared" si="63"/>
        <v>Yes</v>
      </c>
      <c r="AN341">
        <f t="shared" si="64"/>
        <v>100441029</v>
      </c>
      <c r="AO341" s="12" t="str">
        <f t="shared" si="65"/>
        <v>STATE REPRESENTATIVE262DEMOCRATLEG DISTRICT 26 - HOUSEPIERCELegislative</v>
      </c>
    </row>
    <row r="342" spans="1:41" hidden="1" x14ac:dyDescent="0.25">
      <c r="A342">
        <v>641</v>
      </c>
      <c r="B342">
        <v>100461815</v>
      </c>
      <c r="C342" t="s">
        <v>30</v>
      </c>
      <c r="D342" t="s">
        <v>497</v>
      </c>
      <c r="E342" t="s">
        <v>44</v>
      </c>
      <c r="F342" t="s">
        <v>498</v>
      </c>
      <c r="G342" t="s">
        <v>499</v>
      </c>
      <c r="H342" t="s">
        <v>140</v>
      </c>
      <c r="I342" t="s">
        <v>500</v>
      </c>
      <c r="J342" t="s">
        <v>67</v>
      </c>
      <c r="K342" t="s">
        <v>67</v>
      </c>
      <c r="L342">
        <v>26</v>
      </c>
      <c r="M342">
        <v>2</v>
      </c>
      <c r="N342" t="s">
        <v>68</v>
      </c>
      <c r="O342" t="s">
        <v>798</v>
      </c>
      <c r="P342" t="s">
        <v>70</v>
      </c>
      <c r="Q342" t="s">
        <v>71</v>
      </c>
      <c r="R342">
        <v>2012</v>
      </c>
      <c r="S342">
        <v>300</v>
      </c>
      <c r="T342" t="s">
        <v>31</v>
      </c>
      <c r="U342" s="2">
        <v>40848</v>
      </c>
      <c r="V342" s="2">
        <v>40877</v>
      </c>
      <c r="W342" s="2">
        <v>40877</v>
      </c>
      <c r="X342" t="s">
        <v>72</v>
      </c>
      <c r="Y342" t="s">
        <v>1208</v>
      </c>
      <c r="Z342" t="s">
        <v>167</v>
      </c>
      <c r="AA342" t="s">
        <v>168</v>
      </c>
      <c r="AB342" t="s">
        <v>35</v>
      </c>
      <c r="AC342" t="s">
        <v>36</v>
      </c>
      <c r="AE342" s="9" t="str">
        <f t="shared" si="55"/>
        <v>ok</v>
      </c>
      <c r="AF342" s="9">
        <f t="shared" si="56"/>
        <v>0</v>
      </c>
      <c r="AG342" s="9" t="str">
        <f t="shared" si="57"/>
        <v>ok</v>
      </c>
      <c r="AH342" s="9" t="str">
        <f t="shared" si="58"/>
        <v>OK</v>
      </c>
      <c r="AI342" s="9" t="str">
        <f t="shared" si="59"/>
        <v>ok</v>
      </c>
      <c r="AJ342" s="9" t="str">
        <f t="shared" si="60"/>
        <v>STATE REPRESENTATIVE262DEMOCRATLEG DISTRICT 26 - HOUSEPIERCELegislative2012300DEBT408484087740877Operation and OverheadNOVEMBER TREASURYARGO STRATEGIESPO BOX 9100 SEATTLEWA</v>
      </c>
      <c r="AK342" s="9">
        <f t="shared" si="61"/>
        <v>1</v>
      </c>
      <c r="AL342" s="9" t="str">
        <f t="shared" si="62"/>
        <v>MATCH</v>
      </c>
      <c r="AM342" t="str">
        <f t="shared" si="63"/>
        <v>Yes</v>
      </c>
      <c r="AN342">
        <f t="shared" si="64"/>
        <v>100441029</v>
      </c>
      <c r="AO342" s="12" t="str">
        <f t="shared" si="65"/>
        <v>STATE REPRESENTATIVE262DEMOCRATLEG DISTRICT 26 - HOUSEPIERCELegislative</v>
      </c>
    </row>
    <row r="343" spans="1:41" hidden="1" x14ac:dyDescent="0.25">
      <c r="A343">
        <v>393</v>
      </c>
      <c r="B343">
        <v>100424461</v>
      </c>
      <c r="C343" t="s">
        <v>30</v>
      </c>
      <c r="D343" t="s">
        <v>372</v>
      </c>
      <c r="E343" t="s">
        <v>44</v>
      </c>
      <c r="F343" t="s">
        <v>373</v>
      </c>
      <c r="G343" t="s">
        <v>374</v>
      </c>
      <c r="H343" t="s">
        <v>273</v>
      </c>
      <c r="I343" t="s">
        <v>375</v>
      </c>
      <c r="J343" t="s">
        <v>174</v>
      </c>
      <c r="K343" t="s">
        <v>67</v>
      </c>
      <c r="L343">
        <v>26</v>
      </c>
      <c r="M343">
        <v>2</v>
      </c>
      <c r="N343" t="s">
        <v>68</v>
      </c>
      <c r="O343" t="s">
        <v>798</v>
      </c>
      <c r="P343" t="s">
        <v>70</v>
      </c>
      <c r="Q343" t="s">
        <v>71</v>
      </c>
      <c r="R343">
        <v>2012</v>
      </c>
      <c r="S343">
        <v>500</v>
      </c>
      <c r="T343" t="s">
        <v>31</v>
      </c>
      <c r="U343" s="2">
        <v>40603</v>
      </c>
      <c r="V343" s="2">
        <v>40633</v>
      </c>
      <c r="W343" s="2">
        <v>40543</v>
      </c>
      <c r="X343" t="s">
        <v>72</v>
      </c>
      <c r="Y343" t="s">
        <v>1792</v>
      </c>
      <c r="Z343" t="s">
        <v>167</v>
      </c>
      <c r="AA343" t="s">
        <v>168</v>
      </c>
      <c r="AB343" t="s">
        <v>35</v>
      </c>
      <c r="AC343" t="s">
        <v>36</v>
      </c>
      <c r="AE343" s="9" t="str">
        <f t="shared" si="55"/>
        <v>ok</v>
      </c>
      <c r="AF343" s="9">
        <f t="shared" si="56"/>
        <v>0</v>
      </c>
      <c r="AG343" s="9" t="str">
        <f t="shared" si="57"/>
        <v>ok</v>
      </c>
      <c r="AH343" s="9" t="str">
        <f t="shared" si="58"/>
        <v>ERROR!</v>
      </c>
      <c r="AI343" s="9" t="str">
        <f t="shared" si="59"/>
        <v>ok</v>
      </c>
      <c r="AJ343" s="9" t="str">
        <f t="shared" si="60"/>
        <v>STATE REPRESENTATIVE262DEMOCRATLEG DISTRICT 26 - HOUSEPIERCELegislative2012500DEBT406034063340543Operation and OverheadDECEMBER TREASURYARGO STRATEGIESPO BOX 9100 SEATTLEWA</v>
      </c>
      <c r="AK343" s="9">
        <f t="shared" si="61"/>
        <v>0</v>
      </c>
      <c r="AL343" s="9" t="str">
        <f t="shared" si="62"/>
        <v>NO!</v>
      </c>
      <c r="AM343" t="str">
        <f t="shared" si="63"/>
        <v>Yes</v>
      </c>
      <c r="AN343">
        <f t="shared" si="64"/>
        <v>100419019</v>
      </c>
      <c r="AO343" s="12" t="str">
        <f t="shared" si="65"/>
        <v>STATE REPRESENTATIVE262DEMOCRATLEG DISTRICT 26 - HOUSEPIERCELegislative</v>
      </c>
    </row>
    <row r="344" spans="1:41" hidden="1" x14ac:dyDescent="0.25">
      <c r="A344">
        <v>421</v>
      </c>
      <c r="B344">
        <v>100424859</v>
      </c>
      <c r="C344" t="s">
        <v>30</v>
      </c>
      <c r="D344" t="s">
        <v>235</v>
      </c>
      <c r="E344" t="s">
        <v>44</v>
      </c>
      <c r="F344" s="10" t="s">
        <v>236</v>
      </c>
      <c r="G344" t="s">
        <v>237</v>
      </c>
      <c r="H344" t="s">
        <v>238</v>
      </c>
      <c r="I344" t="s">
        <v>239</v>
      </c>
      <c r="J344" t="s">
        <v>240</v>
      </c>
      <c r="K344" t="s">
        <v>67</v>
      </c>
      <c r="L344">
        <v>26</v>
      </c>
      <c r="M344">
        <v>2</v>
      </c>
      <c r="N344" t="s">
        <v>68</v>
      </c>
      <c r="O344" t="s">
        <v>798</v>
      </c>
      <c r="P344" t="s">
        <v>70</v>
      </c>
      <c r="Q344" t="s">
        <v>71</v>
      </c>
      <c r="R344">
        <v>2012</v>
      </c>
      <c r="S344">
        <v>500</v>
      </c>
      <c r="T344" t="s">
        <v>31</v>
      </c>
      <c r="U344" s="2">
        <v>40603</v>
      </c>
      <c r="V344" s="2">
        <v>40633</v>
      </c>
      <c r="W344" s="2">
        <v>40543</v>
      </c>
      <c r="X344" t="s">
        <v>72</v>
      </c>
      <c r="Y344" t="s">
        <v>1792</v>
      </c>
      <c r="Z344" t="s">
        <v>167</v>
      </c>
      <c r="AA344" t="s">
        <v>168</v>
      </c>
      <c r="AB344" t="s">
        <v>35</v>
      </c>
      <c r="AC344" t="s">
        <v>36</v>
      </c>
      <c r="AE344" s="9" t="str">
        <f t="shared" si="55"/>
        <v>ok</v>
      </c>
      <c r="AF344" s="9">
        <f t="shared" si="56"/>
        <v>0</v>
      </c>
      <c r="AG344" s="9" t="str">
        <f t="shared" si="57"/>
        <v>ok</v>
      </c>
      <c r="AH344" s="9" t="str">
        <f t="shared" si="58"/>
        <v>ERROR!</v>
      </c>
      <c r="AI344" s="9" t="str">
        <f t="shared" si="59"/>
        <v>ok</v>
      </c>
      <c r="AJ344" s="9" t="str">
        <f t="shared" si="60"/>
        <v>STATE REPRESENTATIVE262DEMOCRATLEG DISTRICT 26 - HOUSEPIERCELegislative2012500DEBT406034063340543Operation and OverheadDECEMBER TREASURYARGO STRATEGIESPO BOX 9100 SEATTLEWA</v>
      </c>
      <c r="AK344" s="9">
        <f t="shared" si="61"/>
        <v>1</v>
      </c>
      <c r="AL344" s="9" t="str">
        <f t="shared" si="62"/>
        <v>NO!</v>
      </c>
      <c r="AM344" t="str">
        <f t="shared" si="63"/>
        <v>Yes</v>
      </c>
      <c r="AN344">
        <f t="shared" si="64"/>
        <v>100419019</v>
      </c>
      <c r="AO344" s="12" t="str">
        <f t="shared" si="65"/>
        <v>STATE REPRESENTATIVE262DEMOCRATLEG DISTRICT 26 - HOUSEPIERCELegislative</v>
      </c>
    </row>
    <row r="345" spans="1:41" hidden="1" x14ac:dyDescent="0.25">
      <c r="A345">
        <v>450</v>
      </c>
      <c r="B345">
        <v>100430583</v>
      </c>
      <c r="C345" t="s">
        <v>30</v>
      </c>
      <c r="D345" t="s">
        <v>608</v>
      </c>
      <c r="E345" t="s">
        <v>44</v>
      </c>
      <c r="F345" t="s">
        <v>609</v>
      </c>
      <c r="G345" t="s">
        <v>46</v>
      </c>
      <c r="H345" t="s">
        <v>273</v>
      </c>
      <c r="I345" t="s">
        <v>610</v>
      </c>
      <c r="J345" t="s">
        <v>611</v>
      </c>
      <c r="K345" t="s">
        <v>67</v>
      </c>
      <c r="L345">
        <v>26</v>
      </c>
      <c r="M345">
        <v>2</v>
      </c>
      <c r="N345" t="s">
        <v>68</v>
      </c>
      <c r="O345" t="s">
        <v>798</v>
      </c>
      <c r="P345" t="s">
        <v>70</v>
      </c>
      <c r="Q345" t="s">
        <v>71</v>
      </c>
      <c r="R345">
        <v>2012</v>
      </c>
      <c r="S345">
        <v>500</v>
      </c>
      <c r="T345" t="s">
        <v>31</v>
      </c>
      <c r="U345" s="2">
        <v>40603</v>
      </c>
      <c r="V345" s="2">
        <v>40633</v>
      </c>
      <c r="W345" s="2">
        <v>40543</v>
      </c>
      <c r="X345" t="s">
        <v>72</v>
      </c>
      <c r="Y345" t="s">
        <v>1792</v>
      </c>
      <c r="Z345" t="s">
        <v>167</v>
      </c>
      <c r="AA345" t="s">
        <v>168</v>
      </c>
      <c r="AB345" t="s">
        <v>35</v>
      </c>
      <c r="AC345" t="s">
        <v>36</v>
      </c>
      <c r="AE345" s="9" t="str">
        <f t="shared" si="55"/>
        <v>ok</v>
      </c>
      <c r="AF345" s="9">
        <f t="shared" si="56"/>
        <v>0</v>
      </c>
      <c r="AG345" s="9" t="str">
        <f t="shared" si="57"/>
        <v>ok</v>
      </c>
      <c r="AH345" s="9" t="str">
        <f t="shared" si="58"/>
        <v>ERROR!</v>
      </c>
      <c r="AI345" s="9" t="str">
        <f t="shared" si="59"/>
        <v>ok</v>
      </c>
      <c r="AJ345" s="9" t="str">
        <f t="shared" si="60"/>
        <v>STATE REPRESENTATIVE262DEMOCRATLEG DISTRICT 26 - HOUSEPIERCELegislative2012500DEBT406034063340543Operation and OverheadDECEMBER TREASURYARGO STRATEGIESPO BOX 9100 SEATTLEWA</v>
      </c>
      <c r="AK345" s="9">
        <f t="shared" si="61"/>
        <v>1</v>
      </c>
      <c r="AL345" s="9" t="str">
        <f t="shared" si="62"/>
        <v>NO!</v>
      </c>
      <c r="AM345" t="str">
        <f t="shared" si="63"/>
        <v>Yes</v>
      </c>
      <c r="AN345">
        <f t="shared" si="64"/>
        <v>100419019</v>
      </c>
      <c r="AO345" s="12" t="str">
        <f t="shared" si="65"/>
        <v>STATE REPRESENTATIVE262DEMOCRATLEG DISTRICT 26 - HOUSEPIERCELegislative</v>
      </c>
    </row>
    <row r="346" spans="1:41" hidden="1" x14ac:dyDescent="0.25">
      <c r="A346">
        <v>403</v>
      </c>
      <c r="B346">
        <v>100424325</v>
      </c>
      <c r="C346" t="s">
        <v>30</v>
      </c>
      <c r="D346" t="s">
        <v>794</v>
      </c>
      <c r="E346" t="s">
        <v>44</v>
      </c>
      <c r="F346" t="s">
        <v>795</v>
      </c>
      <c r="G346" t="s">
        <v>796</v>
      </c>
      <c r="H346" t="s">
        <v>238</v>
      </c>
      <c r="I346" t="s">
        <v>797</v>
      </c>
      <c r="J346" t="s">
        <v>67</v>
      </c>
      <c r="K346" t="s">
        <v>67</v>
      </c>
      <c r="L346">
        <v>26</v>
      </c>
      <c r="M346">
        <v>2</v>
      </c>
      <c r="N346" t="s">
        <v>68</v>
      </c>
      <c r="O346" t="s">
        <v>798</v>
      </c>
      <c r="P346" t="s">
        <v>70</v>
      </c>
      <c r="Q346" t="s">
        <v>71</v>
      </c>
      <c r="R346">
        <v>2012</v>
      </c>
      <c r="S346">
        <v>500</v>
      </c>
      <c r="T346" t="s">
        <v>31</v>
      </c>
      <c r="U346" s="2">
        <v>40725</v>
      </c>
      <c r="V346" s="2">
        <v>40755</v>
      </c>
      <c r="W346" s="2">
        <v>40543</v>
      </c>
      <c r="X346" t="s">
        <v>72</v>
      </c>
      <c r="Y346" t="s">
        <v>1792</v>
      </c>
      <c r="Z346" t="s">
        <v>167</v>
      </c>
      <c r="AA346" t="s">
        <v>168</v>
      </c>
      <c r="AB346" t="s">
        <v>35</v>
      </c>
      <c r="AC346" t="s">
        <v>36</v>
      </c>
      <c r="AE346" s="9" t="str">
        <f t="shared" si="55"/>
        <v>ok</v>
      </c>
      <c r="AF346" s="9">
        <f t="shared" si="56"/>
        <v>0</v>
      </c>
      <c r="AG346" s="9" t="str">
        <f t="shared" si="57"/>
        <v>ok</v>
      </c>
      <c r="AH346" s="9" t="str">
        <f t="shared" si="58"/>
        <v>ERROR!</v>
      </c>
      <c r="AI346" s="9" t="str">
        <f t="shared" si="59"/>
        <v>ok</v>
      </c>
      <c r="AJ346" s="9" t="str">
        <f t="shared" si="60"/>
        <v>STATE REPRESENTATIVE262DEMOCRATLEG DISTRICT 26 - HOUSEPIERCELegislative2012500DEBT407254075540543Operation and OverheadDECEMBER TREASURYARGO STRATEGIESPO BOX 9100 SEATTLEWA</v>
      </c>
      <c r="AK346" s="9">
        <f t="shared" si="61"/>
        <v>0</v>
      </c>
      <c r="AL346" s="9" t="str">
        <f t="shared" si="62"/>
        <v>MATCH</v>
      </c>
      <c r="AM346" t="str">
        <f t="shared" si="63"/>
        <v>Yes</v>
      </c>
      <c r="AN346">
        <f t="shared" si="64"/>
        <v>100424325</v>
      </c>
      <c r="AO346" s="12" t="str">
        <f t="shared" si="65"/>
        <v>STATE REPRESENTATIVE262DEMOCRATLEG DISTRICT 26 - HOUSEPIERCELegislative</v>
      </c>
    </row>
    <row r="347" spans="1:41" hidden="1" x14ac:dyDescent="0.25">
      <c r="A347">
        <v>422</v>
      </c>
      <c r="B347">
        <v>100424558</v>
      </c>
      <c r="C347" t="s">
        <v>30</v>
      </c>
      <c r="D347" t="s">
        <v>2873</v>
      </c>
      <c r="E347" t="s">
        <v>44</v>
      </c>
      <c r="F347" t="s">
        <v>2874</v>
      </c>
      <c r="G347" t="s">
        <v>2802</v>
      </c>
      <c r="H347" t="s">
        <v>404</v>
      </c>
      <c r="I347" t="s">
        <v>2806</v>
      </c>
      <c r="J347" t="s">
        <v>174</v>
      </c>
      <c r="K347" t="s">
        <v>67</v>
      </c>
      <c r="L347">
        <v>26</v>
      </c>
      <c r="M347">
        <v>2</v>
      </c>
      <c r="N347" t="s">
        <v>68</v>
      </c>
      <c r="O347" t="s">
        <v>798</v>
      </c>
      <c r="P347" t="s">
        <v>70</v>
      </c>
      <c r="Q347" t="s">
        <v>71</v>
      </c>
      <c r="R347">
        <v>2012</v>
      </c>
      <c r="S347">
        <v>787.5</v>
      </c>
      <c r="T347" t="s">
        <v>31</v>
      </c>
      <c r="U347" s="2">
        <v>40725</v>
      </c>
      <c r="V347" s="2">
        <v>40755</v>
      </c>
      <c r="W347" s="2">
        <v>40753</v>
      </c>
      <c r="X347" t="s">
        <v>72</v>
      </c>
      <c r="Y347" t="s">
        <v>2138</v>
      </c>
      <c r="Z347" t="s">
        <v>167</v>
      </c>
      <c r="AA347" t="s">
        <v>168</v>
      </c>
      <c r="AB347" t="s">
        <v>35</v>
      </c>
      <c r="AC347" t="s">
        <v>36</v>
      </c>
      <c r="AE347" s="9" t="str">
        <f t="shared" si="55"/>
        <v>ok</v>
      </c>
      <c r="AF347" s="9">
        <f t="shared" si="56"/>
        <v>0</v>
      </c>
      <c r="AG347" s="9" t="str">
        <f t="shared" si="57"/>
        <v>ok</v>
      </c>
      <c r="AH347" s="9" t="str">
        <f t="shared" si="58"/>
        <v>OK</v>
      </c>
      <c r="AI347" s="9" t="str">
        <f t="shared" si="59"/>
        <v>ok</v>
      </c>
      <c r="AJ347" s="9" t="str">
        <f t="shared" si="60"/>
        <v>STATE REPRESENTATIVE262DEMOCRATLEG DISTRICT 26 - HOUSEPIERCELegislative2012787.5DEBT407254075540753Operation and OverheadMAILING SERVICESARGO STRATEGIESPO BOX 9100 SEATTLEWA</v>
      </c>
      <c r="AK347" s="9">
        <f t="shared" si="61"/>
        <v>0</v>
      </c>
      <c r="AL347" s="9" t="str">
        <f t="shared" si="62"/>
        <v>NO!</v>
      </c>
      <c r="AM347" t="str">
        <f t="shared" si="63"/>
        <v>Yes</v>
      </c>
      <c r="AN347">
        <f t="shared" si="64"/>
        <v>100424325</v>
      </c>
      <c r="AO347" s="12" t="str">
        <f t="shared" si="65"/>
        <v>STATE REPRESENTATIVE262DEMOCRATLEG DISTRICT 26 - HOUSEPIERCELegislative</v>
      </c>
    </row>
    <row r="348" spans="1:41" hidden="1" x14ac:dyDescent="0.25">
      <c r="A348">
        <v>430</v>
      </c>
      <c r="B348">
        <v>100427379</v>
      </c>
      <c r="C348" t="s">
        <v>30</v>
      </c>
      <c r="D348" t="s">
        <v>862</v>
      </c>
      <c r="E348" t="s">
        <v>44</v>
      </c>
      <c r="F348" t="s">
        <v>863</v>
      </c>
      <c r="G348" t="s">
        <v>864</v>
      </c>
      <c r="H348" t="s">
        <v>602</v>
      </c>
      <c r="I348" t="s">
        <v>865</v>
      </c>
      <c r="J348" t="s">
        <v>67</v>
      </c>
      <c r="K348" t="s">
        <v>67</v>
      </c>
      <c r="L348">
        <v>26</v>
      </c>
      <c r="M348">
        <v>2</v>
      </c>
      <c r="N348" t="s">
        <v>68</v>
      </c>
      <c r="O348" t="s">
        <v>798</v>
      </c>
      <c r="P348" t="s">
        <v>70</v>
      </c>
      <c r="Q348" t="s">
        <v>71</v>
      </c>
      <c r="R348">
        <v>2012</v>
      </c>
      <c r="S348">
        <v>92</v>
      </c>
      <c r="T348" t="s">
        <v>31</v>
      </c>
      <c r="U348" s="2">
        <v>40603</v>
      </c>
      <c r="V348" s="2">
        <v>40633</v>
      </c>
      <c r="W348" s="2">
        <v>40564</v>
      </c>
      <c r="X348" t="s">
        <v>72</v>
      </c>
      <c r="Y348" t="s">
        <v>3562</v>
      </c>
      <c r="Z348" t="s">
        <v>2811</v>
      </c>
      <c r="AA348" t="s">
        <v>2930</v>
      </c>
      <c r="AB348" t="s">
        <v>1439</v>
      </c>
      <c r="AC348" t="s">
        <v>36</v>
      </c>
      <c r="AE348" s="9" t="str">
        <f t="shared" si="55"/>
        <v>ok</v>
      </c>
      <c r="AF348" s="9">
        <f t="shared" si="56"/>
        <v>0</v>
      </c>
      <c r="AG348" s="9" t="str">
        <f t="shared" si="57"/>
        <v>ok</v>
      </c>
      <c r="AH348" s="9" t="str">
        <f t="shared" si="58"/>
        <v>ERROR!</v>
      </c>
      <c r="AI348" s="9" t="str">
        <f t="shared" si="59"/>
        <v>ok</v>
      </c>
      <c r="AJ348" s="9" t="str">
        <f t="shared" si="60"/>
        <v>STATE REPRESENTATIVE262DEMOCRATLEG DISTRICT 26 - HOUSEPIERCELegislative201292DEBT406034063340564Operation and OverheadREIMB. PO BOX RENEWAL (USPS)SEAQUIST LARRYPO BOX 821 GIG HARBORWA</v>
      </c>
      <c r="AK348" s="9">
        <f t="shared" si="61"/>
        <v>0</v>
      </c>
      <c r="AL348" s="9" t="str">
        <f t="shared" si="62"/>
        <v>MATCH</v>
      </c>
      <c r="AM348" t="str">
        <f t="shared" si="63"/>
        <v>Yes</v>
      </c>
      <c r="AN348">
        <f t="shared" si="64"/>
        <v>100419019</v>
      </c>
      <c r="AO348" s="12" t="str">
        <f t="shared" si="65"/>
        <v>STATE REPRESENTATIVE262DEMOCRATLEG DISTRICT 26 - HOUSEPIERCELegislative</v>
      </c>
    </row>
    <row r="349" spans="1:41" hidden="1" x14ac:dyDescent="0.25">
      <c r="A349">
        <v>432</v>
      </c>
      <c r="B349">
        <v>100428301</v>
      </c>
      <c r="C349" t="s">
        <v>30</v>
      </c>
      <c r="D349" t="s">
        <v>137</v>
      </c>
      <c r="E349" t="s">
        <v>44</v>
      </c>
      <c r="F349" t="s">
        <v>138</v>
      </c>
      <c r="G349" t="s">
        <v>139</v>
      </c>
      <c r="H349" t="s">
        <v>140</v>
      </c>
      <c r="I349" t="s">
        <v>141</v>
      </c>
      <c r="J349" t="s">
        <v>67</v>
      </c>
      <c r="K349" t="s">
        <v>67</v>
      </c>
      <c r="L349">
        <v>26</v>
      </c>
      <c r="M349">
        <v>2</v>
      </c>
      <c r="N349" t="s">
        <v>68</v>
      </c>
      <c r="O349" t="s">
        <v>798</v>
      </c>
      <c r="P349" t="s">
        <v>70</v>
      </c>
      <c r="Q349" t="s">
        <v>71</v>
      </c>
      <c r="R349">
        <v>2012</v>
      </c>
      <c r="S349">
        <v>92</v>
      </c>
      <c r="T349" t="s">
        <v>31</v>
      </c>
      <c r="U349" s="2">
        <v>40603</v>
      </c>
      <c r="V349" s="2">
        <v>40633</v>
      </c>
      <c r="W349" s="2">
        <v>40564</v>
      </c>
      <c r="X349" t="s">
        <v>72</v>
      </c>
      <c r="Y349" t="s">
        <v>3562</v>
      </c>
      <c r="Z349" t="s">
        <v>2811</v>
      </c>
      <c r="AA349" t="s">
        <v>2930</v>
      </c>
      <c r="AB349" t="s">
        <v>1439</v>
      </c>
      <c r="AC349" t="s">
        <v>36</v>
      </c>
      <c r="AE349" s="9" t="str">
        <f t="shared" si="55"/>
        <v>ok</v>
      </c>
      <c r="AF349" s="9">
        <f t="shared" si="56"/>
        <v>0</v>
      </c>
      <c r="AG349" s="9" t="str">
        <f t="shared" si="57"/>
        <v>ok</v>
      </c>
      <c r="AH349" s="9" t="str">
        <f t="shared" si="58"/>
        <v>ERROR!</v>
      </c>
      <c r="AI349" s="9" t="str">
        <f t="shared" si="59"/>
        <v>ok</v>
      </c>
      <c r="AJ349" s="9" t="str">
        <f t="shared" si="60"/>
        <v>STATE REPRESENTATIVE262DEMOCRATLEG DISTRICT 26 - HOUSEPIERCELegislative201292DEBT406034063340564Operation and OverheadREIMB. PO BOX RENEWAL (USPS)SEAQUIST LARRYPO BOX 821 GIG HARBORWA</v>
      </c>
      <c r="AK349" s="9">
        <f t="shared" si="61"/>
        <v>1</v>
      </c>
      <c r="AL349" s="9" t="str">
        <f t="shared" si="62"/>
        <v>MATCH</v>
      </c>
      <c r="AM349" t="str">
        <f t="shared" si="63"/>
        <v>Yes</v>
      </c>
      <c r="AN349">
        <f t="shared" si="64"/>
        <v>100419019</v>
      </c>
      <c r="AO349" s="12" t="str">
        <f t="shared" si="65"/>
        <v>STATE REPRESENTATIVE262DEMOCRATLEG DISTRICT 26 - HOUSEPIERCELegislative</v>
      </c>
    </row>
    <row r="350" spans="1:41" hidden="1" x14ac:dyDescent="0.25">
      <c r="A350">
        <v>431</v>
      </c>
      <c r="B350">
        <v>100431143</v>
      </c>
      <c r="C350" t="s">
        <v>30</v>
      </c>
      <c r="D350" t="s">
        <v>2822</v>
      </c>
      <c r="E350" t="s">
        <v>44</v>
      </c>
      <c r="F350" t="s">
        <v>2798</v>
      </c>
      <c r="G350" t="s">
        <v>2799</v>
      </c>
      <c r="H350" t="s">
        <v>140</v>
      </c>
      <c r="I350" t="s">
        <v>2800</v>
      </c>
      <c r="J350" t="s">
        <v>67</v>
      </c>
      <c r="K350" t="s">
        <v>67</v>
      </c>
      <c r="L350">
        <v>26</v>
      </c>
      <c r="M350">
        <v>2</v>
      </c>
      <c r="N350" t="s">
        <v>68</v>
      </c>
      <c r="O350" t="s">
        <v>798</v>
      </c>
      <c r="P350" t="s">
        <v>70</v>
      </c>
      <c r="Q350" t="s">
        <v>71</v>
      </c>
      <c r="R350">
        <v>2012</v>
      </c>
      <c r="S350">
        <v>92</v>
      </c>
      <c r="T350" t="s">
        <v>31</v>
      </c>
      <c r="U350" s="2">
        <v>40603</v>
      </c>
      <c r="V350" s="2">
        <v>40633</v>
      </c>
      <c r="W350" s="2">
        <v>40564</v>
      </c>
      <c r="X350" t="s">
        <v>72</v>
      </c>
      <c r="Y350" t="s">
        <v>3562</v>
      </c>
      <c r="Z350" t="s">
        <v>2811</v>
      </c>
      <c r="AA350" t="s">
        <v>2930</v>
      </c>
      <c r="AB350" t="s">
        <v>1439</v>
      </c>
      <c r="AC350" t="s">
        <v>36</v>
      </c>
      <c r="AE350" s="9" t="str">
        <f t="shared" si="55"/>
        <v>ok</v>
      </c>
      <c r="AF350" s="9">
        <f t="shared" si="56"/>
        <v>0</v>
      </c>
      <c r="AG350" s="9" t="str">
        <f t="shared" si="57"/>
        <v>ok</v>
      </c>
      <c r="AH350" s="9" t="str">
        <f t="shared" si="58"/>
        <v>ERROR!</v>
      </c>
      <c r="AI350" s="9" t="str">
        <f t="shared" si="59"/>
        <v>ok</v>
      </c>
      <c r="AJ350" s="9" t="str">
        <f t="shared" si="60"/>
        <v>STATE REPRESENTATIVE262DEMOCRATLEG DISTRICT 26 - HOUSEPIERCELegislative201292DEBT406034063340564Operation and OverheadREIMB. PO BOX RENEWAL (USPS)SEAQUIST LARRYPO BOX 821 GIG HARBORWA</v>
      </c>
      <c r="AK350" s="9">
        <f t="shared" si="61"/>
        <v>1</v>
      </c>
      <c r="AL350" s="9" t="str">
        <f t="shared" si="62"/>
        <v>MATCH</v>
      </c>
      <c r="AM350" t="str">
        <f t="shared" si="63"/>
        <v>Yes</v>
      </c>
      <c r="AN350">
        <f t="shared" si="64"/>
        <v>100419019</v>
      </c>
      <c r="AO350" s="12" t="str">
        <f t="shared" si="65"/>
        <v>STATE REPRESENTATIVE262DEMOCRATLEG DISTRICT 26 - HOUSEPIERCELegislative</v>
      </c>
    </row>
    <row r="351" spans="1:41" hidden="1" x14ac:dyDescent="0.25">
      <c r="A351">
        <v>480</v>
      </c>
      <c r="B351">
        <v>100437868</v>
      </c>
      <c r="C351" t="s">
        <v>30</v>
      </c>
      <c r="D351" t="s">
        <v>235</v>
      </c>
      <c r="E351" t="s">
        <v>44</v>
      </c>
      <c r="F351" s="10" t="s">
        <v>236</v>
      </c>
      <c r="G351" t="s">
        <v>237</v>
      </c>
      <c r="H351" t="s">
        <v>238</v>
      </c>
      <c r="I351" t="s">
        <v>239</v>
      </c>
      <c r="J351" t="s">
        <v>240</v>
      </c>
      <c r="K351" t="s">
        <v>67</v>
      </c>
      <c r="L351">
        <v>26</v>
      </c>
      <c r="M351">
        <v>2</v>
      </c>
      <c r="N351" t="s">
        <v>68</v>
      </c>
      <c r="O351" t="s">
        <v>798</v>
      </c>
      <c r="P351" t="s">
        <v>70</v>
      </c>
      <c r="Q351" t="s">
        <v>71</v>
      </c>
      <c r="R351">
        <v>2012</v>
      </c>
      <c r="S351">
        <v>92</v>
      </c>
      <c r="T351" t="s">
        <v>31</v>
      </c>
      <c r="U351" s="2">
        <v>40603</v>
      </c>
      <c r="V351" s="2">
        <v>40633</v>
      </c>
      <c r="W351" s="2">
        <v>40564</v>
      </c>
      <c r="X351" t="s">
        <v>72</v>
      </c>
      <c r="Y351" t="s">
        <v>3562</v>
      </c>
      <c r="Z351" t="s">
        <v>2811</v>
      </c>
      <c r="AA351" t="s">
        <v>2930</v>
      </c>
      <c r="AB351" t="s">
        <v>1439</v>
      </c>
      <c r="AC351" t="s">
        <v>36</v>
      </c>
      <c r="AE351" s="9" t="str">
        <f t="shared" si="55"/>
        <v>ok</v>
      </c>
      <c r="AF351" s="9">
        <f t="shared" si="56"/>
        <v>0</v>
      </c>
      <c r="AG351" s="9" t="str">
        <f t="shared" si="57"/>
        <v>ok</v>
      </c>
      <c r="AH351" s="9" t="str">
        <f t="shared" si="58"/>
        <v>ERROR!</v>
      </c>
      <c r="AI351" s="9" t="str">
        <f t="shared" si="59"/>
        <v>ok</v>
      </c>
      <c r="AJ351" s="9" t="str">
        <f t="shared" si="60"/>
        <v>STATE REPRESENTATIVE262DEMOCRATLEG DISTRICT 26 - HOUSEPIERCELegislative201292DEBT406034063340564Operation and OverheadREIMB. PO BOX RENEWAL (USPS)SEAQUIST LARRYPO BOX 821 GIG HARBORWA</v>
      </c>
      <c r="AK351" s="9">
        <f t="shared" si="61"/>
        <v>1</v>
      </c>
      <c r="AL351" s="9" t="str">
        <f t="shared" si="62"/>
        <v>NO!</v>
      </c>
      <c r="AM351" t="str">
        <f t="shared" si="63"/>
        <v>Yes</v>
      </c>
      <c r="AN351">
        <f t="shared" si="64"/>
        <v>100419019</v>
      </c>
      <c r="AO351" s="12" t="str">
        <f t="shared" si="65"/>
        <v>STATE REPRESENTATIVE262DEMOCRATLEG DISTRICT 26 - HOUSEPIERCELegislative</v>
      </c>
    </row>
    <row r="352" spans="1:41" hidden="1" x14ac:dyDescent="0.25">
      <c r="A352">
        <v>659</v>
      </c>
      <c r="B352">
        <v>100462265</v>
      </c>
      <c r="C352" t="s">
        <v>30</v>
      </c>
      <c r="D352" t="s">
        <v>862</v>
      </c>
      <c r="E352" t="s">
        <v>44</v>
      </c>
      <c r="F352" t="s">
        <v>863</v>
      </c>
      <c r="G352" t="s">
        <v>864</v>
      </c>
      <c r="H352" t="s">
        <v>602</v>
      </c>
      <c r="I352" t="s">
        <v>865</v>
      </c>
      <c r="J352" t="s">
        <v>67</v>
      </c>
      <c r="K352" t="s">
        <v>67</v>
      </c>
      <c r="L352">
        <v>26</v>
      </c>
      <c r="M352">
        <v>2</v>
      </c>
      <c r="N352" t="s">
        <v>50</v>
      </c>
      <c r="O352" t="s">
        <v>798</v>
      </c>
      <c r="P352" t="s">
        <v>70</v>
      </c>
      <c r="Q352" t="s">
        <v>71</v>
      </c>
      <c r="R352">
        <v>2012</v>
      </c>
      <c r="S352">
        <v>358.6</v>
      </c>
      <c r="T352" t="s">
        <v>31</v>
      </c>
      <c r="U352" s="2">
        <v>40969</v>
      </c>
      <c r="V352" s="2">
        <v>40999</v>
      </c>
      <c r="W352" s="2">
        <v>40999</v>
      </c>
      <c r="Y352" t="s">
        <v>5113</v>
      </c>
      <c r="Z352" t="s">
        <v>1345</v>
      </c>
      <c r="AA352" t="s">
        <v>4321</v>
      </c>
      <c r="AB352" t="s">
        <v>1351</v>
      </c>
      <c r="AC352" t="s">
        <v>36</v>
      </c>
      <c r="AE352" s="9" t="str">
        <f t="shared" si="55"/>
        <v>ok</v>
      </c>
      <c r="AF352" s="9">
        <f t="shared" si="56"/>
        <v>0</v>
      </c>
      <c r="AG352" s="9" t="str">
        <f t="shared" si="57"/>
        <v>ok</v>
      </c>
      <c r="AH352" s="9" t="str">
        <f t="shared" si="58"/>
        <v>OK</v>
      </c>
      <c r="AI352" s="9" t="str">
        <f t="shared" si="59"/>
        <v>ok</v>
      </c>
      <c r="AJ352" s="9" t="str">
        <f t="shared" si="60"/>
        <v>STATE REPRESENTATIVE262REPUBLICANLEG DISTRICT 26 - HOUSEPIERCELegislative2012358.6DEBT409694099940999MILEAGE @ 644 MILESX.55 IRS RATE CAMPAIGN MNGRRICHARDS DOUGLAS RP.O. BOX 1052PORT ORCHARDWA</v>
      </c>
      <c r="AK352" s="9">
        <f t="shared" si="61"/>
        <v>0</v>
      </c>
      <c r="AL352" s="9" t="str">
        <f t="shared" si="62"/>
        <v>MATCH</v>
      </c>
      <c r="AM352" t="str">
        <f t="shared" si="63"/>
        <v>Yes</v>
      </c>
      <c r="AN352">
        <f t="shared" si="64"/>
        <v>100461582</v>
      </c>
      <c r="AO352" s="12" t="str">
        <f t="shared" si="65"/>
        <v>STATE REPRESENTATIVE262REPUBLICANLEG DISTRICT 26 - HOUSEPIERCELegislative</v>
      </c>
    </row>
    <row r="353" spans="1:41" hidden="1" x14ac:dyDescent="0.25">
      <c r="A353">
        <v>660</v>
      </c>
      <c r="B353">
        <v>100462303</v>
      </c>
      <c r="C353" t="s">
        <v>30</v>
      </c>
      <c r="D353" t="s">
        <v>631</v>
      </c>
      <c r="E353" t="s">
        <v>44</v>
      </c>
      <c r="F353" t="s">
        <v>632</v>
      </c>
      <c r="G353" t="s">
        <v>633</v>
      </c>
      <c r="H353" t="s">
        <v>336</v>
      </c>
      <c r="I353" t="s">
        <v>634</v>
      </c>
      <c r="J353" t="s">
        <v>174</v>
      </c>
      <c r="K353" t="s">
        <v>67</v>
      </c>
      <c r="L353">
        <v>26</v>
      </c>
      <c r="M353">
        <v>2</v>
      </c>
      <c r="N353" t="s">
        <v>50</v>
      </c>
      <c r="O353" t="s">
        <v>798</v>
      </c>
      <c r="P353" t="s">
        <v>70</v>
      </c>
      <c r="Q353" t="s">
        <v>71</v>
      </c>
      <c r="R353">
        <v>2012</v>
      </c>
      <c r="S353">
        <v>358.6</v>
      </c>
      <c r="T353" t="s">
        <v>31</v>
      </c>
      <c r="U353" s="2">
        <v>40969</v>
      </c>
      <c r="V353" s="2">
        <v>40999</v>
      </c>
      <c r="W353" s="2">
        <v>40999</v>
      </c>
      <c r="Y353" t="s">
        <v>5113</v>
      </c>
      <c r="Z353" t="s">
        <v>1345</v>
      </c>
      <c r="AA353" t="s">
        <v>4321</v>
      </c>
      <c r="AB353" t="s">
        <v>1351</v>
      </c>
      <c r="AC353" t="s">
        <v>36</v>
      </c>
      <c r="AE353" s="9" t="str">
        <f t="shared" si="55"/>
        <v>ok</v>
      </c>
      <c r="AF353" s="9">
        <f t="shared" si="56"/>
        <v>0</v>
      </c>
      <c r="AG353" s="9" t="str">
        <f t="shared" si="57"/>
        <v>ok</v>
      </c>
      <c r="AH353" s="9" t="str">
        <f t="shared" si="58"/>
        <v>OK</v>
      </c>
      <c r="AI353" s="9" t="str">
        <f t="shared" si="59"/>
        <v>ok</v>
      </c>
      <c r="AJ353" s="9" t="str">
        <f t="shared" si="60"/>
        <v>STATE REPRESENTATIVE262REPUBLICANLEG DISTRICT 26 - HOUSEPIERCELegislative2012358.6DEBT409694099940999MILEAGE @ 644 MILESX.55 IRS RATE CAMPAIGN MNGRRICHARDS DOUGLAS RP.O. BOX 1052PORT ORCHARDWA</v>
      </c>
      <c r="AK353" s="9">
        <f t="shared" si="61"/>
        <v>1</v>
      </c>
      <c r="AL353" s="9" t="str">
        <f t="shared" si="62"/>
        <v>NO!</v>
      </c>
      <c r="AM353" t="str">
        <f t="shared" si="63"/>
        <v>Yes</v>
      </c>
      <c r="AN353">
        <f t="shared" si="64"/>
        <v>100461582</v>
      </c>
      <c r="AO353" s="12" t="str">
        <f t="shared" si="65"/>
        <v>STATE REPRESENTATIVE262REPUBLICANLEG DISTRICT 26 - HOUSEPIERCELegislative</v>
      </c>
    </row>
    <row r="354" spans="1:41" hidden="1" x14ac:dyDescent="0.25">
      <c r="A354">
        <v>564</v>
      </c>
      <c r="B354">
        <v>100439636</v>
      </c>
      <c r="C354" t="s">
        <v>30</v>
      </c>
      <c r="D354" t="s">
        <v>636</v>
      </c>
      <c r="E354" t="s">
        <v>44</v>
      </c>
      <c r="F354" t="s">
        <v>637</v>
      </c>
      <c r="G354" t="s">
        <v>638</v>
      </c>
      <c r="H354" t="s">
        <v>639</v>
      </c>
      <c r="I354" t="s">
        <v>606</v>
      </c>
      <c r="J354" t="s">
        <v>67</v>
      </c>
      <c r="K354" t="s">
        <v>67</v>
      </c>
      <c r="L354">
        <v>26</v>
      </c>
      <c r="M354">
        <v>2</v>
      </c>
      <c r="N354" t="s">
        <v>50</v>
      </c>
      <c r="O354" t="s">
        <v>798</v>
      </c>
      <c r="P354" t="s">
        <v>70</v>
      </c>
      <c r="Q354" t="s">
        <v>71</v>
      </c>
      <c r="R354">
        <v>2012</v>
      </c>
      <c r="S354">
        <v>62.97</v>
      </c>
      <c r="T354" t="s">
        <v>31</v>
      </c>
      <c r="U354" s="2">
        <v>40817</v>
      </c>
      <c r="V354" s="2">
        <v>40847</v>
      </c>
      <c r="W354" s="2">
        <v>40832</v>
      </c>
      <c r="Y354" t="s">
        <v>4327</v>
      </c>
      <c r="Z354" t="s">
        <v>1345</v>
      </c>
      <c r="AA354" t="s">
        <v>4321</v>
      </c>
      <c r="AB354" t="s">
        <v>1351</v>
      </c>
      <c r="AC354" t="s">
        <v>36</v>
      </c>
      <c r="AE354" s="9" t="str">
        <f t="shared" si="55"/>
        <v>ok</v>
      </c>
      <c r="AF354" s="9">
        <f t="shared" si="56"/>
        <v>0</v>
      </c>
      <c r="AG354" s="9" t="str">
        <f t="shared" si="57"/>
        <v>ok</v>
      </c>
      <c r="AH354" s="9" t="str">
        <f t="shared" si="58"/>
        <v>OK</v>
      </c>
      <c r="AI354" s="9" t="str">
        <f t="shared" si="59"/>
        <v>ok</v>
      </c>
      <c r="AJ354" s="9" t="str">
        <f t="shared" si="60"/>
        <v>STATE REPRESENTATIVE262REPUBLICANLEG DISTRICT 26 - HOUSEPIERCELegislative201262.97DEBT408174084740832OFFICE SUPPLIES/ WATER FOR KICKOFFRICHARDS DOUGLAS RP.O. BOX 1052PORT ORCHARDWA</v>
      </c>
      <c r="AK354" s="9">
        <f t="shared" si="61"/>
        <v>0</v>
      </c>
      <c r="AL354" s="9" t="str">
        <f t="shared" si="62"/>
        <v>MATCH</v>
      </c>
      <c r="AM354" t="str">
        <f t="shared" si="63"/>
        <v>Yes</v>
      </c>
      <c r="AN354">
        <f t="shared" si="64"/>
        <v>100438603</v>
      </c>
      <c r="AO354" s="12" t="str">
        <f t="shared" si="65"/>
        <v>STATE REPRESENTATIVE262REPUBLICANLEG DISTRICT 26 - HOUSEPIERCELegislative</v>
      </c>
    </row>
    <row r="355" spans="1:41" hidden="1" x14ac:dyDescent="0.25">
      <c r="A355">
        <v>631</v>
      </c>
      <c r="B355">
        <v>100440305</v>
      </c>
      <c r="C355" t="s">
        <v>30</v>
      </c>
      <c r="D355" t="s">
        <v>658</v>
      </c>
      <c r="E355" t="s">
        <v>44</v>
      </c>
      <c r="F355" t="s">
        <v>659</v>
      </c>
      <c r="G355" t="s">
        <v>660</v>
      </c>
      <c r="H355" t="s">
        <v>273</v>
      </c>
      <c r="I355" t="s">
        <v>661</v>
      </c>
      <c r="J355" t="s">
        <v>67</v>
      </c>
      <c r="K355" t="s">
        <v>67</v>
      </c>
      <c r="L355">
        <v>26</v>
      </c>
      <c r="M355">
        <v>2</v>
      </c>
      <c r="N355" t="s">
        <v>50</v>
      </c>
      <c r="O355" t="s">
        <v>798</v>
      </c>
      <c r="P355" t="s">
        <v>70</v>
      </c>
      <c r="Q355" t="s">
        <v>71</v>
      </c>
      <c r="R355">
        <v>2012</v>
      </c>
      <c r="S355">
        <v>62.97</v>
      </c>
      <c r="T355" t="s">
        <v>31</v>
      </c>
      <c r="U355" s="2">
        <v>40817</v>
      </c>
      <c r="V355" s="2">
        <v>40847</v>
      </c>
      <c r="W355" s="2">
        <v>40832</v>
      </c>
      <c r="Y355" t="s">
        <v>4327</v>
      </c>
      <c r="Z355" t="s">
        <v>1345</v>
      </c>
      <c r="AA355" t="s">
        <v>4321</v>
      </c>
      <c r="AB355" t="s">
        <v>1351</v>
      </c>
      <c r="AC355" t="s">
        <v>36</v>
      </c>
      <c r="AE355" s="9" t="str">
        <f t="shared" si="55"/>
        <v>ok</v>
      </c>
      <c r="AF355" s="9">
        <f t="shared" si="56"/>
        <v>0</v>
      </c>
      <c r="AG355" s="9" t="str">
        <f t="shared" si="57"/>
        <v>ok</v>
      </c>
      <c r="AH355" s="9" t="str">
        <f t="shared" si="58"/>
        <v>OK</v>
      </c>
      <c r="AI355" s="9" t="str">
        <f t="shared" si="59"/>
        <v>ok</v>
      </c>
      <c r="AJ355" s="9" t="str">
        <f t="shared" si="60"/>
        <v>STATE REPRESENTATIVE262REPUBLICANLEG DISTRICT 26 - HOUSEPIERCELegislative201262.97DEBT408174084740832OFFICE SUPPLIES/ WATER FOR KICKOFFRICHARDS DOUGLAS RP.O. BOX 1052PORT ORCHARDWA</v>
      </c>
      <c r="AK355" s="9">
        <f t="shared" si="61"/>
        <v>1</v>
      </c>
      <c r="AL355" s="9" t="str">
        <f t="shared" si="62"/>
        <v>MATCH</v>
      </c>
      <c r="AM355" t="str">
        <f t="shared" si="63"/>
        <v>Yes</v>
      </c>
      <c r="AN355">
        <f t="shared" si="64"/>
        <v>100438603</v>
      </c>
      <c r="AO355" s="12" t="str">
        <f t="shared" si="65"/>
        <v>STATE REPRESENTATIVE262REPUBLICANLEG DISTRICT 26 - HOUSEPIERCELegislative</v>
      </c>
    </row>
    <row r="356" spans="1:41" hidden="1" x14ac:dyDescent="0.25">
      <c r="A356">
        <v>637</v>
      </c>
      <c r="B356">
        <v>100440879</v>
      </c>
      <c r="C356" t="s">
        <v>30</v>
      </c>
      <c r="D356" t="s">
        <v>137</v>
      </c>
      <c r="E356" t="s">
        <v>44</v>
      </c>
      <c r="F356" t="s">
        <v>138</v>
      </c>
      <c r="G356" t="s">
        <v>139</v>
      </c>
      <c r="H356" t="s">
        <v>140</v>
      </c>
      <c r="I356" t="s">
        <v>141</v>
      </c>
      <c r="J356" t="s">
        <v>67</v>
      </c>
      <c r="K356" t="s">
        <v>67</v>
      </c>
      <c r="L356">
        <v>26</v>
      </c>
      <c r="M356">
        <v>2</v>
      </c>
      <c r="N356" t="s">
        <v>50</v>
      </c>
      <c r="O356" t="s">
        <v>798</v>
      </c>
      <c r="P356" t="s">
        <v>70</v>
      </c>
      <c r="Q356" t="s">
        <v>71</v>
      </c>
      <c r="R356">
        <v>2012</v>
      </c>
      <c r="S356">
        <v>62.97</v>
      </c>
      <c r="T356" t="s">
        <v>31</v>
      </c>
      <c r="U356" s="2">
        <v>40817</v>
      </c>
      <c r="V356" s="2">
        <v>40847</v>
      </c>
      <c r="W356" s="2">
        <v>40832</v>
      </c>
      <c r="Y356" t="s">
        <v>4327</v>
      </c>
      <c r="Z356" t="s">
        <v>1345</v>
      </c>
      <c r="AA356" t="s">
        <v>4321</v>
      </c>
      <c r="AB356" t="s">
        <v>1351</v>
      </c>
      <c r="AC356" t="s">
        <v>36</v>
      </c>
      <c r="AE356" s="9" t="str">
        <f t="shared" si="55"/>
        <v>ok</v>
      </c>
      <c r="AF356" s="9">
        <f t="shared" si="56"/>
        <v>0</v>
      </c>
      <c r="AG356" s="9" t="str">
        <f t="shared" si="57"/>
        <v>ok</v>
      </c>
      <c r="AH356" s="9" t="str">
        <f t="shared" si="58"/>
        <v>OK</v>
      </c>
      <c r="AI356" s="9" t="str">
        <f t="shared" si="59"/>
        <v>ok</v>
      </c>
      <c r="AJ356" s="9" t="str">
        <f t="shared" si="60"/>
        <v>STATE REPRESENTATIVE262REPUBLICANLEG DISTRICT 26 - HOUSEPIERCELegislative201262.97DEBT408174084740832OFFICE SUPPLIES/ WATER FOR KICKOFFRICHARDS DOUGLAS RP.O. BOX 1052PORT ORCHARDWA</v>
      </c>
      <c r="AK356" s="9">
        <f t="shared" si="61"/>
        <v>1</v>
      </c>
      <c r="AL356" s="9" t="str">
        <f t="shared" si="62"/>
        <v>MATCH</v>
      </c>
      <c r="AM356" t="str">
        <f t="shared" si="63"/>
        <v>Yes</v>
      </c>
      <c r="AN356">
        <f t="shared" si="64"/>
        <v>100438603</v>
      </c>
      <c r="AO356" s="12" t="str">
        <f t="shared" si="65"/>
        <v>STATE REPRESENTATIVE262REPUBLICANLEG DISTRICT 26 - HOUSEPIERCELegislative</v>
      </c>
    </row>
    <row r="357" spans="1:41" hidden="1" x14ac:dyDescent="0.25">
      <c r="A357">
        <v>681</v>
      </c>
      <c r="B357">
        <v>100441796</v>
      </c>
      <c r="C357" t="s">
        <v>30</v>
      </c>
      <c r="D357" t="s">
        <v>1224</v>
      </c>
      <c r="E357" t="s">
        <v>44</v>
      </c>
      <c r="F357" t="s">
        <v>1225</v>
      </c>
      <c r="G357" t="s">
        <v>1226</v>
      </c>
      <c r="H357" t="s">
        <v>212</v>
      </c>
      <c r="I357" t="s">
        <v>1227</v>
      </c>
      <c r="J357" t="s">
        <v>67</v>
      </c>
      <c r="K357" t="s">
        <v>67</v>
      </c>
      <c r="L357">
        <v>26</v>
      </c>
      <c r="M357">
        <v>2</v>
      </c>
      <c r="N357" t="s">
        <v>50</v>
      </c>
      <c r="O357" t="s">
        <v>798</v>
      </c>
      <c r="P357" t="s">
        <v>70</v>
      </c>
      <c r="Q357" t="s">
        <v>71</v>
      </c>
      <c r="R357">
        <v>2012</v>
      </c>
      <c r="S357">
        <v>62.97</v>
      </c>
      <c r="T357" t="s">
        <v>31</v>
      </c>
      <c r="U357" s="2">
        <v>40817</v>
      </c>
      <c r="V357" s="2">
        <v>40847</v>
      </c>
      <c r="W357" s="2">
        <v>40832</v>
      </c>
      <c r="Y357" t="s">
        <v>4327</v>
      </c>
      <c r="Z357" t="s">
        <v>1345</v>
      </c>
      <c r="AA357" t="s">
        <v>4321</v>
      </c>
      <c r="AB357" t="s">
        <v>1351</v>
      </c>
      <c r="AC357" t="s">
        <v>36</v>
      </c>
      <c r="AE357" s="9" t="str">
        <f t="shared" si="55"/>
        <v>ok</v>
      </c>
      <c r="AF357" s="9">
        <f t="shared" si="56"/>
        <v>0</v>
      </c>
      <c r="AG357" s="9" t="str">
        <f t="shared" si="57"/>
        <v>ok</v>
      </c>
      <c r="AH357" s="9" t="str">
        <f t="shared" si="58"/>
        <v>OK</v>
      </c>
      <c r="AI357" s="9" t="str">
        <f t="shared" si="59"/>
        <v>ok</v>
      </c>
      <c r="AJ357" s="9" t="str">
        <f t="shared" si="60"/>
        <v>STATE REPRESENTATIVE262REPUBLICANLEG DISTRICT 26 - HOUSEPIERCELegislative201262.97DEBT408174084740832OFFICE SUPPLIES/ WATER FOR KICKOFFRICHARDS DOUGLAS RP.O. BOX 1052PORT ORCHARDWA</v>
      </c>
      <c r="AK357" s="9">
        <f t="shared" si="61"/>
        <v>1</v>
      </c>
      <c r="AL357" s="9" t="str">
        <f t="shared" si="62"/>
        <v>MATCH</v>
      </c>
      <c r="AM357" t="str">
        <f t="shared" si="63"/>
        <v>Yes</v>
      </c>
      <c r="AN357">
        <f t="shared" si="64"/>
        <v>100438603</v>
      </c>
      <c r="AO357" s="12" t="str">
        <f t="shared" si="65"/>
        <v>STATE REPRESENTATIVE262REPUBLICANLEG DISTRICT 26 - HOUSEPIERCELegislative</v>
      </c>
    </row>
    <row r="358" spans="1:41" hidden="1" x14ac:dyDescent="0.25">
      <c r="A358">
        <v>662</v>
      </c>
      <c r="B358">
        <v>100441797</v>
      </c>
      <c r="C358" t="s">
        <v>30</v>
      </c>
      <c r="D358" t="s">
        <v>1224</v>
      </c>
      <c r="E358" t="s">
        <v>44</v>
      </c>
      <c r="F358" t="s">
        <v>1225</v>
      </c>
      <c r="G358" t="s">
        <v>1226</v>
      </c>
      <c r="H358" t="s">
        <v>212</v>
      </c>
      <c r="I358" t="s">
        <v>1227</v>
      </c>
      <c r="J358" t="s">
        <v>67</v>
      </c>
      <c r="K358" t="s">
        <v>67</v>
      </c>
      <c r="L358">
        <v>26</v>
      </c>
      <c r="M358">
        <v>2</v>
      </c>
      <c r="N358" t="s">
        <v>50</v>
      </c>
      <c r="O358" t="s">
        <v>798</v>
      </c>
      <c r="P358" t="s">
        <v>70</v>
      </c>
      <c r="Q358" t="s">
        <v>71</v>
      </c>
      <c r="R358">
        <v>2012</v>
      </c>
      <c r="S358">
        <v>62.97</v>
      </c>
      <c r="T358" t="s">
        <v>31</v>
      </c>
      <c r="U358" s="2">
        <v>40817</v>
      </c>
      <c r="V358" s="2">
        <v>40847</v>
      </c>
      <c r="W358" s="2">
        <v>40832</v>
      </c>
      <c r="Y358" t="s">
        <v>4327</v>
      </c>
      <c r="Z358" t="s">
        <v>1345</v>
      </c>
      <c r="AA358" t="s">
        <v>4321</v>
      </c>
      <c r="AB358" t="s">
        <v>1351</v>
      </c>
      <c r="AC358" t="s">
        <v>36</v>
      </c>
      <c r="AE358" s="9" t="str">
        <f t="shared" si="55"/>
        <v>ok</v>
      </c>
      <c r="AF358" s="9">
        <f t="shared" si="56"/>
        <v>0</v>
      </c>
      <c r="AG358" s="9" t="str">
        <f t="shared" si="57"/>
        <v>ok</v>
      </c>
      <c r="AH358" s="9" t="str">
        <f t="shared" si="58"/>
        <v>OK</v>
      </c>
      <c r="AI358" s="9" t="str">
        <f t="shared" si="59"/>
        <v>ok</v>
      </c>
      <c r="AJ358" s="9" t="str">
        <f t="shared" si="60"/>
        <v>STATE REPRESENTATIVE262REPUBLICANLEG DISTRICT 26 - HOUSEPIERCELegislative201262.97DEBT408174084740832OFFICE SUPPLIES/ WATER FOR KICKOFFRICHARDS DOUGLAS RP.O. BOX 1052PORT ORCHARDWA</v>
      </c>
      <c r="AK358" s="9">
        <f t="shared" si="61"/>
        <v>1</v>
      </c>
      <c r="AL358" s="9" t="str">
        <f t="shared" si="62"/>
        <v>MATCH</v>
      </c>
      <c r="AM358" t="str">
        <f t="shared" si="63"/>
        <v>Yes</v>
      </c>
      <c r="AN358">
        <f t="shared" si="64"/>
        <v>100438603</v>
      </c>
      <c r="AO358" s="12" t="str">
        <f t="shared" si="65"/>
        <v>STATE REPRESENTATIVE262REPUBLICANLEG DISTRICT 26 - HOUSEPIERCELegislative</v>
      </c>
    </row>
    <row r="359" spans="1:41" hidden="1" x14ac:dyDescent="0.25">
      <c r="A359">
        <v>545</v>
      </c>
      <c r="B359">
        <v>100441803</v>
      </c>
      <c r="C359" t="s">
        <v>30</v>
      </c>
      <c r="D359" t="s">
        <v>1224</v>
      </c>
      <c r="E359" t="s">
        <v>44</v>
      </c>
      <c r="F359" t="s">
        <v>1225</v>
      </c>
      <c r="G359" t="s">
        <v>1226</v>
      </c>
      <c r="H359" t="s">
        <v>212</v>
      </c>
      <c r="I359" t="s">
        <v>1227</v>
      </c>
      <c r="J359" t="s">
        <v>67</v>
      </c>
      <c r="K359" t="s">
        <v>67</v>
      </c>
      <c r="L359">
        <v>26</v>
      </c>
      <c r="M359">
        <v>2</v>
      </c>
      <c r="N359" t="s">
        <v>50</v>
      </c>
      <c r="O359" t="s">
        <v>798</v>
      </c>
      <c r="P359" t="s">
        <v>70</v>
      </c>
      <c r="Q359" t="s">
        <v>71</v>
      </c>
      <c r="R359">
        <v>2012</v>
      </c>
      <c r="S359">
        <v>62.97</v>
      </c>
      <c r="T359" t="s">
        <v>31</v>
      </c>
      <c r="U359" s="2">
        <v>40817</v>
      </c>
      <c r="V359" s="2">
        <v>40847</v>
      </c>
      <c r="W359" s="2">
        <v>40832</v>
      </c>
      <c r="Y359" t="s">
        <v>4327</v>
      </c>
      <c r="Z359" t="s">
        <v>1345</v>
      </c>
      <c r="AA359" t="s">
        <v>4321</v>
      </c>
      <c r="AB359" t="s">
        <v>1351</v>
      </c>
      <c r="AC359" t="s">
        <v>36</v>
      </c>
      <c r="AE359" s="9" t="str">
        <f t="shared" si="55"/>
        <v>ok</v>
      </c>
      <c r="AF359" s="9">
        <f t="shared" si="56"/>
        <v>0</v>
      </c>
      <c r="AG359" s="9" t="str">
        <f t="shared" si="57"/>
        <v>ok</v>
      </c>
      <c r="AH359" s="9" t="str">
        <f t="shared" si="58"/>
        <v>OK</v>
      </c>
      <c r="AI359" s="9" t="str">
        <f t="shared" si="59"/>
        <v>ok</v>
      </c>
      <c r="AJ359" s="9" t="str">
        <f t="shared" si="60"/>
        <v>STATE REPRESENTATIVE262REPUBLICANLEG DISTRICT 26 - HOUSEPIERCELegislative201262.97DEBT408174084740832OFFICE SUPPLIES/ WATER FOR KICKOFFRICHARDS DOUGLAS RP.O. BOX 1052PORT ORCHARDWA</v>
      </c>
      <c r="AK359" s="9">
        <f t="shared" si="61"/>
        <v>1</v>
      </c>
      <c r="AL359" s="9" t="str">
        <f t="shared" si="62"/>
        <v>MATCH</v>
      </c>
      <c r="AM359" t="str">
        <f t="shared" si="63"/>
        <v>Yes</v>
      </c>
      <c r="AN359">
        <f t="shared" si="64"/>
        <v>100438603</v>
      </c>
      <c r="AO359" s="12" t="str">
        <f t="shared" si="65"/>
        <v>STATE REPRESENTATIVE262REPUBLICANLEG DISTRICT 26 - HOUSEPIERCELegislative</v>
      </c>
    </row>
    <row r="360" spans="1:41" hidden="1" x14ac:dyDescent="0.25">
      <c r="A360">
        <v>508</v>
      </c>
      <c r="B360">
        <v>100446401</v>
      </c>
      <c r="C360" t="s">
        <v>30</v>
      </c>
      <c r="D360" t="s">
        <v>794</v>
      </c>
      <c r="E360" t="s">
        <v>44</v>
      </c>
      <c r="F360" t="s">
        <v>795</v>
      </c>
      <c r="G360" t="s">
        <v>796</v>
      </c>
      <c r="H360" t="s">
        <v>238</v>
      </c>
      <c r="I360" t="s">
        <v>797</v>
      </c>
      <c r="J360" t="s">
        <v>67</v>
      </c>
      <c r="K360" t="s">
        <v>67</v>
      </c>
      <c r="L360">
        <v>26</v>
      </c>
      <c r="M360">
        <v>2</v>
      </c>
      <c r="N360" t="s">
        <v>50</v>
      </c>
      <c r="O360" t="s">
        <v>798</v>
      </c>
      <c r="P360" t="s">
        <v>70</v>
      </c>
      <c r="Q360" t="s">
        <v>71</v>
      </c>
      <c r="R360">
        <v>2012</v>
      </c>
      <c r="S360">
        <v>62.97</v>
      </c>
      <c r="T360" t="s">
        <v>31</v>
      </c>
      <c r="U360" s="2">
        <v>40817</v>
      </c>
      <c r="V360" s="2">
        <v>40847</v>
      </c>
      <c r="W360" s="2">
        <v>40832</v>
      </c>
      <c r="Y360" t="s">
        <v>4327</v>
      </c>
      <c r="Z360" t="s">
        <v>1345</v>
      </c>
      <c r="AA360" t="s">
        <v>4321</v>
      </c>
      <c r="AB360" t="s">
        <v>1351</v>
      </c>
      <c r="AC360" t="s">
        <v>36</v>
      </c>
      <c r="AE360" s="9" t="str">
        <f t="shared" si="55"/>
        <v>ok</v>
      </c>
      <c r="AF360" s="9">
        <f t="shared" si="56"/>
        <v>0</v>
      </c>
      <c r="AG360" s="9" t="str">
        <f t="shared" si="57"/>
        <v>ok</v>
      </c>
      <c r="AH360" s="9" t="str">
        <f t="shared" si="58"/>
        <v>OK</v>
      </c>
      <c r="AI360" s="9" t="str">
        <f t="shared" si="59"/>
        <v>ok</v>
      </c>
      <c r="AJ360" s="9" t="str">
        <f t="shared" si="60"/>
        <v>STATE REPRESENTATIVE262REPUBLICANLEG DISTRICT 26 - HOUSEPIERCELegislative201262.97DEBT408174084740832OFFICE SUPPLIES/ WATER FOR KICKOFFRICHARDS DOUGLAS RP.O. BOX 1052PORT ORCHARDWA</v>
      </c>
      <c r="AK360" s="9">
        <f t="shared" si="61"/>
        <v>1</v>
      </c>
      <c r="AL360" s="9" t="str">
        <f t="shared" si="62"/>
        <v>MATCH</v>
      </c>
      <c r="AM360" t="str">
        <f t="shared" si="63"/>
        <v>Yes</v>
      </c>
      <c r="AN360">
        <f t="shared" si="64"/>
        <v>100438603</v>
      </c>
      <c r="AO360" s="12" t="str">
        <f t="shared" si="65"/>
        <v>STATE REPRESENTATIVE262REPUBLICANLEG DISTRICT 26 - HOUSEPIERCELegislative</v>
      </c>
    </row>
    <row r="361" spans="1:41" hidden="1" x14ac:dyDescent="0.25">
      <c r="A361">
        <v>509</v>
      </c>
      <c r="B361">
        <v>100446402</v>
      </c>
      <c r="C361" t="s">
        <v>30</v>
      </c>
      <c r="D361" t="s">
        <v>284</v>
      </c>
      <c r="E361" t="s">
        <v>44</v>
      </c>
      <c r="F361" t="s">
        <v>285</v>
      </c>
      <c r="G361" t="s">
        <v>286</v>
      </c>
      <c r="H361" t="s">
        <v>140</v>
      </c>
      <c r="I361" t="s">
        <v>287</v>
      </c>
      <c r="J361" t="s">
        <v>67</v>
      </c>
      <c r="K361" t="s">
        <v>67</v>
      </c>
      <c r="L361">
        <v>26</v>
      </c>
      <c r="M361">
        <v>2</v>
      </c>
      <c r="N361" t="s">
        <v>50</v>
      </c>
      <c r="O361" t="s">
        <v>798</v>
      </c>
      <c r="P361" t="s">
        <v>70</v>
      </c>
      <c r="Q361" t="s">
        <v>71</v>
      </c>
      <c r="R361">
        <v>2012</v>
      </c>
      <c r="S361">
        <v>62.97</v>
      </c>
      <c r="T361" t="s">
        <v>31</v>
      </c>
      <c r="U361" s="2">
        <v>40817</v>
      </c>
      <c r="V361" s="2">
        <v>40847</v>
      </c>
      <c r="W361" s="2">
        <v>40832</v>
      </c>
      <c r="Y361" t="s">
        <v>4327</v>
      </c>
      <c r="Z361" t="s">
        <v>1345</v>
      </c>
      <c r="AA361" t="s">
        <v>4321</v>
      </c>
      <c r="AB361" t="s">
        <v>1351</v>
      </c>
      <c r="AC361" t="s">
        <v>36</v>
      </c>
      <c r="AE361" s="9" t="str">
        <f t="shared" si="55"/>
        <v>ok</v>
      </c>
      <c r="AF361" s="9">
        <f t="shared" si="56"/>
        <v>0</v>
      </c>
      <c r="AG361" s="9" t="str">
        <f t="shared" si="57"/>
        <v>ok</v>
      </c>
      <c r="AH361" s="9" t="str">
        <f t="shared" si="58"/>
        <v>OK</v>
      </c>
      <c r="AI361" s="9" t="str">
        <f t="shared" si="59"/>
        <v>ok</v>
      </c>
      <c r="AJ361" s="9" t="str">
        <f t="shared" si="60"/>
        <v>STATE REPRESENTATIVE262REPUBLICANLEG DISTRICT 26 - HOUSEPIERCELegislative201262.97DEBT408174084740832OFFICE SUPPLIES/ WATER FOR KICKOFFRICHARDS DOUGLAS RP.O. BOX 1052PORT ORCHARDWA</v>
      </c>
      <c r="AK361" s="9">
        <f t="shared" si="61"/>
        <v>1</v>
      </c>
      <c r="AL361" s="9" t="str">
        <f t="shared" si="62"/>
        <v>MATCH</v>
      </c>
      <c r="AM361" t="str">
        <f t="shared" si="63"/>
        <v>Yes</v>
      </c>
      <c r="AN361">
        <f t="shared" si="64"/>
        <v>100438603</v>
      </c>
      <c r="AO361" s="12" t="str">
        <f t="shared" si="65"/>
        <v>STATE REPRESENTATIVE262REPUBLICANLEG DISTRICT 26 - HOUSEPIERCELegislative</v>
      </c>
    </row>
    <row r="362" spans="1:41" hidden="1" x14ac:dyDescent="0.25">
      <c r="A362">
        <v>435</v>
      </c>
      <c r="B362">
        <v>100428284</v>
      </c>
      <c r="C362" t="s">
        <v>30</v>
      </c>
      <c r="D362" t="s">
        <v>296</v>
      </c>
      <c r="E362" t="s">
        <v>44</v>
      </c>
      <c r="F362" t="s">
        <v>297</v>
      </c>
      <c r="G362" t="s">
        <v>298</v>
      </c>
      <c r="H362" t="s">
        <v>299</v>
      </c>
      <c r="I362" t="s">
        <v>300</v>
      </c>
      <c r="J362" t="s">
        <v>67</v>
      </c>
      <c r="K362" t="s">
        <v>67</v>
      </c>
      <c r="L362">
        <v>27</v>
      </c>
      <c r="M362">
        <v>1</v>
      </c>
      <c r="N362" t="s">
        <v>68</v>
      </c>
      <c r="O362" t="s">
        <v>69</v>
      </c>
      <c r="P362" t="s">
        <v>70</v>
      </c>
      <c r="Q362" t="s">
        <v>71</v>
      </c>
      <c r="R362">
        <v>2012</v>
      </c>
      <c r="S362">
        <v>230</v>
      </c>
      <c r="T362" t="s">
        <v>31</v>
      </c>
      <c r="U362" s="2">
        <v>40756</v>
      </c>
      <c r="V362" s="2">
        <v>40786</v>
      </c>
      <c r="W362" s="2">
        <v>40786</v>
      </c>
      <c r="Y362" t="s">
        <v>182</v>
      </c>
      <c r="Z362" t="s">
        <v>114</v>
      </c>
      <c r="AA362" t="s">
        <v>115</v>
      </c>
      <c r="AB362" t="s">
        <v>35</v>
      </c>
      <c r="AC362" t="s">
        <v>36</v>
      </c>
      <c r="AE362" s="9" t="str">
        <f t="shared" si="55"/>
        <v>ok</v>
      </c>
      <c r="AF362" s="9">
        <f t="shared" si="56"/>
        <v>0</v>
      </c>
      <c r="AG362" s="9" t="str">
        <f t="shared" si="57"/>
        <v>ok</v>
      </c>
      <c r="AH362" s="9" t="str">
        <f t="shared" si="58"/>
        <v>OK</v>
      </c>
      <c r="AI362" s="9" t="str">
        <f t="shared" si="59"/>
        <v>ok</v>
      </c>
      <c r="AJ362" s="9" t="str">
        <f t="shared" si="60"/>
        <v>STATE REPRESENTATIVE271DEMOCRATLEG DISTRICT 27 - HOUSEPIERCELegislative2012230DEBT407564078640786LITERATURE DESIGNNORTHWEST PASSAGE CONSULTING146 N CANAL ST #303SEATTLEWA</v>
      </c>
      <c r="AK362" s="9">
        <f t="shared" si="61"/>
        <v>0</v>
      </c>
      <c r="AL362" s="9" t="str">
        <f t="shared" si="62"/>
        <v>MATCH</v>
      </c>
      <c r="AM362" t="str">
        <f t="shared" si="63"/>
        <v>Yes</v>
      </c>
      <c r="AN362">
        <f t="shared" si="64"/>
        <v>100428284</v>
      </c>
      <c r="AO362" s="12" t="str">
        <f t="shared" si="65"/>
        <v>STATE REPRESENTATIVE271DEMOCRATLEG DISTRICT 27 - HOUSEPIERCELegislative</v>
      </c>
    </row>
    <row r="363" spans="1:41" hidden="1" x14ac:dyDescent="0.25">
      <c r="A363">
        <v>256</v>
      </c>
      <c r="B363">
        <v>100431013</v>
      </c>
      <c r="C363" t="s">
        <v>30</v>
      </c>
      <c r="D363" t="s">
        <v>1009</v>
      </c>
      <c r="E363" t="s">
        <v>44</v>
      </c>
      <c r="F363" t="s">
        <v>804</v>
      </c>
      <c r="G363" t="s">
        <v>805</v>
      </c>
      <c r="H363" t="s">
        <v>336</v>
      </c>
      <c r="I363" t="s">
        <v>806</v>
      </c>
      <c r="J363" t="s">
        <v>807</v>
      </c>
      <c r="K363" t="s">
        <v>67</v>
      </c>
      <c r="L363">
        <v>27</v>
      </c>
      <c r="M363">
        <v>1</v>
      </c>
      <c r="N363" t="s">
        <v>68</v>
      </c>
      <c r="O363" t="s">
        <v>69</v>
      </c>
      <c r="P363" t="s">
        <v>70</v>
      </c>
      <c r="Q363" t="s">
        <v>71</v>
      </c>
      <c r="R363">
        <v>2012</v>
      </c>
      <c r="S363">
        <v>230</v>
      </c>
      <c r="T363" t="s">
        <v>31</v>
      </c>
      <c r="U363" s="2">
        <v>40756</v>
      </c>
      <c r="V363" s="2">
        <v>40786</v>
      </c>
      <c r="W363" s="2">
        <v>40786</v>
      </c>
      <c r="Y363" t="s">
        <v>182</v>
      </c>
      <c r="Z363" t="s">
        <v>114</v>
      </c>
      <c r="AA363" t="s">
        <v>115</v>
      </c>
      <c r="AB363" t="s">
        <v>35</v>
      </c>
      <c r="AC363" t="s">
        <v>36</v>
      </c>
      <c r="AE363" s="9" t="str">
        <f t="shared" si="55"/>
        <v>ok</v>
      </c>
      <c r="AF363" s="9">
        <f t="shared" si="56"/>
        <v>0</v>
      </c>
      <c r="AG363" s="9" t="str">
        <f t="shared" si="57"/>
        <v>ok</v>
      </c>
      <c r="AH363" s="9" t="str">
        <f t="shared" si="58"/>
        <v>OK</v>
      </c>
      <c r="AI363" s="9" t="str">
        <f t="shared" si="59"/>
        <v>ok</v>
      </c>
      <c r="AJ363" s="9" t="str">
        <f t="shared" si="60"/>
        <v>STATE REPRESENTATIVE271DEMOCRATLEG DISTRICT 27 - HOUSEPIERCELegislative2012230DEBT407564078640786LITERATURE DESIGNNORTHWEST PASSAGE CONSULTING146 N CANAL ST #303SEATTLEWA</v>
      </c>
      <c r="AK363" s="9">
        <f t="shared" si="61"/>
        <v>1</v>
      </c>
      <c r="AL363" s="9" t="str">
        <f t="shared" si="62"/>
        <v>NO!</v>
      </c>
      <c r="AM363" t="str">
        <f t="shared" si="63"/>
        <v>Yes</v>
      </c>
      <c r="AN363">
        <f t="shared" si="64"/>
        <v>100428284</v>
      </c>
      <c r="AO363" s="12" t="str">
        <f t="shared" si="65"/>
        <v>STATE REPRESENTATIVE271DEMOCRATLEG DISTRICT 27 - HOUSEPIERCELegislative</v>
      </c>
    </row>
    <row r="364" spans="1:41" hidden="1" x14ac:dyDescent="0.25">
      <c r="A364">
        <v>452</v>
      </c>
      <c r="B364">
        <v>100431154</v>
      </c>
      <c r="C364" t="s">
        <v>30</v>
      </c>
      <c r="D364" t="s">
        <v>1176</v>
      </c>
      <c r="E364" t="s">
        <v>44</v>
      </c>
      <c r="F364" t="s">
        <v>1177</v>
      </c>
      <c r="G364" t="s">
        <v>1178</v>
      </c>
      <c r="H364" t="s">
        <v>404</v>
      </c>
      <c r="I364" t="s">
        <v>1179</v>
      </c>
      <c r="J364" t="s">
        <v>67</v>
      </c>
      <c r="K364" t="s">
        <v>67</v>
      </c>
      <c r="L364">
        <v>27</v>
      </c>
      <c r="M364">
        <v>1</v>
      </c>
      <c r="N364" t="s">
        <v>68</v>
      </c>
      <c r="O364" t="s">
        <v>69</v>
      </c>
      <c r="P364" t="s">
        <v>70</v>
      </c>
      <c r="Q364" t="s">
        <v>71</v>
      </c>
      <c r="R364">
        <v>2012</v>
      </c>
      <c r="S364">
        <v>230</v>
      </c>
      <c r="T364" t="s">
        <v>31</v>
      </c>
      <c r="U364" s="2">
        <v>40756</v>
      </c>
      <c r="V364" s="2">
        <v>40786</v>
      </c>
      <c r="W364" s="2">
        <v>40786</v>
      </c>
      <c r="Y364" t="s">
        <v>182</v>
      </c>
      <c r="Z364" t="s">
        <v>114</v>
      </c>
      <c r="AA364" t="s">
        <v>115</v>
      </c>
      <c r="AB364" t="s">
        <v>35</v>
      </c>
      <c r="AC364" t="s">
        <v>36</v>
      </c>
      <c r="AE364" s="9" t="str">
        <f t="shared" si="55"/>
        <v>ok</v>
      </c>
      <c r="AF364" s="9">
        <f t="shared" si="56"/>
        <v>0</v>
      </c>
      <c r="AG364" s="9" t="str">
        <f t="shared" si="57"/>
        <v>ok</v>
      </c>
      <c r="AH364" s="9" t="str">
        <f t="shared" si="58"/>
        <v>OK</v>
      </c>
      <c r="AI364" s="9" t="str">
        <f t="shared" si="59"/>
        <v>ok</v>
      </c>
      <c r="AJ364" s="9" t="str">
        <f t="shared" si="60"/>
        <v>STATE REPRESENTATIVE271DEMOCRATLEG DISTRICT 27 - HOUSEPIERCELegislative2012230DEBT407564078640786LITERATURE DESIGNNORTHWEST PASSAGE CONSULTING146 N CANAL ST #303SEATTLEWA</v>
      </c>
      <c r="AK364" s="9">
        <f t="shared" si="61"/>
        <v>1</v>
      </c>
      <c r="AL364" s="9" t="str">
        <f t="shared" si="62"/>
        <v>MATCH</v>
      </c>
      <c r="AM364" t="str">
        <f t="shared" si="63"/>
        <v>Yes</v>
      </c>
      <c r="AN364">
        <f t="shared" si="64"/>
        <v>100428284</v>
      </c>
      <c r="AO364" s="12" t="str">
        <f t="shared" si="65"/>
        <v>STATE REPRESENTATIVE271DEMOCRATLEG DISTRICT 27 - HOUSEPIERCELegislative</v>
      </c>
    </row>
    <row r="365" spans="1:41" hidden="1" x14ac:dyDescent="0.25">
      <c r="A365">
        <v>982</v>
      </c>
      <c r="B365">
        <v>100487908</v>
      </c>
      <c r="C365" t="s">
        <v>30</v>
      </c>
      <c r="D365" t="s">
        <v>62</v>
      </c>
      <c r="E365" t="s">
        <v>44</v>
      </c>
      <c r="F365" t="s">
        <v>63</v>
      </c>
      <c r="G365" t="s">
        <v>64</v>
      </c>
      <c r="H365" t="s">
        <v>65</v>
      </c>
      <c r="I365" t="s">
        <v>66</v>
      </c>
      <c r="J365" t="s">
        <v>67</v>
      </c>
      <c r="K365" t="s">
        <v>67</v>
      </c>
      <c r="L365">
        <v>27</v>
      </c>
      <c r="M365">
        <v>2</v>
      </c>
      <c r="N365" t="s">
        <v>68</v>
      </c>
      <c r="O365" t="s">
        <v>69</v>
      </c>
      <c r="P365" t="s">
        <v>70</v>
      </c>
      <c r="Q365" t="s">
        <v>71</v>
      </c>
      <c r="R365">
        <v>2012</v>
      </c>
      <c r="S365">
        <v>400</v>
      </c>
      <c r="T365" t="s">
        <v>31</v>
      </c>
      <c r="U365" s="2">
        <v>41121</v>
      </c>
      <c r="V365" s="2">
        <v>41152</v>
      </c>
      <c r="W365" s="2">
        <v>41152</v>
      </c>
      <c r="X365" t="s">
        <v>72</v>
      </c>
      <c r="Y365" t="s">
        <v>89</v>
      </c>
      <c r="Z365" t="s">
        <v>6378</v>
      </c>
      <c r="AA365" t="s">
        <v>6379</v>
      </c>
      <c r="AB365" t="s">
        <v>92</v>
      </c>
      <c r="AC365" t="s">
        <v>36</v>
      </c>
      <c r="AE365" s="9" t="str">
        <f t="shared" si="55"/>
        <v>ok</v>
      </c>
      <c r="AF365" s="9">
        <f t="shared" si="56"/>
        <v>0</v>
      </c>
      <c r="AG365" s="9" t="str">
        <f t="shared" si="57"/>
        <v>ok</v>
      </c>
      <c r="AH365" s="9" t="str">
        <f t="shared" si="58"/>
        <v>OK</v>
      </c>
      <c r="AI365" s="9" t="str">
        <f t="shared" si="59"/>
        <v>ok</v>
      </c>
      <c r="AJ365" s="9" t="str">
        <f t="shared" si="60"/>
        <v>STATE REPRESENTATIVE272DEMOCRATLEG DISTRICT 27 - HOUSEPIERCELegislative2012400DEBT411214115241152Operation and OverheadSTIPENDHEFFELFINGER ALLEN510  117TH STREET S TACOMAWA</v>
      </c>
      <c r="AK365" s="9">
        <f t="shared" si="61"/>
        <v>0</v>
      </c>
      <c r="AL365" s="9" t="str">
        <f t="shared" si="62"/>
        <v>MATCH</v>
      </c>
      <c r="AM365" t="str">
        <f t="shared" si="63"/>
        <v>Yes</v>
      </c>
      <c r="AN365">
        <f t="shared" si="64"/>
        <v>100487908</v>
      </c>
      <c r="AO365" s="12" t="str">
        <f t="shared" si="65"/>
        <v>STATE REPRESENTATIVE272DEMOCRATLEG DISTRICT 27 - HOUSEPIERCELegislative</v>
      </c>
    </row>
    <row r="366" spans="1:41" hidden="1" x14ac:dyDescent="0.25">
      <c r="A366">
        <v>980</v>
      </c>
      <c r="B366">
        <v>100488156</v>
      </c>
      <c r="C366" t="s">
        <v>30</v>
      </c>
      <c r="D366" t="s">
        <v>794</v>
      </c>
      <c r="E366" t="s">
        <v>44</v>
      </c>
      <c r="F366" t="s">
        <v>795</v>
      </c>
      <c r="G366" t="s">
        <v>796</v>
      </c>
      <c r="H366" t="s">
        <v>238</v>
      </c>
      <c r="I366" t="s">
        <v>797</v>
      </c>
      <c r="J366" t="s">
        <v>67</v>
      </c>
      <c r="K366" t="s">
        <v>67</v>
      </c>
      <c r="L366">
        <v>27</v>
      </c>
      <c r="M366">
        <v>2</v>
      </c>
      <c r="N366" t="s">
        <v>68</v>
      </c>
      <c r="O366" t="s">
        <v>69</v>
      </c>
      <c r="P366" t="s">
        <v>70</v>
      </c>
      <c r="Q366" t="s">
        <v>71</v>
      </c>
      <c r="R366">
        <v>2012</v>
      </c>
      <c r="S366">
        <v>400</v>
      </c>
      <c r="T366" t="s">
        <v>31</v>
      </c>
      <c r="U366" s="2">
        <v>41121</v>
      </c>
      <c r="V366" s="2">
        <v>41152</v>
      </c>
      <c r="W366" s="2">
        <v>41152</v>
      </c>
      <c r="X366" t="s">
        <v>72</v>
      </c>
      <c r="Y366" t="s">
        <v>89</v>
      </c>
      <c r="Z366" t="s">
        <v>6378</v>
      </c>
      <c r="AA366" t="s">
        <v>6379</v>
      </c>
      <c r="AB366" t="s">
        <v>92</v>
      </c>
      <c r="AC366" t="s">
        <v>36</v>
      </c>
      <c r="AE366" s="9" t="str">
        <f t="shared" si="55"/>
        <v>ok</v>
      </c>
      <c r="AF366" s="9">
        <f t="shared" si="56"/>
        <v>0</v>
      </c>
      <c r="AG366" s="9" t="str">
        <f t="shared" si="57"/>
        <v>ok</v>
      </c>
      <c r="AH366" s="9" t="str">
        <f t="shared" si="58"/>
        <v>OK</v>
      </c>
      <c r="AI366" s="9" t="str">
        <f t="shared" si="59"/>
        <v>ok</v>
      </c>
      <c r="AJ366" s="9" t="str">
        <f t="shared" si="60"/>
        <v>STATE REPRESENTATIVE272DEMOCRATLEG DISTRICT 27 - HOUSEPIERCELegislative2012400DEBT411214115241152Operation and OverheadSTIPENDHEFFELFINGER ALLEN510  117TH STREET S TACOMAWA</v>
      </c>
      <c r="AK366" s="9">
        <f t="shared" si="61"/>
        <v>1</v>
      </c>
      <c r="AL366" s="9" t="str">
        <f t="shared" si="62"/>
        <v>MATCH</v>
      </c>
      <c r="AM366" t="str">
        <f t="shared" si="63"/>
        <v>Yes</v>
      </c>
      <c r="AN366">
        <f t="shared" si="64"/>
        <v>100487908</v>
      </c>
      <c r="AO366" s="12" t="str">
        <f t="shared" si="65"/>
        <v>STATE REPRESENTATIVE272DEMOCRATLEG DISTRICT 27 - HOUSEPIERCELegislative</v>
      </c>
    </row>
    <row r="367" spans="1:41" hidden="1" x14ac:dyDescent="0.25">
      <c r="A367">
        <v>990</v>
      </c>
      <c r="B367">
        <v>100488260</v>
      </c>
      <c r="C367" t="s">
        <v>30</v>
      </c>
      <c r="D367" t="s">
        <v>1050</v>
      </c>
      <c r="E367" t="s">
        <v>44</v>
      </c>
      <c r="F367" t="s">
        <v>637</v>
      </c>
      <c r="G367" t="s">
        <v>638</v>
      </c>
      <c r="H367" t="s">
        <v>639</v>
      </c>
      <c r="I367" t="s">
        <v>606</v>
      </c>
      <c r="J367" t="s">
        <v>1051</v>
      </c>
      <c r="K367" t="s">
        <v>67</v>
      </c>
      <c r="L367">
        <v>27</v>
      </c>
      <c r="M367">
        <v>2</v>
      </c>
      <c r="N367" t="s">
        <v>68</v>
      </c>
      <c r="O367" t="s">
        <v>69</v>
      </c>
      <c r="P367" t="s">
        <v>70</v>
      </c>
      <c r="Q367" t="s">
        <v>71</v>
      </c>
      <c r="R367">
        <v>2012</v>
      </c>
      <c r="S367">
        <v>400</v>
      </c>
      <c r="T367" t="s">
        <v>31</v>
      </c>
      <c r="U367" s="2">
        <v>41121</v>
      </c>
      <c r="V367" s="2">
        <v>41152</v>
      </c>
      <c r="W367" s="2">
        <v>41152</v>
      </c>
      <c r="X367" t="s">
        <v>72</v>
      </c>
      <c r="Y367" t="s">
        <v>89</v>
      </c>
      <c r="Z367" t="s">
        <v>6378</v>
      </c>
      <c r="AA367" t="s">
        <v>6379</v>
      </c>
      <c r="AB367" t="s">
        <v>92</v>
      </c>
      <c r="AC367" t="s">
        <v>36</v>
      </c>
      <c r="AE367" s="9" t="str">
        <f t="shared" si="55"/>
        <v>ok</v>
      </c>
      <c r="AF367" s="9">
        <f t="shared" si="56"/>
        <v>0</v>
      </c>
      <c r="AG367" s="9" t="str">
        <f t="shared" si="57"/>
        <v>ok</v>
      </c>
      <c r="AH367" s="9" t="str">
        <f t="shared" si="58"/>
        <v>OK</v>
      </c>
      <c r="AI367" s="9" t="str">
        <f t="shared" si="59"/>
        <v>ok</v>
      </c>
      <c r="AJ367" s="9" t="str">
        <f t="shared" si="60"/>
        <v>STATE REPRESENTATIVE272DEMOCRATLEG DISTRICT 27 - HOUSEPIERCELegislative2012400DEBT411214115241152Operation and OverheadSTIPENDHEFFELFINGER ALLEN510  117TH STREET S TACOMAWA</v>
      </c>
      <c r="AK367" s="9">
        <f t="shared" si="61"/>
        <v>1</v>
      </c>
      <c r="AL367" s="9" t="str">
        <f t="shared" si="62"/>
        <v>NO!</v>
      </c>
      <c r="AM367" t="str">
        <f t="shared" si="63"/>
        <v>Yes</v>
      </c>
      <c r="AN367">
        <f t="shared" si="64"/>
        <v>100487908</v>
      </c>
      <c r="AO367" s="12" t="str">
        <f t="shared" si="65"/>
        <v>STATE REPRESENTATIVE272DEMOCRATLEG DISTRICT 27 - HOUSEPIERCELegislative</v>
      </c>
    </row>
    <row r="368" spans="1:41" hidden="1" x14ac:dyDescent="0.25">
      <c r="A368">
        <v>546</v>
      </c>
      <c r="B368">
        <v>100446291</v>
      </c>
      <c r="C368" t="s">
        <v>30</v>
      </c>
      <c r="D368" t="s">
        <v>1219</v>
      </c>
      <c r="E368" t="s">
        <v>44</v>
      </c>
      <c r="F368" t="s">
        <v>1220</v>
      </c>
      <c r="G368" t="s">
        <v>1221</v>
      </c>
      <c r="I368" t="s">
        <v>1222</v>
      </c>
      <c r="J368" t="s">
        <v>67</v>
      </c>
      <c r="K368" t="s">
        <v>67</v>
      </c>
      <c r="L368">
        <v>28</v>
      </c>
      <c r="M368">
        <v>1</v>
      </c>
      <c r="N368" t="s">
        <v>68</v>
      </c>
      <c r="O368" t="s">
        <v>640</v>
      </c>
      <c r="P368" t="s">
        <v>70</v>
      </c>
      <c r="Q368" t="s">
        <v>71</v>
      </c>
      <c r="R368">
        <v>2012</v>
      </c>
      <c r="S368">
        <v>285.75</v>
      </c>
      <c r="T368" t="s">
        <v>31</v>
      </c>
      <c r="U368" s="2">
        <v>40848</v>
      </c>
      <c r="V368" s="2">
        <v>40877</v>
      </c>
      <c r="W368" s="2">
        <v>40877</v>
      </c>
      <c r="Y368" t="s">
        <v>330</v>
      </c>
      <c r="Z368" t="s">
        <v>33</v>
      </c>
      <c r="AA368" t="s">
        <v>103</v>
      </c>
      <c r="AB368" t="s">
        <v>35</v>
      </c>
      <c r="AC368" t="s">
        <v>36</v>
      </c>
      <c r="AE368" s="9" t="str">
        <f t="shared" si="55"/>
        <v>ok</v>
      </c>
      <c r="AF368" s="9">
        <f t="shared" si="56"/>
        <v>0</v>
      </c>
      <c r="AG368" s="9" t="str">
        <f t="shared" si="57"/>
        <v>ok</v>
      </c>
      <c r="AH368" s="9" t="str">
        <f t="shared" si="58"/>
        <v>OK</v>
      </c>
      <c r="AI368" s="9" t="str">
        <f t="shared" si="59"/>
        <v>ok</v>
      </c>
      <c r="AJ368" s="9" t="str">
        <f t="shared" si="60"/>
        <v>STATE REPRESENTATIVE281DEMOCRATLEG DISTRICT 28 - HOUSEPIERCELegislative2012285.75DEBT408484087740877ACCOUNTING/COMPLIANCEPROJECT ACCOUNTING SERVICES603 STEWART ST #819SEATTLEWA</v>
      </c>
      <c r="AK368" s="9">
        <f t="shared" si="61"/>
        <v>0</v>
      </c>
      <c r="AL368" s="9" t="str">
        <f t="shared" si="62"/>
        <v>MATCH</v>
      </c>
      <c r="AM368" t="str">
        <f t="shared" si="63"/>
        <v>Yes</v>
      </c>
      <c r="AN368">
        <f t="shared" si="64"/>
        <v>100439636</v>
      </c>
      <c r="AO368" s="12" t="str">
        <f t="shared" si="65"/>
        <v>STATE REPRESENTATIVE281DEMOCRATLEG DISTRICT 28 - HOUSEPIERCELegislative</v>
      </c>
    </row>
    <row r="369" spans="1:41" hidden="1" x14ac:dyDescent="0.25">
      <c r="A369">
        <v>530</v>
      </c>
      <c r="B369">
        <v>100454526</v>
      </c>
      <c r="C369" t="s">
        <v>30</v>
      </c>
      <c r="D369" t="s">
        <v>1009</v>
      </c>
      <c r="E369" t="s">
        <v>44</v>
      </c>
      <c r="F369" t="s">
        <v>804</v>
      </c>
      <c r="G369" t="s">
        <v>805</v>
      </c>
      <c r="H369" t="s">
        <v>336</v>
      </c>
      <c r="I369" t="s">
        <v>806</v>
      </c>
      <c r="J369" t="s">
        <v>807</v>
      </c>
      <c r="K369" t="s">
        <v>67</v>
      </c>
      <c r="L369">
        <v>28</v>
      </c>
      <c r="M369">
        <v>1</v>
      </c>
      <c r="N369" t="s">
        <v>68</v>
      </c>
      <c r="O369" t="s">
        <v>640</v>
      </c>
      <c r="P369" t="s">
        <v>70</v>
      </c>
      <c r="Q369" t="s">
        <v>71</v>
      </c>
      <c r="R369">
        <v>2012</v>
      </c>
      <c r="S369">
        <v>285.75</v>
      </c>
      <c r="T369" t="s">
        <v>31</v>
      </c>
      <c r="U369" s="2">
        <v>40848</v>
      </c>
      <c r="V369" s="2">
        <v>40877</v>
      </c>
      <c r="W369" s="2">
        <v>40877</v>
      </c>
      <c r="Y369" t="s">
        <v>330</v>
      </c>
      <c r="Z369" t="s">
        <v>33</v>
      </c>
      <c r="AA369" t="s">
        <v>103</v>
      </c>
      <c r="AB369" t="s">
        <v>35</v>
      </c>
      <c r="AC369" t="s">
        <v>36</v>
      </c>
      <c r="AE369" s="9" t="str">
        <f t="shared" si="55"/>
        <v>ok</v>
      </c>
      <c r="AF369" s="9">
        <f t="shared" si="56"/>
        <v>0</v>
      </c>
      <c r="AG369" s="9" t="str">
        <f t="shared" si="57"/>
        <v>ok</v>
      </c>
      <c r="AH369" s="9" t="str">
        <f t="shared" si="58"/>
        <v>OK</v>
      </c>
      <c r="AI369" s="9" t="str">
        <f t="shared" si="59"/>
        <v>ok</v>
      </c>
      <c r="AJ369" s="9" t="str">
        <f t="shared" si="60"/>
        <v>STATE REPRESENTATIVE281DEMOCRATLEG DISTRICT 28 - HOUSEPIERCELegislative2012285.75DEBT408484087740877ACCOUNTING/COMPLIANCEPROJECT ACCOUNTING SERVICES603 STEWART ST #819SEATTLEWA</v>
      </c>
      <c r="AK369" s="9">
        <f t="shared" si="61"/>
        <v>1</v>
      </c>
      <c r="AL369" s="9" t="str">
        <f t="shared" si="62"/>
        <v>NO!</v>
      </c>
      <c r="AM369" t="str">
        <f t="shared" si="63"/>
        <v>Yes</v>
      </c>
      <c r="AN369">
        <f t="shared" si="64"/>
        <v>100439636</v>
      </c>
      <c r="AO369" s="12" t="str">
        <f t="shared" si="65"/>
        <v>STATE REPRESENTATIVE281DEMOCRATLEG DISTRICT 28 - HOUSEPIERCELegislative</v>
      </c>
    </row>
    <row r="370" spans="1:41" hidden="1" x14ac:dyDescent="0.25">
      <c r="A370">
        <v>1010</v>
      </c>
      <c r="B370">
        <v>100455526</v>
      </c>
      <c r="C370" t="s">
        <v>30</v>
      </c>
      <c r="D370" t="s">
        <v>651</v>
      </c>
      <c r="E370" t="s">
        <v>44</v>
      </c>
      <c r="F370" t="s">
        <v>652</v>
      </c>
      <c r="G370" t="s">
        <v>190</v>
      </c>
      <c r="H370" t="s">
        <v>65</v>
      </c>
      <c r="I370" t="s">
        <v>653</v>
      </c>
      <c r="J370" t="s">
        <v>654</v>
      </c>
      <c r="K370" t="s">
        <v>67</v>
      </c>
      <c r="L370">
        <v>28</v>
      </c>
      <c r="M370">
        <v>1</v>
      </c>
      <c r="N370" t="s">
        <v>68</v>
      </c>
      <c r="O370" t="s">
        <v>640</v>
      </c>
      <c r="P370" t="s">
        <v>70</v>
      </c>
      <c r="Q370" t="s">
        <v>71</v>
      </c>
      <c r="R370">
        <v>2012</v>
      </c>
      <c r="S370">
        <v>285.75</v>
      </c>
      <c r="T370" t="s">
        <v>31</v>
      </c>
      <c r="U370" s="2">
        <v>40848</v>
      </c>
      <c r="V370" s="2">
        <v>40877</v>
      </c>
      <c r="W370" s="2">
        <v>40877</v>
      </c>
      <c r="Y370" t="s">
        <v>330</v>
      </c>
      <c r="Z370" t="s">
        <v>33</v>
      </c>
      <c r="AA370" t="s">
        <v>103</v>
      </c>
      <c r="AB370" t="s">
        <v>35</v>
      </c>
      <c r="AC370" t="s">
        <v>36</v>
      </c>
      <c r="AE370" s="9" t="str">
        <f t="shared" si="55"/>
        <v>ok</v>
      </c>
      <c r="AF370" s="9">
        <f t="shared" si="56"/>
        <v>0</v>
      </c>
      <c r="AG370" s="9" t="str">
        <f t="shared" si="57"/>
        <v>ok</v>
      </c>
      <c r="AH370" s="9" t="str">
        <f t="shared" si="58"/>
        <v>OK</v>
      </c>
      <c r="AI370" s="9" t="str">
        <f t="shared" si="59"/>
        <v>ok</v>
      </c>
      <c r="AJ370" s="9" t="str">
        <f t="shared" si="60"/>
        <v>STATE REPRESENTATIVE281DEMOCRATLEG DISTRICT 28 - HOUSEPIERCELegislative2012285.75DEBT408484087740877ACCOUNTING/COMPLIANCEPROJECT ACCOUNTING SERVICES603 STEWART ST #819SEATTLEWA</v>
      </c>
      <c r="AK370" s="9">
        <f t="shared" si="61"/>
        <v>1</v>
      </c>
      <c r="AL370" s="9" t="str">
        <f t="shared" si="62"/>
        <v>NO!</v>
      </c>
      <c r="AM370" t="str">
        <f t="shared" si="63"/>
        <v>Yes</v>
      </c>
      <c r="AN370">
        <f t="shared" si="64"/>
        <v>100439636</v>
      </c>
      <c r="AO370" s="12" t="str">
        <f t="shared" si="65"/>
        <v>STATE REPRESENTATIVE281DEMOCRATLEG DISTRICT 28 - HOUSEPIERCELegislative</v>
      </c>
    </row>
    <row r="371" spans="1:41" hidden="1" x14ac:dyDescent="0.25">
      <c r="A371">
        <v>775</v>
      </c>
      <c r="B371">
        <v>100470225</v>
      </c>
      <c r="C371" t="s">
        <v>30</v>
      </c>
      <c r="D371" t="s">
        <v>365</v>
      </c>
      <c r="E371" t="s">
        <v>44</v>
      </c>
      <c r="F371" t="s">
        <v>366</v>
      </c>
      <c r="G371" t="s">
        <v>367</v>
      </c>
      <c r="H371" t="s">
        <v>336</v>
      </c>
      <c r="I371" t="s">
        <v>368</v>
      </c>
      <c r="J371" t="s">
        <v>67</v>
      </c>
      <c r="K371" t="s">
        <v>67</v>
      </c>
      <c r="L371">
        <v>28</v>
      </c>
      <c r="M371">
        <v>1</v>
      </c>
      <c r="N371" t="s">
        <v>50</v>
      </c>
      <c r="O371" t="s">
        <v>640</v>
      </c>
      <c r="P371" t="s">
        <v>70</v>
      </c>
      <c r="Q371" t="s">
        <v>71</v>
      </c>
      <c r="R371">
        <v>2012</v>
      </c>
      <c r="S371">
        <v>439.06</v>
      </c>
      <c r="T371" t="s">
        <v>31</v>
      </c>
      <c r="U371" s="2">
        <v>41054</v>
      </c>
      <c r="V371" s="2">
        <v>41060</v>
      </c>
      <c r="W371" s="2">
        <v>41060</v>
      </c>
      <c r="Z371" t="s">
        <v>3586</v>
      </c>
      <c r="AA371" t="s">
        <v>5944</v>
      </c>
      <c r="AB371" t="s">
        <v>1270</v>
      </c>
      <c r="AC371" t="s">
        <v>36</v>
      </c>
      <c r="AE371" s="9" t="str">
        <f t="shared" si="55"/>
        <v>ok</v>
      </c>
      <c r="AF371" s="9">
        <f t="shared" si="56"/>
        <v>0</v>
      </c>
      <c r="AG371" s="9" t="str">
        <f t="shared" si="57"/>
        <v>ok</v>
      </c>
      <c r="AH371" s="9" t="str">
        <f t="shared" si="58"/>
        <v>OK</v>
      </c>
      <c r="AI371" s="9" t="str">
        <f t="shared" si="59"/>
        <v>ok</v>
      </c>
      <c r="AJ371" s="9" t="str">
        <f t="shared" si="60"/>
        <v>STATE REPRESENTATIVE281REPUBLICANLEG DISTRICT 28 - HOUSEPIERCELegislative2012439.06DEBT410544106041060MASTER CARD6826 35TH STREET CT WUNIVERSITY PLACEWA</v>
      </c>
      <c r="AK371" s="9">
        <f t="shared" si="61"/>
        <v>0</v>
      </c>
      <c r="AL371" s="9" t="str">
        <f t="shared" si="62"/>
        <v>MATCH</v>
      </c>
      <c r="AM371" t="str">
        <f t="shared" si="63"/>
        <v>Yes</v>
      </c>
      <c r="AN371">
        <f t="shared" si="64"/>
        <v>100469394</v>
      </c>
      <c r="AO371" s="12" t="str">
        <f t="shared" si="65"/>
        <v>STATE REPRESENTATIVE281REPUBLICANLEG DISTRICT 28 - HOUSEPIERCELegislative</v>
      </c>
    </row>
    <row r="372" spans="1:41" hidden="1" x14ac:dyDescent="0.25">
      <c r="A372">
        <v>885</v>
      </c>
      <c r="B372">
        <v>100474498</v>
      </c>
      <c r="C372" t="s">
        <v>30</v>
      </c>
      <c r="D372" t="s">
        <v>1760</v>
      </c>
      <c r="E372" t="s">
        <v>44</v>
      </c>
      <c r="F372" t="s">
        <v>1761</v>
      </c>
      <c r="G372" t="s">
        <v>1762</v>
      </c>
      <c r="H372" t="s">
        <v>191</v>
      </c>
      <c r="I372" t="s">
        <v>1020</v>
      </c>
      <c r="J372" t="s">
        <v>49</v>
      </c>
      <c r="K372" t="s">
        <v>67</v>
      </c>
      <c r="L372">
        <v>28</v>
      </c>
      <c r="M372">
        <v>1</v>
      </c>
      <c r="N372" t="s">
        <v>50</v>
      </c>
      <c r="O372" t="s">
        <v>640</v>
      </c>
      <c r="P372" t="s">
        <v>70</v>
      </c>
      <c r="Q372" t="s">
        <v>71</v>
      </c>
      <c r="R372">
        <v>2012</v>
      </c>
      <c r="S372">
        <v>439.06</v>
      </c>
      <c r="T372" t="s">
        <v>31</v>
      </c>
      <c r="U372" s="2">
        <v>41054</v>
      </c>
      <c r="V372" s="2">
        <v>41060</v>
      </c>
      <c r="W372" s="2">
        <v>41060</v>
      </c>
      <c r="Z372" t="s">
        <v>3586</v>
      </c>
      <c r="AA372" t="s">
        <v>5944</v>
      </c>
      <c r="AB372" t="s">
        <v>1270</v>
      </c>
      <c r="AC372" t="s">
        <v>36</v>
      </c>
      <c r="AE372" s="9" t="str">
        <f t="shared" si="55"/>
        <v>ok</v>
      </c>
      <c r="AF372" s="9">
        <f t="shared" si="56"/>
        <v>0</v>
      </c>
      <c r="AG372" s="9" t="str">
        <f t="shared" si="57"/>
        <v>ok</v>
      </c>
      <c r="AH372" s="9" t="str">
        <f t="shared" si="58"/>
        <v>OK</v>
      </c>
      <c r="AI372" s="9" t="str">
        <f t="shared" si="59"/>
        <v>ok</v>
      </c>
      <c r="AJ372" s="9" t="str">
        <f t="shared" si="60"/>
        <v>STATE REPRESENTATIVE281REPUBLICANLEG DISTRICT 28 - HOUSEPIERCELegislative2012439.06DEBT410544106041060MASTER CARD6826 35TH STREET CT WUNIVERSITY PLACEWA</v>
      </c>
      <c r="AK372" s="9">
        <f t="shared" si="61"/>
        <v>1</v>
      </c>
      <c r="AL372" s="9" t="str">
        <f t="shared" si="62"/>
        <v>NO!</v>
      </c>
      <c r="AM372" t="str">
        <f t="shared" si="63"/>
        <v>Yes</v>
      </c>
      <c r="AN372">
        <f t="shared" si="64"/>
        <v>100469394</v>
      </c>
      <c r="AO372" s="12" t="str">
        <f t="shared" si="65"/>
        <v>STATE REPRESENTATIVE281REPUBLICANLEG DISTRICT 28 - HOUSEPIERCELegislative</v>
      </c>
    </row>
    <row r="373" spans="1:41" hidden="1" x14ac:dyDescent="0.25">
      <c r="A373">
        <v>886</v>
      </c>
      <c r="B373">
        <v>100476529</v>
      </c>
      <c r="C373" t="s">
        <v>30</v>
      </c>
      <c r="D373" t="s">
        <v>5421</v>
      </c>
      <c r="E373" t="s">
        <v>44</v>
      </c>
      <c r="F373" t="s">
        <v>5422</v>
      </c>
      <c r="G373" t="s">
        <v>486</v>
      </c>
      <c r="H373" t="s">
        <v>404</v>
      </c>
      <c r="I373" t="s">
        <v>5423</v>
      </c>
      <c r="J373" t="s">
        <v>49</v>
      </c>
      <c r="K373" t="s">
        <v>67</v>
      </c>
      <c r="L373">
        <v>28</v>
      </c>
      <c r="M373">
        <v>1</v>
      </c>
      <c r="N373" t="s">
        <v>50</v>
      </c>
      <c r="O373" t="s">
        <v>640</v>
      </c>
      <c r="P373" t="s">
        <v>70</v>
      </c>
      <c r="Q373" t="s">
        <v>71</v>
      </c>
      <c r="R373">
        <v>2012</v>
      </c>
      <c r="S373">
        <v>439.06</v>
      </c>
      <c r="T373" t="s">
        <v>31</v>
      </c>
      <c r="U373" s="2">
        <v>41054</v>
      </c>
      <c r="V373" s="2">
        <v>41060</v>
      </c>
      <c r="W373" s="2">
        <v>41060</v>
      </c>
      <c r="Z373" t="s">
        <v>3586</v>
      </c>
      <c r="AA373" t="s">
        <v>5944</v>
      </c>
      <c r="AB373" t="s">
        <v>1270</v>
      </c>
      <c r="AC373" t="s">
        <v>36</v>
      </c>
      <c r="AE373" s="9" t="str">
        <f t="shared" si="55"/>
        <v>ok</v>
      </c>
      <c r="AF373" s="9">
        <f t="shared" si="56"/>
        <v>0</v>
      </c>
      <c r="AG373" s="9" t="str">
        <f t="shared" si="57"/>
        <v>ok</v>
      </c>
      <c r="AH373" s="9" t="str">
        <f t="shared" si="58"/>
        <v>OK</v>
      </c>
      <c r="AI373" s="9" t="str">
        <f t="shared" si="59"/>
        <v>ok</v>
      </c>
      <c r="AJ373" s="9" t="str">
        <f t="shared" si="60"/>
        <v>STATE REPRESENTATIVE281REPUBLICANLEG DISTRICT 28 - HOUSEPIERCELegislative2012439.06DEBT410544106041060MASTER CARD6826 35TH STREET CT WUNIVERSITY PLACEWA</v>
      </c>
      <c r="AK373" s="9">
        <f t="shared" si="61"/>
        <v>1</v>
      </c>
      <c r="AL373" s="9" t="str">
        <f t="shared" si="62"/>
        <v>NO!</v>
      </c>
      <c r="AM373" t="str">
        <f t="shared" si="63"/>
        <v>Yes</v>
      </c>
      <c r="AN373">
        <f t="shared" si="64"/>
        <v>100469394</v>
      </c>
      <c r="AO373" s="12" t="str">
        <f t="shared" si="65"/>
        <v>STATE REPRESENTATIVE281REPUBLICANLEG DISTRICT 28 - HOUSEPIERCELegislative</v>
      </c>
    </row>
    <row r="374" spans="1:41" hidden="1" x14ac:dyDescent="0.25">
      <c r="A374">
        <v>915</v>
      </c>
      <c r="B374">
        <v>100476748</v>
      </c>
      <c r="C374" t="s">
        <v>30</v>
      </c>
      <c r="D374" t="s">
        <v>848</v>
      </c>
      <c r="E374" t="s">
        <v>44</v>
      </c>
      <c r="F374" t="s">
        <v>849</v>
      </c>
      <c r="G374" t="s">
        <v>805</v>
      </c>
      <c r="H374" t="s">
        <v>404</v>
      </c>
      <c r="I374" t="s">
        <v>850</v>
      </c>
      <c r="J374" t="s">
        <v>67</v>
      </c>
      <c r="K374" t="s">
        <v>67</v>
      </c>
      <c r="L374">
        <v>28</v>
      </c>
      <c r="M374">
        <v>1</v>
      </c>
      <c r="N374" t="s">
        <v>50</v>
      </c>
      <c r="O374" t="s">
        <v>640</v>
      </c>
      <c r="P374" t="s">
        <v>70</v>
      </c>
      <c r="Q374" t="s">
        <v>71</v>
      </c>
      <c r="R374">
        <v>2012</v>
      </c>
      <c r="S374">
        <v>439.06</v>
      </c>
      <c r="T374" t="s">
        <v>31</v>
      </c>
      <c r="U374" s="2">
        <v>41054</v>
      </c>
      <c r="V374" s="2">
        <v>41060</v>
      </c>
      <c r="W374" s="2">
        <v>41060</v>
      </c>
      <c r="Z374" t="s">
        <v>3586</v>
      </c>
      <c r="AA374" t="s">
        <v>5944</v>
      </c>
      <c r="AB374" t="s">
        <v>1270</v>
      </c>
      <c r="AC374" t="s">
        <v>36</v>
      </c>
      <c r="AE374" s="9" t="str">
        <f t="shared" si="55"/>
        <v>ok</v>
      </c>
      <c r="AF374" s="9">
        <f t="shared" si="56"/>
        <v>0</v>
      </c>
      <c r="AG374" s="9" t="str">
        <f t="shared" si="57"/>
        <v>ok</v>
      </c>
      <c r="AH374" s="9" t="str">
        <f t="shared" si="58"/>
        <v>OK</v>
      </c>
      <c r="AI374" s="9" t="str">
        <f t="shared" si="59"/>
        <v>ok</v>
      </c>
      <c r="AJ374" s="9" t="str">
        <f t="shared" si="60"/>
        <v>STATE REPRESENTATIVE281REPUBLICANLEG DISTRICT 28 - HOUSEPIERCELegislative2012439.06DEBT410544106041060MASTER CARD6826 35TH STREET CT WUNIVERSITY PLACEWA</v>
      </c>
      <c r="AK374" s="9">
        <f t="shared" si="61"/>
        <v>1</v>
      </c>
      <c r="AL374" s="9" t="str">
        <f t="shared" si="62"/>
        <v>MATCH</v>
      </c>
      <c r="AM374" t="str">
        <f t="shared" si="63"/>
        <v>Yes</v>
      </c>
      <c r="AN374">
        <f t="shared" si="64"/>
        <v>100469394</v>
      </c>
      <c r="AO374" s="12" t="str">
        <f t="shared" si="65"/>
        <v>STATE REPRESENTATIVE281REPUBLICANLEG DISTRICT 28 - HOUSEPIERCELegislative</v>
      </c>
    </row>
    <row r="375" spans="1:41" hidden="1" x14ac:dyDescent="0.25">
      <c r="A375">
        <v>833</v>
      </c>
      <c r="B375">
        <v>100476774</v>
      </c>
      <c r="C375" t="s">
        <v>30</v>
      </c>
      <c r="D375" t="s">
        <v>608</v>
      </c>
      <c r="E375" t="s">
        <v>44</v>
      </c>
      <c r="F375" t="s">
        <v>609</v>
      </c>
      <c r="G375" t="s">
        <v>46</v>
      </c>
      <c r="H375" t="s">
        <v>273</v>
      </c>
      <c r="I375" t="s">
        <v>610</v>
      </c>
      <c r="J375" t="s">
        <v>611</v>
      </c>
      <c r="K375" t="s">
        <v>67</v>
      </c>
      <c r="L375">
        <v>28</v>
      </c>
      <c r="M375">
        <v>1</v>
      </c>
      <c r="N375" t="s">
        <v>50</v>
      </c>
      <c r="O375" t="s">
        <v>640</v>
      </c>
      <c r="P375" t="s">
        <v>70</v>
      </c>
      <c r="Q375" t="s">
        <v>71</v>
      </c>
      <c r="R375">
        <v>2012</v>
      </c>
      <c r="S375">
        <v>439.06</v>
      </c>
      <c r="T375" t="s">
        <v>31</v>
      </c>
      <c r="U375" s="2">
        <v>41054</v>
      </c>
      <c r="V375" s="2">
        <v>41060</v>
      </c>
      <c r="W375" s="2">
        <v>41060</v>
      </c>
      <c r="Z375" t="s">
        <v>3586</v>
      </c>
      <c r="AA375" t="s">
        <v>5944</v>
      </c>
      <c r="AB375" t="s">
        <v>1270</v>
      </c>
      <c r="AC375" t="s">
        <v>36</v>
      </c>
      <c r="AE375" s="9" t="str">
        <f t="shared" si="55"/>
        <v>ok</v>
      </c>
      <c r="AF375" s="9">
        <f t="shared" si="56"/>
        <v>0</v>
      </c>
      <c r="AG375" s="9" t="str">
        <f t="shared" si="57"/>
        <v>ok</v>
      </c>
      <c r="AH375" s="9" t="str">
        <f t="shared" si="58"/>
        <v>OK</v>
      </c>
      <c r="AI375" s="9" t="str">
        <f t="shared" si="59"/>
        <v>ok</v>
      </c>
      <c r="AJ375" s="9" t="str">
        <f t="shared" si="60"/>
        <v>STATE REPRESENTATIVE281REPUBLICANLEG DISTRICT 28 - HOUSEPIERCELegislative2012439.06DEBT410544106041060MASTER CARD6826 35TH STREET CT WUNIVERSITY PLACEWA</v>
      </c>
      <c r="AK375" s="9">
        <f t="shared" si="61"/>
        <v>1</v>
      </c>
      <c r="AL375" s="9" t="str">
        <f t="shared" si="62"/>
        <v>NO!</v>
      </c>
      <c r="AM375" t="str">
        <f t="shared" si="63"/>
        <v>Yes</v>
      </c>
      <c r="AN375">
        <f t="shared" si="64"/>
        <v>100469394</v>
      </c>
      <c r="AO375" s="12" t="str">
        <f t="shared" si="65"/>
        <v>STATE REPRESENTATIVE281REPUBLICANLEG DISTRICT 28 - HOUSEPIERCELegislative</v>
      </c>
    </row>
    <row r="376" spans="1:41" hidden="1" x14ac:dyDescent="0.25">
      <c r="A376">
        <v>834</v>
      </c>
      <c r="B376">
        <v>100477088</v>
      </c>
      <c r="C376" t="s">
        <v>30</v>
      </c>
      <c r="D376" t="s">
        <v>600</v>
      </c>
      <c r="E376" t="s">
        <v>44</v>
      </c>
      <c r="F376" t="s">
        <v>601</v>
      </c>
      <c r="G376" t="s">
        <v>573</v>
      </c>
      <c r="H376" t="s">
        <v>602</v>
      </c>
      <c r="I376" t="s">
        <v>603</v>
      </c>
      <c r="J376" t="s">
        <v>67</v>
      </c>
      <c r="K376" t="s">
        <v>67</v>
      </c>
      <c r="L376">
        <v>28</v>
      </c>
      <c r="M376">
        <v>1</v>
      </c>
      <c r="N376" t="s">
        <v>50</v>
      </c>
      <c r="O376" t="s">
        <v>640</v>
      </c>
      <c r="P376" t="s">
        <v>70</v>
      </c>
      <c r="Q376" t="s">
        <v>71</v>
      </c>
      <c r="R376">
        <v>2012</v>
      </c>
      <c r="S376">
        <v>439.06</v>
      </c>
      <c r="T376" t="s">
        <v>31</v>
      </c>
      <c r="U376" s="2">
        <v>41054</v>
      </c>
      <c r="V376" s="2">
        <v>41060</v>
      </c>
      <c r="W376" s="2">
        <v>41060</v>
      </c>
      <c r="Z376" t="s">
        <v>3586</v>
      </c>
      <c r="AA376" t="s">
        <v>5944</v>
      </c>
      <c r="AB376" t="s">
        <v>1270</v>
      </c>
      <c r="AC376" t="s">
        <v>36</v>
      </c>
      <c r="AE376" s="9" t="str">
        <f t="shared" si="55"/>
        <v>ok</v>
      </c>
      <c r="AF376" s="9">
        <f t="shared" si="56"/>
        <v>0</v>
      </c>
      <c r="AG376" s="9" t="str">
        <f t="shared" si="57"/>
        <v>ok</v>
      </c>
      <c r="AH376" s="9" t="str">
        <f t="shared" si="58"/>
        <v>OK</v>
      </c>
      <c r="AI376" s="9" t="str">
        <f t="shared" si="59"/>
        <v>ok</v>
      </c>
      <c r="AJ376" s="9" t="str">
        <f t="shared" si="60"/>
        <v>STATE REPRESENTATIVE281REPUBLICANLEG DISTRICT 28 - HOUSEPIERCELegislative2012439.06DEBT410544106041060MASTER CARD6826 35TH STREET CT WUNIVERSITY PLACEWA</v>
      </c>
      <c r="AK376" s="9">
        <f t="shared" si="61"/>
        <v>1</v>
      </c>
      <c r="AL376" s="9" t="str">
        <f t="shared" si="62"/>
        <v>MATCH</v>
      </c>
      <c r="AM376" t="str">
        <f t="shared" si="63"/>
        <v>Yes</v>
      </c>
      <c r="AN376">
        <f t="shared" si="64"/>
        <v>100469394</v>
      </c>
      <c r="AO376" s="12" t="str">
        <f t="shared" si="65"/>
        <v>STATE REPRESENTATIVE281REPUBLICANLEG DISTRICT 28 - HOUSEPIERCELegislative</v>
      </c>
    </row>
    <row r="377" spans="1:41" hidden="1" x14ac:dyDescent="0.25">
      <c r="A377">
        <v>925</v>
      </c>
      <c r="B377">
        <v>100477169</v>
      </c>
      <c r="C377" t="s">
        <v>30</v>
      </c>
      <c r="D377" t="s">
        <v>2592</v>
      </c>
      <c r="E377" t="s">
        <v>44</v>
      </c>
      <c r="F377" t="s">
        <v>2593</v>
      </c>
      <c r="G377" t="s">
        <v>108</v>
      </c>
      <c r="H377" t="s">
        <v>602</v>
      </c>
      <c r="I377" t="s">
        <v>2594</v>
      </c>
      <c r="J377" t="s">
        <v>67</v>
      </c>
      <c r="K377" t="s">
        <v>67</v>
      </c>
      <c r="L377">
        <v>28</v>
      </c>
      <c r="M377">
        <v>1</v>
      </c>
      <c r="N377" t="s">
        <v>50</v>
      </c>
      <c r="O377" t="s">
        <v>640</v>
      </c>
      <c r="P377" t="s">
        <v>70</v>
      </c>
      <c r="Q377" t="s">
        <v>71</v>
      </c>
      <c r="R377">
        <v>2012</v>
      </c>
      <c r="S377">
        <v>439.06</v>
      </c>
      <c r="T377" t="s">
        <v>31</v>
      </c>
      <c r="U377" s="2">
        <v>41054</v>
      </c>
      <c r="V377" s="2">
        <v>41060</v>
      </c>
      <c r="W377" s="2">
        <v>41060</v>
      </c>
      <c r="Z377" t="s">
        <v>3586</v>
      </c>
      <c r="AA377" t="s">
        <v>5944</v>
      </c>
      <c r="AB377" t="s">
        <v>1270</v>
      </c>
      <c r="AC377" t="s">
        <v>36</v>
      </c>
      <c r="AE377" s="9" t="str">
        <f t="shared" si="55"/>
        <v>ok</v>
      </c>
      <c r="AF377" s="9">
        <f t="shared" si="56"/>
        <v>0</v>
      </c>
      <c r="AG377" s="9" t="str">
        <f t="shared" si="57"/>
        <v>ok</v>
      </c>
      <c r="AH377" s="9" t="str">
        <f t="shared" si="58"/>
        <v>OK</v>
      </c>
      <c r="AI377" s="9" t="str">
        <f t="shared" si="59"/>
        <v>ok</v>
      </c>
      <c r="AJ377" s="9" t="str">
        <f t="shared" si="60"/>
        <v>STATE REPRESENTATIVE281REPUBLICANLEG DISTRICT 28 - HOUSEPIERCELegislative2012439.06DEBT410544106041060MASTER CARD6826 35TH STREET CT WUNIVERSITY PLACEWA</v>
      </c>
      <c r="AK377" s="9">
        <f t="shared" si="61"/>
        <v>1</v>
      </c>
      <c r="AL377" s="9" t="str">
        <f t="shared" si="62"/>
        <v>MATCH</v>
      </c>
      <c r="AM377" t="str">
        <f t="shared" si="63"/>
        <v>Yes</v>
      </c>
      <c r="AN377">
        <f t="shared" si="64"/>
        <v>100469394</v>
      </c>
      <c r="AO377" s="12" t="str">
        <f t="shared" si="65"/>
        <v>STATE REPRESENTATIVE281REPUBLICANLEG DISTRICT 28 - HOUSEPIERCELegislative</v>
      </c>
    </row>
    <row r="378" spans="1:41" hidden="1" x14ac:dyDescent="0.25">
      <c r="A378">
        <v>837</v>
      </c>
      <c r="B378">
        <v>100477194</v>
      </c>
      <c r="C378" t="s">
        <v>30</v>
      </c>
      <c r="D378" t="s">
        <v>235</v>
      </c>
      <c r="E378" t="s">
        <v>44</v>
      </c>
      <c r="F378" s="10" t="s">
        <v>236</v>
      </c>
      <c r="G378" t="s">
        <v>237</v>
      </c>
      <c r="H378" t="s">
        <v>238</v>
      </c>
      <c r="I378" t="s">
        <v>239</v>
      </c>
      <c r="J378" t="s">
        <v>240</v>
      </c>
      <c r="K378" t="s">
        <v>67</v>
      </c>
      <c r="L378">
        <v>28</v>
      </c>
      <c r="M378">
        <v>1</v>
      </c>
      <c r="N378" t="s">
        <v>50</v>
      </c>
      <c r="O378" t="s">
        <v>640</v>
      </c>
      <c r="P378" t="s">
        <v>70</v>
      </c>
      <c r="Q378" t="s">
        <v>71</v>
      </c>
      <c r="R378">
        <v>2012</v>
      </c>
      <c r="S378">
        <v>439.06</v>
      </c>
      <c r="T378" t="s">
        <v>31</v>
      </c>
      <c r="U378" s="2">
        <v>41054</v>
      </c>
      <c r="V378" s="2">
        <v>41060</v>
      </c>
      <c r="W378" s="2">
        <v>41060</v>
      </c>
      <c r="Z378" t="s">
        <v>3586</v>
      </c>
      <c r="AA378" t="s">
        <v>5944</v>
      </c>
      <c r="AB378" t="s">
        <v>1270</v>
      </c>
      <c r="AC378" t="s">
        <v>36</v>
      </c>
      <c r="AE378" s="9" t="str">
        <f t="shared" si="55"/>
        <v>ok</v>
      </c>
      <c r="AF378" s="9">
        <f t="shared" si="56"/>
        <v>0</v>
      </c>
      <c r="AG378" s="9" t="str">
        <f t="shared" si="57"/>
        <v>ok</v>
      </c>
      <c r="AH378" s="9" t="str">
        <f t="shared" si="58"/>
        <v>OK</v>
      </c>
      <c r="AI378" s="9" t="str">
        <f t="shared" si="59"/>
        <v>ok</v>
      </c>
      <c r="AJ378" s="9" t="str">
        <f t="shared" si="60"/>
        <v>STATE REPRESENTATIVE281REPUBLICANLEG DISTRICT 28 - HOUSEPIERCELegislative2012439.06DEBT410544106041060MASTER CARD6826 35TH STREET CT WUNIVERSITY PLACEWA</v>
      </c>
      <c r="AK378" s="9">
        <f t="shared" si="61"/>
        <v>1</v>
      </c>
      <c r="AL378" s="9" t="str">
        <f t="shared" si="62"/>
        <v>NO!</v>
      </c>
      <c r="AM378" t="str">
        <f t="shared" si="63"/>
        <v>Yes</v>
      </c>
      <c r="AN378">
        <f t="shared" si="64"/>
        <v>100469394</v>
      </c>
      <c r="AO378" s="12" t="str">
        <f t="shared" si="65"/>
        <v>STATE REPRESENTATIVE281REPUBLICANLEG DISTRICT 28 - HOUSEPIERCELegislative</v>
      </c>
    </row>
    <row r="379" spans="1:41" hidden="1" x14ac:dyDescent="0.25">
      <c r="A379">
        <v>781</v>
      </c>
      <c r="B379">
        <v>100478901</v>
      </c>
      <c r="C379" t="s">
        <v>30</v>
      </c>
      <c r="D379" t="s">
        <v>6386</v>
      </c>
      <c r="E379" t="s">
        <v>44</v>
      </c>
      <c r="F379" t="s">
        <v>6387</v>
      </c>
      <c r="G379" t="s">
        <v>6388</v>
      </c>
      <c r="H379" t="s">
        <v>1114</v>
      </c>
      <c r="I379" t="s">
        <v>6389</v>
      </c>
      <c r="J379" t="s">
        <v>322</v>
      </c>
      <c r="K379" t="s">
        <v>67</v>
      </c>
      <c r="L379">
        <v>28</v>
      </c>
      <c r="M379">
        <v>1</v>
      </c>
      <c r="N379" t="s">
        <v>50</v>
      </c>
      <c r="O379" t="s">
        <v>640</v>
      </c>
      <c r="P379" t="s">
        <v>70</v>
      </c>
      <c r="Q379" t="s">
        <v>71</v>
      </c>
      <c r="R379">
        <v>2012</v>
      </c>
      <c r="S379">
        <v>439.06</v>
      </c>
      <c r="T379" t="s">
        <v>31</v>
      </c>
      <c r="U379" s="2">
        <v>41054</v>
      </c>
      <c r="V379" s="2">
        <v>41060</v>
      </c>
      <c r="W379" s="2">
        <v>41060</v>
      </c>
      <c r="Z379" t="s">
        <v>3586</v>
      </c>
      <c r="AA379" t="s">
        <v>5944</v>
      </c>
      <c r="AB379" t="s">
        <v>1270</v>
      </c>
      <c r="AC379" t="s">
        <v>36</v>
      </c>
      <c r="AE379" s="9" t="str">
        <f t="shared" si="55"/>
        <v>ok</v>
      </c>
      <c r="AF379" s="9">
        <f t="shared" si="56"/>
        <v>0</v>
      </c>
      <c r="AG379" s="9" t="str">
        <f t="shared" si="57"/>
        <v>ok</v>
      </c>
      <c r="AH379" s="9" t="str">
        <f t="shared" si="58"/>
        <v>OK</v>
      </c>
      <c r="AI379" s="9" t="str">
        <f t="shared" si="59"/>
        <v>ok</v>
      </c>
      <c r="AJ379" s="9" t="str">
        <f t="shared" si="60"/>
        <v>STATE REPRESENTATIVE281REPUBLICANLEG DISTRICT 28 - HOUSEPIERCELegislative2012439.06DEBT410544106041060MASTER CARD6826 35TH STREET CT WUNIVERSITY PLACEWA</v>
      </c>
      <c r="AK379" s="9">
        <f t="shared" si="61"/>
        <v>1</v>
      </c>
      <c r="AL379" s="9" t="str">
        <f t="shared" si="62"/>
        <v>NO!</v>
      </c>
      <c r="AM379" t="str">
        <f t="shared" si="63"/>
        <v>Yes</v>
      </c>
      <c r="AN379">
        <f t="shared" si="64"/>
        <v>100469394</v>
      </c>
      <c r="AO379" s="12" t="str">
        <f t="shared" si="65"/>
        <v>STATE REPRESENTATIVE281REPUBLICANLEG DISTRICT 28 - HOUSEPIERCELegislative</v>
      </c>
    </row>
    <row r="380" spans="1:41" hidden="1" x14ac:dyDescent="0.25">
      <c r="A380">
        <v>869</v>
      </c>
      <c r="B380">
        <v>100480819</v>
      </c>
      <c r="C380" t="s">
        <v>30</v>
      </c>
      <c r="D380" t="s">
        <v>200</v>
      </c>
      <c r="E380" t="s">
        <v>44</v>
      </c>
      <c r="F380" t="s">
        <v>201</v>
      </c>
      <c r="G380" t="s">
        <v>202</v>
      </c>
      <c r="H380" t="s">
        <v>65</v>
      </c>
      <c r="I380" t="s">
        <v>203</v>
      </c>
      <c r="J380" t="s">
        <v>67</v>
      </c>
      <c r="K380" t="s">
        <v>67</v>
      </c>
      <c r="L380">
        <v>28</v>
      </c>
      <c r="M380">
        <v>1</v>
      </c>
      <c r="N380" t="s">
        <v>50</v>
      </c>
      <c r="O380" t="s">
        <v>640</v>
      </c>
      <c r="P380" t="s">
        <v>70</v>
      </c>
      <c r="Q380" t="s">
        <v>71</v>
      </c>
      <c r="R380">
        <v>2012</v>
      </c>
      <c r="S380">
        <v>439.06</v>
      </c>
      <c r="T380" t="s">
        <v>31</v>
      </c>
      <c r="U380" s="2">
        <v>41054</v>
      </c>
      <c r="V380" s="2">
        <v>41060</v>
      </c>
      <c r="W380" s="2">
        <v>41060</v>
      </c>
      <c r="Z380" t="s">
        <v>3586</v>
      </c>
      <c r="AA380" t="s">
        <v>5944</v>
      </c>
      <c r="AB380" t="s">
        <v>1270</v>
      </c>
      <c r="AC380" t="s">
        <v>36</v>
      </c>
      <c r="AE380" s="9" t="str">
        <f t="shared" si="55"/>
        <v>ok</v>
      </c>
      <c r="AF380" s="9">
        <f t="shared" si="56"/>
        <v>0</v>
      </c>
      <c r="AG380" s="9" t="str">
        <f t="shared" si="57"/>
        <v>ok</v>
      </c>
      <c r="AH380" s="9" t="str">
        <f t="shared" si="58"/>
        <v>OK</v>
      </c>
      <c r="AI380" s="9" t="str">
        <f t="shared" si="59"/>
        <v>ok</v>
      </c>
      <c r="AJ380" s="9" t="str">
        <f t="shared" si="60"/>
        <v>STATE REPRESENTATIVE281REPUBLICANLEG DISTRICT 28 - HOUSEPIERCELegislative2012439.06DEBT410544106041060MASTER CARD6826 35TH STREET CT WUNIVERSITY PLACEWA</v>
      </c>
      <c r="AK380" s="9">
        <f t="shared" si="61"/>
        <v>1</v>
      </c>
      <c r="AL380" s="9" t="str">
        <f t="shared" si="62"/>
        <v>MATCH</v>
      </c>
      <c r="AM380" t="str">
        <f t="shared" si="63"/>
        <v>Yes</v>
      </c>
      <c r="AN380">
        <f t="shared" si="64"/>
        <v>100469394</v>
      </c>
      <c r="AO380" s="12" t="str">
        <f t="shared" si="65"/>
        <v>STATE REPRESENTATIVE281REPUBLICANLEG DISTRICT 28 - HOUSEPIERCELegislative</v>
      </c>
    </row>
    <row r="381" spans="1:41" hidden="1" x14ac:dyDescent="0.25">
      <c r="A381">
        <v>870</v>
      </c>
      <c r="B381">
        <v>100480944</v>
      </c>
      <c r="C381" t="s">
        <v>30</v>
      </c>
      <c r="D381" t="s">
        <v>209</v>
      </c>
      <c r="E381" t="s">
        <v>44</v>
      </c>
      <c r="F381" t="s">
        <v>210</v>
      </c>
      <c r="G381" t="s">
        <v>211</v>
      </c>
      <c r="H381" t="s">
        <v>212</v>
      </c>
      <c r="I381" t="s">
        <v>213</v>
      </c>
      <c r="J381" t="s">
        <v>67</v>
      </c>
      <c r="K381" t="s">
        <v>67</v>
      </c>
      <c r="L381">
        <v>28</v>
      </c>
      <c r="M381">
        <v>1</v>
      </c>
      <c r="N381" t="s">
        <v>50</v>
      </c>
      <c r="O381" t="s">
        <v>640</v>
      </c>
      <c r="P381" t="s">
        <v>70</v>
      </c>
      <c r="Q381" t="s">
        <v>71</v>
      </c>
      <c r="R381">
        <v>2012</v>
      </c>
      <c r="S381">
        <v>439.06</v>
      </c>
      <c r="T381" t="s">
        <v>31</v>
      </c>
      <c r="U381" s="2">
        <v>41054</v>
      </c>
      <c r="V381" s="2">
        <v>41060</v>
      </c>
      <c r="W381" s="2">
        <v>41060</v>
      </c>
      <c r="Z381" t="s">
        <v>3586</v>
      </c>
      <c r="AA381" t="s">
        <v>5944</v>
      </c>
      <c r="AB381" t="s">
        <v>1270</v>
      </c>
      <c r="AC381" t="s">
        <v>36</v>
      </c>
      <c r="AE381" s="9" t="str">
        <f t="shared" si="55"/>
        <v>ok</v>
      </c>
      <c r="AF381" s="9">
        <f t="shared" si="56"/>
        <v>0</v>
      </c>
      <c r="AG381" s="9" t="str">
        <f t="shared" si="57"/>
        <v>ok</v>
      </c>
      <c r="AH381" s="9" t="str">
        <f t="shared" si="58"/>
        <v>OK</v>
      </c>
      <c r="AI381" s="9" t="str">
        <f t="shared" si="59"/>
        <v>ok</v>
      </c>
      <c r="AJ381" s="9" t="str">
        <f t="shared" si="60"/>
        <v>STATE REPRESENTATIVE281REPUBLICANLEG DISTRICT 28 - HOUSEPIERCELegislative2012439.06DEBT410544106041060MASTER CARD6826 35TH STREET CT WUNIVERSITY PLACEWA</v>
      </c>
      <c r="AK381" s="9">
        <f t="shared" si="61"/>
        <v>1</v>
      </c>
      <c r="AL381" s="9" t="str">
        <f t="shared" si="62"/>
        <v>MATCH</v>
      </c>
      <c r="AM381" t="str">
        <f t="shared" si="63"/>
        <v>Yes</v>
      </c>
      <c r="AN381">
        <f t="shared" si="64"/>
        <v>100469394</v>
      </c>
      <c r="AO381" s="12" t="str">
        <f t="shared" si="65"/>
        <v>STATE REPRESENTATIVE281REPUBLICANLEG DISTRICT 28 - HOUSEPIERCELegislative</v>
      </c>
    </row>
    <row r="382" spans="1:41" hidden="1" x14ac:dyDescent="0.25">
      <c r="A382">
        <v>449</v>
      </c>
      <c r="B382">
        <v>100429351</v>
      </c>
      <c r="C382" t="s">
        <v>30</v>
      </c>
      <c r="D382" t="s">
        <v>235</v>
      </c>
      <c r="E382" t="s">
        <v>44</v>
      </c>
      <c r="F382" s="10" t="s">
        <v>236</v>
      </c>
      <c r="G382" t="s">
        <v>237</v>
      </c>
      <c r="H382" t="s">
        <v>238</v>
      </c>
      <c r="I382" t="s">
        <v>239</v>
      </c>
      <c r="J382" t="s">
        <v>240</v>
      </c>
      <c r="K382" t="s">
        <v>67</v>
      </c>
      <c r="L382">
        <v>28</v>
      </c>
      <c r="M382">
        <v>2</v>
      </c>
      <c r="N382" t="s">
        <v>50</v>
      </c>
      <c r="O382" t="s">
        <v>640</v>
      </c>
      <c r="P382" t="s">
        <v>70</v>
      </c>
      <c r="Q382" t="s">
        <v>71</v>
      </c>
      <c r="R382">
        <v>2012</v>
      </c>
      <c r="S382">
        <v>1500</v>
      </c>
      <c r="T382" t="s">
        <v>31</v>
      </c>
      <c r="U382" s="2">
        <v>40695</v>
      </c>
      <c r="V382" s="2">
        <v>40724</v>
      </c>
      <c r="W382" s="2">
        <v>40669</v>
      </c>
      <c r="Y382" t="s">
        <v>3598</v>
      </c>
      <c r="Z382" t="s">
        <v>2796</v>
      </c>
      <c r="AA382" t="s">
        <v>2797</v>
      </c>
      <c r="AB382" t="s">
        <v>180</v>
      </c>
      <c r="AC382" t="s">
        <v>36</v>
      </c>
      <c r="AE382" s="9" t="str">
        <f t="shared" si="55"/>
        <v>ok</v>
      </c>
      <c r="AF382" s="9">
        <f t="shared" si="56"/>
        <v>0</v>
      </c>
      <c r="AG382" s="9" t="str">
        <f t="shared" si="57"/>
        <v>ok</v>
      </c>
      <c r="AH382" s="9" t="str">
        <f t="shared" si="58"/>
        <v>ERROR!</v>
      </c>
      <c r="AI382" s="9" t="str">
        <f t="shared" si="59"/>
        <v>ok</v>
      </c>
      <c r="AJ382" s="9" t="str">
        <f t="shared" si="60"/>
        <v>STATE REPRESENTATIVE282REPUBLICANLEG DISTRICT 28 - HOUSEPIERCELegislative20121500DEBT406954072440669MONTHLY CONSULTING FEEALLIED COMMUNICATION STRATEGIES, LLCPO BOX 4131OLYMPIAWA</v>
      </c>
      <c r="AK382" s="9">
        <f t="shared" si="61"/>
        <v>0</v>
      </c>
      <c r="AL382" s="9" t="str">
        <f t="shared" si="62"/>
        <v>NO!</v>
      </c>
      <c r="AM382" t="str">
        <f t="shared" si="63"/>
        <v>Yes</v>
      </c>
      <c r="AN382">
        <f t="shared" si="64"/>
        <v>100420589</v>
      </c>
      <c r="AO382" s="12" t="str">
        <f t="shared" si="65"/>
        <v>STATE REPRESENTATIVE282REPUBLICANLEG DISTRICT 28 - HOUSEPIERCELegislative</v>
      </c>
    </row>
    <row r="383" spans="1:41" hidden="1" x14ac:dyDescent="0.25">
      <c r="A383">
        <v>785</v>
      </c>
      <c r="B383">
        <v>100480771</v>
      </c>
      <c r="C383" t="s">
        <v>30</v>
      </c>
      <c r="D383" t="s">
        <v>433</v>
      </c>
      <c r="E383" t="s">
        <v>44</v>
      </c>
      <c r="F383" t="s">
        <v>434</v>
      </c>
      <c r="G383" t="s">
        <v>435</v>
      </c>
      <c r="I383" t="s">
        <v>436</v>
      </c>
      <c r="J383" t="s">
        <v>67</v>
      </c>
      <c r="K383" t="s">
        <v>67</v>
      </c>
      <c r="L383">
        <v>28</v>
      </c>
      <c r="M383">
        <v>2</v>
      </c>
      <c r="N383" t="s">
        <v>50</v>
      </c>
      <c r="O383" t="s">
        <v>640</v>
      </c>
      <c r="P383" t="s">
        <v>70</v>
      </c>
      <c r="Q383" t="s">
        <v>71</v>
      </c>
      <c r="R383">
        <v>2012</v>
      </c>
      <c r="S383">
        <v>2250</v>
      </c>
      <c r="T383" t="s">
        <v>31</v>
      </c>
      <c r="U383" s="2">
        <v>41061</v>
      </c>
      <c r="V383" s="2">
        <v>41106</v>
      </c>
      <c r="W383" s="2">
        <v>40940</v>
      </c>
      <c r="Y383" t="s">
        <v>4882</v>
      </c>
      <c r="Z383" t="s">
        <v>2796</v>
      </c>
      <c r="AA383" t="s">
        <v>2797</v>
      </c>
      <c r="AB383" t="s">
        <v>180</v>
      </c>
      <c r="AC383" t="s">
        <v>36</v>
      </c>
      <c r="AE383" s="9" t="str">
        <f t="shared" si="55"/>
        <v>ok</v>
      </c>
      <c r="AF383" s="9">
        <f t="shared" si="56"/>
        <v>0</v>
      </c>
      <c r="AG383" s="9" t="str">
        <f t="shared" si="57"/>
        <v>ok</v>
      </c>
      <c r="AH383" s="9" t="str">
        <f t="shared" si="58"/>
        <v>ERROR!</v>
      </c>
      <c r="AI383" s="9" t="str">
        <f t="shared" si="59"/>
        <v>ok</v>
      </c>
      <c r="AJ383" s="9" t="str">
        <f t="shared" si="60"/>
        <v>STATE REPRESENTATIVE282REPUBLICANLEG DISTRICT 28 - HOUSEPIERCELegislative20122250DEBT410614110640940$750 PER MONTH THROUGH OCTOBERALLIED COMMUNICATION STRATEGIES, LLCPO BOX 4131OLYMPIAWA</v>
      </c>
      <c r="AK383" s="9">
        <f t="shared" si="61"/>
        <v>0</v>
      </c>
      <c r="AL383" s="9" t="str">
        <f t="shared" si="62"/>
        <v>MATCH</v>
      </c>
      <c r="AM383" t="str">
        <f t="shared" si="63"/>
        <v>Yes</v>
      </c>
      <c r="AN383">
        <f t="shared" si="64"/>
        <v>100476811</v>
      </c>
      <c r="AO383" s="12" t="str">
        <f t="shared" si="65"/>
        <v>STATE REPRESENTATIVE282REPUBLICANLEG DISTRICT 28 - HOUSEPIERCELegislative</v>
      </c>
    </row>
    <row r="384" spans="1:41" hidden="1" x14ac:dyDescent="0.25">
      <c r="A384">
        <v>806</v>
      </c>
      <c r="B384">
        <v>100481000</v>
      </c>
      <c r="C384" t="s">
        <v>30</v>
      </c>
      <c r="D384" t="s">
        <v>6204</v>
      </c>
      <c r="E384" t="s">
        <v>44</v>
      </c>
      <c r="F384" t="s">
        <v>6205</v>
      </c>
      <c r="G384" t="s">
        <v>2790</v>
      </c>
      <c r="H384" t="s">
        <v>273</v>
      </c>
      <c r="I384" t="s">
        <v>6206</v>
      </c>
      <c r="J384" t="s">
        <v>322</v>
      </c>
      <c r="K384" t="s">
        <v>67</v>
      </c>
      <c r="L384">
        <v>28</v>
      </c>
      <c r="M384">
        <v>2</v>
      </c>
      <c r="N384" t="s">
        <v>50</v>
      </c>
      <c r="O384" t="s">
        <v>640</v>
      </c>
      <c r="P384" t="s">
        <v>70</v>
      </c>
      <c r="Q384" t="s">
        <v>71</v>
      </c>
      <c r="R384">
        <v>2012</v>
      </c>
      <c r="S384">
        <v>2250</v>
      </c>
      <c r="T384" t="s">
        <v>31</v>
      </c>
      <c r="U384" s="2">
        <v>41061</v>
      </c>
      <c r="V384" s="2">
        <v>41106</v>
      </c>
      <c r="W384" s="2">
        <v>40940</v>
      </c>
      <c r="Y384" t="s">
        <v>4882</v>
      </c>
      <c r="Z384" t="s">
        <v>2796</v>
      </c>
      <c r="AA384" t="s">
        <v>2797</v>
      </c>
      <c r="AB384" t="s">
        <v>180</v>
      </c>
      <c r="AC384" t="s">
        <v>36</v>
      </c>
      <c r="AE384" s="9" t="str">
        <f t="shared" si="55"/>
        <v>ok</v>
      </c>
      <c r="AF384" s="9">
        <f t="shared" si="56"/>
        <v>0</v>
      </c>
      <c r="AG384" s="9" t="str">
        <f t="shared" si="57"/>
        <v>ok</v>
      </c>
      <c r="AH384" s="9" t="str">
        <f t="shared" si="58"/>
        <v>ERROR!</v>
      </c>
      <c r="AI384" s="9" t="str">
        <f t="shared" si="59"/>
        <v>ok</v>
      </c>
      <c r="AJ384" s="9" t="str">
        <f t="shared" si="60"/>
        <v>STATE REPRESENTATIVE282REPUBLICANLEG DISTRICT 28 - HOUSEPIERCELegislative20122250DEBT410614110640940$750 PER MONTH THROUGH OCTOBERALLIED COMMUNICATION STRATEGIES, LLCPO BOX 4131OLYMPIAWA</v>
      </c>
      <c r="AK384" s="9">
        <f t="shared" si="61"/>
        <v>1</v>
      </c>
      <c r="AL384" s="9" t="str">
        <f t="shared" si="62"/>
        <v>NO!</v>
      </c>
      <c r="AM384" t="str">
        <f t="shared" si="63"/>
        <v>Yes</v>
      </c>
      <c r="AN384">
        <f t="shared" si="64"/>
        <v>100476811</v>
      </c>
      <c r="AO384" s="12" t="str">
        <f t="shared" si="65"/>
        <v>STATE REPRESENTATIVE282REPUBLICANLEG DISTRICT 28 - HOUSEPIERCELegislative</v>
      </c>
    </row>
    <row r="385" spans="1:41" hidden="1" x14ac:dyDescent="0.25">
      <c r="A385">
        <v>769</v>
      </c>
      <c r="B385">
        <v>100481120</v>
      </c>
      <c r="C385" t="s">
        <v>30</v>
      </c>
      <c r="D385" t="s">
        <v>5664</v>
      </c>
      <c r="E385" t="s">
        <v>44</v>
      </c>
      <c r="F385" t="s">
        <v>5665</v>
      </c>
      <c r="G385" t="s">
        <v>4662</v>
      </c>
      <c r="H385" t="s">
        <v>2008</v>
      </c>
      <c r="I385" t="s">
        <v>5666</v>
      </c>
      <c r="J385" t="s">
        <v>67</v>
      </c>
      <c r="K385" t="s">
        <v>67</v>
      </c>
      <c r="L385">
        <v>28</v>
      </c>
      <c r="M385">
        <v>2</v>
      </c>
      <c r="N385" t="s">
        <v>50</v>
      </c>
      <c r="O385" t="s">
        <v>640</v>
      </c>
      <c r="P385" t="s">
        <v>70</v>
      </c>
      <c r="Q385" t="s">
        <v>71</v>
      </c>
      <c r="R385">
        <v>2012</v>
      </c>
      <c r="S385">
        <v>2250</v>
      </c>
      <c r="T385" t="s">
        <v>31</v>
      </c>
      <c r="U385" s="2">
        <v>41061</v>
      </c>
      <c r="V385" s="2">
        <v>41106</v>
      </c>
      <c r="W385" s="2">
        <v>40940</v>
      </c>
      <c r="Y385" t="s">
        <v>4882</v>
      </c>
      <c r="Z385" t="s">
        <v>2796</v>
      </c>
      <c r="AA385" t="s">
        <v>2797</v>
      </c>
      <c r="AB385" t="s">
        <v>180</v>
      </c>
      <c r="AC385" t="s">
        <v>36</v>
      </c>
      <c r="AE385" s="9" t="str">
        <f t="shared" si="55"/>
        <v>ok</v>
      </c>
      <c r="AF385" s="9">
        <f t="shared" si="56"/>
        <v>0</v>
      </c>
      <c r="AG385" s="9" t="str">
        <f t="shared" si="57"/>
        <v>ok</v>
      </c>
      <c r="AH385" s="9" t="str">
        <f t="shared" si="58"/>
        <v>ERROR!</v>
      </c>
      <c r="AI385" s="9" t="str">
        <f t="shared" si="59"/>
        <v>ok</v>
      </c>
      <c r="AJ385" s="9" t="str">
        <f t="shared" si="60"/>
        <v>STATE REPRESENTATIVE282REPUBLICANLEG DISTRICT 28 - HOUSEPIERCELegislative20122250DEBT410614110640940$750 PER MONTH THROUGH OCTOBERALLIED COMMUNICATION STRATEGIES, LLCPO BOX 4131OLYMPIAWA</v>
      </c>
      <c r="AK385" s="9">
        <f t="shared" si="61"/>
        <v>1</v>
      </c>
      <c r="AL385" s="9" t="str">
        <f t="shared" si="62"/>
        <v>MATCH</v>
      </c>
      <c r="AM385" t="str">
        <f t="shared" si="63"/>
        <v>Yes</v>
      </c>
      <c r="AN385">
        <f t="shared" si="64"/>
        <v>100476811</v>
      </c>
      <c r="AO385" s="12" t="str">
        <f t="shared" si="65"/>
        <v>STATE REPRESENTATIVE282REPUBLICANLEG DISTRICT 28 - HOUSEPIERCELegislative</v>
      </c>
    </row>
    <row r="386" spans="1:41" hidden="1" x14ac:dyDescent="0.25">
      <c r="A386">
        <v>770</v>
      </c>
      <c r="B386">
        <v>100481266</v>
      </c>
      <c r="C386" t="s">
        <v>30</v>
      </c>
      <c r="D386" t="s">
        <v>356</v>
      </c>
      <c r="E386" t="s">
        <v>44</v>
      </c>
      <c r="F386" t="s">
        <v>357</v>
      </c>
      <c r="G386" t="s">
        <v>358</v>
      </c>
      <c r="H386" t="s">
        <v>299</v>
      </c>
      <c r="I386" t="s">
        <v>359</v>
      </c>
      <c r="J386" t="s">
        <v>67</v>
      </c>
      <c r="K386" t="s">
        <v>67</v>
      </c>
      <c r="L386">
        <v>28</v>
      </c>
      <c r="M386">
        <v>2</v>
      </c>
      <c r="N386" t="s">
        <v>50</v>
      </c>
      <c r="O386" t="s">
        <v>640</v>
      </c>
      <c r="P386" t="s">
        <v>70</v>
      </c>
      <c r="Q386" t="s">
        <v>71</v>
      </c>
      <c r="R386">
        <v>2012</v>
      </c>
      <c r="S386">
        <v>2250</v>
      </c>
      <c r="T386" t="s">
        <v>31</v>
      </c>
      <c r="U386" s="2">
        <v>41061</v>
      </c>
      <c r="V386" s="2">
        <v>41106</v>
      </c>
      <c r="W386" s="2">
        <v>40940</v>
      </c>
      <c r="Y386" t="s">
        <v>4882</v>
      </c>
      <c r="Z386" t="s">
        <v>2796</v>
      </c>
      <c r="AA386" t="s">
        <v>2797</v>
      </c>
      <c r="AB386" t="s">
        <v>180</v>
      </c>
      <c r="AC386" t="s">
        <v>36</v>
      </c>
      <c r="AE386" s="9" t="str">
        <f t="shared" si="55"/>
        <v>ok</v>
      </c>
      <c r="AF386" s="9">
        <f t="shared" si="56"/>
        <v>0</v>
      </c>
      <c r="AG386" s="9" t="str">
        <f t="shared" si="57"/>
        <v>ok</v>
      </c>
      <c r="AH386" s="9" t="str">
        <f t="shared" si="58"/>
        <v>ERROR!</v>
      </c>
      <c r="AI386" s="9" t="str">
        <f t="shared" si="59"/>
        <v>ok</v>
      </c>
      <c r="AJ386" s="9" t="str">
        <f t="shared" si="60"/>
        <v>STATE REPRESENTATIVE282REPUBLICANLEG DISTRICT 28 - HOUSEPIERCELegislative20122250DEBT410614110640940$750 PER MONTH THROUGH OCTOBERALLIED COMMUNICATION STRATEGIES, LLCPO BOX 4131OLYMPIAWA</v>
      </c>
      <c r="AK386" s="9">
        <f t="shared" si="61"/>
        <v>1</v>
      </c>
      <c r="AL386" s="9" t="str">
        <f t="shared" si="62"/>
        <v>MATCH</v>
      </c>
      <c r="AM386" t="str">
        <f t="shared" si="63"/>
        <v>Yes</v>
      </c>
      <c r="AN386">
        <f t="shared" si="64"/>
        <v>100476811</v>
      </c>
      <c r="AO386" s="12" t="str">
        <f t="shared" si="65"/>
        <v>STATE REPRESENTATIVE282REPUBLICANLEG DISTRICT 28 - HOUSEPIERCELegislative</v>
      </c>
    </row>
    <row r="387" spans="1:41" hidden="1" x14ac:dyDescent="0.25">
      <c r="A387">
        <v>778</v>
      </c>
      <c r="B387">
        <v>100468142</v>
      </c>
      <c r="C387" t="s">
        <v>30</v>
      </c>
      <c r="D387" t="s">
        <v>750</v>
      </c>
      <c r="E387" t="s">
        <v>44</v>
      </c>
      <c r="F387" t="s">
        <v>751</v>
      </c>
      <c r="G387" t="s">
        <v>752</v>
      </c>
      <c r="H387" t="s">
        <v>238</v>
      </c>
      <c r="I387" t="s">
        <v>753</v>
      </c>
      <c r="J387" t="s">
        <v>67</v>
      </c>
      <c r="K387" t="s">
        <v>67</v>
      </c>
      <c r="L387">
        <v>28</v>
      </c>
      <c r="M387">
        <v>2</v>
      </c>
      <c r="N387" t="s">
        <v>50</v>
      </c>
      <c r="O387" t="s">
        <v>640</v>
      </c>
      <c r="P387" t="s">
        <v>70</v>
      </c>
      <c r="Q387" t="s">
        <v>71</v>
      </c>
      <c r="R387">
        <v>2012</v>
      </c>
      <c r="S387">
        <v>3750</v>
      </c>
      <c r="T387" t="s">
        <v>31</v>
      </c>
      <c r="U387" s="2">
        <v>41030</v>
      </c>
      <c r="V387" s="2">
        <v>41060</v>
      </c>
      <c r="W387" s="2">
        <v>40940</v>
      </c>
      <c r="Y387" t="s">
        <v>4882</v>
      </c>
      <c r="Z387" t="s">
        <v>2796</v>
      </c>
      <c r="AA387" t="s">
        <v>2797</v>
      </c>
      <c r="AB387" t="s">
        <v>180</v>
      </c>
      <c r="AC387" t="s">
        <v>36</v>
      </c>
      <c r="AE387" s="9" t="str">
        <f t="shared" si="55"/>
        <v>ok</v>
      </c>
      <c r="AF387" s="9">
        <f t="shared" si="56"/>
        <v>0</v>
      </c>
      <c r="AG387" s="9" t="str">
        <f t="shared" si="57"/>
        <v>ok</v>
      </c>
      <c r="AH387" s="9" t="str">
        <f t="shared" si="58"/>
        <v>ERROR!</v>
      </c>
      <c r="AI387" s="9" t="str">
        <f t="shared" si="59"/>
        <v>ok</v>
      </c>
      <c r="AJ387" s="9" t="str">
        <f t="shared" si="60"/>
        <v>STATE REPRESENTATIVE282REPUBLICANLEG DISTRICT 28 - HOUSEPIERCELegislative20123750DEBT410304106040940$750 PER MONTH THROUGH OCTOBERALLIED COMMUNICATION STRATEGIES, LLCPO BOX 4131OLYMPIAWA</v>
      </c>
      <c r="AK387" s="9">
        <f t="shared" si="61"/>
        <v>0</v>
      </c>
      <c r="AL387" s="9" t="str">
        <f t="shared" si="62"/>
        <v>MATCH</v>
      </c>
      <c r="AM387" t="str">
        <f t="shared" si="63"/>
        <v>Yes</v>
      </c>
      <c r="AN387">
        <f t="shared" si="64"/>
        <v>100467776</v>
      </c>
      <c r="AO387" s="12" t="str">
        <f t="shared" si="65"/>
        <v>STATE REPRESENTATIVE282REPUBLICANLEG DISTRICT 28 - HOUSEPIERCELegislative</v>
      </c>
    </row>
    <row r="388" spans="1:41" hidden="1" x14ac:dyDescent="0.25">
      <c r="A388">
        <v>740</v>
      </c>
      <c r="B388">
        <v>100462963</v>
      </c>
      <c r="C388" t="s">
        <v>30</v>
      </c>
      <c r="D388" t="s">
        <v>200</v>
      </c>
      <c r="E388" t="s">
        <v>44</v>
      </c>
      <c r="F388" t="s">
        <v>201</v>
      </c>
      <c r="G388" t="s">
        <v>202</v>
      </c>
      <c r="H388" t="s">
        <v>65</v>
      </c>
      <c r="I388" t="s">
        <v>203</v>
      </c>
      <c r="J388" t="s">
        <v>67</v>
      </c>
      <c r="K388" t="s">
        <v>67</v>
      </c>
      <c r="L388">
        <v>28</v>
      </c>
      <c r="M388">
        <v>2</v>
      </c>
      <c r="N388" t="s">
        <v>50</v>
      </c>
      <c r="O388" t="s">
        <v>640</v>
      </c>
      <c r="P388" t="s">
        <v>70</v>
      </c>
      <c r="Q388" t="s">
        <v>71</v>
      </c>
      <c r="R388">
        <v>2012</v>
      </c>
      <c r="S388">
        <v>4500</v>
      </c>
      <c r="T388" t="s">
        <v>31</v>
      </c>
      <c r="U388" s="2">
        <v>41000</v>
      </c>
      <c r="V388" s="2">
        <v>41029</v>
      </c>
      <c r="W388" s="2">
        <v>40940</v>
      </c>
      <c r="Y388" t="s">
        <v>4882</v>
      </c>
      <c r="Z388" t="s">
        <v>2796</v>
      </c>
      <c r="AA388" t="s">
        <v>2797</v>
      </c>
      <c r="AB388" t="s">
        <v>180</v>
      </c>
      <c r="AC388" t="s">
        <v>36</v>
      </c>
      <c r="AE388" s="9" t="str">
        <f t="shared" si="55"/>
        <v>ok</v>
      </c>
      <c r="AF388" s="9">
        <f t="shared" si="56"/>
        <v>0</v>
      </c>
      <c r="AG388" s="9" t="str">
        <f t="shared" si="57"/>
        <v>ok</v>
      </c>
      <c r="AH388" s="9" t="str">
        <f t="shared" si="58"/>
        <v>ERROR!</v>
      </c>
      <c r="AI388" s="9" t="str">
        <f t="shared" si="59"/>
        <v>ok</v>
      </c>
      <c r="AJ388" s="9" t="str">
        <f t="shared" si="60"/>
        <v>STATE REPRESENTATIVE282REPUBLICANLEG DISTRICT 28 - HOUSEPIERCELegislative20124500DEBT410004102940940$750 PER MONTH THROUGH OCTOBERALLIED COMMUNICATION STRATEGIES, LLCPO BOX 4131OLYMPIAWA</v>
      </c>
      <c r="AK388" s="9">
        <f t="shared" si="61"/>
        <v>0</v>
      </c>
      <c r="AL388" s="9" t="str">
        <f t="shared" si="62"/>
        <v>MATCH</v>
      </c>
      <c r="AM388" t="str">
        <f t="shared" si="63"/>
        <v>Yes</v>
      </c>
      <c r="AN388">
        <f t="shared" si="64"/>
        <v>100462364</v>
      </c>
      <c r="AO388" s="12" t="str">
        <f t="shared" si="65"/>
        <v>STATE REPRESENTATIVE282REPUBLICANLEG DISTRICT 28 - HOUSEPIERCELegislative</v>
      </c>
    </row>
    <row r="389" spans="1:41" hidden="1" x14ac:dyDescent="0.25">
      <c r="A389">
        <v>692</v>
      </c>
      <c r="B389">
        <v>100463354</v>
      </c>
      <c r="C389" t="s">
        <v>30</v>
      </c>
      <c r="D389" t="s">
        <v>4660</v>
      </c>
      <c r="E389" t="s">
        <v>44</v>
      </c>
      <c r="F389" t="s">
        <v>4661</v>
      </c>
      <c r="G389" t="s">
        <v>4662</v>
      </c>
      <c r="I389" t="s">
        <v>4663</v>
      </c>
      <c r="J389" t="s">
        <v>67</v>
      </c>
      <c r="K389" t="s">
        <v>67</v>
      </c>
      <c r="L389">
        <v>29</v>
      </c>
      <c r="M389">
        <v>1</v>
      </c>
      <c r="N389" t="s">
        <v>68</v>
      </c>
      <c r="O389" t="s">
        <v>360</v>
      </c>
      <c r="P389" t="s">
        <v>70</v>
      </c>
      <c r="Q389" t="s">
        <v>71</v>
      </c>
      <c r="R389">
        <v>2012</v>
      </c>
      <c r="S389">
        <v>1220.27</v>
      </c>
      <c r="T389" t="s">
        <v>31</v>
      </c>
      <c r="U389" s="2">
        <v>41000</v>
      </c>
      <c r="V389" s="2">
        <v>41029</v>
      </c>
      <c r="W389" s="2">
        <v>40998</v>
      </c>
      <c r="X389" t="s">
        <v>72</v>
      </c>
      <c r="Y389" t="s">
        <v>4678</v>
      </c>
      <c r="Z389" t="s">
        <v>167</v>
      </c>
      <c r="AA389" t="s">
        <v>168</v>
      </c>
      <c r="AB389" t="s">
        <v>35</v>
      </c>
      <c r="AC389" t="s">
        <v>36</v>
      </c>
      <c r="AE389" s="9" t="str">
        <f t="shared" ref="AE389:AE452" si="66">IF(LEFT(D389,4)=LEFT(F389,4),"ok","NO!")</f>
        <v>ok</v>
      </c>
      <c r="AF389" s="9">
        <f t="shared" ref="AF389:AF452" si="67">VALUE(MID(O389,SEARCH(" -",O389)-2,2))-L389</f>
        <v>0</v>
      </c>
      <c r="AG389" s="9" t="str">
        <f t="shared" ref="AG389:AG452" si="68">IF(V389&gt;=U389,"ok","ERROR!")</f>
        <v>ok</v>
      </c>
      <c r="AH389" s="9" t="str">
        <f t="shared" ref="AH389:AH452" si="69">IF(AND(W389&gt;=U389,W389&lt;=V389),"OK","ERROR!")</f>
        <v>ERROR!</v>
      </c>
      <c r="AI389" s="9" t="str">
        <f t="shared" ref="AI389:AI452" si="70">IF(W389&lt;=V389,"ok","ERROR")</f>
        <v>ok</v>
      </c>
      <c r="AJ389" s="9" t="str">
        <f t="shared" ref="AJ389:AJ452" si="71">CONCATENATE(K389,L389,M389,N389,O389,P389,Q389,R389,S389,T389,U389,V389,W389,X389,Y389,Z389,AA389,AB389,AC389)</f>
        <v>STATE REPRESENTATIVE291DEMOCRATLEG DISTRICT 29 - HOUSEPIERCELegislative20121220.27DEBT410004102940998Operation and OverheadREMITS, ENVELOPES, LTRHD PRINT (CAPCITY)ARGO STRATEGIESPO BOX 9100 SEATTLEWA</v>
      </c>
      <c r="AK389" s="9">
        <f t="shared" ref="AK389:AK452" si="72">IF(OR(ISNA(AJ388),ISNA(AJ389)),0,IF(AJ389&lt;&gt;AJ388,0,1))</f>
        <v>0</v>
      </c>
      <c r="AL389" s="9" t="str">
        <f t="shared" ref="AL389:AL452" si="73">IF(J389=K389,"MATCH","NO!")</f>
        <v>MATCH</v>
      </c>
      <c r="AM389" t="str">
        <f t="shared" ref="AM389:AM452" si="74">IF(ISNA(VLOOKUP($B389,realdata,1,FALSE)),"NO","Yes")</f>
        <v>Yes</v>
      </c>
      <c r="AN389">
        <f t="shared" ref="AN389:AN452" si="75">VLOOKUP(AJ389,real_kac,2,FALSE)</f>
        <v>100463354</v>
      </c>
      <c r="AO389" s="12" t="str">
        <f t="shared" ref="AO389:AO452" si="76">CONCATENATE(K389,L389,M389,N389,O389,P389,Q389)</f>
        <v>STATE REPRESENTATIVE291DEMOCRATLEG DISTRICT 29 - HOUSEPIERCELegislative</v>
      </c>
    </row>
    <row r="390" spans="1:41" hidden="1" x14ac:dyDescent="0.25">
      <c r="A390">
        <v>708</v>
      </c>
      <c r="B390">
        <v>100463365</v>
      </c>
      <c r="C390" t="s">
        <v>30</v>
      </c>
      <c r="D390" t="s">
        <v>608</v>
      </c>
      <c r="E390" t="s">
        <v>44</v>
      </c>
      <c r="F390" t="s">
        <v>609</v>
      </c>
      <c r="G390" t="s">
        <v>46</v>
      </c>
      <c r="H390" t="s">
        <v>273</v>
      </c>
      <c r="I390" t="s">
        <v>610</v>
      </c>
      <c r="J390" t="s">
        <v>611</v>
      </c>
      <c r="K390" t="s">
        <v>67</v>
      </c>
      <c r="L390">
        <v>29</v>
      </c>
      <c r="M390">
        <v>1</v>
      </c>
      <c r="N390" t="s">
        <v>68</v>
      </c>
      <c r="O390" t="s">
        <v>360</v>
      </c>
      <c r="P390" t="s">
        <v>70</v>
      </c>
      <c r="Q390" t="s">
        <v>71</v>
      </c>
      <c r="R390">
        <v>2012</v>
      </c>
      <c r="S390">
        <v>1220.27</v>
      </c>
      <c r="T390" t="s">
        <v>31</v>
      </c>
      <c r="U390" s="2">
        <v>41000</v>
      </c>
      <c r="V390" s="2">
        <v>41029</v>
      </c>
      <c r="W390" s="2">
        <v>40998</v>
      </c>
      <c r="X390" t="s">
        <v>72</v>
      </c>
      <c r="Y390" t="s">
        <v>4678</v>
      </c>
      <c r="Z390" t="s">
        <v>167</v>
      </c>
      <c r="AA390" t="s">
        <v>168</v>
      </c>
      <c r="AB390" t="s">
        <v>35</v>
      </c>
      <c r="AC390" t="s">
        <v>36</v>
      </c>
      <c r="AE390" s="9" t="str">
        <f t="shared" si="66"/>
        <v>ok</v>
      </c>
      <c r="AF390" s="9">
        <f t="shared" si="67"/>
        <v>0</v>
      </c>
      <c r="AG390" s="9" t="str">
        <f t="shared" si="68"/>
        <v>ok</v>
      </c>
      <c r="AH390" s="9" t="str">
        <f t="shared" si="69"/>
        <v>ERROR!</v>
      </c>
      <c r="AI390" s="9" t="str">
        <f t="shared" si="70"/>
        <v>ok</v>
      </c>
      <c r="AJ390" s="9" t="str">
        <f t="shared" si="71"/>
        <v>STATE REPRESENTATIVE291DEMOCRATLEG DISTRICT 29 - HOUSEPIERCELegislative20121220.27DEBT410004102940998Operation and OverheadREMITS, ENVELOPES, LTRHD PRINT (CAPCITY)ARGO STRATEGIESPO BOX 9100 SEATTLEWA</v>
      </c>
      <c r="AK390" s="9">
        <f t="shared" si="72"/>
        <v>1</v>
      </c>
      <c r="AL390" s="9" t="str">
        <f t="shared" si="73"/>
        <v>NO!</v>
      </c>
      <c r="AM390" t="str">
        <f t="shared" si="74"/>
        <v>Yes</v>
      </c>
      <c r="AN390">
        <f t="shared" si="75"/>
        <v>100463354</v>
      </c>
      <c r="AO390" s="12" t="str">
        <f t="shared" si="76"/>
        <v>STATE REPRESENTATIVE291DEMOCRATLEG DISTRICT 29 - HOUSEPIERCELegislative</v>
      </c>
    </row>
    <row r="391" spans="1:41" hidden="1" x14ac:dyDescent="0.25">
      <c r="A391">
        <v>853</v>
      </c>
      <c r="B391">
        <v>100481180</v>
      </c>
      <c r="C391" t="s">
        <v>30</v>
      </c>
      <c r="D391" t="s">
        <v>6986</v>
      </c>
      <c r="E391" t="s">
        <v>44</v>
      </c>
      <c r="F391" t="s">
        <v>6987</v>
      </c>
      <c r="G391" t="s">
        <v>6988</v>
      </c>
      <c r="H391" t="s">
        <v>140</v>
      </c>
      <c r="I391" t="s">
        <v>6989</v>
      </c>
      <c r="J391" t="s">
        <v>67</v>
      </c>
      <c r="K391" t="s">
        <v>67</v>
      </c>
      <c r="L391">
        <v>3</v>
      </c>
      <c r="M391">
        <v>1</v>
      </c>
      <c r="N391" t="s">
        <v>50</v>
      </c>
      <c r="O391" t="s">
        <v>397</v>
      </c>
      <c r="P391" t="s">
        <v>176</v>
      </c>
      <c r="Q391" t="s">
        <v>71</v>
      </c>
      <c r="R391">
        <v>2012</v>
      </c>
      <c r="S391">
        <v>3231.86</v>
      </c>
      <c r="T391" t="s">
        <v>31</v>
      </c>
      <c r="U391" s="2">
        <v>41107</v>
      </c>
      <c r="V391" s="2">
        <v>41120</v>
      </c>
      <c r="W391" s="2">
        <v>41120</v>
      </c>
      <c r="Z391" t="s">
        <v>6990</v>
      </c>
      <c r="AA391" t="s">
        <v>6991</v>
      </c>
      <c r="AB391" t="s">
        <v>176</v>
      </c>
      <c r="AC391" t="s">
        <v>36</v>
      </c>
      <c r="AE391" s="9" t="str">
        <f t="shared" si="66"/>
        <v>ok</v>
      </c>
      <c r="AF391" s="9">
        <f t="shared" si="67"/>
        <v>0</v>
      </c>
      <c r="AG391" s="9" t="str">
        <f t="shared" si="68"/>
        <v>ok</v>
      </c>
      <c r="AH391" s="9" t="str">
        <f t="shared" si="69"/>
        <v>OK</v>
      </c>
      <c r="AI391" s="9" t="str">
        <f t="shared" si="70"/>
        <v>ok</v>
      </c>
      <c r="AJ391" s="9" t="str">
        <f t="shared" si="71"/>
        <v>STATE REPRESENTATIVE31REPUBLICANLEG DISTRICT 03 - HOUSESPOKANELegislative20123231.86DEBT411074112041120AMEX2702 W DALTONSPOKANEWA</v>
      </c>
      <c r="AK391" s="9">
        <f t="shared" si="72"/>
        <v>0</v>
      </c>
      <c r="AL391" s="9" t="str">
        <f t="shared" si="73"/>
        <v>MATCH</v>
      </c>
      <c r="AM391" t="str">
        <f t="shared" si="74"/>
        <v>Yes</v>
      </c>
      <c r="AN391">
        <f t="shared" si="75"/>
        <v>100481180</v>
      </c>
      <c r="AO391" s="12" t="str">
        <f t="shared" si="76"/>
        <v>STATE REPRESENTATIVE31REPUBLICANLEG DISTRICT 03 - HOUSESPOKANELegislative</v>
      </c>
    </row>
    <row r="392" spans="1:41" hidden="1" x14ac:dyDescent="0.25">
      <c r="A392">
        <v>473</v>
      </c>
      <c r="B392">
        <v>100431207</v>
      </c>
      <c r="C392" t="s">
        <v>30</v>
      </c>
      <c r="D392" t="s">
        <v>497</v>
      </c>
      <c r="E392" t="s">
        <v>44</v>
      </c>
      <c r="F392" t="s">
        <v>498</v>
      </c>
      <c r="G392" t="s">
        <v>499</v>
      </c>
      <c r="H392" t="s">
        <v>140</v>
      </c>
      <c r="I392" t="s">
        <v>500</v>
      </c>
      <c r="J392" t="s">
        <v>67</v>
      </c>
      <c r="K392" t="s">
        <v>67</v>
      </c>
      <c r="L392">
        <v>32</v>
      </c>
      <c r="M392">
        <v>1</v>
      </c>
      <c r="N392" t="s">
        <v>68</v>
      </c>
      <c r="O392" t="s">
        <v>501</v>
      </c>
      <c r="P392" t="s">
        <v>134</v>
      </c>
      <c r="Q392" t="s">
        <v>71</v>
      </c>
      <c r="R392">
        <v>2012</v>
      </c>
      <c r="S392">
        <v>100</v>
      </c>
      <c r="T392" t="s">
        <v>31</v>
      </c>
      <c r="U392" s="2">
        <v>40664</v>
      </c>
      <c r="V392" s="2">
        <v>40694</v>
      </c>
      <c r="W392" s="2">
        <v>40687</v>
      </c>
      <c r="X392" t="s">
        <v>72</v>
      </c>
      <c r="Y392" t="s">
        <v>1196</v>
      </c>
      <c r="Z392" t="s">
        <v>3512</v>
      </c>
      <c r="AA392" t="s">
        <v>3513</v>
      </c>
      <c r="AB392" t="s">
        <v>35</v>
      </c>
      <c r="AC392" t="s">
        <v>36</v>
      </c>
      <c r="AE392" s="9" t="str">
        <f t="shared" si="66"/>
        <v>ok</v>
      </c>
      <c r="AF392" s="9">
        <f t="shared" si="67"/>
        <v>0</v>
      </c>
      <c r="AG392" s="9" t="str">
        <f t="shared" si="68"/>
        <v>ok</v>
      </c>
      <c r="AH392" s="9" t="str">
        <f t="shared" si="69"/>
        <v>OK</v>
      </c>
      <c r="AI392" s="9" t="str">
        <f t="shared" si="70"/>
        <v>ok</v>
      </c>
      <c r="AJ392" s="9" t="str">
        <f t="shared" si="71"/>
        <v>STATE REPRESENTATIVE321DEMOCRATLEG DISTRICT 32 - HOUSEKINGLegislative2012100DEBT406644069440687Operation and OverheadADVERTISEMENTNW ASIAN WEEKLY412 MAYNARD AVENUE S SEATTLEWA</v>
      </c>
      <c r="AK392" s="9">
        <f t="shared" si="72"/>
        <v>0</v>
      </c>
      <c r="AL392" s="9" t="str">
        <f t="shared" si="73"/>
        <v>MATCH</v>
      </c>
      <c r="AM392" t="str">
        <f t="shared" si="74"/>
        <v>Yes</v>
      </c>
      <c r="AN392">
        <f t="shared" si="75"/>
        <v>100431205</v>
      </c>
      <c r="AO392" s="12" t="str">
        <f t="shared" si="76"/>
        <v>STATE REPRESENTATIVE321DEMOCRATLEG DISTRICT 32 - HOUSEKINGLegislative</v>
      </c>
    </row>
    <row r="393" spans="1:41" hidden="1" x14ac:dyDescent="0.25">
      <c r="A393">
        <v>351</v>
      </c>
      <c r="B393">
        <v>100404123</v>
      </c>
      <c r="C393" t="s">
        <v>30</v>
      </c>
      <c r="D393" t="s">
        <v>497</v>
      </c>
      <c r="E393" t="s">
        <v>44</v>
      </c>
      <c r="F393" t="s">
        <v>498</v>
      </c>
      <c r="G393" t="s">
        <v>499</v>
      </c>
      <c r="H393" t="s">
        <v>140</v>
      </c>
      <c r="I393" t="s">
        <v>500</v>
      </c>
      <c r="J393" t="s">
        <v>67</v>
      </c>
      <c r="K393" t="s">
        <v>67</v>
      </c>
      <c r="L393">
        <v>32</v>
      </c>
      <c r="M393">
        <v>1</v>
      </c>
      <c r="N393" t="s">
        <v>68</v>
      </c>
      <c r="O393" t="s">
        <v>501</v>
      </c>
      <c r="P393" t="s">
        <v>134</v>
      </c>
      <c r="Q393" t="s">
        <v>71</v>
      </c>
      <c r="R393">
        <v>2012</v>
      </c>
      <c r="S393">
        <v>225</v>
      </c>
      <c r="T393" t="s">
        <v>31</v>
      </c>
      <c r="U393" s="2">
        <v>40575</v>
      </c>
      <c r="V393" s="2">
        <v>40602</v>
      </c>
      <c r="W393" s="2">
        <v>40591</v>
      </c>
      <c r="X393" t="s">
        <v>72</v>
      </c>
      <c r="Y393" t="s">
        <v>1640</v>
      </c>
      <c r="Z393" t="s">
        <v>167</v>
      </c>
      <c r="AA393" t="s">
        <v>168</v>
      </c>
      <c r="AB393" t="s">
        <v>35</v>
      </c>
      <c r="AC393" t="s">
        <v>36</v>
      </c>
      <c r="AE393" s="9" t="str">
        <f t="shared" si="66"/>
        <v>ok</v>
      </c>
      <c r="AF393" s="9">
        <f t="shared" si="67"/>
        <v>0</v>
      </c>
      <c r="AG393" s="9" t="str">
        <f t="shared" si="68"/>
        <v>ok</v>
      </c>
      <c r="AH393" s="9" t="str">
        <f t="shared" si="69"/>
        <v>OK</v>
      </c>
      <c r="AI393" s="9" t="str">
        <f t="shared" si="70"/>
        <v>ok</v>
      </c>
      <c r="AJ393" s="9" t="str">
        <f t="shared" si="71"/>
        <v>STATE REPRESENTATIVE321DEMOCRATLEG DISTRICT 32 - HOUSEKINGLegislative2012225DEBT405754060240591Operation and OverheadFEBRUARY TREASURYARGO STRATEGIESPO BOX 9100 SEATTLEWA</v>
      </c>
      <c r="AK393" s="9">
        <f t="shared" si="72"/>
        <v>0</v>
      </c>
      <c r="AL393" s="9" t="str">
        <f t="shared" si="73"/>
        <v>MATCH</v>
      </c>
      <c r="AM393" t="str">
        <f t="shared" si="74"/>
        <v>Yes</v>
      </c>
      <c r="AN393">
        <f t="shared" si="75"/>
        <v>100404123</v>
      </c>
      <c r="AO393" s="12" t="str">
        <f t="shared" si="76"/>
        <v>STATE REPRESENTATIVE321DEMOCRATLEG DISTRICT 32 - HOUSEKINGLegislative</v>
      </c>
    </row>
    <row r="394" spans="1:41" hidden="1" x14ac:dyDescent="0.25">
      <c r="A394">
        <v>521</v>
      </c>
      <c r="B394">
        <v>100438603</v>
      </c>
      <c r="C394" t="s">
        <v>30</v>
      </c>
      <c r="D394" t="s">
        <v>1344</v>
      </c>
      <c r="E394" t="s">
        <v>44</v>
      </c>
      <c r="F394" t="s">
        <v>1345</v>
      </c>
      <c r="G394" t="s">
        <v>1346</v>
      </c>
      <c r="H394" t="s">
        <v>238</v>
      </c>
      <c r="I394" t="s">
        <v>1347</v>
      </c>
      <c r="J394" t="s">
        <v>67</v>
      </c>
      <c r="K394" t="s">
        <v>67</v>
      </c>
      <c r="L394">
        <v>32</v>
      </c>
      <c r="M394">
        <v>1</v>
      </c>
      <c r="N394" t="s">
        <v>68</v>
      </c>
      <c r="O394" t="s">
        <v>501</v>
      </c>
      <c r="P394" t="s">
        <v>134</v>
      </c>
      <c r="Q394" t="s">
        <v>71</v>
      </c>
      <c r="R394">
        <v>2012</v>
      </c>
      <c r="S394">
        <v>300</v>
      </c>
      <c r="T394" t="s">
        <v>31</v>
      </c>
      <c r="U394" s="2">
        <v>40817</v>
      </c>
      <c r="V394" s="2">
        <v>40847</v>
      </c>
      <c r="W394" s="2">
        <v>40847</v>
      </c>
      <c r="X394" t="s">
        <v>72</v>
      </c>
      <c r="Y394" t="s">
        <v>1006</v>
      </c>
      <c r="Z394" t="s">
        <v>167</v>
      </c>
      <c r="AA394" t="s">
        <v>168</v>
      </c>
      <c r="AB394" t="s">
        <v>35</v>
      </c>
      <c r="AC394" t="s">
        <v>36</v>
      </c>
      <c r="AE394" s="9" t="str">
        <f t="shared" si="66"/>
        <v>ok</v>
      </c>
      <c r="AF394" s="9">
        <f t="shared" si="67"/>
        <v>0</v>
      </c>
      <c r="AG394" s="9" t="str">
        <f t="shared" si="68"/>
        <v>ok</v>
      </c>
      <c r="AH394" s="9" t="str">
        <f t="shared" si="69"/>
        <v>OK</v>
      </c>
      <c r="AI394" s="9" t="str">
        <f t="shared" si="70"/>
        <v>ok</v>
      </c>
      <c r="AJ394" s="9" t="str">
        <f t="shared" si="71"/>
        <v>STATE REPRESENTATIVE321DEMOCRATLEG DISTRICT 32 - HOUSEKINGLegislative2012300DEBT408174084740847Operation and OverheadOCTOBER TREASURYARGO STRATEGIESPO BOX 9100 SEATTLEWA</v>
      </c>
      <c r="AK394" s="9">
        <f t="shared" si="72"/>
        <v>0</v>
      </c>
      <c r="AL394" s="9" t="str">
        <f t="shared" si="73"/>
        <v>MATCH</v>
      </c>
      <c r="AM394" t="str">
        <f t="shared" si="74"/>
        <v>Yes</v>
      </c>
      <c r="AN394">
        <f t="shared" si="75"/>
        <v>100437982</v>
      </c>
      <c r="AO394" s="12" t="str">
        <f t="shared" si="76"/>
        <v>STATE REPRESENTATIVE321DEMOCRATLEG DISTRICT 32 - HOUSEKINGLegislative</v>
      </c>
    </row>
    <row r="395" spans="1:41" hidden="1" x14ac:dyDescent="0.25">
      <c r="A395">
        <v>600</v>
      </c>
      <c r="B395">
        <v>100440279</v>
      </c>
      <c r="C395" t="s">
        <v>30</v>
      </c>
      <c r="D395" t="s">
        <v>2793</v>
      </c>
      <c r="E395" t="s">
        <v>44</v>
      </c>
      <c r="F395" t="s">
        <v>2794</v>
      </c>
      <c r="G395" t="s">
        <v>486</v>
      </c>
      <c r="H395" t="s">
        <v>225</v>
      </c>
      <c r="I395" t="s">
        <v>2795</v>
      </c>
      <c r="J395" t="s">
        <v>67</v>
      </c>
      <c r="K395" t="s">
        <v>67</v>
      </c>
      <c r="L395">
        <v>32</v>
      </c>
      <c r="M395">
        <v>1</v>
      </c>
      <c r="N395" t="s">
        <v>68</v>
      </c>
      <c r="O395" t="s">
        <v>501</v>
      </c>
      <c r="P395" t="s">
        <v>134</v>
      </c>
      <c r="Q395" t="s">
        <v>71</v>
      </c>
      <c r="R395">
        <v>2012</v>
      </c>
      <c r="S395">
        <v>300</v>
      </c>
      <c r="T395" t="s">
        <v>31</v>
      </c>
      <c r="U395" s="2">
        <v>40817</v>
      </c>
      <c r="V395" s="2">
        <v>40847</v>
      </c>
      <c r="W395" s="2">
        <v>40847</v>
      </c>
      <c r="X395" t="s">
        <v>72</v>
      </c>
      <c r="Y395" t="s">
        <v>1006</v>
      </c>
      <c r="Z395" t="s">
        <v>167</v>
      </c>
      <c r="AA395" t="s">
        <v>168</v>
      </c>
      <c r="AB395" t="s">
        <v>35</v>
      </c>
      <c r="AC395" t="s">
        <v>36</v>
      </c>
      <c r="AE395" s="9" t="str">
        <f t="shared" si="66"/>
        <v>ok</v>
      </c>
      <c r="AF395" s="9">
        <f t="shared" si="67"/>
        <v>0</v>
      </c>
      <c r="AG395" s="9" t="str">
        <f t="shared" si="68"/>
        <v>ok</v>
      </c>
      <c r="AH395" s="9" t="str">
        <f t="shared" si="69"/>
        <v>OK</v>
      </c>
      <c r="AI395" s="9" t="str">
        <f t="shared" si="70"/>
        <v>ok</v>
      </c>
      <c r="AJ395" s="9" t="str">
        <f t="shared" si="71"/>
        <v>STATE REPRESENTATIVE321DEMOCRATLEG DISTRICT 32 - HOUSEKINGLegislative2012300DEBT408174084740847Operation and OverheadOCTOBER TREASURYARGO STRATEGIESPO BOX 9100 SEATTLEWA</v>
      </c>
      <c r="AK395" s="9">
        <f t="shared" si="72"/>
        <v>1</v>
      </c>
      <c r="AL395" s="9" t="str">
        <f t="shared" si="73"/>
        <v>MATCH</v>
      </c>
      <c r="AM395" t="str">
        <f t="shared" si="74"/>
        <v>Yes</v>
      </c>
      <c r="AN395">
        <f t="shared" si="75"/>
        <v>100437982</v>
      </c>
      <c r="AO395" s="12" t="str">
        <f t="shared" si="76"/>
        <v>STATE REPRESENTATIVE321DEMOCRATLEG DISTRICT 32 - HOUSEKINGLegislative</v>
      </c>
    </row>
    <row r="396" spans="1:41" hidden="1" x14ac:dyDescent="0.25">
      <c r="A396">
        <v>544</v>
      </c>
      <c r="B396">
        <v>100441798</v>
      </c>
      <c r="C396" t="s">
        <v>30</v>
      </c>
      <c r="D396" t="s">
        <v>1224</v>
      </c>
      <c r="E396" t="s">
        <v>44</v>
      </c>
      <c r="F396" t="s">
        <v>1225</v>
      </c>
      <c r="G396" t="s">
        <v>1226</v>
      </c>
      <c r="H396" t="s">
        <v>212</v>
      </c>
      <c r="I396" t="s">
        <v>1227</v>
      </c>
      <c r="J396" t="s">
        <v>67</v>
      </c>
      <c r="K396" t="s">
        <v>67</v>
      </c>
      <c r="L396">
        <v>32</v>
      </c>
      <c r="M396">
        <v>1</v>
      </c>
      <c r="N396" t="s">
        <v>68</v>
      </c>
      <c r="O396" t="s">
        <v>501</v>
      </c>
      <c r="P396" t="s">
        <v>134</v>
      </c>
      <c r="Q396" t="s">
        <v>71</v>
      </c>
      <c r="R396">
        <v>2012</v>
      </c>
      <c r="S396">
        <v>300</v>
      </c>
      <c r="T396" t="s">
        <v>31</v>
      </c>
      <c r="U396" s="2">
        <v>40817</v>
      </c>
      <c r="V396" s="2">
        <v>40847</v>
      </c>
      <c r="W396" s="2">
        <v>40847</v>
      </c>
      <c r="X396" t="s">
        <v>72</v>
      </c>
      <c r="Y396" t="s">
        <v>1006</v>
      </c>
      <c r="Z396" t="s">
        <v>167</v>
      </c>
      <c r="AA396" t="s">
        <v>168</v>
      </c>
      <c r="AB396" t="s">
        <v>35</v>
      </c>
      <c r="AC396" t="s">
        <v>36</v>
      </c>
      <c r="AE396" s="9" t="str">
        <f t="shared" si="66"/>
        <v>ok</v>
      </c>
      <c r="AF396" s="9">
        <f t="shared" si="67"/>
        <v>0</v>
      </c>
      <c r="AG396" s="9" t="str">
        <f t="shared" si="68"/>
        <v>ok</v>
      </c>
      <c r="AH396" s="9" t="str">
        <f t="shared" si="69"/>
        <v>OK</v>
      </c>
      <c r="AI396" s="9" t="str">
        <f t="shared" si="70"/>
        <v>ok</v>
      </c>
      <c r="AJ396" s="9" t="str">
        <f t="shared" si="71"/>
        <v>STATE REPRESENTATIVE321DEMOCRATLEG DISTRICT 32 - HOUSEKINGLegislative2012300DEBT408174084740847Operation and OverheadOCTOBER TREASURYARGO STRATEGIESPO BOX 9100 SEATTLEWA</v>
      </c>
      <c r="AK396" s="9">
        <f t="shared" si="72"/>
        <v>1</v>
      </c>
      <c r="AL396" s="9" t="str">
        <f t="shared" si="73"/>
        <v>MATCH</v>
      </c>
      <c r="AM396" t="str">
        <f t="shared" si="74"/>
        <v>Yes</v>
      </c>
      <c r="AN396">
        <f t="shared" si="75"/>
        <v>100437982</v>
      </c>
      <c r="AO396" s="12" t="str">
        <f t="shared" si="76"/>
        <v>STATE REPRESENTATIVE321DEMOCRATLEG DISTRICT 32 - HOUSEKINGLegislative</v>
      </c>
    </row>
    <row r="397" spans="1:41" hidden="1" x14ac:dyDescent="0.25">
      <c r="A397">
        <v>715</v>
      </c>
      <c r="B397">
        <v>100441873</v>
      </c>
      <c r="C397" t="s">
        <v>30</v>
      </c>
      <c r="D397" t="s">
        <v>1094</v>
      </c>
      <c r="E397" t="s">
        <v>44</v>
      </c>
      <c r="F397" t="s">
        <v>1095</v>
      </c>
      <c r="G397" t="s">
        <v>1096</v>
      </c>
      <c r="H397" t="s">
        <v>299</v>
      </c>
      <c r="I397" t="s">
        <v>1097</v>
      </c>
      <c r="J397" t="s">
        <v>67</v>
      </c>
      <c r="K397" t="s">
        <v>67</v>
      </c>
      <c r="L397">
        <v>32</v>
      </c>
      <c r="M397">
        <v>1</v>
      </c>
      <c r="N397" t="s">
        <v>68</v>
      </c>
      <c r="O397" t="s">
        <v>501</v>
      </c>
      <c r="P397" t="s">
        <v>134</v>
      </c>
      <c r="Q397" t="s">
        <v>71</v>
      </c>
      <c r="R397">
        <v>2012</v>
      </c>
      <c r="S397">
        <v>300</v>
      </c>
      <c r="T397" t="s">
        <v>31</v>
      </c>
      <c r="U397" s="2">
        <v>40817</v>
      </c>
      <c r="V397" s="2">
        <v>40847</v>
      </c>
      <c r="W397" s="2">
        <v>40847</v>
      </c>
      <c r="X397" t="s">
        <v>72</v>
      </c>
      <c r="Y397" t="s">
        <v>1006</v>
      </c>
      <c r="Z397" t="s">
        <v>167</v>
      </c>
      <c r="AA397" t="s">
        <v>168</v>
      </c>
      <c r="AB397" t="s">
        <v>35</v>
      </c>
      <c r="AC397" t="s">
        <v>36</v>
      </c>
      <c r="AE397" s="9" t="str">
        <f t="shared" si="66"/>
        <v>ok</v>
      </c>
      <c r="AF397" s="9">
        <f t="shared" si="67"/>
        <v>0</v>
      </c>
      <c r="AG397" s="9" t="str">
        <f t="shared" si="68"/>
        <v>ok</v>
      </c>
      <c r="AH397" s="9" t="str">
        <f t="shared" si="69"/>
        <v>OK</v>
      </c>
      <c r="AI397" s="9" t="str">
        <f t="shared" si="70"/>
        <v>ok</v>
      </c>
      <c r="AJ397" s="9" t="str">
        <f t="shared" si="71"/>
        <v>STATE REPRESENTATIVE321DEMOCRATLEG DISTRICT 32 - HOUSEKINGLegislative2012300DEBT408174084740847Operation and OverheadOCTOBER TREASURYARGO STRATEGIESPO BOX 9100 SEATTLEWA</v>
      </c>
      <c r="AK397" s="9">
        <f t="shared" si="72"/>
        <v>1</v>
      </c>
      <c r="AL397" s="9" t="str">
        <f t="shared" si="73"/>
        <v>MATCH</v>
      </c>
      <c r="AM397" t="str">
        <f t="shared" si="74"/>
        <v>Yes</v>
      </c>
      <c r="AN397">
        <f t="shared" si="75"/>
        <v>100437982</v>
      </c>
      <c r="AO397" s="12" t="str">
        <f t="shared" si="76"/>
        <v>STATE REPRESENTATIVE321DEMOCRATLEG DISTRICT 32 - HOUSEKINGLegislative</v>
      </c>
    </row>
    <row r="398" spans="1:41" hidden="1" x14ac:dyDescent="0.25">
      <c r="A398">
        <v>454</v>
      </c>
      <c r="B398">
        <v>100429019</v>
      </c>
      <c r="C398" t="s">
        <v>30</v>
      </c>
      <c r="D398" t="s">
        <v>2873</v>
      </c>
      <c r="E398" t="s">
        <v>44</v>
      </c>
      <c r="F398" t="s">
        <v>2874</v>
      </c>
      <c r="G398" t="s">
        <v>2802</v>
      </c>
      <c r="H398" t="s">
        <v>404</v>
      </c>
      <c r="I398" t="s">
        <v>2806</v>
      </c>
      <c r="J398" t="s">
        <v>174</v>
      </c>
      <c r="K398" t="s">
        <v>67</v>
      </c>
      <c r="L398">
        <v>34</v>
      </c>
      <c r="M398">
        <v>1</v>
      </c>
      <c r="N398" t="s">
        <v>68</v>
      </c>
      <c r="O398" t="s">
        <v>369</v>
      </c>
      <c r="P398" t="s">
        <v>134</v>
      </c>
      <c r="Q398" t="s">
        <v>71</v>
      </c>
      <c r="R398">
        <v>2012</v>
      </c>
      <c r="S398">
        <v>150</v>
      </c>
      <c r="T398" t="s">
        <v>31</v>
      </c>
      <c r="U398" s="2">
        <v>40756</v>
      </c>
      <c r="V398" s="2">
        <v>40786</v>
      </c>
      <c r="W398" s="2">
        <v>40780</v>
      </c>
      <c r="X398" t="s">
        <v>72</v>
      </c>
      <c r="Y398" t="s">
        <v>490</v>
      </c>
      <c r="Z398" t="s">
        <v>167</v>
      </c>
      <c r="AA398" t="s">
        <v>168</v>
      </c>
      <c r="AB398" t="s">
        <v>35</v>
      </c>
      <c r="AC398" t="s">
        <v>36</v>
      </c>
      <c r="AE398" s="9" t="str">
        <f t="shared" si="66"/>
        <v>ok</v>
      </c>
      <c r="AF398" s="9">
        <f t="shared" si="67"/>
        <v>0</v>
      </c>
      <c r="AG398" s="9" t="str">
        <f t="shared" si="68"/>
        <v>ok</v>
      </c>
      <c r="AH398" s="9" t="str">
        <f t="shared" si="69"/>
        <v>OK</v>
      </c>
      <c r="AI398" s="9" t="str">
        <f t="shared" si="70"/>
        <v>ok</v>
      </c>
      <c r="AJ398" s="9" t="str">
        <f t="shared" si="71"/>
        <v>STATE REPRESENTATIVE341DEMOCRATLEG DISTRICT 34 - HOUSEKINGLegislative2012150DEBT407564078640780Operation and OverheadAUGUST TREASURYARGO STRATEGIESPO BOX 9100 SEATTLEWA</v>
      </c>
      <c r="AK398" s="9">
        <f t="shared" si="72"/>
        <v>0</v>
      </c>
      <c r="AL398" s="9" t="str">
        <f t="shared" si="73"/>
        <v>NO!</v>
      </c>
      <c r="AM398" t="str">
        <f t="shared" si="74"/>
        <v>Yes</v>
      </c>
      <c r="AN398">
        <f t="shared" si="75"/>
        <v>100428210</v>
      </c>
      <c r="AO398" s="12" t="str">
        <f t="shared" si="76"/>
        <v>STATE REPRESENTATIVE341DEMOCRATLEG DISTRICT 34 - HOUSEKINGLegislative</v>
      </c>
    </row>
    <row r="399" spans="1:41" hidden="1" x14ac:dyDescent="0.25">
      <c r="A399">
        <v>632</v>
      </c>
      <c r="B399">
        <v>100449633</v>
      </c>
      <c r="C399" t="s">
        <v>30</v>
      </c>
      <c r="D399" t="s">
        <v>536</v>
      </c>
      <c r="E399" t="s">
        <v>44</v>
      </c>
      <c r="F399" t="s">
        <v>537</v>
      </c>
      <c r="G399" t="s">
        <v>374</v>
      </c>
      <c r="H399" t="s">
        <v>109</v>
      </c>
      <c r="I399" t="s">
        <v>538</v>
      </c>
      <c r="J399" t="s">
        <v>67</v>
      </c>
      <c r="K399" t="s">
        <v>67</v>
      </c>
      <c r="L399">
        <v>34</v>
      </c>
      <c r="M399">
        <v>1</v>
      </c>
      <c r="N399" t="s">
        <v>68</v>
      </c>
      <c r="O399" t="s">
        <v>369</v>
      </c>
      <c r="P399" t="s">
        <v>134</v>
      </c>
      <c r="Q399" t="s">
        <v>71</v>
      </c>
      <c r="R399">
        <v>2012</v>
      </c>
      <c r="S399">
        <v>300</v>
      </c>
      <c r="T399" t="s">
        <v>31</v>
      </c>
      <c r="U399" s="2">
        <v>40848</v>
      </c>
      <c r="V399" s="2">
        <v>40877</v>
      </c>
      <c r="W399" s="2">
        <v>40877</v>
      </c>
      <c r="X399" t="s">
        <v>72</v>
      </c>
      <c r="Y399" t="s">
        <v>1208</v>
      </c>
      <c r="Z399" t="s">
        <v>167</v>
      </c>
      <c r="AA399" t="s">
        <v>168</v>
      </c>
      <c r="AB399" t="s">
        <v>35</v>
      </c>
      <c r="AC399" t="s">
        <v>36</v>
      </c>
      <c r="AE399" s="9" t="str">
        <f t="shared" si="66"/>
        <v>NO!</v>
      </c>
      <c r="AF399" s="9">
        <f t="shared" si="67"/>
        <v>0</v>
      </c>
      <c r="AG399" s="9" t="str">
        <f t="shared" si="68"/>
        <v>ok</v>
      </c>
      <c r="AH399" s="9" t="str">
        <f t="shared" si="69"/>
        <v>OK</v>
      </c>
      <c r="AI399" s="9" t="str">
        <f t="shared" si="70"/>
        <v>ok</v>
      </c>
      <c r="AJ399" s="9" t="str">
        <f t="shared" si="71"/>
        <v>STATE REPRESENTATIVE341DEMOCRATLEG DISTRICT 34 - HOUSEKINGLegislative2012300DEBT408484087740877Operation and OverheadNOVEMBER TREASURYARGO STRATEGIESPO BOX 9100 SEATTLEWA</v>
      </c>
      <c r="AK399" s="9">
        <f t="shared" si="72"/>
        <v>0</v>
      </c>
      <c r="AL399" s="9" t="str">
        <f t="shared" si="73"/>
        <v>MATCH</v>
      </c>
      <c r="AM399" t="str">
        <f t="shared" si="74"/>
        <v>Yes</v>
      </c>
      <c r="AN399">
        <f t="shared" si="75"/>
        <v>100440400</v>
      </c>
      <c r="AO399" s="12" t="str">
        <f t="shared" si="76"/>
        <v>STATE REPRESENTATIVE341DEMOCRATLEG DISTRICT 34 - HOUSEKINGLegislative</v>
      </c>
    </row>
    <row r="400" spans="1:41" hidden="1" x14ac:dyDescent="0.25">
      <c r="A400">
        <v>597</v>
      </c>
      <c r="B400">
        <v>100450976</v>
      </c>
      <c r="C400" t="s">
        <v>30</v>
      </c>
      <c r="D400" t="s">
        <v>848</v>
      </c>
      <c r="E400" t="s">
        <v>44</v>
      </c>
      <c r="F400" t="s">
        <v>849</v>
      </c>
      <c r="G400" t="s">
        <v>805</v>
      </c>
      <c r="H400" t="s">
        <v>404</v>
      </c>
      <c r="I400" t="s">
        <v>850</v>
      </c>
      <c r="J400" t="s">
        <v>67</v>
      </c>
      <c r="K400" t="s">
        <v>67</v>
      </c>
      <c r="L400">
        <v>34</v>
      </c>
      <c r="M400">
        <v>1</v>
      </c>
      <c r="N400" t="s">
        <v>68</v>
      </c>
      <c r="O400" t="s">
        <v>369</v>
      </c>
      <c r="P400" t="s">
        <v>134</v>
      </c>
      <c r="Q400" t="s">
        <v>71</v>
      </c>
      <c r="R400">
        <v>2012</v>
      </c>
      <c r="S400">
        <v>300</v>
      </c>
      <c r="T400" t="s">
        <v>31</v>
      </c>
      <c r="U400" s="2">
        <v>40848</v>
      </c>
      <c r="V400" s="2">
        <v>40877</v>
      </c>
      <c r="W400" s="2">
        <v>40877</v>
      </c>
      <c r="X400" t="s">
        <v>72</v>
      </c>
      <c r="Y400" t="s">
        <v>1208</v>
      </c>
      <c r="Z400" t="s">
        <v>167</v>
      </c>
      <c r="AA400" t="s">
        <v>168</v>
      </c>
      <c r="AB400" t="s">
        <v>35</v>
      </c>
      <c r="AC400" t="s">
        <v>36</v>
      </c>
      <c r="AE400" s="9" t="str">
        <f t="shared" si="66"/>
        <v>ok</v>
      </c>
      <c r="AF400" s="9">
        <f t="shared" si="67"/>
        <v>0</v>
      </c>
      <c r="AG400" s="9" t="str">
        <f t="shared" si="68"/>
        <v>ok</v>
      </c>
      <c r="AH400" s="9" t="str">
        <f t="shared" si="69"/>
        <v>OK</v>
      </c>
      <c r="AI400" s="9" t="str">
        <f t="shared" si="70"/>
        <v>ok</v>
      </c>
      <c r="AJ400" s="9" t="str">
        <f t="shared" si="71"/>
        <v>STATE REPRESENTATIVE341DEMOCRATLEG DISTRICT 34 - HOUSEKINGLegislative2012300DEBT408484087740877Operation and OverheadNOVEMBER TREASURYARGO STRATEGIESPO BOX 9100 SEATTLEWA</v>
      </c>
      <c r="AK400" s="9">
        <f t="shared" si="72"/>
        <v>1</v>
      </c>
      <c r="AL400" s="9" t="str">
        <f t="shared" si="73"/>
        <v>MATCH</v>
      </c>
      <c r="AM400" t="str">
        <f t="shared" si="74"/>
        <v>Yes</v>
      </c>
      <c r="AN400">
        <f t="shared" si="75"/>
        <v>100440400</v>
      </c>
      <c r="AO400" s="12" t="str">
        <f t="shared" si="76"/>
        <v>STATE REPRESENTATIVE341DEMOCRATLEG DISTRICT 34 - HOUSEKINGLegislative</v>
      </c>
    </row>
    <row r="401" spans="1:41" hidden="1" x14ac:dyDescent="0.25">
      <c r="A401">
        <v>531</v>
      </c>
      <c r="B401">
        <v>100454674</v>
      </c>
      <c r="C401" t="s">
        <v>30</v>
      </c>
      <c r="D401" t="s">
        <v>2873</v>
      </c>
      <c r="E401" t="s">
        <v>44</v>
      </c>
      <c r="F401" t="s">
        <v>2874</v>
      </c>
      <c r="G401" t="s">
        <v>2802</v>
      </c>
      <c r="H401" t="s">
        <v>404</v>
      </c>
      <c r="I401" t="s">
        <v>2806</v>
      </c>
      <c r="J401" t="s">
        <v>174</v>
      </c>
      <c r="K401" t="s">
        <v>67</v>
      </c>
      <c r="L401">
        <v>34</v>
      </c>
      <c r="M401">
        <v>1</v>
      </c>
      <c r="N401" t="s">
        <v>68</v>
      </c>
      <c r="O401" t="s">
        <v>369</v>
      </c>
      <c r="P401" t="s">
        <v>134</v>
      </c>
      <c r="Q401" t="s">
        <v>71</v>
      </c>
      <c r="R401">
        <v>2012</v>
      </c>
      <c r="S401">
        <v>300</v>
      </c>
      <c r="T401" t="s">
        <v>31</v>
      </c>
      <c r="U401" s="2">
        <v>40848</v>
      </c>
      <c r="V401" s="2">
        <v>40877</v>
      </c>
      <c r="W401" s="2">
        <v>40877</v>
      </c>
      <c r="X401" t="s">
        <v>72</v>
      </c>
      <c r="Y401" t="s">
        <v>1208</v>
      </c>
      <c r="Z401" t="s">
        <v>167</v>
      </c>
      <c r="AA401" t="s">
        <v>168</v>
      </c>
      <c r="AB401" t="s">
        <v>35</v>
      </c>
      <c r="AC401" t="s">
        <v>36</v>
      </c>
      <c r="AE401" s="9" t="str">
        <f t="shared" si="66"/>
        <v>ok</v>
      </c>
      <c r="AF401" s="9">
        <f t="shared" si="67"/>
        <v>0</v>
      </c>
      <c r="AG401" s="9" t="str">
        <f t="shared" si="68"/>
        <v>ok</v>
      </c>
      <c r="AH401" s="9" t="str">
        <f t="shared" si="69"/>
        <v>OK</v>
      </c>
      <c r="AI401" s="9" t="str">
        <f t="shared" si="70"/>
        <v>ok</v>
      </c>
      <c r="AJ401" s="9" t="str">
        <f t="shared" si="71"/>
        <v>STATE REPRESENTATIVE341DEMOCRATLEG DISTRICT 34 - HOUSEKINGLegislative2012300DEBT408484087740877Operation and OverheadNOVEMBER TREASURYARGO STRATEGIESPO BOX 9100 SEATTLEWA</v>
      </c>
      <c r="AK401" s="9">
        <f t="shared" si="72"/>
        <v>1</v>
      </c>
      <c r="AL401" s="9" t="str">
        <f t="shared" si="73"/>
        <v>NO!</v>
      </c>
      <c r="AM401" t="str">
        <f t="shared" si="74"/>
        <v>Yes</v>
      </c>
      <c r="AN401">
        <f t="shared" si="75"/>
        <v>100440400</v>
      </c>
      <c r="AO401" s="12" t="str">
        <f t="shared" si="76"/>
        <v>STATE REPRESENTATIVE341DEMOCRATLEG DISTRICT 34 - HOUSEKINGLegislative</v>
      </c>
    </row>
    <row r="402" spans="1:41" hidden="1" x14ac:dyDescent="0.25">
      <c r="A402">
        <v>581</v>
      </c>
      <c r="B402">
        <v>100454720</v>
      </c>
      <c r="C402" t="s">
        <v>30</v>
      </c>
      <c r="D402" t="s">
        <v>750</v>
      </c>
      <c r="E402" t="s">
        <v>44</v>
      </c>
      <c r="F402" t="s">
        <v>751</v>
      </c>
      <c r="G402" t="s">
        <v>752</v>
      </c>
      <c r="H402" t="s">
        <v>238</v>
      </c>
      <c r="I402" t="s">
        <v>753</v>
      </c>
      <c r="J402" t="s">
        <v>67</v>
      </c>
      <c r="K402" t="s">
        <v>67</v>
      </c>
      <c r="L402">
        <v>34</v>
      </c>
      <c r="M402">
        <v>1</v>
      </c>
      <c r="N402" t="s">
        <v>68</v>
      </c>
      <c r="O402" t="s">
        <v>369</v>
      </c>
      <c r="P402" t="s">
        <v>134</v>
      </c>
      <c r="Q402" t="s">
        <v>71</v>
      </c>
      <c r="R402">
        <v>2012</v>
      </c>
      <c r="S402">
        <v>300</v>
      </c>
      <c r="T402" t="s">
        <v>31</v>
      </c>
      <c r="U402" s="2">
        <v>40848</v>
      </c>
      <c r="V402" s="2">
        <v>40877</v>
      </c>
      <c r="W402" s="2">
        <v>40877</v>
      </c>
      <c r="X402" t="s">
        <v>72</v>
      </c>
      <c r="Y402" t="s">
        <v>1208</v>
      </c>
      <c r="Z402" t="s">
        <v>167</v>
      </c>
      <c r="AA402" t="s">
        <v>168</v>
      </c>
      <c r="AB402" t="s">
        <v>35</v>
      </c>
      <c r="AC402" t="s">
        <v>36</v>
      </c>
      <c r="AE402" s="9" t="str">
        <f t="shared" si="66"/>
        <v>ok</v>
      </c>
      <c r="AF402" s="9">
        <f t="shared" si="67"/>
        <v>0</v>
      </c>
      <c r="AG402" s="9" t="str">
        <f t="shared" si="68"/>
        <v>ok</v>
      </c>
      <c r="AH402" s="9" t="str">
        <f t="shared" si="69"/>
        <v>OK</v>
      </c>
      <c r="AI402" s="9" t="str">
        <f t="shared" si="70"/>
        <v>ok</v>
      </c>
      <c r="AJ402" s="9" t="str">
        <f t="shared" si="71"/>
        <v>STATE REPRESENTATIVE341DEMOCRATLEG DISTRICT 34 - HOUSEKINGLegislative2012300DEBT408484087740877Operation and OverheadNOVEMBER TREASURYARGO STRATEGIESPO BOX 9100 SEATTLEWA</v>
      </c>
      <c r="AK402" s="9">
        <f t="shared" si="72"/>
        <v>1</v>
      </c>
      <c r="AL402" s="9" t="str">
        <f t="shared" si="73"/>
        <v>MATCH</v>
      </c>
      <c r="AM402" t="str">
        <f t="shared" si="74"/>
        <v>Yes</v>
      </c>
      <c r="AN402">
        <f t="shared" si="75"/>
        <v>100440400</v>
      </c>
      <c r="AO402" s="12" t="str">
        <f t="shared" si="76"/>
        <v>STATE REPRESENTATIVE341DEMOCRATLEG DISTRICT 34 - HOUSEKINGLegislative</v>
      </c>
    </row>
    <row r="403" spans="1:41" hidden="1" x14ac:dyDescent="0.25">
      <c r="A403">
        <v>1013</v>
      </c>
      <c r="B403">
        <v>100454964</v>
      </c>
      <c r="C403" t="s">
        <v>30</v>
      </c>
      <c r="D403" t="s">
        <v>284</v>
      </c>
      <c r="E403" t="s">
        <v>44</v>
      </c>
      <c r="F403" t="s">
        <v>285</v>
      </c>
      <c r="G403" t="s">
        <v>286</v>
      </c>
      <c r="H403" t="s">
        <v>140</v>
      </c>
      <c r="I403" t="s">
        <v>287</v>
      </c>
      <c r="J403" t="s">
        <v>67</v>
      </c>
      <c r="K403" t="s">
        <v>67</v>
      </c>
      <c r="L403">
        <v>34</v>
      </c>
      <c r="M403">
        <v>1</v>
      </c>
      <c r="N403" t="s">
        <v>68</v>
      </c>
      <c r="O403" t="s">
        <v>369</v>
      </c>
      <c r="P403" t="s">
        <v>134</v>
      </c>
      <c r="Q403" t="s">
        <v>71</v>
      </c>
      <c r="R403">
        <v>2012</v>
      </c>
      <c r="S403">
        <v>300</v>
      </c>
      <c r="T403" t="s">
        <v>31</v>
      </c>
      <c r="U403" s="2">
        <v>40848</v>
      </c>
      <c r="V403" s="2">
        <v>40877</v>
      </c>
      <c r="W403" s="2">
        <v>40877</v>
      </c>
      <c r="X403" t="s">
        <v>72</v>
      </c>
      <c r="Y403" t="s">
        <v>1208</v>
      </c>
      <c r="Z403" t="s">
        <v>167</v>
      </c>
      <c r="AA403" t="s">
        <v>168</v>
      </c>
      <c r="AB403" t="s">
        <v>35</v>
      </c>
      <c r="AC403" t="s">
        <v>36</v>
      </c>
      <c r="AE403" s="9" t="str">
        <f t="shared" si="66"/>
        <v>ok</v>
      </c>
      <c r="AF403" s="9">
        <f t="shared" si="67"/>
        <v>0</v>
      </c>
      <c r="AG403" s="9" t="str">
        <f t="shared" si="68"/>
        <v>ok</v>
      </c>
      <c r="AH403" s="9" t="str">
        <f t="shared" si="69"/>
        <v>OK</v>
      </c>
      <c r="AI403" s="9" t="str">
        <f t="shared" si="70"/>
        <v>ok</v>
      </c>
      <c r="AJ403" s="9" t="str">
        <f t="shared" si="71"/>
        <v>STATE REPRESENTATIVE341DEMOCRATLEG DISTRICT 34 - HOUSEKINGLegislative2012300DEBT408484087740877Operation and OverheadNOVEMBER TREASURYARGO STRATEGIESPO BOX 9100 SEATTLEWA</v>
      </c>
      <c r="AK403" s="9">
        <f t="shared" si="72"/>
        <v>1</v>
      </c>
      <c r="AL403" s="9" t="str">
        <f t="shared" si="73"/>
        <v>MATCH</v>
      </c>
      <c r="AM403" t="str">
        <f t="shared" si="74"/>
        <v>Yes</v>
      </c>
      <c r="AN403">
        <f t="shared" si="75"/>
        <v>100440400</v>
      </c>
      <c r="AO403" s="12" t="str">
        <f t="shared" si="76"/>
        <v>STATE REPRESENTATIVE341DEMOCRATLEG DISTRICT 34 - HOUSEKINGLegislative</v>
      </c>
    </row>
    <row r="404" spans="1:41" hidden="1" x14ac:dyDescent="0.25">
      <c r="A404">
        <v>1041</v>
      </c>
      <c r="B404">
        <v>100457468</v>
      </c>
      <c r="C404" t="s">
        <v>30</v>
      </c>
      <c r="D404" t="s">
        <v>1101</v>
      </c>
      <c r="E404" t="s">
        <v>44</v>
      </c>
      <c r="F404" t="s">
        <v>1102</v>
      </c>
      <c r="G404" t="s">
        <v>1103</v>
      </c>
      <c r="I404" t="s">
        <v>1104</v>
      </c>
      <c r="J404" t="s">
        <v>67</v>
      </c>
      <c r="K404" t="s">
        <v>67</v>
      </c>
      <c r="L404">
        <v>34</v>
      </c>
      <c r="M404">
        <v>1</v>
      </c>
      <c r="N404" t="s">
        <v>68</v>
      </c>
      <c r="O404" t="s">
        <v>369</v>
      </c>
      <c r="P404" t="s">
        <v>134</v>
      </c>
      <c r="Q404" t="s">
        <v>71</v>
      </c>
      <c r="R404">
        <v>2012</v>
      </c>
      <c r="S404">
        <v>300</v>
      </c>
      <c r="T404" t="s">
        <v>31</v>
      </c>
      <c r="U404" s="2">
        <v>40848</v>
      </c>
      <c r="V404" s="2">
        <v>40877</v>
      </c>
      <c r="W404" s="2">
        <v>40877</v>
      </c>
      <c r="X404" t="s">
        <v>72</v>
      </c>
      <c r="Y404" t="s">
        <v>1208</v>
      </c>
      <c r="Z404" t="s">
        <v>167</v>
      </c>
      <c r="AA404" t="s">
        <v>168</v>
      </c>
      <c r="AB404" t="s">
        <v>35</v>
      </c>
      <c r="AC404" t="s">
        <v>36</v>
      </c>
      <c r="AE404" s="9" t="str">
        <f t="shared" si="66"/>
        <v>ok</v>
      </c>
      <c r="AF404" s="9">
        <f t="shared" si="67"/>
        <v>0</v>
      </c>
      <c r="AG404" s="9" t="str">
        <f t="shared" si="68"/>
        <v>ok</v>
      </c>
      <c r="AH404" s="9" t="str">
        <f t="shared" si="69"/>
        <v>OK</v>
      </c>
      <c r="AI404" s="9" t="str">
        <f t="shared" si="70"/>
        <v>ok</v>
      </c>
      <c r="AJ404" s="9" t="str">
        <f t="shared" si="71"/>
        <v>STATE REPRESENTATIVE341DEMOCRATLEG DISTRICT 34 - HOUSEKINGLegislative2012300DEBT408484087740877Operation and OverheadNOVEMBER TREASURYARGO STRATEGIESPO BOX 9100 SEATTLEWA</v>
      </c>
      <c r="AK404" s="9">
        <f t="shared" si="72"/>
        <v>1</v>
      </c>
      <c r="AL404" s="9" t="str">
        <f t="shared" si="73"/>
        <v>MATCH</v>
      </c>
      <c r="AM404" t="str">
        <f t="shared" si="74"/>
        <v>Yes</v>
      </c>
      <c r="AN404">
        <f t="shared" si="75"/>
        <v>100440400</v>
      </c>
      <c r="AO404" s="12" t="str">
        <f t="shared" si="76"/>
        <v>STATE REPRESENTATIVE341DEMOCRATLEG DISTRICT 34 - HOUSEKINGLegislative</v>
      </c>
    </row>
    <row r="405" spans="1:41" hidden="1" x14ac:dyDescent="0.25">
      <c r="A405">
        <v>698</v>
      </c>
      <c r="B405">
        <v>100471542</v>
      </c>
      <c r="C405" t="s">
        <v>30</v>
      </c>
      <c r="D405" t="s">
        <v>4332</v>
      </c>
      <c r="E405" t="s">
        <v>44</v>
      </c>
      <c r="F405" t="s">
        <v>2912</v>
      </c>
      <c r="G405" t="s">
        <v>486</v>
      </c>
      <c r="H405" t="s">
        <v>109</v>
      </c>
      <c r="I405" t="s">
        <v>563</v>
      </c>
      <c r="J405" t="s">
        <v>654</v>
      </c>
      <c r="K405" t="s">
        <v>67</v>
      </c>
      <c r="L405">
        <v>36</v>
      </c>
      <c r="M405">
        <v>1</v>
      </c>
      <c r="N405" t="s">
        <v>68</v>
      </c>
      <c r="O405" t="s">
        <v>476</v>
      </c>
      <c r="P405" t="s">
        <v>134</v>
      </c>
      <c r="Q405" t="s">
        <v>71</v>
      </c>
      <c r="R405">
        <v>2012</v>
      </c>
      <c r="S405">
        <v>150</v>
      </c>
      <c r="T405" t="s">
        <v>31</v>
      </c>
      <c r="U405" s="2">
        <v>41000</v>
      </c>
      <c r="V405" s="2">
        <v>41029</v>
      </c>
      <c r="W405" s="2">
        <v>41029</v>
      </c>
      <c r="X405" t="s">
        <v>72</v>
      </c>
      <c r="Y405" t="s">
        <v>5729</v>
      </c>
      <c r="Z405" t="s">
        <v>663</v>
      </c>
      <c r="AA405" t="s">
        <v>664</v>
      </c>
      <c r="AB405" t="s">
        <v>35</v>
      </c>
      <c r="AC405" t="s">
        <v>36</v>
      </c>
      <c r="AE405" s="9" t="str">
        <f t="shared" si="66"/>
        <v>ok</v>
      </c>
      <c r="AF405" s="9">
        <f t="shared" si="67"/>
        <v>0</v>
      </c>
      <c r="AG405" s="9" t="str">
        <f t="shared" si="68"/>
        <v>ok</v>
      </c>
      <c r="AH405" s="9" t="str">
        <f t="shared" si="69"/>
        <v>OK</v>
      </c>
      <c r="AI405" s="9" t="str">
        <f t="shared" si="70"/>
        <v>ok</v>
      </c>
      <c r="AJ405" s="9" t="str">
        <f t="shared" si="71"/>
        <v>STATE REPRESENTATIVE361DEMOCRATLEG DISTRICT 36 - HOUSEKINGLegislative2012150DEBT410004102941029Operation and OverheadREIMB. CELL &amp; DATA (AT&amp;T)CARLYLE REUVEN608 W KINNEAR PLACE SEATTLEWA</v>
      </c>
      <c r="AK405" s="9">
        <f t="shared" si="72"/>
        <v>0</v>
      </c>
      <c r="AL405" s="9" t="str">
        <f t="shared" si="73"/>
        <v>NO!</v>
      </c>
      <c r="AM405" t="str">
        <f t="shared" si="74"/>
        <v>Yes</v>
      </c>
      <c r="AN405">
        <f t="shared" si="75"/>
        <v>100470987</v>
      </c>
      <c r="AO405" s="12" t="str">
        <f t="shared" si="76"/>
        <v>STATE REPRESENTATIVE361DEMOCRATLEG DISTRICT 36 - HOUSEKINGLegislative</v>
      </c>
    </row>
    <row r="406" spans="1:41" hidden="1" x14ac:dyDescent="0.25">
      <c r="A406">
        <v>755</v>
      </c>
      <c r="B406">
        <v>100474597</v>
      </c>
      <c r="C406" t="s">
        <v>30</v>
      </c>
      <c r="D406" t="s">
        <v>188</v>
      </c>
      <c r="E406" t="s">
        <v>44</v>
      </c>
      <c r="F406" t="s">
        <v>189</v>
      </c>
      <c r="G406" t="s">
        <v>190</v>
      </c>
      <c r="H406" t="s">
        <v>191</v>
      </c>
      <c r="I406" t="s">
        <v>192</v>
      </c>
      <c r="J406" t="s">
        <v>193</v>
      </c>
      <c r="K406" t="s">
        <v>67</v>
      </c>
      <c r="L406">
        <v>36</v>
      </c>
      <c r="M406">
        <v>1</v>
      </c>
      <c r="N406" t="s">
        <v>68</v>
      </c>
      <c r="O406" t="s">
        <v>476</v>
      </c>
      <c r="P406" t="s">
        <v>134</v>
      </c>
      <c r="Q406" t="s">
        <v>71</v>
      </c>
      <c r="R406">
        <v>2012</v>
      </c>
      <c r="S406">
        <v>150</v>
      </c>
      <c r="T406" t="s">
        <v>31</v>
      </c>
      <c r="U406" s="2">
        <v>41000</v>
      </c>
      <c r="V406" s="2">
        <v>41029</v>
      </c>
      <c r="W406" s="2">
        <v>41029</v>
      </c>
      <c r="X406" t="s">
        <v>72</v>
      </c>
      <c r="Y406" t="s">
        <v>5729</v>
      </c>
      <c r="Z406" t="s">
        <v>663</v>
      </c>
      <c r="AA406" t="s">
        <v>664</v>
      </c>
      <c r="AB406" t="s">
        <v>35</v>
      </c>
      <c r="AC406" t="s">
        <v>36</v>
      </c>
      <c r="AE406" s="9" t="str">
        <f t="shared" si="66"/>
        <v>ok</v>
      </c>
      <c r="AF406" s="9">
        <f t="shared" si="67"/>
        <v>0</v>
      </c>
      <c r="AG406" s="9" t="str">
        <f t="shared" si="68"/>
        <v>ok</v>
      </c>
      <c r="AH406" s="9" t="str">
        <f t="shared" si="69"/>
        <v>OK</v>
      </c>
      <c r="AI406" s="9" t="str">
        <f t="shared" si="70"/>
        <v>ok</v>
      </c>
      <c r="AJ406" s="9" t="str">
        <f t="shared" si="71"/>
        <v>STATE REPRESENTATIVE361DEMOCRATLEG DISTRICT 36 - HOUSEKINGLegislative2012150DEBT410004102941029Operation and OverheadREIMB. CELL &amp; DATA (AT&amp;T)CARLYLE REUVEN608 W KINNEAR PLACE SEATTLEWA</v>
      </c>
      <c r="AK406" s="9">
        <f t="shared" si="72"/>
        <v>1</v>
      </c>
      <c r="AL406" s="9" t="str">
        <f t="shared" si="73"/>
        <v>NO!</v>
      </c>
      <c r="AM406" t="str">
        <f t="shared" si="74"/>
        <v>Yes</v>
      </c>
      <c r="AN406">
        <f t="shared" si="75"/>
        <v>100470987</v>
      </c>
      <c r="AO406" s="12" t="str">
        <f t="shared" si="76"/>
        <v>STATE REPRESENTATIVE361DEMOCRATLEG DISTRICT 36 - HOUSEKINGLegislative</v>
      </c>
    </row>
    <row r="407" spans="1:41" hidden="1" x14ac:dyDescent="0.25">
      <c r="A407">
        <v>727</v>
      </c>
      <c r="B407">
        <v>100474974</v>
      </c>
      <c r="C407" t="s">
        <v>30</v>
      </c>
      <c r="D407" t="s">
        <v>2873</v>
      </c>
      <c r="E407" t="s">
        <v>44</v>
      </c>
      <c r="F407" t="s">
        <v>2874</v>
      </c>
      <c r="G407" t="s">
        <v>2802</v>
      </c>
      <c r="H407" t="s">
        <v>404</v>
      </c>
      <c r="I407" t="s">
        <v>2806</v>
      </c>
      <c r="J407" t="s">
        <v>174</v>
      </c>
      <c r="K407" t="s">
        <v>67</v>
      </c>
      <c r="L407">
        <v>36</v>
      </c>
      <c r="M407">
        <v>1</v>
      </c>
      <c r="N407" t="s">
        <v>68</v>
      </c>
      <c r="O407" t="s">
        <v>476</v>
      </c>
      <c r="P407" t="s">
        <v>134</v>
      </c>
      <c r="Q407" t="s">
        <v>71</v>
      </c>
      <c r="R407">
        <v>2012</v>
      </c>
      <c r="S407">
        <v>150</v>
      </c>
      <c r="T407" t="s">
        <v>31</v>
      </c>
      <c r="U407" s="2">
        <v>41000</v>
      </c>
      <c r="V407" s="2">
        <v>41029</v>
      </c>
      <c r="W407" s="2">
        <v>41029</v>
      </c>
      <c r="X407" t="s">
        <v>72</v>
      </c>
      <c r="Y407" t="s">
        <v>5729</v>
      </c>
      <c r="Z407" t="s">
        <v>663</v>
      </c>
      <c r="AA407" t="s">
        <v>664</v>
      </c>
      <c r="AB407" t="s">
        <v>35</v>
      </c>
      <c r="AC407" t="s">
        <v>36</v>
      </c>
      <c r="AE407" s="9" t="str">
        <f t="shared" si="66"/>
        <v>ok</v>
      </c>
      <c r="AF407" s="9">
        <f t="shared" si="67"/>
        <v>0</v>
      </c>
      <c r="AG407" s="9" t="str">
        <f t="shared" si="68"/>
        <v>ok</v>
      </c>
      <c r="AH407" s="9" t="str">
        <f t="shared" si="69"/>
        <v>OK</v>
      </c>
      <c r="AI407" s="9" t="str">
        <f t="shared" si="70"/>
        <v>ok</v>
      </c>
      <c r="AJ407" s="9" t="str">
        <f t="shared" si="71"/>
        <v>STATE REPRESENTATIVE361DEMOCRATLEG DISTRICT 36 - HOUSEKINGLegislative2012150DEBT410004102941029Operation and OverheadREIMB. CELL &amp; DATA (AT&amp;T)CARLYLE REUVEN608 W KINNEAR PLACE SEATTLEWA</v>
      </c>
      <c r="AK407" s="9">
        <f t="shared" si="72"/>
        <v>1</v>
      </c>
      <c r="AL407" s="9" t="str">
        <f t="shared" si="73"/>
        <v>NO!</v>
      </c>
      <c r="AM407" t="str">
        <f t="shared" si="74"/>
        <v>Yes</v>
      </c>
      <c r="AN407">
        <f t="shared" si="75"/>
        <v>100470987</v>
      </c>
      <c r="AO407" s="12" t="str">
        <f t="shared" si="76"/>
        <v>STATE REPRESENTATIVE361DEMOCRATLEG DISTRICT 36 - HOUSEKINGLegislative</v>
      </c>
    </row>
    <row r="408" spans="1:41" hidden="1" x14ac:dyDescent="0.25">
      <c r="A408">
        <v>756</v>
      </c>
      <c r="B408">
        <v>100475080</v>
      </c>
      <c r="C408" t="s">
        <v>30</v>
      </c>
      <c r="D408" t="s">
        <v>5117</v>
      </c>
      <c r="E408" t="s">
        <v>44</v>
      </c>
      <c r="F408" t="s">
        <v>5118</v>
      </c>
      <c r="G408" t="s">
        <v>1187</v>
      </c>
      <c r="H408" t="s">
        <v>299</v>
      </c>
      <c r="I408" t="s">
        <v>2780</v>
      </c>
      <c r="J408" t="s">
        <v>322</v>
      </c>
      <c r="K408" t="s">
        <v>67</v>
      </c>
      <c r="L408">
        <v>36</v>
      </c>
      <c r="M408">
        <v>1</v>
      </c>
      <c r="N408" t="s">
        <v>68</v>
      </c>
      <c r="O408" t="s">
        <v>476</v>
      </c>
      <c r="P408" t="s">
        <v>134</v>
      </c>
      <c r="Q408" t="s">
        <v>71</v>
      </c>
      <c r="R408">
        <v>2012</v>
      </c>
      <c r="S408">
        <v>150</v>
      </c>
      <c r="T408" t="s">
        <v>31</v>
      </c>
      <c r="U408" s="2">
        <v>41000</v>
      </c>
      <c r="V408" s="2">
        <v>41029</v>
      </c>
      <c r="W408" s="2">
        <v>41029</v>
      </c>
      <c r="X408" t="s">
        <v>72</v>
      </c>
      <c r="Y408" t="s">
        <v>5729</v>
      </c>
      <c r="Z408" t="s">
        <v>663</v>
      </c>
      <c r="AA408" t="s">
        <v>664</v>
      </c>
      <c r="AB408" t="s">
        <v>35</v>
      </c>
      <c r="AC408" t="s">
        <v>36</v>
      </c>
      <c r="AE408" s="9" t="str">
        <f t="shared" si="66"/>
        <v>ok</v>
      </c>
      <c r="AF408" s="9">
        <f t="shared" si="67"/>
        <v>0</v>
      </c>
      <c r="AG408" s="9" t="str">
        <f t="shared" si="68"/>
        <v>ok</v>
      </c>
      <c r="AH408" s="9" t="str">
        <f t="shared" si="69"/>
        <v>OK</v>
      </c>
      <c r="AI408" s="9" t="str">
        <f t="shared" si="70"/>
        <v>ok</v>
      </c>
      <c r="AJ408" s="9" t="str">
        <f t="shared" si="71"/>
        <v>STATE REPRESENTATIVE361DEMOCRATLEG DISTRICT 36 - HOUSEKINGLegislative2012150DEBT410004102941029Operation and OverheadREIMB. CELL &amp; DATA (AT&amp;T)CARLYLE REUVEN608 W KINNEAR PLACE SEATTLEWA</v>
      </c>
      <c r="AK408" s="9">
        <f t="shared" si="72"/>
        <v>1</v>
      </c>
      <c r="AL408" s="9" t="str">
        <f t="shared" si="73"/>
        <v>NO!</v>
      </c>
      <c r="AM408" t="str">
        <f t="shared" si="74"/>
        <v>Yes</v>
      </c>
      <c r="AN408">
        <f t="shared" si="75"/>
        <v>100470987</v>
      </c>
      <c r="AO408" s="12" t="str">
        <f t="shared" si="76"/>
        <v>STATE REPRESENTATIVE361DEMOCRATLEG DISTRICT 36 - HOUSEKINGLegislative</v>
      </c>
    </row>
    <row r="409" spans="1:41" hidden="1" x14ac:dyDescent="0.25">
      <c r="A409">
        <v>721</v>
      </c>
      <c r="B409">
        <v>100467776</v>
      </c>
      <c r="C409" t="s">
        <v>30</v>
      </c>
      <c r="D409" t="s">
        <v>2793</v>
      </c>
      <c r="E409" t="s">
        <v>44</v>
      </c>
      <c r="F409" t="s">
        <v>2794</v>
      </c>
      <c r="G409" t="s">
        <v>486</v>
      </c>
      <c r="H409" t="s">
        <v>225</v>
      </c>
      <c r="I409" t="s">
        <v>2795</v>
      </c>
      <c r="J409" t="s">
        <v>67</v>
      </c>
      <c r="K409" t="s">
        <v>67</v>
      </c>
      <c r="L409">
        <v>36</v>
      </c>
      <c r="M409">
        <v>2</v>
      </c>
      <c r="N409" t="s">
        <v>68</v>
      </c>
      <c r="O409" t="s">
        <v>476</v>
      </c>
      <c r="P409" t="s">
        <v>134</v>
      </c>
      <c r="Q409" t="s">
        <v>71</v>
      </c>
      <c r="R409">
        <v>2012</v>
      </c>
      <c r="S409">
        <v>100</v>
      </c>
      <c r="T409" t="s">
        <v>31</v>
      </c>
      <c r="U409" s="2">
        <v>41000</v>
      </c>
      <c r="V409" s="2">
        <v>41029</v>
      </c>
      <c r="W409" s="2">
        <v>41029</v>
      </c>
      <c r="X409" t="s">
        <v>72</v>
      </c>
      <c r="Y409" t="s">
        <v>5247</v>
      </c>
      <c r="Z409" t="s">
        <v>167</v>
      </c>
      <c r="AA409" t="s">
        <v>168</v>
      </c>
      <c r="AB409" t="s">
        <v>35</v>
      </c>
      <c r="AC409" t="s">
        <v>36</v>
      </c>
      <c r="AE409" s="9" t="str">
        <f t="shared" si="66"/>
        <v>ok</v>
      </c>
      <c r="AF409" s="9">
        <f t="shared" si="67"/>
        <v>0</v>
      </c>
      <c r="AG409" s="9" t="str">
        <f t="shared" si="68"/>
        <v>ok</v>
      </c>
      <c r="AH409" s="9" t="str">
        <f t="shared" si="69"/>
        <v>OK</v>
      </c>
      <c r="AI409" s="9" t="str">
        <f t="shared" si="70"/>
        <v>ok</v>
      </c>
      <c r="AJ409" s="9" t="str">
        <f t="shared" si="71"/>
        <v>STATE REPRESENTATIVE362DEMOCRATLEG DISTRICT 36 - HOUSEKINGLegislative2012100DEBT410004102941029Operation and OverheadGRAPHIC DESIGN (KAYLORMADE)ARGO STRATEGIESPO BOX 9100 SEATTLEWA</v>
      </c>
      <c r="AK409" s="9">
        <f t="shared" si="72"/>
        <v>0</v>
      </c>
      <c r="AL409" s="9" t="str">
        <f t="shared" si="73"/>
        <v>MATCH</v>
      </c>
      <c r="AM409" t="str">
        <f t="shared" si="74"/>
        <v>Yes</v>
      </c>
      <c r="AN409">
        <f t="shared" si="75"/>
        <v>100463480</v>
      </c>
      <c r="AO409" s="12" t="str">
        <f t="shared" si="76"/>
        <v>STATE REPRESENTATIVE362DEMOCRATLEG DISTRICT 36 - HOUSEKINGLegislative</v>
      </c>
    </row>
    <row r="410" spans="1:41" hidden="1" x14ac:dyDescent="0.25">
      <c r="A410">
        <v>976</v>
      </c>
      <c r="B410">
        <v>100488202</v>
      </c>
      <c r="C410" t="s">
        <v>30</v>
      </c>
      <c r="D410" t="s">
        <v>472</v>
      </c>
      <c r="E410" t="s">
        <v>44</v>
      </c>
      <c r="F410" t="s">
        <v>473</v>
      </c>
      <c r="G410" t="s">
        <v>474</v>
      </c>
      <c r="H410" t="s">
        <v>191</v>
      </c>
      <c r="I410" t="s">
        <v>475</v>
      </c>
      <c r="J410" t="s">
        <v>67</v>
      </c>
      <c r="K410" t="s">
        <v>67</v>
      </c>
      <c r="L410">
        <v>36</v>
      </c>
      <c r="M410">
        <v>2</v>
      </c>
      <c r="N410" t="s">
        <v>68</v>
      </c>
      <c r="O410" t="s">
        <v>476</v>
      </c>
      <c r="P410" t="s">
        <v>134</v>
      </c>
      <c r="Q410" t="s">
        <v>71</v>
      </c>
      <c r="R410">
        <v>2012</v>
      </c>
      <c r="S410">
        <v>1500</v>
      </c>
      <c r="T410" t="s">
        <v>31</v>
      </c>
      <c r="U410" s="2">
        <v>41121</v>
      </c>
      <c r="V410" s="2">
        <v>41152</v>
      </c>
      <c r="W410" s="2">
        <v>41152</v>
      </c>
      <c r="X410" t="s">
        <v>72</v>
      </c>
      <c r="Y410" t="s">
        <v>2869</v>
      </c>
      <c r="Z410" t="s">
        <v>2047</v>
      </c>
      <c r="AA410" t="s">
        <v>2048</v>
      </c>
      <c r="AB410" t="s">
        <v>196</v>
      </c>
      <c r="AC410" t="s">
        <v>36</v>
      </c>
      <c r="AE410" s="9" t="str">
        <f t="shared" si="66"/>
        <v>ok</v>
      </c>
      <c r="AF410" s="9">
        <f t="shared" si="67"/>
        <v>0</v>
      </c>
      <c r="AG410" s="9" t="str">
        <f t="shared" si="68"/>
        <v>ok</v>
      </c>
      <c r="AH410" s="9" t="str">
        <f t="shared" si="69"/>
        <v>OK</v>
      </c>
      <c r="AI410" s="9" t="str">
        <f t="shared" si="70"/>
        <v>ok</v>
      </c>
      <c r="AJ410" s="9" t="str">
        <f t="shared" si="71"/>
        <v>STATE REPRESENTATIVE362DEMOCRATLEG DISTRICT 36 - HOUSEKINGLegislative20121500DEBT411214115241152Operation and OverheadAUGUST CONSULTINGNORTHWEST MEDIA ALLIES10002   64TH AVENUE COURT E PUYALLUPWA</v>
      </c>
      <c r="AK410" s="9">
        <f t="shared" si="72"/>
        <v>0</v>
      </c>
      <c r="AL410" s="9" t="str">
        <f t="shared" si="73"/>
        <v>MATCH</v>
      </c>
      <c r="AM410" t="str">
        <f t="shared" si="74"/>
        <v>Yes</v>
      </c>
      <c r="AN410">
        <f t="shared" si="75"/>
        <v>100488202</v>
      </c>
      <c r="AO410" s="12" t="str">
        <f t="shared" si="76"/>
        <v>STATE REPRESENTATIVE362DEMOCRATLEG DISTRICT 36 - HOUSEKINGLegislative</v>
      </c>
    </row>
    <row r="411" spans="1:41" hidden="1" x14ac:dyDescent="0.25">
      <c r="A411">
        <v>968</v>
      </c>
      <c r="B411">
        <v>100488048</v>
      </c>
      <c r="C411" t="s">
        <v>30</v>
      </c>
      <c r="D411" t="s">
        <v>4332</v>
      </c>
      <c r="E411" t="s">
        <v>44</v>
      </c>
      <c r="F411" t="s">
        <v>2912</v>
      </c>
      <c r="G411" t="s">
        <v>486</v>
      </c>
      <c r="H411" t="s">
        <v>109</v>
      </c>
      <c r="I411" t="s">
        <v>563</v>
      </c>
      <c r="J411" t="s">
        <v>654</v>
      </c>
      <c r="K411" t="s">
        <v>67</v>
      </c>
      <c r="L411">
        <v>36</v>
      </c>
      <c r="M411">
        <v>2</v>
      </c>
      <c r="N411" t="s">
        <v>68</v>
      </c>
      <c r="O411" t="s">
        <v>476</v>
      </c>
      <c r="P411" t="s">
        <v>134</v>
      </c>
      <c r="Q411" t="s">
        <v>71</v>
      </c>
      <c r="R411">
        <v>2012</v>
      </c>
      <c r="S411">
        <v>400</v>
      </c>
      <c r="T411" t="s">
        <v>31</v>
      </c>
      <c r="U411" s="2">
        <v>41121</v>
      </c>
      <c r="V411" s="2">
        <v>41152</v>
      </c>
      <c r="W411" s="2">
        <v>41152</v>
      </c>
      <c r="Y411" t="s">
        <v>1149</v>
      </c>
      <c r="Z411" t="s">
        <v>33</v>
      </c>
      <c r="AA411" t="s">
        <v>34</v>
      </c>
      <c r="AB411" t="s">
        <v>35</v>
      </c>
      <c r="AC411" t="s">
        <v>36</v>
      </c>
      <c r="AE411" s="9" t="str">
        <f t="shared" si="66"/>
        <v>ok</v>
      </c>
      <c r="AF411" s="9">
        <f t="shared" si="67"/>
        <v>0</v>
      </c>
      <c r="AG411" s="9" t="str">
        <f t="shared" si="68"/>
        <v>ok</v>
      </c>
      <c r="AH411" s="9" t="str">
        <f t="shared" si="69"/>
        <v>OK</v>
      </c>
      <c r="AI411" s="9" t="str">
        <f t="shared" si="70"/>
        <v>ok</v>
      </c>
      <c r="AJ411" s="9" t="str">
        <f t="shared" si="71"/>
        <v>STATE REPRESENTATIVE362DEMOCRATLEG DISTRICT 36 - HOUSEKINGLegislative2012400DEBT411214115241152ACCOUNTING/COMPLIANCE ESTPROJECT ACCOUNTING SERVICES603 STEWART ST STE 819SEATTLEWA</v>
      </c>
      <c r="AK411" s="9">
        <f t="shared" si="72"/>
        <v>0</v>
      </c>
      <c r="AL411" s="9" t="str">
        <f t="shared" si="73"/>
        <v>NO!</v>
      </c>
      <c r="AM411" t="str">
        <f t="shared" si="74"/>
        <v>Yes</v>
      </c>
      <c r="AN411">
        <f t="shared" si="75"/>
        <v>100487637</v>
      </c>
      <c r="AO411" s="12" t="str">
        <f t="shared" si="76"/>
        <v>STATE REPRESENTATIVE362DEMOCRATLEG DISTRICT 36 - HOUSEKINGLegislative</v>
      </c>
    </row>
    <row r="412" spans="1:41" hidden="1" x14ac:dyDescent="0.25">
      <c r="A412">
        <v>965</v>
      </c>
      <c r="B412">
        <v>100488159</v>
      </c>
      <c r="C412" t="s">
        <v>30</v>
      </c>
      <c r="D412" t="s">
        <v>1326</v>
      </c>
      <c r="E412" t="s">
        <v>44</v>
      </c>
      <c r="F412" t="s">
        <v>1327</v>
      </c>
      <c r="G412" t="s">
        <v>1328</v>
      </c>
      <c r="H412" t="s">
        <v>140</v>
      </c>
      <c r="I412" t="s">
        <v>1329</v>
      </c>
      <c r="J412" t="s">
        <v>174</v>
      </c>
      <c r="K412" t="s">
        <v>67</v>
      </c>
      <c r="L412">
        <v>36</v>
      </c>
      <c r="M412">
        <v>2</v>
      </c>
      <c r="N412" t="s">
        <v>68</v>
      </c>
      <c r="O412" t="s">
        <v>476</v>
      </c>
      <c r="P412" t="s">
        <v>134</v>
      </c>
      <c r="Q412" t="s">
        <v>71</v>
      </c>
      <c r="R412">
        <v>2012</v>
      </c>
      <c r="S412">
        <v>400</v>
      </c>
      <c r="T412" t="s">
        <v>31</v>
      </c>
      <c r="U412" s="2">
        <v>41121</v>
      </c>
      <c r="V412" s="2">
        <v>41152</v>
      </c>
      <c r="W412" s="2">
        <v>41152</v>
      </c>
      <c r="Y412" t="s">
        <v>1149</v>
      </c>
      <c r="Z412" t="s">
        <v>33</v>
      </c>
      <c r="AA412" t="s">
        <v>34</v>
      </c>
      <c r="AB412" t="s">
        <v>35</v>
      </c>
      <c r="AC412" t="s">
        <v>36</v>
      </c>
      <c r="AE412" s="9" t="str">
        <f t="shared" si="66"/>
        <v>ok</v>
      </c>
      <c r="AF412" s="9">
        <f t="shared" si="67"/>
        <v>0</v>
      </c>
      <c r="AG412" s="9" t="str">
        <f t="shared" si="68"/>
        <v>ok</v>
      </c>
      <c r="AH412" s="9" t="str">
        <f t="shared" si="69"/>
        <v>OK</v>
      </c>
      <c r="AI412" s="9" t="str">
        <f t="shared" si="70"/>
        <v>ok</v>
      </c>
      <c r="AJ412" s="9" t="str">
        <f t="shared" si="71"/>
        <v>STATE REPRESENTATIVE362DEMOCRATLEG DISTRICT 36 - HOUSEKINGLegislative2012400DEBT411214115241152ACCOUNTING/COMPLIANCE ESTPROJECT ACCOUNTING SERVICES603 STEWART ST STE 819SEATTLEWA</v>
      </c>
      <c r="AK412" s="9">
        <f t="shared" si="72"/>
        <v>1</v>
      </c>
      <c r="AL412" s="9" t="str">
        <f t="shared" si="73"/>
        <v>NO!</v>
      </c>
      <c r="AM412" t="str">
        <f t="shared" si="74"/>
        <v>Yes</v>
      </c>
      <c r="AN412">
        <f t="shared" si="75"/>
        <v>100487637</v>
      </c>
      <c r="AO412" s="12" t="str">
        <f t="shared" si="76"/>
        <v>STATE REPRESENTATIVE362DEMOCRATLEG DISTRICT 36 - HOUSEKINGLegislative</v>
      </c>
    </row>
    <row r="413" spans="1:41" hidden="1" x14ac:dyDescent="0.25">
      <c r="A413">
        <v>804</v>
      </c>
      <c r="B413">
        <v>100483200</v>
      </c>
      <c r="C413" t="s">
        <v>30</v>
      </c>
      <c r="D413" t="s">
        <v>484</v>
      </c>
      <c r="E413" t="s">
        <v>44</v>
      </c>
      <c r="F413" t="s">
        <v>485</v>
      </c>
      <c r="G413" t="s">
        <v>486</v>
      </c>
      <c r="H413" t="s">
        <v>109</v>
      </c>
      <c r="I413" t="s">
        <v>487</v>
      </c>
      <c r="J413" t="s">
        <v>193</v>
      </c>
      <c r="K413" t="s">
        <v>67</v>
      </c>
      <c r="L413">
        <v>36</v>
      </c>
      <c r="M413">
        <v>2</v>
      </c>
      <c r="N413" t="s">
        <v>68</v>
      </c>
      <c r="O413" t="s">
        <v>476</v>
      </c>
      <c r="P413" t="s">
        <v>134</v>
      </c>
      <c r="Q413" t="s">
        <v>71</v>
      </c>
      <c r="R413">
        <v>2012</v>
      </c>
      <c r="S413">
        <v>7219.03</v>
      </c>
      <c r="T413" t="s">
        <v>31</v>
      </c>
      <c r="U413" s="2">
        <v>41061</v>
      </c>
      <c r="V413" s="2">
        <v>41106</v>
      </c>
      <c r="W413" s="2">
        <v>41106</v>
      </c>
      <c r="X413" t="s">
        <v>72</v>
      </c>
      <c r="Y413" t="s">
        <v>1538</v>
      </c>
      <c r="Z413" t="s">
        <v>167</v>
      </c>
      <c r="AA413" t="s">
        <v>168</v>
      </c>
      <c r="AB413" t="s">
        <v>35</v>
      </c>
      <c r="AC413" t="s">
        <v>36</v>
      </c>
      <c r="AE413" s="9" t="str">
        <f t="shared" si="66"/>
        <v>ok</v>
      </c>
      <c r="AF413" s="9">
        <f t="shared" si="67"/>
        <v>0</v>
      </c>
      <c r="AG413" s="9" t="str">
        <f t="shared" si="68"/>
        <v>ok</v>
      </c>
      <c r="AH413" s="9" t="str">
        <f t="shared" si="69"/>
        <v>OK</v>
      </c>
      <c r="AI413" s="9" t="str">
        <f t="shared" si="70"/>
        <v>ok</v>
      </c>
      <c r="AJ413" s="9" t="str">
        <f t="shared" si="71"/>
        <v>STATE REPRESENTATIVE362DEMOCRATLEG DISTRICT 36 - HOUSEKINGLegislative20127219.03DEBT410614110641106Operation and OverheadMAILER PRINT &amp; DESIGN (CAPCITY, KAYLORMADE)ARGO STRATEGIESPO BOX 9100 SEATTLEWA</v>
      </c>
      <c r="AK413" s="9">
        <f t="shared" si="72"/>
        <v>0</v>
      </c>
      <c r="AL413" s="9" t="str">
        <f t="shared" si="73"/>
        <v>NO!</v>
      </c>
      <c r="AM413" t="str">
        <f t="shared" si="74"/>
        <v>Yes</v>
      </c>
      <c r="AN413">
        <f t="shared" si="75"/>
        <v>100477270</v>
      </c>
      <c r="AO413" s="12" t="str">
        <f t="shared" si="76"/>
        <v>STATE REPRESENTATIVE362DEMOCRATLEG DISTRICT 36 - HOUSEKINGLegislative</v>
      </c>
    </row>
    <row r="414" spans="1:41" hidden="1" x14ac:dyDescent="0.25">
      <c r="A414">
        <v>618</v>
      </c>
      <c r="B414">
        <v>100437973</v>
      </c>
      <c r="C414" t="s">
        <v>30</v>
      </c>
      <c r="D414" t="s">
        <v>631</v>
      </c>
      <c r="E414" t="s">
        <v>44</v>
      </c>
      <c r="F414" t="s">
        <v>632</v>
      </c>
      <c r="G414" t="s">
        <v>633</v>
      </c>
      <c r="H414" t="s">
        <v>336</v>
      </c>
      <c r="I414" t="s">
        <v>634</v>
      </c>
      <c r="J414" t="s">
        <v>174</v>
      </c>
      <c r="K414" t="s">
        <v>67</v>
      </c>
      <c r="L414">
        <v>37</v>
      </c>
      <c r="M414">
        <v>2</v>
      </c>
      <c r="N414" t="s">
        <v>68</v>
      </c>
      <c r="O414" t="s">
        <v>1223</v>
      </c>
      <c r="P414" t="s">
        <v>134</v>
      </c>
      <c r="Q414" t="s">
        <v>71</v>
      </c>
      <c r="R414">
        <v>2012</v>
      </c>
      <c r="S414">
        <v>300</v>
      </c>
      <c r="T414" t="s">
        <v>31</v>
      </c>
      <c r="U414" s="2">
        <v>40817</v>
      </c>
      <c r="V414" s="2">
        <v>40847</v>
      </c>
      <c r="W414" s="2">
        <v>40847</v>
      </c>
      <c r="X414" t="s">
        <v>72</v>
      </c>
      <c r="Y414" t="s">
        <v>1006</v>
      </c>
      <c r="Z414" t="s">
        <v>167</v>
      </c>
      <c r="AA414" t="s">
        <v>168</v>
      </c>
      <c r="AB414" t="s">
        <v>35</v>
      </c>
      <c r="AC414" t="s">
        <v>36</v>
      </c>
      <c r="AE414" s="9" t="str">
        <f t="shared" si="66"/>
        <v>ok</v>
      </c>
      <c r="AF414" s="9">
        <f t="shared" si="67"/>
        <v>0</v>
      </c>
      <c r="AG414" s="9" t="str">
        <f t="shared" si="68"/>
        <v>ok</v>
      </c>
      <c r="AH414" s="9" t="str">
        <f t="shared" si="69"/>
        <v>OK</v>
      </c>
      <c r="AI414" s="9" t="str">
        <f t="shared" si="70"/>
        <v>ok</v>
      </c>
      <c r="AJ414" s="9" t="str">
        <f t="shared" si="71"/>
        <v>STATE REPRESENTATIVE372DEMOCRATLEG DISTRICT 37 - HOUSEKINGLegislative2012300DEBT408174084740847Operation and OverheadOCTOBER TREASURYARGO STRATEGIESPO BOX 9100 SEATTLEWA</v>
      </c>
      <c r="AK414" s="9">
        <f t="shared" si="72"/>
        <v>0</v>
      </c>
      <c r="AL414" s="9" t="str">
        <f t="shared" si="73"/>
        <v>NO!</v>
      </c>
      <c r="AM414" t="str">
        <f t="shared" si="74"/>
        <v>Yes</v>
      </c>
      <c r="AN414">
        <f t="shared" si="75"/>
        <v>100437965</v>
      </c>
      <c r="AO414" s="12" t="str">
        <f t="shared" si="76"/>
        <v>STATE REPRESENTATIVE372DEMOCRATLEG DISTRICT 37 - HOUSEKINGLegislative</v>
      </c>
    </row>
    <row r="415" spans="1:41" hidden="1" x14ac:dyDescent="0.25">
      <c r="A415">
        <v>655</v>
      </c>
      <c r="B415">
        <v>100463301</v>
      </c>
      <c r="C415" t="s">
        <v>30</v>
      </c>
      <c r="D415" t="s">
        <v>5200</v>
      </c>
      <c r="E415" t="s">
        <v>44</v>
      </c>
      <c r="F415" t="s">
        <v>5201</v>
      </c>
      <c r="G415" t="s">
        <v>3162</v>
      </c>
      <c r="H415" t="s">
        <v>140</v>
      </c>
      <c r="I415" t="s">
        <v>5202</v>
      </c>
      <c r="J415" t="s">
        <v>67</v>
      </c>
      <c r="K415" t="s">
        <v>67</v>
      </c>
      <c r="L415">
        <v>40</v>
      </c>
      <c r="M415">
        <v>1</v>
      </c>
      <c r="N415" t="s">
        <v>68</v>
      </c>
      <c r="O415" t="s">
        <v>204</v>
      </c>
      <c r="P415" t="s">
        <v>205</v>
      </c>
      <c r="Q415" t="s">
        <v>71</v>
      </c>
      <c r="R415">
        <v>2012</v>
      </c>
      <c r="S415">
        <v>543.16</v>
      </c>
      <c r="T415" t="s">
        <v>31</v>
      </c>
      <c r="U415" s="2">
        <v>41000</v>
      </c>
      <c r="V415" s="2">
        <v>41029</v>
      </c>
      <c r="W415" s="2">
        <v>41029</v>
      </c>
      <c r="Y415" t="s">
        <v>118</v>
      </c>
      <c r="Z415" t="s">
        <v>756</v>
      </c>
      <c r="AA415" t="s">
        <v>2752</v>
      </c>
      <c r="AB415" t="s">
        <v>35</v>
      </c>
      <c r="AC415" t="s">
        <v>36</v>
      </c>
      <c r="AE415" s="9" t="str">
        <f t="shared" si="66"/>
        <v>ok</v>
      </c>
      <c r="AF415" s="9">
        <f t="shared" si="67"/>
        <v>0</v>
      </c>
      <c r="AG415" s="9" t="str">
        <f t="shared" si="68"/>
        <v>ok</v>
      </c>
      <c r="AH415" s="9" t="str">
        <f t="shared" si="69"/>
        <v>OK</v>
      </c>
      <c r="AI415" s="9" t="str">
        <f t="shared" si="70"/>
        <v>ok</v>
      </c>
      <c r="AJ415" s="9" t="str">
        <f t="shared" si="71"/>
        <v>STATE REPRESENTATIVE401DEMOCRATLEG DISTRICT 40 - HOUSESKAGITLegislative2012543.16DEBT410004102941029PRINTINGTHE CONNECTIONS GROUP600 STEWART ST #1316SEATTLEWA</v>
      </c>
      <c r="AK415" s="9">
        <f t="shared" si="72"/>
        <v>0</v>
      </c>
      <c r="AL415" s="9" t="str">
        <f t="shared" si="73"/>
        <v>MATCH</v>
      </c>
      <c r="AM415" t="str">
        <f t="shared" si="74"/>
        <v>Yes</v>
      </c>
      <c r="AN415">
        <f t="shared" si="75"/>
        <v>100462963</v>
      </c>
      <c r="AO415" s="12" t="str">
        <f t="shared" si="76"/>
        <v>STATE REPRESENTATIVE401DEMOCRATLEG DISTRICT 40 - HOUSESKAGITLegislative</v>
      </c>
    </row>
    <row r="416" spans="1:41" hidden="1" x14ac:dyDescent="0.25">
      <c r="A416">
        <v>927</v>
      </c>
      <c r="B416">
        <v>100481590</v>
      </c>
      <c r="C416" t="s">
        <v>30</v>
      </c>
      <c r="D416" t="s">
        <v>862</v>
      </c>
      <c r="E416" t="s">
        <v>44</v>
      </c>
      <c r="F416" t="s">
        <v>863</v>
      </c>
      <c r="G416" t="s">
        <v>864</v>
      </c>
      <c r="H416" t="s">
        <v>602</v>
      </c>
      <c r="I416" t="s">
        <v>865</v>
      </c>
      <c r="J416" t="s">
        <v>67</v>
      </c>
      <c r="K416" t="s">
        <v>67</v>
      </c>
      <c r="L416">
        <v>40</v>
      </c>
      <c r="M416">
        <v>1</v>
      </c>
      <c r="N416" t="s">
        <v>68</v>
      </c>
      <c r="O416" t="s">
        <v>204</v>
      </c>
      <c r="P416" t="s">
        <v>205</v>
      </c>
      <c r="Q416" t="s">
        <v>71</v>
      </c>
      <c r="R416">
        <v>2012</v>
      </c>
      <c r="S416">
        <v>873.75</v>
      </c>
      <c r="T416" t="s">
        <v>31</v>
      </c>
      <c r="U416" s="2">
        <v>41030</v>
      </c>
      <c r="V416" s="2">
        <v>41060</v>
      </c>
      <c r="W416" s="2">
        <v>41060</v>
      </c>
      <c r="Y416" t="s">
        <v>330</v>
      </c>
      <c r="Z416" t="s">
        <v>33</v>
      </c>
      <c r="AA416" t="s">
        <v>103</v>
      </c>
      <c r="AB416" t="s">
        <v>35</v>
      </c>
      <c r="AC416" t="s">
        <v>36</v>
      </c>
      <c r="AE416" s="9" t="str">
        <f t="shared" si="66"/>
        <v>ok</v>
      </c>
      <c r="AF416" s="9">
        <f t="shared" si="67"/>
        <v>0</v>
      </c>
      <c r="AG416" s="9" t="str">
        <f t="shared" si="68"/>
        <v>ok</v>
      </c>
      <c r="AH416" s="9" t="str">
        <f t="shared" si="69"/>
        <v>OK</v>
      </c>
      <c r="AI416" s="9" t="str">
        <f t="shared" si="70"/>
        <v>ok</v>
      </c>
      <c r="AJ416" s="9" t="str">
        <f t="shared" si="71"/>
        <v>STATE REPRESENTATIVE401DEMOCRATLEG DISTRICT 40 - HOUSESKAGITLegislative2012873.75DEBT410304106041060ACCOUNTING/COMPLIANCEPROJECT ACCOUNTING SERVICES603 STEWART ST #819SEATTLEWA</v>
      </c>
      <c r="AK416" s="9">
        <f t="shared" si="72"/>
        <v>0</v>
      </c>
      <c r="AL416" s="9" t="str">
        <f t="shared" si="73"/>
        <v>MATCH</v>
      </c>
      <c r="AM416" t="str">
        <f t="shared" si="74"/>
        <v>Yes</v>
      </c>
      <c r="AN416">
        <f t="shared" si="75"/>
        <v>100469566</v>
      </c>
      <c r="AO416" s="12" t="str">
        <f t="shared" si="76"/>
        <v>STATE REPRESENTATIVE401DEMOCRATLEG DISTRICT 40 - HOUSESKAGITLegislative</v>
      </c>
    </row>
    <row r="417" spans="1:41" hidden="1" x14ac:dyDescent="0.25">
      <c r="A417">
        <v>423</v>
      </c>
      <c r="B417">
        <v>100428254</v>
      </c>
      <c r="C417" t="s">
        <v>30</v>
      </c>
      <c r="D417" t="s">
        <v>2822</v>
      </c>
      <c r="E417" t="s">
        <v>44</v>
      </c>
      <c r="F417" t="s">
        <v>2798</v>
      </c>
      <c r="G417" t="s">
        <v>2799</v>
      </c>
      <c r="H417" t="s">
        <v>140</v>
      </c>
      <c r="I417" t="s">
        <v>2800</v>
      </c>
      <c r="J417" t="s">
        <v>67</v>
      </c>
      <c r="K417" t="s">
        <v>67</v>
      </c>
      <c r="L417">
        <v>40</v>
      </c>
      <c r="M417">
        <v>2</v>
      </c>
      <c r="N417" t="s">
        <v>68</v>
      </c>
      <c r="O417" t="s">
        <v>204</v>
      </c>
      <c r="P417" t="s">
        <v>205</v>
      </c>
      <c r="Q417" t="s">
        <v>71</v>
      </c>
      <c r="R417">
        <v>2012</v>
      </c>
      <c r="S417">
        <v>300</v>
      </c>
      <c r="T417" t="s">
        <v>31</v>
      </c>
      <c r="U417" s="2">
        <v>40725</v>
      </c>
      <c r="V417" s="2">
        <v>40755</v>
      </c>
      <c r="W417" s="2">
        <v>40751</v>
      </c>
      <c r="X417" t="s">
        <v>72</v>
      </c>
      <c r="Y417" t="s">
        <v>339</v>
      </c>
      <c r="Z417" t="s">
        <v>167</v>
      </c>
      <c r="AA417" t="s">
        <v>168</v>
      </c>
      <c r="AB417" t="s">
        <v>35</v>
      </c>
      <c r="AC417" t="s">
        <v>36</v>
      </c>
      <c r="AE417" s="9" t="str">
        <f t="shared" si="66"/>
        <v>ok</v>
      </c>
      <c r="AF417" s="9">
        <f t="shared" si="67"/>
        <v>0</v>
      </c>
      <c r="AG417" s="9" t="str">
        <f t="shared" si="68"/>
        <v>ok</v>
      </c>
      <c r="AH417" s="9" t="str">
        <f t="shared" si="69"/>
        <v>OK</v>
      </c>
      <c r="AI417" s="9" t="str">
        <f t="shared" si="70"/>
        <v>ok</v>
      </c>
      <c r="AJ417" s="9" t="str">
        <f t="shared" si="71"/>
        <v>STATE REPRESENTATIVE402DEMOCRATLEG DISTRICT 40 - HOUSESKAGITLegislative2012300DEBT407254075540751Operation and OverheadJULY TREASURYARGO STRATEGIESPO BOX 9100 SEATTLEWA</v>
      </c>
      <c r="AK417" s="9">
        <f t="shared" si="72"/>
        <v>0</v>
      </c>
      <c r="AL417" s="9" t="str">
        <f t="shared" si="73"/>
        <v>MATCH</v>
      </c>
      <c r="AM417" t="str">
        <f t="shared" si="74"/>
        <v>Yes</v>
      </c>
      <c r="AN417">
        <f t="shared" si="75"/>
        <v>100425079</v>
      </c>
      <c r="AO417" s="12" t="str">
        <f t="shared" si="76"/>
        <v>STATE REPRESENTATIVE402DEMOCRATLEG DISTRICT 40 - HOUSESKAGITLegislative</v>
      </c>
    </row>
    <row r="418" spans="1:41" hidden="1" x14ac:dyDescent="0.25">
      <c r="A418">
        <v>458</v>
      </c>
      <c r="B418">
        <v>100431145</v>
      </c>
      <c r="C418" t="s">
        <v>30</v>
      </c>
      <c r="D418" t="s">
        <v>956</v>
      </c>
      <c r="E418" t="s">
        <v>44</v>
      </c>
      <c r="F418" t="s">
        <v>957</v>
      </c>
      <c r="G418" t="s">
        <v>958</v>
      </c>
      <c r="H418" t="s">
        <v>238</v>
      </c>
      <c r="I418" t="s">
        <v>959</v>
      </c>
      <c r="J418" t="s">
        <v>67</v>
      </c>
      <c r="K418" t="s">
        <v>67</v>
      </c>
      <c r="L418">
        <v>40</v>
      </c>
      <c r="M418">
        <v>2</v>
      </c>
      <c r="N418" t="s">
        <v>68</v>
      </c>
      <c r="O418" t="s">
        <v>204</v>
      </c>
      <c r="P418" t="s">
        <v>205</v>
      </c>
      <c r="Q418" t="s">
        <v>71</v>
      </c>
      <c r="R418">
        <v>2012</v>
      </c>
      <c r="S418">
        <v>300</v>
      </c>
      <c r="T418" t="s">
        <v>31</v>
      </c>
      <c r="U418" s="2">
        <v>40787</v>
      </c>
      <c r="V418" s="2">
        <v>40816</v>
      </c>
      <c r="W418" s="2">
        <v>40816</v>
      </c>
      <c r="X418" t="s">
        <v>72</v>
      </c>
      <c r="Y418" t="s">
        <v>337</v>
      </c>
      <c r="Z418" t="s">
        <v>167</v>
      </c>
      <c r="AA418" t="s">
        <v>168</v>
      </c>
      <c r="AB418" t="s">
        <v>35</v>
      </c>
      <c r="AC418" t="s">
        <v>36</v>
      </c>
      <c r="AE418" s="9" t="str">
        <f t="shared" si="66"/>
        <v>ok</v>
      </c>
      <c r="AF418" s="9">
        <f t="shared" si="67"/>
        <v>0</v>
      </c>
      <c r="AG418" s="9" t="str">
        <f t="shared" si="68"/>
        <v>ok</v>
      </c>
      <c r="AH418" s="9" t="str">
        <f t="shared" si="69"/>
        <v>OK</v>
      </c>
      <c r="AI418" s="9" t="str">
        <f t="shared" si="70"/>
        <v>ok</v>
      </c>
      <c r="AJ418" s="9" t="str">
        <f t="shared" si="71"/>
        <v>STATE REPRESENTATIVE402DEMOCRATLEG DISTRICT 40 - HOUSESKAGITLegislative2012300DEBT407874081640816Operation and OverheadSEPTEMBER TREASURYARGO STRATEGIESPO BOX 9100 SEATTLEWA</v>
      </c>
      <c r="AK418" s="9">
        <f t="shared" si="72"/>
        <v>0</v>
      </c>
      <c r="AL418" s="9" t="str">
        <f t="shared" si="73"/>
        <v>MATCH</v>
      </c>
      <c r="AM418" t="str">
        <f t="shared" si="74"/>
        <v>Yes</v>
      </c>
      <c r="AN418">
        <f t="shared" si="75"/>
        <v>100431145</v>
      </c>
      <c r="AO418" s="12" t="str">
        <f t="shared" si="76"/>
        <v>STATE REPRESENTATIVE402DEMOCRATLEG DISTRICT 40 - HOUSESKAGITLegislative</v>
      </c>
    </row>
    <row r="419" spans="1:41" hidden="1" x14ac:dyDescent="0.25">
      <c r="A419">
        <v>439</v>
      </c>
      <c r="B419">
        <v>100431148</v>
      </c>
      <c r="C419" t="s">
        <v>30</v>
      </c>
      <c r="D419" t="s">
        <v>137</v>
      </c>
      <c r="E419" t="s">
        <v>44</v>
      </c>
      <c r="F419" t="s">
        <v>138</v>
      </c>
      <c r="G419" t="s">
        <v>139</v>
      </c>
      <c r="H419" t="s">
        <v>140</v>
      </c>
      <c r="I419" t="s">
        <v>141</v>
      </c>
      <c r="J419" t="s">
        <v>67</v>
      </c>
      <c r="K419" t="s">
        <v>67</v>
      </c>
      <c r="L419">
        <v>40</v>
      </c>
      <c r="M419">
        <v>2</v>
      </c>
      <c r="N419" t="s">
        <v>68</v>
      </c>
      <c r="O419" t="s">
        <v>204</v>
      </c>
      <c r="P419" t="s">
        <v>205</v>
      </c>
      <c r="Q419" t="s">
        <v>71</v>
      </c>
      <c r="R419">
        <v>2012</v>
      </c>
      <c r="S419">
        <v>300</v>
      </c>
      <c r="T419" t="s">
        <v>31</v>
      </c>
      <c r="U419" s="2">
        <v>40787</v>
      </c>
      <c r="V419" s="2">
        <v>40816</v>
      </c>
      <c r="W419" s="2">
        <v>40816</v>
      </c>
      <c r="X419" t="s">
        <v>72</v>
      </c>
      <c r="Y419" t="s">
        <v>337</v>
      </c>
      <c r="Z419" t="s">
        <v>167</v>
      </c>
      <c r="AA419" t="s">
        <v>168</v>
      </c>
      <c r="AB419" t="s">
        <v>35</v>
      </c>
      <c r="AC419" t="s">
        <v>36</v>
      </c>
      <c r="AE419" s="9" t="str">
        <f t="shared" si="66"/>
        <v>ok</v>
      </c>
      <c r="AF419" s="9">
        <f t="shared" si="67"/>
        <v>0</v>
      </c>
      <c r="AG419" s="9" t="str">
        <f t="shared" si="68"/>
        <v>ok</v>
      </c>
      <c r="AH419" s="9" t="str">
        <f t="shared" si="69"/>
        <v>OK</v>
      </c>
      <c r="AI419" s="9" t="str">
        <f t="shared" si="70"/>
        <v>ok</v>
      </c>
      <c r="AJ419" s="9" t="str">
        <f t="shared" si="71"/>
        <v>STATE REPRESENTATIVE402DEMOCRATLEG DISTRICT 40 - HOUSESKAGITLegislative2012300DEBT407874081640816Operation and OverheadSEPTEMBER TREASURYARGO STRATEGIESPO BOX 9100 SEATTLEWA</v>
      </c>
      <c r="AK419" s="9">
        <f t="shared" si="72"/>
        <v>1</v>
      </c>
      <c r="AL419" s="9" t="str">
        <f t="shared" si="73"/>
        <v>MATCH</v>
      </c>
      <c r="AM419" t="str">
        <f t="shared" si="74"/>
        <v>Yes</v>
      </c>
      <c r="AN419">
        <f t="shared" si="75"/>
        <v>100431145</v>
      </c>
      <c r="AO419" s="12" t="str">
        <f t="shared" si="76"/>
        <v>STATE REPRESENTATIVE402DEMOCRATLEG DISTRICT 40 - HOUSESKAGITLegislative</v>
      </c>
    </row>
    <row r="420" spans="1:41" hidden="1" x14ac:dyDescent="0.25">
      <c r="A420">
        <v>501</v>
      </c>
      <c r="B420">
        <v>100446278</v>
      </c>
      <c r="C420" t="s">
        <v>30</v>
      </c>
      <c r="D420" t="s">
        <v>956</v>
      </c>
      <c r="E420" t="s">
        <v>44</v>
      </c>
      <c r="F420" t="s">
        <v>957</v>
      </c>
      <c r="G420" t="s">
        <v>958</v>
      </c>
      <c r="H420" t="s">
        <v>238</v>
      </c>
      <c r="I420" t="s">
        <v>959</v>
      </c>
      <c r="J420" t="s">
        <v>67</v>
      </c>
      <c r="K420" t="s">
        <v>67</v>
      </c>
      <c r="L420">
        <v>40</v>
      </c>
      <c r="M420">
        <v>2</v>
      </c>
      <c r="N420" t="s">
        <v>68</v>
      </c>
      <c r="O420" t="s">
        <v>204</v>
      </c>
      <c r="P420" t="s">
        <v>205</v>
      </c>
      <c r="Q420" t="s">
        <v>71</v>
      </c>
      <c r="R420">
        <v>2012</v>
      </c>
      <c r="S420">
        <v>300</v>
      </c>
      <c r="T420" t="s">
        <v>31</v>
      </c>
      <c r="U420" s="2">
        <v>40848</v>
      </c>
      <c r="V420" s="2">
        <v>40877</v>
      </c>
      <c r="W420" s="2">
        <v>40877</v>
      </c>
      <c r="X420" t="s">
        <v>72</v>
      </c>
      <c r="Y420" t="s">
        <v>1208</v>
      </c>
      <c r="Z420" t="s">
        <v>167</v>
      </c>
      <c r="AA420" t="s">
        <v>168</v>
      </c>
      <c r="AB420" t="s">
        <v>35</v>
      </c>
      <c r="AC420" t="s">
        <v>36</v>
      </c>
      <c r="AE420" s="9" t="str">
        <f t="shared" si="66"/>
        <v>ok</v>
      </c>
      <c r="AF420" s="9">
        <f t="shared" si="67"/>
        <v>0</v>
      </c>
      <c r="AG420" s="9" t="str">
        <f t="shared" si="68"/>
        <v>ok</v>
      </c>
      <c r="AH420" s="9" t="str">
        <f t="shared" si="69"/>
        <v>OK</v>
      </c>
      <c r="AI420" s="9" t="str">
        <f t="shared" si="70"/>
        <v>ok</v>
      </c>
      <c r="AJ420" s="9" t="str">
        <f t="shared" si="71"/>
        <v>STATE REPRESENTATIVE402DEMOCRATLEG DISTRICT 40 - HOUSESKAGITLegislative2012300DEBT408484087740877Operation and OverheadNOVEMBER TREASURYARGO STRATEGIESPO BOX 9100 SEATTLEWA</v>
      </c>
      <c r="AK420" s="9">
        <f t="shared" si="72"/>
        <v>0</v>
      </c>
      <c r="AL420" s="9" t="str">
        <f t="shared" si="73"/>
        <v>MATCH</v>
      </c>
      <c r="AM420" t="str">
        <f t="shared" si="74"/>
        <v>Yes</v>
      </c>
      <c r="AN420">
        <f t="shared" si="75"/>
        <v>100440856</v>
      </c>
      <c r="AO420" s="12" t="str">
        <f t="shared" si="76"/>
        <v>STATE REPRESENTATIVE402DEMOCRATLEG DISTRICT 40 - HOUSESKAGITLegislative</v>
      </c>
    </row>
    <row r="421" spans="1:41" hidden="1" x14ac:dyDescent="0.25">
      <c r="A421">
        <v>924</v>
      </c>
      <c r="B421">
        <v>100481591</v>
      </c>
      <c r="C421" t="s">
        <v>30</v>
      </c>
      <c r="D421" t="s">
        <v>862</v>
      </c>
      <c r="E421" t="s">
        <v>44</v>
      </c>
      <c r="F421" t="s">
        <v>863</v>
      </c>
      <c r="G421" t="s">
        <v>864</v>
      </c>
      <c r="H421" t="s">
        <v>602</v>
      </c>
      <c r="I421" t="s">
        <v>865</v>
      </c>
      <c r="J421" t="s">
        <v>67</v>
      </c>
      <c r="K421" t="s">
        <v>67</v>
      </c>
      <c r="L421">
        <v>41</v>
      </c>
      <c r="M421">
        <v>1</v>
      </c>
      <c r="N421" t="s">
        <v>68</v>
      </c>
      <c r="O421" t="s">
        <v>754</v>
      </c>
      <c r="P421" t="s">
        <v>134</v>
      </c>
      <c r="Q421" t="s">
        <v>71</v>
      </c>
      <c r="R421">
        <v>2012</v>
      </c>
      <c r="S421">
        <v>275.25</v>
      </c>
      <c r="T421" t="s">
        <v>31</v>
      </c>
      <c r="U421" s="2">
        <v>41061</v>
      </c>
      <c r="V421" s="2">
        <v>41106</v>
      </c>
      <c r="W421" s="2">
        <v>41106</v>
      </c>
      <c r="Y421" t="s">
        <v>330</v>
      </c>
      <c r="Z421" t="s">
        <v>33</v>
      </c>
      <c r="AA421" t="s">
        <v>103</v>
      </c>
      <c r="AB421" t="s">
        <v>35</v>
      </c>
      <c r="AC421" t="s">
        <v>36</v>
      </c>
      <c r="AE421" s="9" t="str">
        <f t="shared" si="66"/>
        <v>ok</v>
      </c>
      <c r="AF421" s="9">
        <f t="shared" si="67"/>
        <v>0</v>
      </c>
      <c r="AG421" s="9" t="str">
        <f t="shared" si="68"/>
        <v>ok</v>
      </c>
      <c r="AH421" s="9" t="str">
        <f t="shared" si="69"/>
        <v>OK</v>
      </c>
      <c r="AI421" s="9" t="str">
        <f t="shared" si="70"/>
        <v>ok</v>
      </c>
      <c r="AJ421" s="9" t="str">
        <f t="shared" si="71"/>
        <v>STATE REPRESENTATIVE411DEMOCRATLEG DISTRICT 41 - HOUSEKINGLegislative2012275.25DEBT410614110641106ACCOUNTING/COMPLIANCEPROJECT ACCOUNTING SERVICES603 STEWART ST #819SEATTLEWA</v>
      </c>
      <c r="AK421" s="9">
        <f t="shared" si="72"/>
        <v>0</v>
      </c>
      <c r="AL421" s="9" t="str">
        <f t="shared" si="73"/>
        <v>MATCH</v>
      </c>
      <c r="AM421" t="str">
        <f t="shared" si="74"/>
        <v>Yes</v>
      </c>
      <c r="AN421">
        <f t="shared" si="75"/>
        <v>100481590</v>
      </c>
      <c r="AO421" s="12" t="str">
        <f t="shared" si="76"/>
        <v>STATE REPRESENTATIVE411DEMOCRATLEG DISTRICT 41 - HOUSEKINGLegislative</v>
      </c>
    </row>
    <row r="422" spans="1:41" hidden="1" x14ac:dyDescent="0.25">
      <c r="A422">
        <v>788</v>
      </c>
      <c r="B422">
        <v>100481602</v>
      </c>
      <c r="C422" t="s">
        <v>30</v>
      </c>
      <c r="D422" t="s">
        <v>1101</v>
      </c>
      <c r="E422" t="s">
        <v>44</v>
      </c>
      <c r="F422" t="s">
        <v>1102</v>
      </c>
      <c r="G422" t="s">
        <v>1103</v>
      </c>
      <c r="I422" t="s">
        <v>1104</v>
      </c>
      <c r="J422" t="s">
        <v>67</v>
      </c>
      <c r="K422" t="s">
        <v>67</v>
      </c>
      <c r="L422">
        <v>41</v>
      </c>
      <c r="M422">
        <v>1</v>
      </c>
      <c r="N422" t="s">
        <v>68</v>
      </c>
      <c r="O422" t="s">
        <v>754</v>
      </c>
      <c r="P422" t="s">
        <v>134</v>
      </c>
      <c r="Q422" t="s">
        <v>71</v>
      </c>
      <c r="R422">
        <v>2012</v>
      </c>
      <c r="S422">
        <v>275.25</v>
      </c>
      <c r="T422" t="s">
        <v>31</v>
      </c>
      <c r="U422" s="2">
        <v>41061</v>
      </c>
      <c r="V422" s="2">
        <v>41106</v>
      </c>
      <c r="W422" s="2">
        <v>41106</v>
      </c>
      <c r="Y422" t="s">
        <v>330</v>
      </c>
      <c r="Z422" t="s">
        <v>33</v>
      </c>
      <c r="AA422" t="s">
        <v>103</v>
      </c>
      <c r="AB422" t="s">
        <v>35</v>
      </c>
      <c r="AC422" t="s">
        <v>36</v>
      </c>
      <c r="AE422" s="9" t="str">
        <f t="shared" si="66"/>
        <v>ok</v>
      </c>
      <c r="AF422" s="9">
        <f t="shared" si="67"/>
        <v>0</v>
      </c>
      <c r="AG422" s="9" t="str">
        <f t="shared" si="68"/>
        <v>ok</v>
      </c>
      <c r="AH422" s="9" t="str">
        <f t="shared" si="69"/>
        <v>OK</v>
      </c>
      <c r="AI422" s="9" t="str">
        <f t="shared" si="70"/>
        <v>ok</v>
      </c>
      <c r="AJ422" s="9" t="str">
        <f t="shared" si="71"/>
        <v>STATE REPRESENTATIVE411DEMOCRATLEG DISTRICT 41 - HOUSEKINGLegislative2012275.25DEBT410614110641106ACCOUNTING/COMPLIANCEPROJECT ACCOUNTING SERVICES603 STEWART ST #819SEATTLEWA</v>
      </c>
      <c r="AK422" s="9">
        <f t="shared" si="72"/>
        <v>1</v>
      </c>
      <c r="AL422" s="9" t="str">
        <f t="shared" si="73"/>
        <v>MATCH</v>
      </c>
      <c r="AM422" t="str">
        <f t="shared" si="74"/>
        <v>Yes</v>
      </c>
      <c r="AN422">
        <f t="shared" si="75"/>
        <v>100481590</v>
      </c>
      <c r="AO422" s="12" t="str">
        <f t="shared" si="76"/>
        <v>STATE REPRESENTATIVE411DEMOCRATLEG DISTRICT 41 - HOUSEKINGLegislative</v>
      </c>
    </row>
    <row r="423" spans="1:41" hidden="1" x14ac:dyDescent="0.25">
      <c r="A423">
        <v>772</v>
      </c>
      <c r="B423">
        <v>100481604</v>
      </c>
      <c r="C423" t="s">
        <v>30</v>
      </c>
      <c r="D423" t="s">
        <v>651</v>
      </c>
      <c r="E423" t="s">
        <v>44</v>
      </c>
      <c r="F423" t="s">
        <v>652</v>
      </c>
      <c r="G423" t="s">
        <v>190</v>
      </c>
      <c r="H423" t="s">
        <v>65</v>
      </c>
      <c r="I423" t="s">
        <v>653</v>
      </c>
      <c r="J423" t="s">
        <v>654</v>
      </c>
      <c r="K423" t="s">
        <v>67</v>
      </c>
      <c r="L423">
        <v>41</v>
      </c>
      <c r="M423">
        <v>1</v>
      </c>
      <c r="N423" t="s">
        <v>68</v>
      </c>
      <c r="O423" t="s">
        <v>754</v>
      </c>
      <c r="P423" t="s">
        <v>134</v>
      </c>
      <c r="Q423" t="s">
        <v>71</v>
      </c>
      <c r="R423">
        <v>2012</v>
      </c>
      <c r="S423">
        <v>275.25</v>
      </c>
      <c r="T423" t="s">
        <v>31</v>
      </c>
      <c r="U423" s="2">
        <v>41061</v>
      </c>
      <c r="V423" s="2">
        <v>41106</v>
      </c>
      <c r="W423" s="2">
        <v>41106</v>
      </c>
      <c r="Y423" t="s">
        <v>330</v>
      </c>
      <c r="Z423" t="s">
        <v>33</v>
      </c>
      <c r="AA423" t="s">
        <v>103</v>
      </c>
      <c r="AB423" t="s">
        <v>35</v>
      </c>
      <c r="AC423" t="s">
        <v>36</v>
      </c>
      <c r="AE423" s="9" t="str">
        <f t="shared" si="66"/>
        <v>ok</v>
      </c>
      <c r="AF423" s="9">
        <f t="shared" si="67"/>
        <v>0</v>
      </c>
      <c r="AG423" s="9" t="str">
        <f t="shared" si="68"/>
        <v>ok</v>
      </c>
      <c r="AH423" s="9" t="str">
        <f t="shared" si="69"/>
        <v>OK</v>
      </c>
      <c r="AI423" s="9" t="str">
        <f t="shared" si="70"/>
        <v>ok</v>
      </c>
      <c r="AJ423" s="9" t="str">
        <f t="shared" si="71"/>
        <v>STATE REPRESENTATIVE411DEMOCRATLEG DISTRICT 41 - HOUSEKINGLegislative2012275.25DEBT410614110641106ACCOUNTING/COMPLIANCEPROJECT ACCOUNTING SERVICES603 STEWART ST #819SEATTLEWA</v>
      </c>
      <c r="AK423" s="9">
        <f t="shared" si="72"/>
        <v>1</v>
      </c>
      <c r="AL423" s="9" t="str">
        <f t="shared" si="73"/>
        <v>NO!</v>
      </c>
      <c r="AM423" t="str">
        <f t="shared" si="74"/>
        <v>Yes</v>
      </c>
      <c r="AN423">
        <f t="shared" si="75"/>
        <v>100481590</v>
      </c>
      <c r="AO423" s="12" t="str">
        <f t="shared" si="76"/>
        <v>STATE REPRESENTATIVE411DEMOCRATLEG DISTRICT 41 - HOUSEKINGLegislative</v>
      </c>
    </row>
    <row r="424" spans="1:41" hidden="1" x14ac:dyDescent="0.25">
      <c r="A424">
        <v>801</v>
      </c>
      <c r="B424">
        <v>100481713</v>
      </c>
      <c r="C424" t="s">
        <v>30</v>
      </c>
      <c r="D424" t="s">
        <v>484</v>
      </c>
      <c r="E424" t="s">
        <v>44</v>
      </c>
      <c r="F424" t="s">
        <v>485</v>
      </c>
      <c r="G424" t="s">
        <v>486</v>
      </c>
      <c r="H424" t="s">
        <v>109</v>
      </c>
      <c r="I424" t="s">
        <v>487</v>
      </c>
      <c r="J424" t="s">
        <v>193</v>
      </c>
      <c r="K424" t="s">
        <v>67</v>
      </c>
      <c r="L424">
        <v>41</v>
      </c>
      <c r="M424">
        <v>1</v>
      </c>
      <c r="N424" t="s">
        <v>68</v>
      </c>
      <c r="O424" t="s">
        <v>754</v>
      </c>
      <c r="P424" t="s">
        <v>134</v>
      </c>
      <c r="Q424" t="s">
        <v>71</v>
      </c>
      <c r="R424">
        <v>2012</v>
      </c>
      <c r="S424">
        <v>275.25</v>
      </c>
      <c r="T424" t="s">
        <v>31</v>
      </c>
      <c r="U424" s="2">
        <v>41061</v>
      </c>
      <c r="V424" s="2">
        <v>41106</v>
      </c>
      <c r="W424" s="2">
        <v>41106</v>
      </c>
      <c r="Y424" t="s">
        <v>330</v>
      </c>
      <c r="Z424" t="s">
        <v>33</v>
      </c>
      <c r="AA424" t="s">
        <v>103</v>
      </c>
      <c r="AB424" t="s">
        <v>35</v>
      </c>
      <c r="AC424" t="s">
        <v>36</v>
      </c>
      <c r="AE424" s="9" t="str">
        <f t="shared" si="66"/>
        <v>ok</v>
      </c>
      <c r="AF424" s="9">
        <f t="shared" si="67"/>
        <v>0</v>
      </c>
      <c r="AG424" s="9" t="str">
        <f t="shared" si="68"/>
        <v>ok</v>
      </c>
      <c r="AH424" s="9" t="str">
        <f t="shared" si="69"/>
        <v>OK</v>
      </c>
      <c r="AI424" s="9" t="str">
        <f t="shared" si="70"/>
        <v>ok</v>
      </c>
      <c r="AJ424" s="9" t="str">
        <f t="shared" si="71"/>
        <v>STATE REPRESENTATIVE411DEMOCRATLEG DISTRICT 41 - HOUSEKINGLegislative2012275.25DEBT410614110641106ACCOUNTING/COMPLIANCEPROJECT ACCOUNTING SERVICES603 STEWART ST #819SEATTLEWA</v>
      </c>
      <c r="AK424" s="9">
        <f t="shared" si="72"/>
        <v>1</v>
      </c>
      <c r="AL424" s="9" t="str">
        <f t="shared" si="73"/>
        <v>NO!</v>
      </c>
      <c r="AM424" t="str">
        <f t="shared" si="74"/>
        <v>Yes</v>
      </c>
      <c r="AN424">
        <f t="shared" si="75"/>
        <v>100481590</v>
      </c>
      <c r="AO424" s="12" t="str">
        <f t="shared" si="76"/>
        <v>STATE REPRESENTATIVE411DEMOCRATLEG DISTRICT 41 - HOUSEKINGLegislative</v>
      </c>
    </row>
    <row r="425" spans="1:41" hidden="1" x14ac:dyDescent="0.25">
      <c r="A425">
        <v>482</v>
      </c>
      <c r="B425">
        <v>100419016</v>
      </c>
      <c r="C425" t="s">
        <v>30</v>
      </c>
      <c r="D425" t="s">
        <v>794</v>
      </c>
      <c r="E425" t="s">
        <v>44</v>
      </c>
      <c r="F425" t="s">
        <v>795</v>
      </c>
      <c r="G425" t="s">
        <v>796</v>
      </c>
      <c r="H425" t="s">
        <v>238</v>
      </c>
      <c r="I425" t="s">
        <v>797</v>
      </c>
      <c r="J425" t="s">
        <v>67</v>
      </c>
      <c r="K425" t="s">
        <v>67</v>
      </c>
      <c r="L425">
        <v>41</v>
      </c>
      <c r="M425">
        <v>2</v>
      </c>
      <c r="N425" t="s">
        <v>68</v>
      </c>
      <c r="O425" t="s">
        <v>754</v>
      </c>
      <c r="P425" t="s">
        <v>134</v>
      </c>
      <c r="Q425" t="s">
        <v>71</v>
      </c>
      <c r="R425">
        <v>2012</v>
      </c>
      <c r="S425">
        <v>287.89</v>
      </c>
      <c r="T425" t="s">
        <v>31</v>
      </c>
      <c r="U425" s="2">
        <v>40695</v>
      </c>
      <c r="V425" s="2">
        <v>40724</v>
      </c>
      <c r="W425" s="2">
        <v>40724</v>
      </c>
      <c r="X425" t="s">
        <v>72</v>
      </c>
      <c r="Y425" t="s">
        <v>3567</v>
      </c>
      <c r="Z425" t="s">
        <v>2824</v>
      </c>
      <c r="AA425" t="s">
        <v>3568</v>
      </c>
      <c r="AB425" t="s">
        <v>1444</v>
      </c>
      <c r="AC425" t="s">
        <v>36</v>
      </c>
      <c r="AE425" s="9" t="str">
        <f t="shared" si="66"/>
        <v>ok</v>
      </c>
      <c r="AF425" s="9">
        <f t="shared" si="67"/>
        <v>0</v>
      </c>
      <c r="AG425" s="9" t="str">
        <f t="shared" si="68"/>
        <v>ok</v>
      </c>
      <c r="AH425" s="9" t="str">
        <f t="shared" si="69"/>
        <v>OK</v>
      </c>
      <c r="AI425" s="9" t="str">
        <f t="shared" si="70"/>
        <v>ok</v>
      </c>
      <c r="AJ425" s="9" t="str">
        <f t="shared" si="71"/>
        <v>STATE REPRESENTATIVE412DEMOCRATLEG DISTRICT 41 - HOUSEKINGLegislative2012287.89DEBT406954072440724Operation and OverheadREIMB. EVENT COSTS (USPS, OFFICE DEPOT, RITE AID)CLIBBORN JUDY R8140 SE   44TH STREET MERCER ISLANDWA</v>
      </c>
      <c r="AK425" s="9">
        <f t="shared" si="72"/>
        <v>0</v>
      </c>
      <c r="AL425" s="9" t="str">
        <f t="shared" si="73"/>
        <v>MATCH</v>
      </c>
      <c r="AM425" t="str">
        <f t="shared" si="74"/>
        <v>Yes</v>
      </c>
      <c r="AN425">
        <f t="shared" si="75"/>
        <v>100419000</v>
      </c>
      <c r="AO425" s="12" t="str">
        <f t="shared" si="76"/>
        <v>STATE REPRESENTATIVE412DEMOCRATLEG DISTRICT 41 - HOUSEKINGLegislative</v>
      </c>
    </row>
    <row r="426" spans="1:41" hidden="1" x14ac:dyDescent="0.25">
      <c r="A426">
        <v>673</v>
      </c>
      <c r="B426">
        <v>100441828</v>
      </c>
      <c r="C426" t="s">
        <v>30</v>
      </c>
      <c r="D426" t="s">
        <v>372</v>
      </c>
      <c r="E426" t="s">
        <v>44</v>
      </c>
      <c r="F426" t="s">
        <v>373</v>
      </c>
      <c r="G426" t="s">
        <v>374</v>
      </c>
      <c r="H426" t="s">
        <v>273</v>
      </c>
      <c r="I426" t="s">
        <v>375</v>
      </c>
      <c r="J426" t="s">
        <v>174</v>
      </c>
      <c r="K426" t="s">
        <v>67</v>
      </c>
      <c r="L426">
        <v>43</v>
      </c>
      <c r="M426">
        <v>2</v>
      </c>
      <c r="N426" t="s">
        <v>68</v>
      </c>
      <c r="O426" t="s">
        <v>1228</v>
      </c>
      <c r="P426" t="s">
        <v>134</v>
      </c>
      <c r="Q426" t="s">
        <v>71</v>
      </c>
      <c r="R426">
        <v>2012</v>
      </c>
      <c r="S426">
        <v>129.79</v>
      </c>
      <c r="T426" t="s">
        <v>31</v>
      </c>
      <c r="U426" s="2">
        <v>40787</v>
      </c>
      <c r="V426" s="2">
        <v>40816</v>
      </c>
      <c r="W426" s="2">
        <v>40665</v>
      </c>
      <c r="X426" t="s">
        <v>72</v>
      </c>
      <c r="Y426" t="s">
        <v>4782</v>
      </c>
      <c r="Z426" t="s">
        <v>1225</v>
      </c>
      <c r="AA426" t="s">
        <v>2917</v>
      </c>
      <c r="AB426" t="s">
        <v>35</v>
      </c>
      <c r="AC426" t="s">
        <v>36</v>
      </c>
      <c r="AE426" s="9" t="str">
        <f t="shared" si="66"/>
        <v>ok</v>
      </c>
      <c r="AF426" s="9">
        <f t="shared" si="67"/>
        <v>0</v>
      </c>
      <c r="AG426" s="9" t="str">
        <f t="shared" si="68"/>
        <v>ok</v>
      </c>
      <c r="AH426" s="9" t="str">
        <f t="shared" si="69"/>
        <v>ERROR!</v>
      </c>
      <c r="AI426" s="9" t="str">
        <f t="shared" si="70"/>
        <v>ok</v>
      </c>
      <c r="AJ426" s="9" t="str">
        <f t="shared" si="71"/>
        <v>STATE REPRESENTATIVE432DEMOCRATLEG DISTRICT 43 - HOUSEKINGLegislative2012129.79DEBT407874081640665Operation and OverheadREIMB. MTG EXP (MERCATO)CHOPP FRANK V1414 DEXTER AVENUE N SUITE 210SEATTLEWA</v>
      </c>
      <c r="AK426" s="9">
        <f t="shared" si="72"/>
        <v>0</v>
      </c>
      <c r="AL426" s="9" t="str">
        <f t="shared" si="73"/>
        <v>NO!</v>
      </c>
      <c r="AM426" t="str">
        <f t="shared" si="74"/>
        <v>Yes</v>
      </c>
      <c r="AN426">
        <f t="shared" si="75"/>
        <v>100441805</v>
      </c>
      <c r="AO426" s="12" t="str">
        <f t="shared" si="76"/>
        <v>STATE REPRESENTATIVE432DEMOCRATLEG DISTRICT 43 - HOUSEKINGLegislative</v>
      </c>
    </row>
    <row r="427" spans="1:41" hidden="1" x14ac:dyDescent="0.25">
      <c r="A427">
        <v>515</v>
      </c>
      <c r="B427">
        <v>100442422</v>
      </c>
      <c r="C427" t="s">
        <v>30</v>
      </c>
      <c r="D427" t="s">
        <v>4226</v>
      </c>
      <c r="E427" t="s">
        <v>44</v>
      </c>
      <c r="F427" t="s">
        <v>626</v>
      </c>
      <c r="G427" t="s">
        <v>627</v>
      </c>
      <c r="H427" t="s">
        <v>47</v>
      </c>
      <c r="I427" t="s">
        <v>628</v>
      </c>
      <c r="J427" t="s">
        <v>174</v>
      </c>
      <c r="K427" t="s">
        <v>67</v>
      </c>
      <c r="L427">
        <v>43</v>
      </c>
      <c r="M427">
        <v>2</v>
      </c>
      <c r="N427" t="s">
        <v>68</v>
      </c>
      <c r="O427" t="s">
        <v>1228</v>
      </c>
      <c r="P427" t="s">
        <v>134</v>
      </c>
      <c r="Q427" t="s">
        <v>71</v>
      </c>
      <c r="R427">
        <v>2012</v>
      </c>
      <c r="S427">
        <v>129.79</v>
      </c>
      <c r="T427" t="s">
        <v>31</v>
      </c>
      <c r="U427" s="2">
        <v>40787</v>
      </c>
      <c r="V427" s="2">
        <v>40816</v>
      </c>
      <c r="W427" s="2">
        <v>40665</v>
      </c>
      <c r="X427" t="s">
        <v>72</v>
      </c>
      <c r="Y427" t="s">
        <v>4782</v>
      </c>
      <c r="Z427" t="s">
        <v>1225</v>
      </c>
      <c r="AA427" t="s">
        <v>2917</v>
      </c>
      <c r="AB427" t="s">
        <v>35</v>
      </c>
      <c r="AC427" t="s">
        <v>36</v>
      </c>
      <c r="AE427" s="9" t="str">
        <f t="shared" si="66"/>
        <v>NO!</v>
      </c>
      <c r="AF427" s="9">
        <f t="shared" si="67"/>
        <v>0</v>
      </c>
      <c r="AG427" s="9" t="str">
        <f t="shared" si="68"/>
        <v>ok</v>
      </c>
      <c r="AH427" s="9" t="str">
        <f t="shared" si="69"/>
        <v>ERROR!</v>
      </c>
      <c r="AI427" s="9" t="str">
        <f t="shared" si="70"/>
        <v>ok</v>
      </c>
      <c r="AJ427" s="9" t="str">
        <f t="shared" si="71"/>
        <v>STATE REPRESENTATIVE432DEMOCRATLEG DISTRICT 43 - HOUSEKINGLegislative2012129.79DEBT407874081640665Operation and OverheadREIMB. MTG EXP (MERCATO)CHOPP FRANK V1414 DEXTER AVENUE N SUITE 210SEATTLEWA</v>
      </c>
      <c r="AK427" s="9">
        <f t="shared" si="72"/>
        <v>1</v>
      </c>
      <c r="AL427" s="9" t="str">
        <f t="shared" si="73"/>
        <v>NO!</v>
      </c>
      <c r="AM427" t="str">
        <f t="shared" si="74"/>
        <v>Yes</v>
      </c>
      <c r="AN427">
        <f t="shared" si="75"/>
        <v>100441805</v>
      </c>
      <c r="AO427" s="12" t="str">
        <f t="shared" si="76"/>
        <v>STATE REPRESENTATIVE432DEMOCRATLEG DISTRICT 43 - HOUSEKINGLegislative</v>
      </c>
    </row>
    <row r="428" spans="1:41" hidden="1" x14ac:dyDescent="0.25">
      <c r="A428">
        <v>496</v>
      </c>
      <c r="B428">
        <v>100445217</v>
      </c>
      <c r="C428" t="s">
        <v>30</v>
      </c>
      <c r="D428" t="s">
        <v>1009</v>
      </c>
      <c r="E428" t="s">
        <v>44</v>
      </c>
      <c r="F428" t="s">
        <v>804</v>
      </c>
      <c r="G428" t="s">
        <v>805</v>
      </c>
      <c r="H428" t="s">
        <v>336</v>
      </c>
      <c r="I428" t="s">
        <v>806</v>
      </c>
      <c r="J428" t="s">
        <v>807</v>
      </c>
      <c r="K428" t="s">
        <v>67</v>
      </c>
      <c r="L428">
        <v>43</v>
      </c>
      <c r="M428">
        <v>2</v>
      </c>
      <c r="N428" t="s">
        <v>68</v>
      </c>
      <c r="O428" t="s">
        <v>1228</v>
      </c>
      <c r="P428" t="s">
        <v>134</v>
      </c>
      <c r="Q428" t="s">
        <v>71</v>
      </c>
      <c r="R428">
        <v>2012</v>
      </c>
      <c r="S428">
        <v>129.79</v>
      </c>
      <c r="T428" t="s">
        <v>31</v>
      </c>
      <c r="U428" s="2">
        <v>40787</v>
      </c>
      <c r="V428" s="2">
        <v>40816</v>
      </c>
      <c r="W428" s="2">
        <v>40665</v>
      </c>
      <c r="X428" t="s">
        <v>72</v>
      </c>
      <c r="Y428" t="s">
        <v>4782</v>
      </c>
      <c r="Z428" t="s">
        <v>1225</v>
      </c>
      <c r="AA428" t="s">
        <v>2917</v>
      </c>
      <c r="AB428" t="s">
        <v>35</v>
      </c>
      <c r="AC428" t="s">
        <v>36</v>
      </c>
      <c r="AE428" s="9" t="str">
        <f t="shared" si="66"/>
        <v>ok</v>
      </c>
      <c r="AF428" s="9">
        <f t="shared" si="67"/>
        <v>0</v>
      </c>
      <c r="AG428" s="9" t="str">
        <f t="shared" si="68"/>
        <v>ok</v>
      </c>
      <c r="AH428" s="9" t="str">
        <f t="shared" si="69"/>
        <v>ERROR!</v>
      </c>
      <c r="AI428" s="9" t="str">
        <f t="shared" si="70"/>
        <v>ok</v>
      </c>
      <c r="AJ428" s="9" t="str">
        <f t="shared" si="71"/>
        <v>STATE REPRESENTATIVE432DEMOCRATLEG DISTRICT 43 - HOUSEKINGLegislative2012129.79DEBT407874081640665Operation and OverheadREIMB. MTG EXP (MERCATO)CHOPP FRANK V1414 DEXTER AVENUE N SUITE 210SEATTLEWA</v>
      </c>
      <c r="AK428" s="9">
        <f t="shared" si="72"/>
        <v>1</v>
      </c>
      <c r="AL428" s="9" t="str">
        <f t="shared" si="73"/>
        <v>NO!</v>
      </c>
      <c r="AM428" t="str">
        <f t="shared" si="74"/>
        <v>Yes</v>
      </c>
      <c r="AN428">
        <f t="shared" si="75"/>
        <v>100441805</v>
      </c>
      <c r="AO428" s="12" t="str">
        <f t="shared" si="76"/>
        <v>STATE REPRESENTATIVE432DEMOCRATLEG DISTRICT 43 - HOUSEKINGLegislative</v>
      </c>
    </row>
    <row r="429" spans="1:41" hidden="1" x14ac:dyDescent="0.25">
      <c r="A429">
        <v>561</v>
      </c>
      <c r="B429">
        <v>100446166</v>
      </c>
      <c r="C429" t="s">
        <v>30</v>
      </c>
      <c r="D429" t="s">
        <v>365</v>
      </c>
      <c r="E429" t="s">
        <v>44</v>
      </c>
      <c r="F429" t="s">
        <v>366</v>
      </c>
      <c r="G429" t="s">
        <v>367</v>
      </c>
      <c r="H429" t="s">
        <v>336</v>
      </c>
      <c r="I429" t="s">
        <v>368</v>
      </c>
      <c r="J429" t="s">
        <v>67</v>
      </c>
      <c r="K429" t="s">
        <v>67</v>
      </c>
      <c r="L429">
        <v>43</v>
      </c>
      <c r="M429">
        <v>2</v>
      </c>
      <c r="N429" t="s">
        <v>68</v>
      </c>
      <c r="O429" t="s">
        <v>1228</v>
      </c>
      <c r="P429" t="s">
        <v>134</v>
      </c>
      <c r="Q429" t="s">
        <v>71</v>
      </c>
      <c r="R429">
        <v>2012</v>
      </c>
      <c r="S429">
        <v>129.79</v>
      </c>
      <c r="T429" t="s">
        <v>31</v>
      </c>
      <c r="U429" s="2">
        <v>40787</v>
      </c>
      <c r="V429" s="2">
        <v>40816</v>
      </c>
      <c r="W429" s="2">
        <v>40665</v>
      </c>
      <c r="X429" t="s">
        <v>72</v>
      </c>
      <c r="Y429" t="s">
        <v>4782</v>
      </c>
      <c r="Z429" t="s">
        <v>1225</v>
      </c>
      <c r="AA429" t="s">
        <v>2917</v>
      </c>
      <c r="AB429" t="s">
        <v>35</v>
      </c>
      <c r="AC429" t="s">
        <v>36</v>
      </c>
      <c r="AE429" s="9" t="str">
        <f t="shared" si="66"/>
        <v>ok</v>
      </c>
      <c r="AF429" s="9">
        <f t="shared" si="67"/>
        <v>0</v>
      </c>
      <c r="AG429" s="9" t="str">
        <f t="shared" si="68"/>
        <v>ok</v>
      </c>
      <c r="AH429" s="9" t="str">
        <f t="shared" si="69"/>
        <v>ERROR!</v>
      </c>
      <c r="AI429" s="9" t="str">
        <f t="shared" si="70"/>
        <v>ok</v>
      </c>
      <c r="AJ429" s="9" t="str">
        <f t="shared" si="71"/>
        <v>STATE REPRESENTATIVE432DEMOCRATLEG DISTRICT 43 - HOUSEKINGLegislative2012129.79DEBT407874081640665Operation and OverheadREIMB. MTG EXP (MERCATO)CHOPP FRANK V1414 DEXTER AVENUE N SUITE 210SEATTLEWA</v>
      </c>
      <c r="AK429" s="9">
        <f t="shared" si="72"/>
        <v>1</v>
      </c>
      <c r="AL429" s="9" t="str">
        <f t="shared" si="73"/>
        <v>MATCH</v>
      </c>
      <c r="AM429" t="str">
        <f t="shared" si="74"/>
        <v>Yes</v>
      </c>
      <c r="AN429">
        <f t="shared" si="75"/>
        <v>100441805</v>
      </c>
      <c r="AO429" s="12" t="str">
        <f t="shared" si="76"/>
        <v>STATE REPRESENTATIVE432DEMOCRATLEG DISTRICT 43 - HOUSEKINGLegislative</v>
      </c>
    </row>
    <row r="430" spans="1:41" hidden="1" x14ac:dyDescent="0.25">
      <c r="A430">
        <v>527</v>
      </c>
      <c r="B430">
        <v>100446273</v>
      </c>
      <c r="C430" t="s">
        <v>30</v>
      </c>
      <c r="D430" t="s">
        <v>2822</v>
      </c>
      <c r="E430" t="s">
        <v>44</v>
      </c>
      <c r="F430" t="s">
        <v>2798</v>
      </c>
      <c r="G430" t="s">
        <v>2799</v>
      </c>
      <c r="H430" t="s">
        <v>140</v>
      </c>
      <c r="I430" t="s">
        <v>2800</v>
      </c>
      <c r="J430" t="s">
        <v>67</v>
      </c>
      <c r="K430" t="s">
        <v>67</v>
      </c>
      <c r="L430">
        <v>43</v>
      </c>
      <c r="M430">
        <v>2</v>
      </c>
      <c r="N430" t="s">
        <v>68</v>
      </c>
      <c r="O430" t="s">
        <v>1228</v>
      </c>
      <c r="P430" t="s">
        <v>134</v>
      </c>
      <c r="Q430" t="s">
        <v>71</v>
      </c>
      <c r="R430">
        <v>2012</v>
      </c>
      <c r="S430">
        <v>129.79</v>
      </c>
      <c r="T430" t="s">
        <v>31</v>
      </c>
      <c r="U430" s="2">
        <v>40787</v>
      </c>
      <c r="V430" s="2">
        <v>40816</v>
      </c>
      <c r="W430" s="2">
        <v>40665</v>
      </c>
      <c r="X430" t="s">
        <v>72</v>
      </c>
      <c r="Y430" t="s">
        <v>4782</v>
      </c>
      <c r="Z430" t="s">
        <v>1225</v>
      </c>
      <c r="AA430" t="s">
        <v>2917</v>
      </c>
      <c r="AB430" t="s">
        <v>35</v>
      </c>
      <c r="AC430" t="s">
        <v>36</v>
      </c>
      <c r="AE430" s="9" t="str">
        <f t="shared" si="66"/>
        <v>ok</v>
      </c>
      <c r="AF430" s="9">
        <f t="shared" si="67"/>
        <v>0</v>
      </c>
      <c r="AG430" s="9" t="str">
        <f t="shared" si="68"/>
        <v>ok</v>
      </c>
      <c r="AH430" s="9" t="str">
        <f t="shared" si="69"/>
        <v>ERROR!</v>
      </c>
      <c r="AI430" s="9" t="str">
        <f t="shared" si="70"/>
        <v>ok</v>
      </c>
      <c r="AJ430" s="9" t="str">
        <f t="shared" si="71"/>
        <v>STATE REPRESENTATIVE432DEMOCRATLEG DISTRICT 43 - HOUSEKINGLegislative2012129.79DEBT407874081640665Operation and OverheadREIMB. MTG EXP (MERCATO)CHOPP FRANK V1414 DEXTER AVENUE N SUITE 210SEATTLEWA</v>
      </c>
      <c r="AK430" s="9">
        <f t="shared" si="72"/>
        <v>1</v>
      </c>
      <c r="AL430" s="9" t="str">
        <f t="shared" si="73"/>
        <v>MATCH</v>
      </c>
      <c r="AM430" t="str">
        <f t="shared" si="74"/>
        <v>Yes</v>
      </c>
      <c r="AN430">
        <f t="shared" si="75"/>
        <v>100441805</v>
      </c>
      <c r="AO430" s="12" t="str">
        <f t="shared" si="76"/>
        <v>STATE REPRESENTATIVE432DEMOCRATLEG DISTRICT 43 - HOUSEKINGLegislative</v>
      </c>
    </row>
    <row r="431" spans="1:41" hidden="1" x14ac:dyDescent="0.25">
      <c r="A431">
        <v>522</v>
      </c>
      <c r="B431">
        <v>100447221</v>
      </c>
      <c r="C431" t="s">
        <v>30</v>
      </c>
      <c r="D431" t="s">
        <v>608</v>
      </c>
      <c r="E431" t="s">
        <v>44</v>
      </c>
      <c r="F431" t="s">
        <v>609</v>
      </c>
      <c r="G431" t="s">
        <v>46</v>
      </c>
      <c r="H431" t="s">
        <v>273</v>
      </c>
      <c r="I431" t="s">
        <v>610</v>
      </c>
      <c r="J431" t="s">
        <v>611</v>
      </c>
      <c r="K431" t="s">
        <v>67</v>
      </c>
      <c r="L431">
        <v>43</v>
      </c>
      <c r="M431">
        <v>2</v>
      </c>
      <c r="N431" t="s">
        <v>68</v>
      </c>
      <c r="O431" t="s">
        <v>1228</v>
      </c>
      <c r="P431" t="s">
        <v>134</v>
      </c>
      <c r="Q431" t="s">
        <v>71</v>
      </c>
      <c r="R431">
        <v>2012</v>
      </c>
      <c r="S431">
        <v>129.79</v>
      </c>
      <c r="T431" t="s">
        <v>31</v>
      </c>
      <c r="U431" s="2">
        <v>40787</v>
      </c>
      <c r="V431" s="2">
        <v>40816</v>
      </c>
      <c r="W431" s="2">
        <v>40665</v>
      </c>
      <c r="X431" t="s">
        <v>72</v>
      </c>
      <c r="Y431" t="s">
        <v>4782</v>
      </c>
      <c r="Z431" t="s">
        <v>1225</v>
      </c>
      <c r="AA431" t="s">
        <v>2917</v>
      </c>
      <c r="AB431" t="s">
        <v>35</v>
      </c>
      <c r="AC431" t="s">
        <v>36</v>
      </c>
      <c r="AE431" s="9" t="str">
        <f t="shared" si="66"/>
        <v>ok</v>
      </c>
      <c r="AF431" s="9">
        <f t="shared" si="67"/>
        <v>0</v>
      </c>
      <c r="AG431" s="9" t="str">
        <f t="shared" si="68"/>
        <v>ok</v>
      </c>
      <c r="AH431" s="9" t="str">
        <f t="shared" si="69"/>
        <v>ERROR!</v>
      </c>
      <c r="AI431" s="9" t="str">
        <f t="shared" si="70"/>
        <v>ok</v>
      </c>
      <c r="AJ431" s="9" t="str">
        <f t="shared" si="71"/>
        <v>STATE REPRESENTATIVE432DEMOCRATLEG DISTRICT 43 - HOUSEKINGLegislative2012129.79DEBT407874081640665Operation and OverheadREIMB. MTG EXP (MERCATO)CHOPP FRANK V1414 DEXTER AVENUE N SUITE 210SEATTLEWA</v>
      </c>
      <c r="AK431" s="9">
        <f t="shared" si="72"/>
        <v>1</v>
      </c>
      <c r="AL431" s="9" t="str">
        <f t="shared" si="73"/>
        <v>NO!</v>
      </c>
      <c r="AM431" t="str">
        <f t="shared" si="74"/>
        <v>Yes</v>
      </c>
      <c r="AN431">
        <f t="shared" si="75"/>
        <v>100441805</v>
      </c>
      <c r="AO431" s="12" t="str">
        <f t="shared" si="76"/>
        <v>STATE REPRESENTATIVE432DEMOCRATLEG DISTRICT 43 - HOUSEKINGLegislative</v>
      </c>
    </row>
    <row r="432" spans="1:41" hidden="1" x14ac:dyDescent="0.25">
      <c r="A432">
        <v>559</v>
      </c>
      <c r="B432">
        <v>100449351</v>
      </c>
      <c r="C432" t="s">
        <v>30</v>
      </c>
      <c r="D432" t="s">
        <v>536</v>
      </c>
      <c r="E432" t="s">
        <v>44</v>
      </c>
      <c r="F432" t="s">
        <v>537</v>
      </c>
      <c r="G432" t="s">
        <v>374</v>
      </c>
      <c r="H432" t="s">
        <v>109</v>
      </c>
      <c r="I432" t="s">
        <v>538</v>
      </c>
      <c r="J432" t="s">
        <v>67</v>
      </c>
      <c r="K432" t="s">
        <v>67</v>
      </c>
      <c r="L432">
        <v>43</v>
      </c>
      <c r="M432">
        <v>2</v>
      </c>
      <c r="N432" t="s">
        <v>68</v>
      </c>
      <c r="O432" t="s">
        <v>1228</v>
      </c>
      <c r="P432" t="s">
        <v>134</v>
      </c>
      <c r="Q432" t="s">
        <v>71</v>
      </c>
      <c r="R432">
        <v>2012</v>
      </c>
      <c r="S432">
        <v>129.79</v>
      </c>
      <c r="T432" t="s">
        <v>31</v>
      </c>
      <c r="U432" s="2">
        <v>40787</v>
      </c>
      <c r="V432" s="2">
        <v>40816</v>
      </c>
      <c r="W432" s="2">
        <v>40665</v>
      </c>
      <c r="X432" t="s">
        <v>72</v>
      </c>
      <c r="Y432" t="s">
        <v>4782</v>
      </c>
      <c r="Z432" t="s">
        <v>1225</v>
      </c>
      <c r="AA432" t="s">
        <v>2917</v>
      </c>
      <c r="AB432" t="s">
        <v>35</v>
      </c>
      <c r="AC432" t="s">
        <v>36</v>
      </c>
      <c r="AE432" s="9" t="str">
        <f t="shared" si="66"/>
        <v>NO!</v>
      </c>
      <c r="AF432" s="9">
        <f t="shared" si="67"/>
        <v>0</v>
      </c>
      <c r="AG432" s="9" t="str">
        <f t="shared" si="68"/>
        <v>ok</v>
      </c>
      <c r="AH432" s="9" t="str">
        <f t="shared" si="69"/>
        <v>ERROR!</v>
      </c>
      <c r="AI432" s="9" t="str">
        <f t="shared" si="70"/>
        <v>ok</v>
      </c>
      <c r="AJ432" s="9" t="str">
        <f t="shared" si="71"/>
        <v>STATE REPRESENTATIVE432DEMOCRATLEG DISTRICT 43 - HOUSEKINGLegislative2012129.79DEBT407874081640665Operation and OverheadREIMB. MTG EXP (MERCATO)CHOPP FRANK V1414 DEXTER AVENUE N SUITE 210SEATTLEWA</v>
      </c>
      <c r="AK432" s="9">
        <f t="shared" si="72"/>
        <v>1</v>
      </c>
      <c r="AL432" s="9" t="str">
        <f t="shared" si="73"/>
        <v>MATCH</v>
      </c>
      <c r="AM432" t="str">
        <f t="shared" si="74"/>
        <v>Yes</v>
      </c>
      <c r="AN432">
        <f t="shared" si="75"/>
        <v>100441805</v>
      </c>
      <c r="AO432" s="12" t="str">
        <f t="shared" si="76"/>
        <v>STATE REPRESENTATIVE432DEMOCRATLEG DISTRICT 43 - HOUSEKINGLegislative</v>
      </c>
    </row>
    <row r="433" spans="1:41" hidden="1" x14ac:dyDescent="0.25">
      <c r="A433">
        <v>553</v>
      </c>
      <c r="B433">
        <v>100449355</v>
      </c>
      <c r="C433" t="s">
        <v>30</v>
      </c>
      <c r="D433" t="s">
        <v>536</v>
      </c>
      <c r="E433" t="s">
        <v>44</v>
      </c>
      <c r="F433" t="s">
        <v>537</v>
      </c>
      <c r="G433" t="s">
        <v>374</v>
      </c>
      <c r="H433" t="s">
        <v>109</v>
      </c>
      <c r="I433" t="s">
        <v>538</v>
      </c>
      <c r="J433" t="s">
        <v>67</v>
      </c>
      <c r="K433" t="s">
        <v>67</v>
      </c>
      <c r="L433">
        <v>43</v>
      </c>
      <c r="M433">
        <v>2</v>
      </c>
      <c r="N433" t="s">
        <v>68</v>
      </c>
      <c r="O433" t="s">
        <v>1228</v>
      </c>
      <c r="P433" t="s">
        <v>134</v>
      </c>
      <c r="Q433" t="s">
        <v>71</v>
      </c>
      <c r="R433">
        <v>2012</v>
      </c>
      <c r="S433">
        <v>129.79</v>
      </c>
      <c r="T433" t="s">
        <v>31</v>
      </c>
      <c r="U433" s="2">
        <v>40787</v>
      </c>
      <c r="V433" s="2">
        <v>40816</v>
      </c>
      <c r="W433" s="2">
        <v>40665</v>
      </c>
      <c r="X433" t="s">
        <v>72</v>
      </c>
      <c r="Y433" t="s">
        <v>4782</v>
      </c>
      <c r="Z433" t="s">
        <v>1225</v>
      </c>
      <c r="AA433" t="s">
        <v>2917</v>
      </c>
      <c r="AB433" t="s">
        <v>35</v>
      </c>
      <c r="AC433" t="s">
        <v>36</v>
      </c>
      <c r="AE433" s="9" t="str">
        <f t="shared" si="66"/>
        <v>NO!</v>
      </c>
      <c r="AF433" s="9">
        <f t="shared" si="67"/>
        <v>0</v>
      </c>
      <c r="AG433" s="9" t="str">
        <f t="shared" si="68"/>
        <v>ok</v>
      </c>
      <c r="AH433" s="9" t="str">
        <f t="shared" si="69"/>
        <v>ERROR!</v>
      </c>
      <c r="AI433" s="9" t="str">
        <f t="shared" si="70"/>
        <v>ok</v>
      </c>
      <c r="AJ433" s="9" t="str">
        <f t="shared" si="71"/>
        <v>STATE REPRESENTATIVE432DEMOCRATLEG DISTRICT 43 - HOUSEKINGLegislative2012129.79DEBT407874081640665Operation and OverheadREIMB. MTG EXP (MERCATO)CHOPP FRANK V1414 DEXTER AVENUE N SUITE 210SEATTLEWA</v>
      </c>
      <c r="AK433" s="9">
        <f t="shared" si="72"/>
        <v>1</v>
      </c>
      <c r="AL433" s="9" t="str">
        <f t="shared" si="73"/>
        <v>MATCH</v>
      </c>
      <c r="AM433" t="str">
        <f t="shared" si="74"/>
        <v>Yes</v>
      </c>
      <c r="AN433">
        <f t="shared" si="75"/>
        <v>100441805</v>
      </c>
      <c r="AO433" s="12" t="str">
        <f t="shared" si="76"/>
        <v>STATE REPRESENTATIVE432DEMOCRATLEG DISTRICT 43 - HOUSEKINGLegislative</v>
      </c>
    </row>
    <row r="434" spans="1:41" hidden="1" x14ac:dyDescent="0.25">
      <c r="A434">
        <v>558</v>
      </c>
      <c r="B434">
        <v>100449580</v>
      </c>
      <c r="C434" t="s">
        <v>30</v>
      </c>
      <c r="D434" t="s">
        <v>270</v>
      </c>
      <c r="E434" t="s">
        <v>44</v>
      </c>
      <c r="F434" t="s">
        <v>271</v>
      </c>
      <c r="G434" t="s">
        <v>272</v>
      </c>
      <c r="H434" t="s">
        <v>273</v>
      </c>
      <c r="I434" t="s">
        <v>274</v>
      </c>
      <c r="J434" t="s">
        <v>67</v>
      </c>
      <c r="K434" t="s">
        <v>67</v>
      </c>
      <c r="L434">
        <v>43</v>
      </c>
      <c r="M434">
        <v>2</v>
      </c>
      <c r="N434" t="s">
        <v>68</v>
      </c>
      <c r="O434" t="s">
        <v>1228</v>
      </c>
      <c r="P434" t="s">
        <v>134</v>
      </c>
      <c r="Q434" t="s">
        <v>71</v>
      </c>
      <c r="R434">
        <v>2012</v>
      </c>
      <c r="S434">
        <v>129.79</v>
      </c>
      <c r="T434" t="s">
        <v>31</v>
      </c>
      <c r="U434" s="2">
        <v>40787</v>
      </c>
      <c r="V434" s="2">
        <v>40816</v>
      </c>
      <c r="W434" s="2">
        <v>40665</v>
      </c>
      <c r="X434" t="s">
        <v>72</v>
      </c>
      <c r="Y434" t="s">
        <v>4782</v>
      </c>
      <c r="Z434" t="s">
        <v>1225</v>
      </c>
      <c r="AA434" t="s">
        <v>2917</v>
      </c>
      <c r="AB434" t="s">
        <v>35</v>
      </c>
      <c r="AC434" t="s">
        <v>36</v>
      </c>
      <c r="AE434" s="9" t="str">
        <f t="shared" si="66"/>
        <v>ok</v>
      </c>
      <c r="AF434" s="9">
        <f t="shared" si="67"/>
        <v>0</v>
      </c>
      <c r="AG434" s="9" t="str">
        <f t="shared" si="68"/>
        <v>ok</v>
      </c>
      <c r="AH434" s="9" t="str">
        <f t="shared" si="69"/>
        <v>ERROR!</v>
      </c>
      <c r="AI434" s="9" t="str">
        <f t="shared" si="70"/>
        <v>ok</v>
      </c>
      <c r="AJ434" s="9" t="str">
        <f t="shared" si="71"/>
        <v>STATE REPRESENTATIVE432DEMOCRATLEG DISTRICT 43 - HOUSEKINGLegislative2012129.79DEBT407874081640665Operation and OverheadREIMB. MTG EXP (MERCATO)CHOPP FRANK V1414 DEXTER AVENUE N SUITE 210SEATTLEWA</v>
      </c>
      <c r="AK434" s="9">
        <f t="shared" si="72"/>
        <v>1</v>
      </c>
      <c r="AL434" s="9" t="str">
        <f t="shared" si="73"/>
        <v>MATCH</v>
      </c>
      <c r="AM434" t="str">
        <f t="shared" si="74"/>
        <v>Yes</v>
      </c>
      <c r="AN434">
        <f t="shared" si="75"/>
        <v>100441805</v>
      </c>
      <c r="AO434" s="12" t="str">
        <f t="shared" si="76"/>
        <v>STATE REPRESENTATIVE432DEMOCRATLEG DISTRICT 43 - HOUSEKINGLegislative</v>
      </c>
    </row>
    <row r="435" spans="1:41" hidden="1" x14ac:dyDescent="0.25">
      <c r="A435">
        <v>528</v>
      </c>
      <c r="B435">
        <v>100449603</v>
      </c>
      <c r="C435" t="s">
        <v>30</v>
      </c>
      <c r="D435" t="s">
        <v>2822</v>
      </c>
      <c r="E435" t="s">
        <v>44</v>
      </c>
      <c r="F435" t="s">
        <v>2798</v>
      </c>
      <c r="G435" t="s">
        <v>2799</v>
      </c>
      <c r="H435" t="s">
        <v>140</v>
      </c>
      <c r="I435" t="s">
        <v>2800</v>
      </c>
      <c r="J435" t="s">
        <v>67</v>
      </c>
      <c r="K435" t="s">
        <v>67</v>
      </c>
      <c r="L435">
        <v>43</v>
      </c>
      <c r="M435">
        <v>2</v>
      </c>
      <c r="N435" t="s">
        <v>68</v>
      </c>
      <c r="O435" t="s">
        <v>1228</v>
      </c>
      <c r="P435" t="s">
        <v>134</v>
      </c>
      <c r="Q435" t="s">
        <v>71</v>
      </c>
      <c r="R435">
        <v>2012</v>
      </c>
      <c r="S435">
        <v>129.79</v>
      </c>
      <c r="T435" t="s">
        <v>31</v>
      </c>
      <c r="U435" s="2">
        <v>40787</v>
      </c>
      <c r="V435" s="2">
        <v>40816</v>
      </c>
      <c r="W435" s="2">
        <v>40665</v>
      </c>
      <c r="X435" t="s">
        <v>72</v>
      </c>
      <c r="Y435" t="s">
        <v>4782</v>
      </c>
      <c r="Z435" t="s">
        <v>1225</v>
      </c>
      <c r="AA435" t="s">
        <v>2917</v>
      </c>
      <c r="AB435" t="s">
        <v>35</v>
      </c>
      <c r="AC435" t="s">
        <v>36</v>
      </c>
      <c r="AE435" s="9" t="str">
        <f t="shared" si="66"/>
        <v>ok</v>
      </c>
      <c r="AF435" s="9">
        <f t="shared" si="67"/>
        <v>0</v>
      </c>
      <c r="AG435" s="9" t="str">
        <f t="shared" si="68"/>
        <v>ok</v>
      </c>
      <c r="AH435" s="9" t="str">
        <f t="shared" si="69"/>
        <v>ERROR!</v>
      </c>
      <c r="AI435" s="9" t="str">
        <f t="shared" si="70"/>
        <v>ok</v>
      </c>
      <c r="AJ435" s="9" t="str">
        <f t="shared" si="71"/>
        <v>STATE REPRESENTATIVE432DEMOCRATLEG DISTRICT 43 - HOUSEKINGLegislative2012129.79DEBT407874081640665Operation and OverheadREIMB. MTG EXP (MERCATO)CHOPP FRANK V1414 DEXTER AVENUE N SUITE 210SEATTLEWA</v>
      </c>
      <c r="AK435" s="9">
        <f t="shared" si="72"/>
        <v>1</v>
      </c>
      <c r="AL435" s="9" t="str">
        <f t="shared" si="73"/>
        <v>MATCH</v>
      </c>
      <c r="AM435" t="str">
        <f t="shared" si="74"/>
        <v>Yes</v>
      </c>
      <c r="AN435">
        <f t="shared" si="75"/>
        <v>100441805</v>
      </c>
      <c r="AO435" s="12" t="str">
        <f t="shared" si="76"/>
        <v>STATE REPRESENTATIVE432DEMOCRATLEG DISTRICT 43 - HOUSEKINGLegislative</v>
      </c>
    </row>
    <row r="436" spans="1:41" hidden="1" x14ac:dyDescent="0.25">
      <c r="A436">
        <v>571</v>
      </c>
      <c r="B436">
        <v>100449618</v>
      </c>
      <c r="C436" t="s">
        <v>30</v>
      </c>
      <c r="D436" t="s">
        <v>372</v>
      </c>
      <c r="E436" t="s">
        <v>44</v>
      </c>
      <c r="F436" t="s">
        <v>373</v>
      </c>
      <c r="G436" t="s">
        <v>374</v>
      </c>
      <c r="H436" t="s">
        <v>273</v>
      </c>
      <c r="I436" t="s">
        <v>375</v>
      </c>
      <c r="J436" t="s">
        <v>174</v>
      </c>
      <c r="K436" t="s">
        <v>67</v>
      </c>
      <c r="L436">
        <v>43</v>
      </c>
      <c r="M436">
        <v>2</v>
      </c>
      <c r="N436" t="s">
        <v>68</v>
      </c>
      <c r="O436" t="s">
        <v>1228</v>
      </c>
      <c r="P436" t="s">
        <v>134</v>
      </c>
      <c r="Q436" t="s">
        <v>71</v>
      </c>
      <c r="R436">
        <v>2012</v>
      </c>
      <c r="S436">
        <v>129.79</v>
      </c>
      <c r="T436" t="s">
        <v>31</v>
      </c>
      <c r="U436" s="2">
        <v>40787</v>
      </c>
      <c r="V436" s="2">
        <v>40816</v>
      </c>
      <c r="W436" s="2">
        <v>40665</v>
      </c>
      <c r="X436" t="s">
        <v>72</v>
      </c>
      <c r="Y436" t="s">
        <v>4782</v>
      </c>
      <c r="Z436" t="s">
        <v>1225</v>
      </c>
      <c r="AA436" t="s">
        <v>2917</v>
      </c>
      <c r="AB436" t="s">
        <v>35</v>
      </c>
      <c r="AC436" t="s">
        <v>36</v>
      </c>
      <c r="AE436" s="9" t="str">
        <f t="shared" si="66"/>
        <v>ok</v>
      </c>
      <c r="AF436" s="9">
        <f t="shared" si="67"/>
        <v>0</v>
      </c>
      <c r="AG436" s="9" t="str">
        <f t="shared" si="68"/>
        <v>ok</v>
      </c>
      <c r="AH436" s="9" t="str">
        <f t="shared" si="69"/>
        <v>ERROR!</v>
      </c>
      <c r="AI436" s="9" t="str">
        <f t="shared" si="70"/>
        <v>ok</v>
      </c>
      <c r="AJ436" s="9" t="str">
        <f t="shared" si="71"/>
        <v>STATE REPRESENTATIVE432DEMOCRATLEG DISTRICT 43 - HOUSEKINGLegislative2012129.79DEBT407874081640665Operation and OverheadREIMB. MTG EXP (MERCATO)CHOPP FRANK V1414 DEXTER AVENUE N SUITE 210SEATTLEWA</v>
      </c>
      <c r="AK436" s="9">
        <f t="shared" si="72"/>
        <v>1</v>
      </c>
      <c r="AL436" s="9" t="str">
        <f t="shared" si="73"/>
        <v>NO!</v>
      </c>
      <c r="AM436" t="str">
        <f t="shared" si="74"/>
        <v>Yes</v>
      </c>
      <c r="AN436">
        <f t="shared" si="75"/>
        <v>100441805</v>
      </c>
      <c r="AO436" s="12" t="str">
        <f t="shared" si="76"/>
        <v>STATE REPRESENTATIVE432DEMOCRATLEG DISTRICT 43 - HOUSEKINGLegislative</v>
      </c>
    </row>
    <row r="437" spans="1:41" hidden="1" x14ac:dyDescent="0.25">
      <c r="A437">
        <v>556</v>
      </c>
      <c r="B437">
        <v>100449623</v>
      </c>
      <c r="C437" t="s">
        <v>30</v>
      </c>
      <c r="D437" t="s">
        <v>794</v>
      </c>
      <c r="E437" t="s">
        <v>44</v>
      </c>
      <c r="F437" t="s">
        <v>795</v>
      </c>
      <c r="G437" t="s">
        <v>796</v>
      </c>
      <c r="H437" t="s">
        <v>238</v>
      </c>
      <c r="I437" t="s">
        <v>797</v>
      </c>
      <c r="J437" t="s">
        <v>67</v>
      </c>
      <c r="K437" t="s">
        <v>67</v>
      </c>
      <c r="L437">
        <v>43</v>
      </c>
      <c r="M437">
        <v>2</v>
      </c>
      <c r="N437" t="s">
        <v>68</v>
      </c>
      <c r="O437" t="s">
        <v>1228</v>
      </c>
      <c r="P437" t="s">
        <v>134</v>
      </c>
      <c r="Q437" t="s">
        <v>71</v>
      </c>
      <c r="R437">
        <v>2012</v>
      </c>
      <c r="S437">
        <v>129.79</v>
      </c>
      <c r="T437" t="s">
        <v>31</v>
      </c>
      <c r="U437" s="2">
        <v>40787</v>
      </c>
      <c r="V437" s="2">
        <v>40816</v>
      </c>
      <c r="W437" s="2">
        <v>40665</v>
      </c>
      <c r="X437" t="s">
        <v>72</v>
      </c>
      <c r="Y437" t="s">
        <v>4782</v>
      </c>
      <c r="Z437" t="s">
        <v>1225</v>
      </c>
      <c r="AA437" t="s">
        <v>2917</v>
      </c>
      <c r="AB437" t="s">
        <v>35</v>
      </c>
      <c r="AC437" t="s">
        <v>36</v>
      </c>
      <c r="AE437" s="9" t="str">
        <f t="shared" si="66"/>
        <v>ok</v>
      </c>
      <c r="AF437" s="9">
        <f t="shared" si="67"/>
        <v>0</v>
      </c>
      <c r="AG437" s="9" t="str">
        <f t="shared" si="68"/>
        <v>ok</v>
      </c>
      <c r="AH437" s="9" t="str">
        <f t="shared" si="69"/>
        <v>ERROR!</v>
      </c>
      <c r="AI437" s="9" t="str">
        <f t="shared" si="70"/>
        <v>ok</v>
      </c>
      <c r="AJ437" s="9" t="str">
        <f t="shared" si="71"/>
        <v>STATE REPRESENTATIVE432DEMOCRATLEG DISTRICT 43 - HOUSEKINGLegislative2012129.79DEBT407874081640665Operation and OverheadREIMB. MTG EXP (MERCATO)CHOPP FRANK V1414 DEXTER AVENUE N SUITE 210SEATTLEWA</v>
      </c>
      <c r="AK437" s="9">
        <f t="shared" si="72"/>
        <v>1</v>
      </c>
      <c r="AL437" s="9" t="str">
        <f t="shared" si="73"/>
        <v>MATCH</v>
      </c>
      <c r="AM437" t="str">
        <f t="shared" si="74"/>
        <v>Yes</v>
      </c>
      <c r="AN437">
        <f t="shared" si="75"/>
        <v>100441805</v>
      </c>
      <c r="AO437" s="12" t="str">
        <f t="shared" si="76"/>
        <v>STATE REPRESENTATIVE432DEMOCRATLEG DISTRICT 43 - HOUSEKINGLegislative</v>
      </c>
    </row>
    <row r="438" spans="1:41" hidden="1" x14ac:dyDescent="0.25">
      <c r="A438">
        <v>557</v>
      </c>
      <c r="B438">
        <v>100449624</v>
      </c>
      <c r="C438" t="s">
        <v>30</v>
      </c>
      <c r="D438" t="s">
        <v>284</v>
      </c>
      <c r="E438" t="s">
        <v>44</v>
      </c>
      <c r="F438" t="s">
        <v>285</v>
      </c>
      <c r="G438" t="s">
        <v>286</v>
      </c>
      <c r="H438" t="s">
        <v>140</v>
      </c>
      <c r="I438" t="s">
        <v>287</v>
      </c>
      <c r="J438" t="s">
        <v>67</v>
      </c>
      <c r="K438" t="s">
        <v>67</v>
      </c>
      <c r="L438">
        <v>43</v>
      </c>
      <c r="M438">
        <v>2</v>
      </c>
      <c r="N438" t="s">
        <v>68</v>
      </c>
      <c r="O438" t="s">
        <v>1228</v>
      </c>
      <c r="P438" t="s">
        <v>134</v>
      </c>
      <c r="Q438" t="s">
        <v>71</v>
      </c>
      <c r="R438">
        <v>2012</v>
      </c>
      <c r="S438">
        <v>129.79</v>
      </c>
      <c r="T438" t="s">
        <v>31</v>
      </c>
      <c r="U438" s="2">
        <v>40787</v>
      </c>
      <c r="V438" s="2">
        <v>40816</v>
      </c>
      <c r="W438" s="2">
        <v>40665</v>
      </c>
      <c r="X438" t="s">
        <v>72</v>
      </c>
      <c r="Y438" t="s">
        <v>4782</v>
      </c>
      <c r="Z438" t="s">
        <v>1225</v>
      </c>
      <c r="AA438" t="s">
        <v>2917</v>
      </c>
      <c r="AB438" t="s">
        <v>35</v>
      </c>
      <c r="AC438" t="s">
        <v>36</v>
      </c>
      <c r="AE438" s="9" t="str">
        <f t="shared" si="66"/>
        <v>ok</v>
      </c>
      <c r="AF438" s="9">
        <f t="shared" si="67"/>
        <v>0</v>
      </c>
      <c r="AG438" s="9" t="str">
        <f t="shared" si="68"/>
        <v>ok</v>
      </c>
      <c r="AH438" s="9" t="str">
        <f t="shared" si="69"/>
        <v>ERROR!</v>
      </c>
      <c r="AI438" s="9" t="str">
        <f t="shared" si="70"/>
        <v>ok</v>
      </c>
      <c r="AJ438" s="9" t="str">
        <f t="shared" si="71"/>
        <v>STATE REPRESENTATIVE432DEMOCRATLEG DISTRICT 43 - HOUSEKINGLegislative2012129.79DEBT407874081640665Operation and OverheadREIMB. MTG EXP (MERCATO)CHOPP FRANK V1414 DEXTER AVENUE N SUITE 210SEATTLEWA</v>
      </c>
      <c r="AK438" s="9">
        <f t="shared" si="72"/>
        <v>1</v>
      </c>
      <c r="AL438" s="9" t="str">
        <f t="shared" si="73"/>
        <v>MATCH</v>
      </c>
      <c r="AM438" t="str">
        <f t="shared" si="74"/>
        <v>Yes</v>
      </c>
      <c r="AN438">
        <f t="shared" si="75"/>
        <v>100441805</v>
      </c>
      <c r="AO438" s="12" t="str">
        <f t="shared" si="76"/>
        <v>STATE REPRESENTATIVE432DEMOCRATLEG DISTRICT 43 - HOUSEKINGLegislative</v>
      </c>
    </row>
    <row r="439" spans="1:41" hidden="1" x14ac:dyDescent="0.25">
      <c r="A439">
        <v>525</v>
      </c>
      <c r="B439">
        <v>100449629</v>
      </c>
      <c r="C439" t="s">
        <v>30</v>
      </c>
      <c r="D439" t="s">
        <v>1176</v>
      </c>
      <c r="E439" t="s">
        <v>44</v>
      </c>
      <c r="F439" t="s">
        <v>1177</v>
      </c>
      <c r="G439" t="s">
        <v>1178</v>
      </c>
      <c r="H439" t="s">
        <v>404</v>
      </c>
      <c r="I439" t="s">
        <v>1179</v>
      </c>
      <c r="J439" t="s">
        <v>67</v>
      </c>
      <c r="K439" t="s">
        <v>67</v>
      </c>
      <c r="L439">
        <v>43</v>
      </c>
      <c r="M439">
        <v>2</v>
      </c>
      <c r="N439" t="s">
        <v>68</v>
      </c>
      <c r="O439" t="s">
        <v>1228</v>
      </c>
      <c r="P439" t="s">
        <v>134</v>
      </c>
      <c r="Q439" t="s">
        <v>71</v>
      </c>
      <c r="R439">
        <v>2012</v>
      </c>
      <c r="S439">
        <v>129.79</v>
      </c>
      <c r="T439" t="s">
        <v>31</v>
      </c>
      <c r="U439" s="2">
        <v>40787</v>
      </c>
      <c r="V439" s="2">
        <v>40816</v>
      </c>
      <c r="W439" s="2">
        <v>40665</v>
      </c>
      <c r="X439" t="s">
        <v>72</v>
      </c>
      <c r="Y439" t="s">
        <v>4782</v>
      </c>
      <c r="Z439" t="s">
        <v>1225</v>
      </c>
      <c r="AA439" t="s">
        <v>2917</v>
      </c>
      <c r="AB439" t="s">
        <v>35</v>
      </c>
      <c r="AC439" t="s">
        <v>36</v>
      </c>
      <c r="AE439" s="9" t="str">
        <f t="shared" si="66"/>
        <v>ok</v>
      </c>
      <c r="AF439" s="9">
        <f t="shared" si="67"/>
        <v>0</v>
      </c>
      <c r="AG439" s="9" t="str">
        <f t="shared" si="68"/>
        <v>ok</v>
      </c>
      <c r="AH439" s="9" t="str">
        <f t="shared" si="69"/>
        <v>ERROR!</v>
      </c>
      <c r="AI439" s="9" t="str">
        <f t="shared" si="70"/>
        <v>ok</v>
      </c>
      <c r="AJ439" s="9" t="str">
        <f t="shared" si="71"/>
        <v>STATE REPRESENTATIVE432DEMOCRATLEG DISTRICT 43 - HOUSEKINGLegislative2012129.79DEBT407874081640665Operation and OverheadREIMB. MTG EXP (MERCATO)CHOPP FRANK V1414 DEXTER AVENUE N SUITE 210SEATTLEWA</v>
      </c>
      <c r="AK439" s="9">
        <f t="shared" si="72"/>
        <v>1</v>
      </c>
      <c r="AL439" s="9" t="str">
        <f t="shared" si="73"/>
        <v>MATCH</v>
      </c>
      <c r="AM439" t="str">
        <f t="shared" si="74"/>
        <v>Yes</v>
      </c>
      <c r="AN439">
        <f t="shared" si="75"/>
        <v>100441805</v>
      </c>
      <c r="AO439" s="12" t="str">
        <f t="shared" si="76"/>
        <v>STATE REPRESENTATIVE432DEMOCRATLEG DISTRICT 43 - HOUSEKINGLegislative</v>
      </c>
    </row>
    <row r="440" spans="1:41" hidden="1" x14ac:dyDescent="0.25">
      <c r="A440">
        <v>633</v>
      </c>
      <c r="B440">
        <v>100450278</v>
      </c>
      <c r="C440" t="s">
        <v>30</v>
      </c>
      <c r="D440" t="s">
        <v>608</v>
      </c>
      <c r="E440" t="s">
        <v>44</v>
      </c>
      <c r="F440" t="s">
        <v>609</v>
      </c>
      <c r="G440" t="s">
        <v>46</v>
      </c>
      <c r="H440" t="s">
        <v>273</v>
      </c>
      <c r="I440" t="s">
        <v>610</v>
      </c>
      <c r="J440" t="s">
        <v>611</v>
      </c>
      <c r="K440" t="s">
        <v>67</v>
      </c>
      <c r="L440">
        <v>43</v>
      </c>
      <c r="M440">
        <v>2</v>
      </c>
      <c r="N440" t="s">
        <v>68</v>
      </c>
      <c r="O440" t="s">
        <v>1228</v>
      </c>
      <c r="P440" t="s">
        <v>134</v>
      </c>
      <c r="Q440" t="s">
        <v>71</v>
      </c>
      <c r="R440">
        <v>2012</v>
      </c>
      <c r="S440">
        <v>129.79</v>
      </c>
      <c r="T440" t="s">
        <v>31</v>
      </c>
      <c r="U440" s="2">
        <v>40787</v>
      </c>
      <c r="V440" s="2">
        <v>40816</v>
      </c>
      <c r="W440" s="2">
        <v>40665</v>
      </c>
      <c r="X440" t="s">
        <v>72</v>
      </c>
      <c r="Y440" t="s">
        <v>4782</v>
      </c>
      <c r="Z440" t="s">
        <v>1225</v>
      </c>
      <c r="AA440" t="s">
        <v>2917</v>
      </c>
      <c r="AB440" t="s">
        <v>35</v>
      </c>
      <c r="AC440" t="s">
        <v>36</v>
      </c>
      <c r="AE440" s="9" t="str">
        <f t="shared" si="66"/>
        <v>ok</v>
      </c>
      <c r="AF440" s="9">
        <f t="shared" si="67"/>
        <v>0</v>
      </c>
      <c r="AG440" s="9" t="str">
        <f t="shared" si="68"/>
        <v>ok</v>
      </c>
      <c r="AH440" s="9" t="str">
        <f t="shared" si="69"/>
        <v>ERROR!</v>
      </c>
      <c r="AI440" s="9" t="str">
        <f t="shared" si="70"/>
        <v>ok</v>
      </c>
      <c r="AJ440" s="9" t="str">
        <f t="shared" si="71"/>
        <v>STATE REPRESENTATIVE432DEMOCRATLEG DISTRICT 43 - HOUSEKINGLegislative2012129.79DEBT407874081640665Operation and OverheadREIMB. MTG EXP (MERCATO)CHOPP FRANK V1414 DEXTER AVENUE N SUITE 210SEATTLEWA</v>
      </c>
      <c r="AK440" s="9">
        <f t="shared" si="72"/>
        <v>1</v>
      </c>
      <c r="AL440" s="9" t="str">
        <f t="shared" si="73"/>
        <v>NO!</v>
      </c>
      <c r="AM440" t="str">
        <f t="shared" si="74"/>
        <v>Yes</v>
      </c>
      <c r="AN440">
        <f t="shared" si="75"/>
        <v>100441805</v>
      </c>
      <c r="AO440" s="12" t="str">
        <f t="shared" si="76"/>
        <v>STATE REPRESENTATIVE432DEMOCRATLEG DISTRICT 43 - HOUSEKINGLegislative</v>
      </c>
    </row>
    <row r="441" spans="1:41" hidden="1" x14ac:dyDescent="0.25">
      <c r="A441">
        <v>579</v>
      </c>
      <c r="B441">
        <v>100450777</v>
      </c>
      <c r="C441" t="s">
        <v>30</v>
      </c>
      <c r="D441" t="s">
        <v>774</v>
      </c>
      <c r="E441" t="s">
        <v>44</v>
      </c>
      <c r="F441" t="s">
        <v>775</v>
      </c>
      <c r="G441" t="s">
        <v>776</v>
      </c>
      <c r="H441" t="s">
        <v>191</v>
      </c>
      <c r="I441" t="s">
        <v>777</v>
      </c>
      <c r="J441" t="s">
        <v>174</v>
      </c>
      <c r="K441" t="s">
        <v>67</v>
      </c>
      <c r="L441">
        <v>43</v>
      </c>
      <c r="M441">
        <v>2</v>
      </c>
      <c r="N441" t="s">
        <v>68</v>
      </c>
      <c r="O441" t="s">
        <v>1228</v>
      </c>
      <c r="P441" t="s">
        <v>134</v>
      </c>
      <c r="Q441" t="s">
        <v>71</v>
      </c>
      <c r="R441">
        <v>2012</v>
      </c>
      <c r="S441">
        <v>129.79</v>
      </c>
      <c r="T441" t="s">
        <v>31</v>
      </c>
      <c r="U441" s="2">
        <v>40787</v>
      </c>
      <c r="V441" s="2">
        <v>40816</v>
      </c>
      <c r="W441" s="2">
        <v>40665</v>
      </c>
      <c r="X441" t="s">
        <v>72</v>
      </c>
      <c r="Y441" t="s">
        <v>4782</v>
      </c>
      <c r="Z441" t="s">
        <v>1225</v>
      </c>
      <c r="AA441" t="s">
        <v>2917</v>
      </c>
      <c r="AB441" t="s">
        <v>35</v>
      </c>
      <c r="AC441" t="s">
        <v>36</v>
      </c>
      <c r="AE441" s="9" t="str">
        <f t="shared" si="66"/>
        <v>ok</v>
      </c>
      <c r="AF441" s="9">
        <f t="shared" si="67"/>
        <v>0</v>
      </c>
      <c r="AG441" s="9" t="str">
        <f t="shared" si="68"/>
        <v>ok</v>
      </c>
      <c r="AH441" s="9" t="str">
        <f t="shared" si="69"/>
        <v>ERROR!</v>
      </c>
      <c r="AI441" s="9" t="str">
        <f t="shared" si="70"/>
        <v>ok</v>
      </c>
      <c r="AJ441" s="9" t="str">
        <f t="shared" si="71"/>
        <v>STATE REPRESENTATIVE432DEMOCRATLEG DISTRICT 43 - HOUSEKINGLegislative2012129.79DEBT407874081640665Operation and OverheadREIMB. MTG EXP (MERCATO)CHOPP FRANK V1414 DEXTER AVENUE N SUITE 210SEATTLEWA</v>
      </c>
      <c r="AK441" s="9">
        <f t="shared" si="72"/>
        <v>1</v>
      </c>
      <c r="AL441" s="9" t="str">
        <f t="shared" si="73"/>
        <v>NO!</v>
      </c>
      <c r="AM441" t="str">
        <f t="shared" si="74"/>
        <v>Yes</v>
      </c>
      <c r="AN441">
        <f t="shared" si="75"/>
        <v>100441805</v>
      </c>
      <c r="AO441" s="12" t="str">
        <f t="shared" si="76"/>
        <v>STATE REPRESENTATIVE432DEMOCRATLEG DISTRICT 43 - HOUSEKINGLegislative</v>
      </c>
    </row>
    <row r="442" spans="1:41" hidden="1" x14ac:dyDescent="0.25">
      <c r="A442">
        <v>529</v>
      </c>
      <c r="B442">
        <v>100454280</v>
      </c>
      <c r="C442" t="s">
        <v>30</v>
      </c>
      <c r="D442" t="s">
        <v>4332</v>
      </c>
      <c r="E442" t="s">
        <v>44</v>
      </c>
      <c r="F442" t="s">
        <v>2912</v>
      </c>
      <c r="G442" t="s">
        <v>486</v>
      </c>
      <c r="H442" t="s">
        <v>109</v>
      </c>
      <c r="I442" t="s">
        <v>563</v>
      </c>
      <c r="J442" t="s">
        <v>654</v>
      </c>
      <c r="K442" t="s">
        <v>67</v>
      </c>
      <c r="L442">
        <v>43</v>
      </c>
      <c r="M442">
        <v>2</v>
      </c>
      <c r="N442" t="s">
        <v>68</v>
      </c>
      <c r="O442" t="s">
        <v>1228</v>
      </c>
      <c r="P442" t="s">
        <v>134</v>
      </c>
      <c r="Q442" t="s">
        <v>71</v>
      </c>
      <c r="R442">
        <v>2012</v>
      </c>
      <c r="S442">
        <v>129.79</v>
      </c>
      <c r="T442" t="s">
        <v>31</v>
      </c>
      <c r="U442" s="2">
        <v>40787</v>
      </c>
      <c r="V442" s="2">
        <v>40816</v>
      </c>
      <c r="W442" s="2">
        <v>40665</v>
      </c>
      <c r="X442" t="s">
        <v>72</v>
      </c>
      <c r="Y442" t="s">
        <v>4782</v>
      </c>
      <c r="Z442" t="s">
        <v>1225</v>
      </c>
      <c r="AA442" t="s">
        <v>2917</v>
      </c>
      <c r="AB442" t="s">
        <v>35</v>
      </c>
      <c r="AC442" t="s">
        <v>36</v>
      </c>
      <c r="AE442" s="9" t="str">
        <f t="shared" si="66"/>
        <v>ok</v>
      </c>
      <c r="AF442" s="9">
        <f t="shared" si="67"/>
        <v>0</v>
      </c>
      <c r="AG442" s="9" t="str">
        <f t="shared" si="68"/>
        <v>ok</v>
      </c>
      <c r="AH442" s="9" t="str">
        <f t="shared" si="69"/>
        <v>ERROR!</v>
      </c>
      <c r="AI442" s="9" t="str">
        <f t="shared" si="70"/>
        <v>ok</v>
      </c>
      <c r="AJ442" s="9" t="str">
        <f t="shared" si="71"/>
        <v>STATE REPRESENTATIVE432DEMOCRATLEG DISTRICT 43 - HOUSEKINGLegislative2012129.79DEBT407874081640665Operation and OverheadREIMB. MTG EXP (MERCATO)CHOPP FRANK V1414 DEXTER AVENUE N SUITE 210SEATTLEWA</v>
      </c>
      <c r="AK442" s="9">
        <f t="shared" si="72"/>
        <v>1</v>
      </c>
      <c r="AL442" s="9" t="str">
        <f t="shared" si="73"/>
        <v>NO!</v>
      </c>
      <c r="AM442" t="str">
        <f t="shared" si="74"/>
        <v>Yes</v>
      </c>
      <c r="AN442">
        <f t="shared" si="75"/>
        <v>100441805</v>
      </c>
      <c r="AO442" s="12" t="str">
        <f t="shared" si="76"/>
        <v>STATE REPRESENTATIVE432DEMOCRATLEG DISTRICT 43 - HOUSEKINGLegislative</v>
      </c>
    </row>
    <row r="443" spans="1:41" hidden="1" x14ac:dyDescent="0.25">
      <c r="A443">
        <v>988</v>
      </c>
      <c r="B443">
        <v>100454578</v>
      </c>
      <c r="C443" t="s">
        <v>30</v>
      </c>
      <c r="D443" t="s">
        <v>1237</v>
      </c>
      <c r="E443" t="s">
        <v>44</v>
      </c>
      <c r="F443" t="s">
        <v>1238</v>
      </c>
      <c r="G443" t="s">
        <v>1239</v>
      </c>
      <c r="I443" t="s">
        <v>1240</v>
      </c>
      <c r="J443" t="s">
        <v>67</v>
      </c>
      <c r="K443" t="s">
        <v>67</v>
      </c>
      <c r="L443">
        <v>43</v>
      </c>
      <c r="M443">
        <v>2</v>
      </c>
      <c r="N443" t="s">
        <v>68</v>
      </c>
      <c r="O443" t="s">
        <v>1228</v>
      </c>
      <c r="P443" t="s">
        <v>134</v>
      </c>
      <c r="Q443" t="s">
        <v>71</v>
      </c>
      <c r="R443">
        <v>2012</v>
      </c>
      <c r="S443">
        <v>129.79</v>
      </c>
      <c r="T443" t="s">
        <v>31</v>
      </c>
      <c r="U443" s="2">
        <v>40787</v>
      </c>
      <c r="V443" s="2">
        <v>40816</v>
      </c>
      <c r="W443" s="2">
        <v>40665</v>
      </c>
      <c r="X443" t="s">
        <v>72</v>
      </c>
      <c r="Y443" t="s">
        <v>4782</v>
      </c>
      <c r="Z443" t="s">
        <v>1225</v>
      </c>
      <c r="AA443" t="s">
        <v>2917</v>
      </c>
      <c r="AB443" t="s">
        <v>35</v>
      </c>
      <c r="AC443" t="s">
        <v>36</v>
      </c>
      <c r="AE443" s="9" t="str">
        <f t="shared" si="66"/>
        <v>ok</v>
      </c>
      <c r="AF443" s="9">
        <f t="shared" si="67"/>
        <v>0</v>
      </c>
      <c r="AG443" s="9" t="str">
        <f t="shared" si="68"/>
        <v>ok</v>
      </c>
      <c r="AH443" s="9" t="str">
        <f t="shared" si="69"/>
        <v>ERROR!</v>
      </c>
      <c r="AI443" s="9" t="str">
        <f t="shared" si="70"/>
        <v>ok</v>
      </c>
      <c r="AJ443" s="9" t="str">
        <f t="shared" si="71"/>
        <v>STATE REPRESENTATIVE432DEMOCRATLEG DISTRICT 43 - HOUSEKINGLegislative2012129.79DEBT407874081640665Operation and OverheadREIMB. MTG EXP (MERCATO)CHOPP FRANK V1414 DEXTER AVENUE N SUITE 210SEATTLEWA</v>
      </c>
      <c r="AK443" s="9">
        <f t="shared" si="72"/>
        <v>1</v>
      </c>
      <c r="AL443" s="9" t="str">
        <f t="shared" si="73"/>
        <v>MATCH</v>
      </c>
      <c r="AM443" t="str">
        <f t="shared" si="74"/>
        <v>Yes</v>
      </c>
      <c r="AN443">
        <f t="shared" si="75"/>
        <v>100441805</v>
      </c>
      <c r="AO443" s="12" t="str">
        <f t="shared" si="76"/>
        <v>STATE REPRESENTATIVE432DEMOCRATLEG DISTRICT 43 - HOUSEKINGLegislative</v>
      </c>
    </row>
    <row r="444" spans="1:41" hidden="1" x14ac:dyDescent="0.25">
      <c r="A444">
        <v>1019</v>
      </c>
      <c r="B444">
        <v>100454592</v>
      </c>
      <c r="C444" t="s">
        <v>30</v>
      </c>
      <c r="D444" t="s">
        <v>5117</v>
      </c>
      <c r="E444" t="s">
        <v>44</v>
      </c>
      <c r="F444" t="s">
        <v>5118</v>
      </c>
      <c r="G444" t="s">
        <v>1187</v>
      </c>
      <c r="H444" t="s">
        <v>299</v>
      </c>
      <c r="I444" t="s">
        <v>2780</v>
      </c>
      <c r="J444" t="s">
        <v>322</v>
      </c>
      <c r="K444" t="s">
        <v>67</v>
      </c>
      <c r="L444">
        <v>43</v>
      </c>
      <c r="M444">
        <v>2</v>
      </c>
      <c r="N444" t="s">
        <v>68</v>
      </c>
      <c r="O444" t="s">
        <v>1228</v>
      </c>
      <c r="P444" t="s">
        <v>134</v>
      </c>
      <c r="Q444" t="s">
        <v>71</v>
      </c>
      <c r="R444">
        <v>2012</v>
      </c>
      <c r="S444">
        <v>129.79</v>
      </c>
      <c r="T444" t="s">
        <v>31</v>
      </c>
      <c r="U444" s="2">
        <v>40787</v>
      </c>
      <c r="V444" s="2">
        <v>40816</v>
      </c>
      <c r="W444" s="2">
        <v>40665</v>
      </c>
      <c r="X444" t="s">
        <v>72</v>
      </c>
      <c r="Y444" t="s">
        <v>4782</v>
      </c>
      <c r="Z444" t="s">
        <v>1225</v>
      </c>
      <c r="AA444" t="s">
        <v>2917</v>
      </c>
      <c r="AB444" t="s">
        <v>35</v>
      </c>
      <c r="AC444" t="s">
        <v>36</v>
      </c>
      <c r="AE444" s="9" t="str">
        <f t="shared" si="66"/>
        <v>ok</v>
      </c>
      <c r="AF444" s="9">
        <f t="shared" si="67"/>
        <v>0</v>
      </c>
      <c r="AG444" s="9" t="str">
        <f t="shared" si="68"/>
        <v>ok</v>
      </c>
      <c r="AH444" s="9" t="str">
        <f t="shared" si="69"/>
        <v>ERROR!</v>
      </c>
      <c r="AI444" s="9" t="str">
        <f t="shared" si="70"/>
        <v>ok</v>
      </c>
      <c r="AJ444" s="9" t="str">
        <f t="shared" si="71"/>
        <v>STATE REPRESENTATIVE432DEMOCRATLEG DISTRICT 43 - HOUSEKINGLegislative2012129.79DEBT407874081640665Operation and OverheadREIMB. MTG EXP (MERCATO)CHOPP FRANK V1414 DEXTER AVENUE N SUITE 210SEATTLEWA</v>
      </c>
      <c r="AK444" s="9">
        <f t="shared" si="72"/>
        <v>1</v>
      </c>
      <c r="AL444" s="9" t="str">
        <f t="shared" si="73"/>
        <v>NO!</v>
      </c>
      <c r="AM444" t="str">
        <f t="shared" si="74"/>
        <v>Yes</v>
      </c>
      <c r="AN444">
        <f t="shared" si="75"/>
        <v>100441805</v>
      </c>
      <c r="AO444" s="12" t="str">
        <f t="shared" si="76"/>
        <v>STATE REPRESENTATIVE432DEMOCRATLEG DISTRICT 43 - HOUSEKINGLegislative</v>
      </c>
    </row>
    <row r="445" spans="1:41" hidden="1" x14ac:dyDescent="0.25">
      <c r="A445">
        <v>1014</v>
      </c>
      <c r="B445">
        <v>100455045</v>
      </c>
      <c r="C445" t="s">
        <v>30</v>
      </c>
      <c r="D445" t="s">
        <v>433</v>
      </c>
      <c r="E445" t="s">
        <v>44</v>
      </c>
      <c r="F445" t="s">
        <v>434</v>
      </c>
      <c r="G445" t="s">
        <v>435</v>
      </c>
      <c r="I445" t="s">
        <v>436</v>
      </c>
      <c r="J445" t="s">
        <v>67</v>
      </c>
      <c r="K445" t="s">
        <v>67</v>
      </c>
      <c r="L445">
        <v>43</v>
      </c>
      <c r="M445">
        <v>2</v>
      </c>
      <c r="N445" t="s">
        <v>68</v>
      </c>
      <c r="O445" t="s">
        <v>1228</v>
      </c>
      <c r="P445" t="s">
        <v>134</v>
      </c>
      <c r="Q445" t="s">
        <v>71</v>
      </c>
      <c r="R445">
        <v>2012</v>
      </c>
      <c r="S445">
        <v>129.79</v>
      </c>
      <c r="T445" t="s">
        <v>31</v>
      </c>
      <c r="U445" s="2">
        <v>40787</v>
      </c>
      <c r="V445" s="2">
        <v>40816</v>
      </c>
      <c r="W445" s="2">
        <v>40665</v>
      </c>
      <c r="X445" t="s">
        <v>72</v>
      </c>
      <c r="Y445" t="s">
        <v>4782</v>
      </c>
      <c r="Z445" t="s">
        <v>1225</v>
      </c>
      <c r="AA445" t="s">
        <v>2917</v>
      </c>
      <c r="AB445" t="s">
        <v>35</v>
      </c>
      <c r="AC445" t="s">
        <v>36</v>
      </c>
      <c r="AE445" s="9" t="str">
        <f t="shared" si="66"/>
        <v>ok</v>
      </c>
      <c r="AF445" s="9">
        <f t="shared" si="67"/>
        <v>0</v>
      </c>
      <c r="AG445" s="9" t="str">
        <f t="shared" si="68"/>
        <v>ok</v>
      </c>
      <c r="AH445" s="9" t="str">
        <f t="shared" si="69"/>
        <v>ERROR!</v>
      </c>
      <c r="AI445" s="9" t="str">
        <f t="shared" si="70"/>
        <v>ok</v>
      </c>
      <c r="AJ445" s="9" t="str">
        <f t="shared" si="71"/>
        <v>STATE REPRESENTATIVE432DEMOCRATLEG DISTRICT 43 - HOUSEKINGLegislative2012129.79DEBT407874081640665Operation and OverheadREIMB. MTG EXP (MERCATO)CHOPP FRANK V1414 DEXTER AVENUE N SUITE 210SEATTLEWA</v>
      </c>
      <c r="AK445" s="9">
        <f t="shared" si="72"/>
        <v>1</v>
      </c>
      <c r="AL445" s="9" t="str">
        <f t="shared" si="73"/>
        <v>MATCH</v>
      </c>
      <c r="AM445" t="str">
        <f t="shared" si="74"/>
        <v>Yes</v>
      </c>
      <c r="AN445">
        <f t="shared" si="75"/>
        <v>100441805</v>
      </c>
      <c r="AO445" s="12" t="str">
        <f t="shared" si="76"/>
        <v>STATE REPRESENTATIVE432DEMOCRATLEG DISTRICT 43 - HOUSEKINGLegislative</v>
      </c>
    </row>
    <row r="446" spans="1:41" hidden="1" x14ac:dyDescent="0.25">
      <c r="A446">
        <v>1031</v>
      </c>
      <c r="B446">
        <v>100455084</v>
      </c>
      <c r="C446" t="s">
        <v>30</v>
      </c>
      <c r="D446" t="s">
        <v>2875</v>
      </c>
      <c r="E446" t="s">
        <v>44</v>
      </c>
      <c r="F446" t="s">
        <v>2876</v>
      </c>
      <c r="G446" t="s">
        <v>604</v>
      </c>
      <c r="H446" t="s">
        <v>404</v>
      </c>
      <c r="I446" t="s">
        <v>2877</v>
      </c>
      <c r="J446" t="s">
        <v>348</v>
      </c>
      <c r="K446" t="s">
        <v>67</v>
      </c>
      <c r="L446">
        <v>43</v>
      </c>
      <c r="M446">
        <v>2</v>
      </c>
      <c r="N446" t="s">
        <v>68</v>
      </c>
      <c r="O446" t="s">
        <v>1228</v>
      </c>
      <c r="P446" t="s">
        <v>134</v>
      </c>
      <c r="Q446" t="s">
        <v>71</v>
      </c>
      <c r="R446">
        <v>2012</v>
      </c>
      <c r="S446">
        <v>129.79</v>
      </c>
      <c r="T446" t="s">
        <v>31</v>
      </c>
      <c r="U446" s="2">
        <v>40787</v>
      </c>
      <c r="V446" s="2">
        <v>40816</v>
      </c>
      <c r="W446" s="2">
        <v>40665</v>
      </c>
      <c r="X446" t="s">
        <v>72</v>
      </c>
      <c r="Y446" t="s">
        <v>4782</v>
      </c>
      <c r="Z446" t="s">
        <v>1225</v>
      </c>
      <c r="AA446" t="s">
        <v>2917</v>
      </c>
      <c r="AB446" t="s">
        <v>35</v>
      </c>
      <c r="AC446" t="s">
        <v>36</v>
      </c>
      <c r="AE446" s="9" t="str">
        <f t="shared" si="66"/>
        <v>ok</v>
      </c>
      <c r="AF446" s="9">
        <f t="shared" si="67"/>
        <v>0</v>
      </c>
      <c r="AG446" s="9" t="str">
        <f t="shared" si="68"/>
        <v>ok</v>
      </c>
      <c r="AH446" s="9" t="str">
        <f t="shared" si="69"/>
        <v>ERROR!</v>
      </c>
      <c r="AI446" s="9" t="str">
        <f t="shared" si="70"/>
        <v>ok</v>
      </c>
      <c r="AJ446" s="9" t="str">
        <f t="shared" si="71"/>
        <v>STATE REPRESENTATIVE432DEMOCRATLEG DISTRICT 43 - HOUSEKINGLegislative2012129.79DEBT407874081640665Operation and OverheadREIMB. MTG EXP (MERCATO)CHOPP FRANK V1414 DEXTER AVENUE N SUITE 210SEATTLEWA</v>
      </c>
      <c r="AK446" s="9">
        <f t="shared" si="72"/>
        <v>1</v>
      </c>
      <c r="AL446" s="9" t="str">
        <f t="shared" si="73"/>
        <v>NO!</v>
      </c>
      <c r="AM446" t="str">
        <f t="shared" si="74"/>
        <v>Yes</v>
      </c>
      <c r="AN446">
        <f t="shared" si="75"/>
        <v>100441805</v>
      </c>
      <c r="AO446" s="12" t="str">
        <f t="shared" si="76"/>
        <v>STATE REPRESENTATIVE432DEMOCRATLEG DISTRICT 43 - HOUSEKINGLegislative</v>
      </c>
    </row>
    <row r="447" spans="1:41" hidden="1" x14ac:dyDescent="0.25">
      <c r="A447">
        <v>1020</v>
      </c>
      <c r="B447">
        <v>100455452</v>
      </c>
      <c r="C447" t="s">
        <v>30</v>
      </c>
      <c r="D447" t="s">
        <v>209</v>
      </c>
      <c r="E447" t="s">
        <v>44</v>
      </c>
      <c r="F447" t="s">
        <v>210</v>
      </c>
      <c r="G447" t="s">
        <v>211</v>
      </c>
      <c r="H447" t="s">
        <v>212</v>
      </c>
      <c r="I447" t="s">
        <v>213</v>
      </c>
      <c r="J447" t="s">
        <v>67</v>
      </c>
      <c r="K447" t="s">
        <v>67</v>
      </c>
      <c r="L447">
        <v>43</v>
      </c>
      <c r="M447">
        <v>2</v>
      </c>
      <c r="N447" t="s">
        <v>68</v>
      </c>
      <c r="O447" t="s">
        <v>1228</v>
      </c>
      <c r="P447" t="s">
        <v>134</v>
      </c>
      <c r="Q447" t="s">
        <v>71</v>
      </c>
      <c r="R447">
        <v>2012</v>
      </c>
      <c r="S447">
        <v>129.79</v>
      </c>
      <c r="T447" t="s">
        <v>31</v>
      </c>
      <c r="U447" s="2">
        <v>40787</v>
      </c>
      <c r="V447" s="2">
        <v>40816</v>
      </c>
      <c r="W447" s="2">
        <v>40665</v>
      </c>
      <c r="X447" t="s">
        <v>72</v>
      </c>
      <c r="Y447" t="s">
        <v>4782</v>
      </c>
      <c r="Z447" t="s">
        <v>1225</v>
      </c>
      <c r="AA447" t="s">
        <v>2917</v>
      </c>
      <c r="AB447" t="s">
        <v>35</v>
      </c>
      <c r="AC447" t="s">
        <v>36</v>
      </c>
      <c r="AE447" s="9" t="str">
        <f t="shared" si="66"/>
        <v>ok</v>
      </c>
      <c r="AF447" s="9">
        <f t="shared" si="67"/>
        <v>0</v>
      </c>
      <c r="AG447" s="9" t="str">
        <f t="shared" si="68"/>
        <v>ok</v>
      </c>
      <c r="AH447" s="9" t="str">
        <f t="shared" si="69"/>
        <v>ERROR!</v>
      </c>
      <c r="AI447" s="9" t="str">
        <f t="shared" si="70"/>
        <v>ok</v>
      </c>
      <c r="AJ447" s="9" t="str">
        <f t="shared" si="71"/>
        <v>STATE REPRESENTATIVE432DEMOCRATLEG DISTRICT 43 - HOUSEKINGLegislative2012129.79DEBT407874081640665Operation and OverheadREIMB. MTG EXP (MERCATO)CHOPP FRANK V1414 DEXTER AVENUE N SUITE 210SEATTLEWA</v>
      </c>
      <c r="AK447" s="9">
        <f t="shared" si="72"/>
        <v>1</v>
      </c>
      <c r="AL447" s="9" t="str">
        <f t="shared" si="73"/>
        <v>MATCH</v>
      </c>
      <c r="AM447" t="str">
        <f t="shared" si="74"/>
        <v>Yes</v>
      </c>
      <c r="AN447">
        <f t="shared" si="75"/>
        <v>100441805</v>
      </c>
      <c r="AO447" s="12" t="str">
        <f t="shared" si="76"/>
        <v>STATE REPRESENTATIVE432DEMOCRATLEG DISTRICT 43 - HOUSEKINGLegislative</v>
      </c>
    </row>
    <row r="448" spans="1:41" hidden="1" x14ac:dyDescent="0.25">
      <c r="A448">
        <v>1039</v>
      </c>
      <c r="B448">
        <v>100455550</v>
      </c>
      <c r="C448" t="s">
        <v>30</v>
      </c>
      <c r="D448" t="s">
        <v>2952</v>
      </c>
      <c r="E448" t="s">
        <v>44</v>
      </c>
      <c r="F448" t="s">
        <v>2953</v>
      </c>
      <c r="G448" t="s">
        <v>2954</v>
      </c>
      <c r="H448" t="s">
        <v>109</v>
      </c>
      <c r="I448" t="s">
        <v>2955</v>
      </c>
      <c r="J448" t="s">
        <v>322</v>
      </c>
      <c r="K448" t="s">
        <v>67</v>
      </c>
      <c r="L448">
        <v>43</v>
      </c>
      <c r="M448">
        <v>2</v>
      </c>
      <c r="N448" t="s">
        <v>68</v>
      </c>
      <c r="O448" t="s">
        <v>1228</v>
      </c>
      <c r="P448" t="s">
        <v>134</v>
      </c>
      <c r="Q448" t="s">
        <v>71</v>
      </c>
      <c r="R448">
        <v>2012</v>
      </c>
      <c r="S448">
        <v>129.79</v>
      </c>
      <c r="T448" t="s">
        <v>31</v>
      </c>
      <c r="U448" s="2">
        <v>40787</v>
      </c>
      <c r="V448" s="2">
        <v>40816</v>
      </c>
      <c r="W448" s="2">
        <v>40665</v>
      </c>
      <c r="X448" t="s">
        <v>72</v>
      </c>
      <c r="Y448" t="s">
        <v>4782</v>
      </c>
      <c r="Z448" t="s">
        <v>1225</v>
      </c>
      <c r="AA448" t="s">
        <v>2917</v>
      </c>
      <c r="AB448" t="s">
        <v>35</v>
      </c>
      <c r="AC448" t="s">
        <v>36</v>
      </c>
      <c r="AE448" s="9" t="str">
        <f t="shared" si="66"/>
        <v>ok</v>
      </c>
      <c r="AF448" s="9">
        <f t="shared" si="67"/>
        <v>0</v>
      </c>
      <c r="AG448" s="9" t="str">
        <f t="shared" si="68"/>
        <v>ok</v>
      </c>
      <c r="AH448" s="9" t="str">
        <f t="shared" si="69"/>
        <v>ERROR!</v>
      </c>
      <c r="AI448" s="9" t="str">
        <f t="shared" si="70"/>
        <v>ok</v>
      </c>
      <c r="AJ448" s="9" t="str">
        <f t="shared" si="71"/>
        <v>STATE REPRESENTATIVE432DEMOCRATLEG DISTRICT 43 - HOUSEKINGLegislative2012129.79DEBT407874081640665Operation and OverheadREIMB. MTG EXP (MERCATO)CHOPP FRANK V1414 DEXTER AVENUE N SUITE 210SEATTLEWA</v>
      </c>
      <c r="AK448" s="9">
        <f t="shared" si="72"/>
        <v>1</v>
      </c>
      <c r="AL448" s="9" t="str">
        <f t="shared" si="73"/>
        <v>NO!</v>
      </c>
      <c r="AM448" t="str">
        <f t="shared" si="74"/>
        <v>Yes</v>
      </c>
      <c r="AN448">
        <f t="shared" si="75"/>
        <v>100441805</v>
      </c>
      <c r="AO448" s="12" t="str">
        <f t="shared" si="76"/>
        <v>STATE REPRESENTATIVE432DEMOCRATLEG DISTRICT 43 - HOUSEKINGLegislative</v>
      </c>
    </row>
    <row r="449" spans="1:41" hidden="1" x14ac:dyDescent="0.25">
      <c r="A449">
        <v>1038</v>
      </c>
      <c r="B449">
        <v>100456246</v>
      </c>
      <c r="C449" t="s">
        <v>30</v>
      </c>
      <c r="D449" t="s">
        <v>2793</v>
      </c>
      <c r="E449" t="s">
        <v>44</v>
      </c>
      <c r="F449" t="s">
        <v>2794</v>
      </c>
      <c r="G449" t="s">
        <v>486</v>
      </c>
      <c r="H449" t="s">
        <v>225</v>
      </c>
      <c r="I449" t="s">
        <v>2795</v>
      </c>
      <c r="J449" t="s">
        <v>67</v>
      </c>
      <c r="K449" t="s">
        <v>67</v>
      </c>
      <c r="L449">
        <v>43</v>
      </c>
      <c r="M449">
        <v>2</v>
      </c>
      <c r="N449" t="s">
        <v>68</v>
      </c>
      <c r="O449" t="s">
        <v>1228</v>
      </c>
      <c r="P449" t="s">
        <v>134</v>
      </c>
      <c r="Q449" t="s">
        <v>71</v>
      </c>
      <c r="R449">
        <v>2012</v>
      </c>
      <c r="S449">
        <v>129.79</v>
      </c>
      <c r="T449" t="s">
        <v>31</v>
      </c>
      <c r="U449" s="2">
        <v>40787</v>
      </c>
      <c r="V449" s="2">
        <v>40816</v>
      </c>
      <c r="W449" s="2">
        <v>40665</v>
      </c>
      <c r="X449" t="s">
        <v>72</v>
      </c>
      <c r="Y449" t="s">
        <v>4782</v>
      </c>
      <c r="Z449" t="s">
        <v>1225</v>
      </c>
      <c r="AA449" t="s">
        <v>2917</v>
      </c>
      <c r="AB449" t="s">
        <v>35</v>
      </c>
      <c r="AC449" t="s">
        <v>36</v>
      </c>
      <c r="AE449" s="9" t="str">
        <f t="shared" si="66"/>
        <v>ok</v>
      </c>
      <c r="AF449" s="9">
        <f t="shared" si="67"/>
        <v>0</v>
      </c>
      <c r="AG449" s="9" t="str">
        <f t="shared" si="68"/>
        <v>ok</v>
      </c>
      <c r="AH449" s="9" t="str">
        <f t="shared" si="69"/>
        <v>ERROR!</v>
      </c>
      <c r="AI449" s="9" t="str">
        <f t="shared" si="70"/>
        <v>ok</v>
      </c>
      <c r="AJ449" s="9" t="str">
        <f t="shared" si="71"/>
        <v>STATE REPRESENTATIVE432DEMOCRATLEG DISTRICT 43 - HOUSEKINGLegislative2012129.79DEBT407874081640665Operation and OverheadREIMB. MTG EXP (MERCATO)CHOPP FRANK V1414 DEXTER AVENUE N SUITE 210SEATTLEWA</v>
      </c>
      <c r="AK449" s="9">
        <f t="shared" si="72"/>
        <v>1</v>
      </c>
      <c r="AL449" s="9" t="str">
        <f t="shared" si="73"/>
        <v>MATCH</v>
      </c>
      <c r="AM449" t="str">
        <f t="shared" si="74"/>
        <v>Yes</v>
      </c>
      <c r="AN449">
        <f t="shared" si="75"/>
        <v>100441805</v>
      </c>
      <c r="AO449" s="12" t="str">
        <f t="shared" si="76"/>
        <v>STATE REPRESENTATIVE432DEMOCRATLEG DISTRICT 43 - HOUSEKINGLegislative</v>
      </c>
    </row>
    <row r="450" spans="1:41" hidden="1" x14ac:dyDescent="0.25">
      <c r="A450">
        <v>1040</v>
      </c>
      <c r="B450">
        <v>100456327</v>
      </c>
      <c r="C450" t="s">
        <v>30</v>
      </c>
      <c r="D450" t="s">
        <v>62</v>
      </c>
      <c r="E450" t="s">
        <v>44</v>
      </c>
      <c r="F450" t="s">
        <v>63</v>
      </c>
      <c r="G450" t="s">
        <v>64</v>
      </c>
      <c r="H450" t="s">
        <v>65</v>
      </c>
      <c r="I450" t="s">
        <v>66</v>
      </c>
      <c r="J450" t="s">
        <v>67</v>
      </c>
      <c r="K450" t="s">
        <v>67</v>
      </c>
      <c r="L450">
        <v>43</v>
      </c>
      <c r="M450">
        <v>2</v>
      </c>
      <c r="N450" t="s">
        <v>68</v>
      </c>
      <c r="O450" t="s">
        <v>1228</v>
      </c>
      <c r="P450" t="s">
        <v>134</v>
      </c>
      <c r="Q450" t="s">
        <v>71</v>
      </c>
      <c r="R450">
        <v>2012</v>
      </c>
      <c r="S450">
        <v>129.79</v>
      </c>
      <c r="T450" t="s">
        <v>31</v>
      </c>
      <c r="U450" s="2">
        <v>40787</v>
      </c>
      <c r="V450" s="2">
        <v>40816</v>
      </c>
      <c r="W450" s="2">
        <v>40665</v>
      </c>
      <c r="X450" t="s">
        <v>72</v>
      </c>
      <c r="Y450" t="s">
        <v>4782</v>
      </c>
      <c r="Z450" t="s">
        <v>1225</v>
      </c>
      <c r="AA450" t="s">
        <v>2917</v>
      </c>
      <c r="AB450" t="s">
        <v>35</v>
      </c>
      <c r="AC450" t="s">
        <v>36</v>
      </c>
      <c r="AE450" s="9" t="str">
        <f t="shared" si="66"/>
        <v>ok</v>
      </c>
      <c r="AF450" s="9">
        <f t="shared" si="67"/>
        <v>0</v>
      </c>
      <c r="AG450" s="9" t="str">
        <f t="shared" si="68"/>
        <v>ok</v>
      </c>
      <c r="AH450" s="9" t="str">
        <f t="shared" si="69"/>
        <v>ERROR!</v>
      </c>
      <c r="AI450" s="9" t="str">
        <f t="shared" si="70"/>
        <v>ok</v>
      </c>
      <c r="AJ450" s="9" t="str">
        <f t="shared" si="71"/>
        <v>STATE REPRESENTATIVE432DEMOCRATLEG DISTRICT 43 - HOUSEKINGLegislative2012129.79DEBT407874081640665Operation and OverheadREIMB. MTG EXP (MERCATO)CHOPP FRANK V1414 DEXTER AVENUE N SUITE 210SEATTLEWA</v>
      </c>
      <c r="AK450" s="9">
        <f t="shared" si="72"/>
        <v>1</v>
      </c>
      <c r="AL450" s="9" t="str">
        <f t="shared" si="73"/>
        <v>MATCH</v>
      </c>
      <c r="AM450" t="str">
        <f t="shared" si="74"/>
        <v>Yes</v>
      </c>
      <c r="AN450">
        <f t="shared" si="75"/>
        <v>100441805</v>
      </c>
      <c r="AO450" s="12" t="str">
        <f t="shared" si="76"/>
        <v>STATE REPRESENTATIVE432DEMOCRATLEG DISTRICT 43 - HOUSEKINGLegislative</v>
      </c>
    </row>
    <row r="451" spans="1:41" hidden="1" x14ac:dyDescent="0.25">
      <c r="A451">
        <v>570</v>
      </c>
      <c r="B451">
        <v>100457829</v>
      </c>
      <c r="C451" t="s">
        <v>30</v>
      </c>
      <c r="D451" t="s">
        <v>1219</v>
      </c>
      <c r="E451" t="s">
        <v>44</v>
      </c>
      <c r="F451" t="s">
        <v>1220</v>
      </c>
      <c r="G451" t="s">
        <v>1221</v>
      </c>
      <c r="I451" t="s">
        <v>1222</v>
      </c>
      <c r="J451" t="s">
        <v>67</v>
      </c>
      <c r="K451" t="s">
        <v>67</v>
      </c>
      <c r="L451">
        <v>43</v>
      </c>
      <c r="M451">
        <v>2</v>
      </c>
      <c r="N451" t="s">
        <v>68</v>
      </c>
      <c r="O451" t="s">
        <v>1228</v>
      </c>
      <c r="P451" t="s">
        <v>134</v>
      </c>
      <c r="Q451" t="s">
        <v>71</v>
      </c>
      <c r="R451">
        <v>2012</v>
      </c>
      <c r="S451">
        <v>129.79</v>
      </c>
      <c r="T451" t="s">
        <v>31</v>
      </c>
      <c r="U451" s="2">
        <v>40787</v>
      </c>
      <c r="V451" s="2">
        <v>40816</v>
      </c>
      <c r="W451" s="2">
        <v>40665</v>
      </c>
      <c r="X451" t="s">
        <v>72</v>
      </c>
      <c r="Y451" t="s">
        <v>4782</v>
      </c>
      <c r="Z451" t="s">
        <v>1225</v>
      </c>
      <c r="AA451" t="s">
        <v>2917</v>
      </c>
      <c r="AB451" t="s">
        <v>35</v>
      </c>
      <c r="AC451" t="s">
        <v>36</v>
      </c>
      <c r="AE451" s="9" t="str">
        <f t="shared" si="66"/>
        <v>ok</v>
      </c>
      <c r="AF451" s="9">
        <f t="shared" si="67"/>
        <v>0</v>
      </c>
      <c r="AG451" s="9" t="str">
        <f t="shared" si="68"/>
        <v>ok</v>
      </c>
      <c r="AH451" s="9" t="str">
        <f t="shared" si="69"/>
        <v>ERROR!</v>
      </c>
      <c r="AI451" s="9" t="str">
        <f t="shared" si="70"/>
        <v>ok</v>
      </c>
      <c r="AJ451" s="9" t="str">
        <f t="shared" si="71"/>
        <v>STATE REPRESENTATIVE432DEMOCRATLEG DISTRICT 43 - HOUSEKINGLegislative2012129.79DEBT407874081640665Operation and OverheadREIMB. MTG EXP (MERCATO)CHOPP FRANK V1414 DEXTER AVENUE N SUITE 210SEATTLEWA</v>
      </c>
      <c r="AK451" s="9">
        <f t="shared" si="72"/>
        <v>1</v>
      </c>
      <c r="AL451" s="9" t="str">
        <f t="shared" si="73"/>
        <v>MATCH</v>
      </c>
      <c r="AM451" t="str">
        <f t="shared" si="74"/>
        <v>Yes</v>
      </c>
      <c r="AN451">
        <f t="shared" si="75"/>
        <v>100441805</v>
      </c>
      <c r="AO451" s="12" t="str">
        <f t="shared" si="76"/>
        <v>STATE REPRESENTATIVE432DEMOCRATLEG DISTRICT 43 - HOUSEKINGLegislative</v>
      </c>
    </row>
    <row r="452" spans="1:41" hidden="1" x14ac:dyDescent="0.25">
      <c r="A452">
        <v>577</v>
      </c>
      <c r="B452">
        <v>100458303</v>
      </c>
      <c r="C452" t="s">
        <v>30</v>
      </c>
      <c r="D452" t="s">
        <v>1009</v>
      </c>
      <c r="E452" t="s">
        <v>44</v>
      </c>
      <c r="F452" t="s">
        <v>804</v>
      </c>
      <c r="G452" t="s">
        <v>805</v>
      </c>
      <c r="H452" t="s">
        <v>336</v>
      </c>
      <c r="I452" t="s">
        <v>806</v>
      </c>
      <c r="J452" t="s">
        <v>807</v>
      </c>
      <c r="K452" t="s">
        <v>67</v>
      </c>
      <c r="L452">
        <v>43</v>
      </c>
      <c r="M452">
        <v>2</v>
      </c>
      <c r="N452" t="s">
        <v>68</v>
      </c>
      <c r="O452" t="s">
        <v>1228</v>
      </c>
      <c r="P452" t="s">
        <v>134</v>
      </c>
      <c r="Q452" t="s">
        <v>71</v>
      </c>
      <c r="R452">
        <v>2012</v>
      </c>
      <c r="S452">
        <v>129.79</v>
      </c>
      <c r="T452" t="s">
        <v>31</v>
      </c>
      <c r="U452" s="2">
        <v>40787</v>
      </c>
      <c r="V452" s="2">
        <v>40816</v>
      </c>
      <c r="W452" s="2">
        <v>40665</v>
      </c>
      <c r="X452" t="s">
        <v>72</v>
      </c>
      <c r="Y452" t="s">
        <v>4782</v>
      </c>
      <c r="Z452" t="s">
        <v>1225</v>
      </c>
      <c r="AA452" t="s">
        <v>2917</v>
      </c>
      <c r="AB452" t="s">
        <v>35</v>
      </c>
      <c r="AC452" t="s">
        <v>36</v>
      </c>
      <c r="AE452" s="9" t="str">
        <f t="shared" si="66"/>
        <v>ok</v>
      </c>
      <c r="AF452" s="9">
        <f t="shared" si="67"/>
        <v>0</v>
      </c>
      <c r="AG452" s="9" t="str">
        <f t="shared" si="68"/>
        <v>ok</v>
      </c>
      <c r="AH452" s="9" t="str">
        <f t="shared" si="69"/>
        <v>ERROR!</v>
      </c>
      <c r="AI452" s="9" t="str">
        <f t="shared" si="70"/>
        <v>ok</v>
      </c>
      <c r="AJ452" s="9" t="str">
        <f t="shared" si="71"/>
        <v>STATE REPRESENTATIVE432DEMOCRATLEG DISTRICT 43 - HOUSEKINGLegislative2012129.79DEBT407874081640665Operation and OverheadREIMB. MTG EXP (MERCATO)CHOPP FRANK V1414 DEXTER AVENUE N SUITE 210SEATTLEWA</v>
      </c>
      <c r="AK452" s="9">
        <f t="shared" si="72"/>
        <v>1</v>
      </c>
      <c r="AL452" s="9" t="str">
        <f t="shared" si="73"/>
        <v>NO!</v>
      </c>
      <c r="AM452" t="str">
        <f t="shared" si="74"/>
        <v>Yes</v>
      </c>
      <c r="AN452">
        <f t="shared" si="75"/>
        <v>100441805</v>
      </c>
      <c r="AO452" s="12" t="str">
        <f t="shared" si="76"/>
        <v>STATE REPRESENTATIVE432DEMOCRATLEG DISTRICT 43 - HOUSEKINGLegislative</v>
      </c>
    </row>
    <row r="453" spans="1:41" hidden="1" x14ac:dyDescent="0.25">
      <c r="A453">
        <v>578</v>
      </c>
      <c r="B453">
        <v>100458409</v>
      </c>
      <c r="C453" t="s">
        <v>30</v>
      </c>
      <c r="D453" t="s">
        <v>4332</v>
      </c>
      <c r="E453" t="s">
        <v>44</v>
      </c>
      <c r="F453" t="s">
        <v>2912</v>
      </c>
      <c r="G453" t="s">
        <v>486</v>
      </c>
      <c r="H453" t="s">
        <v>109</v>
      </c>
      <c r="I453" t="s">
        <v>563</v>
      </c>
      <c r="J453" t="s">
        <v>654</v>
      </c>
      <c r="K453" t="s">
        <v>67</v>
      </c>
      <c r="L453">
        <v>43</v>
      </c>
      <c r="M453">
        <v>2</v>
      </c>
      <c r="N453" t="s">
        <v>68</v>
      </c>
      <c r="O453" t="s">
        <v>1228</v>
      </c>
      <c r="P453" t="s">
        <v>134</v>
      </c>
      <c r="Q453" t="s">
        <v>71</v>
      </c>
      <c r="R453">
        <v>2012</v>
      </c>
      <c r="S453">
        <v>129.79</v>
      </c>
      <c r="T453" t="s">
        <v>31</v>
      </c>
      <c r="U453" s="2">
        <v>40787</v>
      </c>
      <c r="V453" s="2">
        <v>40816</v>
      </c>
      <c r="W453" s="2">
        <v>40665</v>
      </c>
      <c r="X453" t="s">
        <v>72</v>
      </c>
      <c r="Y453" t="s">
        <v>4782</v>
      </c>
      <c r="Z453" t="s">
        <v>1225</v>
      </c>
      <c r="AA453" t="s">
        <v>2917</v>
      </c>
      <c r="AB453" t="s">
        <v>35</v>
      </c>
      <c r="AC453" t="s">
        <v>36</v>
      </c>
      <c r="AE453" s="9" t="str">
        <f t="shared" ref="AE453:AE516" si="77">IF(LEFT(D453,4)=LEFT(F453,4),"ok","NO!")</f>
        <v>ok</v>
      </c>
      <c r="AF453" s="9">
        <f t="shared" ref="AF453:AF516" si="78">VALUE(MID(O453,SEARCH(" -",O453)-2,2))-L453</f>
        <v>0</v>
      </c>
      <c r="AG453" s="9" t="str">
        <f t="shared" ref="AG453:AG516" si="79">IF(V453&gt;=U453,"ok","ERROR!")</f>
        <v>ok</v>
      </c>
      <c r="AH453" s="9" t="str">
        <f t="shared" ref="AH453:AH516" si="80">IF(AND(W453&gt;=U453,W453&lt;=V453),"OK","ERROR!")</f>
        <v>ERROR!</v>
      </c>
      <c r="AI453" s="9" t="str">
        <f t="shared" ref="AI453:AI516" si="81">IF(W453&lt;=V453,"ok","ERROR")</f>
        <v>ok</v>
      </c>
      <c r="AJ453" s="9" t="str">
        <f t="shared" ref="AJ453:AJ516" si="82">CONCATENATE(K453,L453,M453,N453,O453,P453,Q453,R453,S453,T453,U453,V453,W453,X453,Y453,Z453,AA453,AB453,AC453)</f>
        <v>STATE REPRESENTATIVE432DEMOCRATLEG DISTRICT 43 - HOUSEKINGLegislative2012129.79DEBT407874081640665Operation and OverheadREIMB. MTG EXP (MERCATO)CHOPP FRANK V1414 DEXTER AVENUE N SUITE 210SEATTLEWA</v>
      </c>
      <c r="AK453" s="9">
        <f t="shared" ref="AK453:AK516" si="83">IF(OR(ISNA(AJ452),ISNA(AJ453)),0,IF(AJ453&lt;&gt;AJ452,0,1))</f>
        <v>1</v>
      </c>
      <c r="AL453" s="9" t="str">
        <f t="shared" ref="AL453:AL516" si="84">IF(J453=K453,"MATCH","NO!")</f>
        <v>NO!</v>
      </c>
      <c r="AM453" t="str">
        <f t="shared" ref="AM453:AM516" si="85">IF(ISNA(VLOOKUP($B453,realdata,1,FALSE)),"NO","Yes")</f>
        <v>Yes</v>
      </c>
      <c r="AN453">
        <f t="shared" ref="AN453:AN516" si="86">VLOOKUP(AJ453,real_kac,2,FALSE)</f>
        <v>100441805</v>
      </c>
      <c r="AO453" s="12" t="str">
        <f t="shared" ref="AO453:AO516" si="87">CONCATENATE(K453,L453,M453,N453,O453,P453,Q453)</f>
        <v>STATE REPRESENTATIVE432DEMOCRATLEG DISTRICT 43 - HOUSEKINGLegislative</v>
      </c>
    </row>
    <row r="454" spans="1:41" hidden="1" x14ac:dyDescent="0.25">
      <c r="A454">
        <v>573</v>
      </c>
      <c r="B454">
        <v>100458416</v>
      </c>
      <c r="C454" t="s">
        <v>30</v>
      </c>
      <c r="D454" t="s">
        <v>5450</v>
      </c>
      <c r="E454" t="s">
        <v>44</v>
      </c>
      <c r="F454" t="s">
        <v>5451</v>
      </c>
      <c r="G454" t="s">
        <v>5452</v>
      </c>
      <c r="H454" t="s">
        <v>1114</v>
      </c>
      <c r="I454" t="s">
        <v>5453</v>
      </c>
      <c r="J454" t="s">
        <v>67</v>
      </c>
      <c r="K454" t="s">
        <v>67</v>
      </c>
      <c r="L454">
        <v>43</v>
      </c>
      <c r="M454">
        <v>2</v>
      </c>
      <c r="N454" t="s">
        <v>68</v>
      </c>
      <c r="O454" t="s">
        <v>1228</v>
      </c>
      <c r="P454" t="s">
        <v>134</v>
      </c>
      <c r="Q454" t="s">
        <v>71</v>
      </c>
      <c r="R454">
        <v>2012</v>
      </c>
      <c r="S454">
        <v>129.79</v>
      </c>
      <c r="T454" t="s">
        <v>31</v>
      </c>
      <c r="U454" s="2">
        <v>40787</v>
      </c>
      <c r="V454" s="2">
        <v>40816</v>
      </c>
      <c r="W454" s="2">
        <v>40665</v>
      </c>
      <c r="X454" t="s">
        <v>72</v>
      </c>
      <c r="Y454" t="s">
        <v>4782</v>
      </c>
      <c r="Z454" t="s">
        <v>1225</v>
      </c>
      <c r="AA454" t="s">
        <v>2917</v>
      </c>
      <c r="AB454" t="s">
        <v>35</v>
      </c>
      <c r="AC454" t="s">
        <v>36</v>
      </c>
      <c r="AE454" s="9" t="str">
        <f t="shared" si="77"/>
        <v>ok</v>
      </c>
      <c r="AF454" s="9">
        <f t="shared" si="78"/>
        <v>0</v>
      </c>
      <c r="AG454" s="9" t="str">
        <f t="shared" si="79"/>
        <v>ok</v>
      </c>
      <c r="AH454" s="9" t="str">
        <f t="shared" si="80"/>
        <v>ERROR!</v>
      </c>
      <c r="AI454" s="9" t="str">
        <f t="shared" si="81"/>
        <v>ok</v>
      </c>
      <c r="AJ454" s="9" t="str">
        <f t="shared" si="82"/>
        <v>STATE REPRESENTATIVE432DEMOCRATLEG DISTRICT 43 - HOUSEKINGLegislative2012129.79DEBT407874081640665Operation and OverheadREIMB. MTG EXP (MERCATO)CHOPP FRANK V1414 DEXTER AVENUE N SUITE 210SEATTLEWA</v>
      </c>
      <c r="AK454" s="9">
        <f t="shared" si="83"/>
        <v>1</v>
      </c>
      <c r="AL454" s="9" t="str">
        <f t="shared" si="84"/>
        <v>MATCH</v>
      </c>
      <c r="AM454" t="str">
        <f t="shared" si="85"/>
        <v>Yes</v>
      </c>
      <c r="AN454">
        <f t="shared" si="86"/>
        <v>100441805</v>
      </c>
      <c r="AO454" s="12" t="str">
        <f t="shared" si="87"/>
        <v>STATE REPRESENTATIVE432DEMOCRATLEG DISTRICT 43 - HOUSEKINGLegislative</v>
      </c>
    </row>
    <row r="455" spans="1:41" hidden="1" x14ac:dyDescent="0.25">
      <c r="A455">
        <v>574</v>
      </c>
      <c r="B455">
        <v>100458522</v>
      </c>
      <c r="C455" t="s">
        <v>30</v>
      </c>
      <c r="D455" t="s">
        <v>472</v>
      </c>
      <c r="E455" t="s">
        <v>44</v>
      </c>
      <c r="F455" t="s">
        <v>473</v>
      </c>
      <c r="G455" t="s">
        <v>474</v>
      </c>
      <c r="H455" t="s">
        <v>191</v>
      </c>
      <c r="I455" t="s">
        <v>475</v>
      </c>
      <c r="J455" t="s">
        <v>67</v>
      </c>
      <c r="K455" t="s">
        <v>67</v>
      </c>
      <c r="L455">
        <v>43</v>
      </c>
      <c r="M455">
        <v>2</v>
      </c>
      <c r="N455" t="s">
        <v>68</v>
      </c>
      <c r="O455" t="s">
        <v>1228</v>
      </c>
      <c r="P455" t="s">
        <v>134</v>
      </c>
      <c r="Q455" t="s">
        <v>71</v>
      </c>
      <c r="R455">
        <v>2012</v>
      </c>
      <c r="S455">
        <v>129.79</v>
      </c>
      <c r="T455" t="s">
        <v>31</v>
      </c>
      <c r="U455" s="2">
        <v>40787</v>
      </c>
      <c r="V455" s="2">
        <v>40816</v>
      </c>
      <c r="W455" s="2">
        <v>40665</v>
      </c>
      <c r="X455" t="s">
        <v>72</v>
      </c>
      <c r="Y455" t="s">
        <v>4782</v>
      </c>
      <c r="Z455" t="s">
        <v>1225</v>
      </c>
      <c r="AA455" t="s">
        <v>2917</v>
      </c>
      <c r="AB455" t="s">
        <v>35</v>
      </c>
      <c r="AC455" t="s">
        <v>36</v>
      </c>
      <c r="AE455" s="9" t="str">
        <f t="shared" si="77"/>
        <v>ok</v>
      </c>
      <c r="AF455" s="9">
        <f t="shared" si="78"/>
        <v>0</v>
      </c>
      <c r="AG455" s="9" t="str">
        <f t="shared" si="79"/>
        <v>ok</v>
      </c>
      <c r="AH455" s="9" t="str">
        <f t="shared" si="80"/>
        <v>ERROR!</v>
      </c>
      <c r="AI455" s="9" t="str">
        <f t="shared" si="81"/>
        <v>ok</v>
      </c>
      <c r="AJ455" s="9" t="str">
        <f t="shared" si="82"/>
        <v>STATE REPRESENTATIVE432DEMOCRATLEG DISTRICT 43 - HOUSEKINGLegislative2012129.79DEBT407874081640665Operation and OverheadREIMB. MTG EXP (MERCATO)CHOPP FRANK V1414 DEXTER AVENUE N SUITE 210SEATTLEWA</v>
      </c>
      <c r="AK455" s="9">
        <f t="shared" si="83"/>
        <v>1</v>
      </c>
      <c r="AL455" s="9" t="str">
        <f t="shared" si="84"/>
        <v>MATCH</v>
      </c>
      <c r="AM455" t="str">
        <f t="shared" si="85"/>
        <v>Yes</v>
      </c>
      <c r="AN455">
        <f t="shared" si="86"/>
        <v>100441805</v>
      </c>
      <c r="AO455" s="12" t="str">
        <f t="shared" si="87"/>
        <v>STATE REPRESENTATIVE432DEMOCRATLEG DISTRICT 43 - HOUSEKINGLegislative</v>
      </c>
    </row>
    <row r="456" spans="1:41" hidden="1" x14ac:dyDescent="0.25">
      <c r="A456">
        <v>1034</v>
      </c>
      <c r="B456">
        <v>100460196</v>
      </c>
      <c r="C456" t="s">
        <v>30</v>
      </c>
      <c r="D456" t="s">
        <v>5200</v>
      </c>
      <c r="E456" t="s">
        <v>44</v>
      </c>
      <c r="F456" t="s">
        <v>5201</v>
      </c>
      <c r="G456" t="s">
        <v>3162</v>
      </c>
      <c r="H456" t="s">
        <v>140</v>
      </c>
      <c r="I456" t="s">
        <v>5202</v>
      </c>
      <c r="J456" t="s">
        <v>67</v>
      </c>
      <c r="K456" t="s">
        <v>67</v>
      </c>
      <c r="L456">
        <v>43</v>
      </c>
      <c r="M456">
        <v>2</v>
      </c>
      <c r="N456" t="s">
        <v>68</v>
      </c>
      <c r="O456" t="s">
        <v>1228</v>
      </c>
      <c r="P456" t="s">
        <v>134</v>
      </c>
      <c r="Q456" t="s">
        <v>71</v>
      </c>
      <c r="R456">
        <v>2012</v>
      </c>
      <c r="S456">
        <v>129.79</v>
      </c>
      <c r="T456" t="s">
        <v>31</v>
      </c>
      <c r="U456" s="2">
        <v>40787</v>
      </c>
      <c r="V456" s="2">
        <v>40816</v>
      </c>
      <c r="W456" s="2">
        <v>40665</v>
      </c>
      <c r="X456" t="s">
        <v>72</v>
      </c>
      <c r="Y456" t="s">
        <v>4782</v>
      </c>
      <c r="Z456" t="s">
        <v>1225</v>
      </c>
      <c r="AA456" t="s">
        <v>2917</v>
      </c>
      <c r="AB456" t="s">
        <v>35</v>
      </c>
      <c r="AC456" t="s">
        <v>36</v>
      </c>
      <c r="AE456" s="9" t="str">
        <f t="shared" si="77"/>
        <v>ok</v>
      </c>
      <c r="AF456" s="9">
        <f t="shared" si="78"/>
        <v>0</v>
      </c>
      <c r="AG456" s="9" t="str">
        <f t="shared" si="79"/>
        <v>ok</v>
      </c>
      <c r="AH456" s="9" t="str">
        <f t="shared" si="80"/>
        <v>ERROR!</v>
      </c>
      <c r="AI456" s="9" t="str">
        <f t="shared" si="81"/>
        <v>ok</v>
      </c>
      <c r="AJ456" s="9" t="str">
        <f t="shared" si="82"/>
        <v>STATE REPRESENTATIVE432DEMOCRATLEG DISTRICT 43 - HOUSEKINGLegislative2012129.79DEBT407874081640665Operation and OverheadREIMB. MTG EXP (MERCATO)CHOPP FRANK V1414 DEXTER AVENUE N SUITE 210SEATTLEWA</v>
      </c>
      <c r="AK456" s="9">
        <f t="shared" si="83"/>
        <v>1</v>
      </c>
      <c r="AL456" s="9" t="str">
        <f t="shared" si="84"/>
        <v>MATCH</v>
      </c>
      <c r="AM456" t="str">
        <f t="shared" si="85"/>
        <v>Yes</v>
      </c>
      <c r="AN456">
        <f t="shared" si="86"/>
        <v>100441805</v>
      </c>
      <c r="AO456" s="12" t="str">
        <f t="shared" si="87"/>
        <v>STATE REPRESENTATIVE432DEMOCRATLEG DISTRICT 43 - HOUSEKINGLegislative</v>
      </c>
    </row>
    <row r="457" spans="1:41" hidden="1" x14ac:dyDescent="0.25">
      <c r="A457">
        <v>650</v>
      </c>
      <c r="B457">
        <v>100457817</v>
      </c>
      <c r="C457" t="s">
        <v>30</v>
      </c>
      <c r="D457" t="s">
        <v>5432</v>
      </c>
      <c r="E457" t="s">
        <v>44</v>
      </c>
      <c r="F457" t="s">
        <v>5433</v>
      </c>
      <c r="G457" t="s">
        <v>2476</v>
      </c>
      <c r="H457" t="s">
        <v>109</v>
      </c>
      <c r="I457" t="s">
        <v>5434</v>
      </c>
      <c r="J457" t="s">
        <v>654</v>
      </c>
      <c r="K457" t="s">
        <v>67</v>
      </c>
      <c r="L457">
        <v>43</v>
      </c>
      <c r="M457">
        <v>2</v>
      </c>
      <c r="N457" t="s">
        <v>68</v>
      </c>
      <c r="O457" t="s">
        <v>1228</v>
      </c>
      <c r="P457" t="s">
        <v>134</v>
      </c>
      <c r="Q457" t="s">
        <v>71</v>
      </c>
      <c r="R457">
        <v>2012</v>
      </c>
      <c r="S457">
        <v>150</v>
      </c>
      <c r="T457" t="s">
        <v>31</v>
      </c>
      <c r="U457" s="2">
        <v>40634</v>
      </c>
      <c r="V457" s="2">
        <v>40663</v>
      </c>
      <c r="W457" s="2">
        <v>40633</v>
      </c>
      <c r="X457" t="s">
        <v>72</v>
      </c>
      <c r="Y457" t="s">
        <v>2577</v>
      </c>
      <c r="Z457" t="s">
        <v>167</v>
      </c>
      <c r="AA457" t="s">
        <v>168</v>
      </c>
      <c r="AB457" t="s">
        <v>35</v>
      </c>
      <c r="AC457" t="s">
        <v>36</v>
      </c>
      <c r="AE457" s="9" t="str">
        <f t="shared" si="77"/>
        <v>ok</v>
      </c>
      <c r="AF457" s="9">
        <f t="shared" si="78"/>
        <v>0</v>
      </c>
      <c r="AG457" s="9" t="str">
        <f t="shared" si="79"/>
        <v>ok</v>
      </c>
      <c r="AH457" s="9" t="str">
        <f t="shared" si="80"/>
        <v>ERROR!</v>
      </c>
      <c r="AI457" s="9" t="str">
        <f t="shared" si="81"/>
        <v>ok</v>
      </c>
      <c r="AJ457" s="9" t="str">
        <f t="shared" si="82"/>
        <v>STATE REPRESENTATIVE432DEMOCRATLEG DISTRICT 43 - HOUSEKINGLegislative2012150DEBT406344066340633Operation and OverheadMARCH TREASURYARGO STRATEGIESPO BOX 9100 SEATTLEWA</v>
      </c>
      <c r="AK457" s="9">
        <f t="shared" si="83"/>
        <v>0</v>
      </c>
      <c r="AL457" s="9" t="str">
        <f t="shared" si="84"/>
        <v>NO!</v>
      </c>
      <c r="AM457" t="str">
        <f t="shared" si="85"/>
        <v>Yes</v>
      </c>
      <c r="AN457">
        <f t="shared" si="86"/>
        <v>100441797</v>
      </c>
      <c r="AO457" s="12" t="str">
        <f t="shared" si="87"/>
        <v>STATE REPRESENTATIVE432DEMOCRATLEG DISTRICT 43 - HOUSEKINGLegislative</v>
      </c>
    </row>
    <row r="458" spans="1:41" hidden="1" x14ac:dyDescent="0.25">
      <c r="A458">
        <v>596</v>
      </c>
      <c r="B458">
        <v>100459370</v>
      </c>
      <c r="C458" t="s">
        <v>30</v>
      </c>
      <c r="D458" t="s">
        <v>1344</v>
      </c>
      <c r="E458" t="s">
        <v>44</v>
      </c>
      <c r="F458" t="s">
        <v>1345</v>
      </c>
      <c r="G458" t="s">
        <v>1346</v>
      </c>
      <c r="H458" t="s">
        <v>238</v>
      </c>
      <c r="I458" t="s">
        <v>1347</v>
      </c>
      <c r="J458" t="s">
        <v>67</v>
      </c>
      <c r="K458" t="s">
        <v>67</v>
      </c>
      <c r="L458">
        <v>43</v>
      </c>
      <c r="M458">
        <v>2</v>
      </c>
      <c r="N458" t="s">
        <v>68</v>
      </c>
      <c r="O458" t="s">
        <v>1228</v>
      </c>
      <c r="P458" t="s">
        <v>134</v>
      </c>
      <c r="Q458" t="s">
        <v>71</v>
      </c>
      <c r="R458">
        <v>2012</v>
      </c>
      <c r="S458">
        <v>150</v>
      </c>
      <c r="T458" t="s">
        <v>31</v>
      </c>
      <c r="U458" s="2">
        <v>40634</v>
      </c>
      <c r="V458" s="2">
        <v>40663</v>
      </c>
      <c r="W458" s="2">
        <v>40633</v>
      </c>
      <c r="X458" t="s">
        <v>72</v>
      </c>
      <c r="Y458" t="s">
        <v>2577</v>
      </c>
      <c r="Z458" t="s">
        <v>167</v>
      </c>
      <c r="AA458" t="s">
        <v>168</v>
      </c>
      <c r="AB458" t="s">
        <v>35</v>
      </c>
      <c r="AC458" t="s">
        <v>36</v>
      </c>
      <c r="AE458" s="9" t="str">
        <f t="shared" si="77"/>
        <v>ok</v>
      </c>
      <c r="AF458" s="9">
        <f t="shared" si="78"/>
        <v>0</v>
      </c>
      <c r="AG458" s="9" t="str">
        <f t="shared" si="79"/>
        <v>ok</v>
      </c>
      <c r="AH458" s="9" t="str">
        <f t="shared" si="80"/>
        <v>ERROR!</v>
      </c>
      <c r="AI458" s="9" t="str">
        <f t="shared" si="81"/>
        <v>ok</v>
      </c>
      <c r="AJ458" s="9" t="str">
        <f t="shared" si="82"/>
        <v>STATE REPRESENTATIVE432DEMOCRATLEG DISTRICT 43 - HOUSEKINGLegislative2012150DEBT406344066340633Operation and OverheadMARCH TREASURYARGO STRATEGIESPO BOX 9100 SEATTLEWA</v>
      </c>
      <c r="AK458" s="9">
        <f t="shared" si="83"/>
        <v>1</v>
      </c>
      <c r="AL458" s="9" t="str">
        <f t="shared" si="84"/>
        <v>MATCH</v>
      </c>
      <c r="AM458" t="str">
        <f t="shared" si="85"/>
        <v>Yes</v>
      </c>
      <c r="AN458">
        <f t="shared" si="86"/>
        <v>100441797</v>
      </c>
      <c r="AO458" s="12" t="str">
        <f t="shared" si="87"/>
        <v>STATE REPRESENTATIVE432DEMOCRATLEG DISTRICT 43 - HOUSEKINGLegislative</v>
      </c>
    </row>
    <row r="459" spans="1:41" hidden="1" x14ac:dyDescent="0.25">
      <c r="A459">
        <v>1002</v>
      </c>
      <c r="B459">
        <v>100488615</v>
      </c>
      <c r="C459" t="s">
        <v>30</v>
      </c>
      <c r="D459" t="s">
        <v>1224</v>
      </c>
      <c r="E459" t="s">
        <v>44</v>
      </c>
      <c r="F459" t="s">
        <v>1225</v>
      </c>
      <c r="G459" t="s">
        <v>1226</v>
      </c>
      <c r="H459" t="s">
        <v>212</v>
      </c>
      <c r="I459" t="s">
        <v>1227</v>
      </c>
      <c r="J459" t="s">
        <v>67</v>
      </c>
      <c r="K459" t="s">
        <v>67</v>
      </c>
      <c r="L459">
        <v>43</v>
      </c>
      <c r="M459">
        <v>2</v>
      </c>
      <c r="N459" t="s">
        <v>68</v>
      </c>
      <c r="O459" t="s">
        <v>1228</v>
      </c>
      <c r="P459" t="s">
        <v>134</v>
      </c>
      <c r="Q459" t="s">
        <v>71</v>
      </c>
      <c r="R459">
        <v>2012</v>
      </c>
      <c r="S459">
        <v>285.72000000000003</v>
      </c>
      <c r="T459" t="s">
        <v>31</v>
      </c>
      <c r="U459" s="2">
        <v>41030</v>
      </c>
      <c r="V459" s="2">
        <v>41060</v>
      </c>
      <c r="W459" s="2">
        <v>40967</v>
      </c>
      <c r="X459" t="s">
        <v>72</v>
      </c>
      <c r="Y459" t="s">
        <v>2413</v>
      </c>
      <c r="Z459" t="s">
        <v>1225</v>
      </c>
      <c r="AA459" t="s">
        <v>2372</v>
      </c>
      <c r="AB459" t="s">
        <v>35</v>
      </c>
      <c r="AC459" t="s">
        <v>36</v>
      </c>
      <c r="AE459" s="9" t="str">
        <f t="shared" si="77"/>
        <v>ok</v>
      </c>
      <c r="AF459" s="9">
        <f t="shared" si="78"/>
        <v>0</v>
      </c>
      <c r="AG459" s="9" t="str">
        <f t="shared" si="79"/>
        <v>ok</v>
      </c>
      <c r="AH459" s="9" t="str">
        <f t="shared" si="80"/>
        <v>ERROR!</v>
      </c>
      <c r="AI459" s="9" t="str">
        <f t="shared" si="81"/>
        <v>ok</v>
      </c>
      <c r="AJ459" s="9" t="str">
        <f t="shared" si="82"/>
        <v>STATE REPRESENTATIVE432DEMOCRATLEG DISTRICT 43 - HOUSEKINGLegislative2012285.72DEBT410304106040967Operation and OverheadREIMB. MILEAGE &amp; PARKINGCHOPP FRANK V1000  AURORA AVENUE N SUITE 100SEATTLEWA</v>
      </c>
      <c r="AK459" s="9">
        <f t="shared" si="83"/>
        <v>0</v>
      </c>
      <c r="AL459" s="9" t="str">
        <f t="shared" si="84"/>
        <v>MATCH</v>
      </c>
      <c r="AM459" t="str">
        <f t="shared" si="85"/>
        <v>Yes</v>
      </c>
      <c r="AN459">
        <f t="shared" si="86"/>
        <v>100488615</v>
      </c>
      <c r="AO459" s="12" t="str">
        <f t="shared" si="87"/>
        <v>STATE REPRESENTATIVE432DEMOCRATLEG DISTRICT 43 - HOUSEKINGLegislative</v>
      </c>
    </row>
    <row r="460" spans="1:41" hidden="1" x14ac:dyDescent="0.25">
      <c r="A460">
        <v>511</v>
      </c>
      <c r="B460">
        <v>100437918</v>
      </c>
      <c r="C460" t="s">
        <v>30</v>
      </c>
      <c r="D460" t="s">
        <v>4226</v>
      </c>
      <c r="E460" t="s">
        <v>44</v>
      </c>
      <c r="F460" t="s">
        <v>626</v>
      </c>
      <c r="G460" t="s">
        <v>627</v>
      </c>
      <c r="H460" t="s">
        <v>47</v>
      </c>
      <c r="I460" t="s">
        <v>628</v>
      </c>
      <c r="J460" t="s">
        <v>174</v>
      </c>
      <c r="K460" t="s">
        <v>67</v>
      </c>
      <c r="L460">
        <v>43</v>
      </c>
      <c r="M460">
        <v>2</v>
      </c>
      <c r="N460" t="s">
        <v>68</v>
      </c>
      <c r="O460" t="s">
        <v>1228</v>
      </c>
      <c r="P460" t="s">
        <v>134</v>
      </c>
      <c r="Q460" t="s">
        <v>71</v>
      </c>
      <c r="R460">
        <v>2012</v>
      </c>
      <c r="S460">
        <v>300</v>
      </c>
      <c r="T460" t="s">
        <v>31</v>
      </c>
      <c r="U460" s="2">
        <v>40575</v>
      </c>
      <c r="V460" s="2">
        <v>40602</v>
      </c>
      <c r="W460" s="2">
        <v>40574</v>
      </c>
      <c r="X460" t="s">
        <v>72</v>
      </c>
      <c r="Y460" t="s">
        <v>2477</v>
      </c>
      <c r="Z460" t="s">
        <v>167</v>
      </c>
      <c r="AA460" t="s">
        <v>168</v>
      </c>
      <c r="AB460" t="s">
        <v>35</v>
      </c>
      <c r="AC460" t="s">
        <v>36</v>
      </c>
      <c r="AE460" s="9" t="str">
        <f t="shared" si="77"/>
        <v>NO!</v>
      </c>
      <c r="AF460" s="9">
        <f t="shared" si="78"/>
        <v>0</v>
      </c>
      <c r="AG460" s="9" t="str">
        <f t="shared" si="79"/>
        <v>ok</v>
      </c>
      <c r="AH460" s="9" t="str">
        <f t="shared" si="80"/>
        <v>ERROR!</v>
      </c>
      <c r="AI460" s="9" t="str">
        <f t="shared" si="81"/>
        <v>ok</v>
      </c>
      <c r="AJ460" s="9" t="str">
        <f t="shared" si="82"/>
        <v>STATE REPRESENTATIVE432DEMOCRATLEG DISTRICT 43 - HOUSEKINGLegislative2012300DEBT405754060240574Operation and OverheadJANUARY TREASURYARGO STRATEGIESPO BOX 9100 SEATTLEWA</v>
      </c>
      <c r="AK460" s="9">
        <f t="shared" si="83"/>
        <v>0</v>
      </c>
      <c r="AL460" s="9" t="str">
        <f t="shared" si="84"/>
        <v>NO!</v>
      </c>
      <c r="AM460" t="str">
        <f t="shared" si="85"/>
        <v>Yes</v>
      </c>
      <c r="AN460">
        <f t="shared" si="86"/>
        <v>100419024</v>
      </c>
      <c r="AO460" s="12" t="str">
        <f t="shared" si="87"/>
        <v>STATE REPRESENTATIVE432DEMOCRATLEG DISTRICT 43 - HOUSEKINGLegislative</v>
      </c>
    </row>
    <row r="461" spans="1:41" hidden="1" x14ac:dyDescent="0.25">
      <c r="A461">
        <v>629</v>
      </c>
      <c r="B461">
        <v>100440355</v>
      </c>
      <c r="C461" t="s">
        <v>30</v>
      </c>
      <c r="D461" t="s">
        <v>671</v>
      </c>
      <c r="E461" t="s">
        <v>44</v>
      </c>
      <c r="F461" t="s">
        <v>672</v>
      </c>
      <c r="G461" t="s">
        <v>673</v>
      </c>
      <c r="H461" t="s">
        <v>404</v>
      </c>
      <c r="I461" t="s">
        <v>674</v>
      </c>
      <c r="J461" t="s">
        <v>675</v>
      </c>
      <c r="K461" t="s">
        <v>67</v>
      </c>
      <c r="L461">
        <v>43</v>
      </c>
      <c r="M461">
        <v>2</v>
      </c>
      <c r="N461" t="s">
        <v>68</v>
      </c>
      <c r="O461" t="s">
        <v>1228</v>
      </c>
      <c r="P461" t="s">
        <v>134</v>
      </c>
      <c r="Q461" t="s">
        <v>71</v>
      </c>
      <c r="R461">
        <v>2012</v>
      </c>
      <c r="S461">
        <v>300</v>
      </c>
      <c r="T461" t="s">
        <v>31</v>
      </c>
      <c r="U461" s="2">
        <v>40575</v>
      </c>
      <c r="V461" s="2">
        <v>40602</v>
      </c>
      <c r="W461" s="2">
        <v>40574</v>
      </c>
      <c r="X461" t="s">
        <v>72</v>
      </c>
      <c r="Y461" t="s">
        <v>2477</v>
      </c>
      <c r="Z461" t="s">
        <v>167</v>
      </c>
      <c r="AA461" t="s">
        <v>168</v>
      </c>
      <c r="AB461" t="s">
        <v>35</v>
      </c>
      <c r="AC461" t="s">
        <v>36</v>
      </c>
      <c r="AE461" s="9" t="str">
        <f t="shared" si="77"/>
        <v>ok</v>
      </c>
      <c r="AF461" s="9">
        <f t="shared" si="78"/>
        <v>0</v>
      </c>
      <c r="AG461" s="9" t="str">
        <f t="shared" si="79"/>
        <v>ok</v>
      </c>
      <c r="AH461" s="9" t="str">
        <f t="shared" si="80"/>
        <v>ERROR!</v>
      </c>
      <c r="AI461" s="9" t="str">
        <f t="shared" si="81"/>
        <v>ok</v>
      </c>
      <c r="AJ461" s="9" t="str">
        <f t="shared" si="82"/>
        <v>STATE REPRESENTATIVE432DEMOCRATLEG DISTRICT 43 - HOUSEKINGLegislative2012300DEBT405754060240574Operation and OverheadJANUARY TREASURYARGO STRATEGIESPO BOX 9100 SEATTLEWA</v>
      </c>
      <c r="AK461" s="9">
        <f t="shared" si="83"/>
        <v>1</v>
      </c>
      <c r="AL461" s="9" t="str">
        <f t="shared" si="84"/>
        <v>NO!</v>
      </c>
      <c r="AM461" t="str">
        <f t="shared" si="85"/>
        <v>Yes</v>
      </c>
      <c r="AN461">
        <f t="shared" si="86"/>
        <v>100419024</v>
      </c>
      <c r="AO461" s="12" t="str">
        <f t="shared" si="87"/>
        <v>STATE REPRESENTATIVE432DEMOCRATLEG DISTRICT 43 - HOUSEKINGLegislative</v>
      </c>
    </row>
    <row r="462" spans="1:41" hidden="1" x14ac:dyDescent="0.25">
      <c r="A462">
        <v>524</v>
      </c>
      <c r="B462">
        <v>100449613</v>
      </c>
      <c r="C462" t="s">
        <v>30</v>
      </c>
      <c r="D462" t="s">
        <v>137</v>
      </c>
      <c r="E462" t="s">
        <v>44</v>
      </c>
      <c r="F462" t="s">
        <v>138</v>
      </c>
      <c r="G462" t="s">
        <v>139</v>
      </c>
      <c r="H462" t="s">
        <v>140</v>
      </c>
      <c r="I462" t="s">
        <v>141</v>
      </c>
      <c r="J462" t="s">
        <v>67</v>
      </c>
      <c r="K462" t="s">
        <v>67</v>
      </c>
      <c r="L462">
        <v>43</v>
      </c>
      <c r="M462">
        <v>2</v>
      </c>
      <c r="N462" t="s">
        <v>68</v>
      </c>
      <c r="O462" t="s">
        <v>1228</v>
      </c>
      <c r="P462" t="s">
        <v>134</v>
      </c>
      <c r="Q462" t="s">
        <v>71</v>
      </c>
      <c r="R462">
        <v>2012</v>
      </c>
      <c r="S462">
        <v>300</v>
      </c>
      <c r="T462" t="s">
        <v>31</v>
      </c>
      <c r="U462" s="2">
        <v>40817</v>
      </c>
      <c r="V462" s="2">
        <v>40847</v>
      </c>
      <c r="W462" s="2">
        <v>40816</v>
      </c>
      <c r="X462" t="s">
        <v>72</v>
      </c>
      <c r="Y462" t="s">
        <v>337</v>
      </c>
      <c r="Z462" t="s">
        <v>167</v>
      </c>
      <c r="AA462" t="s">
        <v>168</v>
      </c>
      <c r="AB462" t="s">
        <v>35</v>
      </c>
      <c r="AC462" t="s">
        <v>36</v>
      </c>
      <c r="AE462" s="9" t="str">
        <f t="shared" si="77"/>
        <v>ok</v>
      </c>
      <c r="AF462" s="9">
        <f t="shared" si="78"/>
        <v>0</v>
      </c>
      <c r="AG462" s="9" t="str">
        <f t="shared" si="79"/>
        <v>ok</v>
      </c>
      <c r="AH462" s="9" t="str">
        <f t="shared" si="80"/>
        <v>ERROR!</v>
      </c>
      <c r="AI462" s="9" t="str">
        <f t="shared" si="81"/>
        <v>ok</v>
      </c>
      <c r="AJ462" s="9" t="str">
        <f t="shared" si="82"/>
        <v>STATE REPRESENTATIVE432DEMOCRATLEG DISTRICT 43 - HOUSEKINGLegislative2012300DEBT408174084740816Operation and OverheadSEPTEMBER TREASURYARGO STRATEGIESPO BOX 9100 SEATTLEWA</v>
      </c>
      <c r="AK462" s="9">
        <f t="shared" si="83"/>
        <v>0</v>
      </c>
      <c r="AL462" s="9" t="str">
        <f t="shared" si="84"/>
        <v>MATCH</v>
      </c>
      <c r="AM462" t="str">
        <f t="shared" si="85"/>
        <v>Yes</v>
      </c>
      <c r="AN462">
        <f t="shared" si="86"/>
        <v>100441812</v>
      </c>
      <c r="AO462" s="12" t="str">
        <f t="shared" si="87"/>
        <v>STATE REPRESENTATIVE432DEMOCRATLEG DISTRICT 43 - HOUSEKINGLegislative</v>
      </c>
    </row>
    <row r="463" spans="1:41" hidden="1" x14ac:dyDescent="0.25">
      <c r="A463">
        <v>489</v>
      </c>
      <c r="B463">
        <v>100451392</v>
      </c>
      <c r="C463" t="s">
        <v>30</v>
      </c>
      <c r="D463" t="s">
        <v>235</v>
      </c>
      <c r="E463" t="s">
        <v>44</v>
      </c>
      <c r="F463" s="10" t="s">
        <v>236</v>
      </c>
      <c r="G463" t="s">
        <v>237</v>
      </c>
      <c r="H463" t="s">
        <v>238</v>
      </c>
      <c r="I463" t="s">
        <v>239</v>
      </c>
      <c r="J463" t="s">
        <v>240</v>
      </c>
      <c r="K463" t="s">
        <v>67</v>
      </c>
      <c r="L463">
        <v>43</v>
      </c>
      <c r="M463">
        <v>2</v>
      </c>
      <c r="N463" t="s">
        <v>68</v>
      </c>
      <c r="O463" t="s">
        <v>1228</v>
      </c>
      <c r="P463" t="s">
        <v>134</v>
      </c>
      <c r="Q463" t="s">
        <v>71</v>
      </c>
      <c r="R463">
        <v>2012</v>
      </c>
      <c r="S463">
        <v>300</v>
      </c>
      <c r="T463" t="s">
        <v>31</v>
      </c>
      <c r="U463" s="2">
        <v>40817</v>
      </c>
      <c r="V463" s="2">
        <v>40847</v>
      </c>
      <c r="W463" s="2">
        <v>40816</v>
      </c>
      <c r="X463" t="s">
        <v>72</v>
      </c>
      <c r="Y463" t="s">
        <v>337</v>
      </c>
      <c r="Z463" t="s">
        <v>167</v>
      </c>
      <c r="AA463" t="s">
        <v>168</v>
      </c>
      <c r="AB463" t="s">
        <v>35</v>
      </c>
      <c r="AC463" t="s">
        <v>36</v>
      </c>
      <c r="AE463" s="9" t="str">
        <f t="shared" si="77"/>
        <v>ok</v>
      </c>
      <c r="AF463" s="9">
        <f t="shared" si="78"/>
        <v>0</v>
      </c>
      <c r="AG463" s="9" t="str">
        <f t="shared" si="79"/>
        <v>ok</v>
      </c>
      <c r="AH463" s="9" t="str">
        <f t="shared" si="80"/>
        <v>ERROR!</v>
      </c>
      <c r="AI463" s="9" t="str">
        <f t="shared" si="81"/>
        <v>ok</v>
      </c>
      <c r="AJ463" s="9" t="str">
        <f t="shared" si="82"/>
        <v>STATE REPRESENTATIVE432DEMOCRATLEG DISTRICT 43 - HOUSEKINGLegislative2012300DEBT408174084740816Operation and OverheadSEPTEMBER TREASURYARGO STRATEGIESPO BOX 9100 SEATTLEWA</v>
      </c>
      <c r="AK463" s="9">
        <f t="shared" si="83"/>
        <v>1</v>
      </c>
      <c r="AL463" s="9" t="str">
        <f t="shared" si="84"/>
        <v>NO!</v>
      </c>
      <c r="AM463" t="str">
        <f t="shared" si="85"/>
        <v>Yes</v>
      </c>
      <c r="AN463">
        <f t="shared" si="86"/>
        <v>100441812</v>
      </c>
      <c r="AO463" s="12" t="str">
        <f t="shared" si="87"/>
        <v>STATE REPRESENTATIVE432DEMOCRATLEG DISTRICT 43 - HOUSEKINGLegislative</v>
      </c>
    </row>
    <row r="464" spans="1:41" hidden="1" x14ac:dyDescent="0.25">
      <c r="A464">
        <v>490</v>
      </c>
      <c r="B464">
        <v>100453763</v>
      </c>
      <c r="C464" t="s">
        <v>30</v>
      </c>
      <c r="D464" t="s">
        <v>976</v>
      </c>
      <c r="E464" t="s">
        <v>44</v>
      </c>
      <c r="F464" t="s">
        <v>977</v>
      </c>
      <c r="G464" t="s">
        <v>224</v>
      </c>
      <c r="H464" t="s">
        <v>346</v>
      </c>
      <c r="I464" t="s">
        <v>978</v>
      </c>
      <c r="J464" t="s">
        <v>49</v>
      </c>
      <c r="K464" t="s">
        <v>67</v>
      </c>
      <c r="L464">
        <v>43</v>
      </c>
      <c r="M464">
        <v>2</v>
      </c>
      <c r="N464" t="s">
        <v>68</v>
      </c>
      <c r="O464" t="s">
        <v>1228</v>
      </c>
      <c r="P464" t="s">
        <v>134</v>
      </c>
      <c r="Q464" t="s">
        <v>71</v>
      </c>
      <c r="R464">
        <v>2012</v>
      </c>
      <c r="S464">
        <v>300</v>
      </c>
      <c r="T464" t="s">
        <v>31</v>
      </c>
      <c r="U464" s="2">
        <v>40817</v>
      </c>
      <c r="V464" s="2">
        <v>40847</v>
      </c>
      <c r="W464" s="2">
        <v>40816</v>
      </c>
      <c r="X464" t="s">
        <v>72</v>
      </c>
      <c r="Y464" t="s">
        <v>337</v>
      </c>
      <c r="Z464" t="s">
        <v>167</v>
      </c>
      <c r="AA464" t="s">
        <v>168</v>
      </c>
      <c r="AB464" t="s">
        <v>35</v>
      </c>
      <c r="AC464" t="s">
        <v>36</v>
      </c>
      <c r="AE464" s="9" t="str">
        <f t="shared" si="77"/>
        <v>ok</v>
      </c>
      <c r="AF464" s="9">
        <f t="shared" si="78"/>
        <v>0</v>
      </c>
      <c r="AG464" s="9" t="str">
        <f t="shared" si="79"/>
        <v>ok</v>
      </c>
      <c r="AH464" s="9" t="str">
        <f t="shared" si="80"/>
        <v>ERROR!</v>
      </c>
      <c r="AI464" s="9" t="str">
        <f t="shared" si="81"/>
        <v>ok</v>
      </c>
      <c r="AJ464" s="9" t="str">
        <f t="shared" si="82"/>
        <v>STATE REPRESENTATIVE432DEMOCRATLEG DISTRICT 43 - HOUSEKINGLegislative2012300DEBT408174084740816Operation and OverheadSEPTEMBER TREASURYARGO STRATEGIESPO BOX 9100 SEATTLEWA</v>
      </c>
      <c r="AK464" s="9">
        <f t="shared" si="83"/>
        <v>1</v>
      </c>
      <c r="AL464" s="9" t="str">
        <f t="shared" si="84"/>
        <v>NO!</v>
      </c>
      <c r="AM464" t="str">
        <f t="shared" si="85"/>
        <v>Yes</v>
      </c>
      <c r="AN464">
        <f t="shared" si="86"/>
        <v>100441812</v>
      </c>
      <c r="AO464" s="12" t="str">
        <f t="shared" si="87"/>
        <v>STATE REPRESENTATIVE432DEMOCRATLEG DISTRICT 43 - HOUSEKINGLegislative</v>
      </c>
    </row>
    <row r="465" spans="1:41" hidden="1" x14ac:dyDescent="0.25">
      <c r="A465">
        <v>605</v>
      </c>
      <c r="B465">
        <v>100458952</v>
      </c>
      <c r="C465" t="s">
        <v>30</v>
      </c>
      <c r="D465" t="s">
        <v>235</v>
      </c>
      <c r="E465" t="s">
        <v>44</v>
      </c>
      <c r="F465" s="10" t="s">
        <v>236</v>
      </c>
      <c r="G465" t="s">
        <v>237</v>
      </c>
      <c r="H465" t="s">
        <v>238</v>
      </c>
      <c r="I465" t="s">
        <v>239</v>
      </c>
      <c r="J465" t="s">
        <v>240</v>
      </c>
      <c r="K465" t="s">
        <v>67</v>
      </c>
      <c r="L465">
        <v>43</v>
      </c>
      <c r="M465">
        <v>2</v>
      </c>
      <c r="N465" t="s">
        <v>68</v>
      </c>
      <c r="O465" t="s">
        <v>1228</v>
      </c>
      <c r="P465" t="s">
        <v>134</v>
      </c>
      <c r="Q465" t="s">
        <v>71</v>
      </c>
      <c r="R465">
        <v>2012</v>
      </c>
      <c r="S465">
        <v>300</v>
      </c>
      <c r="T465" t="s">
        <v>31</v>
      </c>
      <c r="U465" s="2">
        <v>40817</v>
      </c>
      <c r="V465" s="2">
        <v>40847</v>
      </c>
      <c r="W465" s="2">
        <v>40816</v>
      </c>
      <c r="X465" t="s">
        <v>72</v>
      </c>
      <c r="Y465" t="s">
        <v>337</v>
      </c>
      <c r="Z465" t="s">
        <v>167</v>
      </c>
      <c r="AA465" t="s">
        <v>168</v>
      </c>
      <c r="AB465" t="s">
        <v>35</v>
      </c>
      <c r="AC465" t="s">
        <v>36</v>
      </c>
      <c r="AE465" s="9" t="str">
        <f t="shared" si="77"/>
        <v>ok</v>
      </c>
      <c r="AF465" s="9">
        <f t="shared" si="78"/>
        <v>0</v>
      </c>
      <c r="AG465" s="9" t="str">
        <f t="shared" si="79"/>
        <v>ok</v>
      </c>
      <c r="AH465" s="9" t="str">
        <f t="shared" si="80"/>
        <v>ERROR!</v>
      </c>
      <c r="AI465" s="9" t="str">
        <f t="shared" si="81"/>
        <v>ok</v>
      </c>
      <c r="AJ465" s="9" t="str">
        <f t="shared" si="82"/>
        <v>STATE REPRESENTATIVE432DEMOCRATLEG DISTRICT 43 - HOUSEKINGLegislative2012300DEBT408174084740816Operation and OverheadSEPTEMBER TREASURYARGO STRATEGIESPO BOX 9100 SEATTLEWA</v>
      </c>
      <c r="AK465" s="9">
        <f t="shared" si="83"/>
        <v>1</v>
      </c>
      <c r="AL465" s="9" t="str">
        <f t="shared" si="84"/>
        <v>NO!</v>
      </c>
      <c r="AM465" t="str">
        <f t="shared" si="85"/>
        <v>Yes</v>
      </c>
      <c r="AN465">
        <f t="shared" si="86"/>
        <v>100441812</v>
      </c>
      <c r="AO465" s="12" t="str">
        <f t="shared" si="87"/>
        <v>STATE REPRESENTATIVE432DEMOCRATLEG DISTRICT 43 - HOUSEKINGLegislative</v>
      </c>
    </row>
    <row r="466" spans="1:41" hidden="1" x14ac:dyDescent="0.25">
      <c r="A466">
        <v>646</v>
      </c>
      <c r="B466">
        <v>100461972</v>
      </c>
      <c r="C466" t="s">
        <v>30</v>
      </c>
      <c r="D466" t="s">
        <v>5450</v>
      </c>
      <c r="E466" t="s">
        <v>44</v>
      </c>
      <c r="F466" t="s">
        <v>5451</v>
      </c>
      <c r="G466" t="s">
        <v>5452</v>
      </c>
      <c r="H466" t="s">
        <v>1114</v>
      </c>
      <c r="I466" t="s">
        <v>5453</v>
      </c>
      <c r="J466" t="s">
        <v>67</v>
      </c>
      <c r="K466" t="s">
        <v>67</v>
      </c>
      <c r="L466">
        <v>43</v>
      </c>
      <c r="M466">
        <v>2</v>
      </c>
      <c r="N466" t="s">
        <v>68</v>
      </c>
      <c r="O466" t="s">
        <v>1228</v>
      </c>
      <c r="P466" t="s">
        <v>134</v>
      </c>
      <c r="Q466" t="s">
        <v>71</v>
      </c>
      <c r="R466">
        <v>2012</v>
      </c>
      <c r="S466">
        <v>300</v>
      </c>
      <c r="T466" t="s">
        <v>31</v>
      </c>
      <c r="U466" s="2">
        <v>40817</v>
      </c>
      <c r="V466" s="2">
        <v>40847</v>
      </c>
      <c r="W466" s="2">
        <v>40816</v>
      </c>
      <c r="X466" t="s">
        <v>72</v>
      </c>
      <c r="Y466" t="s">
        <v>337</v>
      </c>
      <c r="Z466" t="s">
        <v>167</v>
      </c>
      <c r="AA466" t="s">
        <v>168</v>
      </c>
      <c r="AB466" t="s">
        <v>35</v>
      </c>
      <c r="AC466" t="s">
        <v>36</v>
      </c>
      <c r="AE466" s="9" t="str">
        <f t="shared" si="77"/>
        <v>ok</v>
      </c>
      <c r="AF466" s="9">
        <f t="shared" si="78"/>
        <v>0</v>
      </c>
      <c r="AG466" s="9" t="str">
        <f t="shared" si="79"/>
        <v>ok</v>
      </c>
      <c r="AH466" s="9" t="str">
        <f t="shared" si="80"/>
        <v>ERROR!</v>
      </c>
      <c r="AI466" s="9" t="str">
        <f t="shared" si="81"/>
        <v>ok</v>
      </c>
      <c r="AJ466" s="9" t="str">
        <f t="shared" si="82"/>
        <v>STATE REPRESENTATIVE432DEMOCRATLEG DISTRICT 43 - HOUSEKINGLegislative2012300DEBT408174084740816Operation and OverheadSEPTEMBER TREASURYARGO STRATEGIESPO BOX 9100 SEATTLEWA</v>
      </c>
      <c r="AK466" s="9">
        <f t="shared" si="83"/>
        <v>1</v>
      </c>
      <c r="AL466" s="9" t="str">
        <f t="shared" si="84"/>
        <v>MATCH</v>
      </c>
      <c r="AM466" t="str">
        <f t="shared" si="85"/>
        <v>Yes</v>
      </c>
      <c r="AN466">
        <f t="shared" si="86"/>
        <v>100441812</v>
      </c>
      <c r="AO466" s="12" t="str">
        <f t="shared" si="87"/>
        <v>STATE REPRESENTATIVE432DEMOCRATLEG DISTRICT 43 - HOUSEKINGLegislative</v>
      </c>
    </row>
    <row r="467" spans="1:41" hidden="1" x14ac:dyDescent="0.25">
      <c r="A467">
        <v>647</v>
      </c>
      <c r="B467">
        <v>100462221</v>
      </c>
      <c r="C467" t="s">
        <v>30</v>
      </c>
      <c r="D467" t="s">
        <v>270</v>
      </c>
      <c r="E467" t="s">
        <v>44</v>
      </c>
      <c r="F467" t="s">
        <v>271</v>
      </c>
      <c r="G467" t="s">
        <v>272</v>
      </c>
      <c r="H467" t="s">
        <v>273</v>
      </c>
      <c r="I467" t="s">
        <v>274</v>
      </c>
      <c r="J467" t="s">
        <v>67</v>
      </c>
      <c r="K467" t="s">
        <v>67</v>
      </c>
      <c r="L467">
        <v>43</v>
      </c>
      <c r="M467">
        <v>2</v>
      </c>
      <c r="N467" t="s">
        <v>68</v>
      </c>
      <c r="O467" t="s">
        <v>1228</v>
      </c>
      <c r="P467" t="s">
        <v>134</v>
      </c>
      <c r="Q467" t="s">
        <v>71</v>
      </c>
      <c r="R467">
        <v>2012</v>
      </c>
      <c r="S467">
        <v>300</v>
      </c>
      <c r="T467" t="s">
        <v>31</v>
      </c>
      <c r="U467" s="2">
        <v>40817</v>
      </c>
      <c r="V467" s="2">
        <v>40847</v>
      </c>
      <c r="W467" s="2">
        <v>40816</v>
      </c>
      <c r="X467" t="s">
        <v>72</v>
      </c>
      <c r="Y467" t="s">
        <v>337</v>
      </c>
      <c r="Z467" t="s">
        <v>167</v>
      </c>
      <c r="AA467" t="s">
        <v>168</v>
      </c>
      <c r="AB467" t="s">
        <v>35</v>
      </c>
      <c r="AC467" t="s">
        <v>36</v>
      </c>
      <c r="AE467" s="9" t="str">
        <f t="shared" si="77"/>
        <v>ok</v>
      </c>
      <c r="AF467" s="9">
        <f t="shared" si="78"/>
        <v>0</v>
      </c>
      <c r="AG467" s="9" t="str">
        <f t="shared" si="79"/>
        <v>ok</v>
      </c>
      <c r="AH467" s="9" t="str">
        <f t="shared" si="80"/>
        <v>ERROR!</v>
      </c>
      <c r="AI467" s="9" t="str">
        <f t="shared" si="81"/>
        <v>ok</v>
      </c>
      <c r="AJ467" s="9" t="str">
        <f t="shared" si="82"/>
        <v>STATE REPRESENTATIVE432DEMOCRATLEG DISTRICT 43 - HOUSEKINGLegislative2012300DEBT408174084740816Operation and OverheadSEPTEMBER TREASURYARGO STRATEGIESPO BOX 9100 SEATTLEWA</v>
      </c>
      <c r="AK467" s="9">
        <f t="shared" si="83"/>
        <v>1</v>
      </c>
      <c r="AL467" s="9" t="str">
        <f t="shared" si="84"/>
        <v>MATCH</v>
      </c>
      <c r="AM467" t="str">
        <f t="shared" si="85"/>
        <v>Yes</v>
      </c>
      <c r="AN467">
        <f t="shared" si="86"/>
        <v>100441812</v>
      </c>
      <c r="AO467" s="12" t="str">
        <f t="shared" si="87"/>
        <v>STATE REPRESENTATIVE432DEMOCRATLEG DISTRICT 43 - HOUSEKINGLegislative</v>
      </c>
    </row>
    <row r="468" spans="1:41" hidden="1" x14ac:dyDescent="0.25">
      <c r="A468">
        <v>648</v>
      </c>
      <c r="B468">
        <v>100462286</v>
      </c>
      <c r="C468" t="s">
        <v>30</v>
      </c>
      <c r="D468" t="s">
        <v>956</v>
      </c>
      <c r="E468" t="s">
        <v>44</v>
      </c>
      <c r="F468" t="s">
        <v>957</v>
      </c>
      <c r="G468" t="s">
        <v>958</v>
      </c>
      <c r="H468" t="s">
        <v>238</v>
      </c>
      <c r="I468" t="s">
        <v>959</v>
      </c>
      <c r="J468" t="s">
        <v>67</v>
      </c>
      <c r="K468" t="s">
        <v>67</v>
      </c>
      <c r="L468">
        <v>43</v>
      </c>
      <c r="M468">
        <v>2</v>
      </c>
      <c r="N468" t="s">
        <v>68</v>
      </c>
      <c r="O468" t="s">
        <v>1228</v>
      </c>
      <c r="P468" t="s">
        <v>134</v>
      </c>
      <c r="Q468" t="s">
        <v>71</v>
      </c>
      <c r="R468">
        <v>2012</v>
      </c>
      <c r="S468">
        <v>300</v>
      </c>
      <c r="T468" t="s">
        <v>31</v>
      </c>
      <c r="U468" s="2">
        <v>40817</v>
      </c>
      <c r="V468" s="2">
        <v>40847</v>
      </c>
      <c r="W468" s="2">
        <v>40816</v>
      </c>
      <c r="X468" t="s">
        <v>72</v>
      </c>
      <c r="Y468" t="s">
        <v>337</v>
      </c>
      <c r="Z468" t="s">
        <v>167</v>
      </c>
      <c r="AA468" t="s">
        <v>168</v>
      </c>
      <c r="AB468" t="s">
        <v>35</v>
      </c>
      <c r="AC468" t="s">
        <v>36</v>
      </c>
      <c r="AE468" s="9" t="str">
        <f t="shared" si="77"/>
        <v>ok</v>
      </c>
      <c r="AF468" s="9">
        <f t="shared" si="78"/>
        <v>0</v>
      </c>
      <c r="AG468" s="9" t="str">
        <f t="shared" si="79"/>
        <v>ok</v>
      </c>
      <c r="AH468" s="9" t="str">
        <f t="shared" si="80"/>
        <v>ERROR!</v>
      </c>
      <c r="AI468" s="9" t="str">
        <f t="shared" si="81"/>
        <v>ok</v>
      </c>
      <c r="AJ468" s="9" t="str">
        <f t="shared" si="82"/>
        <v>STATE REPRESENTATIVE432DEMOCRATLEG DISTRICT 43 - HOUSEKINGLegislative2012300DEBT408174084740816Operation and OverheadSEPTEMBER TREASURYARGO STRATEGIESPO BOX 9100 SEATTLEWA</v>
      </c>
      <c r="AK468" s="9">
        <f t="shared" si="83"/>
        <v>1</v>
      </c>
      <c r="AL468" s="9" t="str">
        <f t="shared" si="84"/>
        <v>MATCH</v>
      </c>
      <c r="AM468" t="str">
        <f t="shared" si="85"/>
        <v>Yes</v>
      </c>
      <c r="AN468">
        <f t="shared" si="86"/>
        <v>100441812</v>
      </c>
      <c r="AO468" s="12" t="str">
        <f t="shared" si="87"/>
        <v>STATE REPRESENTATIVE432DEMOCRATLEG DISTRICT 43 - HOUSEKINGLegislative</v>
      </c>
    </row>
    <row r="469" spans="1:41" hidden="1" x14ac:dyDescent="0.25">
      <c r="A469">
        <v>664</v>
      </c>
      <c r="B469">
        <v>100462421</v>
      </c>
      <c r="C469" t="s">
        <v>30</v>
      </c>
      <c r="D469" t="s">
        <v>2952</v>
      </c>
      <c r="E469" t="s">
        <v>44</v>
      </c>
      <c r="F469" t="s">
        <v>2953</v>
      </c>
      <c r="G469" t="s">
        <v>2954</v>
      </c>
      <c r="H469" t="s">
        <v>109</v>
      </c>
      <c r="I469" t="s">
        <v>2955</v>
      </c>
      <c r="J469" t="s">
        <v>322</v>
      </c>
      <c r="K469" t="s">
        <v>67</v>
      </c>
      <c r="L469">
        <v>43</v>
      </c>
      <c r="M469">
        <v>2</v>
      </c>
      <c r="N469" t="s">
        <v>68</v>
      </c>
      <c r="O469" t="s">
        <v>1228</v>
      </c>
      <c r="P469" t="s">
        <v>134</v>
      </c>
      <c r="Q469" t="s">
        <v>71</v>
      </c>
      <c r="R469">
        <v>2012</v>
      </c>
      <c r="S469">
        <v>300</v>
      </c>
      <c r="T469" t="s">
        <v>31</v>
      </c>
      <c r="U469" s="2">
        <v>40817</v>
      </c>
      <c r="V469" s="2">
        <v>40847</v>
      </c>
      <c r="W469" s="2">
        <v>40816</v>
      </c>
      <c r="X469" t="s">
        <v>72</v>
      </c>
      <c r="Y469" t="s">
        <v>337</v>
      </c>
      <c r="Z469" t="s">
        <v>167</v>
      </c>
      <c r="AA469" t="s">
        <v>168</v>
      </c>
      <c r="AB469" t="s">
        <v>35</v>
      </c>
      <c r="AC469" t="s">
        <v>36</v>
      </c>
      <c r="AE469" s="9" t="str">
        <f t="shared" si="77"/>
        <v>ok</v>
      </c>
      <c r="AF469" s="9">
        <f t="shared" si="78"/>
        <v>0</v>
      </c>
      <c r="AG469" s="9" t="str">
        <f t="shared" si="79"/>
        <v>ok</v>
      </c>
      <c r="AH469" s="9" t="str">
        <f t="shared" si="80"/>
        <v>ERROR!</v>
      </c>
      <c r="AI469" s="9" t="str">
        <f t="shared" si="81"/>
        <v>ok</v>
      </c>
      <c r="AJ469" s="9" t="str">
        <f t="shared" si="82"/>
        <v>STATE REPRESENTATIVE432DEMOCRATLEG DISTRICT 43 - HOUSEKINGLegislative2012300DEBT408174084740816Operation and OverheadSEPTEMBER TREASURYARGO STRATEGIESPO BOX 9100 SEATTLEWA</v>
      </c>
      <c r="AK469" s="9">
        <f t="shared" si="83"/>
        <v>1</v>
      </c>
      <c r="AL469" s="9" t="str">
        <f t="shared" si="84"/>
        <v>NO!</v>
      </c>
      <c r="AM469" t="str">
        <f t="shared" si="85"/>
        <v>Yes</v>
      </c>
      <c r="AN469">
        <f t="shared" si="86"/>
        <v>100441812</v>
      </c>
      <c r="AO469" s="12" t="str">
        <f t="shared" si="87"/>
        <v>STATE REPRESENTATIVE432DEMOCRATLEG DISTRICT 43 - HOUSEKINGLegislative</v>
      </c>
    </row>
    <row r="470" spans="1:41" hidden="1" x14ac:dyDescent="0.25">
      <c r="A470">
        <v>665</v>
      </c>
      <c r="B470">
        <v>100462616</v>
      </c>
      <c r="C470" t="s">
        <v>30</v>
      </c>
      <c r="D470" t="s">
        <v>188</v>
      </c>
      <c r="E470" t="s">
        <v>44</v>
      </c>
      <c r="F470" t="s">
        <v>189</v>
      </c>
      <c r="G470" t="s">
        <v>190</v>
      </c>
      <c r="H470" t="s">
        <v>191</v>
      </c>
      <c r="I470" t="s">
        <v>192</v>
      </c>
      <c r="J470" t="s">
        <v>193</v>
      </c>
      <c r="K470" t="s">
        <v>67</v>
      </c>
      <c r="L470">
        <v>43</v>
      </c>
      <c r="M470">
        <v>2</v>
      </c>
      <c r="N470" t="s">
        <v>68</v>
      </c>
      <c r="O470" t="s">
        <v>1228</v>
      </c>
      <c r="P470" t="s">
        <v>134</v>
      </c>
      <c r="Q470" t="s">
        <v>71</v>
      </c>
      <c r="R470">
        <v>2012</v>
      </c>
      <c r="S470">
        <v>300</v>
      </c>
      <c r="T470" t="s">
        <v>31</v>
      </c>
      <c r="U470" s="2">
        <v>40817</v>
      </c>
      <c r="V470" s="2">
        <v>40847</v>
      </c>
      <c r="W470" s="2">
        <v>40816</v>
      </c>
      <c r="X470" t="s">
        <v>72</v>
      </c>
      <c r="Y470" t="s">
        <v>337</v>
      </c>
      <c r="Z470" t="s">
        <v>167</v>
      </c>
      <c r="AA470" t="s">
        <v>168</v>
      </c>
      <c r="AB470" t="s">
        <v>35</v>
      </c>
      <c r="AC470" t="s">
        <v>36</v>
      </c>
      <c r="AE470" s="9" t="str">
        <f t="shared" si="77"/>
        <v>ok</v>
      </c>
      <c r="AF470" s="9">
        <f t="shared" si="78"/>
        <v>0</v>
      </c>
      <c r="AG470" s="9" t="str">
        <f t="shared" si="79"/>
        <v>ok</v>
      </c>
      <c r="AH470" s="9" t="str">
        <f t="shared" si="80"/>
        <v>ERROR!</v>
      </c>
      <c r="AI470" s="9" t="str">
        <f t="shared" si="81"/>
        <v>ok</v>
      </c>
      <c r="AJ470" s="9" t="str">
        <f t="shared" si="82"/>
        <v>STATE REPRESENTATIVE432DEMOCRATLEG DISTRICT 43 - HOUSEKINGLegislative2012300DEBT408174084740816Operation and OverheadSEPTEMBER TREASURYARGO STRATEGIESPO BOX 9100 SEATTLEWA</v>
      </c>
      <c r="AK470" s="9">
        <f t="shared" si="83"/>
        <v>1</v>
      </c>
      <c r="AL470" s="9" t="str">
        <f t="shared" si="84"/>
        <v>NO!</v>
      </c>
      <c r="AM470" t="str">
        <f t="shared" si="85"/>
        <v>Yes</v>
      </c>
      <c r="AN470">
        <f t="shared" si="86"/>
        <v>100441812</v>
      </c>
      <c r="AO470" s="12" t="str">
        <f t="shared" si="87"/>
        <v>STATE REPRESENTATIVE432DEMOCRATLEG DISTRICT 43 - HOUSEKINGLegislative</v>
      </c>
    </row>
    <row r="471" spans="1:41" hidden="1" x14ac:dyDescent="0.25">
      <c r="A471">
        <v>621</v>
      </c>
      <c r="B471">
        <v>100463037</v>
      </c>
      <c r="C471" t="s">
        <v>30</v>
      </c>
      <c r="D471" t="s">
        <v>831</v>
      </c>
      <c r="E471" t="s">
        <v>44</v>
      </c>
      <c r="F471" t="s">
        <v>832</v>
      </c>
      <c r="G471" t="s">
        <v>833</v>
      </c>
      <c r="H471" t="s">
        <v>65</v>
      </c>
      <c r="I471" t="s">
        <v>834</v>
      </c>
      <c r="J471" t="s">
        <v>67</v>
      </c>
      <c r="K471" t="s">
        <v>67</v>
      </c>
      <c r="L471">
        <v>43</v>
      </c>
      <c r="M471">
        <v>2</v>
      </c>
      <c r="N471" t="s">
        <v>68</v>
      </c>
      <c r="O471" t="s">
        <v>1228</v>
      </c>
      <c r="P471" t="s">
        <v>134</v>
      </c>
      <c r="Q471" t="s">
        <v>71</v>
      </c>
      <c r="R471">
        <v>2012</v>
      </c>
      <c r="S471">
        <v>300</v>
      </c>
      <c r="T471" t="s">
        <v>31</v>
      </c>
      <c r="U471" s="2">
        <v>40817</v>
      </c>
      <c r="V471" s="2">
        <v>40847</v>
      </c>
      <c r="W471" s="2">
        <v>40816</v>
      </c>
      <c r="X471" t="s">
        <v>72</v>
      </c>
      <c r="Y471" t="s">
        <v>337</v>
      </c>
      <c r="Z471" t="s">
        <v>167</v>
      </c>
      <c r="AA471" t="s">
        <v>168</v>
      </c>
      <c r="AB471" t="s">
        <v>35</v>
      </c>
      <c r="AC471" t="s">
        <v>36</v>
      </c>
      <c r="AE471" s="9" t="str">
        <f t="shared" si="77"/>
        <v>ok</v>
      </c>
      <c r="AF471" s="9">
        <f t="shared" si="78"/>
        <v>0</v>
      </c>
      <c r="AG471" s="9" t="str">
        <f t="shared" si="79"/>
        <v>ok</v>
      </c>
      <c r="AH471" s="9" t="str">
        <f t="shared" si="80"/>
        <v>ERROR!</v>
      </c>
      <c r="AI471" s="9" t="str">
        <f t="shared" si="81"/>
        <v>ok</v>
      </c>
      <c r="AJ471" s="9" t="str">
        <f t="shared" si="82"/>
        <v>STATE REPRESENTATIVE432DEMOCRATLEG DISTRICT 43 - HOUSEKINGLegislative2012300DEBT408174084740816Operation and OverheadSEPTEMBER TREASURYARGO STRATEGIESPO BOX 9100 SEATTLEWA</v>
      </c>
      <c r="AK471" s="9">
        <f t="shared" si="83"/>
        <v>1</v>
      </c>
      <c r="AL471" s="9" t="str">
        <f t="shared" si="84"/>
        <v>MATCH</v>
      </c>
      <c r="AM471" t="str">
        <f t="shared" si="85"/>
        <v>Yes</v>
      </c>
      <c r="AN471">
        <f t="shared" si="86"/>
        <v>100441812</v>
      </c>
      <c r="AO471" s="12" t="str">
        <f t="shared" si="87"/>
        <v>STATE REPRESENTATIVE432DEMOCRATLEG DISTRICT 43 - HOUSEKINGLegislative</v>
      </c>
    </row>
    <row r="472" spans="1:41" hidden="1" x14ac:dyDescent="0.25">
      <c r="A472">
        <v>624</v>
      </c>
      <c r="B472">
        <v>100450158</v>
      </c>
      <c r="C472" t="s">
        <v>30</v>
      </c>
      <c r="D472" t="s">
        <v>4788</v>
      </c>
      <c r="E472" t="s">
        <v>44</v>
      </c>
      <c r="F472" t="s">
        <v>4789</v>
      </c>
      <c r="G472" t="s">
        <v>2848</v>
      </c>
      <c r="H472" t="s">
        <v>336</v>
      </c>
      <c r="I472" t="s">
        <v>4790</v>
      </c>
      <c r="J472" t="s">
        <v>322</v>
      </c>
      <c r="K472" t="s">
        <v>67</v>
      </c>
      <c r="L472">
        <v>43</v>
      </c>
      <c r="M472">
        <v>2</v>
      </c>
      <c r="N472" t="s">
        <v>68</v>
      </c>
      <c r="O472" t="s">
        <v>1228</v>
      </c>
      <c r="P472" t="s">
        <v>134</v>
      </c>
      <c r="Q472" t="s">
        <v>71</v>
      </c>
      <c r="R472">
        <v>2012</v>
      </c>
      <c r="S472">
        <v>300</v>
      </c>
      <c r="T472" t="s">
        <v>31</v>
      </c>
      <c r="U472" s="2">
        <v>40848</v>
      </c>
      <c r="V472" s="2">
        <v>40877</v>
      </c>
      <c r="W472" s="2">
        <v>40877</v>
      </c>
      <c r="X472" t="s">
        <v>72</v>
      </c>
      <c r="Y472" t="s">
        <v>1208</v>
      </c>
      <c r="Z472" t="s">
        <v>167</v>
      </c>
      <c r="AA472" t="s">
        <v>168</v>
      </c>
      <c r="AB472" t="s">
        <v>35</v>
      </c>
      <c r="AC472" t="s">
        <v>36</v>
      </c>
      <c r="AE472" s="9" t="str">
        <f t="shared" si="77"/>
        <v>ok</v>
      </c>
      <c r="AF472" s="9">
        <f t="shared" si="78"/>
        <v>0</v>
      </c>
      <c r="AG472" s="9" t="str">
        <f t="shared" si="79"/>
        <v>ok</v>
      </c>
      <c r="AH472" s="9" t="str">
        <f t="shared" si="80"/>
        <v>OK</v>
      </c>
      <c r="AI472" s="9" t="str">
        <f t="shared" si="81"/>
        <v>ok</v>
      </c>
      <c r="AJ472" s="9" t="str">
        <f t="shared" si="82"/>
        <v>STATE REPRESENTATIVE432DEMOCRATLEG DISTRICT 43 - HOUSEKINGLegislative2012300DEBT408484087740877Operation and OverheadNOVEMBER TREASURYARGO STRATEGIESPO BOX 9100 SEATTLEWA</v>
      </c>
      <c r="AK472" s="9">
        <f t="shared" si="83"/>
        <v>0</v>
      </c>
      <c r="AL472" s="9" t="str">
        <f t="shared" si="84"/>
        <v>NO!</v>
      </c>
      <c r="AM472" t="str">
        <f t="shared" si="85"/>
        <v>Yes</v>
      </c>
      <c r="AN472">
        <f t="shared" si="86"/>
        <v>100441811</v>
      </c>
      <c r="AO472" s="12" t="str">
        <f t="shared" si="87"/>
        <v>STATE REPRESENTATIVE432DEMOCRATLEG DISTRICT 43 - HOUSEKINGLegislative</v>
      </c>
    </row>
    <row r="473" spans="1:41" hidden="1" x14ac:dyDescent="0.25">
      <c r="A473">
        <v>623</v>
      </c>
      <c r="B473">
        <v>100454758</v>
      </c>
      <c r="C473" t="s">
        <v>30</v>
      </c>
      <c r="D473" t="s">
        <v>671</v>
      </c>
      <c r="E473" t="s">
        <v>44</v>
      </c>
      <c r="F473" t="s">
        <v>672</v>
      </c>
      <c r="G473" t="s">
        <v>673</v>
      </c>
      <c r="H473" t="s">
        <v>404</v>
      </c>
      <c r="I473" t="s">
        <v>674</v>
      </c>
      <c r="J473" t="s">
        <v>675</v>
      </c>
      <c r="K473" t="s">
        <v>67</v>
      </c>
      <c r="L473">
        <v>43</v>
      </c>
      <c r="M473">
        <v>2</v>
      </c>
      <c r="N473" t="s">
        <v>68</v>
      </c>
      <c r="O473" t="s">
        <v>1228</v>
      </c>
      <c r="P473" t="s">
        <v>134</v>
      </c>
      <c r="Q473" t="s">
        <v>71</v>
      </c>
      <c r="R473">
        <v>2012</v>
      </c>
      <c r="S473">
        <v>300</v>
      </c>
      <c r="T473" t="s">
        <v>31</v>
      </c>
      <c r="U473" s="2">
        <v>40848</v>
      </c>
      <c r="V473" s="2">
        <v>40877</v>
      </c>
      <c r="W473" s="2">
        <v>40877</v>
      </c>
      <c r="X473" t="s">
        <v>72</v>
      </c>
      <c r="Y473" t="s">
        <v>1208</v>
      </c>
      <c r="Z473" t="s">
        <v>167</v>
      </c>
      <c r="AA473" t="s">
        <v>168</v>
      </c>
      <c r="AB473" t="s">
        <v>35</v>
      </c>
      <c r="AC473" t="s">
        <v>36</v>
      </c>
      <c r="AE473" s="9" t="str">
        <f t="shared" si="77"/>
        <v>ok</v>
      </c>
      <c r="AF473" s="9">
        <f t="shared" si="78"/>
        <v>0</v>
      </c>
      <c r="AG473" s="9" t="str">
        <f t="shared" si="79"/>
        <v>ok</v>
      </c>
      <c r="AH473" s="9" t="str">
        <f t="shared" si="80"/>
        <v>OK</v>
      </c>
      <c r="AI473" s="9" t="str">
        <f t="shared" si="81"/>
        <v>ok</v>
      </c>
      <c r="AJ473" s="9" t="str">
        <f t="shared" si="82"/>
        <v>STATE REPRESENTATIVE432DEMOCRATLEG DISTRICT 43 - HOUSEKINGLegislative2012300DEBT408484087740877Operation and OverheadNOVEMBER TREASURYARGO STRATEGIESPO BOX 9100 SEATTLEWA</v>
      </c>
      <c r="AK473" s="9">
        <f t="shared" si="83"/>
        <v>1</v>
      </c>
      <c r="AL473" s="9" t="str">
        <f t="shared" si="84"/>
        <v>NO!</v>
      </c>
      <c r="AM473" t="str">
        <f t="shared" si="85"/>
        <v>Yes</v>
      </c>
      <c r="AN473">
        <f t="shared" si="86"/>
        <v>100441811</v>
      </c>
      <c r="AO473" s="12" t="str">
        <f t="shared" si="87"/>
        <v>STATE REPRESENTATIVE432DEMOCRATLEG DISTRICT 43 - HOUSEKINGLegislative</v>
      </c>
    </row>
    <row r="474" spans="1:41" hidden="1" x14ac:dyDescent="0.25">
      <c r="A474">
        <v>1029</v>
      </c>
      <c r="B474">
        <v>100454959</v>
      </c>
      <c r="C474" t="s">
        <v>30</v>
      </c>
      <c r="D474" t="s">
        <v>497</v>
      </c>
      <c r="E474" t="s">
        <v>44</v>
      </c>
      <c r="F474" t="s">
        <v>498</v>
      </c>
      <c r="G474" t="s">
        <v>499</v>
      </c>
      <c r="H474" t="s">
        <v>140</v>
      </c>
      <c r="I474" t="s">
        <v>500</v>
      </c>
      <c r="J474" t="s">
        <v>67</v>
      </c>
      <c r="K474" t="s">
        <v>67</v>
      </c>
      <c r="L474">
        <v>43</v>
      </c>
      <c r="M474">
        <v>2</v>
      </c>
      <c r="N474" t="s">
        <v>68</v>
      </c>
      <c r="O474" t="s">
        <v>1228</v>
      </c>
      <c r="P474" t="s">
        <v>134</v>
      </c>
      <c r="Q474" t="s">
        <v>71</v>
      </c>
      <c r="R474">
        <v>2012</v>
      </c>
      <c r="S474">
        <v>300</v>
      </c>
      <c r="T474" t="s">
        <v>31</v>
      </c>
      <c r="U474" s="2">
        <v>40848</v>
      </c>
      <c r="V474" s="2">
        <v>40877</v>
      </c>
      <c r="W474" s="2">
        <v>40877</v>
      </c>
      <c r="X474" t="s">
        <v>72</v>
      </c>
      <c r="Y474" t="s">
        <v>1208</v>
      </c>
      <c r="Z474" t="s">
        <v>167</v>
      </c>
      <c r="AA474" t="s">
        <v>168</v>
      </c>
      <c r="AB474" t="s">
        <v>35</v>
      </c>
      <c r="AC474" t="s">
        <v>36</v>
      </c>
      <c r="AE474" s="9" t="str">
        <f t="shared" si="77"/>
        <v>ok</v>
      </c>
      <c r="AF474" s="9">
        <f t="shared" si="78"/>
        <v>0</v>
      </c>
      <c r="AG474" s="9" t="str">
        <f t="shared" si="79"/>
        <v>ok</v>
      </c>
      <c r="AH474" s="9" t="str">
        <f t="shared" si="80"/>
        <v>OK</v>
      </c>
      <c r="AI474" s="9" t="str">
        <f t="shared" si="81"/>
        <v>ok</v>
      </c>
      <c r="AJ474" s="9" t="str">
        <f t="shared" si="82"/>
        <v>STATE REPRESENTATIVE432DEMOCRATLEG DISTRICT 43 - HOUSEKINGLegislative2012300DEBT408484087740877Operation and OverheadNOVEMBER TREASURYARGO STRATEGIESPO BOX 9100 SEATTLEWA</v>
      </c>
      <c r="AK474" s="9">
        <f t="shared" si="83"/>
        <v>1</v>
      </c>
      <c r="AL474" s="9" t="str">
        <f t="shared" si="84"/>
        <v>MATCH</v>
      </c>
      <c r="AM474" t="str">
        <f t="shared" si="85"/>
        <v>Yes</v>
      </c>
      <c r="AN474">
        <f t="shared" si="86"/>
        <v>100441811</v>
      </c>
      <c r="AO474" s="12" t="str">
        <f t="shared" si="87"/>
        <v>STATE REPRESENTATIVE432DEMOCRATLEG DISTRICT 43 - HOUSEKINGLegislative</v>
      </c>
    </row>
    <row r="475" spans="1:41" hidden="1" x14ac:dyDescent="0.25">
      <c r="A475">
        <v>683</v>
      </c>
      <c r="B475">
        <v>100461998</v>
      </c>
      <c r="C475" t="s">
        <v>30</v>
      </c>
      <c r="D475" t="s">
        <v>706</v>
      </c>
      <c r="E475" t="s">
        <v>44</v>
      </c>
      <c r="F475" t="s">
        <v>707</v>
      </c>
      <c r="G475" t="s">
        <v>224</v>
      </c>
      <c r="H475" t="s">
        <v>299</v>
      </c>
      <c r="I475" t="s">
        <v>708</v>
      </c>
      <c r="J475" t="s">
        <v>67</v>
      </c>
      <c r="K475" t="s">
        <v>67</v>
      </c>
      <c r="L475">
        <v>43</v>
      </c>
      <c r="M475">
        <v>2</v>
      </c>
      <c r="N475" t="s">
        <v>68</v>
      </c>
      <c r="O475" t="s">
        <v>1228</v>
      </c>
      <c r="P475" t="s">
        <v>134</v>
      </c>
      <c r="Q475" t="s">
        <v>71</v>
      </c>
      <c r="R475">
        <v>2012</v>
      </c>
      <c r="S475">
        <v>300</v>
      </c>
      <c r="T475" t="s">
        <v>31</v>
      </c>
      <c r="U475" s="2">
        <v>40848</v>
      </c>
      <c r="V475" s="2">
        <v>40877</v>
      </c>
      <c r="W475" s="2">
        <v>40877</v>
      </c>
      <c r="X475" t="s">
        <v>72</v>
      </c>
      <c r="Y475" t="s">
        <v>1208</v>
      </c>
      <c r="Z475" t="s">
        <v>167</v>
      </c>
      <c r="AA475" t="s">
        <v>168</v>
      </c>
      <c r="AB475" t="s">
        <v>35</v>
      </c>
      <c r="AC475" t="s">
        <v>36</v>
      </c>
      <c r="AE475" s="9" t="str">
        <f t="shared" si="77"/>
        <v>ok</v>
      </c>
      <c r="AF475" s="9">
        <f t="shared" si="78"/>
        <v>0</v>
      </c>
      <c r="AG475" s="9" t="str">
        <f t="shared" si="79"/>
        <v>ok</v>
      </c>
      <c r="AH475" s="9" t="str">
        <f t="shared" si="80"/>
        <v>OK</v>
      </c>
      <c r="AI475" s="9" t="str">
        <f t="shared" si="81"/>
        <v>ok</v>
      </c>
      <c r="AJ475" s="9" t="str">
        <f t="shared" si="82"/>
        <v>STATE REPRESENTATIVE432DEMOCRATLEG DISTRICT 43 - HOUSEKINGLegislative2012300DEBT408484087740877Operation and OverheadNOVEMBER TREASURYARGO STRATEGIESPO BOX 9100 SEATTLEWA</v>
      </c>
      <c r="AK475" s="9">
        <f t="shared" si="83"/>
        <v>1</v>
      </c>
      <c r="AL475" s="9" t="str">
        <f t="shared" si="84"/>
        <v>MATCH</v>
      </c>
      <c r="AM475" t="str">
        <f t="shared" si="85"/>
        <v>Yes</v>
      </c>
      <c r="AN475">
        <f t="shared" si="86"/>
        <v>100441811</v>
      </c>
      <c r="AO475" s="12" t="str">
        <f t="shared" si="87"/>
        <v>STATE REPRESENTATIVE432DEMOCRATLEG DISTRICT 43 - HOUSEKINGLegislative</v>
      </c>
    </row>
    <row r="476" spans="1:41" hidden="1" x14ac:dyDescent="0.25">
      <c r="A476">
        <v>705</v>
      </c>
      <c r="B476">
        <v>100466785</v>
      </c>
      <c r="C476" t="s">
        <v>30</v>
      </c>
      <c r="D476" t="s">
        <v>5117</v>
      </c>
      <c r="E476" t="s">
        <v>44</v>
      </c>
      <c r="F476" t="s">
        <v>5118</v>
      </c>
      <c r="G476" t="s">
        <v>1187</v>
      </c>
      <c r="H476" t="s">
        <v>299</v>
      </c>
      <c r="I476" t="s">
        <v>2780</v>
      </c>
      <c r="J476" t="s">
        <v>322</v>
      </c>
      <c r="K476" t="s">
        <v>67</v>
      </c>
      <c r="L476">
        <v>43</v>
      </c>
      <c r="M476">
        <v>2</v>
      </c>
      <c r="N476" t="s">
        <v>68</v>
      </c>
      <c r="O476" t="s">
        <v>1228</v>
      </c>
      <c r="P476" t="s">
        <v>134</v>
      </c>
      <c r="Q476" t="s">
        <v>71</v>
      </c>
      <c r="R476">
        <v>2012</v>
      </c>
      <c r="S476">
        <v>300</v>
      </c>
      <c r="T476" t="s">
        <v>31</v>
      </c>
      <c r="U476" s="2">
        <v>40848</v>
      </c>
      <c r="V476" s="2">
        <v>40877</v>
      </c>
      <c r="W476" s="2">
        <v>40877</v>
      </c>
      <c r="X476" t="s">
        <v>72</v>
      </c>
      <c r="Y476" t="s">
        <v>1208</v>
      </c>
      <c r="Z476" t="s">
        <v>167</v>
      </c>
      <c r="AA476" t="s">
        <v>168</v>
      </c>
      <c r="AB476" t="s">
        <v>35</v>
      </c>
      <c r="AC476" t="s">
        <v>36</v>
      </c>
      <c r="AE476" s="9" t="str">
        <f t="shared" si="77"/>
        <v>ok</v>
      </c>
      <c r="AF476" s="9">
        <f t="shared" si="78"/>
        <v>0</v>
      </c>
      <c r="AG476" s="9" t="str">
        <f t="shared" si="79"/>
        <v>ok</v>
      </c>
      <c r="AH476" s="9" t="str">
        <f t="shared" si="80"/>
        <v>OK</v>
      </c>
      <c r="AI476" s="9" t="str">
        <f t="shared" si="81"/>
        <v>ok</v>
      </c>
      <c r="AJ476" s="9" t="str">
        <f t="shared" si="82"/>
        <v>STATE REPRESENTATIVE432DEMOCRATLEG DISTRICT 43 - HOUSEKINGLegislative2012300DEBT408484087740877Operation and OverheadNOVEMBER TREASURYARGO STRATEGIESPO BOX 9100 SEATTLEWA</v>
      </c>
      <c r="AK476" s="9">
        <f t="shared" si="83"/>
        <v>1</v>
      </c>
      <c r="AL476" s="9" t="str">
        <f t="shared" si="84"/>
        <v>NO!</v>
      </c>
      <c r="AM476" t="str">
        <f t="shared" si="85"/>
        <v>Yes</v>
      </c>
      <c r="AN476">
        <f t="shared" si="86"/>
        <v>100441811</v>
      </c>
      <c r="AO476" s="12" t="str">
        <f t="shared" si="87"/>
        <v>STATE REPRESENTATIVE432DEMOCRATLEG DISTRICT 43 - HOUSEKINGLegislative</v>
      </c>
    </row>
    <row r="477" spans="1:41" hidden="1" x14ac:dyDescent="0.25">
      <c r="A477">
        <v>814</v>
      </c>
      <c r="B477">
        <v>100467026</v>
      </c>
      <c r="C477" t="s">
        <v>30</v>
      </c>
      <c r="D477" t="s">
        <v>2433</v>
      </c>
      <c r="E477" t="s">
        <v>44</v>
      </c>
      <c r="F477" t="s">
        <v>2434</v>
      </c>
      <c r="G477" t="s">
        <v>2435</v>
      </c>
      <c r="H477" t="s">
        <v>430</v>
      </c>
      <c r="I477" t="s">
        <v>2436</v>
      </c>
      <c r="J477" t="s">
        <v>654</v>
      </c>
      <c r="K477" t="s">
        <v>67</v>
      </c>
      <c r="L477">
        <v>43</v>
      </c>
      <c r="M477">
        <v>2</v>
      </c>
      <c r="N477" t="s">
        <v>68</v>
      </c>
      <c r="O477" t="s">
        <v>1228</v>
      </c>
      <c r="P477" t="s">
        <v>134</v>
      </c>
      <c r="Q477" t="s">
        <v>71</v>
      </c>
      <c r="R477">
        <v>2012</v>
      </c>
      <c r="S477">
        <v>300</v>
      </c>
      <c r="T477" t="s">
        <v>31</v>
      </c>
      <c r="U477" s="2">
        <v>40848</v>
      </c>
      <c r="V477" s="2">
        <v>40877</v>
      </c>
      <c r="W477" s="2">
        <v>40877</v>
      </c>
      <c r="X477" t="s">
        <v>72</v>
      </c>
      <c r="Y477" t="s">
        <v>1208</v>
      </c>
      <c r="Z477" t="s">
        <v>167</v>
      </c>
      <c r="AA477" t="s">
        <v>168</v>
      </c>
      <c r="AB477" t="s">
        <v>35</v>
      </c>
      <c r="AC477" t="s">
        <v>36</v>
      </c>
      <c r="AE477" s="9" t="str">
        <f t="shared" si="77"/>
        <v>ok</v>
      </c>
      <c r="AF477" s="9">
        <f t="shared" si="78"/>
        <v>0</v>
      </c>
      <c r="AG477" s="9" t="str">
        <f t="shared" si="79"/>
        <v>ok</v>
      </c>
      <c r="AH477" s="9" t="str">
        <f t="shared" si="80"/>
        <v>OK</v>
      </c>
      <c r="AI477" s="9" t="str">
        <f t="shared" si="81"/>
        <v>ok</v>
      </c>
      <c r="AJ477" s="9" t="str">
        <f t="shared" si="82"/>
        <v>STATE REPRESENTATIVE432DEMOCRATLEG DISTRICT 43 - HOUSEKINGLegislative2012300DEBT408484087740877Operation and OverheadNOVEMBER TREASURYARGO STRATEGIESPO BOX 9100 SEATTLEWA</v>
      </c>
      <c r="AK477" s="9">
        <f t="shared" si="83"/>
        <v>1</v>
      </c>
      <c r="AL477" s="9" t="str">
        <f t="shared" si="84"/>
        <v>NO!</v>
      </c>
      <c r="AM477" t="str">
        <f t="shared" si="85"/>
        <v>Yes</v>
      </c>
      <c r="AN477">
        <f t="shared" si="86"/>
        <v>100441811</v>
      </c>
      <c r="AO477" s="12" t="str">
        <f t="shared" si="87"/>
        <v>STATE REPRESENTATIVE432DEMOCRATLEG DISTRICT 43 - HOUSEKINGLegislative</v>
      </c>
    </row>
    <row r="478" spans="1:41" hidden="1" x14ac:dyDescent="0.25">
      <c r="A478">
        <v>743</v>
      </c>
      <c r="B478">
        <v>100468074</v>
      </c>
      <c r="C478" t="s">
        <v>30</v>
      </c>
      <c r="D478" t="s">
        <v>5421</v>
      </c>
      <c r="E478" t="s">
        <v>44</v>
      </c>
      <c r="F478" t="s">
        <v>5422</v>
      </c>
      <c r="G478" t="s">
        <v>486</v>
      </c>
      <c r="H478" t="s">
        <v>404</v>
      </c>
      <c r="I478" t="s">
        <v>5423</v>
      </c>
      <c r="J478" t="s">
        <v>49</v>
      </c>
      <c r="K478" t="s">
        <v>67</v>
      </c>
      <c r="L478">
        <v>43</v>
      </c>
      <c r="M478">
        <v>2</v>
      </c>
      <c r="N478" t="s">
        <v>68</v>
      </c>
      <c r="O478" t="s">
        <v>1228</v>
      </c>
      <c r="P478" t="s">
        <v>134</v>
      </c>
      <c r="Q478" t="s">
        <v>71</v>
      </c>
      <c r="R478">
        <v>2012</v>
      </c>
      <c r="S478">
        <v>300</v>
      </c>
      <c r="T478" t="s">
        <v>31</v>
      </c>
      <c r="U478" s="2">
        <v>40848</v>
      </c>
      <c r="V478" s="2">
        <v>40877</v>
      </c>
      <c r="W478" s="2">
        <v>40877</v>
      </c>
      <c r="X478" t="s">
        <v>72</v>
      </c>
      <c r="Y478" t="s">
        <v>1208</v>
      </c>
      <c r="Z478" t="s">
        <v>167</v>
      </c>
      <c r="AA478" t="s">
        <v>168</v>
      </c>
      <c r="AB478" t="s">
        <v>35</v>
      </c>
      <c r="AC478" t="s">
        <v>36</v>
      </c>
      <c r="AE478" s="9" t="str">
        <f t="shared" si="77"/>
        <v>ok</v>
      </c>
      <c r="AF478" s="9">
        <f t="shared" si="78"/>
        <v>0</v>
      </c>
      <c r="AG478" s="9" t="str">
        <f t="shared" si="79"/>
        <v>ok</v>
      </c>
      <c r="AH478" s="9" t="str">
        <f t="shared" si="80"/>
        <v>OK</v>
      </c>
      <c r="AI478" s="9" t="str">
        <f t="shared" si="81"/>
        <v>ok</v>
      </c>
      <c r="AJ478" s="9" t="str">
        <f t="shared" si="82"/>
        <v>STATE REPRESENTATIVE432DEMOCRATLEG DISTRICT 43 - HOUSEKINGLegislative2012300DEBT408484087740877Operation and OverheadNOVEMBER TREASURYARGO STRATEGIESPO BOX 9100 SEATTLEWA</v>
      </c>
      <c r="AK478" s="9">
        <f t="shared" si="83"/>
        <v>1</v>
      </c>
      <c r="AL478" s="9" t="str">
        <f t="shared" si="84"/>
        <v>NO!</v>
      </c>
      <c r="AM478" t="str">
        <f t="shared" si="85"/>
        <v>Yes</v>
      </c>
      <c r="AN478">
        <f t="shared" si="86"/>
        <v>100441811</v>
      </c>
      <c r="AO478" s="12" t="str">
        <f t="shared" si="87"/>
        <v>STATE REPRESENTATIVE432DEMOCRATLEG DISTRICT 43 - HOUSEKINGLegislative</v>
      </c>
    </row>
    <row r="479" spans="1:41" hidden="1" x14ac:dyDescent="0.25">
      <c r="A479">
        <v>744</v>
      </c>
      <c r="B479">
        <v>100468404</v>
      </c>
      <c r="C479" t="s">
        <v>30</v>
      </c>
      <c r="D479" t="s">
        <v>693</v>
      </c>
      <c r="E479" t="s">
        <v>44</v>
      </c>
      <c r="F479" t="s">
        <v>694</v>
      </c>
      <c r="G479" t="s">
        <v>695</v>
      </c>
      <c r="H479" t="s">
        <v>602</v>
      </c>
      <c r="I479" t="s">
        <v>696</v>
      </c>
      <c r="J479" t="s">
        <v>67</v>
      </c>
      <c r="K479" t="s">
        <v>67</v>
      </c>
      <c r="L479">
        <v>43</v>
      </c>
      <c r="M479">
        <v>2</v>
      </c>
      <c r="N479" t="s">
        <v>68</v>
      </c>
      <c r="O479" t="s">
        <v>1228</v>
      </c>
      <c r="P479" t="s">
        <v>134</v>
      </c>
      <c r="Q479" t="s">
        <v>71</v>
      </c>
      <c r="R479">
        <v>2012</v>
      </c>
      <c r="S479">
        <v>300</v>
      </c>
      <c r="T479" t="s">
        <v>31</v>
      </c>
      <c r="U479" s="2">
        <v>40848</v>
      </c>
      <c r="V479" s="2">
        <v>40877</v>
      </c>
      <c r="W479" s="2">
        <v>40877</v>
      </c>
      <c r="X479" t="s">
        <v>72</v>
      </c>
      <c r="Y479" t="s">
        <v>1208</v>
      </c>
      <c r="Z479" t="s">
        <v>167</v>
      </c>
      <c r="AA479" t="s">
        <v>168</v>
      </c>
      <c r="AB479" t="s">
        <v>35</v>
      </c>
      <c r="AC479" t="s">
        <v>36</v>
      </c>
      <c r="AE479" s="9" t="str">
        <f t="shared" si="77"/>
        <v>ok</v>
      </c>
      <c r="AF479" s="9">
        <f t="shared" si="78"/>
        <v>0</v>
      </c>
      <c r="AG479" s="9" t="str">
        <f t="shared" si="79"/>
        <v>ok</v>
      </c>
      <c r="AH479" s="9" t="str">
        <f t="shared" si="80"/>
        <v>OK</v>
      </c>
      <c r="AI479" s="9" t="str">
        <f t="shared" si="81"/>
        <v>ok</v>
      </c>
      <c r="AJ479" s="9" t="str">
        <f t="shared" si="82"/>
        <v>STATE REPRESENTATIVE432DEMOCRATLEG DISTRICT 43 - HOUSEKINGLegislative2012300DEBT408484087740877Operation and OverheadNOVEMBER TREASURYARGO STRATEGIESPO BOX 9100 SEATTLEWA</v>
      </c>
      <c r="AK479" s="9">
        <f t="shared" si="83"/>
        <v>1</v>
      </c>
      <c r="AL479" s="9" t="str">
        <f t="shared" si="84"/>
        <v>MATCH</v>
      </c>
      <c r="AM479" t="str">
        <f t="shared" si="85"/>
        <v>Yes</v>
      </c>
      <c r="AN479">
        <f t="shared" si="86"/>
        <v>100441811</v>
      </c>
      <c r="AO479" s="12" t="str">
        <f t="shared" si="87"/>
        <v>STATE REPRESENTATIVE432DEMOCRATLEG DISTRICT 43 - HOUSEKINGLegislative</v>
      </c>
    </row>
    <row r="480" spans="1:41" hidden="1" x14ac:dyDescent="0.25">
      <c r="A480">
        <v>815</v>
      </c>
      <c r="B480">
        <v>100468957</v>
      </c>
      <c r="C480" t="s">
        <v>30</v>
      </c>
      <c r="D480" t="s">
        <v>1000</v>
      </c>
      <c r="E480" t="s">
        <v>44</v>
      </c>
      <c r="F480" t="s">
        <v>1001</v>
      </c>
      <c r="G480" t="s">
        <v>1002</v>
      </c>
      <c r="H480" t="s">
        <v>336</v>
      </c>
      <c r="I480" t="s">
        <v>1003</v>
      </c>
      <c r="J480" t="s">
        <v>67</v>
      </c>
      <c r="K480" t="s">
        <v>67</v>
      </c>
      <c r="L480">
        <v>43</v>
      </c>
      <c r="M480">
        <v>2</v>
      </c>
      <c r="N480" t="s">
        <v>68</v>
      </c>
      <c r="O480" t="s">
        <v>1228</v>
      </c>
      <c r="P480" t="s">
        <v>134</v>
      </c>
      <c r="Q480" t="s">
        <v>71</v>
      </c>
      <c r="R480">
        <v>2012</v>
      </c>
      <c r="S480">
        <v>300</v>
      </c>
      <c r="T480" t="s">
        <v>31</v>
      </c>
      <c r="U480" s="2">
        <v>40848</v>
      </c>
      <c r="V480" s="2">
        <v>40877</v>
      </c>
      <c r="W480" s="2">
        <v>40877</v>
      </c>
      <c r="X480" t="s">
        <v>72</v>
      </c>
      <c r="Y480" t="s">
        <v>1208</v>
      </c>
      <c r="Z480" t="s">
        <v>167</v>
      </c>
      <c r="AA480" t="s">
        <v>168</v>
      </c>
      <c r="AB480" t="s">
        <v>35</v>
      </c>
      <c r="AC480" t="s">
        <v>36</v>
      </c>
      <c r="AE480" s="9" t="str">
        <f t="shared" si="77"/>
        <v>ok</v>
      </c>
      <c r="AF480" s="9">
        <f t="shared" si="78"/>
        <v>0</v>
      </c>
      <c r="AG480" s="9" t="str">
        <f t="shared" si="79"/>
        <v>ok</v>
      </c>
      <c r="AH480" s="9" t="str">
        <f t="shared" si="80"/>
        <v>OK</v>
      </c>
      <c r="AI480" s="9" t="str">
        <f t="shared" si="81"/>
        <v>ok</v>
      </c>
      <c r="AJ480" s="9" t="str">
        <f t="shared" si="82"/>
        <v>STATE REPRESENTATIVE432DEMOCRATLEG DISTRICT 43 - HOUSEKINGLegislative2012300DEBT408484087740877Operation and OverheadNOVEMBER TREASURYARGO STRATEGIESPO BOX 9100 SEATTLEWA</v>
      </c>
      <c r="AK480" s="9">
        <f t="shared" si="83"/>
        <v>1</v>
      </c>
      <c r="AL480" s="9" t="str">
        <f t="shared" si="84"/>
        <v>MATCH</v>
      </c>
      <c r="AM480" t="str">
        <f t="shared" si="85"/>
        <v>Yes</v>
      </c>
      <c r="AN480">
        <f t="shared" si="86"/>
        <v>100441811</v>
      </c>
      <c r="AO480" s="12" t="str">
        <f t="shared" si="87"/>
        <v>STATE REPRESENTATIVE432DEMOCRATLEG DISTRICT 43 - HOUSEKINGLegislative</v>
      </c>
    </row>
    <row r="481" spans="1:41" hidden="1" x14ac:dyDescent="0.25">
      <c r="A481">
        <v>700</v>
      </c>
      <c r="B481">
        <v>100469141</v>
      </c>
      <c r="C481" t="s">
        <v>30</v>
      </c>
      <c r="D481" t="s">
        <v>484</v>
      </c>
      <c r="E481" t="s">
        <v>44</v>
      </c>
      <c r="F481" t="s">
        <v>485</v>
      </c>
      <c r="G481" t="s">
        <v>486</v>
      </c>
      <c r="H481" t="s">
        <v>109</v>
      </c>
      <c r="I481" t="s">
        <v>487</v>
      </c>
      <c r="J481" t="s">
        <v>193</v>
      </c>
      <c r="K481" t="s">
        <v>67</v>
      </c>
      <c r="L481">
        <v>43</v>
      </c>
      <c r="M481">
        <v>2</v>
      </c>
      <c r="N481" t="s">
        <v>68</v>
      </c>
      <c r="O481" t="s">
        <v>1228</v>
      </c>
      <c r="P481" t="s">
        <v>134</v>
      </c>
      <c r="Q481" t="s">
        <v>71</v>
      </c>
      <c r="R481">
        <v>2012</v>
      </c>
      <c r="S481">
        <v>300</v>
      </c>
      <c r="T481" t="s">
        <v>31</v>
      </c>
      <c r="U481" s="2">
        <v>40848</v>
      </c>
      <c r="V481" s="2">
        <v>40877</v>
      </c>
      <c r="W481" s="2">
        <v>40877</v>
      </c>
      <c r="X481" t="s">
        <v>72</v>
      </c>
      <c r="Y481" t="s">
        <v>1208</v>
      </c>
      <c r="Z481" t="s">
        <v>167</v>
      </c>
      <c r="AA481" t="s">
        <v>168</v>
      </c>
      <c r="AB481" t="s">
        <v>35</v>
      </c>
      <c r="AC481" t="s">
        <v>36</v>
      </c>
      <c r="AE481" s="9" t="str">
        <f t="shared" si="77"/>
        <v>ok</v>
      </c>
      <c r="AF481" s="9">
        <f t="shared" si="78"/>
        <v>0</v>
      </c>
      <c r="AG481" s="9" t="str">
        <f t="shared" si="79"/>
        <v>ok</v>
      </c>
      <c r="AH481" s="9" t="str">
        <f t="shared" si="80"/>
        <v>OK</v>
      </c>
      <c r="AI481" s="9" t="str">
        <f t="shared" si="81"/>
        <v>ok</v>
      </c>
      <c r="AJ481" s="9" t="str">
        <f t="shared" si="82"/>
        <v>STATE REPRESENTATIVE432DEMOCRATLEG DISTRICT 43 - HOUSEKINGLegislative2012300DEBT408484087740877Operation and OverheadNOVEMBER TREASURYARGO STRATEGIESPO BOX 9100 SEATTLEWA</v>
      </c>
      <c r="AK481" s="9">
        <f t="shared" si="83"/>
        <v>1</v>
      </c>
      <c r="AL481" s="9" t="str">
        <f t="shared" si="84"/>
        <v>NO!</v>
      </c>
      <c r="AM481" t="str">
        <f t="shared" si="85"/>
        <v>Yes</v>
      </c>
      <c r="AN481">
        <f t="shared" si="86"/>
        <v>100441811</v>
      </c>
      <c r="AO481" s="12" t="str">
        <f t="shared" si="87"/>
        <v>STATE REPRESENTATIVE432DEMOCRATLEG DISTRICT 43 - HOUSEKINGLegislative</v>
      </c>
    </row>
    <row r="482" spans="1:41" hidden="1" x14ac:dyDescent="0.25">
      <c r="A482">
        <v>1001</v>
      </c>
      <c r="B482">
        <v>100488611</v>
      </c>
      <c r="C482" t="s">
        <v>30</v>
      </c>
      <c r="D482" t="s">
        <v>1224</v>
      </c>
      <c r="E482" t="s">
        <v>44</v>
      </c>
      <c r="F482" t="s">
        <v>1225</v>
      </c>
      <c r="G482" t="s">
        <v>1226</v>
      </c>
      <c r="H482" t="s">
        <v>212</v>
      </c>
      <c r="I482" t="s">
        <v>1227</v>
      </c>
      <c r="J482" t="s">
        <v>67</v>
      </c>
      <c r="K482" t="s">
        <v>67</v>
      </c>
      <c r="L482">
        <v>43</v>
      </c>
      <c r="M482">
        <v>2</v>
      </c>
      <c r="N482" t="s">
        <v>68</v>
      </c>
      <c r="O482" t="s">
        <v>1228</v>
      </c>
      <c r="P482" t="s">
        <v>134</v>
      </c>
      <c r="Q482" t="s">
        <v>71</v>
      </c>
      <c r="R482">
        <v>2012</v>
      </c>
      <c r="S482">
        <v>334.11</v>
      </c>
      <c r="T482" t="s">
        <v>31</v>
      </c>
      <c r="U482" s="2">
        <v>41000</v>
      </c>
      <c r="V482" s="2">
        <v>41029</v>
      </c>
      <c r="W482" s="2">
        <v>40999</v>
      </c>
      <c r="X482" t="s">
        <v>72</v>
      </c>
      <c r="Y482" t="s">
        <v>6476</v>
      </c>
      <c r="Z482" t="s">
        <v>1225</v>
      </c>
      <c r="AA482" t="s">
        <v>2372</v>
      </c>
      <c r="AB482" t="s">
        <v>35</v>
      </c>
      <c r="AC482" t="s">
        <v>36</v>
      </c>
      <c r="AE482" s="9" t="str">
        <f t="shared" si="77"/>
        <v>ok</v>
      </c>
      <c r="AF482" s="9">
        <f t="shared" si="78"/>
        <v>0</v>
      </c>
      <c r="AG482" s="9" t="str">
        <f t="shared" si="79"/>
        <v>ok</v>
      </c>
      <c r="AH482" s="9" t="str">
        <f t="shared" si="80"/>
        <v>ERROR!</v>
      </c>
      <c r="AI482" s="9" t="str">
        <f t="shared" si="81"/>
        <v>ok</v>
      </c>
      <c r="AJ482" s="9" t="str">
        <f t="shared" si="82"/>
        <v>STATE REPRESENTATIVE432DEMOCRATLEG DISTRICT 43 - HOUSEKINGLegislative2012334.11DEBT410004102940999Operation and OverheadREIMB MTG EXP (SORRENTO, ANTHONYS, ACQUA VIA)CHOPP FRANK V1000  AURORA AVENUE N SUITE 100SEATTLEWA</v>
      </c>
      <c r="AK482" s="9">
        <f t="shared" si="83"/>
        <v>0</v>
      </c>
      <c r="AL482" s="9" t="str">
        <f t="shared" si="84"/>
        <v>MATCH</v>
      </c>
      <c r="AM482" t="str">
        <f t="shared" si="85"/>
        <v>Yes</v>
      </c>
      <c r="AN482">
        <f t="shared" si="86"/>
        <v>100488611</v>
      </c>
      <c r="AO482" s="12" t="str">
        <f t="shared" si="87"/>
        <v>STATE REPRESENTATIVE432DEMOCRATLEG DISTRICT 43 - HOUSEKINGLegislative</v>
      </c>
    </row>
    <row r="483" spans="1:41" hidden="1" x14ac:dyDescent="0.25">
      <c r="A483">
        <v>405</v>
      </c>
      <c r="B483">
        <v>100425079</v>
      </c>
      <c r="C483" t="s">
        <v>30</v>
      </c>
      <c r="D483" t="s">
        <v>956</v>
      </c>
      <c r="E483" t="s">
        <v>44</v>
      </c>
      <c r="F483" t="s">
        <v>957</v>
      </c>
      <c r="G483" t="s">
        <v>958</v>
      </c>
      <c r="H483" t="s">
        <v>238</v>
      </c>
      <c r="I483" t="s">
        <v>959</v>
      </c>
      <c r="J483" t="s">
        <v>67</v>
      </c>
      <c r="K483" t="s">
        <v>67</v>
      </c>
      <c r="L483">
        <v>43</v>
      </c>
      <c r="M483">
        <v>2</v>
      </c>
      <c r="N483" t="s">
        <v>68</v>
      </c>
      <c r="O483" t="s">
        <v>1228</v>
      </c>
      <c r="P483" t="s">
        <v>134</v>
      </c>
      <c r="Q483" t="s">
        <v>71</v>
      </c>
      <c r="R483">
        <v>2012</v>
      </c>
      <c r="S483">
        <v>600</v>
      </c>
      <c r="T483" t="s">
        <v>31</v>
      </c>
      <c r="U483" s="2">
        <v>40544</v>
      </c>
      <c r="V483" s="2">
        <v>40574</v>
      </c>
      <c r="W483" s="2">
        <v>40571</v>
      </c>
      <c r="X483" t="s">
        <v>72</v>
      </c>
      <c r="Y483" t="s">
        <v>882</v>
      </c>
      <c r="Z483" t="s">
        <v>290</v>
      </c>
      <c r="AA483" t="s">
        <v>291</v>
      </c>
      <c r="AB483" t="s">
        <v>35</v>
      </c>
      <c r="AC483" t="s">
        <v>36</v>
      </c>
      <c r="AE483" s="9" t="str">
        <f t="shared" si="77"/>
        <v>ok</v>
      </c>
      <c r="AF483" s="9">
        <f t="shared" si="78"/>
        <v>0</v>
      </c>
      <c r="AG483" s="9" t="str">
        <f t="shared" si="79"/>
        <v>ok</v>
      </c>
      <c r="AH483" s="9" t="str">
        <f t="shared" si="80"/>
        <v>OK</v>
      </c>
      <c r="AI483" s="9" t="str">
        <f t="shared" si="81"/>
        <v>ok</v>
      </c>
      <c r="AJ483" s="9" t="str">
        <f t="shared" si="82"/>
        <v>STATE REPRESENTATIVE432DEMOCRATLEG DISTRICT 43 - HOUSEKINGLegislative2012600DEBT405444057440571Operation and OverheadWEBHOSTINGNW PASSAGE CONSULTING146 N CANAL STREET SUITE 303SEATTLEWA</v>
      </c>
      <c r="AK483" s="9">
        <f t="shared" si="83"/>
        <v>0</v>
      </c>
      <c r="AL483" s="9" t="str">
        <f t="shared" si="84"/>
        <v>MATCH</v>
      </c>
      <c r="AM483" t="str">
        <f t="shared" si="85"/>
        <v>Yes</v>
      </c>
      <c r="AN483">
        <f t="shared" si="86"/>
        <v>100421974</v>
      </c>
      <c r="AO483" s="12" t="str">
        <f t="shared" si="87"/>
        <v>STATE REPRESENTATIVE432DEMOCRATLEG DISTRICT 43 - HOUSEKINGLegislative</v>
      </c>
    </row>
    <row r="484" spans="1:41" hidden="1" x14ac:dyDescent="0.25">
      <c r="A484">
        <v>516</v>
      </c>
      <c r="B484">
        <v>100437965</v>
      </c>
      <c r="C484" t="s">
        <v>30</v>
      </c>
      <c r="D484" t="s">
        <v>1219</v>
      </c>
      <c r="E484" t="s">
        <v>44</v>
      </c>
      <c r="F484" t="s">
        <v>1220</v>
      </c>
      <c r="G484" t="s">
        <v>1221</v>
      </c>
      <c r="I484" t="s">
        <v>1222</v>
      </c>
      <c r="J484" t="s">
        <v>67</v>
      </c>
      <c r="K484" t="s">
        <v>67</v>
      </c>
      <c r="L484">
        <v>43</v>
      </c>
      <c r="M484">
        <v>2</v>
      </c>
      <c r="N484" t="s">
        <v>68</v>
      </c>
      <c r="O484" t="s">
        <v>1228</v>
      </c>
      <c r="P484" t="s">
        <v>134</v>
      </c>
      <c r="Q484" t="s">
        <v>71</v>
      </c>
      <c r="R484">
        <v>2012</v>
      </c>
      <c r="S484">
        <v>600</v>
      </c>
      <c r="T484" t="s">
        <v>31</v>
      </c>
      <c r="U484" s="2">
        <v>40544</v>
      </c>
      <c r="V484" s="2">
        <v>40574</v>
      </c>
      <c r="W484" s="2">
        <v>40571</v>
      </c>
      <c r="X484" t="s">
        <v>72</v>
      </c>
      <c r="Y484" t="s">
        <v>882</v>
      </c>
      <c r="Z484" t="s">
        <v>290</v>
      </c>
      <c r="AA484" t="s">
        <v>291</v>
      </c>
      <c r="AB484" t="s">
        <v>35</v>
      </c>
      <c r="AC484" t="s">
        <v>36</v>
      </c>
      <c r="AE484" s="9" t="str">
        <f t="shared" si="77"/>
        <v>ok</v>
      </c>
      <c r="AF484" s="9">
        <f t="shared" si="78"/>
        <v>0</v>
      </c>
      <c r="AG484" s="9" t="str">
        <f t="shared" si="79"/>
        <v>ok</v>
      </c>
      <c r="AH484" s="9" t="str">
        <f t="shared" si="80"/>
        <v>OK</v>
      </c>
      <c r="AI484" s="9" t="str">
        <f t="shared" si="81"/>
        <v>ok</v>
      </c>
      <c r="AJ484" s="9" t="str">
        <f t="shared" si="82"/>
        <v>STATE REPRESENTATIVE432DEMOCRATLEG DISTRICT 43 - HOUSEKINGLegislative2012600DEBT405444057440571Operation and OverheadWEBHOSTINGNW PASSAGE CONSULTING146 N CANAL STREET SUITE 303SEATTLEWA</v>
      </c>
      <c r="AK484" s="9">
        <f t="shared" si="83"/>
        <v>1</v>
      </c>
      <c r="AL484" s="9" t="str">
        <f t="shared" si="84"/>
        <v>MATCH</v>
      </c>
      <c r="AM484" t="str">
        <f t="shared" si="85"/>
        <v>Yes</v>
      </c>
      <c r="AN484">
        <f t="shared" si="86"/>
        <v>100421974</v>
      </c>
      <c r="AO484" s="12" t="str">
        <f t="shared" si="87"/>
        <v>STATE REPRESENTATIVE432DEMOCRATLEG DISTRICT 43 - HOUSEKINGLegislative</v>
      </c>
    </row>
    <row r="485" spans="1:41" hidden="1" x14ac:dyDescent="0.25">
      <c r="A485">
        <v>507</v>
      </c>
      <c r="B485">
        <v>100437984</v>
      </c>
      <c r="C485" t="s">
        <v>30</v>
      </c>
      <c r="D485" t="s">
        <v>794</v>
      </c>
      <c r="E485" t="s">
        <v>44</v>
      </c>
      <c r="F485" t="s">
        <v>795</v>
      </c>
      <c r="G485" t="s">
        <v>796</v>
      </c>
      <c r="H485" t="s">
        <v>238</v>
      </c>
      <c r="I485" t="s">
        <v>797</v>
      </c>
      <c r="J485" t="s">
        <v>67</v>
      </c>
      <c r="K485" t="s">
        <v>67</v>
      </c>
      <c r="L485">
        <v>43</v>
      </c>
      <c r="M485">
        <v>2</v>
      </c>
      <c r="N485" t="s">
        <v>68</v>
      </c>
      <c r="O485" t="s">
        <v>1228</v>
      </c>
      <c r="P485" t="s">
        <v>134</v>
      </c>
      <c r="Q485" t="s">
        <v>71</v>
      </c>
      <c r="R485">
        <v>2012</v>
      </c>
      <c r="S485">
        <v>600</v>
      </c>
      <c r="T485" t="s">
        <v>31</v>
      </c>
      <c r="U485" s="2">
        <v>40544</v>
      </c>
      <c r="V485" s="2">
        <v>40574</v>
      </c>
      <c r="W485" s="2">
        <v>40571</v>
      </c>
      <c r="X485" t="s">
        <v>72</v>
      </c>
      <c r="Y485" t="s">
        <v>882</v>
      </c>
      <c r="Z485" t="s">
        <v>290</v>
      </c>
      <c r="AA485" t="s">
        <v>291</v>
      </c>
      <c r="AB485" t="s">
        <v>35</v>
      </c>
      <c r="AC485" t="s">
        <v>36</v>
      </c>
      <c r="AE485" s="9" t="str">
        <f t="shared" si="77"/>
        <v>ok</v>
      </c>
      <c r="AF485" s="9">
        <f t="shared" si="78"/>
        <v>0</v>
      </c>
      <c r="AG485" s="9" t="str">
        <f t="shared" si="79"/>
        <v>ok</v>
      </c>
      <c r="AH485" s="9" t="str">
        <f t="shared" si="80"/>
        <v>OK</v>
      </c>
      <c r="AI485" s="9" t="str">
        <f t="shared" si="81"/>
        <v>ok</v>
      </c>
      <c r="AJ485" s="9" t="str">
        <f t="shared" si="82"/>
        <v>STATE REPRESENTATIVE432DEMOCRATLEG DISTRICT 43 - HOUSEKINGLegislative2012600DEBT405444057440571Operation and OverheadWEBHOSTINGNW PASSAGE CONSULTING146 N CANAL STREET SUITE 303SEATTLEWA</v>
      </c>
      <c r="AK485" s="9">
        <f t="shared" si="83"/>
        <v>1</v>
      </c>
      <c r="AL485" s="9" t="str">
        <f t="shared" si="84"/>
        <v>MATCH</v>
      </c>
      <c r="AM485" t="str">
        <f t="shared" si="85"/>
        <v>Yes</v>
      </c>
      <c r="AN485">
        <f t="shared" si="86"/>
        <v>100421974</v>
      </c>
      <c r="AO485" s="12" t="str">
        <f t="shared" si="87"/>
        <v>STATE REPRESENTATIVE432DEMOCRATLEG DISTRICT 43 - HOUSEKINGLegislative</v>
      </c>
    </row>
    <row r="486" spans="1:41" hidden="1" x14ac:dyDescent="0.25">
      <c r="A486">
        <v>622</v>
      </c>
      <c r="B486">
        <v>100439674</v>
      </c>
      <c r="C486" t="s">
        <v>30</v>
      </c>
      <c r="D486" t="s">
        <v>2078</v>
      </c>
      <c r="E486" t="s">
        <v>44</v>
      </c>
      <c r="F486" t="s">
        <v>2079</v>
      </c>
      <c r="G486" t="s">
        <v>2080</v>
      </c>
      <c r="H486" t="s">
        <v>238</v>
      </c>
      <c r="I486" t="s">
        <v>2081</v>
      </c>
      <c r="J486" t="s">
        <v>174</v>
      </c>
      <c r="K486" t="s">
        <v>67</v>
      </c>
      <c r="L486">
        <v>43</v>
      </c>
      <c r="M486">
        <v>2</v>
      </c>
      <c r="N486" t="s">
        <v>68</v>
      </c>
      <c r="O486" t="s">
        <v>1228</v>
      </c>
      <c r="P486" t="s">
        <v>134</v>
      </c>
      <c r="Q486" t="s">
        <v>71</v>
      </c>
      <c r="R486">
        <v>2012</v>
      </c>
      <c r="S486">
        <v>600</v>
      </c>
      <c r="T486" t="s">
        <v>31</v>
      </c>
      <c r="U486" s="2">
        <v>40544</v>
      </c>
      <c r="V486" s="2">
        <v>40574</v>
      </c>
      <c r="W486" s="2">
        <v>40571</v>
      </c>
      <c r="X486" t="s">
        <v>72</v>
      </c>
      <c r="Y486" t="s">
        <v>882</v>
      </c>
      <c r="Z486" t="s">
        <v>290</v>
      </c>
      <c r="AA486" t="s">
        <v>291</v>
      </c>
      <c r="AB486" t="s">
        <v>35</v>
      </c>
      <c r="AC486" t="s">
        <v>36</v>
      </c>
      <c r="AE486" s="9" t="str">
        <f t="shared" si="77"/>
        <v>ok</v>
      </c>
      <c r="AF486" s="9">
        <f t="shared" si="78"/>
        <v>0</v>
      </c>
      <c r="AG486" s="9" t="str">
        <f t="shared" si="79"/>
        <v>ok</v>
      </c>
      <c r="AH486" s="9" t="str">
        <f t="shared" si="80"/>
        <v>OK</v>
      </c>
      <c r="AI486" s="9" t="str">
        <f t="shared" si="81"/>
        <v>ok</v>
      </c>
      <c r="AJ486" s="9" t="str">
        <f t="shared" si="82"/>
        <v>STATE REPRESENTATIVE432DEMOCRATLEG DISTRICT 43 - HOUSEKINGLegislative2012600DEBT405444057440571Operation and OverheadWEBHOSTINGNW PASSAGE CONSULTING146 N CANAL STREET SUITE 303SEATTLEWA</v>
      </c>
      <c r="AK486" s="9">
        <f t="shared" si="83"/>
        <v>1</v>
      </c>
      <c r="AL486" s="9" t="str">
        <f t="shared" si="84"/>
        <v>NO!</v>
      </c>
      <c r="AM486" t="str">
        <f t="shared" si="85"/>
        <v>Yes</v>
      </c>
      <c r="AN486">
        <f t="shared" si="86"/>
        <v>100421974</v>
      </c>
      <c r="AO486" s="12" t="str">
        <f t="shared" si="87"/>
        <v>STATE REPRESENTATIVE432DEMOCRATLEG DISTRICT 43 - HOUSEKINGLegislative</v>
      </c>
    </row>
    <row r="487" spans="1:41" hidden="1" x14ac:dyDescent="0.25">
      <c r="A487">
        <v>494</v>
      </c>
      <c r="B487">
        <v>100442312</v>
      </c>
      <c r="C487" t="s">
        <v>30</v>
      </c>
      <c r="D487" t="s">
        <v>497</v>
      </c>
      <c r="E487" t="s">
        <v>44</v>
      </c>
      <c r="F487" t="s">
        <v>498</v>
      </c>
      <c r="G487" t="s">
        <v>499</v>
      </c>
      <c r="H487" t="s">
        <v>140</v>
      </c>
      <c r="I487" t="s">
        <v>500</v>
      </c>
      <c r="J487" t="s">
        <v>67</v>
      </c>
      <c r="K487" t="s">
        <v>67</v>
      </c>
      <c r="L487">
        <v>43</v>
      </c>
      <c r="M487">
        <v>2</v>
      </c>
      <c r="N487" t="s">
        <v>68</v>
      </c>
      <c r="O487" t="s">
        <v>1228</v>
      </c>
      <c r="P487" t="s">
        <v>134</v>
      </c>
      <c r="Q487" t="s">
        <v>71</v>
      </c>
      <c r="R487">
        <v>2012</v>
      </c>
      <c r="S487">
        <v>75.8</v>
      </c>
      <c r="T487" t="s">
        <v>31</v>
      </c>
      <c r="U487" s="2">
        <v>40817</v>
      </c>
      <c r="V487" s="2">
        <v>40847</v>
      </c>
      <c r="W487" s="2">
        <v>40730</v>
      </c>
      <c r="X487" t="s">
        <v>72</v>
      </c>
      <c r="Y487" t="s">
        <v>4779</v>
      </c>
      <c r="Z487" t="s">
        <v>1225</v>
      </c>
      <c r="AA487" t="s">
        <v>2917</v>
      </c>
      <c r="AB487" t="s">
        <v>35</v>
      </c>
      <c r="AC487" t="s">
        <v>36</v>
      </c>
      <c r="AE487" s="9" t="str">
        <f t="shared" si="77"/>
        <v>ok</v>
      </c>
      <c r="AF487" s="9">
        <f t="shared" si="78"/>
        <v>0</v>
      </c>
      <c r="AG487" s="9" t="str">
        <f t="shared" si="79"/>
        <v>ok</v>
      </c>
      <c r="AH487" s="9" t="str">
        <f t="shared" si="80"/>
        <v>ERROR!</v>
      </c>
      <c r="AI487" s="9" t="str">
        <f t="shared" si="81"/>
        <v>ok</v>
      </c>
      <c r="AJ487" s="9" t="str">
        <f t="shared" si="82"/>
        <v>STATE REPRESENTATIVE432DEMOCRATLEG DISTRICT 43 - HOUSEKINGLegislative201275.8DEBT408174084740730Operation and OverheadREIMB. MTG EXP (TUTTA BELLA)CHOPP FRANK V1414 DEXTER AVENUE N SUITE 210SEATTLEWA</v>
      </c>
      <c r="AK487" s="9">
        <f t="shared" si="83"/>
        <v>0</v>
      </c>
      <c r="AL487" s="9" t="str">
        <f t="shared" si="84"/>
        <v>MATCH</v>
      </c>
      <c r="AM487" t="str">
        <f t="shared" si="85"/>
        <v>Yes</v>
      </c>
      <c r="AN487">
        <f t="shared" si="86"/>
        <v>100441812</v>
      </c>
      <c r="AO487" s="12" t="str">
        <f t="shared" si="87"/>
        <v>STATE REPRESENTATIVE432DEMOCRATLEG DISTRICT 43 - HOUSEKINGLegislative</v>
      </c>
    </row>
    <row r="488" spans="1:41" hidden="1" x14ac:dyDescent="0.25">
      <c r="A488">
        <v>535</v>
      </c>
      <c r="B488">
        <v>100450235</v>
      </c>
      <c r="C488" t="s">
        <v>30</v>
      </c>
      <c r="D488" t="s">
        <v>4332</v>
      </c>
      <c r="E488" t="s">
        <v>44</v>
      </c>
      <c r="F488" t="s">
        <v>2912</v>
      </c>
      <c r="G488" t="s">
        <v>486</v>
      </c>
      <c r="H488" t="s">
        <v>109</v>
      </c>
      <c r="I488" t="s">
        <v>563</v>
      </c>
      <c r="J488" t="s">
        <v>654</v>
      </c>
      <c r="K488" t="s">
        <v>67</v>
      </c>
      <c r="L488">
        <v>43</v>
      </c>
      <c r="M488">
        <v>2</v>
      </c>
      <c r="N488" t="s">
        <v>68</v>
      </c>
      <c r="O488" t="s">
        <v>1228</v>
      </c>
      <c r="P488" t="s">
        <v>134</v>
      </c>
      <c r="Q488" t="s">
        <v>71</v>
      </c>
      <c r="R488">
        <v>2012</v>
      </c>
      <c r="S488">
        <v>75.8</v>
      </c>
      <c r="T488" t="s">
        <v>31</v>
      </c>
      <c r="U488" s="2">
        <v>40817</v>
      </c>
      <c r="V488" s="2">
        <v>40847</v>
      </c>
      <c r="W488" s="2">
        <v>40730</v>
      </c>
      <c r="X488" t="s">
        <v>72</v>
      </c>
      <c r="Y488" t="s">
        <v>4779</v>
      </c>
      <c r="Z488" t="s">
        <v>1225</v>
      </c>
      <c r="AA488" t="s">
        <v>2917</v>
      </c>
      <c r="AB488" t="s">
        <v>35</v>
      </c>
      <c r="AC488" t="s">
        <v>36</v>
      </c>
      <c r="AE488" s="9" t="str">
        <f t="shared" si="77"/>
        <v>ok</v>
      </c>
      <c r="AF488" s="9">
        <f t="shared" si="78"/>
        <v>0</v>
      </c>
      <c r="AG488" s="9" t="str">
        <f t="shared" si="79"/>
        <v>ok</v>
      </c>
      <c r="AH488" s="9" t="str">
        <f t="shared" si="80"/>
        <v>ERROR!</v>
      </c>
      <c r="AI488" s="9" t="str">
        <f t="shared" si="81"/>
        <v>ok</v>
      </c>
      <c r="AJ488" s="9" t="str">
        <f t="shared" si="82"/>
        <v>STATE REPRESENTATIVE432DEMOCRATLEG DISTRICT 43 - HOUSEKINGLegislative201275.8DEBT408174084740730Operation and OverheadREIMB. MTG EXP (TUTTA BELLA)CHOPP FRANK V1414 DEXTER AVENUE N SUITE 210SEATTLEWA</v>
      </c>
      <c r="AK488" s="9">
        <f t="shared" si="83"/>
        <v>1</v>
      </c>
      <c r="AL488" s="9" t="str">
        <f t="shared" si="84"/>
        <v>NO!</v>
      </c>
      <c r="AM488" t="str">
        <f t="shared" si="85"/>
        <v>Yes</v>
      </c>
      <c r="AN488">
        <f t="shared" si="86"/>
        <v>100441812</v>
      </c>
      <c r="AO488" s="12" t="str">
        <f t="shared" si="87"/>
        <v>STATE REPRESENTATIVE432DEMOCRATLEG DISTRICT 43 - HOUSEKINGLegislative</v>
      </c>
    </row>
    <row r="489" spans="1:41" hidden="1" x14ac:dyDescent="0.25">
      <c r="A489">
        <v>478</v>
      </c>
      <c r="B489">
        <v>100453785</v>
      </c>
      <c r="C489" t="s">
        <v>30</v>
      </c>
      <c r="D489" t="s">
        <v>62</v>
      </c>
      <c r="E489" t="s">
        <v>44</v>
      </c>
      <c r="F489" t="s">
        <v>63</v>
      </c>
      <c r="G489" t="s">
        <v>64</v>
      </c>
      <c r="H489" t="s">
        <v>65</v>
      </c>
      <c r="I489" t="s">
        <v>66</v>
      </c>
      <c r="J489" t="s">
        <v>67</v>
      </c>
      <c r="K489" t="s">
        <v>67</v>
      </c>
      <c r="L489">
        <v>43</v>
      </c>
      <c r="M489">
        <v>2</v>
      </c>
      <c r="N489" t="s">
        <v>68</v>
      </c>
      <c r="O489" t="s">
        <v>1228</v>
      </c>
      <c r="P489" t="s">
        <v>134</v>
      </c>
      <c r="Q489" t="s">
        <v>71</v>
      </c>
      <c r="R489">
        <v>2012</v>
      </c>
      <c r="S489">
        <v>75.8</v>
      </c>
      <c r="T489" t="s">
        <v>31</v>
      </c>
      <c r="U489" s="2">
        <v>40817</v>
      </c>
      <c r="V489" s="2">
        <v>40847</v>
      </c>
      <c r="W489" s="2">
        <v>40730</v>
      </c>
      <c r="X489" t="s">
        <v>72</v>
      </c>
      <c r="Y489" t="s">
        <v>4779</v>
      </c>
      <c r="Z489" t="s">
        <v>1225</v>
      </c>
      <c r="AA489" t="s">
        <v>2917</v>
      </c>
      <c r="AB489" t="s">
        <v>35</v>
      </c>
      <c r="AC489" t="s">
        <v>36</v>
      </c>
      <c r="AE489" s="9" t="str">
        <f t="shared" si="77"/>
        <v>ok</v>
      </c>
      <c r="AF489" s="9">
        <f t="shared" si="78"/>
        <v>0</v>
      </c>
      <c r="AG489" s="9" t="str">
        <f t="shared" si="79"/>
        <v>ok</v>
      </c>
      <c r="AH489" s="9" t="str">
        <f t="shared" si="80"/>
        <v>ERROR!</v>
      </c>
      <c r="AI489" s="9" t="str">
        <f t="shared" si="81"/>
        <v>ok</v>
      </c>
      <c r="AJ489" s="9" t="str">
        <f t="shared" si="82"/>
        <v>STATE REPRESENTATIVE432DEMOCRATLEG DISTRICT 43 - HOUSEKINGLegislative201275.8DEBT408174084740730Operation and OverheadREIMB. MTG EXP (TUTTA BELLA)CHOPP FRANK V1414 DEXTER AVENUE N SUITE 210SEATTLEWA</v>
      </c>
      <c r="AK489" s="9">
        <f t="shared" si="83"/>
        <v>1</v>
      </c>
      <c r="AL489" s="9" t="str">
        <f t="shared" si="84"/>
        <v>MATCH</v>
      </c>
      <c r="AM489" t="str">
        <f t="shared" si="85"/>
        <v>Yes</v>
      </c>
      <c r="AN489">
        <f t="shared" si="86"/>
        <v>100441812</v>
      </c>
      <c r="AO489" s="12" t="str">
        <f t="shared" si="87"/>
        <v>STATE REPRESENTATIVE432DEMOCRATLEG DISTRICT 43 - HOUSEKINGLegislative</v>
      </c>
    </row>
    <row r="490" spans="1:41" hidden="1" x14ac:dyDescent="0.25">
      <c r="A490">
        <v>479</v>
      </c>
      <c r="B490">
        <v>100453787</v>
      </c>
      <c r="C490" t="s">
        <v>30</v>
      </c>
      <c r="D490" t="s">
        <v>62</v>
      </c>
      <c r="E490" t="s">
        <v>44</v>
      </c>
      <c r="F490" t="s">
        <v>63</v>
      </c>
      <c r="G490" t="s">
        <v>64</v>
      </c>
      <c r="H490" t="s">
        <v>65</v>
      </c>
      <c r="I490" t="s">
        <v>66</v>
      </c>
      <c r="J490" t="s">
        <v>67</v>
      </c>
      <c r="K490" t="s">
        <v>67</v>
      </c>
      <c r="L490">
        <v>43</v>
      </c>
      <c r="M490">
        <v>2</v>
      </c>
      <c r="N490" t="s">
        <v>68</v>
      </c>
      <c r="O490" t="s">
        <v>1228</v>
      </c>
      <c r="P490" t="s">
        <v>134</v>
      </c>
      <c r="Q490" t="s">
        <v>71</v>
      </c>
      <c r="R490">
        <v>2012</v>
      </c>
      <c r="S490">
        <v>75.8</v>
      </c>
      <c r="T490" t="s">
        <v>31</v>
      </c>
      <c r="U490" s="2">
        <v>40817</v>
      </c>
      <c r="V490" s="2">
        <v>40847</v>
      </c>
      <c r="W490" s="2">
        <v>40730</v>
      </c>
      <c r="X490" t="s">
        <v>72</v>
      </c>
      <c r="Y490" t="s">
        <v>4779</v>
      </c>
      <c r="Z490" t="s">
        <v>1225</v>
      </c>
      <c r="AA490" t="s">
        <v>2917</v>
      </c>
      <c r="AB490" t="s">
        <v>35</v>
      </c>
      <c r="AC490" t="s">
        <v>36</v>
      </c>
      <c r="AE490" s="9" t="str">
        <f t="shared" si="77"/>
        <v>ok</v>
      </c>
      <c r="AF490" s="9">
        <f t="shared" si="78"/>
        <v>0</v>
      </c>
      <c r="AG490" s="9" t="str">
        <f t="shared" si="79"/>
        <v>ok</v>
      </c>
      <c r="AH490" s="9" t="str">
        <f t="shared" si="80"/>
        <v>ERROR!</v>
      </c>
      <c r="AI490" s="9" t="str">
        <f t="shared" si="81"/>
        <v>ok</v>
      </c>
      <c r="AJ490" s="9" t="str">
        <f t="shared" si="82"/>
        <v>STATE REPRESENTATIVE432DEMOCRATLEG DISTRICT 43 - HOUSEKINGLegislative201275.8DEBT408174084740730Operation and OverheadREIMB. MTG EXP (TUTTA BELLA)CHOPP FRANK V1414 DEXTER AVENUE N SUITE 210SEATTLEWA</v>
      </c>
      <c r="AK490" s="9">
        <f t="shared" si="83"/>
        <v>1</v>
      </c>
      <c r="AL490" s="9" t="str">
        <f t="shared" si="84"/>
        <v>MATCH</v>
      </c>
      <c r="AM490" t="str">
        <f t="shared" si="85"/>
        <v>Yes</v>
      </c>
      <c r="AN490">
        <f t="shared" si="86"/>
        <v>100441812</v>
      </c>
      <c r="AO490" s="12" t="str">
        <f t="shared" si="87"/>
        <v>STATE REPRESENTATIVE432DEMOCRATLEG DISTRICT 43 - HOUSEKINGLegislative</v>
      </c>
    </row>
    <row r="491" spans="1:41" hidden="1" x14ac:dyDescent="0.25">
      <c r="A491">
        <v>594</v>
      </c>
      <c r="B491">
        <v>100457885</v>
      </c>
      <c r="C491" t="s">
        <v>30</v>
      </c>
      <c r="D491" t="s">
        <v>1176</v>
      </c>
      <c r="E491" t="s">
        <v>44</v>
      </c>
      <c r="F491" t="s">
        <v>1177</v>
      </c>
      <c r="G491" t="s">
        <v>1178</v>
      </c>
      <c r="H491" t="s">
        <v>404</v>
      </c>
      <c r="I491" t="s">
        <v>1179</v>
      </c>
      <c r="J491" t="s">
        <v>67</v>
      </c>
      <c r="K491" t="s">
        <v>67</v>
      </c>
      <c r="L491">
        <v>43</v>
      </c>
      <c r="M491">
        <v>2</v>
      </c>
      <c r="N491" t="s">
        <v>68</v>
      </c>
      <c r="O491" t="s">
        <v>1228</v>
      </c>
      <c r="P491" t="s">
        <v>134</v>
      </c>
      <c r="Q491" t="s">
        <v>71</v>
      </c>
      <c r="R491">
        <v>2012</v>
      </c>
      <c r="S491">
        <v>75.8</v>
      </c>
      <c r="T491" t="s">
        <v>31</v>
      </c>
      <c r="U491" s="2">
        <v>40817</v>
      </c>
      <c r="V491" s="2">
        <v>40847</v>
      </c>
      <c r="W491" s="2">
        <v>40730</v>
      </c>
      <c r="X491" t="s">
        <v>72</v>
      </c>
      <c r="Y491" t="s">
        <v>4779</v>
      </c>
      <c r="Z491" t="s">
        <v>1225</v>
      </c>
      <c r="AA491" t="s">
        <v>2917</v>
      </c>
      <c r="AB491" t="s">
        <v>35</v>
      </c>
      <c r="AC491" t="s">
        <v>36</v>
      </c>
      <c r="AE491" s="9" t="str">
        <f t="shared" si="77"/>
        <v>ok</v>
      </c>
      <c r="AF491" s="9">
        <f t="shared" si="78"/>
        <v>0</v>
      </c>
      <c r="AG491" s="9" t="str">
        <f t="shared" si="79"/>
        <v>ok</v>
      </c>
      <c r="AH491" s="9" t="str">
        <f t="shared" si="80"/>
        <v>ERROR!</v>
      </c>
      <c r="AI491" s="9" t="str">
        <f t="shared" si="81"/>
        <v>ok</v>
      </c>
      <c r="AJ491" s="9" t="str">
        <f t="shared" si="82"/>
        <v>STATE REPRESENTATIVE432DEMOCRATLEG DISTRICT 43 - HOUSEKINGLegislative201275.8DEBT408174084740730Operation and OverheadREIMB. MTG EXP (TUTTA BELLA)CHOPP FRANK V1414 DEXTER AVENUE N SUITE 210SEATTLEWA</v>
      </c>
      <c r="AK491" s="9">
        <f t="shared" si="83"/>
        <v>1</v>
      </c>
      <c r="AL491" s="9" t="str">
        <f t="shared" si="84"/>
        <v>MATCH</v>
      </c>
      <c r="AM491" t="str">
        <f t="shared" si="85"/>
        <v>Yes</v>
      </c>
      <c r="AN491">
        <f t="shared" si="86"/>
        <v>100441812</v>
      </c>
      <c r="AO491" s="12" t="str">
        <f t="shared" si="87"/>
        <v>STATE REPRESENTATIVE432DEMOCRATLEG DISTRICT 43 - HOUSEKINGLegislative</v>
      </c>
    </row>
    <row r="492" spans="1:41" hidden="1" x14ac:dyDescent="0.25">
      <c r="A492">
        <v>536</v>
      </c>
      <c r="B492">
        <v>100457937</v>
      </c>
      <c r="C492" t="s">
        <v>30</v>
      </c>
      <c r="D492" t="s">
        <v>1027</v>
      </c>
      <c r="E492" t="s">
        <v>44</v>
      </c>
      <c r="F492" t="s">
        <v>1028</v>
      </c>
      <c r="G492" t="s">
        <v>1029</v>
      </c>
      <c r="H492" t="s">
        <v>140</v>
      </c>
      <c r="I492" t="s">
        <v>610</v>
      </c>
      <c r="J492" t="s">
        <v>67</v>
      </c>
      <c r="K492" t="s">
        <v>67</v>
      </c>
      <c r="L492">
        <v>43</v>
      </c>
      <c r="M492">
        <v>2</v>
      </c>
      <c r="N492" t="s">
        <v>68</v>
      </c>
      <c r="O492" t="s">
        <v>1228</v>
      </c>
      <c r="P492" t="s">
        <v>134</v>
      </c>
      <c r="Q492" t="s">
        <v>71</v>
      </c>
      <c r="R492">
        <v>2012</v>
      </c>
      <c r="S492">
        <v>75.8</v>
      </c>
      <c r="T492" t="s">
        <v>31</v>
      </c>
      <c r="U492" s="2">
        <v>40817</v>
      </c>
      <c r="V492" s="2">
        <v>40847</v>
      </c>
      <c r="W492" s="2">
        <v>40730</v>
      </c>
      <c r="X492" t="s">
        <v>72</v>
      </c>
      <c r="Y492" t="s">
        <v>4779</v>
      </c>
      <c r="Z492" t="s">
        <v>1225</v>
      </c>
      <c r="AA492" t="s">
        <v>2917</v>
      </c>
      <c r="AB492" t="s">
        <v>35</v>
      </c>
      <c r="AC492" t="s">
        <v>36</v>
      </c>
      <c r="AE492" s="9" t="str">
        <f t="shared" si="77"/>
        <v>ok</v>
      </c>
      <c r="AF492" s="9">
        <f t="shared" si="78"/>
        <v>0</v>
      </c>
      <c r="AG492" s="9" t="str">
        <f t="shared" si="79"/>
        <v>ok</v>
      </c>
      <c r="AH492" s="9" t="str">
        <f t="shared" si="80"/>
        <v>ERROR!</v>
      </c>
      <c r="AI492" s="9" t="str">
        <f t="shared" si="81"/>
        <v>ok</v>
      </c>
      <c r="AJ492" s="9" t="str">
        <f t="shared" si="82"/>
        <v>STATE REPRESENTATIVE432DEMOCRATLEG DISTRICT 43 - HOUSEKINGLegislative201275.8DEBT408174084740730Operation and OverheadREIMB. MTG EXP (TUTTA BELLA)CHOPP FRANK V1414 DEXTER AVENUE N SUITE 210SEATTLEWA</v>
      </c>
      <c r="AK492" s="9">
        <f t="shared" si="83"/>
        <v>1</v>
      </c>
      <c r="AL492" s="9" t="str">
        <f t="shared" si="84"/>
        <v>MATCH</v>
      </c>
      <c r="AM492" t="str">
        <f t="shared" si="85"/>
        <v>Yes</v>
      </c>
      <c r="AN492">
        <f t="shared" si="86"/>
        <v>100441812</v>
      </c>
      <c r="AO492" s="12" t="str">
        <f t="shared" si="87"/>
        <v>STATE REPRESENTATIVE432DEMOCRATLEG DISTRICT 43 - HOUSEKINGLegislative</v>
      </c>
    </row>
    <row r="493" spans="1:41" hidden="1" x14ac:dyDescent="0.25">
      <c r="A493">
        <v>601</v>
      </c>
      <c r="B493">
        <v>100458738</v>
      </c>
      <c r="C493" t="s">
        <v>30</v>
      </c>
      <c r="D493" t="s">
        <v>831</v>
      </c>
      <c r="E493" t="s">
        <v>44</v>
      </c>
      <c r="F493" t="s">
        <v>832</v>
      </c>
      <c r="G493" t="s">
        <v>833</v>
      </c>
      <c r="H493" t="s">
        <v>65</v>
      </c>
      <c r="I493" t="s">
        <v>834</v>
      </c>
      <c r="J493" t="s">
        <v>67</v>
      </c>
      <c r="K493" t="s">
        <v>67</v>
      </c>
      <c r="L493">
        <v>43</v>
      </c>
      <c r="M493">
        <v>2</v>
      </c>
      <c r="N493" t="s">
        <v>68</v>
      </c>
      <c r="O493" t="s">
        <v>1228</v>
      </c>
      <c r="P493" t="s">
        <v>134</v>
      </c>
      <c r="Q493" t="s">
        <v>71</v>
      </c>
      <c r="R493">
        <v>2012</v>
      </c>
      <c r="S493">
        <v>75.8</v>
      </c>
      <c r="T493" t="s">
        <v>31</v>
      </c>
      <c r="U493" s="2">
        <v>40817</v>
      </c>
      <c r="V493" s="2">
        <v>40847</v>
      </c>
      <c r="W493" s="2">
        <v>40730</v>
      </c>
      <c r="X493" t="s">
        <v>72</v>
      </c>
      <c r="Y493" t="s">
        <v>4779</v>
      </c>
      <c r="Z493" t="s">
        <v>1225</v>
      </c>
      <c r="AA493" t="s">
        <v>2917</v>
      </c>
      <c r="AB493" t="s">
        <v>35</v>
      </c>
      <c r="AC493" t="s">
        <v>36</v>
      </c>
      <c r="AE493" s="9" t="str">
        <f t="shared" si="77"/>
        <v>ok</v>
      </c>
      <c r="AF493" s="9">
        <f t="shared" si="78"/>
        <v>0</v>
      </c>
      <c r="AG493" s="9" t="str">
        <f t="shared" si="79"/>
        <v>ok</v>
      </c>
      <c r="AH493" s="9" t="str">
        <f t="shared" si="80"/>
        <v>ERROR!</v>
      </c>
      <c r="AI493" s="9" t="str">
        <f t="shared" si="81"/>
        <v>ok</v>
      </c>
      <c r="AJ493" s="9" t="str">
        <f t="shared" si="82"/>
        <v>STATE REPRESENTATIVE432DEMOCRATLEG DISTRICT 43 - HOUSEKINGLegislative201275.8DEBT408174084740730Operation and OverheadREIMB. MTG EXP (TUTTA BELLA)CHOPP FRANK V1414 DEXTER AVENUE N SUITE 210SEATTLEWA</v>
      </c>
      <c r="AK493" s="9">
        <f t="shared" si="83"/>
        <v>1</v>
      </c>
      <c r="AL493" s="9" t="str">
        <f t="shared" si="84"/>
        <v>MATCH</v>
      </c>
      <c r="AM493" t="str">
        <f t="shared" si="85"/>
        <v>Yes</v>
      </c>
      <c r="AN493">
        <f t="shared" si="86"/>
        <v>100441812</v>
      </c>
      <c r="AO493" s="12" t="str">
        <f t="shared" si="87"/>
        <v>STATE REPRESENTATIVE432DEMOCRATLEG DISTRICT 43 - HOUSEKINGLegislative</v>
      </c>
    </row>
    <row r="494" spans="1:41" hidden="1" x14ac:dyDescent="0.25">
      <c r="A494">
        <v>593</v>
      </c>
      <c r="B494">
        <v>100458897</v>
      </c>
      <c r="C494" t="s">
        <v>30</v>
      </c>
      <c r="D494" t="s">
        <v>1132</v>
      </c>
      <c r="E494" t="s">
        <v>44</v>
      </c>
      <c r="F494" t="s">
        <v>1133</v>
      </c>
      <c r="G494" t="s">
        <v>1134</v>
      </c>
      <c r="I494" t="s">
        <v>1135</v>
      </c>
      <c r="J494" t="s">
        <v>67</v>
      </c>
      <c r="K494" t="s">
        <v>67</v>
      </c>
      <c r="L494">
        <v>43</v>
      </c>
      <c r="M494">
        <v>2</v>
      </c>
      <c r="N494" t="s">
        <v>68</v>
      </c>
      <c r="O494" t="s">
        <v>1228</v>
      </c>
      <c r="P494" t="s">
        <v>134</v>
      </c>
      <c r="Q494" t="s">
        <v>71</v>
      </c>
      <c r="R494">
        <v>2012</v>
      </c>
      <c r="S494">
        <v>75.8</v>
      </c>
      <c r="T494" t="s">
        <v>31</v>
      </c>
      <c r="U494" s="2">
        <v>40817</v>
      </c>
      <c r="V494" s="2">
        <v>40847</v>
      </c>
      <c r="W494" s="2">
        <v>40730</v>
      </c>
      <c r="X494" t="s">
        <v>72</v>
      </c>
      <c r="Y494" t="s">
        <v>4779</v>
      </c>
      <c r="Z494" t="s">
        <v>1225</v>
      </c>
      <c r="AA494" t="s">
        <v>2917</v>
      </c>
      <c r="AB494" t="s">
        <v>35</v>
      </c>
      <c r="AC494" t="s">
        <v>36</v>
      </c>
      <c r="AE494" s="9" t="str">
        <f t="shared" si="77"/>
        <v>ok</v>
      </c>
      <c r="AF494" s="9">
        <f t="shared" si="78"/>
        <v>0</v>
      </c>
      <c r="AG494" s="9" t="str">
        <f t="shared" si="79"/>
        <v>ok</v>
      </c>
      <c r="AH494" s="9" t="str">
        <f t="shared" si="80"/>
        <v>ERROR!</v>
      </c>
      <c r="AI494" s="9" t="str">
        <f t="shared" si="81"/>
        <v>ok</v>
      </c>
      <c r="AJ494" s="9" t="str">
        <f t="shared" si="82"/>
        <v>STATE REPRESENTATIVE432DEMOCRATLEG DISTRICT 43 - HOUSEKINGLegislative201275.8DEBT408174084740730Operation and OverheadREIMB. MTG EXP (TUTTA BELLA)CHOPP FRANK V1414 DEXTER AVENUE N SUITE 210SEATTLEWA</v>
      </c>
      <c r="AK494" s="9">
        <f t="shared" si="83"/>
        <v>1</v>
      </c>
      <c r="AL494" s="9" t="str">
        <f t="shared" si="84"/>
        <v>MATCH</v>
      </c>
      <c r="AM494" t="str">
        <f t="shared" si="85"/>
        <v>Yes</v>
      </c>
      <c r="AN494">
        <f t="shared" si="86"/>
        <v>100441812</v>
      </c>
      <c r="AO494" s="12" t="str">
        <f t="shared" si="87"/>
        <v>STATE REPRESENTATIVE432DEMOCRATLEG DISTRICT 43 - HOUSEKINGLegislative</v>
      </c>
    </row>
    <row r="495" spans="1:41" hidden="1" x14ac:dyDescent="0.25">
      <c r="A495">
        <v>709</v>
      </c>
      <c r="B495">
        <v>100461582</v>
      </c>
      <c r="C495" t="s">
        <v>30</v>
      </c>
      <c r="D495" t="s">
        <v>1344</v>
      </c>
      <c r="E495" t="s">
        <v>44</v>
      </c>
      <c r="F495" t="s">
        <v>1345</v>
      </c>
      <c r="G495" t="s">
        <v>1346</v>
      </c>
      <c r="H495" t="s">
        <v>238</v>
      </c>
      <c r="I495" t="s">
        <v>1347</v>
      </c>
      <c r="J495" t="s">
        <v>67</v>
      </c>
      <c r="K495" t="s">
        <v>67</v>
      </c>
      <c r="L495">
        <v>43</v>
      </c>
      <c r="M495">
        <v>2</v>
      </c>
      <c r="N495" t="s">
        <v>68</v>
      </c>
      <c r="O495" t="s">
        <v>1228</v>
      </c>
      <c r="P495" t="s">
        <v>134</v>
      </c>
      <c r="Q495" t="s">
        <v>71</v>
      </c>
      <c r="R495">
        <v>2012</v>
      </c>
      <c r="S495">
        <v>75.8</v>
      </c>
      <c r="T495" t="s">
        <v>31</v>
      </c>
      <c r="U495" s="2">
        <v>40817</v>
      </c>
      <c r="V495" s="2">
        <v>40847</v>
      </c>
      <c r="W495" s="2">
        <v>40730</v>
      </c>
      <c r="X495" t="s">
        <v>72</v>
      </c>
      <c r="Y495" t="s">
        <v>4779</v>
      </c>
      <c r="Z495" t="s">
        <v>1225</v>
      </c>
      <c r="AA495" t="s">
        <v>2917</v>
      </c>
      <c r="AB495" t="s">
        <v>35</v>
      </c>
      <c r="AC495" t="s">
        <v>36</v>
      </c>
      <c r="AE495" s="9" t="str">
        <f t="shared" si="77"/>
        <v>ok</v>
      </c>
      <c r="AF495" s="9">
        <f t="shared" si="78"/>
        <v>0</v>
      </c>
      <c r="AG495" s="9" t="str">
        <f t="shared" si="79"/>
        <v>ok</v>
      </c>
      <c r="AH495" s="9" t="str">
        <f t="shared" si="80"/>
        <v>ERROR!</v>
      </c>
      <c r="AI495" s="9" t="str">
        <f t="shared" si="81"/>
        <v>ok</v>
      </c>
      <c r="AJ495" s="9" t="str">
        <f t="shared" si="82"/>
        <v>STATE REPRESENTATIVE432DEMOCRATLEG DISTRICT 43 - HOUSEKINGLegislative201275.8DEBT408174084740730Operation and OverheadREIMB. MTG EXP (TUTTA BELLA)CHOPP FRANK V1414 DEXTER AVENUE N SUITE 210SEATTLEWA</v>
      </c>
      <c r="AK495" s="9">
        <f t="shared" si="83"/>
        <v>1</v>
      </c>
      <c r="AL495" s="9" t="str">
        <f t="shared" si="84"/>
        <v>MATCH</v>
      </c>
      <c r="AM495" t="str">
        <f t="shared" si="85"/>
        <v>Yes</v>
      </c>
      <c r="AN495">
        <f t="shared" si="86"/>
        <v>100441812</v>
      </c>
      <c r="AO495" s="12" t="str">
        <f t="shared" si="87"/>
        <v>STATE REPRESENTATIVE432DEMOCRATLEG DISTRICT 43 - HOUSEKINGLegislative</v>
      </c>
    </row>
    <row r="496" spans="1:41" hidden="1" x14ac:dyDescent="0.25">
      <c r="A496">
        <v>986</v>
      </c>
      <c r="B496">
        <v>100488607</v>
      </c>
      <c r="C496" t="s">
        <v>30</v>
      </c>
      <c r="D496" t="s">
        <v>1224</v>
      </c>
      <c r="E496" t="s">
        <v>44</v>
      </c>
      <c r="F496" t="s">
        <v>1225</v>
      </c>
      <c r="G496" t="s">
        <v>1226</v>
      </c>
      <c r="H496" t="s">
        <v>212</v>
      </c>
      <c r="I496" t="s">
        <v>1227</v>
      </c>
      <c r="J496" t="s">
        <v>67</v>
      </c>
      <c r="K496" t="s">
        <v>67</v>
      </c>
      <c r="L496">
        <v>43</v>
      </c>
      <c r="M496">
        <v>2</v>
      </c>
      <c r="N496" t="s">
        <v>68</v>
      </c>
      <c r="O496" t="s">
        <v>1228</v>
      </c>
      <c r="P496" t="s">
        <v>134</v>
      </c>
      <c r="Q496" t="s">
        <v>71</v>
      </c>
      <c r="R496">
        <v>2012</v>
      </c>
      <c r="S496">
        <v>90</v>
      </c>
      <c r="T496" t="s">
        <v>31</v>
      </c>
      <c r="U496" s="2">
        <v>40969</v>
      </c>
      <c r="V496" s="2">
        <v>40999</v>
      </c>
      <c r="W496" s="2">
        <v>40999</v>
      </c>
      <c r="X496" t="s">
        <v>72</v>
      </c>
      <c r="Y496" t="s">
        <v>6422</v>
      </c>
      <c r="Z496" t="s">
        <v>1225</v>
      </c>
      <c r="AA496" t="s">
        <v>2372</v>
      </c>
      <c r="AB496" t="s">
        <v>35</v>
      </c>
      <c r="AC496" t="s">
        <v>36</v>
      </c>
      <c r="AE496" s="9" t="str">
        <f t="shared" si="77"/>
        <v>ok</v>
      </c>
      <c r="AF496" s="9">
        <f t="shared" si="78"/>
        <v>0</v>
      </c>
      <c r="AG496" s="9" t="str">
        <f t="shared" si="79"/>
        <v>ok</v>
      </c>
      <c r="AH496" s="9" t="str">
        <f t="shared" si="80"/>
        <v>OK</v>
      </c>
      <c r="AI496" s="9" t="str">
        <f t="shared" si="81"/>
        <v>ok</v>
      </c>
      <c r="AJ496" s="9" t="str">
        <f t="shared" si="82"/>
        <v>STATE REPRESENTATIVE432DEMOCRATLEG DISTRICT 43 - HOUSEKINGLegislative201290DEBT409694099940999Operation and OverheadREIMB. COMPUTER FEECHOPP FRANK V1000  AURORA AVENUE N SUITE 100SEATTLEWA</v>
      </c>
      <c r="AK496" s="9">
        <f t="shared" si="83"/>
        <v>0</v>
      </c>
      <c r="AL496" s="9" t="str">
        <f t="shared" si="84"/>
        <v>MATCH</v>
      </c>
      <c r="AM496" t="str">
        <f t="shared" si="85"/>
        <v>Yes</v>
      </c>
      <c r="AN496">
        <f t="shared" si="86"/>
        <v>100488607</v>
      </c>
      <c r="AO496" s="12" t="str">
        <f t="shared" si="87"/>
        <v>STATE REPRESENTATIVE432DEMOCRATLEG DISTRICT 43 - HOUSEKINGLegislative</v>
      </c>
    </row>
    <row r="497" spans="1:41" hidden="1" x14ac:dyDescent="0.25">
      <c r="A497">
        <v>985</v>
      </c>
      <c r="B497">
        <v>100488602</v>
      </c>
      <c r="C497" t="s">
        <v>30</v>
      </c>
      <c r="D497" t="s">
        <v>1224</v>
      </c>
      <c r="E497" t="s">
        <v>44</v>
      </c>
      <c r="F497" t="s">
        <v>1225</v>
      </c>
      <c r="G497" t="s">
        <v>1226</v>
      </c>
      <c r="H497" t="s">
        <v>212</v>
      </c>
      <c r="I497" t="s">
        <v>1227</v>
      </c>
      <c r="J497" t="s">
        <v>67</v>
      </c>
      <c r="K497" t="s">
        <v>67</v>
      </c>
      <c r="L497">
        <v>43</v>
      </c>
      <c r="M497">
        <v>2</v>
      </c>
      <c r="N497" t="s">
        <v>68</v>
      </c>
      <c r="O497" t="s">
        <v>1228</v>
      </c>
      <c r="P497" t="s">
        <v>134</v>
      </c>
      <c r="Q497" t="s">
        <v>71</v>
      </c>
      <c r="R497">
        <v>2012</v>
      </c>
      <c r="S497">
        <v>98.07</v>
      </c>
      <c r="T497" t="s">
        <v>31</v>
      </c>
      <c r="U497" s="2">
        <v>40940</v>
      </c>
      <c r="V497" s="2">
        <v>40968</v>
      </c>
      <c r="W497" s="2">
        <v>40963</v>
      </c>
      <c r="X497" t="s">
        <v>72</v>
      </c>
      <c r="Y497" t="s">
        <v>6424</v>
      </c>
      <c r="Z497" t="s">
        <v>1225</v>
      </c>
      <c r="AA497" t="s">
        <v>2372</v>
      </c>
      <c r="AB497" t="s">
        <v>35</v>
      </c>
      <c r="AC497" t="s">
        <v>36</v>
      </c>
      <c r="AE497" s="9" t="str">
        <f t="shared" si="77"/>
        <v>ok</v>
      </c>
      <c r="AF497" s="9">
        <f t="shared" si="78"/>
        <v>0</v>
      </c>
      <c r="AG497" s="9" t="str">
        <f t="shared" si="79"/>
        <v>ok</v>
      </c>
      <c r="AH497" s="9" t="str">
        <f t="shared" si="80"/>
        <v>OK</v>
      </c>
      <c r="AI497" s="9" t="str">
        <f t="shared" si="81"/>
        <v>ok</v>
      </c>
      <c r="AJ497" s="9" t="str">
        <f t="shared" si="82"/>
        <v>STATE REPRESENTATIVE432DEMOCRATLEG DISTRICT 43 - HOUSEKINGLegislative201298.07DEBT409404096840963Operation and OverheadREIMB. MTG EXP (WATER ST)CHOPP FRANK V1000  AURORA AVENUE N SUITE 100SEATTLEWA</v>
      </c>
      <c r="AK497" s="9">
        <f t="shared" si="83"/>
        <v>0</v>
      </c>
      <c r="AL497" s="9" t="str">
        <f t="shared" si="84"/>
        <v>MATCH</v>
      </c>
      <c r="AM497" t="str">
        <f t="shared" si="85"/>
        <v>Yes</v>
      </c>
      <c r="AN497">
        <f t="shared" si="86"/>
        <v>100488602</v>
      </c>
      <c r="AO497" s="12" t="str">
        <f t="shared" si="87"/>
        <v>STATE REPRESENTATIVE432DEMOCRATLEG DISTRICT 43 - HOUSEKINGLegislative</v>
      </c>
    </row>
    <row r="498" spans="1:41" hidden="1" x14ac:dyDescent="0.25">
      <c r="A498">
        <v>644</v>
      </c>
      <c r="B498">
        <v>100446393</v>
      </c>
      <c r="C498" t="s">
        <v>30</v>
      </c>
      <c r="D498" t="s">
        <v>497</v>
      </c>
      <c r="E498" t="s">
        <v>44</v>
      </c>
      <c r="F498" t="s">
        <v>498</v>
      </c>
      <c r="G498" t="s">
        <v>499</v>
      </c>
      <c r="H498" t="s">
        <v>140</v>
      </c>
      <c r="I498" t="s">
        <v>500</v>
      </c>
      <c r="J498" t="s">
        <v>67</v>
      </c>
      <c r="K498" t="s">
        <v>67</v>
      </c>
      <c r="L498">
        <v>44</v>
      </c>
      <c r="M498">
        <v>1</v>
      </c>
      <c r="N498" t="s">
        <v>68</v>
      </c>
      <c r="O498" t="s">
        <v>275</v>
      </c>
      <c r="P498" t="s">
        <v>134</v>
      </c>
      <c r="Q498" t="s">
        <v>71</v>
      </c>
      <c r="R498">
        <v>2012</v>
      </c>
      <c r="S498">
        <v>300</v>
      </c>
      <c r="T498" t="s">
        <v>31</v>
      </c>
      <c r="U498" s="2">
        <v>40848</v>
      </c>
      <c r="V498" s="2">
        <v>40877</v>
      </c>
      <c r="W498" s="2">
        <v>40877</v>
      </c>
      <c r="X498" t="s">
        <v>72</v>
      </c>
      <c r="Y498" t="s">
        <v>1208</v>
      </c>
      <c r="Z498" t="s">
        <v>167</v>
      </c>
      <c r="AA498" t="s">
        <v>168</v>
      </c>
      <c r="AB498" t="s">
        <v>35</v>
      </c>
      <c r="AC498" t="s">
        <v>36</v>
      </c>
      <c r="AE498" s="9" t="str">
        <f t="shared" si="77"/>
        <v>ok</v>
      </c>
      <c r="AF498" s="9">
        <f t="shared" si="78"/>
        <v>0</v>
      </c>
      <c r="AG498" s="9" t="str">
        <f t="shared" si="79"/>
        <v>ok</v>
      </c>
      <c r="AH498" s="9" t="str">
        <f t="shared" si="80"/>
        <v>OK</v>
      </c>
      <c r="AI498" s="9" t="str">
        <f t="shared" si="81"/>
        <v>ok</v>
      </c>
      <c r="AJ498" s="9" t="str">
        <f t="shared" si="82"/>
        <v>STATE REPRESENTATIVE441DEMOCRATLEG DISTRICT 44 - HOUSEKINGLegislative2012300DEBT408484087740877Operation and OverheadNOVEMBER TREASURYARGO STRATEGIESPO BOX 9100 SEATTLEWA</v>
      </c>
      <c r="AK498" s="9">
        <f t="shared" si="83"/>
        <v>0</v>
      </c>
      <c r="AL498" s="9" t="str">
        <f t="shared" si="84"/>
        <v>MATCH</v>
      </c>
      <c r="AM498" t="str">
        <f t="shared" si="85"/>
        <v>Yes</v>
      </c>
      <c r="AN498">
        <f t="shared" si="86"/>
        <v>100440334</v>
      </c>
      <c r="AO498" s="12" t="str">
        <f t="shared" si="87"/>
        <v>STATE REPRESENTATIVE441DEMOCRATLEG DISTRICT 44 - HOUSEKINGLegislative</v>
      </c>
    </row>
    <row r="499" spans="1:41" hidden="1" x14ac:dyDescent="0.25">
      <c r="A499">
        <v>420</v>
      </c>
      <c r="B499">
        <v>100423350</v>
      </c>
      <c r="C499" t="s">
        <v>30</v>
      </c>
      <c r="D499" t="s">
        <v>1009</v>
      </c>
      <c r="E499" t="s">
        <v>44</v>
      </c>
      <c r="F499" t="s">
        <v>804</v>
      </c>
      <c r="G499" t="s">
        <v>805</v>
      </c>
      <c r="H499" t="s">
        <v>336</v>
      </c>
      <c r="I499" t="s">
        <v>806</v>
      </c>
      <c r="J499" t="s">
        <v>807</v>
      </c>
      <c r="K499" t="s">
        <v>67</v>
      </c>
      <c r="L499">
        <v>45</v>
      </c>
      <c r="M499">
        <v>2</v>
      </c>
      <c r="N499" t="s">
        <v>68</v>
      </c>
      <c r="O499" t="s">
        <v>288</v>
      </c>
      <c r="P499" t="s">
        <v>134</v>
      </c>
      <c r="Q499" t="s">
        <v>71</v>
      </c>
      <c r="R499">
        <v>2012</v>
      </c>
      <c r="S499">
        <v>1600</v>
      </c>
      <c r="T499" t="s">
        <v>31</v>
      </c>
      <c r="U499" s="2">
        <v>40695</v>
      </c>
      <c r="V499" s="2">
        <v>40724</v>
      </c>
      <c r="W499" s="2">
        <v>40724</v>
      </c>
      <c r="X499" t="s">
        <v>72</v>
      </c>
      <c r="Y499" t="s">
        <v>2831</v>
      </c>
      <c r="Z499" t="s">
        <v>2938</v>
      </c>
      <c r="AA499" t="s">
        <v>2914</v>
      </c>
      <c r="AB499" t="s">
        <v>616</v>
      </c>
      <c r="AC499" t="s">
        <v>36</v>
      </c>
      <c r="AE499" s="9" t="str">
        <f t="shared" si="77"/>
        <v>ok</v>
      </c>
      <c r="AF499" s="9">
        <f t="shared" si="78"/>
        <v>0</v>
      </c>
      <c r="AG499" s="9" t="str">
        <f t="shared" si="79"/>
        <v>ok</v>
      </c>
      <c r="AH499" s="9" t="str">
        <f t="shared" si="80"/>
        <v>OK</v>
      </c>
      <c r="AI499" s="9" t="str">
        <f t="shared" si="81"/>
        <v>ok</v>
      </c>
      <c r="AJ499" s="9" t="str">
        <f t="shared" si="82"/>
        <v>STATE REPRESENTATIVE452DEMOCRATLEG DISTRICT 45 - HOUSEKINGLegislative20121600DEBT406954072440724Operation and OverheadJUNE FUNDRAISINGRUDERMAN CONSULTING11508 NE  107TH PLACE KIRKLANDWA</v>
      </c>
      <c r="AK499" s="9">
        <f t="shared" si="83"/>
        <v>0</v>
      </c>
      <c r="AL499" s="9" t="str">
        <f t="shared" si="84"/>
        <v>NO!</v>
      </c>
      <c r="AM499" t="str">
        <f t="shared" si="85"/>
        <v>Yes</v>
      </c>
      <c r="AN499">
        <f t="shared" si="86"/>
        <v>100419030</v>
      </c>
      <c r="AO499" s="12" t="str">
        <f t="shared" si="87"/>
        <v>STATE REPRESENTATIVE452DEMOCRATLEG DISTRICT 45 - HOUSEKINGLegislative</v>
      </c>
    </row>
    <row r="500" spans="1:41" hidden="1" x14ac:dyDescent="0.25">
      <c r="A500">
        <v>418</v>
      </c>
      <c r="B500">
        <v>100423778</v>
      </c>
      <c r="C500" t="s">
        <v>30</v>
      </c>
      <c r="D500" t="s">
        <v>270</v>
      </c>
      <c r="E500" t="s">
        <v>44</v>
      </c>
      <c r="F500" t="s">
        <v>271</v>
      </c>
      <c r="G500" t="s">
        <v>272</v>
      </c>
      <c r="H500" t="s">
        <v>273</v>
      </c>
      <c r="I500" t="s">
        <v>274</v>
      </c>
      <c r="J500" t="s">
        <v>67</v>
      </c>
      <c r="K500" t="s">
        <v>67</v>
      </c>
      <c r="L500">
        <v>45</v>
      </c>
      <c r="M500">
        <v>2</v>
      </c>
      <c r="N500" t="s">
        <v>68</v>
      </c>
      <c r="O500" t="s">
        <v>288</v>
      </c>
      <c r="P500" t="s">
        <v>134</v>
      </c>
      <c r="Q500" t="s">
        <v>71</v>
      </c>
      <c r="R500">
        <v>2012</v>
      </c>
      <c r="S500">
        <v>1600</v>
      </c>
      <c r="T500" t="s">
        <v>31</v>
      </c>
      <c r="U500" s="2">
        <v>40695</v>
      </c>
      <c r="V500" s="2">
        <v>40724</v>
      </c>
      <c r="W500" s="2">
        <v>40724</v>
      </c>
      <c r="X500" t="s">
        <v>72</v>
      </c>
      <c r="Y500" t="s">
        <v>2831</v>
      </c>
      <c r="Z500" t="s">
        <v>2938</v>
      </c>
      <c r="AA500" t="s">
        <v>2914</v>
      </c>
      <c r="AB500" t="s">
        <v>616</v>
      </c>
      <c r="AC500" t="s">
        <v>36</v>
      </c>
      <c r="AE500" s="9" t="str">
        <f t="shared" si="77"/>
        <v>ok</v>
      </c>
      <c r="AF500" s="9">
        <f t="shared" si="78"/>
        <v>0</v>
      </c>
      <c r="AG500" s="9" t="str">
        <f t="shared" si="79"/>
        <v>ok</v>
      </c>
      <c r="AH500" s="9" t="str">
        <f t="shared" si="80"/>
        <v>OK</v>
      </c>
      <c r="AI500" s="9" t="str">
        <f t="shared" si="81"/>
        <v>ok</v>
      </c>
      <c r="AJ500" s="9" t="str">
        <f t="shared" si="82"/>
        <v>STATE REPRESENTATIVE452DEMOCRATLEG DISTRICT 45 - HOUSEKINGLegislative20121600DEBT406954072440724Operation and OverheadJUNE FUNDRAISINGRUDERMAN CONSULTING11508 NE  107TH PLACE KIRKLANDWA</v>
      </c>
      <c r="AK500" s="9">
        <f t="shared" si="83"/>
        <v>1</v>
      </c>
      <c r="AL500" s="9" t="str">
        <f t="shared" si="84"/>
        <v>MATCH</v>
      </c>
      <c r="AM500" t="str">
        <f t="shared" si="85"/>
        <v>Yes</v>
      </c>
      <c r="AN500">
        <f t="shared" si="86"/>
        <v>100419030</v>
      </c>
      <c r="AO500" s="12" t="str">
        <f t="shared" si="87"/>
        <v>STATE REPRESENTATIVE452DEMOCRATLEG DISTRICT 45 - HOUSEKINGLegislative</v>
      </c>
    </row>
    <row r="501" spans="1:41" hidden="1" x14ac:dyDescent="0.25">
      <c r="A501">
        <v>414</v>
      </c>
      <c r="B501">
        <v>100423846</v>
      </c>
      <c r="C501" t="s">
        <v>30</v>
      </c>
      <c r="D501" t="s">
        <v>1219</v>
      </c>
      <c r="E501" t="s">
        <v>44</v>
      </c>
      <c r="F501" t="s">
        <v>1220</v>
      </c>
      <c r="G501" t="s">
        <v>1221</v>
      </c>
      <c r="I501" t="s">
        <v>1222</v>
      </c>
      <c r="J501" t="s">
        <v>67</v>
      </c>
      <c r="K501" t="s">
        <v>67</v>
      </c>
      <c r="L501">
        <v>45</v>
      </c>
      <c r="M501">
        <v>2</v>
      </c>
      <c r="N501" t="s">
        <v>68</v>
      </c>
      <c r="O501" t="s">
        <v>288</v>
      </c>
      <c r="P501" t="s">
        <v>134</v>
      </c>
      <c r="Q501" t="s">
        <v>71</v>
      </c>
      <c r="R501">
        <v>2012</v>
      </c>
      <c r="S501">
        <v>1600</v>
      </c>
      <c r="T501" t="s">
        <v>31</v>
      </c>
      <c r="U501" s="2">
        <v>40695</v>
      </c>
      <c r="V501" s="2">
        <v>40724</v>
      </c>
      <c r="W501" s="2">
        <v>40724</v>
      </c>
      <c r="X501" t="s">
        <v>72</v>
      </c>
      <c r="Y501" t="s">
        <v>2831</v>
      </c>
      <c r="Z501" t="s">
        <v>2938</v>
      </c>
      <c r="AA501" t="s">
        <v>2914</v>
      </c>
      <c r="AB501" t="s">
        <v>616</v>
      </c>
      <c r="AC501" t="s">
        <v>36</v>
      </c>
      <c r="AE501" s="9" t="str">
        <f t="shared" si="77"/>
        <v>ok</v>
      </c>
      <c r="AF501" s="9">
        <f t="shared" si="78"/>
        <v>0</v>
      </c>
      <c r="AG501" s="9" t="str">
        <f t="shared" si="79"/>
        <v>ok</v>
      </c>
      <c r="AH501" s="9" t="str">
        <f t="shared" si="80"/>
        <v>OK</v>
      </c>
      <c r="AI501" s="9" t="str">
        <f t="shared" si="81"/>
        <v>ok</v>
      </c>
      <c r="AJ501" s="9" t="str">
        <f t="shared" si="82"/>
        <v>STATE REPRESENTATIVE452DEMOCRATLEG DISTRICT 45 - HOUSEKINGLegislative20121600DEBT406954072440724Operation and OverheadJUNE FUNDRAISINGRUDERMAN CONSULTING11508 NE  107TH PLACE KIRKLANDWA</v>
      </c>
      <c r="AK501" s="9">
        <f t="shared" si="83"/>
        <v>1</v>
      </c>
      <c r="AL501" s="9" t="str">
        <f t="shared" si="84"/>
        <v>MATCH</v>
      </c>
      <c r="AM501" t="str">
        <f t="shared" si="85"/>
        <v>Yes</v>
      </c>
      <c r="AN501">
        <f t="shared" si="86"/>
        <v>100419030</v>
      </c>
      <c r="AO501" s="12" t="str">
        <f t="shared" si="87"/>
        <v>STATE REPRESENTATIVE452DEMOCRATLEG DISTRICT 45 - HOUSEKINGLegislative</v>
      </c>
    </row>
    <row r="502" spans="1:41" hidden="1" x14ac:dyDescent="0.25">
      <c r="A502">
        <v>419</v>
      </c>
      <c r="B502">
        <v>100424126</v>
      </c>
      <c r="C502" t="s">
        <v>30</v>
      </c>
      <c r="D502" t="s">
        <v>284</v>
      </c>
      <c r="E502" t="s">
        <v>44</v>
      </c>
      <c r="F502" t="s">
        <v>285</v>
      </c>
      <c r="G502" t="s">
        <v>286</v>
      </c>
      <c r="H502" t="s">
        <v>140</v>
      </c>
      <c r="I502" t="s">
        <v>287</v>
      </c>
      <c r="J502" t="s">
        <v>67</v>
      </c>
      <c r="K502" t="s">
        <v>67</v>
      </c>
      <c r="L502">
        <v>45</v>
      </c>
      <c r="M502">
        <v>2</v>
      </c>
      <c r="N502" t="s">
        <v>68</v>
      </c>
      <c r="O502" t="s">
        <v>288</v>
      </c>
      <c r="P502" t="s">
        <v>134</v>
      </c>
      <c r="Q502" t="s">
        <v>71</v>
      </c>
      <c r="R502">
        <v>2012</v>
      </c>
      <c r="S502">
        <v>1600</v>
      </c>
      <c r="T502" t="s">
        <v>31</v>
      </c>
      <c r="U502" s="2">
        <v>40695</v>
      </c>
      <c r="V502" s="2">
        <v>40724</v>
      </c>
      <c r="W502" s="2">
        <v>40724</v>
      </c>
      <c r="X502" t="s">
        <v>72</v>
      </c>
      <c r="Y502" t="s">
        <v>2831</v>
      </c>
      <c r="Z502" t="s">
        <v>2938</v>
      </c>
      <c r="AA502" t="s">
        <v>2914</v>
      </c>
      <c r="AB502" t="s">
        <v>616</v>
      </c>
      <c r="AC502" t="s">
        <v>36</v>
      </c>
      <c r="AE502" s="9" t="str">
        <f t="shared" si="77"/>
        <v>ok</v>
      </c>
      <c r="AF502" s="9">
        <f t="shared" si="78"/>
        <v>0</v>
      </c>
      <c r="AG502" s="9" t="str">
        <f t="shared" si="79"/>
        <v>ok</v>
      </c>
      <c r="AH502" s="9" t="str">
        <f t="shared" si="80"/>
        <v>OK</v>
      </c>
      <c r="AI502" s="9" t="str">
        <f t="shared" si="81"/>
        <v>ok</v>
      </c>
      <c r="AJ502" s="9" t="str">
        <f t="shared" si="82"/>
        <v>STATE REPRESENTATIVE452DEMOCRATLEG DISTRICT 45 - HOUSEKINGLegislative20121600DEBT406954072440724Operation and OverheadJUNE FUNDRAISINGRUDERMAN CONSULTING11508 NE  107TH PLACE KIRKLANDWA</v>
      </c>
      <c r="AK502" s="9">
        <f t="shared" si="83"/>
        <v>1</v>
      </c>
      <c r="AL502" s="9" t="str">
        <f t="shared" si="84"/>
        <v>MATCH</v>
      </c>
      <c r="AM502" t="str">
        <f t="shared" si="85"/>
        <v>Yes</v>
      </c>
      <c r="AN502">
        <f t="shared" si="86"/>
        <v>100419030</v>
      </c>
      <c r="AO502" s="12" t="str">
        <f t="shared" si="87"/>
        <v>STATE REPRESENTATIVE452DEMOCRATLEG DISTRICT 45 - HOUSEKINGLegislative</v>
      </c>
    </row>
    <row r="503" spans="1:41" hidden="1" x14ac:dyDescent="0.25">
      <c r="A503">
        <v>388</v>
      </c>
      <c r="B503">
        <v>100424166</v>
      </c>
      <c r="C503" t="s">
        <v>30</v>
      </c>
      <c r="D503" t="s">
        <v>1176</v>
      </c>
      <c r="E503" t="s">
        <v>44</v>
      </c>
      <c r="F503" t="s">
        <v>1177</v>
      </c>
      <c r="G503" t="s">
        <v>1178</v>
      </c>
      <c r="H503" t="s">
        <v>404</v>
      </c>
      <c r="I503" t="s">
        <v>1179</v>
      </c>
      <c r="J503" t="s">
        <v>67</v>
      </c>
      <c r="K503" t="s">
        <v>67</v>
      </c>
      <c r="L503">
        <v>45</v>
      </c>
      <c r="M503">
        <v>2</v>
      </c>
      <c r="N503" t="s">
        <v>68</v>
      </c>
      <c r="O503" t="s">
        <v>288</v>
      </c>
      <c r="P503" t="s">
        <v>134</v>
      </c>
      <c r="Q503" t="s">
        <v>71</v>
      </c>
      <c r="R503">
        <v>2012</v>
      </c>
      <c r="S503">
        <v>1600</v>
      </c>
      <c r="T503" t="s">
        <v>31</v>
      </c>
      <c r="U503" s="2">
        <v>40695</v>
      </c>
      <c r="V503" s="2">
        <v>40724</v>
      </c>
      <c r="W503" s="2">
        <v>40724</v>
      </c>
      <c r="X503" t="s">
        <v>72</v>
      </c>
      <c r="Y503" t="s">
        <v>2831</v>
      </c>
      <c r="Z503" t="s">
        <v>2938</v>
      </c>
      <c r="AA503" t="s">
        <v>2914</v>
      </c>
      <c r="AB503" t="s">
        <v>616</v>
      </c>
      <c r="AC503" t="s">
        <v>36</v>
      </c>
      <c r="AE503" s="9" t="str">
        <f t="shared" si="77"/>
        <v>ok</v>
      </c>
      <c r="AF503" s="9">
        <f t="shared" si="78"/>
        <v>0</v>
      </c>
      <c r="AG503" s="9" t="str">
        <f t="shared" si="79"/>
        <v>ok</v>
      </c>
      <c r="AH503" s="9" t="str">
        <f t="shared" si="80"/>
        <v>OK</v>
      </c>
      <c r="AI503" s="9" t="str">
        <f t="shared" si="81"/>
        <v>ok</v>
      </c>
      <c r="AJ503" s="9" t="str">
        <f t="shared" si="82"/>
        <v>STATE REPRESENTATIVE452DEMOCRATLEG DISTRICT 45 - HOUSEKINGLegislative20121600DEBT406954072440724Operation and OverheadJUNE FUNDRAISINGRUDERMAN CONSULTING11508 NE  107TH PLACE KIRKLANDWA</v>
      </c>
      <c r="AK503" s="9">
        <f t="shared" si="83"/>
        <v>1</v>
      </c>
      <c r="AL503" s="9" t="str">
        <f t="shared" si="84"/>
        <v>MATCH</v>
      </c>
      <c r="AM503" t="str">
        <f t="shared" si="85"/>
        <v>Yes</v>
      </c>
      <c r="AN503">
        <f t="shared" si="86"/>
        <v>100419030</v>
      </c>
      <c r="AO503" s="12" t="str">
        <f t="shared" si="87"/>
        <v>STATE REPRESENTATIVE452DEMOCRATLEG DISTRICT 45 - HOUSEKINGLegislative</v>
      </c>
    </row>
    <row r="504" spans="1:41" hidden="1" x14ac:dyDescent="0.25">
      <c r="A504">
        <v>387</v>
      </c>
      <c r="B504">
        <v>100426576</v>
      </c>
      <c r="C504" t="s">
        <v>30</v>
      </c>
      <c r="D504" t="s">
        <v>2793</v>
      </c>
      <c r="E504" t="s">
        <v>44</v>
      </c>
      <c r="F504" t="s">
        <v>2794</v>
      </c>
      <c r="G504" t="s">
        <v>486</v>
      </c>
      <c r="H504" t="s">
        <v>225</v>
      </c>
      <c r="I504" t="s">
        <v>2795</v>
      </c>
      <c r="J504" t="s">
        <v>67</v>
      </c>
      <c r="K504" t="s">
        <v>67</v>
      </c>
      <c r="L504">
        <v>45</v>
      </c>
      <c r="M504">
        <v>2</v>
      </c>
      <c r="N504" t="s">
        <v>68</v>
      </c>
      <c r="O504" t="s">
        <v>288</v>
      </c>
      <c r="P504" t="s">
        <v>134</v>
      </c>
      <c r="Q504" t="s">
        <v>71</v>
      </c>
      <c r="R504">
        <v>2012</v>
      </c>
      <c r="S504">
        <v>1600</v>
      </c>
      <c r="T504" t="s">
        <v>31</v>
      </c>
      <c r="U504" s="2">
        <v>40695</v>
      </c>
      <c r="V504" s="2">
        <v>40724</v>
      </c>
      <c r="W504" s="2">
        <v>40724</v>
      </c>
      <c r="X504" t="s">
        <v>72</v>
      </c>
      <c r="Y504" t="s">
        <v>2831</v>
      </c>
      <c r="Z504" t="s">
        <v>2938</v>
      </c>
      <c r="AA504" t="s">
        <v>2914</v>
      </c>
      <c r="AB504" t="s">
        <v>616</v>
      </c>
      <c r="AC504" t="s">
        <v>36</v>
      </c>
      <c r="AE504" s="9" t="str">
        <f t="shared" si="77"/>
        <v>ok</v>
      </c>
      <c r="AF504" s="9">
        <f t="shared" si="78"/>
        <v>0</v>
      </c>
      <c r="AG504" s="9" t="str">
        <f t="shared" si="79"/>
        <v>ok</v>
      </c>
      <c r="AH504" s="9" t="str">
        <f t="shared" si="80"/>
        <v>OK</v>
      </c>
      <c r="AI504" s="9" t="str">
        <f t="shared" si="81"/>
        <v>ok</v>
      </c>
      <c r="AJ504" s="9" t="str">
        <f t="shared" si="82"/>
        <v>STATE REPRESENTATIVE452DEMOCRATLEG DISTRICT 45 - HOUSEKINGLegislative20121600DEBT406954072440724Operation and OverheadJUNE FUNDRAISINGRUDERMAN CONSULTING11508 NE  107TH PLACE KIRKLANDWA</v>
      </c>
      <c r="AK504" s="9">
        <f t="shared" si="83"/>
        <v>1</v>
      </c>
      <c r="AL504" s="9" t="str">
        <f t="shared" si="84"/>
        <v>MATCH</v>
      </c>
      <c r="AM504" t="str">
        <f t="shared" si="85"/>
        <v>Yes</v>
      </c>
      <c r="AN504">
        <f t="shared" si="86"/>
        <v>100419030</v>
      </c>
      <c r="AO504" s="12" t="str">
        <f t="shared" si="87"/>
        <v>STATE REPRESENTATIVE452DEMOCRATLEG DISTRICT 45 - HOUSEKINGLegislative</v>
      </c>
    </row>
    <row r="505" spans="1:41" hidden="1" x14ac:dyDescent="0.25">
      <c r="A505">
        <v>415</v>
      </c>
      <c r="B505">
        <v>100428205</v>
      </c>
      <c r="C505" t="s">
        <v>30</v>
      </c>
      <c r="D505" t="s">
        <v>750</v>
      </c>
      <c r="E505" t="s">
        <v>44</v>
      </c>
      <c r="F505" t="s">
        <v>751</v>
      </c>
      <c r="G505" t="s">
        <v>752</v>
      </c>
      <c r="H505" t="s">
        <v>238</v>
      </c>
      <c r="I505" t="s">
        <v>753</v>
      </c>
      <c r="J505" t="s">
        <v>67</v>
      </c>
      <c r="K505" t="s">
        <v>67</v>
      </c>
      <c r="L505">
        <v>45</v>
      </c>
      <c r="M505">
        <v>2</v>
      </c>
      <c r="N505" t="s">
        <v>68</v>
      </c>
      <c r="O505" t="s">
        <v>288</v>
      </c>
      <c r="P505" t="s">
        <v>134</v>
      </c>
      <c r="Q505" t="s">
        <v>71</v>
      </c>
      <c r="R505">
        <v>2012</v>
      </c>
      <c r="S505">
        <v>1600</v>
      </c>
      <c r="T505" t="s">
        <v>31</v>
      </c>
      <c r="U505" s="2">
        <v>40695</v>
      </c>
      <c r="V505" s="2">
        <v>40724</v>
      </c>
      <c r="W505" s="2">
        <v>40724</v>
      </c>
      <c r="X505" t="s">
        <v>72</v>
      </c>
      <c r="Y505" t="s">
        <v>2831</v>
      </c>
      <c r="Z505" t="s">
        <v>2938</v>
      </c>
      <c r="AA505" t="s">
        <v>2914</v>
      </c>
      <c r="AB505" t="s">
        <v>616</v>
      </c>
      <c r="AC505" t="s">
        <v>36</v>
      </c>
      <c r="AE505" s="9" t="str">
        <f t="shared" si="77"/>
        <v>ok</v>
      </c>
      <c r="AF505" s="9">
        <f t="shared" si="78"/>
        <v>0</v>
      </c>
      <c r="AG505" s="9" t="str">
        <f t="shared" si="79"/>
        <v>ok</v>
      </c>
      <c r="AH505" s="9" t="str">
        <f t="shared" si="80"/>
        <v>OK</v>
      </c>
      <c r="AI505" s="9" t="str">
        <f t="shared" si="81"/>
        <v>ok</v>
      </c>
      <c r="AJ505" s="9" t="str">
        <f t="shared" si="82"/>
        <v>STATE REPRESENTATIVE452DEMOCRATLEG DISTRICT 45 - HOUSEKINGLegislative20121600DEBT406954072440724Operation and OverheadJUNE FUNDRAISINGRUDERMAN CONSULTING11508 NE  107TH PLACE KIRKLANDWA</v>
      </c>
      <c r="AK505" s="9">
        <f t="shared" si="83"/>
        <v>1</v>
      </c>
      <c r="AL505" s="9" t="str">
        <f t="shared" si="84"/>
        <v>MATCH</v>
      </c>
      <c r="AM505" t="str">
        <f t="shared" si="85"/>
        <v>Yes</v>
      </c>
      <c r="AN505">
        <f t="shared" si="86"/>
        <v>100419030</v>
      </c>
      <c r="AO505" s="12" t="str">
        <f t="shared" si="87"/>
        <v>STATE REPRESENTATIVE452DEMOCRATLEG DISTRICT 45 - HOUSEKINGLegislative</v>
      </c>
    </row>
    <row r="506" spans="1:41" hidden="1" x14ac:dyDescent="0.25">
      <c r="A506">
        <v>428</v>
      </c>
      <c r="B506">
        <v>100428210</v>
      </c>
      <c r="C506" t="s">
        <v>30</v>
      </c>
      <c r="D506" t="s">
        <v>365</v>
      </c>
      <c r="E506" t="s">
        <v>44</v>
      </c>
      <c r="F506" t="s">
        <v>366</v>
      </c>
      <c r="G506" t="s">
        <v>367</v>
      </c>
      <c r="H506" t="s">
        <v>336</v>
      </c>
      <c r="I506" t="s">
        <v>368</v>
      </c>
      <c r="J506" t="s">
        <v>67</v>
      </c>
      <c r="K506" t="s">
        <v>67</v>
      </c>
      <c r="L506">
        <v>45</v>
      </c>
      <c r="M506">
        <v>2</v>
      </c>
      <c r="N506" t="s">
        <v>68</v>
      </c>
      <c r="O506" t="s">
        <v>288</v>
      </c>
      <c r="P506" t="s">
        <v>134</v>
      </c>
      <c r="Q506" t="s">
        <v>71</v>
      </c>
      <c r="R506">
        <v>2012</v>
      </c>
      <c r="S506">
        <v>1600</v>
      </c>
      <c r="T506" t="s">
        <v>31</v>
      </c>
      <c r="U506" s="2">
        <v>40695</v>
      </c>
      <c r="V506" s="2">
        <v>40724</v>
      </c>
      <c r="W506" s="2">
        <v>40724</v>
      </c>
      <c r="X506" t="s">
        <v>72</v>
      </c>
      <c r="Y506" t="s">
        <v>2831</v>
      </c>
      <c r="Z506" t="s">
        <v>2938</v>
      </c>
      <c r="AA506" t="s">
        <v>2914</v>
      </c>
      <c r="AB506" t="s">
        <v>616</v>
      </c>
      <c r="AC506" t="s">
        <v>36</v>
      </c>
      <c r="AE506" s="9" t="str">
        <f t="shared" si="77"/>
        <v>ok</v>
      </c>
      <c r="AF506" s="9">
        <f t="shared" si="78"/>
        <v>0</v>
      </c>
      <c r="AG506" s="9" t="str">
        <f t="shared" si="79"/>
        <v>ok</v>
      </c>
      <c r="AH506" s="9" t="str">
        <f t="shared" si="80"/>
        <v>OK</v>
      </c>
      <c r="AI506" s="9" t="str">
        <f t="shared" si="81"/>
        <v>ok</v>
      </c>
      <c r="AJ506" s="9" t="str">
        <f t="shared" si="82"/>
        <v>STATE REPRESENTATIVE452DEMOCRATLEG DISTRICT 45 - HOUSEKINGLegislative20121600DEBT406954072440724Operation and OverheadJUNE FUNDRAISINGRUDERMAN CONSULTING11508 NE  107TH PLACE KIRKLANDWA</v>
      </c>
      <c r="AK506" s="9">
        <f t="shared" si="83"/>
        <v>1</v>
      </c>
      <c r="AL506" s="9" t="str">
        <f t="shared" si="84"/>
        <v>MATCH</v>
      </c>
      <c r="AM506" t="str">
        <f t="shared" si="85"/>
        <v>Yes</v>
      </c>
      <c r="AN506">
        <f t="shared" si="86"/>
        <v>100419030</v>
      </c>
      <c r="AO506" s="12" t="str">
        <f t="shared" si="87"/>
        <v>STATE REPRESENTATIVE452DEMOCRATLEG DISTRICT 45 - HOUSEKINGLegislative</v>
      </c>
    </row>
    <row r="507" spans="1:41" hidden="1" x14ac:dyDescent="0.25">
      <c r="A507">
        <v>407</v>
      </c>
      <c r="B507">
        <v>100428273</v>
      </c>
      <c r="C507" t="s">
        <v>30</v>
      </c>
      <c r="D507" t="s">
        <v>956</v>
      </c>
      <c r="E507" t="s">
        <v>44</v>
      </c>
      <c r="F507" t="s">
        <v>957</v>
      </c>
      <c r="G507" t="s">
        <v>958</v>
      </c>
      <c r="H507" t="s">
        <v>238</v>
      </c>
      <c r="I507" t="s">
        <v>959</v>
      </c>
      <c r="J507" t="s">
        <v>67</v>
      </c>
      <c r="K507" t="s">
        <v>67</v>
      </c>
      <c r="L507">
        <v>45</v>
      </c>
      <c r="M507">
        <v>2</v>
      </c>
      <c r="N507" t="s">
        <v>68</v>
      </c>
      <c r="O507" t="s">
        <v>288</v>
      </c>
      <c r="P507" t="s">
        <v>134</v>
      </c>
      <c r="Q507" t="s">
        <v>71</v>
      </c>
      <c r="R507">
        <v>2012</v>
      </c>
      <c r="S507">
        <v>1600</v>
      </c>
      <c r="T507" t="s">
        <v>31</v>
      </c>
      <c r="U507" s="2">
        <v>40695</v>
      </c>
      <c r="V507" s="2">
        <v>40724</v>
      </c>
      <c r="W507" s="2">
        <v>40724</v>
      </c>
      <c r="X507" t="s">
        <v>72</v>
      </c>
      <c r="Y507" t="s">
        <v>2831</v>
      </c>
      <c r="Z507" t="s">
        <v>2938</v>
      </c>
      <c r="AA507" t="s">
        <v>2914</v>
      </c>
      <c r="AB507" t="s">
        <v>616</v>
      </c>
      <c r="AC507" t="s">
        <v>36</v>
      </c>
      <c r="AE507" s="9" t="str">
        <f t="shared" si="77"/>
        <v>ok</v>
      </c>
      <c r="AF507" s="9">
        <f t="shared" si="78"/>
        <v>0</v>
      </c>
      <c r="AG507" s="9" t="str">
        <f t="shared" si="79"/>
        <v>ok</v>
      </c>
      <c r="AH507" s="9" t="str">
        <f t="shared" si="80"/>
        <v>OK</v>
      </c>
      <c r="AI507" s="9" t="str">
        <f t="shared" si="81"/>
        <v>ok</v>
      </c>
      <c r="AJ507" s="9" t="str">
        <f t="shared" si="82"/>
        <v>STATE REPRESENTATIVE452DEMOCRATLEG DISTRICT 45 - HOUSEKINGLegislative20121600DEBT406954072440724Operation and OverheadJUNE FUNDRAISINGRUDERMAN CONSULTING11508 NE  107TH PLACE KIRKLANDWA</v>
      </c>
      <c r="AK507" s="9">
        <f t="shared" si="83"/>
        <v>1</v>
      </c>
      <c r="AL507" s="9" t="str">
        <f t="shared" si="84"/>
        <v>MATCH</v>
      </c>
      <c r="AM507" t="str">
        <f t="shared" si="85"/>
        <v>Yes</v>
      </c>
      <c r="AN507">
        <f t="shared" si="86"/>
        <v>100419030</v>
      </c>
      <c r="AO507" s="12" t="str">
        <f t="shared" si="87"/>
        <v>STATE REPRESENTATIVE452DEMOCRATLEG DISTRICT 45 - HOUSEKINGLegislative</v>
      </c>
    </row>
    <row r="508" spans="1:41" hidden="1" x14ac:dyDescent="0.25">
      <c r="A508">
        <v>417</v>
      </c>
      <c r="B508">
        <v>100428329</v>
      </c>
      <c r="C508" t="s">
        <v>30</v>
      </c>
      <c r="D508" t="s">
        <v>794</v>
      </c>
      <c r="E508" t="s">
        <v>44</v>
      </c>
      <c r="F508" t="s">
        <v>795</v>
      </c>
      <c r="G508" t="s">
        <v>796</v>
      </c>
      <c r="H508" t="s">
        <v>238</v>
      </c>
      <c r="I508" t="s">
        <v>797</v>
      </c>
      <c r="J508" t="s">
        <v>67</v>
      </c>
      <c r="K508" t="s">
        <v>67</v>
      </c>
      <c r="L508">
        <v>45</v>
      </c>
      <c r="M508">
        <v>2</v>
      </c>
      <c r="N508" t="s">
        <v>68</v>
      </c>
      <c r="O508" t="s">
        <v>288</v>
      </c>
      <c r="P508" t="s">
        <v>134</v>
      </c>
      <c r="Q508" t="s">
        <v>71</v>
      </c>
      <c r="R508">
        <v>2012</v>
      </c>
      <c r="S508">
        <v>1600</v>
      </c>
      <c r="T508" t="s">
        <v>31</v>
      </c>
      <c r="U508" s="2">
        <v>40695</v>
      </c>
      <c r="V508" s="2">
        <v>40724</v>
      </c>
      <c r="W508" s="2">
        <v>40724</v>
      </c>
      <c r="X508" t="s">
        <v>72</v>
      </c>
      <c r="Y508" t="s">
        <v>2831</v>
      </c>
      <c r="Z508" t="s">
        <v>2938</v>
      </c>
      <c r="AA508" t="s">
        <v>2914</v>
      </c>
      <c r="AB508" t="s">
        <v>616</v>
      </c>
      <c r="AC508" t="s">
        <v>36</v>
      </c>
      <c r="AE508" s="9" t="str">
        <f t="shared" si="77"/>
        <v>ok</v>
      </c>
      <c r="AF508" s="9">
        <f t="shared" si="78"/>
        <v>0</v>
      </c>
      <c r="AG508" s="9" t="str">
        <f t="shared" si="79"/>
        <v>ok</v>
      </c>
      <c r="AH508" s="9" t="str">
        <f t="shared" si="80"/>
        <v>OK</v>
      </c>
      <c r="AI508" s="9" t="str">
        <f t="shared" si="81"/>
        <v>ok</v>
      </c>
      <c r="AJ508" s="9" t="str">
        <f t="shared" si="82"/>
        <v>STATE REPRESENTATIVE452DEMOCRATLEG DISTRICT 45 - HOUSEKINGLegislative20121600DEBT406954072440724Operation and OverheadJUNE FUNDRAISINGRUDERMAN CONSULTING11508 NE  107TH PLACE KIRKLANDWA</v>
      </c>
      <c r="AK508" s="9">
        <f t="shared" si="83"/>
        <v>1</v>
      </c>
      <c r="AL508" s="9" t="str">
        <f t="shared" si="84"/>
        <v>MATCH</v>
      </c>
      <c r="AM508" t="str">
        <f t="shared" si="85"/>
        <v>Yes</v>
      </c>
      <c r="AN508">
        <f t="shared" si="86"/>
        <v>100419030</v>
      </c>
      <c r="AO508" s="12" t="str">
        <f t="shared" si="87"/>
        <v>STATE REPRESENTATIVE452DEMOCRATLEG DISTRICT 45 - HOUSEKINGLegislative</v>
      </c>
    </row>
    <row r="509" spans="1:41" hidden="1" x14ac:dyDescent="0.25">
      <c r="A509">
        <v>406</v>
      </c>
      <c r="B509">
        <v>100428380</v>
      </c>
      <c r="C509" t="s">
        <v>30</v>
      </c>
      <c r="D509" t="s">
        <v>284</v>
      </c>
      <c r="E509" t="s">
        <v>44</v>
      </c>
      <c r="F509" t="s">
        <v>285</v>
      </c>
      <c r="G509" t="s">
        <v>286</v>
      </c>
      <c r="H509" t="s">
        <v>140</v>
      </c>
      <c r="I509" t="s">
        <v>287</v>
      </c>
      <c r="J509" t="s">
        <v>67</v>
      </c>
      <c r="K509" t="s">
        <v>67</v>
      </c>
      <c r="L509">
        <v>45</v>
      </c>
      <c r="M509">
        <v>2</v>
      </c>
      <c r="N509" t="s">
        <v>68</v>
      </c>
      <c r="O509" t="s">
        <v>288</v>
      </c>
      <c r="P509" t="s">
        <v>134</v>
      </c>
      <c r="Q509" t="s">
        <v>71</v>
      </c>
      <c r="R509">
        <v>2012</v>
      </c>
      <c r="S509">
        <v>1600</v>
      </c>
      <c r="T509" t="s">
        <v>31</v>
      </c>
      <c r="U509" s="2">
        <v>40695</v>
      </c>
      <c r="V509" s="2">
        <v>40724</v>
      </c>
      <c r="W509" s="2">
        <v>40724</v>
      </c>
      <c r="X509" t="s">
        <v>72</v>
      </c>
      <c r="Y509" t="s">
        <v>2831</v>
      </c>
      <c r="Z509" t="s">
        <v>2938</v>
      </c>
      <c r="AA509" t="s">
        <v>2914</v>
      </c>
      <c r="AB509" t="s">
        <v>616</v>
      </c>
      <c r="AC509" t="s">
        <v>36</v>
      </c>
      <c r="AE509" s="9" t="str">
        <f t="shared" si="77"/>
        <v>ok</v>
      </c>
      <c r="AF509" s="9">
        <f t="shared" si="78"/>
        <v>0</v>
      </c>
      <c r="AG509" s="9" t="str">
        <f t="shared" si="79"/>
        <v>ok</v>
      </c>
      <c r="AH509" s="9" t="str">
        <f t="shared" si="80"/>
        <v>OK</v>
      </c>
      <c r="AI509" s="9" t="str">
        <f t="shared" si="81"/>
        <v>ok</v>
      </c>
      <c r="AJ509" s="9" t="str">
        <f t="shared" si="82"/>
        <v>STATE REPRESENTATIVE452DEMOCRATLEG DISTRICT 45 - HOUSEKINGLegislative20121600DEBT406954072440724Operation and OverheadJUNE FUNDRAISINGRUDERMAN CONSULTING11508 NE  107TH PLACE KIRKLANDWA</v>
      </c>
      <c r="AK509" s="9">
        <f t="shared" si="83"/>
        <v>1</v>
      </c>
      <c r="AL509" s="9" t="str">
        <f t="shared" si="84"/>
        <v>MATCH</v>
      </c>
      <c r="AM509" t="str">
        <f t="shared" si="85"/>
        <v>Yes</v>
      </c>
      <c r="AN509">
        <f t="shared" si="86"/>
        <v>100419030</v>
      </c>
      <c r="AO509" s="12" t="str">
        <f t="shared" si="87"/>
        <v>STATE REPRESENTATIVE452DEMOCRATLEG DISTRICT 45 - HOUSEKINGLegislative</v>
      </c>
    </row>
    <row r="510" spans="1:41" hidden="1" x14ac:dyDescent="0.25">
      <c r="A510">
        <v>429</v>
      </c>
      <c r="B510">
        <v>100431127</v>
      </c>
      <c r="C510" t="s">
        <v>30</v>
      </c>
      <c r="D510" t="s">
        <v>365</v>
      </c>
      <c r="E510" t="s">
        <v>44</v>
      </c>
      <c r="F510" t="s">
        <v>366</v>
      </c>
      <c r="G510" t="s">
        <v>367</v>
      </c>
      <c r="H510" t="s">
        <v>336</v>
      </c>
      <c r="I510" t="s">
        <v>368</v>
      </c>
      <c r="J510" t="s">
        <v>67</v>
      </c>
      <c r="K510" t="s">
        <v>67</v>
      </c>
      <c r="L510">
        <v>45</v>
      </c>
      <c r="M510">
        <v>2</v>
      </c>
      <c r="N510" t="s">
        <v>68</v>
      </c>
      <c r="O510" t="s">
        <v>288</v>
      </c>
      <c r="P510" t="s">
        <v>134</v>
      </c>
      <c r="Q510" t="s">
        <v>71</v>
      </c>
      <c r="R510">
        <v>2012</v>
      </c>
      <c r="S510">
        <v>1600</v>
      </c>
      <c r="T510" t="s">
        <v>31</v>
      </c>
      <c r="U510" s="2">
        <v>40695</v>
      </c>
      <c r="V510" s="2">
        <v>40724</v>
      </c>
      <c r="W510" s="2">
        <v>40724</v>
      </c>
      <c r="X510" t="s">
        <v>72</v>
      </c>
      <c r="Y510" t="s">
        <v>2831</v>
      </c>
      <c r="Z510" t="s">
        <v>2938</v>
      </c>
      <c r="AA510" t="s">
        <v>2914</v>
      </c>
      <c r="AB510" t="s">
        <v>616</v>
      </c>
      <c r="AC510" t="s">
        <v>36</v>
      </c>
      <c r="AE510" s="9" t="str">
        <f t="shared" si="77"/>
        <v>ok</v>
      </c>
      <c r="AF510" s="9">
        <f t="shared" si="78"/>
        <v>0</v>
      </c>
      <c r="AG510" s="9" t="str">
        <f t="shared" si="79"/>
        <v>ok</v>
      </c>
      <c r="AH510" s="9" t="str">
        <f t="shared" si="80"/>
        <v>OK</v>
      </c>
      <c r="AI510" s="9" t="str">
        <f t="shared" si="81"/>
        <v>ok</v>
      </c>
      <c r="AJ510" s="9" t="str">
        <f t="shared" si="82"/>
        <v>STATE REPRESENTATIVE452DEMOCRATLEG DISTRICT 45 - HOUSEKINGLegislative20121600DEBT406954072440724Operation and OverheadJUNE FUNDRAISINGRUDERMAN CONSULTING11508 NE  107TH PLACE KIRKLANDWA</v>
      </c>
      <c r="AK510" s="9">
        <f t="shared" si="83"/>
        <v>1</v>
      </c>
      <c r="AL510" s="9" t="str">
        <f t="shared" si="84"/>
        <v>MATCH</v>
      </c>
      <c r="AM510" t="str">
        <f t="shared" si="85"/>
        <v>Yes</v>
      </c>
      <c r="AN510">
        <f t="shared" si="86"/>
        <v>100419030</v>
      </c>
      <c r="AO510" s="12" t="str">
        <f t="shared" si="87"/>
        <v>STATE REPRESENTATIVE452DEMOCRATLEG DISTRICT 45 - HOUSEKINGLegislative</v>
      </c>
    </row>
    <row r="511" spans="1:41" hidden="1" x14ac:dyDescent="0.25">
      <c r="A511">
        <v>427</v>
      </c>
      <c r="B511">
        <v>100431594</v>
      </c>
      <c r="C511" t="s">
        <v>30</v>
      </c>
      <c r="D511" t="s">
        <v>2793</v>
      </c>
      <c r="E511" t="s">
        <v>44</v>
      </c>
      <c r="F511" t="s">
        <v>2794</v>
      </c>
      <c r="G511" t="s">
        <v>486</v>
      </c>
      <c r="H511" t="s">
        <v>225</v>
      </c>
      <c r="I511" t="s">
        <v>2795</v>
      </c>
      <c r="J511" t="s">
        <v>67</v>
      </c>
      <c r="K511" t="s">
        <v>67</v>
      </c>
      <c r="L511">
        <v>45</v>
      </c>
      <c r="M511">
        <v>2</v>
      </c>
      <c r="N511" t="s">
        <v>68</v>
      </c>
      <c r="O511" t="s">
        <v>288</v>
      </c>
      <c r="P511" t="s">
        <v>134</v>
      </c>
      <c r="Q511" t="s">
        <v>71</v>
      </c>
      <c r="R511">
        <v>2012</v>
      </c>
      <c r="S511">
        <v>1600</v>
      </c>
      <c r="T511" t="s">
        <v>31</v>
      </c>
      <c r="U511" s="2">
        <v>40695</v>
      </c>
      <c r="V511" s="2">
        <v>40724</v>
      </c>
      <c r="W511" s="2">
        <v>40724</v>
      </c>
      <c r="X511" t="s">
        <v>72</v>
      </c>
      <c r="Y511" t="s">
        <v>2831</v>
      </c>
      <c r="Z511" t="s">
        <v>2938</v>
      </c>
      <c r="AA511" t="s">
        <v>2914</v>
      </c>
      <c r="AB511" t="s">
        <v>616</v>
      </c>
      <c r="AC511" t="s">
        <v>36</v>
      </c>
      <c r="AE511" s="9" t="str">
        <f t="shared" si="77"/>
        <v>ok</v>
      </c>
      <c r="AF511" s="9">
        <f t="shared" si="78"/>
        <v>0</v>
      </c>
      <c r="AG511" s="9" t="str">
        <f t="shared" si="79"/>
        <v>ok</v>
      </c>
      <c r="AH511" s="9" t="str">
        <f t="shared" si="80"/>
        <v>OK</v>
      </c>
      <c r="AI511" s="9" t="str">
        <f t="shared" si="81"/>
        <v>ok</v>
      </c>
      <c r="AJ511" s="9" t="str">
        <f t="shared" si="82"/>
        <v>STATE REPRESENTATIVE452DEMOCRATLEG DISTRICT 45 - HOUSEKINGLegislative20121600DEBT406954072440724Operation and OverheadJUNE FUNDRAISINGRUDERMAN CONSULTING11508 NE  107TH PLACE KIRKLANDWA</v>
      </c>
      <c r="AK511" s="9">
        <f t="shared" si="83"/>
        <v>1</v>
      </c>
      <c r="AL511" s="9" t="str">
        <f t="shared" si="84"/>
        <v>MATCH</v>
      </c>
      <c r="AM511" t="str">
        <f t="shared" si="85"/>
        <v>Yes</v>
      </c>
      <c r="AN511">
        <f t="shared" si="86"/>
        <v>100419030</v>
      </c>
      <c r="AO511" s="12" t="str">
        <f t="shared" si="87"/>
        <v>STATE REPRESENTATIVE452DEMOCRATLEG DISTRICT 45 - HOUSEKINGLegislative</v>
      </c>
    </row>
    <row r="512" spans="1:41" hidden="1" x14ac:dyDescent="0.25">
      <c r="A512">
        <v>464</v>
      </c>
      <c r="B512">
        <v>100431708</v>
      </c>
      <c r="C512" t="s">
        <v>30</v>
      </c>
      <c r="D512" t="s">
        <v>862</v>
      </c>
      <c r="E512" t="s">
        <v>44</v>
      </c>
      <c r="F512" t="s">
        <v>863</v>
      </c>
      <c r="G512" t="s">
        <v>864</v>
      </c>
      <c r="H512" t="s">
        <v>602</v>
      </c>
      <c r="I512" t="s">
        <v>865</v>
      </c>
      <c r="J512" t="s">
        <v>67</v>
      </c>
      <c r="K512" t="s">
        <v>67</v>
      </c>
      <c r="L512">
        <v>45</v>
      </c>
      <c r="M512">
        <v>2</v>
      </c>
      <c r="N512" t="s">
        <v>68</v>
      </c>
      <c r="O512" t="s">
        <v>288</v>
      </c>
      <c r="P512" t="s">
        <v>134</v>
      </c>
      <c r="Q512" t="s">
        <v>71</v>
      </c>
      <c r="R512">
        <v>2012</v>
      </c>
      <c r="S512">
        <v>1600</v>
      </c>
      <c r="T512" t="s">
        <v>31</v>
      </c>
      <c r="U512" s="2">
        <v>40695</v>
      </c>
      <c r="V512" s="2">
        <v>40724</v>
      </c>
      <c r="W512" s="2">
        <v>40724</v>
      </c>
      <c r="X512" t="s">
        <v>72</v>
      </c>
      <c r="Y512" t="s">
        <v>2831</v>
      </c>
      <c r="Z512" t="s">
        <v>2938</v>
      </c>
      <c r="AA512" t="s">
        <v>2914</v>
      </c>
      <c r="AB512" t="s">
        <v>616</v>
      </c>
      <c r="AC512" t="s">
        <v>36</v>
      </c>
      <c r="AE512" s="9" t="str">
        <f t="shared" si="77"/>
        <v>ok</v>
      </c>
      <c r="AF512" s="9">
        <f t="shared" si="78"/>
        <v>0</v>
      </c>
      <c r="AG512" s="9" t="str">
        <f t="shared" si="79"/>
        <v>ok</v>
      </c>
      <c r="AH512" s="9" t="str">
        <f t="shared" si="80"/>
        <v>OK</v>
      </c>
      <c r="AI512" s="9" t="str">
        <f t="shared" si="81"/>
        <v>ok</v>
      </c>
      <c r="AJ512" s="9" t="str">
        <f t="shared" si="82"/>
        <v>STATE REPRESENTATIVE452DEMOCRATLEG DISTRICT 45 - HOUSEKINGLegislative20121600DEBT406954072440724Operation and OverheadJUNE FUNDRAISINGRUDERMAN CONSULTING11508 NE  107TH PLACE KIRKLANDWA</v>
      </c>
      <c r="AK512" s="9">
        <f t="shared" si="83"/>
        <v>1</v>
      </c>
      <c r="AL512" s="9" t="str">
        <f t="shared" si="84"/>
        <v>MATCH</v>
      </c>
      <c r="AM512" t="str">
        <f t="shared" si="85"/>
        <v>Yes</v>
      </c>
      <c r="AN512">
        <f t="shared" si="86"/>
        <v>100419030</v>
      </c>
      <c r="AO512" s="12" t="str">
        <f t="shared" si="87"/>
        <v>STATE REPRESENTATIVE452DEMOCRATLEG DISTRICT 45 - HOUSEKINGLegislative</v>
      </c>
    </row>
    <row r="513" spans="1:41" hidden="1" x14ac:dyDescent="0.25">
      <c r="A513">
        <v>445</v>
      </c>
      <c r="B513">
        <v>100431851</v>
      </c>
      <c r="C513" t="s">
        <v>30</v>
      </c>
      <c r="D513" t="s">
        <v>106</v>
      </c>
      <c r="E513" t="s">
        <v>44</v>
      </c>
      <c r="F513" t="s">
        <v>107</v>
      </c>
      <c r="G513" t="s">
        <v>108</v>
      </c>
      <c r="H513" t="s">
        <v>109</v>
      </c>
      <c r="I513" t="s">
        <v>110</v>
      </c>
      <c r="J513" t="s">
        <v>111</v>
      </c>
      <c r="K513" t="s">
        <v>67</v>
      </c>
      <c r="L513">
        <v>45</v>
      </c>
      <c r="M513">
        <v>2</v>
      </c>
      <c r="N513" t="s">
        <v>68</v>
      </c>
      <c r="O513" t="s">
        <v>288</v>
      </c>
      <c r="P513" t="s">
        <v>134</v>
      </c>
      <c r="Q513" t="s">
        <v>71</v>
      </c>
      <c r="R513">
        <v>2012</v>
      </c>
      <c r="S513">
        <v>1600</v>
      </c>
      <c r="T513" t="s">
        <v>31</v>
      </c>
      <c r="U513" s="2">
        <v>40695</v>
      </c>
      <c r="V513" s="2">
        <v>40724</v>
      </c>
      <c r="W513" s="2">
        <v>40724</v>
      </c>
      <c r="X513" t="s">
        <v>72</v>
      </c>
      <c r="Y513" t="s">
        <v>2831</v>
      </c>
      <c r="Z513" t="s">
        <v>2938</v>
      </c>
      <c r="AA513" t="s">
        <v>2914</v>
      </c>
      <c r="AB513" t="s">
        <v>616</v>
      </c>
      <c r="AC513" t="s">
        <v>36</v>
      </c>
      <c r="AE513" s="9" t="str">
        <f t="shared" si="77"/>
        <v>ok</v>
      </c>
      <c r="AF513" s="9">
        <f t="shared" si="78"/>
        <v>0</v>
      </c>
      <c r="AG513" s="9" t="str">
        <f t="shared" si="79"/>
        <v>ok</v>
      </c>
      <c r="AH513" s="9" t="str">
        <f t="shared" si="80"/>
        <v>OK</v>
      </c>
      <c r="AI513" s="9" t="str">
        <f t="shared" si="81"/>
        <v>ok</v>
      </c>
      <c r="AJ513" s="9" t="str">
        <f t="shared" si="82"/>
        <v>STATE REPRESENTATIVE452DEMOCRATLEG DISTRICT 45 - HOUSEKINGLegislative20121600DEBT406954072440724Operation and OverheadJUNE FUNDRAISINGRUDERMAN CONSULTING11508 NE  107TH PLACE KIRKLANDWA</v>
      </c>
      <c r="AK513" s="9">
        <f t="shared" si="83"/>
        <v>1</v>
      </c>
      <c r="AL513" s="9" t="str">
        <f t="shared" si="84"/>
        <v>NO!</v>
      </c>
      <c r="AM513" t="str">
        <f t="shared" si="85"/>
        <v>Yes</v>
      </c>
      <c r="AN513">
        <f t="shared" si="86"/>
        <v>100419030</v>
      </c>
      <c r="AO513" s="12" t="str">
        <f t="shared" si="87"/>
        <v>STATE REPRESENTATIVE452DEMOCRATLEG DISTRICT 45 - HOUSEKINGLegislative</v>
      </c>
    </row>
    <row r="514" spans="1:41" hidden="1" x14ac:dyDescent="0.25">
      <c r="A514">
        <v>465</v>
      </c>
      <c r="B514">
        <v>100432302</v>
      </c>
      <c r="C514" t="s">
        <v>30</v>
      </c>
      <c r="D514" t="s">
        <v>4119</v>
      </c>
      <c r="E514" t="s">
        <v>44</v>
      </c>
      <c r="F514" t="s">
        <v>4120</v>
      </c>
      <c r="G514" t="s">
        <v>3851</v>
      </c>
      <c r="H514" t="s">
        <v>225</v>
      </c>
      <c r="I514" t="s">
        <v>4121</v>
      </c>
      <c r="J514" t="s">
        <v>67</v>
      </c>
      <c r="K514" t="s">
        <v>67</v>
      </c>
      <c r="L514">
        <v>45</v>
      </c>
      <c r="M514">
        <v>2</v>
      </c>
      <c r="N514" t="s">
        <v>68</v>
      </c>
      <c r="O514" t="s">
        <v>288</v>
      </c>
      <c r="P514" t="s">
        <v>134</v>
      </c>
      <c r="Q514" t="s">
        <v>71</v>
      </c>
      <c r="R514">
        <v>2012</v>
      </c>
      <c r="S514">
        <v>1600</v>
      </c>
      <c r="T514" t="s">
        <v>31</v>
      </c>
      <c r="U514" s="2">
        <v>40695</v>
      </c>
      <c r="V514" s="2">
        <v>40724</v>
      </c>
      <c r="W514" s="2">
        <v>40724</v>
      </c>
      <c r="X514" t="s">
        <v>72</v>
      </c>
      <c r="Y514" t="s">
        <v>2831</v>
      </c>
      <c r="Z514" t="s">
        <v>2938</v>
      </c>
      <c r="AA514" t="s">
        <v>2914</v>
      </c>
      <c r="AB514" t="s">
        <v>616</v>
      </c>
      <c r="AC514" t="s">
        <v>36</v>
      </c>
      <c r="AE514" s="9" t="str">
        <f t="shared" si="77"/>
        <v>ok</v>
      </c>
      <c r="AF514" s="9">
        <f t="shared" si="78"/>
        <v>0</v>
      </c>
      <c r="AG514" s="9" t="str">
        <f t="shared" si="79"/>
        <v>ok</v>
      </c>
      <c r="AH514" s="9" t="str">
        <f t="shared" si="80"/>
        <v>OK</v>
      </c>
      <c r="AI514" s="9" t="str">
        <f t="shared" si="81"/>
        <v>ok</v>
      </c>
      <c r="AJ514" s="9" t="str">
        <f t="shared" si="82"/>
        <v>STATE REPRESENTATIVE452DEMOCRATLEG DISTRICT 45 - HOUSEKINGLegislative20121600DEBT406954072440724Operation and OverheadJUNE FUNDRAISINGRUDERMAN CONSULTING11508 NE  107TH PLACE KIRKLANDWA</v>
      </c>
      <c r="AK514" s="9">
        <f t="shared" si="83"/>
        <v>1</v>
      </c>
      <c r="AL514" s="9" t="str">
        <f t="shared" si="84"/>
        <v>MATCH</v>
      </c>
      <c r="AM514" t="str">
        <f t="shared" si="85"/>
        <v>Yes</v>
      </c>
      <c r="AN514">
        <f t="shared" si="86"/>
        <v>100419030</v>
      </c>
      <c r="AO514" s="12" t="str">
        <f t="shared" si="87"/>
        <v>STATE REPRESENTATIVE452DEMOCRATLEG DISTRICT 45 - HOUSEKINGLegislative</v>
      </c>
    </row>
    <row r="515" spans="1:41" hidden="1" x14ac:dyDescent="0.25">
      <c r="A515">
        <v>472</v>
      </c>
      <c r="B515">
        <v>100433899</v>
      </c>
      <c r="C515" t="s">
        <v>30</v>
      </c>
      <c r="D515" t="s">
        <v>2896</v>
      </c>
      <c r="E515" t="s">
        <v>44</v>
      </c>
      <c r="F515" t="s">
        <v>2897</v>
      </c>
      <c r="G515" t="s">
        <v>2898</v>
      </c>
      <c r="H515" t="s">
        <v>65</v>
      </c>
      <c r="I515" t="s">
        <v>2899</v>
      </c>
      <c r="J515" t="s">
        <v>67</v>
      </c>
      <c r="K515" t="s">
        <v>67</v>
      </c>
      <c r="L515">
        <v>45</v>
      </c>
      <c r="M515">
        <v>2</v>
      </c>
      <c r="N515" t="s">
        <v>68</v>
      </c>
      <c r="O515" t="s">
        <v>288</v>
      </c>
      <c r="P515" t="s">
        <v>134</v>
      </c>
      <c r="Q515" t="s">
        <v>71</v>
      </c>
      <c r="R515">
        <v>2012</v>
      </c>
      <c r="S515">
        <v>1600</v>
      </c>
      <c r="T515" t="s">
        <v>31</v>
      </c>
      <c r="U515" s="2">
        <v>40695</v>
      </c>
      <c r="V515" s="2">
        <v>40724</v>
      </c>
      <c r="W515" s="2">
        <v>40724</v>
      </c>
      <c r="X515" t="s">
        <v>72</v>
      </c>
      <c r="Y515" t="s">
        <v>2831</v>
      </c>
      <c r="Z515" t="s">
        <v>2938</v>
      </c>
      <c r="AA515" t="s">
        <v>2914</v>
      </c>
      <c r="AB515" t="s">
        <v>616</v>
      </c>
      <c r="AC515" t="s">
        <v>36</v>
      </c>
      <c r="AE515" s="9" t="str">
        <f t="shared" si="77"/>
        <v>ok</v>
      </c>
      <c r="AF515" s="9">
        <f t="shared" si="78"/>
        <v>0</v>
      </c>
      <c r="AG515" s="9" t="str">
        <f t="shared" si="79"/>
        <v>ok</v>
      </c>
      <c r="AH515" s="9" t="str">
        <f t="shared" si="80"/>
        <v>OK</v>
      </c>
      <c r="AI515" s="9" t="str">
        <f t="shared" si="81"/>
        <v>ok</v>
      </c>
      <c r="AJ515" s="9" t="str">
        <f t="shared" si="82"/>
        <v>STATE REPRESENTATIVE452DEMOCRATLEG DISTRICT 45 - HOUSEKINGLegislative20121600DEBT406954072440724Operation and OverheadJUNE FUNDRAISINGRUDERMAN CONSULTING11508 NE  107TH PLACE KIRKLANDWA</v>
      </c>
      <c r="AK515" s="9">
        <f t="shared" si="83"/>
        <v>1</v>
      </c>
      <c r="AL515" s="9" t="str">
        <f t="shared" si="84"/>
        <v>MATCH</v>
      </c>
      <c r="AM515" t="str">
        <f t="shared" si="85"/>
        <v>Yes</v>
      </c>
      <c r="AN515">
        <f t="shared" si="86"/>
        <v>100419030</v>
      </c>
      <c r="AO515" s="12" t="str">
        <f t="shared" si="87"/>
        <v>STATE REPRESENTATIVE452DEMOCRATLEG DISTRICT 45 - HOUSEKINGLegislative</v>
      </c>
    </row>
    <row r="516" spans="1:41" hidden="1" x14ac:dyDescent="0.25">
      <c r="A516">
        <v>463</v>
      </c>
      <c r="B516">
        <v>100434271</v>
      </c>
      <c r="C516" t="s">
        <v>30</v>
      </c>
      <c r="D516" t="s">
        <v>1219</v>
      </c>
      <c r="E516" t="s">
        <v>44</v>
      </c>
      <c r="F516" t="s">
        <v>1220</v>
      </c>
      <c r="G516" t="s">
        <v>1221</v>
      </c>
      <c r="I516" t="s">
        <v>1222</v>
      </c>
      <c r="J516" t="s">
        <v>67</v>
      </c>
      <c r="K516" t="s">
        <v>67</v>
      </c>
      <c r="L516">
        <v>45</v>
      </c>
      <c r="M516">
        <v>2</v>
      </c>
      <c r="N516" t="s">
        <v>68</v>
      </c>
      <c r="O516" t="s">
        <v>288</v>
      </c>
      <c r="P516" t="s">
        <v>134</v>
      </c>
      <c r="Q516" t="s">
        <v>71</v>
      </c>
      <c r="R516">
        <v>2012</v>
      </c>
      <c r="S516">
        <v>1600</v>
      </c>
      <c r="T516" t="s">
        <v>31</v>
      </c>
      <c r="U516" s="2">
        <v>40695</v>
      </c>
      <c r="V516" s="2">
        <v>40724</v>
      </c>
      <c r="W516" s="2">
        <v>40724</v>
      </c>
      <c r="X516" t="s">
        <v>72</v>
      </c>
      <c r="Y516" t="s">
        <v>2831</v>
      </c>
      <c r="Z516" t="s">
        <v>2938</v>
      </c>
      <c r="AA516" t="s">
        <v>2914</v>
      </c>
      <c r="AB516" t="s">
        <v>616</v>
      </c>
      <c r="AC516" t="s">
        <v>36</v>
      </c>
      <c r="AE516" s="9" t="str">
        <f t="shared" si="77"/>
        <v>ok</v>
      </c>
      <c r="AF516" s="9">
        <f t="shared" si="78"/>
        <v>0</v>
      </c>
      <c r="AG516" s="9" t="str">
        <f t="shared" si="79"/>
        <v>ok</v>
      </c>
      <c r="AH516" s="9" t="str">
        <f t="shared" si="80"/>
        <v>OK</v>
      </c>
      <c r="AI516" s="9" t="str">
        <f t="shared" si="81"/>
        <v>ok</v>
      </c>
      <c r="AJ516" s="9" t="str">
        <f t="shared" si="82"/>
        <v>STATE REPRESENTATIVE452DEMOCRATLEG DISTRICT 45 - HOUSEKINGLegislative20121600DEBT406954072440724Operation and OverheadJUNE FUNDRAISINGRUDERMAN CONSULTING11508 NE  107TH PLACE KIRKLANDWA</v>
      </c>
      <c r="AK516" s="9">
        <f t="shared" si="83"/>
        <v>1</v>
      </c>
      <c r="AL516" s="9" t="str">
        <f t="shared" si="84"/>
        <v>MATCH</v>
      </c>
      <c r="AM516" t="str">
        <f t="shared" si="85"/>
        <v>Yes</v>
      </c>
      <c r="AN516">
        <f t="shared" si="86"/>
        <v>100419030</v>
      </c>
      <c r="AO516" s="12" t="str">
        <f t="shared" si="87"/>
        <v>STATE REPRESENTATIVE452DEMOCRATLEG DISTRICT 45 - HOUSEKINGLegislative</v>
      </c>
    </row>
    <row r="517" spans="1:41" hidden="1" x14ac:dyDescent="0.25">
      <c r="A517">
        <v>493</v>
      </c>
      <c r="B517">
        <v>100436232</v>
      </c>
      <c r="C517" t="s">
        <v>30</v>
      </c>
      <c r="D517" t="s">
        <v>2793</v>
      </c>
      <c r="E517" t="s">
        <v>44</v>
      </c>
      <c r="F517" t="s">
        <v>2794</v>
      </c>
      <c r="G517" t="s">
        <v>486</v>
      </c>
      <c r="H517" t="s">
        <v>225</v>
      </c>
      <c r="I517" t="s">
        <v>2795</v>
      </c>
      <c r="J517" t="s">
        <v>67</v>
      </c>
      <c r="K517" t="s">
        <v>67</v>
      </c>
      <c r="L517">
        <v>45</v>
      </c>
      <c r="M517">
        <v>2</v>
      </c>
      <c r="N517" t="s">
        <v>68</v>
      </c>
      <c r="O517" t="s">
        <v>288</v>
      </c>
      <c r="P517" t="s">
        <v>134</v>
      </c>
      <c r="Q517" t="s">
        <v>71</v>
      </c>
      <c r="R517">
        <v>2012</v>
      </c>
      <c r="S517">
        <v>1600</v>
      </c>
      <c r="T517" t="s">
        <v>31</v>
      </c>
      <c r="U517" s="2">
        <v>40695</v>
      </c>
      <c r="V517" s="2">
        <v>40724</v>
      </c>
      <c r="W517" s="2">
        <v>40724</v>
      </c>
      <c r="X517" t="s">
        <v>72</v>
      </c>
      <c r="Y517" t="s">
        <v>2831</v>
      </c>
      <c r="Z517" t="s">
        <v>2938</v>
      </c>
      <c r="AA517" t="s">
        <v>2914</v>
      </c>
      <c r="AB517" t="s">
        <v>616</v>
      </c>
      <c r="AC517" t="s">
        <v>36</v>
      </c>
      <c r="AE517" s="9" t="str">
        <f t="shared" ref="AE517:AE580" si="88">IF(LEFT(D517,4)=LEFT(F517,4),"ok","NO!")</f>
        <v>ok</v>
      </c>
      <c r="AF517" s="9">
        <f t="shared" ref="AF517:AF580" si="89">VALUE(MID(O517,SEARCH(" -",O517)-2,2))-L517</f>
        <v>0</v>
      </c>
      <c r="AG517" s="9" t="str">
        <f t="shared" ref="AG517:AG580" si="90">IF(V517&gt;=U517,"ok","ERROR!")</f>
        <v>ok</v>
      </c>
      <c r="AH517" s="9" t="str">
        <f t="shared" ref="AH517:AH580" si="91">IF(AND(W517&gt;=U517,W517&lt;=V517),"OK","ERROR!")</f>
        <v>OK</v>
      </c>
      <c r="AI517" s="9" t="str">
        <f t="shared" ref="AI517:AI580" si="92">IF(W517&lt;=V517,"ok","ERROR")</f>
        <v>ok</v>
      </c>
      <c r="AJ517" s="9" t="str">
        <f t="shared" ref="AJ517:AJ580" si="93">CONCATENATE(K517,L517,M517,N517,O517,P517,Q517,R517,S517,T517,U517,V517,W517,X517,Y517,Z517,AA517,AB517,AC517)</f>
        <v>STATE REPRESENTATIVE452DEMOCRATLEG DISTRICT 45 - HOUSEKINGLegislative20121600DEBT406954072440724Operation and OverheadJUNE FUNDRAISINGRUDERMAN CONSULTING11508 NE  107TH PLACE KIRKLANDWA</v>
      </c>
      <c r="AK517" s="9">
        <f t="shared" ref="AK517:AK580" si="94">IF(OR(ISNA(AJ516),ISNA(AJ517)),0,IF(AJ517&lt;&gt;AJ516,0,1))</f>
        <v>1</v>
      </c>
      <c r="AL517" s="9" t="str">
        <f t="shared" ref="AL517:AL580" si="95">IF(J517=K517,"MATCH","NO!")</f>
        <v>MATCH</v>
      </c>
      <c r="AM517" t="str">
        <f t="shared" ref="AM517:AM580" si="96">IF(ISNA(VLOOKUP($B517,realdata,1,FALSE)),"NO","Yes")</f>
        <v>Yes</v>
      </c>
      <c r="AN517">
        <f t="shared" ref="AN517:AN580" si="97">VLOOKUP(AJ517,real_kac,2,FALSE)</f>
        <v>100419030</v>
      </c>
      <c r="AO517" s="12" t="str">
        <f t="shared" ref="AO517:AO580" si="98">CONCATENATE(K517,L517,M517,N517,O517,P517,Q517)</f>
        <v>STATE REPRESENTATIVE452DEMOCRATLEG DISTRICT 45 - HOUSEKINGLegislative</v>
      </c>
    </row>
    <row r="518" spans="1:41" hidden="1" x14ac:dyDescent="0.25">
      <c r="A518">
        <v>476</v>
      </c>
      <c r="B518">
        <v>100437250</v>
      </c>
      <c r="C518" t="s">
        <v>30</v>
      </c>
      <c r="D518" t="s">
        <v>1009</v>
      </c>
      <c r="E518" t="s">
        <v>44</v>
      </c>
      <c r="F518" t="s">
        <v>804</v>
      </c>
      <c r="G518" t="s">
        <v>805</v>
      </c>
      <c r="H518" t="s">
        <v>336</v>
      </c>
      <c r="I518" t="s">
        <v>806</v>
      </c>
      <c r="J518" t="s">
        <v>807</v>
      </c>
      <c r="K518" t="s">
        <v>67</v>
      </c>
      <c r="L518">
        <v>45</v>
      </c>
      <c r="M518">
        <v>2</v>
      </c>
      <c r="N518" t="s">
        <v>68</v>
      </c>
      <c r="O518" t="s">
        <v>288</v>
      </c>
      <c r="P518" t="s">
        <v>134</v>
      </c>
      <c r="Q518" t="s">
        <v>71</v>
      </c>
      <c r="R518">
        <v>2012</v>
      </c>
      <c r="S518">
        <v>1600</v>
      </c>
      <c r="T518" t="s">
        <v>31</v>
      </c>
      <c r="U518" s="2">
        <v>40695</v>
      </c>
      <c r="V518" s="2">
        <v>40724</v>
      </c>
      <c r="W518" s="2">
        <v>40724</v>
      </c>
      <c r="X518" t="s">
        <v>72</v>
      </c>
      <c r="Y518" t="s">
        <v>2831</v>
      </c>
      <c r="Z518" t="s">
        <v>2938</v>
      </c>
      <c r="AA518" t="s">
        <v>2914</v>
      </c>
      <c r="AB518" t="s">
        <v>616</v>
      </c>
      <c r="AC518" t="s">
        <v>36</v>
      </c>
      <c r="AE518" s="9" t="str">
        <f t="shared" si="88"/>
        <v>ok</v>
      </c>
      <c r="AF518" s="9">
        <f t="shared" si="89"/>
        <v>0</v>
      </c>
      <c r="AG518" s="9" t="str">
        <f t="shared" si="90"/>
        <v>ok</v>
      </c>
      <c r="AH518" s="9" t="str">
        <f t="shared" si="91"/>
        <v>OK</v>
      </c>
      <c r="AI518" s="9" t="str">
        <f t="shared" si="92"/>
        <v>ok</v>
      </c>
      <c r="AJ518" s="9" t="str">
        <f t="shared" si="93"/>
        <v>STATE REPRESENTATIVE452DEMOCRATLEG DISTRICT 45 - HOUSEKINGLegislative20121600DEBT406954072440724Operation and OverheadJUNE FUNDRAISINGRUDERMAN CONSULTING11508 NE  107TH PLACE KIRKLANDWA</v>
      </c>
      <c r="AK518" s="9">
        <f t="shared" si="94"/>
        <v>1</v>
      </c>
      <c r="AL518" s="9" t="str">
        <f t="shared" si="95"/>
        <v>NO!</v>
      </c>
      <c r="AM518" t="str">
        <f t="shared" si="96"/>
        <v>Yes</v>
      </c>
      <c r="AN518">
        <f t="shared" si="97"/>
        <v>100419030</v>
      </c>
      <c r="AO518" s="12" t="str">
        <f t="shared" si="98"/>
        <v>STATE REPRESENTATIVE452DEMOCRATLEG DISTRICT 45 - HOUSEKINGLegislative</v>
      </c>
    </row>
    <row r="519" spans="1:41" hidden="1" x14ac:dyDescent="0.25">
      <c r="A519">
        <v>645</v>
      </c>
      <c r="B519">
        <v>100437850</v>
      </c>
      <c r="C519" t="s">
        <v>30</v>
      </c>
      <c r="D519" t="s">
        <v>658</v>
      </c>
      <c r="E519" t="s">
        <v>44</v>
      </c>
      <c r="F519" t="s">
        <v>659</v>
      </c>
      <c r="G519" t="s">
        <v>660</v>
      </c>
      <c r="H519" t="s">
        <v>273</v>
      </c>
      <c r="I519" t="s">
        <v>661</v>
      </c>
      <c r="J519" t="s">
        <v>67</v>
      </c>
      <c r="K519" t="s">
        <v>67</v>
      </c>
      <c r="L519">
        <v>45</v>
      </c>
      <c r="M519">
        <v>2</v>
      </c>
      <c r="N519" t="s">
        <v>68</v>
      </c>
      <c r="O519" t="s">
        <v>288</v>
      </c>
      <c r="P519" t="s">
        <v>134</v>
      </c>
      <c r="Q519" t="s">
        <v>71</v>
      </c>
      <c r="R519">
        <v>2012</v>
      </c>
      <c r="S519">
        <v>1600</v>
      </c>
      <c r="T519" t="s">
        <v>31</v>
      </c>
      <c r="U519" s="2">
        <v>40695</v>
      </c>
      <c r="V519" s="2">
        <v>40724</v>
      </c>
      <c r="W519" s="2">
        <v>40724</v>
      </c>
      <c r="X519" t="s">
        <v>72</v>
      </c>
      <c r="Y519" t="s">
        <v>2831</v>
      </c>
      <c r="Z519" t="s">
        <v>2938</v>
      </c>
      <c r="AA519" t="s">
        <v>2914</v>
      </c>
      <c r="AB519" t="s">
        <v>616</v>
      </c>
      <c r="AC519" t="s">
        <v>36</v>
      </c>
      <c r="AE519" s="9" t="str">
        <f t="shared" si="88"/>
        <v>ok</v>
      </c>
      <c r="AF519" s="9">
        <f t="shared" si="89"/>
        <v>0</v>
      </c>
      <c r="AG519" s="9" t="str">
        <f t="shared" si="90"/>
        <v>ok</v>
      </c>
      <c r="AH519" s="9" t="str">
        <f t="shared" si="91"/>
        <v>OK</v>
      </c>
      <c r="AI519" s="9" t="str">
        <f t="shared" si="92"/>
        <v>ok</v>
      </c>
      <c r="AJ519" s="9" t="str">
        <f t="shared" si="93"/>
        <v>STATE REPRESENTATIVE452DEMOCRATLEG DISTRICT 45 - HOUSEKINGLegislative20121600DEBT406954072440724Operation and OverheadJUNE FUNDRAISINGRUDERMAN CONSULTING11508 NE  107TH PLACE KIRKLANDWA</v>
      </c>
      <c r="AK519" s="9">
        <f t="shared" si="94"/>
        <v>1</v>
      </c>
      <c r="AL519" s="9" t="str">
        <f t="shared" si="95"/>
        <v>MATCH</v>
      </c>
      <c r="AM519" t="str">
        <f t="shared" si="96"/>
        <v>Yes</v>
      </c>
      <c r="AN519">
        <f t="shared" si="97"/>
        <v>100419030</v>
      </c>
      <c r="AO519" s="12" t="str">
        <f t="shared" si="98"/>
        <v>STATE REPRESENTATIVE452DEMOCRATLEG DISTRICT 45 - HOUSEKINGLegislative</v>
      </c>
    </row>
    <row r="520" spans="1:41" hidden="1" x14ac:dyDescent="0.25">
      <c r="A520">
        <v>469</v>
      </c>
      <c r="B520">
        <v>100437896</v>
      </c>
      <c r="C520" t="s">
        <v>30</v>
      </c>
      <c r="D520" t="s">
        <v>365</v>
      </c>
      <c r="E520" t="s">
        <v>44</v>
      </c>
      <c r="F520" t="s">
        <v>366</v>
      </c>
      <c r="G520" t="s">
        <v>367</v>
      </c>
      <c r="H520" t="s">
        <v>336</v>
      </c>
      <c r="I520" t="s">
        <v>368</v>
      </c>
      <c r="J520" t="s">
        <v>67</v>
      </c>
      <c r="K520" t="s">
        <v>67</v>
      </c>
      <c r="L520">
        <v>45</v>
      </c>
      <c r="M520">
        <v>2</v>
      </c>
      <c r="N520" t="s">
        <v>68</v>
      </c>
      <c r="O520" t="s">
        <v>288</v>
      </c>
      <c r="P520" t="s">
        <v>134</v>
      </c>
      <c r="Q520" t="s">
        <v>71</v>
      </c>
      <c r="R520">
        <v>2012</v>
      </c>
      <c r="S520">
        <v>1600</v>
      </c>
      <c r="T520" t="s">
        <v>31</v>
      </c>
      <c r="U520" s="2">
        <v>40695</v>
      </c>
      <c r="V520" s="2">
        <v>40724</v>
      </c>
      <c r="W520" s="2">
        <v>40724</v>
      </c>
      <c r="X520" t="s">
        <v>72</v>
      </c>
      <c r="Y520" t="s">
        <v>2831</v>
      </c>
      <c r="Z520" t="s">
        <v>2938</v>
      </c>
      <c r="AA520" t="s">
        <v>2914</v>
      </c>
      <c r="AB520" t="s">
        <v>616</v>
      </c>
      <c r="AC520" t="s">
        <v>36</v>
      </c>
      <c r="AE520" s="9" t="str">
        <f t="shared" si="88"/>
        <v>ok</v>
      </c>
      <c r="AF520" s="9">
        <f t="shared" si="89"/>
        <v>0</v>
      </c>
      <c r="AG520" s="9" t="str">
        <f t="shared" si="90"/>
        <v>ok</v>
      </c>
      <c r="AH520" s="9" t="str">
        <f t="shared" si="91"/>
        <v>OK</v>
      </c>
      <c r="AI520" s="9" t="str">
        <f t="shared" si="92"/>
        <v>ok</v>
      </c>
      <c r="AJ520" s="9" t="str">
        <f t="shared" si="93"/>
        <v>STATE REPRESENTATIVE452DEMOCRATLEG DISTRICT 45 - HOUSEKINGLegislative20121600DEBT406954072440724Operation and OverheadJUNE FUNDRAISINGRUDERMAN CONSULTING11508 NE  107TH PLACE KIRKLANDWA</v>
      </c>
      <c r="AK520" s="9">
        <f t="shared" si="94"/>
        <v>1</v>
      </c>
      <c r="AL520" s="9" t="str">
        <f t="shared" si="95"/>
        <v>MATCH</v>
      </c>
      <c r="AM520" t="str">
        <f t="shared" si="96"/>
        <v>Yes</v>
      </c>
      <c r="AN520">
        <f t="shared" si="97"/>
        <v>100419030</v>
      </c>
      <c r="AO520" s="12" t="str">
        <f t="shared" si="98"/>
        <v>STATE REPRESENTATIVE452DEMOCRATLEG DISTRICT 45 - HOUSEKINGLegislative</v>
      </c>
    </row>
    <row r="521" spans="1:41" hidden="1" x14ac:dyDescent="0.25">
      <c r="A521">
        <v>498</v>
      </c>
      <c r="B521">
        <v>100437953</v>
      </c>
      <c r="C521" t="s">
        <v>30</v>
      </c>
      <c r="D521" t="s">
        <v>671</v>
      </c>
      <c r="E521" t="s">
        <v>44</v>
      </c>
      <c r="F521" t="s">
        <v>672</v>
      </c>
      <c r="G521" t="s">
        <v>673</v>
      </c>
      <c r="H521" t="s">
        <v>404</v>
      </c>
      <c r="I521" t="s">
        <v>674</v>
      </c>
      <c r="J521" t="s">
        <v>675</v>
      </c>
      <c r="K521" t="s">
        <v>67</v>
      </c>
      <c r="L521">
        <v>45</v>
      </c>
      <c r="M521">
        <v>2</v>
      </c>
      <c r="N521" t="s">
        <v>68</v>
      </c>
      <c r="O521" t="s">
        <v>288</v>
      </c>
      <c r="P521" t="s">
        <v>134</v>
      </c>
      <c r="Q521" t="s">
        <v>71</v>
      </c>
      <c r="R521">
        <v>2012</v>
      </c>
      <c r="S521">
        <v>1600</v>
      </c>
      <c r="T521" t="s">
        <v>31</v>
      </c>
      <c r="U521" s="2">
        <v>40695</v>
      </c>
      <c r="V521" s="2">
        <v>40724</v>
      </c>
      <c r="W521" s="2">
        <v>40724</v>
      </c>
      <c r="X521" t="s">
        <v>72</v>
      </c>
      <c r="Y521" t="s">
        <v>2831</v>
      </c>
      <c r="Z521" t="s">
        <v>2938</v>
      </c>
      <c r="AA521" t="s">
        <v>2914</v>
      </c>
      <c r="AB521" t="s">
        <v>616</v>
      </c>
      <c r="AC521" t="s">
        <v>36</v>
      </c>
      <c r="AE521" s="9" t="str">
        <f t="shared" si="88"/>
        <v>ok</v>
      </c>
      <c r="AF521" s="9">
        <f t="shared" si="89"/>
        <v>0</v>
      </c>
      <c r="AG521" s="9" t="str">
        <f t="shared" si="90"/>
        <v>ok</v>
      </c>
      <c r="AH521" s="9" t="str">
        <f t="shared" si="91"/>
        <v>OK</v>
      </c>
      <c r="AI521" s="9" t="str">
        <f t="shared" si="92"/>
        <v>ok</v>
      </c>
      <c r="AJ521" s="9" t="str">
        <f t="shared" si="93"/>
        <v>STATE REPRESENTATIVE452DEMOCRATLEG DISTRICT 45 - HOUSEKINGLegislative20121600DEBT406954072440724Operation and OverheadJUNE FUNDRAISINGRUDERMAN CONSULTING11508 NE  107TH PLACE KIRKLANDWA</v>
      </c>
      <c r="AK521" s="9">
        <f t="shared" si="94"/>
        <v>1</v>
      </c>
      <c r="AL521" s="9" t="str">
        <f t="shared" si="95"/>
        <v>NO!</v>
      </c>
      <c r="AM521" t="str">
        <f t="shared" si="96"/>
        <v>Yes</v>
      </c>
      <c r="AN521">
        <f t="shared" si="97"/>
        <v>100419030</v>
      </c>
      <c r="AO521" s="12" t="str">
        <f t="shared" si="98"/>
        <v>STATE REPRESENTATIVE452DEMOCRATLEG DISTRICT 45 - HOUSEKINGLegislative</v>
      </c>
    </row>
    <row r="522" spans="1:41" hidden="1" x14ac:dyDescent="0.25">
      <c r="A522">
        <v>499</v>
      </c>
      <c r="B522">
        <v>100437982</v>
      </c>
      <c r="C522" t="s">
        <v>30</v>
      </c>
      <c r="D522" t="s">
        <v>497</v>
      </c>
      <c r="E522" t="s">
        <v>44</v>
      </c>
      <c r="F522" t="s">
        <v>498</v>
      </c>
      <c r="G522" t="s">
        <v>499</v>
      </c>
      <c r="H522" t="s">
        <v>140</v>
      </c>
      <c r="I522" t="s">
        <v>500</v>
      </c>
      <c r="J522" t="s">
        <v>67</v>
      </c>
      <c r="K522" t="s">
        <v>67</v>
      </c>
      <c r="L522">
        <v>45</v>
      </c>
      <c r="M522">
        <v>2</v>
      </c>
      <c r="N522" t="s">
        <v>68</v>
      </c>
      <c r="O522" t="s">
        <v>288</v>
      </c>
      <c r="P522" t="s">
        <v>134</v>
      </c>
      <c r="Q522" t="s">
        <v>71</v>
      </c>
      <c r="R522">
        <v>2012</v>
      </c>
      <c r="S522">
        <v>1600</v>
      </c>
      <c r="T522" t="s">
        <v>31</v>
      </c>
      <c r="U522" s="2">
        <v>40695</v>
      </c>
      <c r="V522" s="2">
        <v>40724</v>
      </c>
      <c r="W522" s="2">
        <v>40724</v>
      </c>
      <c r="X522" t="s">
        <v>72</v>
      </c>
      <c r="Y522" t="s">
        <v>2831</v>
      </c>
      <c r="Z522" t="s">
        <v>2938</v>
      </c>
      <c r="AA522" t="s">
        <v>2914</v>
      </c>
      <c r="AB522" t="s">
        <v>616</v>
      </c>
      <c r="AC522" t="s">
        <v>36</v>
      </c>
      <c r="AE522" s="9" t="str">
        <f t="shared" si="88"/>
        <v>ok</v>
      </c>
      <c r="AF522" s="9">
        <f t="shared" si="89"/>
        <v>0</v>
      </c>
      <c r="AG522" s="9" t="str">
        <f t="shared" si="90"/>
        <v>ok</v>
      </c>
      <c r="AH522" s="9" t="str">
        <f t="shared" si="91"/>
        <v>OK</v>
      </c>
      <c r="AI522" s="9" t="str">
        <f t="shared" si="92"/>
        <v>ok</v>
      </c>
      <c r="AJ522" s="9" t="str">
        <f t="shared" si="93"/>
        <v>STATE REPRESENTATIVE452DEMOCRATLEG DISTRICT 45 - HOUSEKINGLegislative20121600DEBT406954072440724Operation and OverheadJUNE FUNDRAISINGRUDERMAN CONSULTING11508 NE  107TH PLACE KIRKLANDWA</v>
      </c>
      <c r="AK522" s="9">
        <f t="shared" si="94"/>
        <v>1</v>
      </c>
      <c r="AL522" s="9" t="str">
        <f t="shared" si="95"/>
        <v>MATCH</v>
      </c>
      <c r="AM522" t="str">
        <f t="shared" si="96"/>
        <v>Yes</v>
      </c>
      <c r="AN522">
        <f t="shared" si="97"/>
        <v>100419030</v>
      </c>
      <c r="AO522" s="12" t="str">
        <f t="shared" si="98"/>
        <v>STATE REPRESENTATIVE452DEMOCRATLEG DISTRICT 45 - HOUSEKINGLegislative</v>
      </c>
    </row>
    <row r="523" spans="1:41" hidden="1" x14ac:dyDescent="0.25">
      <c r="A523">
        <v>518</v>
      </c>
      <c r="B523">
        <v>100438014</v>
      </c>
      <c r="C523" t="s">
        <v>30</v>
      </c>
      <c r="D523" t="s">
        <v>1176</v>
      </c>
      <c r="E523" t="s">
        <v>44</v>
      </c>
      <c r="F523" t="s">
        <v>1177</v>
      </c>
      <c r="G523" t="s">
        <v>1178</v>
      </c>
      <c r="H523" t="s">
        <v>404</v>
      </c>
      <c r="I523" t="s">
        <v>1179</v>
      </c>
      <c r="J523" t="s">
        <v>67</v>
      </c>
      <c r="K523" t="s">
        <v>67</v>
      </c>
      <c r="L523">
        <v>45</v>
      </c>
      <c r="M523">
        <v>2</v>
      </c>
      <c r="N523" t="s">
        <v>68</v>
      </c>
      <c r="O523" t="s">
        <v>288</v>
      </c>
      <c r="P523" t="s">
        <v>134</v>
      </c>
      <c r="Q523" t="s">
        <v>71</v>
      </c>
      <c r="R523">
        <v>2012</v>
      </c>
      <c r="S523">
        <v>1600</v>
      </c>
      <c r="T523" t="s">
        <v>31</v>
      </c>
      <c r="U523" s="2">
        <v>40695</v>
      </c>
      <c r="V523" s="2">
        <v>40724</v>
      </c>
      <c r="W523" s="2">
        <v>40724</v>
      </c>
      <c r="X523" t="s">
        <v>72</v>
      </c>
      <c r="Y523" t="s">
        <v>2831</v>
      </c>
      <c r="Z523" t="s">
        <v>2938</v>
      </c>
      <c r="AA523" t="s">
        <v>2914</v>
      </c>
      <c r="AB523" t="s">
        <v>616</v>
      </c>
      <c r="AC523" t="s">
        <v>36</v>
      </c>
      <c r="AE523" s="9" t="str">
        <f t="shared" si="88"/>
        <v>ok</v>
      </c>
      <c r="AF523" s="9">
        <f t="shared" si="89"/>
        <v>0</v>
      </c>
      <c r="AG523" s="9" t="str">
        <f t="shared" si="90"/>
        <v>ok</v>
      </c>
      <c r="AH523" s="9" t="str">
        <f t="shared" si="91"/>
        <v>OK</v>
      </c>
      <c r="AI523" s="9" t="str">
        <f t="shared" si="92"/>
        <v>ok</v>
      </c>
      <c r="AJ523" s="9" t="str">
        <f t="shared" si="93"/>
        <v>STATE REPRESENTATIVE452DEMOCRATLEG DISTRICT 45 - HOUSEKINGLegislative20121600DEBT406954072440724Operation and OverheadJUNE FUNDRAISINGRUDERMAN CONSULTING11508 NE  107TH PLACE KIRKLANDWA</v>
      </c>
      <c r="AK523" s="9">
        <f t="shared" si="94"/>
        <v>1</v>
      </c>
      <c r="AL523" s="9" t="str">
        <f t="shared" si="95"/>
        <v>MATCH</v>
      </c>
      <c r="AM523" t="str">
        <f t="shared" si="96"/>
        <v>Yes</v>
      </c>
      <c r="AN523">
        <f t="shared" si="97"/>
        <v>100419030</v>
      </c>
      <c r="AO523" s="12" t="str">
        <f t="shared" si="98"/>
        <v>STATE REPRESENTATIVE452DEMOCRATLEG DISTRICT 45 - HOUSEKINGLegislative</v>
      </c>
    </row>
    <row r="524" spans="1:41" hidden="1" x14ac:dyDescent="0.25">
      <c r="A524">
        <v>534</v>
      </c>
      <c r="B524">
        <v>100439795</v>
      </c>
      <c r="C524" t="s">
        <v>30</v>
      </c>
      <c r="D524" t="s">
        <v>4226</v>
      </c>
      <c r="E524" t="s">
        <v>44</v>
      </c>
      <c r="F524" t="s">
        <v>626</v>
      </c>
      <c r="G524" t="s">
        <v>627</v>
      </c>
      <c r="H524" t="s">
        <v>47</v>
      </c>
      <c r="I524" t="s">
        <v>628</v>
      </c>
      <c r="J524" t="s">
        <v>174</v>
      </c>
      <c r="K524" t="s">
        <v>67</v>
      </c>
      <c r="L524">
        <v>45</v>
      </c>
      <c r="M524">
        <v>2</v>
      </c>
      <c r="N524" t="s">
        <v>68</v>
      </c>
      <c r="O524" t="s">
        <v>288</v>
      </c>
      <c r="P524" t="s">
        <v>134</v>
      </c>
      <c r="Q524" t="s">
        <v>71</v>
      </c>
      <c r="R524">
        <v>2012</v>
      </c>
      <c r="S524">
        <v>1600</v>
      </c>
      <c r="T524" t="s">
        <v>31</v>
      </c>
      <c r="U524" s="2">
        <v>40695</v>
      </c>
      <c r="V524" s="2">
        <v>40724</v>
      </c>
      <c r="W524" s="2">
        <v>40724</v>
      </c>
      <c r="X524" t="s">
        <v>72</v>
      </c>
      <c r="Y524" t="s">
        <v>2831</v>
      </c>
      <c r="Z524" t="s">
        <v>2938</v>
      </c>
      <c r="AA524" t="s">
        <v>2914</v>
      </c>
      <c r="AB524" t="s">
        <v>616</v>
      </c>
      <c r="AC524" t="s">
        <v>36</v>
      </c>
      <c r="AE524" s="9" t="str">
        <f t="shared" si="88"/>
        <v>NO!</v>
      </c>
      <c r="AF524" s="9">
        <f t="shared" si="89"/>
        <v>0</v>
      </c>
      <c r="AG524" s="9" t="str">
        <f t="shared" si="90"/>
        <v>ok</v>
      </c>
      <c r="AH524" s="9" t="str">
        <f t="shared" si="91"/>
        <v>OK</v>
      </c>
      <c r="AI524" s="9" t="str">
        <f t="shared" si="92"/>
        <v>ok</v>
      </c>
      <c r="AJ524" s="9" t="str">
        <f t="shared" si="93"/>
        <v>STATE REPRESENTATIVE452DEMOCRATLEG DISTRICT 45 - HOUSEKINGLegislative20121600DEBT406954072440724Operation and OverheadJUNE FUNDRAISINGRUDERMAN CONSULTING11508 NE  107TH PLACE KIRKLANDWA</v>
      </c>
      <c r="AK524" s="9">
        <f t="shared" si="94"/>
        <v>1</v>
      </c>
      <c r="AL524" s="9" t="str">
        <f t="shared" si="95"/>
        <v>NO!</v>
      </c>
      <c r="AM524" t="str">
        <f t="shared" si="96"/>
        <v>Yes</v>
      </c>
      <c r="AN524">
        <f t="shared" si="97"/>
        <v>100419030</v>
      </c>
      <c r="AO524" s="12" t="str">
        <f t="shared" si="98"/>
        <v>STATE REPRESENTATIVE452DEMOCRATLEG DISTRICT 45 - HOUSEKINGLegislative</v>
      </c>
    </row>
    <row r="525" spans="1:41" hidden="1" x14ac:dyDescent="0.25">
      <c r="A525">
        <v>609</v>
      </c>
      <c r="B525">
        <v>100439846</v>
      </c>
      <c r="C525" t="s">
        <v>30</v>
      </c>
      <c r="D525" t="s">
        <v>862</v>
      </c>
      <c r="E525" t="s">
        <v>44</v>
      </c>
      <c r="F525" t="s">
        <v>863</v>
      </c>
      <c r="G525" t="s">
        <v>864</v>
      </c>
      <c r="H525" t="s">
        <v>602</v>
      </c>
      <c r="I525" t="s">
        <v>865</v>
      </c>
      <c r="J525" t="s">
        <v>67</v>
      </c>
      <c r="K525" t="s">
        <v>67</v>
      </c>
      <c r="L525">
        <v>45</v>
      </c>
      <c r="M525">
        <v>2</v>
      </c>
      <c r="N525" t="s">
        <v>68</v>
      </c>
      <c r="O525" t="s">
        <v>288</v>
      </c>
      <c r="P525" t="s">
        <v>134</v>
      </c>
      <c r="Q525" t="s">
        <v>71</v>
      </c>
      <c r="R525">
        <v>2012</v>
      </c>
      <c r="S525">
        <v>1600</v>
      </c>
      <c r="T525" t="s">
        <v>31</v>
      </c>
      <c r="U525" s="2">
        <v>40695</v>
      </c>
      <c r="V525" s="2">
        <v>40724</v>
      </c>
      <c r="W525" s="2">
        <v>40724</v>
      </c>
      <c r="X525" t="s">
        <v>72</v>
      </c>
      <c r="Y525" t="s">
        <v>2831</v>
      </c>
      <c r="Z525" t="s">
        <v>2938</v>
      </c>
      <c r="AA525" t="s">
        <v>2914</v>
      </c>
      <c r="AB525" t="s">
        <v>616</v>
      </c>
      <c r="AC525" t="s">
        <v>36</v>
      </c>
      <c r="AE525" s="9" t="str">
        <f t="shared" si="88"/>
        <v>ok</v>
      </c>
      <c r="AF525" s="9">
        <f t="shared" si="89"/>
        <v>0</v>
      </c>
      <c r="AG525" s="9" t="str">
        <f t="shared" si="90"/>
        <v>ok</v>
      </c>
      <c r="AH525" s="9" t="str">
        <f t="shared" si="91"/>
        <v>OK</v>
      </c>
      <c r="AI525" s="9" t="str">
        <f t="shared" si="92"/>
        <v>ok</v>
      </c>
      <c r="AJ525" s="9" t="str">
        <f t="shared" si="93"/>
        <v>STATE REPRESENTATIVE452DEMOCRATLEG DISTRICT 45 - HOUSEKINGLegislative20121600DEBT406954072440724Operation and OverheadJUNE FUNDRAISINGRUDERMAN CONSULTING11508 NE  107TH PLACE KIRKLANDWA</v>
      </c>
      <c r="AK525" s="9">
        <f t="shared" si="94"/>
        <v>1</v>
      </c>
      <c r="AL525" s="9" t="str">
        <f t="shared" si="95"/>
        <v>MATCH</v>
      </c>
      <c r="AM525" t="str">
        <f t="shared" si="96"/>
        <v>Yes</v>
      </c>
      <c r="AN525">
        <f t="shared" si="97"/>
        <v>100419030</v>
      </c>
      <c r="AO525" s="12" t="str">
        <f t="shared" si="98"/>
        <v>STATE REPRESENTATIVE452DEMOCRATLEG DISTRICT 45 - HOUSEKINGLegislative</v>
      </c>
    </row>
    <row r="526" spans="1:41" hidden="1" x14ac:dyDescent="0.25">
      <c r="A526">
        <v>526</v>
      </c>
      <c r="B526">
        <v>100440012</v>
      </c>
      <c r="C526" t="s">
        <v>30</v>
      </c>
      <c r="D526" t="s">
        <v>1009</v>
      </c>
      <c r="E526" t="s">
        <v>44</v>
      </c>
      <c r="F526" t="s">
        <v>804</v>
      </c>
      <c r="G526" t="s">
        <v>805</v>
      </c>
      <c r="H526" t="s">
        <v>336</v>
      </c>
      <c r="I526" t="s">
        <v>806</v>
      </c>
      <c r="J526" t="s">
        <v>807</v>
      </c>
      <c r="K526" t="s">
        <v>67</v>
      </c>
      <c r="L526">
        <v>45</v>
      </c>
      <c r="M526">
        <v>2</v>
      </c>
      <c r="N526" t="s">
        <v>68</v>
      </c>
      <c r="O526" t="s">
        <v>288</v>
      </c>
      <c r="P526" t="s">
        <v>134</v>
      </c>
      <c r="Q526" t="s">
        <v>71</v>
      </c>
      <c r="R526">
        <v>2012</v>
      </c>
      <c r="S526">
        <v>1600</v>
      </c>
      <c r="T526" t="s">
        <v>31</v>
      </c>
      <c r="U526" s="2">
        <v>40695</v>
      </c>
      <c r="V526" s="2">
        <v>40724</v>
      </c>
      <c r="W526" s="2">
        <v>40724</v>
      </c>
      <c r="X526" t="s">
        <v>72</v>
      </c>
      <c r="Y526" t="s">
        <v>2831</v>
      </c>
      <c r="Z526" t="s">
        <v>2938</v>
      </c>
      <c r="AA526" t="s">
        <v>2914</v>
      </c>
      <c r="AB526" t="s">
        <v>616</v>
      </c>
      <c r="AC526" t="s">
        <v>36</v>
      </c>
      <c r="AE526" s="9" t="str">
        <f t="shared" si="88"/>
        <v>ok</v>
      </c>
      <c r="AF526" s="9">
        <f t="shared" si="89"/>
        <v>0</v>
      </c>
      <c r="AG526" s="9" t="str">
        <f t="shared" si="90"/>
        <v>ok</v>
      </c>
      <c r="AH526" s="9" t="str">
        <f t="shared" si="91"/>
        <v>OK</v>
      </c>
      <c r="AI526" s="9" t="str">
        <f t="shared" si="92"/>
        <v>ok</v>
      </c>
      <c r="AJ526" s="9" t="str">
        <f t="shared" si="93"/>
        <v>STATE REPRESENTATIVE452DEMOCRATLEG DISTRICT 45 - HOUSEKINGLegislative20121600DEBT406954072440724Operation and OverheadJUNE FUNDRAISINGRUDERMAN CONSULTING11508 NE  107TH PLACE KIRKLANDWA</v>
      </c>
      <c r="AK526" s="9">
        <f t="shared" si="94"/>
        <v>1</v>
      </c>
      <c r="AL526" s="9" t="str">
        <f t="shared" si="95"/>
        <v>NO!</v>
      </c>
      <c r="AM526" t="str">
        <f t="shared" si="96"/>
        <v>Yes</v>
      </c>
      <c r="AN526">
        <f t="shared" si="97"/>
        <v>100419030</v>
      </c>
      <c r="AO526" s="12" t="str">
        <f t="shared" si="98"/>
        <v>STATE REPRESENTATIVE452DEMOCRATLEG DISTRICT 45 - HOUSEKINGLegislative</v>
      </c>
    </row>
    <row r="527" spans="1:41" hidden="1" x14ac:dyDescent="0.25">
      <c r="A527">
        <v>589</v>
      </c>
      <c r="B527">
        <v>100440319</v>
      </c>
      <c r="C527" t="s">
        <v>30</v>
      </c>
      <c r="D527" t="s">
        <v>750</v>
      </c>
      <c r="E527" t="s">
        <v>44</v>
      </c>
      <c r="F527" t="s">
        <v>751</v>
      </c>
      <c r="G527" t="s">
        <v>752</v>
      </c>
      <c r="H527" t="s">
        <v>238</v>
      </c>
      <c r="I527" t="s">
        <v>753</v>
      </c>
      <c r="J527" t="s">
        <v>67</v>
      </c>
      <c r="K527" t="s">
        <v>67</v>
      </c>
      <c r="L527">
        <v>45</v>
      </c>
      <c r="M527">
        <v>2</v>
      </c>
      <c r="N527" t="s">
        <v>68</v>
      </c>
      <c r="O527" t="s">
        <v>288</v>
      </c>
      <c r="P527" t="s">
        <v>134</v>
      </c>
      <c r="Q527" t="s">
        <v>71</v>
      </c>
      <c r="R527">
        <v>2012</v>
      </c>
      <c r="S527">
        <v>1600</v>
      </c>
      <c r="T527" t="s">
        <v>31</v>
      </c>
      <c r="U527" s="2">
        <v>40695</v>
      </c>
      <c r="V527" s="2">
        <v>40724</v>
      </c>
      <c r="W527" s="2">
        <v>40724</v>
      </c>
      <c r="X527" t="s">
        <v>72</v>
      </c>
      <c r="Y527" t="s">
        <v>2831</v>
      </c>
      <c r="Z527" t="s">
        <v>2938</v>
      </c>
      <c r="AA527" t="s">
        <v>2914</v>
      </c>
      <c r="AB527" t="s">
        <v>616</v>
      </c>
      <c r="AC527" t="s">
        <v>36</v>
      </c>
      <c r="AE527" s="9" t="str">
        <f t="shared" si="88"/>
        <v>ok</v>
      </c>
      <c r="AF527" s="9">
        <f t="shared" si="89"/>
        <v>0</v>
      </c>
      <c r="AG527" s="9" t="str">
        <f t="shared" si="90"/>
        <v>ok</v>
      </c>
      <c r="AH527" s="9" t="str">
        <f t="shared" si="91"/>
        <v>OK</v>
      </c>
      <c r="AI527" s="9" t="str">
        <f t="shared" si="92"/>
        <v>ok</v>
      </c>
      <c r="AJ527" s="9" t="str">
        <f t="shared" si="93"/>
        <v>STATE REPRESENTATIVE452DEMOCRATLEG DISTRICT 45 - HOUSEKINGLegislative20121600DEBT406954072440724Operation and OverheadJUNE FUNDRAISINGRUDERMAN CONSULTING11508 NE  107TH PLACE KIRKLANDWA</v>
      </c>
      <c r="AK527" s="9">
        <f t="shared" si="94"/>
        <v>1</v>
      </c>
      <c r="AL527" s="9" t="str">
        <f t="shared" si="95"/>
        <v>MATCH</v>
      </c>
      <c r="AM527" t="str">
        <f t="shared" si="96"/>
        <v>Yes</v>
      </c>
      <c r="AN527">
        <f t="shared" si="97"/>
        <v>100419030</v>
      </c>
      <c r="AO527" s="12" t="str">
        <f t="shared" si="98"/>
        <v>STATE REPRESENTATIVE452DEMOCRATLEG DISTRICT 45 - HOUSEKINGLegislative</v>
      </c>
    </row>
    <row r="528" spans="1:41" hidden="1" x14ac:dyDescent="0.25">
      <c r="A528">
        <v>560</v>
      </c>
      <c r="B528">
        <v>100440334</v>
      </c>
      <c r="C528" t="s">
        <v>30</v>
      </c>
      <c r="D528" t="s">
        <v>270</v>
      </c>
      <c r="E528" t="s">
        <v>44</v>
      </c>
      <c r="F528" t="s">
        <v>271</v>
      </c>
      <c r="G528" t="s">
        <v>272</v>
      </c>
      <c r="H528" t="s">
        <v>273</v>
      </c>
      <c r="I528" t="s">
        <v>274</v>
      </c>
      <c r="J528" t="s">
        <v>67</v>
      </c>
      <c r="K528" t="s">
        <v>67</v>
      </c>
      <c r="L528">
        <v>45</v>
      </c>
      <c r="M528">
        <v>2</v>
      </c>
      <c r="N528" t="s">
        <v>68</v>
      </c>
      <c r="O528" t="s">
        <v>288</v>
      </c>
      <c r="P528" t="s">
        <v>134</v>
      </c>
      <c r="Q528" t="s">
        <v>71</v>
      </c>
      <c r="R528">
        <v>2012</v>
      </c>
      <c r="S528">
        <v>1600</v>
      </c>
      <c r="T528" t="s">
        <v>31</v>
      </c>
      <c r="U528" s="2">
        <v>40695</v>
      </c>
      <c r="V528" s="2">
        <v>40724</v>
      </c>
      <c r="W528" s="2">
        <v>40724</v>
      </c>
      <c r="X528" t="s">
        <v>72</v>
      </c>
      <c r="Y528" t="s">
        <v>2831</v>
      </c>
      <c r="Z528" t="s">
        <v>2938</v>
      </c>
      <c r="AA528" t="s">
        <v>2914</v>
      </c>
      <c r="AB528" t="s">
        <v>616</v>
      </c>
      <c r="AC528" t="s">
        <v>36</v>
      </c>
      <c r="AE528" s="9" t="str">
        <f t="shared" si="88"/>
        <v>ok</v>
      </c>
      <c r="AF528" s="9">
        <f t="shared" si="89"/>
        <v>0</v>
      </c>
      <c r="AG528" s="9" t="str">
        <f t="shared" si="90"/>
        <v>ok</v>
      </c>
      <c r="AH528" s="9" t="str">
        <f t="shared" si="91"/>
        <v>OK</v>
      </c>
      <c r="AI528" s="9" t="str">
        <f t="shared" si="92"/>
        <v>ok</v>
      </c>
      <c r="AJ528" s="9" t="str">
        <f t="shared" si="93"/>
        <v>STATE REPRESENTATIVE452DEMOCRATLEG DISTRICT 45 - HOUSEKINGLegislative20121600DEBT406954072440724Operation and OverheadJUNE FUNDRAISINGRUDERMAN CONSULTING11508 NE  107TH PLACE KIRKLANDWA</v>
      </c>
      <c r="AK528" s="9">
        <f t="shared" si="94"/>
        <v>1</v>
      </c>
      <c r="AL528" s="9" t="str">
        <f t="shared" si="95"/>
        <v>MATCH</v>
      </c>
      <c r="AM528" t="str">
        <f t="shared" si="96"/>
        <v>Yes</v>
      </c>
      <c r="AN528">
        <f t="shared" si="97"/>
        <v>100419030</v>
      </c>
      <c r="AO528" s="12" t="str">
        <f t="shared" si="98"/>
        <v>STATE REPRESENTATIVE452DEMOCRATLEG DISTRICT 45 - HOUSEKINGLegislative</v>
      </c>
    </row>
    <row r="529" spans="1:41" hidden="1" x14ac:dyDescent="0.25">
      <c r="A529">
        <v>576</v>
      </c>
      <c r="B529">
        <v>100440856</v>
      </c>
      <c r="C529" t="s">
        <v>30</v>
      </c>
      <c r="D529" t="s">
        <v>956</v>
      </c>
      <c r="E529" t="s">
        <v>44</v>
      </c>
      <c r="F529" t="s">
        <v>957</v>
      </c>
      <c r="G529" t="s">
        <v>958</v>
      </c>
      <c r="H529" t="s">
        <v>238</v>
      </c>
      <c r="I529" t="s">
        <v>959</v>
      </c>
      <c r="J529" t="s">
        <v>67</v>
      </c>
      <c r="K529" t="s">
        <v>67</v>
      </c>
      <c r="L529">
        <v>45</v>
      </c>
      <c r="M529">
        <v>2</v>
      </c>
      <c r="N529" t="s">
        <v>68</v>
      </c>
      <c r="O529" t="s">
        <v>288</v>
      </c>
      <c r="P529" t="s">
        <v>134</v>
      </c>
      <c r="Q529" t="s">
        <v>71</v>
      </c>
      <c r="R529">
        <v>2012</v>
      </c>
      <c r="S529">
        <v>1600</v>
      </c>
      <c r="T529" t="s">
        <v>31</v>
      </c>
      <c r="U529" s="2">
        <v>40695</v>
      </c>
      <c r="V529" s="2">
        <v>40724</v>
      </c>
      <c r="W529" s="2">
        <v>40724</v>
      </c>
      <c r="X529" t="s">
        <v>72</v>
      </c>
      <c r="Y529" t="s">
        <v>2831</v>
      </c>
      <c r="Z529" t="s">
        <v>2938</v>
      </c>
      <c r="AA529" t="s">
        <v>2914</v>
      </c>
      <c r="AB529" t="s">
        <v>616</v>
      </c>
      <c r="AC529" t="s">
        <v>36</v>
      </c>
      <c r="AE529" s="9" t="str">
        <f t="shared" si="88"/>
        <v>ok</v>
      </c>
      <c r="AF529" s="9">
        <f t="shared" si="89"/>
        <v>0</v>
      </c>
      <c r="AG529" s="9" t="str">
        <f t="shared" si="90"/>
        <v>ok</v>
      </c>
      <c r="AH529" s="9" t="str">
        <f t="shared" si="91"/>
        <v>OK</v>
      </c>
      <c r="AI529" s="9" t="str">
        <f t="shared" si="92"/>
        <v>ok</v>
      </c>
      <c r="AJ529" s="9" t="str">
        <f t="shared" si="93"/>
        <v>STATE REPRESENTATIVE452DEMOCRATLEG DISTRICT 45 - HOUSEKINGLegislative20121600DEBT406954072440724Operation and OverheadJUNE FUNDRAISINGRUDERMAN CONSULTING11508 NE  107TH PLACE KIRKLANDWA</v>
      </c>
      <c r="AK529" s="9">
        <f t="shared" si="94"/>
        <v>1</v>
      </c>
      <c r="AL529" s="9" t="str">
        <f t="shared" si="95"/>
        <v>MATCH</v>
      </c>
      <c r="AM529" t="str">
        <f t="shared" si="96"/>
        <v>Yes</v>
      </c>
      <c r="AN529">
        <f t="shared" si="97"/>
        <v>100419030</v>
      </c>
      <c r="AO529" s="12" t="str">
        <f t="shared" si="98"/>
        <v>STATE REPRESENTATIVE452DEMOCRATLEG DISTRICT 45 - HOUSEKINGLegislative</v>
      </c>
    </row>
    <row r="530" spans="1:41" hidden="1" x14ac:dyDescent="0.25">
      <c r="A530">
        <v>607</v>
      </c>
      <c r="B530">
        <v>100440889</v>
      </c>
      <c r="C530" t="s">
        <v>30</v>
      </c>
      <c r="D530" t="s">
        <v>1219</v>
      </c>
      <c r="E530" t="s">
        <v>44</v>
      </c>
      <c r="F530" t="s">
        <v>1220</v>
      </c>
      <c r="G530" t="s">
        <v>1221</v>
      </c>
      <c r="I530" t="s">
        <v>1222</v>
      </c>
      <c r="J530" t="s">
        <v>67</v>
      </c>
      <c r="K530" t="s">
        <v>67</v>
      </c>
      <c r="L530">
        <v>45</v>
      </c>
      <c r="M530">
        <v>2</v>
      </c>
      <c r="N530" t="s">
        <v>68</v>
      </c>
      <c r="O530" t="s">
        <v>288</v>
      </c>
      <c r="P530" t="s">
        <v>134</v>
      </c>
      <c r="Q530" t="s">
        <v>71</v>
      </c>
      <c r="R530">
        <v>2012</v>
      </c>
      <c r="S530">
        <v>1600</v>
      </c>
      <c r="T530" t="s">
        <v>31</v>
      </c>
      <c r="U530" s="2">
        <v>40695</v>
      </c>
      <c r="V530" s="2">
        <v>40724</v>
      </c>
      <c r="W530" s="2">
        <v>40724</v>
      </c>
      <c r="X530" t="s">
        <v>72</v>
      </c>
      <c r="Y530" t="s">
        <v>2831</v>
      </c>
      <c r="Z530" t="s">
        <v>2938</v>
      </c>
      <c r="AA530" t="s">
        <v>2914</v>
      </c>
      <c r="AB530" t="s">
        <v>616</v>
      </c>
      <c r="AC530" t="s">
        <v>36</v>
      </c>
      <c r="AE530" s="9" t="str">
        <f t="shared" si="88"/>
        <v>ok</v>
      </c>
      <c r="AF530" s="9">
        <f t="shared" si="89"/>
        <v>0</v>
      </c>
      <c r="AG530" s="9" t="str">
        <f t="shared" si="90"/>
        <v>ok</v>
      </c>
      <c r="AH530" s="9" t="str">
        <f t="shared" si="91"/>
        <v>OK</v>
      </c>
      <c r="AI530" s="9" t="str">
        <f t="shared" si="92"/>
        <v>ok</v>
      </c>
      <c r="AJ530" s="9" t="str">
        <f t="shared" si="93"/>
        <v>STATE REPRESENTATIVE452DEMOCRATLEG DISTRICT 45 - HOUSEKINGLegislative20121600DEBT406954072440724Operation and OverheadJUNE FUNDRAISINGRUDERMAN CONSULTING11508 NE  107TH PLACE KIRKLANDWA</v>
      </c>
      <c r="AK530" s="9">
        <f t="shared" si="94"/>
        <v>1</v>
      </c>
      <c r="AL530" s="9" t="str">
        <f t="shared" si="95"/>
        <v>MATCH</v>
      </c>
      <c r="AM530" t="str">
        <f t="shared" si="96"/>
        <v>Yes</v>
      </c>
      <c r="AN530">
        <f t="shared" si="97"/>
        <v>100419030</v>
      </c>
      <c r="AO530" s="12" t="str">
        <f t="shared" si="98"/>
        <v>STATE REPRESENTATIVE452DEMOCRATLEG DISTRICT 45 - HOUSEKINGLegislative</v>
      </c>
    </row>
    <row r="531" spans="1:41" hidden="1" x14ac:dyDescent="0.25">
      <c r="A531">
        <v>533</v>
      </c>
      <c r="B531">
        <v>100446170</v>
      </c>
      <c r="C531" t="s">
        <v>30</v>
      </c>
      <c r="D531" t="s">
        <v>270</v>
      </c>
      <c r="E531" t="s">
        <v>44</v>
      </c>
      <c r="F531" t="s">
        <v>271</v>
      </c>
      <c r="G531" t="s">
        <v>272</v>
      </c>
      <c r="H531" t="s">
        <v>273</v>
      </c>
      <c r="I531" t="s">
        <v>274</v>
      </c>
      <c r="J531" t="s">
        <v>67</v>
      </c>
      <c r="K531" t="s">
        <v>67</v>
      </c>
      <c r="L531">
        <v>45</v>
      </c>
      <c r="M531">
        <v>2</v>
      </c>
      <c r="N531" t="s">
        <v>68</v>
      </c>
      <c r="O531" t="s">
        <v>288</v>
      </c>
      <c r="P531" t="s">
        <v>134</v>
      </c>
      <c r="Q531" t="s">
        <v>71</v>
      </c>
      <c r="R531">
        <v>2012</v>
      </c>
      <c r="S531">
        <v>1600</v>
      </c>
      <c r="T531" t="s">
        <v>31</v>
      </c>
      <c r="U531" s="2">
        <v>40695</v>
      </c>
      <c r="V531" s="2">
        <v>40724</v>
      </c>
      <c r="W531" s="2">
        <v>40724</v>
      </c>
      <c r="X531" t="s">
        <v>72</v>
      </c>
      <c r="Y531" t="s">
        <v>2831</v>
      </c>
      <c r="Z531" t="s">
        <v>2938</v>
      </c>
      <c r="AA531" t="s">
        <v>2914</v>
      </c>
      <c r="AB531" t="s">
        <v>616</v>
      </c>
      <c r="AC531" t="s">
        <v>36</v>
      </c>
      <c r="AE531" s="9" t="str">
        <f t="shared" si="88"/>
        <v>ok</v>
      </c>
      <c r="AF531" s="9">
        <f t="shared" si="89"/>
        <v>0</v>
      </c>
      <c r="AG531" s="9" t="str">
        <f t="shared" si="90"/>
        <v>ok</v>
      </c>
      <c r="AH531" s="9" t="str">
        <f t="shared" si="91"/>
        <v>OK</v>
      </c>
      <c r="AI531" s="9" t="str">
        <f t="shared" si="92"/>
        <v>ok</v>
      </c>
      <c r="AJ531" s="9" t="str">
        <f t="shared" si="93"/>
        <v>STATE REPRESENTATIVE452DEMOCRATLEG DISTRICT 45 - HOUSEKINGLegislative20121600DEBT406954072440724Operation and OverheadJUNE FUNDRAISINGRUDERMAN CONSULTING11508 NE  107TH PLACE KIRKLANDWA</v>
      </c>
      <c r="AK531" s="9">
        <f t="shared" si="94"/>
        <v>1</v>
      </c>
      <c r="AL531" s="9" t="str">
        <f t="shared" si="95"/>
        <v>MATCH</v>
      </c>
      <c r="AM531" t="str">
        <f t="shared" si="96"/>
        <v>Yes</v>
      </c>
      <c r="AN531">
        <f t="shared" si="97"/>
        <v>100419030</v>
      </c>
      <c r="AO531" s="12" t="str">
        <f t="shared" si="98"/>
        <v>STATE REPRESENTATIVE452DEMOCRATLEG DISTRICT 45 - HOUSEKINGLegislative</v>
      </c>
    </row>
    <row r="532" spans="1:41" hidden="1" x14ac:dyDescent="0.25">
      <c r="A532">
        <v>598</v>
      </c>
      <c r="B532">
        <v>100439839</v>
      </c>
      <c r="C532" t="s">
        <v>30</v>
      </c>
      <c r="D532" t="s">
        <v>2870</v>
      </c>
      <c r="E532" t="s">
        <v>44</v>
      </c>
      <c r="F532" t="s">
        <v>1327</v>
      </c>
      <c r="G532" t="s">
        <v>1328</v>
      </c>
      <c r="H532" t="s">
        <v>140</v>
      </c>
      <c r="I532" t="s">
        <v>1329</v>
      </c>
      <c r="J532" t="s">
        <v>67</v>
      </c>
      <c r="K532" t="s">
        <v>67</v>
      </c>
      <c r="L532">
        <v>45</v>
      </c>
      <c r="M532">
        <v>2</v>
      </c>
      <c r="N532" t="s">
        <v>68</v>
      </c>
      <c r="O532" t="s">
        <v>288</v>
      </c>
      <c r="P532" t="s">
        <v>134</v>
      </c>
      <c r="Q532" t="s">
        <v>71</v>
      </c>
      <c r="R532">
        <v>2012</v>
      </c>
      <c r="S532">
        <v>1600</v>
      </c>
      <c r="T532" t="s">
        <v>31</v>
      </c>
      <c r="U532" s="2">
        <v>40817</v>
      </c>
      <c r="V532" s="2">
        <v>40847</v>
      </c>
      <c r="W532" s="2">
        <v>40847</v>
      </c>
      <c r="X532" t="s">
        <v>72</v>
      </c>
      <c r="Y532" t="s">
        <v>98</v>
      </c>
      <c r="Z532" t="s">
        <v>2938</v>
      </c>
      <c r="AA532" t="s">
        <v>2914</v>
      </c>
      <c r="AB532" t="s">
        <v>616</v>
      </c>
      <c r="AC532" t="s">
        <v>36</v>
      </c>
      <c r="AE532" s="9" t="str">
        <f t="shared" si="88"/>
        <v>ok</v>
      </c>
      <c r="AF532" s="9">
        <f t="shared" si="89"/>
        <v>0</v>
      </c>
      <c r="AG532" s="9" t="str">
        <f t="shared" si="90"/>
        <v>ok</v>
      </c>
      <c r="AH532" s="9" t="str">
        <f t="shared" si="91"/>
        <v>OK</v>
      </c>
      <c r="AI532" s="9" t="str">
        <f t="shared" si="92"/>
        <v>ok</v>
      </c>
      <c r="AJ532" s="9" t="str">
        <f t="shared" si="93"/>
        <v>STATE REPRESENTATIVE452DEMOCRATLEG DISTRICT 45 - HOUSEKINGLegislative20121600DEBT408174084740847Operation and OverheadOCTOBER FUNDRAISINGRUDERMAN CONSULTING11508 NE  107TH PLACE KIRKLANDWA</v>
      </c>
      <c r="AK532" s="9">
        <f t="shared" si="94"/>
        <v>0</v>
      </c>
      <c r="AL532" s="9" t="str">
        <f t="shared" si="95"/>
        <v>MATCH</v>
      </c>
      <c r="AM532" t="str">
        <f t="shared" si="96"/>
        <v>Yes</v>
      </c>
      <c r="AN532">
        <f t="shared" si="97"/>
        <v>100437995</v>
      </c>
      <c r="AO532" s="12" t="str">
        <f t="shared" si="98"/>
        <v>STATE REPRESENTATIVE452DEMOCRATLEG DISTRICT 45 - HOUSEKINGLegislative</v>
      </c>
    </row>
    <row r="533" spans="1:41" hidden="1" x14ac:dyDescent="0.25">
      <c r="A533">
        <v>502</v>
      </c>
      <c r="B533">
        <v>100446303</v>
      </c>
      <c r="C533" t="s">
        <v>30</v>
      </c>
      <c r="D533" t="s">
        <v>235</v>
      </c>
      <c r="E533" t="s">
        <v>44</v>
      </c>
      <c r="F533" s="10" t="s">
        <v>236</v>
      </c>
      <c r="G533" t="s">
        <v>237</v>
      </c>
      <c r="H533" t="s">
        <v>238</v>
      </c>
      <c r="I533" t="s">
        <v>239</v>
      </c>
      <c r="J533" t="s">
        <v>240</v>
      </c>
      <c r="K533" t="s">
        <v>67</v>
      </c>
      <c r="L533">
        <v>45</v>
      </c>
      <c r="M533">
        <v>2</v>
      </c>
      <c r="N533" t="s">
        <v>68</v>
      </c>
      <c r="O533" t="s">
        <v>288</v>
      </c>
      <c r="P533" t="s">
        <v>134</v>
      </c>
      <c r="Q533" t="s">
        <v>71</v>
      </c>
      <c r="R533">
        <v>2012</v>
      </c>
      <c r="S533">
        <v>1600</v>
      </c>
      <c r="T533" t="s">
        <v>31</v>
      </c>
      <c r="U533" s="2">
        <v>40817</v>
      </c>
      <c r="V533" s="2">
        <v>40847</v>
      </c>
      <c r="W533" s="2">
        <v>40847</v>
      </c>
      <c r="X533" t="s">
        <v>72</v>
      </c>
      <c r="Y533" t="s">
        <v>98</v>
      </c>
      <c r="Z533" t="s">
        <v>2938</v>
      </c>
      <c r="AA533" t="s">
        <v>2914</v>
      </c>
      <c r="AB533" t="s">
        <v>616</v>
      </c>
      <c r="AC533" t="s">
        <v>36</v>
      </c>
      <c r="AE533" s="9" t="str">
        <f t="shared" si="88"/>
        <v>ok</v>
      </c>
      <c r="AF533" s="9">
        <f t="shared" si="89"/>
        <v>0</v>
      </c>
      <c r="AG533" s="9" t="str">
        <f t="shared" si="90"/>
        <v>ok</v>
      </c>
      <c r="AH533" s="9" t="str">
        <f t="shared" si="91"/>
        <v>OK</v>
      </c>
      <c r="AI533" s="9" t="str">
        <f t="shared" si="92"/>
        <v>ok</v>
      </c>
      <c r="AJ533" s="9" t="str">
        <f t="shared" si="93"/>
        <v>STATE REPRESENTATIVE452DEMOCRATLEG DISTRICT 45 - HOUSEKINGLegislative20121600DEBT408174084740847Operation and OverheadOCTOBER FUNDRAISINGRUDERMAN CONSULTING11508 NE  107TH PLACE KIRKLANDWA</v>
      </c>
      <c r="AK533" s="9">
        <f t="shared" si="94"/>
        <v>1</v>
      </c>
      <c r="AL533" s="9" t="str">
        <f t="shared" si="95"/>
        <v>NO!</v>
      </c>
      <c r="AM533" t="str">
        <f t="shared" si="96"/>
        <v>Yes</v>
      </c>
      <c r="AN533">
        <f t="shared" si="97"/>
        <v>100437995</v>
      </c>
      <c r="AO533" s="12" t="str">
        <f t="shared" si="98"/>
        <v>STATE REPRESENTATIVE452DEMOCRATLEG DISTRICT 45 - HOUSEKINGLegislative</v>
      </c>
    </row>
    <row r="534" spans="1:41" hidden="1" x14ac:dyDescent="0.25">
      <c r="A534">
        <v>617</v>
      </c>
      <c r="B534">
        <v>100446319</v>
      </c>
      <c r="C534" t="s">
        <v>30</v>
      </c>
      <c r="D534" t="s">
        <v>631</v>
      </c>
      <c r="E534" t="s">
        <v>44</v>
      </c>
      <c r="F534" t="s">
        <v>632</v>
      </c>
      <c r="G534" t="s">
        <v>633</v>
      </c>
      <c r="H534" t="s">
        <v>336</v>
      </c>
      <c r="I534" t="s">
        <v>634</v>
      </c>
      <c r="J534" t="s">
        <v>174</v>
      </c>
      <c r="K534" t="s">
        <v>67</v>
      </c>
      <c r="L534">
        <v>45</v>
      </c>
      <c r="M534">
        <v>2</v>
      </c>
      <c r="N534" t="s">
        <v>68</v>
      </c>
      <c r="O534" t="s">
        <v>288</v>
      </c>
      <c r="P534" t="s">
        <v>134</v>
      </c>
      <c r="Q534" t="s">
        <v>71</v>
      </c>
      <c r="R534">
        <v>2012</v>
      </c>
      <c r="S534">
        <v>1600</v>
      </c>
      <c r="T534" t="s">
        <v>31</v>
      </c>
      <c r="U534" s="2">
        <v>40817</v>
      </c>
      <c r="V534" s="2">
        <v>40847</v>
      </c>
      <c r="W534" s="2">
        <v>40847</v>
      </c>
      <c r="X534" t="s">
        <v>72</v>
      </c>
      <c r="Y534" t="s">
        <v>98</v>
      </c>
      <c r="Z534" t="s">
        <v>2938</v>
      </c>
      <c r="AA534" t="s">
        <v>2914</v>
      </c>
      <c r="AB534" t="s">
        <v>616</v>
      </c>
      <c r="AC534" t="s">
        <v>36</v>
      </c>
      <c r="AE534" s="9" t="str">
        <f t="shared" si="88"/>
        <v>ok</v>
      </c>
      <c r="AF534" s="9">
        <f t="shared" si="89"/>
        <v>0</v>
      </c>
      <c r="AG534" s="9" t="str">
        <f t="shared" si="90"/>
        <v>ok</v>
      </c>
      <c r="AH534" s="9" t="str">
        <f t="shared" si="91"/>
        <v>OK</v>
      </c>
      <c r="AI534" s="9" t="str">
        <f t="shared" si="92"/>
        <v>ok</v>
      </c>
      <c r="AJ534" s="9" t="str">
        <f t="shared" si="93"/>
        <v>STATE REPRESENTATIVE452DEMOCRATLEG DISTRICT 45 - HOUSEKINGLegislative20121600DEBT408174084740847Operation and OverheadOCTOBER FUNDRAISINGRUDERMAN CONSULTING11508 NE  107TH PLACE KIRKLANDWA</v>
      </c>
      <c r="AK534" s="9">
        <f t="shared" si="94"/>
        <v>1</v>
      </c>
      <c r="AL534" s="9" t="str">
        <f t="shared" si="95"/>
        <v>NO!</v>
      </c>
      <c r="AM534" t="str">
        <f t="shared" si="96"/>
        <v>Yes</v>
      </c>
      <c r="AN534">
        <f t="shared" si="97"/>
        <v>100437995</v>
      </c>
      <c r="AO534" s="12" t="str">
        <f t="shared" si="98"/>
        <v>STATE REPRESENTATIVE452DEMOCRATLEG DISTRICT 45 - HOUSEKINGLegislative</v>
      </c>
    </row>
    <row r="535" spans="1:41" hidden="1" x14ac:dyDescent="0.25">
      <c r="A535">
        <v>603</v>
      </c>
      <c r="B535">
        <v>100457797</v>
      </c>
      <c r="C535" t="s">
        <v>30</v>
      </c>
      <c r="D535" t="s">
        <v>956</v>
      </c>
      <c r="E535" t="s">
        <v>44</v>
      </c>
      <c r="F535" t="s">
        <v>957</v>
      </c>
      <c r="G535" t="s">
        <v>958</v>
      </c>
      <c r="H535" t="s">
        <v>238</v>
      </c>
      <c r="I535" t="s">
        <v>959</v>
      </c>
      <c r="J535" t="s">
        <v>67</v>
      </c>
      <c r="K535" t="s">
        <v>67</v>
      </c>
      <c r="L535">
        <v>45</v>
      </c>
      <c r="M535">
        <v>2</v>
      </c>
      <c r="N535" t="s">
        <v>68</v>
      </c>
      <c r="O535" t="s">
        <v>288</v>
      </c>
      <c r="P535" t="s">
        <v>134</v>
      </c>
      <c r="Q535" t="s">
        <v>71</v>
      </c>
      <c r="R535">
        <v>2012</v>
      </c>
      <c r="S535">
        <v>1600</v>
      </c>
      <c r="T535" t="s">
        <v>31</v>
      </c>
      <c r="U535" s="2">
        <v>40817</v>
      </c>
      <c r="V535" s="2">
        <v>40847</v>
      </c>
      <c r="W535" s="2">
        <v>40847</v>
      </c>
      <c r="X535" t="s">
        <v>72</v>
      </c>
      <c r="Y535" t="s">
        <v>98</v>
      </c>
      <c r="Z535" t="s">
        <v>2938</v>
      </c>
      <c r="AA535" t="s">
        <v>2914</v>
      </c>
      <c r="AB535" t="s">
        <v>616</v>
      </c>
      <c r="AC535" t="s">
        <v>36</v>
      </c>
      <c r="AE535" s="9" t="str">
        <f t="shared" si="88"/>
        <v>ok</v>
      </c>
      <c r="AF535" s="9">
        <f t="shared" si="89"/>
        <v>0</v>
      </c>
      <c r="AG535" s="9" t="str">
        <f t="shared" si="90"/>
        <v>ok</v>
      </c>
      <c r="AH535" s="9" t="str">
        <f t="shared" si="91"/>
        <v>OK</v>
      </c>
      <c r="AI535" s="9" t="str">
        <f t="shared" si="92"/>
        <v>ok</v>
      </c>
      <c r="AJ535" s="9" t="str">
        <f t="shared" si="93"/>
        <v>STATE REPRESENTATIVE452DEMOCRATLEG DISTRICT 45 - HOUSEKINGLegislative20121600DEBT408174084740847Operation and OverheadOCTOBER FUNDRAISINGRUDERMAN CONSULTING11508 NE  107TH PLACE KIRKLANDWA</v>
      </c>
      <c r="AK535" s="9">
        <f t="shared" si="94"/>
        <v>1</v>
      </c>
      <c r="AL535" s="9" t="str">
        <f t="shared" si="95"/>
        <v>MATCH</v>
      </c>
      <c r="AM535" t="str">
        <f t="shared" si="96"/>
        <v>Yes</v>
      </c>
      <c r="AN535">
        <f t="shared" si="97"/>
        <v>100437995</v>
      </c>
      <c r="AO535" s="12" t="str">
        <f t="shared" si="98"/>
        <v>STATE REPRESENTATIVE452DEMOCRATLEG DISTRICT 45 - HOUSEKINGLegislative</v>
      </c>
    </row>
    <row r="536" spans="1:41" hidden="1" x14ac:dyDescent="0.25">
      <c r="A536">
        <v>610</v>
      </c>
      <c r="B536">
        <v>100457835</v>
      </c>
      <c r="C536" t="s">
        <v>30</v>
      </c>
      <c r="D536" t="s">
        <v>631</v>
      </c>
      <c r="E536" t="s">
        <v>44</v>
      </c>
      <c r="F536" t="s">
        <v>632</v>
      </c>
      <c r="G536" t="s">
        <v>633</v>
      </c>
      <c r="H536" t="s">
        <v>336</v>
      </c>
      <c r="I536" t="s">
        <v>634</v>
      </c>
      <c r="J536" t="s">
        <v>174</v>
      </c>
      <c r="K536" t="s">
        <v>67</v>
      </c>
      <c r="L536">
        <v>45</v>
      </c>
      <c r="M536">
        <v>2</v>
      </c>
      <c r="N536" t="s">
        <v>68</v>
      </c>
      <c r="O536" t="s">
        <v>288</v>
      </c>
      <c r="P536" t="s">
        <v>134</v>
      </c>
      <c r="Q536" t="s">
        <v>71</v>
      </c>
      <c r="R536">
        <v>2012</v>
      </c>
      <c r="S536">
        <v>1600</v>
      </c>
      <c r="T536" t="s">
        <v>31</v>
      </c>
      <c r="U536" s="2">
        <v>40817</v>
      </c>
      <c r="V536" s="2">
        <v>40847</v>
      </c>
      <c r="W536" s="2">
        <v>40847</v>
      </c>
      <c r="X536" t="s">
        <v>72</v>
      </c>
      <c r="Y536" t="s">
        <v>98</v>
      </c>
      <c r="Z536" t="s">
        <v>2938</v>
      </c>
      <c r="AA536" t="s">
        <v>2914</v>
      </c>
      <c r="AB536" t="s">
        <v>616</v>
      </c>
      <c r="AC536" t="s">
        <v>36</v>
      </c>
      <c r="AE536" s="9" t="str">
        <f t="shared" si="88"/>
        <v>ok</v>
      </c>
      <c r="AF536" s="9">
        <f t="shared" si="89"/>
        <v>0</v>
      </c>
      <c r="AG536" s="9" t="str">
        <f t="shared" si="90"/>
        <v>ok</v>
      </c>
      <c r="AH536" s="9" t="str">
        <f t="shared" si="91"/>
        <v>OK</v>
      </c>
      <c r="AI536" s="9" t="str">
        <f t="shared" si="92"/>
        <v>ok</v>
      </c>
      <c r="AJ536" s="9" t="str">
        <f t="shared" si="93"/>
        <v>STATE REPRESENTATIVE452DEMOCRATLEG DISTRICT 45 - HOUSEKINGLegislative20121600DEBT408174084740847Operation and OverheadOCTOBER FUNDRAISINGRUDERMAN CONSULTING11508 NE  107TH PLACE KIRKLANDWA</v>
      </c>
      <c r="AK536" s="9">
        <f t="shared" si="94"/>
        <v>1</v>
      </c>
      <c r="AL536" s="9" t="str">
        <f t="shared" si="95"/>
        <v>NO!</v>
      </c>
      <c r="AM536" t="str">
        <f t="shared" si="96"/>
        <v>Yes</v>
      </c>
      <c r="AN536">
        <f t="shared" si="97"/>
        <v>100437995</v>
      </c>
      <c r="AO536" s="12" t="str">
        <f t="shared" si="98"/>
        <v>STATE REPRESENTATIVE452DEMOCRATLEG DISTRICT 45 - HOUSEKINGLegislative</v>
      </c>
    </row>
    <row r="537" spans="1:41" hidden="1" x14ac:dyDescent="0.25">
      <c r="A537">
        <v>519</v>
      </c>
      <c r="B537">
        <v>100444762</v>
      </c>
      <c r="C537" t="s">
        <v>30</v>
      </c>
      <c r="D537" t="s">
        <v>296</v>
      </c>
      <c r="E537" t="s">
        <v>44</v>
      </c>
      <c r="F537" t="s">
        <v>297</v>
      </c>
      <c r="G537" t="s">
        <v>298</v>
      </c>
      <c r="H537" t="s">
        <v>299</v>
      </c>
      <c r="I537" t="s">
        <v>300</v>
      </c>
      <c r="J537" t="s">
        <v>67</v>
      </c>
      <c r="K537" t="s">
        <v>67</v>
      </c>
      <c r="L537">
        <v>45</v>
      </c>
      <c r="M537">
        <v>2</v>
      </c>
      <c r="N537" t="s">
        <v>68</v>
      </c>
      <c r="O537" t="s">
        <v>288</v>
      </c>
      <c r="P537" t="s">
        <v>134</v>
      </c>
      <c r="Q537" t="s">
        <v>71</v>
      </c>
      <c r="R537">
        <v>2012</v>
      </c>
      <c r="S537">
        <v>300</v>
      </c>
      <c r="T537" t="s">
        <v>31</v>
      </c>
      <c r="U537" s="2">
        <v>40848</v>
      </c>
      <c r="V537" s="2">
        <v>40877</v>
      </c>
      <c r="W537" s="2">
        <v>40877</v>
      </c>
      <c r="X537" t="s">
        <v>72</v>
      </c>
      <c r="Y537" t="s">
        <v>1208</v>
      </c>
      <c r="Z537" t="s">
        <v>167</v>
      </c>
      <c r="AA537" t="s">
        <v>168</v>
      </c>
      <c r="AB537" t="s">
        <v>35</v>
      </c>
      <c r="AC537" t="s">
        <v>36</v>
      </c>
      <c r="AE537" s="9" t="str">
        <f t="shared" si="88"/>
        <v>ok</v>
      </c>
      <c r="AF537" s="9">
        <f t="shared" si="89"/>
        <v>0</v>
      </c>
      <c r="AG537" s="9" t="str">
        <f t="shared" si="90"/>
        <v>ok</v>
      </c>
      <c r="AH537" s="9" t="str">
        <f t="shared" si="91"/>
        <v>OK</v>
      </c>
      <c r="AI537" s="9" t="str">
        <f t="shared" si="92"/>
        <v>ok</v>
      </c>
      <c r="AJ537" s="9" t="str">
        <f t="shared" si="93"/>
        <v>STATE REPRESENTATIVE452DEMOCRATLEG DISTRICT 45 - HOUSEKINGLegislative2012300DEBT408484087740877Operation and OverheadNOVEMBER TREASURYARGO STRATEGIESPO BOX 9100 SEATTLEWA</v>
      </c>
      <c r="AK537" s="9">
        <f t="shared" si="94"/>
        <v>0</v>
      </c>
      <c r="AL537" s="9" t="str">
        <f t="shared" si="95"/>
        <v>MATCH</v>
      </c>
      <c r="AM537" t="str">
        <f t="shared" si="96"/>
        <v>Yes</v>
      </c>
      <c r="AN537">
        <f t="shared" si="97"/>
        <v>100441065</v>
      </c>
      <c r="AO537" s="12" t="str">
        <f t="shared" si="98"/>
        <v>STATE REPRESENTATIVE452DEMOCRATLEG DISTRICT 45 - HOUSEKINGLegislative</v>
      </c>
    </row>
    <row r="538" spans="1:41" hidden="1" x14ac:dyDescent="0.25">
      <c r="A538">
        <v>497</v>
      </c>
      <c r="B538">
        <v>100446162</v>
      </c>
      <c r="C538" t="s">
        <v>30</v>
      </c>
      <c r="D538" t="s">
        <v>1224</v>
      </c>
      <c r="E538" t="s">
        <v>44</v>
      </c>
      <c r="F538" t="s">
        <v>1225</v>
      </c>
      <c r="G538" t="s">
        <v>1226</v>
      </c>
      <c r="H538" t="s">
        <v>212</v>
      </c>
      <c r="I538" t="s">
        <v>1227</v>
      </c>
      <c r="J538" t="s">
        <v>67</v>
      </c>
      <c r="K538" t="s">
        <v>67</v>
      </c>
      <c r="L538">
        <v>45</v>
      </c>
      <c r="M538">
        <v>2</v>
      </c>
      <c r="N538" t="s">
        <v>68</v>
      </c>
      <c r="O538" t="s">
        <v>288</v>
      </c>
      <c r="P538" t="s">
        <v>134</v>
      </c>
      <c r="Q538" t="s">
        <v>71</v>
      </c>
      <c r="R538">
        <v>2012</v>
      </c>
      <c r="S538">
        <v>300</v>
      </c>
      <c r="T538" t="s">
        <v>31</v>
      </c>
      <c r="U538" s="2">
        <v>40848</v>
      </c>
      <c r="V538" s="2">
        <v>40877</v>
      </c>
      <c r="W538" s="2">
        <v>40877</v>
      </c>
      <c r="X538" t="s">
        <v>72</v>
      </c>
      <c r="Y538" t="s">
        <v>1208</v>
      </c>
      <c r="Z538" t="s">
        <v>167</v>
      </c>
      <c r="AA538" t="s">
        <v>168</v>
      </c>
      <c r="AB538" t="s">
        <v>35</v>
      </c>
      <c r="AC538" t="s">
        <v>36</v>
      </c>
      <c r="AE538" s="9" t="str">
        <f t="shared" si="88"/>
        <v>ok</v>
      </c>
      <c r="AF538" s="9">
        <f t="shared" si="89"/>
        <v>0</v>
      </c>
      <c r="AG538" s="9" t="str">
        <f t="shared" si="90"/>
        <v>ok</v>
      </c>
      <c r="AH538" s="9" t="str">
        <f t="shared" si="91"/>
        <v>OK</v>
      </c>
      <c r="AI538" s="9" t="str">
        <f t="shared" si="92"/>
        <v>ok</v>
      </c>
      <c r="AJ538" s="9" t="str">
        <f t="shared" si="93"/>
        <v>STATE REPRESENTATIVE452DEMOCRATLEG DISTRICT 45 - HOUSEKINGLegislative2012300DEBT408484087740877Operation and OverheadNOVEMBER TREASURYARGO STRATEGIESPO BOX 9100 SEATTLEWA</v>
      </c>
      <c r="AK538" s="9">
        <f t="shared" si="94"/>
        <v>1</v>
      </c>
      <c r="AL538" s="9" t="str">
        <f t="shared" si="95"/>
        <v>MATCH</v>
      </c>
      <c r="AM538" t="str">
        <f t="shared" si="96"/>
        <v>Yes</v>
      </c>
      <c r="AN538">
        <f t="shared" si="97"/>
        <v>100441065</v>
      </c>
      <c r="AO538" s="12" t="str">
        <f t="shared" si="98"/>
        <v>STATE REPRESENTATIVE452DEMOCRATLEG DISTRICT 45 - HOUSEKINGLegislative</v>
      </c>
    </row>
    <row r="539" spans="1:41" hidden="1" x14ac:dyDescent="0.25">
      <c r="A539">
        <v>555</v>
      </c>
      <c r="B539">
        <v>100449610</v>
      </c>
      <c r="C539" t="s">
        <v>30</v>
      </c>
      <c r="D539" t="s">
        <v>956</v>
      </c>
      <c r="E539" t="s">
        <v>44</v>
      </c>
      <c r="F539" t="s">
        <v>957</v>
      </c>
      <c r="G539" t="s">
        <v>958</v>
      </c>
      <c r="H539" t="s">
        <v>238</v>
      </c>
      <c r="I539" t="s">
        <v>959</v>
      </c>
      <c r="J539" t="s">
        <v>67</v>
      </c>
      <c r="K539" t="s">
        <v>67</v>
      </c>
      <c r="L539">
        <v>45</v>
      </c>
      <c r="M539">
        <v>2</v>
      </c>
      <c r="N539" t="s">
        <v>68</v>
      </c>
      <c r="O539" t="s">
        <v>288</v>
      </c>
      <c r="P539" t="s">
        <v>134</v>
      </c>
      <c r="Q539" t="s">
        <v>71</v>
      </c>
      <c r="R539">
        <v>2012</v>
      </c>
      <c r="S539">
        <v>300</v>
      </c>
      <c r="T539" t="s">
        <v>31</v>
      </c>
      <c r="U539" s="2">
        <v>40848</v>
      </c>
      <c r="V539" s="2">
        <v>40877</v>
      </c>
      <c r="W539" s="2">
        <v>40877</v>
      </c>
      <c r="X539" t="s">
        <v>72</v>
      </c>
      <c r="Y539" t="s">
        <v>1208</v>
      </c>
      <c r="Z539" t="s">
        <v>167</v>
      </c>
      <c r="AA539" t="s">
        <v>168</v>
      </c>
      <c r="AB539" t="s">
        <v>35</v>
      </c>
      <c r="AC539" t="s">
        <v>36</v>
      </c>
      <c r="AE539" s="9" t="str">
        <f t="shared" si="88"/>
        <v>ok</v>
      </c>
      <c r="AF539" s="9">
        <f t="shared" si="89"/>
        <v>0</v>
      </c>
      <c r="AG539" s="9" t="str">
        <f t="shared" si="90"/>
        <v>ok</v>
      </c>
      <c r="AH539" s="9" t="str">
        <f t="shared" si="91"/>
        <v>OK</v>
      </c>
      <c r="AI539" s="9" t="str">
        <f t="shared" si="92"/>
        <v>ok</v>
      </c>
      <c r="AJ539" s="9" t="str">
        <f t="shared" si="93"/>
        <v>STATE REPRESENTATIVE452DEMOCRATLEG DISTRICT 45 - HOUSEKINGLegislative2012300DEBT408484087740877Operation and OverheadNOVEMBER TREASURYARGO STRATEGIESPO BOX 9100 SEATTLEWA</v>
      </c>
      <c r="AK539" s="9">
        <f t="shared" si="94"/>
        <v>1</v>
      </c>
      <c r="AL539" s="9" t="str">
        <f t="shared" si="95"/>
        <v>MATCH</v>
      </c>
      <c r="AM539" t="str">
        <f t="shared" si="96"/>
        <v>Yes</v>
      </c>
      <c r="AN539">
        <f t="shared" si="97"/>
        <v>100441065</v>
      </c>
      <c r="AO539" s="12" t="str">
        <f t="shared" si="98"/>
        <v>STATE REPRESENTATIVE452DEMOCRATLEG DISTRICT 45 - HOUSEKINGLegislative</v>
      </c>
    </row>
    <row r="540" spans="1:41" hidden="1" x14ac:dyDescent="0.25">
      <c r="A540">
        <v>1016</v>
      </c>
      <c r="B540">
        <v>100454591</v>
      </c>
      <c r="C540" t="s">
        <v>30</v>
      </c>
      <c r="D540" t="s">
        <v>4788</v>
      </c>
      <c r="E540" t="s">
        <v>44</v>
      </c>
      <c r="F540" t="s">
        <v>4789</v>
      </c>
      <c r="G540" t="s">
        <v>2848</v>
      </c>
      <c r="H540" t="s">
        <v>336</v>
      </c>
      <c r="I540" t="s">
        <v>4790</v>
      </c>
      <c r="J540" t="s">
        <v>322</v>
      </c>
      <c r="K540" t="s">
        <v>67</v>
      </c>
      <c r="L540">
        <v>45</v>
      </c>
      <c r="M540">
        <v>2</v>
      </c>
      <c r="N540" t="s">
        <v>68</v>
      </c>
      <c r="O540" t="s">
        <v>288</v>
      </c>
      <c r="P540" t="s">
        <v>134</v>
      </c>
      <c r="Q540" t="s">
        <v>71</v>
      </c>
      <c r="R540">
        <v>2012</v>
      </c>
      <c r="S540">
        <v>300</v>
      </c>
      <c r="T540" t="s">
        <v>31</v>
      </c>
      <c r="U540" s="2">
        <v>40848</v>
      </c>
      <c r="V540" s="2">
        <v>40877</v>
      </c>
      <c r="W540" s="2">
        <v>40877</v>
      </c>
      <c r="X540" t="s">
        <v>72</v>
      </c>
      <c r="Y540" t="s">
        <v>1208</v>
      </c>
      <c r="Z540" t="s">
        <v>167</v>
      </c>
      <c r="AA540" t="s">
        <v>168</v>
      </c>
      <c r="AB540" t="s">
        <v>35</v>
      </c>
      <c r="AC540" t="s">
        <v>36</v>
      </c>
      <c r="AE540" s="9" t="str">
        <f t="shared" si="88"/>
        <v>ok</v>
      </c>
      <c r="AF540" s="9">
        <f t="shared" si="89"/>
        <v>0</v>
      </c>
      <c r="AG540" s="9" t="str">
        <f t="shared" si="90"/>
        <v>ok</v>
      </c>
      <c r="AH540" s="9" t="str">
        <f t="shared" si="91"/>
        <v>OK</v>
      </c>
      <c r="AI540" s="9" t="str">
        <f t="shared" si="92"/>
        <v>ok</v>
      </c>
      <c r="AJ540" s="9" t="str">
        <f t="shared" si="93"/>
        <v>STATE REPRESENTATIVE452DEMOCRATLEG DISTRICT 45 - HOUSEKINGLegislative2012300DEBT408484087740877Operation and OverheadNOVEMBER TREASURYARGO STRATEGIESPO BOX 9100 SEATTLEWA</v>
      </c>
      <c r="AK540" s="9">
        <f t="shared" si="94"/>
        <v>1</v>
      </c>
      <c r="AL540" s="9" t="str">
        <f t="shared" si="95"/>
        <v>NO!</v>
      </c>
      <c r="AM540" t="str">
        <f t="shared" si="96"/>
        <v>Yes</v>
      </c>
      <c r="AN540">
        <f t="shared" si="97"/>
        <v>100441065</v>
      </c>
      <c r="AO540" s="12" t="str">
        <f t="shared" si="98"/>
        <v>STATE REPRESENTATIVE452DEMOCRATLEG DISTRICT 45 - HOUSEKINGLegislative</v>
      </c>
    </row>
    <row r="541" spans="1:41" hidden="1" x14ac:dyDescent="0.25">
      <c r="A541">
        <v>1030</v>
      </c>
      <c r="B541">
        <v>100455588</v>
      </c>
      <c r="C541" t="s">
        <v>30</v>
      </c>
      <c r="D541" t="s">
        <v>106</v>
      </c>
      <c r="E541" t="s">
        <v>44</v>
      </c>
      <c r="F541" t="s">
        <v>107</v>
      </c>
      <c r="G541" t="s">
        <v>108</v>
      </c>
      <c r="H541" t="s">
        <v>109</v>
      </c>
      <c r="I541" t="s">
        <v>110</v>
      </c>
      <c r="J541" t="s">
        <v>111</v>
      </c>
      <c r="K541" t="s">
        <v>67</v>
      </c>
      <c r="L541">
        <v>45</v>
      </c>
      <c r="M541">
        <v>2</v>
      </c>
      <c r="N541" t="s">
        <v>68</v>
      </c>
      <c r="O541" t="s">
        <v>288</v>
      </c>
      <c r="P541" t="s">
        <v>134</v>
      </c>
      <c r="Q541" t="s">
        <v>71</v>
      </c>
      <c r="R541">
        <v>2012</v>
      </c>
      <c r="S541">
        <v>300</v>
      </c>
      <c r="T541" t="s">
        <v>31</v>
      </c>
      <c r="U541" s="2">
        <v>40848</v>
      </c>
      <c r="V541" s="2">
        <v>40877</v>
      </c>
      <c r="W541" s="2">
        <v>40877</v>
      </c>
      <c r="X541" t="s">
        <v>72</v>
      </c>
      <c r="Y541" t="s">
        <v>1208</v>
      </c>
      <c r="Z541" t="s">
        <v>167</v>
      </c>
      <c r="AA541" t="s">
        <v>168</v>
      </c>
      <c r="AB541" t="s">
        <v>35</v>
      </c>
      <c r="AC541" t="s">
        <v>36</v>
      </c>
      <c r="AE541" s="9" t="str">
        <f t="shared" si="88"/>
        <v>ok</v>
      </c>
      <c r="AF541" s="9">
        <f t="shared" si="89"/>
        <v>0</v>
      </c>
      <c r="AG541" s="9" t="str">
        <f t="shared" si="90"/>
        <v>ok</v>
      </c>
      <c r="AH541" s="9" t="str">
        <f t="shared" si="91"/>
        <v>OK</v>
      </c>
      <c r="AI541" s="9" t="str">
        <f t="shared" si="92"/>
        <v>ok</v>
      </c>
      <c r="AJ541" s="9" t="str">
        <f t="shared" si="93"/>
        <v>STATE REPRESENTATIVE452DEMOCRATLEG DISTRICT 45 - HOUSEKINGLegislative2012300DEBT408484087740877Operation and OverheadNOVEMBER TREASURYARGO STRATEGIESPO BOX 9100 SEATTLEWA</v>
      </c>
      <c r="AK541" s="9">
        <f t="shared" si="94"/>
        <v>1</v>
      </c>
      <c r="AL541" s="9" t="str">
        <f t="shared" si="95"/>
        <v>NO!</v>
      </c>
      <c r="AM541" t="str">
        <f t="shared" si="96"/>
        <v>Yes</v>
      </c>
      <c r="AN541">
        <f t="shared" si="97"/>
        <v>100441065</v>
      </c>
      <c r="AO541" s="12" t="str">
        <f t="shared" si="98"/>
        <v>STATE REPRESENTATIVE452DEMOCRATLEG DISTRICT 45 - HOUSEKINGLegislative</v>
      </c>
    </row>
    <row r="542" spans="1:41" hidden="1" x14ac:dyDescent="0.25">
      <c r="A542">
        <v>1037</v>
      </c>
      <c r="B542">
        <v>100457262</v>
      </c>
      <c r="C542" t="s">
        <v>30</v>
      </c>
      <c r="D542" t="s">
        <v>2793</v>
      </c>
      <c r="E542" t="s">
        <v>44</v>
      </c>
      <c r="F542" t="s">
        <v>2794</v>
      </c>
      <c r="G542" t="s">
        <v>486</v>
      </c>
      <c r="H542" t="s">
        <v>225</v>
      </c>
      <c r="I542" t="s">
        <v>2795</v>
      </c>
      <c r="J542" t="s">
        <v>67</v>
      </c>
      <c r="K542" t="s">
        <v>67</v>
      </c>
      <c r="L542">
        <v>45</v>
      </c>
      <c r="M542">
        <v>2</v>
      </c>
      <c r="N542" t="s">
        <v>68</v>
      </c>
      <c r="O542" t="s">
        <v>288</v>
      </c>
      <c r="P542" t="s">
        <v>134</v>
      </c>
      <c r="Q542" t="s">
        <v>71</v>
      </c>
      <c r="R542">
        <v>2012</v>
      </c>
      <c r="S542">
        <v>300</v>
      </c>
      <c r="T542" t="s">
        <v>31</v>
      </c>
      <c r="U542" s="2">
        <v>40848</v>
      </c>
      <c r="V542" s="2">
        <v>40877</v>
      </c>
      <c r="W542" s="2">
        <v>40877</v>
      </c>
      <c r="X542" t="s">
        <v>72</v>
      </c>
      <c r="Y542" t="s">
        <v>1208</v>
      </c>
      <c r="Z542" t="s">
        <v>167</v>
      </c>
      <c r="AA542" t="s">
        <v>168</v>
      </c>
      <c r="AB542" t="s">
        <v>35</v>
      </c>
      <c r="AC542" t="s">
        <v>36</v>
      </c>
      <c r="AE542" s="9" t="str">
        <f t="shared" si="88"/>
        <v>ok</v>
      </c>
      <c r="AF542" s="9">
        <f t="shared" si="89"/>
        <v>0</v>
      </c>
      <c r="AG542" s="9" t="str">
        <f t="shared" si="90"/>
        <v>ok</v>
      </c>
      <c r="AH542" s="9" t="str">
        <f t="shared" si="91"/>
        <v>OK</v>
      </c>
      <c r="AI542" s="9" t="str">
        <f t="shared" si="92"/>
        <v>ok</v>
      </c>
      <c r="AJ542" s="9" t="str">
        <f t="shared" si="93"/>
        <v>STATE REPRESENTATIVE452DEMOCRATLEG DISTRICT 45 - HOUSEKINGLegislative2012300DEBT408484087740877Operation and OverheadNOVEMBER TREASURYARGO STRATEGIESPO BOX 9100 SEATTLEWA</v>
      </c>
      <c r="AK542" s="9">
        <f t="shared" si="94"/>
        <v>1</v>
      </c>
      <c r="AL542" s="9" t="str">
        <f t="shared" si="95"/>
        <v>MATCH</v>
      </c>
      <c r="AM542" t="str">
        <f t="shared" si="96"/>
        <v>Yes</v>
      </c>
      <c r="AN542">
        <f t="shared" si="97"/>
        <v>100441065</v>
      </c>
      <c r="AO542" s="12" t="str">
        <f t="shared" si="98"/>
        <v>STATE REPRESENTATIVE452DEMOCRATLEG DISTRICT 45 - HOUSEKINGLegislative</v>
      </c>
    </row>
    <row r="543" spans="1:41" hidden="1" x14ac:dyDescent="0.25">
      <c r="A543">
        <v>569</v>
      </c>
      <c r="B543">
        <v>100457722</v>
      </c>
      <c r="C543" t="s">
        <v>30</v>
      </c>
      <c r="D543" t="s">
        <v>365</v>
      </c>
      <c r="E543" t="s">
        <v>44</v>
      </c>
      <c r="F543" t="s">
        <v>366</v>
      </c>
      <c r="G543" t="s">
        <v>367</v>
      </c>
      <c r="H543" t="s">
        <v>336</v>
      </c>
      <c r="I543" t="s">
        <v>368</v>
      </c>
      <c r="J543" t="s">
        <v>67</v>
      </c>
      <c r="K543" t="s">
        <v>67</v>
      </c>
      <c r="L543">
        <v>45</v>
      </c>
      <c r="M543">
        <v>2</v>
      </c>
      <c r="N543" t="s">
        <v>68</v>
      </c>
      <c r="O543" t="s">
        <v>288</v>
      </c>
      <c r="P543" t="s">
        <v>134</v>
      </c>
      <c r="Q543" t="s">
        <v>71</v>
      </c>
      <c r="R543">
        <v>2012</v>
      </c>
      <c r="S543">
        <v>300</v>
      </c>
      <c r="T543" t="s">
        <v>31</v>
      </c>
      <c r="U543" s="2">
        <v>40848</v>
      </c>
      <c r="V543" s="2">
        <v>40877</v>
      </c>
      <c r="W543" s="2">
        <v>40877</v>
      </c>
      <c r="X543" t="s">
        <v>72</v>
      </c>
      <c r="Y543" t="s">
        <v>1208</v>
      </c>
      <c r="Z543" t="s">
        <v>167</v>
      </c>
      <c r="AA543" t="s">
        <v>168</v>
      </c>
      <c r="AB543" t="s">
        <v>35</v>
      </c>
      <c r="AC543" t="s">
        <v>36</v>
      </c>
      <c r="AE543" s="9" t="str">
        <f t="shared" si="88"/>
        <v>ok</v>
      </c>
      <c r="AF543" s="9">
        <f t="shared" si="89"/>
        <v>0</v>
      </c>
      <c r="AG543" s="9" t="str">
        <f t="shared" si="90"/>
        <v>ok</v>
      </c>
      <c r="AH543" s="9" t="str">
        <f t="shared" si="91"/>
        <v>OK</v>
      </c>
      <c r="AI543" s="9" t="str">
        <f t="shared" si="92"/>
        <v>ok</v>
      </c>
      <c r="AJ543" s="9" t="str">
        <f t="shared" si="93"/>
        <v>STATE REPRESENTATIVE452DEMOCRATLEG DISTRICT 45 - HOUSEKINGLegislative2012300DEBT408484087740877Operation and OverheadNOVEMBER TREASURYARGO STRATEGIESPO BOX 9100 SEATTLEWA</v>
      </c>
      <c r="AK543" s="9">
        <f t="shared" si="94"/>
        <v>1</v>
      </c>
      <c r="AL543" s="9" t="str">
        <f t="shared" si="95"/>
        <v>MATCH</v>
      </c>
      <c r="AM543" t="str">
        <f t="shared" si="96"/>
        <v>Yes</v>
      </c>
      <c r="AN543">
        <f t="shared" si="97"/>
        <v>100441065</v>
      </c>
      <c r="AO543" s="12" t="str">
        <f t="shared" si="98"/>
        <v>STATE REPRESENTATIVE452DEMOCRATLEG DISTRICT 45 - HOUSEKINGLegislative</v>
      </c>
    </row>
    <row r="544" spans="1:41" hidden="1" x14ac:dyDescent="0.25">
      <c r="A544">
        <v>634</v>
      </c>
      <c r="B544">
        <v>100457825</v>
      </c>
      <c r="C544" t="s">
        <v>30</v>
      </c>
      <c r="D544" t="s">
        <v>137</v>
      </c>
      <c r="E544" t="s">
        <v>44</v>
      </c>
      <c r="F544" t="s">
        <v>138</v>
      </c>
      <c r="G544" t="s">
        <v>139</v>
      </c>
      <c r="H544" t="s">
        <v>140</v>
      </c>
      <c r="I544" t="s">
        <v>141</v>
      </c>
      <c r="J544" t="s">
        <v>67</v>
      </c>
      <c r="K544" t="s">
        <v>67</v>
      </c>
      <c r="L544">
        <v>45</v>
      </c>
      <c r="M544">
        <v>2</v>
      </c>
      <c r="N544" t="s">
        <v>68</v>
      </c>
      <c r="O544" t="s">
        <v>288</v>
      </c>
      <c r="P544" t="s">
        <v>134</v>
      </c>
      <c r="Q544" t="s">
        <v>71</v>
      </c>
      <c r="R544">
        <v>2012</v>
      </c>
      <c r="S544">
        <v>300</v>
      </c>
      <c r="T544" t="s">
        <v>31</v>
      </c>
      <c r="U544" s="2">
        <v>40848</v>
      </c>
      <c r="V544" s="2">
        <v>40877</v>
      </c>
      <c r="W544" s="2">
        <v>40877</v>
      </c>
      <c r="X544" t="s">
        <v>72</v>
      </c>
      <c r="Y544" t="s">
        <v>1208</v>
      </c>
      <c r="Z544" t="s">
        <v>167</v>
      </c>
      <c r="AA544" t="s">
        <v>168</v>
      </c>
      <c r="AB544" t="s">
        <v>35</v>
      </c>
      <c r="AC544" t="s">
        <v>36</v>
      </c>
      <c r="AE544" s="9" t="str">
        <f t="shared" si="88"/>
        <v>ok</v>
      </c>
      <c r="AF544" s="9">
        <f t="shared" si="89"/>
        <v>0</v>
      </c>
      <c r="AG544" s="9" t="str">
        <f t="shared" si="90"/>
        <v>ok</v>
      </c>
      <c r="AH544" s="9" t="str">
        <f t="shared" si="91"/>
        <v>OK</v>
      </c>
      <c r="AI544" s="9" t="str">
        <f t="shared" si="92"/>
        <v>ok</v>
      </c>
      <c r="AJ544" s="9" t="str">
        <f t="shared" si="93"/>
        <v>STATE REPRESENTATIVE452DEMOCRATLEG DISTRICT 45 - HOUSEKINGLegislative2012300DEBT408484087740877Operation and OverheadNOVEMBER TREASURYARGO STRATEGIESPO BOX 9100 SEATTLEWA</v>
      </c>
      <c r="AK544" s="9">
        <f t="shared" si="94"/>
        <v>1</v>
      </c>
      <c r="AL544" s="9" t="str">
        <f t="shared" si="95"/>
        <v>MATCH</v>
      </c>
      <c r="AM544" t="str">
        <f t="shared" si="96"/>
        <v>Yes</v>
      </c>
      <c r="AN544">
        <f t="shared" si="97"/>
        <v>100441065</v>
      </c>
      <c r="AO544" s="12" t="str">
        <f t="shared" si="98"/>
        <v>STATE REPRESENTATIVE452DEMOCRATLEG DISTRICT 45 - HOUSEKINGLegislative</v>
      </c>
    </row>
    <row r="545" spans="1:41" hidden="1" x14ac:dyDescent="0.25">
      <c r="A545">
        <v>630</v>
      </c>
      <c r="B545">
        <v>100458051</v>
      </c>
      <c r="C545" t="s">
        <v>30</v>
      </c>
      <c r="D545" t="s">
        <v>671</v>
      </c>
      <c r="E545" t="s">
        <v>44</v>
      </c>
      <c r="F545" t="s">
        <v>672</v>
      </c>
      <c r="G545" t="s">
        <v>673</v>
      </c>
      <c r="H545" t="s">
        <v>404</v>
      </c>
      <c r="I545" t="s">
        <v>674</v>
      </c>
      <c r="J545" t="s">
        <v>675</v>
      </c>
      <c r="K545" t="s">
        <v>67</v>
      </c>
      <c r="L545">
        <v>45</v>
      </c>
      <c r="M545">
        <v>2</v>
      </c>
      <c r="N545" t="s">
        <v>68</v>
      </c>
      <c r="O545" t="s">
        <v>288</v>
      </c>
      <c r="P545" t="s">
        <v>134</v>
      </c>
      <c r="Q545" t="s">
        <v>71</v>
      </c>
      <c r="R545">
        <v>2012</v>
      </c>
      <c r="S545">
        <v>300</v>
      </c>
      <c r="T545" t="s">
        <v>31</v>
      </c>
      <c r="U545" s="2">
        <v>40848</v>
      </c>
      <c r="V545" s="2">
        <v>40877</v>
      </c>
      <c r="W545" s="2">
        <v>40877</v>
      </c>
      <c r="X545" t="s">
        <v>72</v>
      </c>
      <c r="Y545" t="s">
        <v>1208</v>
      </c>
      <c r="Z545" t="s">
        <v>167</v>
      </c>
      <c r="AA545" t="s">
        <v>168</v>
      </c>
      <c r="AB545" t="s">
        <v>35</v>
      </c>
      <c r="AC545" t="s">
        <v>36</v>
      </c>
      <c r="AE545" s="9" t="str">
        <f t="shared" si="88"/>
        <v>ok</v>
      </c>
      <c r="AF545" s="9">
        <f t="shared" si="89"/>
        <v>0</v>
      </c>
      <c r="AG545" s="9" t="str">
        <f t="shared" si="90"/>
        <v>ok</v>
      </c>
      <c r="AH545" s="9" t="str">
        <f t="shared" si="91"/>
        <v>OK</v>
      </c>
      <c r="AI545" s="9" t="str">
        <f t="shared" si="92"/>
        <v>ok</v>
      </c>
      <c r="AJ545" s="9" t="str">
        <f t="shared" si="93"/>
        <v>STATE REPRESENTATIVE452DEMOCRATLEG DISTRICT 45 - HOUSEKINGLegislative2012300DEBT408484087740877Operation and OverheadNOVEMBER TREASURYARGO STRATEGIESPO BOX 9100 SEATTLEWA</v>
      </c>
      <c r="AK545" s="9">
        <f t="shared" si="94"/>
        <v>1</v>
      </c>
      <c r="AL545" s="9" t="str">
        <f t="shared" si="95"/>
        <v>NO!</v>
      </c>
      <c r="AM545" t="str">
        <f t="shared" si="96"/>
        <v>Yes</v>
      </c>
      <c r="AN545">
        <f t="shared" si="97"/>
        <v>100441065</v>
      </c>
      <c r="AO545" s="12" t="str">
        <f t="shared" si="98"/>
        <v>STATE REPRESENTATIVE452DEMOCRATLEG DISTRICT 45 - HOUSEKINGLegislative</v>
      </c>
    </row>
    <row r="546" spans="1:41" hidden="1" x14ac:dyDescent="0.25">
      <c r="A546">
        <v>575</v>
      </c>
      <c r="B546">
        <v>100458621</v>
      </c>
      <c r="C546" t="s">
        <v>30</v>
      </c>
      <c r="D546" t="s">
        <v>976</v>
      </c>
      <c r="E546" t="s">
        <v>44</v>
      </c>
      <c r="F546" t="s">
        <v>977</v>
      </c>
      <c r="G546" t="s">
        <v>224</v>
      </c>
      <c r="H546" t="s">
        <v>346</v>
      </c>
      <c r="I546" t="s">
        <v>978</v>
      </c>
      <c r="J546" t="s">
        <v>49</v>
      </c>
      <c r="K546" t="s">
        <v>67</v>
      </c>
      <c r="L546">
        <v>45</v>
      </c>
      <c r="M546">
        <v>2</v>
      </c>
      <c r="N546" t="s">
        <v>68</v>
      </c>
      <c r="O546" t="s">
        <v>288</v>
      </c>
      <c r="P546" t="s">
        <v>134</v>
      </c>
      <c r="Q546" t="s">
        <v>71</v>
      </c>
      <c r="R546">
        <v>2012</v>
      </c>
      <c r="S546">
        <v>300</v>
      </c>
      <c r="T546" t="s">
        <v>31</v>
      </c>
      <c r="U546" s="2">
        <v>40848</v>
      </c>
      <c r="V546" s="2">
        <v>40877</v>
      </c>
      <c r="W546" s="2">
        <v>40877</v>
      </c>
      <c r="X546" t="s">
        <v>72</v>
      </c>
      <c r="Y546" t="s">
        <v>1208</v>
      </c>
      <c r="Z546" t="s">
        <v>167</v>
      </c>
      <c r="AA546" t="s">
        <v>168</v>
      </c>
      <c r="AB546" t="s">
        <v>35</v>
      </c>
      <c r="AC546" t="s">
        <v>36</v>
      </c>
      <c r="AE546" s="9" t="str">
        <f t="shared" si="88"/>
        <v>ok</v>
      </c>
      <c r="AF546" s="9">
        <f t="shared" si="89"/>
        <v>0</v>
      </c>
      <c r="AG546" s="9" t="str">
        <f t="shared" si="90"/>
        <v>ok</v>
      </c>
      <c r="AH546" s="9" t="str">
        <f t="shared" si="91"/>
        <v>OK</v>
      </c>
      <c r="AI546" s="9" t="str">
        <f t="shared" si="92"/>
        <v>ok</v>
      </c>
      <c r="AJ546" s="9" t="str">
        <f t="shared" si="93"/>
        <v>STATE REPRESENTATIVE452DEMOCRATLEG DISTRICT 45 - HOUSEKINGLegislative2012300DEBT408484087740877Operation and OverheadNOVEMBER TREASURYARGO STRATEGIESPO BOX 9100 SEATTLEWA</v>
      </c>
      <c r="AK546" s="9">
        <f t="shared" si="94"/>
        <v>1</v>
      </c>
      <c r="AL546" s="9" t="str">
        <f t="shared" si="95"/>
        <v>NO!</v>
      </c>
      <c r="AM546" t="str">
        <f t="shared" si="96"/>
        <v>Yes</v>
      </c>
      <c r="AN546">
        <f t="shared" si="97"/>
        <v>100441065</v>
      </c>
      <c r="AO546" s="12" t="str">
        <f t="shared" si="98"/>
        <v>STATE REPRESENTATIVE452DEMOCRATLEG DISTRICT 45 - HOUSEKINGLegislative</v>
      </c>
    </row>
    <row r="547" spans="1:41" hidden="1" x14ac:dyDescent="0.25">
      <c r="A547">
        <v>684</v>
      </c>
      <c r="B547">
        <v>100459652</v>
      </c>
      <c r="C547" t="s">
        <v>30</v>
      </c>
      <c r="D547" t="s">
        <v>5600</v>
      </c>
      <c r="E547" t="s">
        <v>44</v>
      </c>
      <c r="F547" t="s">
        <v>5601</v>
      </c>
      <c r="G547" t="s">
        <v>403</v>
      </c>
      <c r="H547" t="s">
        <v>336</v>
      </c>
      <c r="I547" t="s">
        <v>5602</v>
      </c>
      <c r="J547" t="s">
        <v>67</v>
      </c>
      <c r="K547" t="s">
        <v>67</v>
      </c>
      <c r="L547">
        <v>45</v>
      </c>
      <c r="M547">
        <v>2</v>
      </c>
      <c r="N547" t="s">
        <v>68</v>
      </c>
      <c r="O547" t="s">
        <v>288</v>
      </c>
      <c r="P547" t="s">
        <v>134</v>
      </c>
      <c r="Q547" t="s">
        <v>71</v>
      </c>
      <c r="R547">
        <v>2012</v>
      </c>
      <c r="S547">
        <v>300</v>
      </c>
      <c r="T547" t="s">
        <v>31</v>
      </c>
      <c r="U547" s="2">
        <v>40848</v>
      </c>
      <c r="V547" s="2">
        <v>40877</v>
      </c>
      <c r="W547" s="2">
        <v>40877</v>
      </c>
      <c r="X547" t="s">
        <v>72</v>
      </c>
      <c r="Y547" t="s">
        <v>1208</v>
      </c>
      <c r="Z547" t="s">
        <v>167</v>
      </c>
      <c r="AA547" t="s">
        <v>168</v>
      </c>
      <c r="AB547" t="s">
        <v>35</v>
      </c>
      <c r="AC547" t="s">
        <v>36</v>
      </c>
      <c r="AE547" s="9" t="str">
        <f t="shared" si="88"/>
        <v>ok</v>
      </c>
      <c r="AF547" s="9">
        <f t="shared" si="89"/>
        <v>0</v>
      </c>
      <c r="AG547" s="9" t="str">
        <f t="shared" si="90"/>
        <v>ok</v>
      </c>
      <c r="AH547" s="9" t="str">
        <f t="shared" si="91"/>
        <v>OK</v>
      </c>
      <c r="AI547" s="9" t="str">
        <f t="shared" si="92"/>
        <v>ok</v>
      </c>
      <c r="AJ547" s="9" t="str">
        <f t="shared" si="93"/>
        <v>STATE REPRESENTATIVE452DEMOCRATLEG DISTRICT 45 - HOUSEKINGLegislative2012300DEBT408484087740877Operation and OverheadNOVEMBER TREASURYARGO STRATEGIESPO BOX 9100 SEATTLEWA</v>
      </c>
      <c r="AK547" s="9">
        <f t="shared" si="94"/>
        <v>1</v>
      </c>
      <c r="AL547" s="9" t="str">
        <f t="shared" si="95"/>
        <v>MATCH</v>
      </c>
      <c r="AM547" t="str">
        <f t="shared" si="96"/>
        <v>Yes</v>
      </c>
      <c r="AN547">
        <f t="shared" si="97"/>
        <v>100441065</v>
      </c>
      <c r="AO547" s="12" t="str">
        <f t="shared" si="98"/>
        <v>STATE REPRESENTATIVE452DEMOCRATLEG DISTRICT 45 - HOUSEKINGLegislative</v>
      </c>
    </row>
    <row r="548" spans="1:41" hidden="1" x14ac:dyDescent="0.25">
      <c r="A548">
        <v>1032</v>
      </c>
      <c r="B548">
        <v>100460190</v>
      </c>
      <c r="C548" t="s">
        <v>30</v>
      </c>
      <c r="D548" t="s">
        <v>5200</v>
      </c>
      <c r="E548" t="s">
        <v>44</v>
      </c>
      <c r="F548" t="s">
        <v>5201</v>
      </c>
      <c r="G548" t="s">
        <v>3162</v>
      </c>
      <c r="H548" t="s">
        <v>140</v>
      </c>
      <c r="I548" t="s">
        <v>5202</v>
      </c>
      <c r="J548" t="s">
        <v>67</v>
      </c>
      <c r="K548" t="s">
        <v>67</v>
      </c>
      <c r="L548">
        <v>45</v>
      </c>
      <c r="M548">
        <v>2</v>
      </c>
      <c r="N548" t="s">
        <v>68</v>
      </c>
      <c r="O548" t="s">
        <v>288</v>
      </c>
      <c r="P548" t="s">
        <v>134</v>
      </c>
      <c r="Q548" t="s">
        <v>71</v>
      </c>
      <c r="R548">
        <v>2012</v>
      </c>
      <c r="S548">
        <v>300</v>
      </c>
      <c r="T548" t="s">
        <v>31</v>
      </c>
      <c r="U548" s="2">
        <v>40848</v>
      </c>
      <c r="V548" s="2">
        <v>40877</v>
      </c>
      <c r="W548" s="2">
        <v>40877</v>
      </c>
      <c r="X548" t="s">
        <v>72</v>
      </c>
      <c r="Y548" t="s">
        <v>1208</v>
      </c>
      <c r="Z548" t="s">
        <v>167</v>
      </c>
      <c r="AA548" t="s">
        <v>168</v>
      </c>
      <c r="AB548" t="s">
        <v>35</v>
      </c>
      <c r="AC548" t="s">
        <v>36</v>
      </c>
      <c r="AE548" s="9" t="str">
        <f t="shared" si="88"/>
        <v>ok</v>
      </c>
      <c r="AF548" s="9">
        <f t="shared" si="89"/>
        <v>0</v>
      </c>
      <c r="AG548" s="9" t="str">
        <f t="shared" si="90"/>
        <v>ok</v>
      </c>
      <c r="AH548" s="9" t="str">
        <f t="shared" si="91"/>
        <v>OK</v>
      </c>
      <c r="AI548" s="9" t="str">
        <f t="shared" si="92"/>
        <v>ok</v>
      </c>
      <c r="AJ548" s="9" t="str">
        <f t="shared" si="93"/>
        <v>STATE REPRESENTATIVE452DEMOCRATLEG DISTRICT 45 - HOUSEKINGLegislative2012300DEBT408484087740877Operation and OverheadNOVEMBER TREASURYARGO STRATEGIESPO BOX 9100 SEATTLEWA</v>
      </c>
      <c r="AK548" s="9">
        <f t="shared" si="94"/>
        <v>1</v>
      </c>
      <c r="AL548" s="9" t="str">
        <f t="shared" si="95"/>
        <v>MATCH</v>
      </c>
      <c r="AM548" t="str">
        <f t="shared" si="96"/>
        <v>Yes</v>
      </c>
      <c r="AN548">
        <f t="shared" si="97"/>
        <v>100441065</v>
      </c>
      <c r="AO548" s="12" t="str">
        <f t="shared" si="98"/>
        <v>STATE REPRESENTATIVE452DEMOCRATLEG DISTRICT 45 - HOUSEKINGLegislative</v>
      </c>
    </row>
    <row r="549" spans="1:41" hidden="1" x14ac:dyDescent="0.25">
      <c r="A549">
        <v>1033</v>
      </c>
      <c r="B549">
        <v>100460191</v>
      </c>
      <c r="C549" t="s">
        <v>30</v>
      </c>
      <c r="D549" t="s">
        <v>5200</v>
      </c>
      <c r="E549" t="s">
        <v>44</v>
      </c>
      <c r="F549" t="s">
        <v>5201</v>
      </c>
      <c r="G549" t="s">
        <v>3162</v>
      </c>
      <c r="H549" t="s">
        <v>140</v>
      </c>
      <c r="I549" t="s">
        <v>5202</v>
      </c>
      <c r="J549" t="s">
        <v>67</v>
      </c>
      <c r="K549" t="s">
        <v>67</v>
      </c>
      <c r="L549">
        <v>45</v>
      </c>
      <c r="M549">
        <v>2</v>
      </c>
      <c r="N549" t="s">
        <v>68</v>
      </c>
      <c r="O549" t="s">
        <v>288</v>
      </c>
      <c r="P549" t="s">
        <v>134</v>
      </c>
      <c r="Q549" t="s">
        <v>71</v>
      </c>
      <c r="R549">
        <v>2012</v>
      </c>
      <c r="S549">
        <v>300</v>
      </c>
      <c r="T549" t="s">
        <v>31</v>
      </c>
      <c r="U549" s="2">
        <v>40848</v>
      </c>
      <c r="V549" s="2">
        <v>40877</v>
      </c>
      <c r="W549" s="2">
        <v>40877</v>
      </c>
      <c r="X549" t="s">
        <v>72</v>
      </c>
      <c r="Y549" t="s">
        <v>1208</v>
      </c>
      <c r="Z549" t="s">
        <v>167</v>
      </c>
      <c r="AA549" t="s">
        <v>168</v>
      </c>
      <c r="AB549" t="s">
        <v>35</v>
      </c>
      <c r="AC549" t="s">
        <v>36</v>
      </c>
      <c r="AE549" s="9" t="str">
        <f t="shared" si="88"/>
        <v>ok</v>
      </c>
      <c r="AF549" s="9">
        <f t="shared" si="89"/>
        <v>0</v>
      </c>
      <c r="AG549" s="9" t="str">
        <f t="shared" si="90"/>
        <v>ok</v>
      </c>
      <c r="AH549" s="9" t="str">
        <f t="shared" si="91"/>
        <v>OK</v>
      </c>
      <c r="AI549" s="9" t="str">
        <f t="shared" si="92"/>
        <v>ok</v>
      </c>
      <c r="AJ549" s="9" t="str">
        <f t="shared" si="93"/>
        <v>STATE REPRESENTATIVE452DEMOCRATLEG DISTRICT 45 - HOUSEKINGLegislative2012300DEBT408484087740877Operation and OverheadNOVEMBER TREASURYARGO STRATEGIESPO BOX 9100 SEATTLEWA</v>
      </c>
      <c r="AK549" s="9">
        <f t="shared" si="94"/>
        <v>1</v>
      </c>
      <c r="AL549" s="9" t="str">
        <f t="shared" si="95"/>
        <v>MATCH</v>
      </c>
      <c r="AM549" t="str">
        <f t="shared" si="96"/>
        <v>Yes</v>
      </c>
      <c r="AN549">
        <f t="shared" si="97"/>
        <v>100441065</v>
      </c>
      <c r="AO549" s="12" t="str">
        <f t="shared" si="98"/>
        <v>STATE REPRESENTATIVE452DEMOCRATLEG DISTRICT 45 - HOUSEKINGLegislative</v>
      </c>
    </row>
    <row r="550" spans="1:41" hidden="1" x14ac:dyDescent="0.25">
      <c r="A550">
        <v>1036</v>
      </c>
      <c r="B550">
        <v>100460221</v>
      </c>
      <c r="C550" t="s">
        <v>30</v>
      </c>
      <c r="D550" t="s">
        <v>5200</v>
      </c>
      <c r="E550" t="s">
        <v>44</v>
      </c>
      <c r="F550" t="s">
        <v>5201</v>
      </c>
      <c r="G550" t="s">
        <v>3162</v>
      </c>
      <c r="H550" t="s">
        <v>140</v>
      </c>
      <c r="I550" t="s">
        <v>5202</v>
      </c>
      <c r="J550" t="s">
        <v>67</v>
      </c>
      <c r="K550" t="s">
        <v>67</v>
      </c>
      <c r="L550">
        <v>45</v>
      </c>
      <c r="M550">
        <v>2</v>
      </c>
      <c r="N550" t="s">
        <v>68</v>
      </c>
      <c r="O550" t="s">
        <v>288</v>
      </c>
      <c r="P550" t="s">
        <v>134</v>
      </c>
      <c r="Q550" t="s">
        <v>71</v>
      </c>
      <c r="R550">
        <v>2012</v>
      </c>
      <c r="S550">
        <v>300</v>
      </c>
      <c r="T550" t="s">
        <v>31</v>
      </c>
      <c r="U550" s="2">
        <v>40848</v>
      </c>
      <c r="V550" s="2">
        <v>40877</v>
      </c>
      <c r="W550" s="2">
        <v>40877</v>
      </c>
      <c r="X550" t="s">
        <v>72</v>
      </c>
      <c r="Y550" t="s">
        <v>1208</v>
      </c>
      <c r="Z550" t="s">
        <v>167</v>
      </c>
      <c r="AA550" t="s">
        <v>168</v>
      </c>
      <c r="AB550" t="s">
        <v>35</v>
      </c>
      <c r="AC550" t="s">
        <v>36</v>
      </c>
      <c r="AE550" s="9" t="str">
        <f t="shared" si="88"/>
        <v>ok</v>
      </c>
      <c r="AF550" s="9">
        <f t="shared" si="89"/>
        <v>0</v>
      </c>
      <c r="AG550" s="9" t="str">
        <f t="shared" si="90"/>
        <v>ok</v>
      </c>
      <c r="AH550" s="9" t="str">
        <f t="shared" si="91"/>
        <v>OK</v>
      </c>
      <c r="AI550" s="9" t="str">
        <f t="shared" si="92"/>
        <v>ok</v>
      </c>
      <c r="AJ550" s="9" t="str">
        <f t="shared" si="93"/>
        <v>STATE REPRESENTATIVE452DEMOCRATLEG DISTRICT 45 - HOUSEKINGLegislative2012300DEBT408484087740877Operation and OverheadNOVEMBER TREASURYARGO STRATEGIESPO BOX 9100 SEATTLEWA</v>
      </c>
      <c r="AK550" s="9">
        <f t="shared" si="94"/>
        <v>1</v>
      </c>
      <c r="AL550" s="9" t="str">
        <f t="shared" si="95"/>
        <v>MATCH</v>
      </c>
      <c r="AM550" t="str">
        <f t="shared" si="96"/>
        <v>Yes</v>
      </c>
      <c r="AN550">
        <f t="shared" si="97"/>
        <v>100441065</v>
      </c>
      <c r="AO550" s="12" t="str">
        <f t="shared" si="98"/>
        <v>STATE REPRESENTATIVE452DEMOCRATLEG DISTRICT 45 - HOUSEKINGLegislative</v>
      </c>
    </row>
    <row r="551" spans="1:41" hidden="1" x14ac:dyDescent="0.25">
      <c r="A551">
        <v>1035</v>
      </c>
      <c r="B551">
        <v>100460222</v>
      </c>
      <c r="C551" t="s">
        <v>30</v>
      </c>
      <c r="D551" t="s">
        <v>5200</v>
      </c>
      <c r="E551" t="s">
        <v>44</v>
      </c>
      <c r="F551" t="s">
        <v>5201</v>
      </c>
      <c r="G551" t="s">
        <v>3162</v>
      </c>
      <c r="H551" t="s">
        <v>140</v>
      </c>
      <c r="I551" t="s">
        <v>5202</v>
      </c>
      <c r="J551" t="s">
        <v>67</v>
      </c>
      <c r="K551" t="s">
        <v>67</v>
      </c>
      <c r="L551">
        <v>45</v>
      </c>
      <c r="M551">
        <v>2</v>
      </c>
      <c r="N551" t="s">
        <v>68</v>
      </c>
      <c r="O551" t="s">
        <v>288</v>
      </c>
      <c r="P551" t="s">
        <v>134</v>
      </c>
      <c r="Q551" t="s">
        <v>71</v>
      </c>
      <c r="R551">
        <v>2012</v>
      </c>
      <c r="S551">
        <v>300</v>
      </c>
      <c r="T551" t="s">
        <v>31</v>
      </c>
      <c r="U551" s="2">
        <v>40848</v>
      </c>
      <c r="V551" s="2">
        <v>40877</v>
      </c>
      <c r="W551" s="2">
        <v>40877</v>
      </c>
      <c r="X551" t="s">
        <v>72</v>
      </c>
      <c r="Y551" t="s">
        <v>1208</v>
      </c>
      <c r="Z551" t="s">
        <v>167</v>
      </c>
      <c r="AA551" t="s">
        <v>168</v>
      </c>
      <c r="AB551" t="s">
        <v>35</v>
      </c>
      <c r="AC551" t="s">
        <v>36</v>
      </c>
      <c r="AE551" s="9" t="str">
        <f t="shared" si="88"/>
        <v>ok</v>
      </c>
      <c r="AF551" s="9">
        <f t="shared" si="89"/>
        <v>0</v>
      </c>
      <c r="AG551" s="9" t="str">
        <f t="shared" si="90"/>
        <v>ok</v>
      </c>
      <c r="AH551" s="9" t="str">
        <f t="shared" si="91"/>
        <v>OK</v>
      </c>
      <c r="AI551" s="9" t="str">
        <f t="shared" si="92"/>
        <v>ok</v>
      </c>
      <c r="AJ551" s="9" t="str">
        <f t="shared" si="93"/>
        <v>STATE REPRESENTATIVE452DEMOCRATLEG DISTRICT 45 - HOUSEKINGLegislative2012300DEBT408484087740877Operation and OverheadNOVEMBER TREASURYARGO STRATEGIESPO BOX 9100 SEATTLEWA</v>
      </c>
      <c r="AK551" s="9">
        <f t="shared" si="94"/>
        <v>1</v>
      </c>
      <c r="AL551" s="9" t="str">
        <f t="shared" si="95"/>
        <v>MATCH</v>
      </c>
      <c r="AM551" t="str">
        <f t="shared" si="96"/>
        <v>Yes</v>
      </c>
      <c r="AN551">
        <f t="shared" si="97"/>
        <v>100441065</v>
      </c>
      <c r="AO551" s="12" t="str">
        <f t="shared" si="98"/>
        <v>STATE REPRESENTATIVE452DEMOCRATLEG DISTRICT 45 - HOUSEKINGLegislative</v>
      </c>
    </row>
    <row r="552" spans="1:41" hidden="1" x14ac:dyDescent="0.25">
      <c r="A552">
        <v>615</v>
      </c>
      <c r="B552">
        <v>100461966</v>
      </c>
      <c r="C552" t="s">
        <v>30</v>
      </c>
      <c r="D552" t="s">
        <v>4788</v>
      </c>
      <c r="E552" t="s">
        <v>44</v>
      </c>
      <c r="F552" t="s">
        <v>4789</v>
      </c>
      <c r="G552" t="s">
        <v>2848</v>
      </c>
      <c r="H552" t="s">
        <v>336</v>
      </c>
      <c r="I552" t="s">
        <v>4790</v>
      </c>
      <c r="J552" t="s">
        <v>322</v>
      </c>
      <c r="K552" t="s">
        <v>67</v>
      </c>
      <c r="L552">
        <v>45</v>
      </c>
      <c r="M552">
        <v>2</v>
      </c>
      <c r="N552" t="s">
        <v>68</v>
      </c>
      <c r="O552" t="s">
        <v>288</v>
      </c>
      <c r="P552" t="s">
        <v>134</v>
      </c>
      <c r="Q552" t="s">
        <v>71</v>
      </c>
      <c r="R552">
        <v>2012</v>
      </c>
      <c r="S552">
        <v>300</v>
      </c>
      <c r="T552" t="s">
        <v>31</v>
      </c>
      <c r="U552" s="2">
        <v>40848</v>
      </c>
      <c r="V552" s="2">
        <v>40877</v>
      </c>
      <c r="W552" s="2">
        <v>40877</v>
      </c>
      <c r="X552" t="s">
        <v>72</v>
      </c>
      <c r="Y552" t="s">
        <v>1208</v>
      </c>
      <c r="Z552" t="s">
        <v>167</v>
      </c>
      <c r="AA552" t="s">
        <v>168</v>
      </c>
      <c r="AB552" t="s">
        <v>35</v>
      </c>
      <c r="AC552" t="s">
        <v>36</v>
      </c>
      <c r="AE552" s="9" t="str">
        <f t="shared" si="88"/>
        <v>ok</v>
      </c>
      <c r="AF552" s="9">
        <f t="shared" si="89"/>
        <v>0</v>
      </c>
      <c r="AG552" s="9" t="str">
        <f t="shared" si="90"/>
        <v>ok</v>
      </c>
      <c r="AH552" s="9" t="str">
        <f t="shared" si="91"/>
        <v>OK</v>
      </c>
      <c r="AI552" s="9" t="str">
        <f t="shared" si="92"/>
        <v>ok</v>
      </c>
      <c r="AJ552" s="9" t="str">
        <f t="shared" si="93"/>
        <v>STATE REPRESENTATIVE452DEMOCRATLEG DISTRICT 45 - HOUSEKINGLegislative2012300DEBT408484087740877Operation and OverheadNOVEMBER TREASURYARGO STRATEGIESPO BOX 9100 SEATTLEWA</v>
      </c>
      <c r="AK552" s="9">
        <f t="shared" si="94"/>
        <v>1</v>
      </c>
      <c r="AL552" s="9" t="str">
        <f t="shared" si="95"/>
        <v>NO!</v>
      </c>
      <c r="AM552" t="str">
        <f t="shared" si="96"/>
        <v>Yes</v>
      </c>
      <c r="AN552">
        <f t="shared" si="97"/>
        <v>100441065</v>
      </c>
      <c r="AO552" s="12" t="str">
        <f t="shared" si="98"/>
        <v>STATE REPRESENTATIVE452DEMOCRATLEG DISTRICT 45 - HOUSEKINGLegislative</v>
      </c>
    </row>
    <row r="553" spans="1:41" hidden="1" x14ac:dyDescent="0.25">
      <c r="A553">
        <v>688</v>
      </c>
      <c r="B553">
        <v>100461976</v>
      </c>
      <c r="C553" t="s">
        <v>30</v>
      </c>
      <c r="D553" t="s">
        <v>976</v>
      </c>
      <c r="E553" t="s">
        <v>44</v>
      </c>
      <c r="F553" t="s">
        <v>977</v>
      </c>
      <c r="G553" t="s">
        <v>224</v>
      </c>
      <c r="H553" t="s">
        <v>346</v>
      </c>
      <c r="I553" t="s">
        <v>978</v>
      </c>
      <c r="J553" t="s">
        <v>49</v>
      </c>
      <c r="K553" t="s">
        <v>67</v>
      </c>
      <c r="L553">
        <v>45</v>
      </c>
      <c r="M553">
        <v>2</v>
      </c>
      <c r="N553" t="s">
        <v>68</v>
      </c>
      <c r="O553" t="s">
        <v>288</v>
      </c>
      <c r="P553" t="s">
        <v>134</v>
      </c>
      <c r="Q553" t="s">
        <v>71</v>
      </c>
      <c r="R553">
        <v>2012</v>
      </c>
      <c r="S553">
        <v>300</v>
      </c>
      <c r="T553" t="s">
        <v>31</v>
      </c>
      <c r="U553" s="2">
        <v>40848</v>
      </c>
      <c r="V553" s="2">
        <v>40877</v>
      </c>
      <c r="W553" s="2">
        <v>40877</v>
      </c>
      <c r="X553" t="s">
        <v>72</v>
      </c>
      <c r="Y553" t="s">
        <v>1208</v>
      </c>
      <c r="Z553" t="s">
        <v>167</v>
      </c>
      <c r="AA553" t="s">
        <v>168</v>
      </c>
      <c r="AB553" t="s">
        <v>35</v>
      </c>
      <c r="AC553" t="s">
        <v>36</v>
      </c>
      <c r="AE553" s="9" t="str">
        <f t="shared" si="88"/>
        <v>ok</v>
      </c>
      <c r="AF553" s="9">
        <f t="shared" si="89"/>
        <v>0</v>
      </c>
      <c r="AG553" s="9" t="str">
        <f t="shared" si="90"/>
        <v>ok</v>
      </c>
      <c r="AH553" s="9" t="str">
        <f t="shared" si="91"/>
        <v>OK</v>
      </c>
      <c r="AI553" s="9" t="str">
        <f t="shared" si="92"/>
        <v>ok</v>
      </c>
      <c r="AJ553" s="9" t="str">
        <f t="shared" si="93"/>
        <v>STATE REPRESENTATIVE452DEMOCRATLEG DISTRICT 45 - HOUSEKINGLegislative2012300DEBT408484087740877Operation and OverheadNOVEMBER TREASURYARGO STRATEGIESPO BOX 9100 SEATTLEWA</v>
      </c>
      <c r="AK553" s="9">
        <f t="shared" si="94"/>
        <v>1</v>
      </c>
      <c r="AL553" s="9" t="str">
        <f t="shared" si="95"/>
        <v>NO!</v>
      </c>
      <c r="AM553" t="str">
        <f t="shared" si="96"/>
        <v>Yes</v>
      </c>
      <c r="AN553">
        <f t="shared" si="97"/>
        <v>100441065</v>
      </c>
      <c r="AO553" s="12" t="str">
        <f t="shared" si="98"/>
        <v>STATE REPRESENTATIVE452DEMOCRATLEG DISTRICT 45 - HOUSEKINGLegislative</v>
      </c>
    </row>
    <row r="554" spans="1:41" hidden="1" x14ac:dyDescent="0.25">
      <c r="A554">
        <v>672</v>
      </c>
      <c r="B554">
        <v>100462215</v>
      </c>
      <c r="C554" t="s">
        <v>30</v>
      </c>
      <c r="D554" t="s">
        <v>365</v>
      </c>
      <c r="E554" t="s">
        <v>44</v>
      </c>
      <c r="F554" t="s">
        <v>366</v>
      </c>
      <c r="G554" t="s">
        <v>367</v>
      </c>
      <c r="H554" t="s">
        <v>336</v>
      </c>
      <c r="I554" t="s">
        <v>368</v>
      </c>
      <c r="J554" t="s">
        <v>67</v>
      </c>
      <c r="K554" t="s">
        <v>67</v>
      </c>
      <c r="L554">
        <v>45</v>
      </c>
      <c r="M554">
        <v>2</v>
      </c>
      <c r="N554" t="s">
        <v>68</v>
      </c>
      <c r="O554" t="s">
        <v>288</v>
      </c>
      <c r="P554" t="s">
        <v>134</v>
      </c>
      <c r="Q554" t="s">
        <v>71</v>
      </c>
      <c r="R554">
        <v>2012</v>
      </c>
      <c r="S554">
        <v>300</v>
      </c>
      <c r="T554" t="s">
        <v>31</v>
      </c>
      <c r="U554" s="2">
        <v>40848</v>
      </c>
      <c r="V554" s="2">
        <v>40877</v>
      </c>
      <c r="W554" s="2">
        <v>40877</v>
      </c>
      <c r="X554" t="s">
        <v>72</v>
      </c>
      <c r="Y554" t="s">
        <v>1208</v>
      </c>
      <c r="Z554" t="s">
        <v>167</v>
      </c>
      <c r="AA554" t="s">
        <v>168</v>
      </c>
      <c r="AB554" t="s">
        <v>35</v>
      </c>
      <c r="AC554" t="s">
        <v>36</v>
      </c>
      <c r="AE554" s="9" t="str">
        <f t="shared" si="88"/>
        <v>ok</v>
      </c>
      <c r="AF554" s="9">
        <f t="shared" si="89"/>
        <v>0</v>
      </c>
      <c r="AG554" s="9" t="str">
        <f t="shared" si="90"/>
        <v>ok</v>
      </c>
      <c r="AH554" s="9" t="str">
        <f t="shared" si="91"/>
        <v>OK</v>
      </c>
      <c r="AI554" s="9" t="str">
        <f t="shared" si="92"/>
        <v>ok</v>
      </c>
      <c r="AJ554" s="9" t="str">
        <f t="shared" si="93"/>
        <v>STATE REPRESENTATIVE452DEMOCRATLEG DISTRICT 45 - HOUSEKINGLegislative2012300DEBT408484087740877Operation and OverheadNOVEMBER TREASURYARGO STRATEGIESPO BOX 9100 SEATTLEWA</v>
      </c>
      <c r="AK554" s="9">
        <f t="shared" si="94"/>
        <v>1</v>
      </c>
      <c r="AL554" s="9" t="str">
        <f t="shared" si="95"/>
        <v>MATCH</v>
      </c>
      <c r="AM554" t="str">
        <f t="shared" si="96"/>
        <v>Yes</v>
      </c>
      <c r="AN554">
        <f t="shared" si="97"/>
        <v>100441065</v>
      </c>
      <c r="AO554" s="12" t="str">
        <f t="shared" si="98"/>
        <v>STATE REPRESENTATIVE452DEMOCRATLEG DISTRICT 45 - HOUSEKINGLegislative</v>
      </c>
    </row>
    <row r="555" spans="1:41" hidden="1" x14ac:dyDescent="0.25">
      <c r="A555">
        <v>676</v>
      </c>
      <c r="B555">
        <v>100462239</v>
      </c>
      <c r="C555" t="s">
        <v>30</v>
      </c>
      <c r="D555" t="s">
        <v>1326</v>
      </c>
      <c r="E555" t="s">
        <v>44</v>
      </c>
      <c r="F555" t="s">
        <v>1327</v>
      </c>
      <c r="G555" t="s">
        <v>1328</v>
      </c>
      <c r="H555" t="s">
        <v>140</v>
      </c>
      <c r="I555" t="s">
        <v>1329</v>
      </c>
      <c r="J555" t="s">
        <v>174</v>
      </c>
      <c r="K555" t="s">
        <v>67</v>
      </c>
      <c r="L555">
        <v>45</v>
      </c>
      <c r="M555">
        <v>2</v>
      </c>
      <c r="N555" t="s">
        <v>68</v>
      </c>
      <c r="O555" t="s">
        <v>288</v>
      </c>
      <c r="P555" t="s">
        <v>134</v>
      </c>
      <c r="Q555" t="s">
        <v>71</v>
      </c>
      <c r="R555">
        <v>2012</v>
      </c>
      <c r="S555">
        <v>300</v>
      </c>
      <c r="T555" t="s">
        <v>31</v>
      </c>
      <c r="U555" s="2">
        <v>40848</v>
      </c>
      <c r="V555" s="2">
        <v>40877</v>
      </c>
      <c r="W555" s="2">
        <v>40877</v>
      </c>
      <c r="X555" t="s">
        <v>72</v>
      </c>
      <c r="Y555" t="s">
        <v>1208</v>
      </c>
      <c r="Z555" t="s">
        <v>167</v>
      </c>
      <c r="AA555" t="s">
        <v>168</v>
      </c>
      <c r="AB555" t="s">
        <v>35</v>
      </c>
      <c r="AC555" t="s">
        <v>36</v>
      </c>
      <c r="AE555" s="9" t="str">
        <f t="shared" si="88"/>
        <v>ok</v>
      </c>
      <c r="AF555" s="9">
        <f t="shared" si="89"/>
        <v>0</v>
      </c>
      <c r="AG555" s="9" t="str">
        <f t="shared" si="90"/>
        <v>ok</v>
      </c>
      <c r="AH555" s="9" t="str">
        <f t="shared" si="91"/>
        <v>OK</v>
      </c>
      <c r="AI555" s="9" t="str">
        <f t="shared" si="92"/>
        <v>ok</v>
      </c>
      <c r="AJ555" s="9" t="str">
        <f t="shared" si="93"/>
        <v>STATE REPRESENTATIVE452DEMOCRATLEG DISTRICT 45 - HOUSEKINGLegislative2012300DEBT408484087740877Operation and OverheadNOVEMBER TREASURYARGO STRATEGIESPO BOX 9100 SEATTLEWA</v>
      </c>
      <c r="AK555" s="9">
        <f t="shared" si="94"/>
        <v>1</v>
      </c>
      <c r="AL555" s="9" t="str">
        <f t="shared" si="95"/>
        <v>NO!</v>
      </c>
      <c r="AM555" t="str">
        <f t="shared" si="96"/>
        <v>Yes</v>
      </c>
      <c r="AN555">
        <f t="shared" si="97"/>
        <v>100441065</v>
      </c>
      <c r="AO555" s="12" t="str">
        <f t="shared" si="98"/>
        <v>STATE REPRESENTATIVE452DEMOCRATLEG DISTRICT 45 - HOUSEKINGLegislative</v>
      </c>
    </row>
    <row r="556" spans="1:41" hidden="1" x14ac:dyDescent="0.25">
      <c r="A556">
        <v>671</v>
      </c>
      <c r="B556">
        <v>100462298</v>
      </c>
      <c r="C556" t="s">
        <v>30</v>
      </c>
      <c r="D556" t="s">
        <v>1219</v>
      </c>
      <c r="E556" t="s">
        <v>44</v>
      </c>
      <c r="F556" t="s">
        <v>1220</v>
      </c>
      <c r="G556" t="s">
        <v>1221</v>
      </c>
      <c r="I556" t="s">
        <v>1222</v>
      </c>
      <c r="J556" t="s">
        <v>67</v>
      </c>
      <c r="K556" t="s">
        <v>67</v>
      </c>
      <c r="L556">
        <v>45</v>
      </c>
      <c r="M556">
        <v>2</v>
      </c>
      <c r="N556" t="s">
        <v>68</v>
      </c>
      <c r="O556" t="s">
        <v>288</v>
      </c>
      <c r="P556" t="s">
        <v>134</v>
      </c>
      <c r="Q556" t="s">
        <v>71</v>
      </c>
      <c r="R556">
        <v>2012</v>
      </c>
      <c r="S556">
        <v>300</v>
      </c>
      <c r="T556" t="s">
        <v>31</v>
      </c>
      <c r="U556" s="2">
        <v>40848</v>
      </c>
      <c r="V556" s="2">
        <v>40877</v>
      </c>
      <c r="W556" s="2">
        <v>40877</v>
      </c>
      <c r="X556" t="s">
        <v>72</v>
      </c>
      <c r="Y556" t="s">
        <v>1208</v>
      </c>
      <c r="Z556" t="s">
        <v>167</v>
      </c>
      <c r="AA556" t="s">
        <v>168</v>
      </c>
      <c r="AB556" t="s">
        <v>35</v>
      </c>
      <c r="AC556" t="s">
        <v>36</v>
      </c>
      <c r="AE556" s="9" t="str">
        <f t="shared" si="88"/>
        <v>ok</v>
      </c>
      <c r="AF556" s="9">
        <f t="shared" si="89"/>
        <v>0</v>
      </c>
      <c r="AG556" s="9" t="str">
        <f t="shared" si="90"/>
        <v>ok</v>
      </c>
      <c r="AH556" s="9" t="str">
        <f t="shared" si="91"/>
        <v>OK</v>
      </c>
      <c r="AI556" s="9" t="str">
        <f t="shared" si="92"/>
        <v>ok</v>
      </c>
      <c r="AJ556" s="9" t="str">
        <f t="shared" si="93"/>
        <v>STATE REPRESENTATIVE452DEMOCRATLEG DISTRICT 45 - HOUSEKINGLegislative2012300DEBT408484087740877Operation and OverheadNOVEMBER TREASURYARGO STRATEGIESPO BOX 9100 SEATTLEWA</v>
      </c>
      <c r="AK556" s="9">
        <f t="shared" si="94"/>
        <v>1</v>
      </c>
      <c r="AL556" s="9" t="str">
        <f t="shared" si="95"/>
        <v>MATCH</v>
      </c>
      <c r="AM556" t="str">
        <f t="shared" si="96"/>
        <v>Yes</v>
      </c>
      <c r="AN556">
        <f t="shared" si="97"/>
        <v>100441065</v>
      </c>
      <c r="AO556" s="12" t="str">
        <f t="shared" si="98"/>
        <v>STATE REPRESENTATIVE452DEMOCRATLEG DISTRICT 45 - HOUSEKINGLegislative</v>
      </c>
    </row>
    <row r="557" spans="1:41" hidden="1" x14ac:dyDescent="0.25">
      <c r="A557">
        <v>689</v>
      </c>
      <c r="B557">
        <v>100462332</v>
      </c>
      <c r="C557" t="s">
        <v>30</v>
      </c>
      <c r="D557" t="s">
        <v>794</v>
      </c>
      <c r="E557" t="s">
        <v>44</v>
      </c>
      <c r="F557" t="s">
        <v>795</v>
      </c>
      <c r="G557" t="s">
        <v>796</v>
      </c>
      <c r="H557" t="s">
        <v>238</v>
      </c>
      <c r="I557" t="s">
        <v>797</v>
      </c>
      <c r="J557" t="s">
        <v>67</v>
      </c>
      <c r="K557" t="s">
        <v>67</v>
      </c>
      <c r="L557">
        <v>45</v>
      </c>
      <c r="M557">
        <v>2</v>
      </c>
      <c r="N557" t="s">
        <v>68</v>
      </c>
      <c r="O557" t="s">
        <v>288</v>
      </c>
      <c r="P557" t="s">
        <v>134</v>
      </c>
      <c r="Q557" t="s">
        <v>71</v>
      </c>
      <c r="R557">
        <v>2012</v>
      </c>
      <c r="S557">
        <v>300</v>
      </c>
      <c r="T557" t="s">
        <v>31</v>
      </c>
      <c r="U557" s="2">
        <v>40848</v>
      </c>
      <c r="V557" s="2">
        <v>40877</v>
      </c>
      <c r="W557" s="2">
        <v>40877</v>
      </c>
      <c r="X557" t="s">
        <v>72</v>
      </c>
      <c r="Y557" t="s">
        <v>1208</v>
      </c>
      <c r="Z557" t="s">
        <v>167</v>
      </c>
      <c r="AA557" t="s">
        <v>168</v>
      </c>
      <c r="AB557" t="s">
        <v>35</v>
      </c>
      <c r="AC557" t="s">
        <v>36</v>
      </c>
      <c r="AE557" s="9" t="str">
        <f t="shared" si="88"/>
        <v>ok</v>
      </c>
      <c r="AF557" s="9">
        <f t="shared" si="89"/>
        <v>0</v>
      </c>
      <c r="AG557" s="9" t="str">
        <f t="shared" si="90"/>
        <v>ok</v>
      </c>
      <c r="AH557" s="9" t="str">
        <f t="shared" si="91"/>
        <v>OK</v>
      </c>
      <c r="AI557" s="9" t="str">
        <f t="shared" si="92"/>
        <v>ok</v>
      </c>
      <c r="AJ557" s="9" t="str">
        <f t="shared" si="93"/>
        <v>STATE REPRESENTATIVE452DEMOCRATLEG DISTRICT 45 - HOUSEKINGLegislative2012300DEBT408484087740877Operation and OverheadNOVEMBER TREASURYARGO STRATEGIESPO BOX 9100 SEATTLEWA</v>
      </c>
      <c r="AK557" s="9">
        <f t="shared" si="94"/>
        <v>1</v>
      </c>
      <c r="AL557" s="9" t="str">
        <f t="shared" si="95"/>
        <v>MATCH</v>
      </c>
      <c r="AM557" t="str">
        <f t="shared" si="96"/>
        <v>Yes</v>
      </c>
      <c r="AN557">
        <f t="shared" si="97"/>
        <v>100441065</v>
      </c>
      <c r="AO557" s="12" t="str">
        <f t="shared" si="98"/>
        <v>STATE REPRESENTATIVE452DEMOCRATLEG DISTRICT 45 - HOUSEKINGLegislative</v>
      </c>
    </row>
    <row r="558" spans="1:41" hidden="1" x14ac:dyDescent="0.25">
      <c r="A558">
        <v>703</v>
      </c>
      <c r="B558">
        <v>100462413</v>
      </c>
      <c r="C558" t="s">
        <v>30</v>
      </c>
      <c r="D558" t="s">
        <v>2952</v>
      </c>
      <c r="E558" t="s">
        <v>44</v>
      </c>
      <c r="F558" t="s">
        <v>2953</v>
      </c>
      <c r="G558" t="s">
        <v>2954</v>
      </c>
      <c r="H558" t="s">
        <v>109</v>
      </c>
      <c r="I558" t="s">
        <v>2955</v>
      </c>
      <c r="J558" t="s">
        <v>322</v>
      </c>
      <c r="K558" t="s">
        <v>67</v>
      </c>
      <c r="L558">
        <v>45</v>
      </c>
      <c r="M558">
        <v>2</v>
      </c>
      <c r="N558" t="s">
        <v>68</v>
      </c>
      <c r="O558" t="s">
        <v>288</v>
      </c>
      <c r="P558" t="s">
        <v>134</v>
      </c>
      <c r="Q558" t="s">
        <v>71</v>
      </c>
      <c r="R558">
        <v>2012</v>
      </c>
      <c r="S558">
        <v>300</v>
      </c>
      <c r="T558" t="s">
        <v>31</v>
      </c>
      <c r="U558" s="2">
        <v>40848</v>
      </c>
      <c r="V558" s="2">
        <v>40877</v>
      </c>
      <c r="W558" s="2">
        <v>40877</v>
      </c>
      <c r="X558" t="s">
        <v>72</v>
      </c>
      <c r="Y558" t="s">
        <v>1208</v>
      </c>
      <c r="Z558" t="s">
        <v>167</v>
      </c>
      <c r="AA558" t="s">
        <v>168</v>
      </c>
      <c r="AB558" t="s">
        <v>35</v>
      </c>
      <c r="AC558" t="s">
        <v>36</v>
      </c>
      <c r="AE558" s="9" t="str">
        <f t="shared" si="88"/>
        <v>ok</v>
      </c>
      <c r="AF558" s="9">
        <f t="shared" si="89"/>
        <v>0</v>
      </c>
      <c r="AG558" s="9" t="str">
        <f t="shared" si="90"/>
        <v>ok</v>
      </c>
      <c r="AH558" s="9" t="str">
        <f t="shared" si="91"/>
        <v>OK</v>
      </c>
      <c r="AI558" s="9" t="str">
        <f t="shared" si="92"/>
        <v>ok</v>
      </c>
      <c r="AJ558" s="9" t="str">
        <f t="shared" si="93"/>
        <v>STATE REPRESENTATIVE452DEMOCRATLEG DISTRICT 45 - HOUSEKINGLegislative2012300DEBT408484087740877Operation and OverheadNOVEMBER TREASURYARGO STRATEGIESPO BOX 9100 SEATTLEWA</v>
      </c>
      <c r="AK558" s="9">
        <f t="shared" si="94"/>
        <v>1</v>
      </c>
      <c r="AL558" s="9" t="str">
        <f t="shared" si="95"/>
        <v>NO!</v>
      </c>
      <c r="AM558" t="str">
        <f t="shared" si="96"/>
        <v>Yes</v>
      </c>
      <c r="AN558">
        <f t="shared" si="97"/>
        <v>100441065</v>
      </c>
      <c r="AO558" s="12" t="str">
        <f t="shared" si="98"/>
        <v>STATE REPRESENTATIVE452DEMOCRATLEG DISTRICT 45 - HOUSEKINGLegislative</v>
      </c>
    </row>
    <row r="559" spans="1:41" hidden="1" x14ac:dyDescent="0.25">
      <c r="A559">
        <v>710</v>
      </c>
      <c r="B559">
        <v>100462772</v>
      </c>
      <c r="C559" t="s">
        <v>30</v>
      </c>
      <c r="D559" t="s">
        <v>1101</v>
      </c>
      <c r="E559" t="s">
        <v>44</v>
      </c>
      <c r="F559" t="s">
        <v>1102</v>
      </c>
      <c r="G559" t="s">
        <v>1103</v>
      </c>
      <c r="I559" t="s">
        <v>1104</v>
      </c>
      <c r="J559" t="s">
        <v>67</v>
      </c>
      <c r="K559" t="s">
        <v>67</v>
      </c>
      <c r="L559">
        <v>45</v>
      </c>
      <c r="M559">
        <v>2</v>
      </c>
      <c r="N559" t="s">
        <v>68</v>
      </c>
      <c r="O559" t="s">
        <v>288</v>
      </c>
      <c r="P559" t="s">
        <v>134</v>
      </c>
      <c r="Q559" t="s">
        <v>71</v>
      </c>
      <c r="R559">
        <v>2012</v>
      </c>
      <c r="S559">
        <v>300</v>
      </c>
      <c r="T559" t="s">
        <v>31</v>
      </c>
      <c r="U559" s="2">
        <v>40848</v>
      </c>
      <c r="V559" s="2">
        <v>40877</v>
      </c>
      <c r="W559" s="2">
        <v>40877</v>
      </c>
      <c r="X559" t="s">
        <v>72</v>
      </c>
      <c r="Y559" t="s">
        <v>1208</v>
      </c>
      <c r="Z559" t="s">
        <v>167</v>
      </c>
      <c r="AA559" t="s">
        <v>168</v>
      </c>
      <c r="AB559" t="s">
        <v>35</v>
      </c>
      <c r="AC559" t="s">
        <v>36</v>
      </c>
      <c r="AE559" s="9" t="str">
        <f t="shared" si="88"/>
        <v>ok</v>
      </c>
      <c r="AF559" s="9">
        <f t="shared" si="89"/>
        <v>0</v>
      </c>
      <c r="AG559" s="9" t="str">
        <f t="shared" si="90"/>
        <v>ok</v>
      </c>
      <c r="AH559" s="9" t="str">
        <f t="shared" si="91"/>
        <v>OK</v>
      </c>
      <c r="AI559" s="9" t="str">
        <f t="shared" si="92"/>
        <v>ok</v>
      </c>
      <c r="AJ559" s="9" t="str">
        <f t="shared" si="93"/>
        <v>STATE REPRESENTATIVE452DEMOCRATLEG DISTRICT 45 - HOUSEKINGLegislative2012300DEBT408484087740877Operation and OverheadNOVEMBER TREASURYARGO STRATEGIESPO BOX 9100 SEATTLEWA</v>
      </c>
      <c r="AK559" s="9">
        <f t="shared" si="94"/>
        <v>1</v>
      </c>
      <c r="AL559" s="9" t="str">
        <f t="shared" si="95"/>
        <v>MATCH</v>
      </c>
      <c r="AM559" t="str">
        <f t="shared" si="96"/>
        <v>Yes</v>
      </c>
      <c r="AN559">
        <f t="shared" si="97"/>
        <v>100441065</v>
      </c>
      <c r="AO559" s="12" t="str">
        <f t="shared" si="98"/>
        <v>STATE REPRESENTATIVE452DEMOCRATLEG DISTRICT 45 - HOUSEKINGLegislative</v>
      </c>
    </row>
    <row r="560" spans="1:41" hidden="1" x14ac:dyDescent="0.25">
      <c r="A560">
        <v>674</v>
      </c>
      <c r="B560">
        <v>100463060</v>
      </c>
      <c r="C560" t="s">
        <v>30</v>
      </c>
      <c r="D560" t="s">
        <v>1272</v>
      </c>
      <c r="E560" t="s">
        <v>44</v>
      </c>
      <c r="F560" t="s">
        <v>1273</v>
      </c>
      <c r="G560" t="s">
        <v>1274</v>
      </c>
      <c r="H560" t="s">
        <v>299</v>
      </c>
      <c r="I560" t="s">
        <v>1275</v>
      </c>
      <c r="J560" t="s">
        <v>174</v>
      </c>
      <c r="K560" t="s">
        <v>67</v>
      </c>
      <c r="L560">
        <v>45</v>
      </c>
      <c r="M560">
        <v>2</v>
      </c>
      <c r="N560" t="s">
        <v>68</v>
      </c>
      <c r="O560" t="s">
        <v>288</v>
      </c>
      <c r="P560" t="s">
        <v>134</v>
      </c>
      <c r="Q560" t="s">
        <v>71</v>
      </c>
      <c r="R560">
        <v>2012</v>
      </c>
      <c r="S560">
        <v>300</v>
      </c>
      <c r="T560" t="s">
        <v>31</v>
      </c>
      <c r="U560" s="2">
        <v>40848</v>
      </c>
      <c r="V560" s="2">
        <v>40877</v>
      </c>
      <c r="W560" s="2">
        <v>40877</v>
      </c>
      <c r="X560" t="s">
        <v>72</v>
      </c>
      <c r="Y560" t="s">
        <v>1208</v>
      </c>
      <c r="Z560" t="s">
        <v>167</v>
      </c>
      <c r="AA560" t="s">
        <v>168</v>
      </c>
      <c r="AB560" t="s">
        <v>35</v>
      </c>
      <c r="AC560" t="s">
        <v>36</v>
      </c>
      <c r="AE560" s="9" t="str">
        <f t="shared" si="88"/>
        <v>ok</v>
      </c>
      <c r="AF560" s="9">
        <f t="shared" si="89"/>
        <v>0</v>
      </c>
      <c r="AG560" s="9" t="str">
        <f t="shared" si="90"/>
        <v>ok</v>
      </c>
      <c r="AH560" s="9" t="str">
        <f t="shared" si="91"/>
        <v>OK</v>
      </c>
      <c r="AI560" s="9" t="str">
        <f t="shared" si="92"/>
        <v>ok</v>
      </c>
      <c r="AJ560" s="9" t="str">
        <f t="shared" si="93"/>
        <v>STATE REPRESENTATIVE452DEMOCRATLEG DISTRICT 45 - HOUSEKINGLegislative2012300DEBT408484087740877Operation and OverheadNOVEMBER TREASURYARGO STRATEGIESPO BOX 9100 SEATTLEWA</v>
      </c>
      <c r="AK560" s="9">
        <f t="shared" si="94"/>
        <v>1</v>
      </c>
      <c r="AL560" s="9" t="str">
        <f t="shared" si="95"/>
        <v>NO!</v>
      </c>
      <c r="AM560" t="str">
        <f t="shared" si="96"/>
        <v>Yes</v>
      </c>
      <c r="AN560">
        <f t="shared" si="97"/>
        <v>100441065</v>
      </c>
      <c r="AO560" s="12" t="str">
        <f t="shared" si="98"/>
        <v>STATE REPRESENTATIVE452DEMOCRATLEG DISTRICT 45 - HOUSEKINGLegislative</v>
      </c>
    </row>
    <row r="561" spans="1:41" hidden="1" x14ac:dyDescent="0.25">
      <c r="A561">
        <v>551</v>
      </c>
      <c r="B561">
        <v>100449353</v>
      </c>
      <c r="C561" t="s">
        <v>30</v>
      </c>
      <c r="D561" t="s">
        <v>536</v>
      </c>
      <c r="E561" t="s">
        <v>44</v>
      </c>
      <c r="F561" t="s">
        <v>537</v>
      </c>
      <c r="G561" t="s">
        <v>374</v>
      </c>
      <c r="H561" t="s">
        <v>109</v>
      </c>
      <c r="I561" t="s">
        <v>538</v>
      </c>
      <c r="J561" t="s">
        <v>67</v>
      </c>
      <c r="K561" t="s">
        <v>67</v>
      </c>
      <c r="L561">
        <v>45</v>
      </c>
      <c r="M561">
        <v>2</v>
      </c>
      <c r="N561" t="s">
        <v>68</v>
      </c>
      <c r="O561" t="s">
        <v>288</v>
      </c>
      <c r="P561" t="s">
        <v>134</v>
      </c>
      <c r="Q561" t="s">
        <v>71</v>
      </c>
      <c r="R561">
        <v>2012</v>
      </c>
      <c r="S561">
        <v>300</v>
      </c>
      <c r="T561" t="s">
        <v>31</v>
      </c>
      <c r="U561" s="2">
        <v>40878</v>
      </c>
      <c r="V561" s="2">
        <v>40908</v>
      </c>
      <c r="W561" s="2">
        <v>40908</v>
      </c>
      <c r="X561" t="s">
        <v>72</v>
      </c>
      <c r="Y561" t="s">
        <v>1792</v>
      </c>
      <c r="Z561" t="s">
        <v>167</v>
      </c>
      <c r="AA561" t="s">
        <v>168</v>
      </c>
      <c r="AB561" t="s">
        <v>35</v>
      </c>
      <c r="AC561" t="s">
        <v>36</v>
      </c>
      <c r="AE561" s="9" t="str">
        <f t="shared" si="88"/>
        <v>NO!</v>
      </c>
      <c r="AF561" s="9">
        <f t="shared" si="89"/>
        <v>0</v>
      </c>
      <c r="AG561" s="9" t="str">
        <f t="shared" si="90"/>
        <v>ok</v>
      </c>
      <c r="AH561" s="9" t="str">
        <f t="shared" si="91"/>
        <v>OK</v>
      </c>
      <c r="AI561" s="9" t="str">
        <f t="shared" si="92"/>
        <v>ok</v>
      </c>
      <c r="AJ561" s="9" t="str">
        <f t="shared" si="93"/>
        <v>STATE REPRESENTATIVE452DEMOCRATLEG DISTRICT 45 - HOUSEKINGLegislative2012300DEBT408784090840908Operation and OverheadDECEMBER TREASURYARGO STRATEGIESPO BOX 9100 SEATTLEWA</v>
      </c>
      <c r="AK561" s="9">
        <f t="shared" si="94"/>
        <v>0</v>
      </c>
      <c r="AL561" s="9" t="str">
        <f t="shared" si="95"/>
        <v>MATCH</v>
      </c>
      <c r="AM561" t="str">
        <f t="shared" si="96"/>
        <v>Yes</v>
      </c>
      <c r="AN561">
        <f t="shared" si="97"/>
        <v>100446402</v>
      </c>
      <c r="AO561" s="12" t="str">
        <f t="shared" si="98"/>
        <v>STATE REPRESENTATIVE452DEMOCRATLEG DISTRICT 45 - HOUSEKINGLegislative</v>
      </c>
    </row>
    <row r="562" spans="1:41" hidden="1" x14ac:dyDescent="0.25">
      <c r="A562">
        <v>690</v>
      </c>
      <c r="B562">
        <v>100462334</v>
      </c>
      <c r="C562" t="s">
        <v>30</v>
      </c>
      <c r="D562" t="s">
        <v>284</v>
      </c>
      <c r="E562" t="s">
        <v>44</v>
      </c>
      <c r="F562" t="s">
        <v>285</v>
      </c>
      <c r="G562" t="s">
        <v>286</v>
      </c>
      <c r="H562" t="s">
        <v>140</v>
      </c>
      <c r="I562" t="s">
        <v>287</v>
      </c>
      <c r="J562" t="s">
        <v>67</v>
      </c>
      <c r="K562" t="s">
        <v>67</v>
      </c>
      <c r="L562">
        <v>45</v>
      </c>
      <c r="M562">
        <v>2</v>
      </c>
      <c r="N562" t="s">
        <v>68</v>
      </c>
      <c r="O562" t="s">
        <v>288</v>
      </c>
      <c r="P562" t="s">
        <v>134</v>
      </c>
      <c r="Q562" t="s">
        <v>71</v>
      </c>
      <c r="R562">
        <v>2012</v>
      </c>
      <c r="S562">
        <v>300</v>
      </c>
      <c r="T562" t="s">
        <v>31</v>
      </c>
      <c r="U562" s="2">
        <v>41000</v>
      </c>
      <c r="V562" s="2">
        <v>41029</v>
      </c>
      <c r="W562" s="2">
        <v>41029</v>
      </c>
      <c r="X562" t="s">
        <v>72</v>
      </c>
      <c r="Y562" t="s">
        <v>2661</v>
      </c>
      <c r="Z562" t="s">
        <v>167</v>
      </c>
      <c r="AA562" t="s">
        <v>168</v>
      </c>
      <c r="AB562" t="s">
        <v>35</v>
      </c>
      <c r="AC562" t="s">
        <v>36</v>
      </c>
      <c r="AE562" s="9" t="str">
        <f t="shared" si="88"/>
        <v>ok</v>
      </c>
      <c r="AF562" s="9">
        <f t="shared" si="89"/>
        <v>0</v>
      </c>
      <c r="AG562" s="9" t="str">
        <f t="shared" si="90"/>
        <v>ok</v>
      </c>
      <c r="AH562" s="9" t="str">
        <f t="shared" si="91"/>
        <v>OK</v>
      </c>
      <c r="AI562" s="9" t="str">
        <f t="shared" si="92"/>
        <v>ok</v>
      </c>
      <c r="AJ562" s="9" t="str">
        <f t="shared" si="93"/>
        <v>STATE REPRESENTATIVE452DEMOCRATLEG DISTRICT 45 - HOUSEKINGLegislative2012300DEBT410004102941029Operation and OverheadAPRIL TREASURYARGO STRATEGIESPO BOX 9100 SEATTLEWA</v>
      </c>
      <c r="AK562" s="9">
        <f t="shared" si="94"/>
        <v>0</v>
      </c>
      <c r="AL562" s="9" t="str">
        <f t="shared" si="95"/>
        <v>MATCH</v>
      </c>
      <c r="AM562" t="str">
        <f t="shared" si="96"/>
        <v>Yes</v>
      </c>
      <c r="AN562">
        <f t="shared" si="97"/>
        <v>100462334</v>
      </c>
      <c r="AO562" s="12" t="str">
        <f t="shared" si="98"/>
        <v>STATE REPRESENTATIVE452DEMOCRATLEG DISTRICT 45 - HOUSEKINGLegislative</v>
      </c>
    </row>
    <row r="563" spans="1:41" hidden="1" x14ac:dyDescent="0.25">
      <c r="A563">
        <v>706</v>
      </c>
      <c r="B563">
        <v>100462343</v>
      </c>
      <c r="C563" t="s">
        <v>30</v>
      </c>
      <c r="D563" t="s">
        <v>536</v>
      </c>
      <c r="E563" t="s">
        <v>44</v>
      </c>
      <c r="F563" t="s">
        <v>537</v>
      </c>
      <c r="G563" t="s">
        <v>374</v>
      </c>
      <c r="H563" t="s">
        <v>109</v>
      </c>
      <c r="I563" t="s">
        <v>538</v>
      </c>
      <c r="J563" t="s">
        <v>67</v>
      </c>
      <c r="K563" t="s">
        <v>67</v>
      </c>
      <c r="L563">
        <v>45</v>
      </c>
      <c r="M563">
        <v>2</v>
      </c>
      <c r="N563" t="s">
        <v>68</v>
      </c>
      <c r="O563" t="s">
        <v>288</v>
      </c>
      <c r="P563" t="s">
        <v>134</v>
      </c>
      <c r="Q563" t="s">
        <v>71</v>
      </c>
      <c r="R563">
        <v>2012</v>
      </c>
      <c r="S563">
        <v>300</v>
      </c>
      <c r="T563" t="s">
        <v>31</v>
      </c>
      <c r="U563" s="2">
        <v>41000</v>
      </c>
      <c r="V563" s="2">
        <v>41029</v>
      </c>
      <c r="W563" s="2">
        <v>41029</v>
      </c>
      <c r="X563" t="s">
        <v>72</v>
      </c>
      <c r="Y563" t="s">
        <v>2661</v>
      </c>
      <c r="Z563" t="s">
        <v>167</v>
      </c>
      <c r="AA563" t="s">
        <v>168</v>
      </c>
      <c r="AB563" t="s">
        <v>35</v>
      </c>
      <c r="AC563" t="s">
        <v>36</v>
      </c>
      <c r="AE563" s="9" t="str">
        <f t="shared" si="88"/>
        <v>NO!</v>
      </c>
      <c r="AF563" s="9">
        <f t="shared" si="89"/>
        <v>0</v>
      </c>
      <c r="AG563" s="9" t="str">
        <f t="shared" si="90"/>
        <v>ok</v>
      </c>
      <c r="AH563" s="9" t="str">
        <f t="shared" si="91"/>
        <v>OK</v>
      </c>
      <c r="AI563" s="9" t="str">
        <f t="shared" si="92"/>
        <v>ok</v>
      </c>
      <c r="AJ563" s="9" t="str">
        <f t="shared" si="93"/>
        <v>STATE REPRESENTATIVE452DEMOCRATLEG DISTRICT 45 - HOUSEKINGLegislative2012300DEBT410004102941029Operation and OverheadAPRIL TREASURYARGO STRATEGIESPO BOX 9100 SEATTLEWA</v>
      </c>
      <c r="AK563" s="9">
        <f t="shared" si="94"/>
        <v>1</v>
      </c>
      <c r="AL563" s="9" t="str">
        <f t="shared" si="95"/>
        <v>MATCH</v>
      </c>
      <c r="AM563" t="str">
        <f t="shared" si="96"/>
        <v>Yes</v>
      </c>
      <c r="AN563">
        <f t="shared" si="97"/>
        <v>100462334</v>
      </c>
      <c r="AO563" s="12" t="str">
        <f t="shared" si="98"/>
        <v>STATE REPRESENTATIVE452DEMOCRATLEG DISTRICT 45 - HOUSEKINGLegislative</v>
      </c>
    </row>
    <row r="564" spans="1:41" hidden="1" x14ac:dyDescent="0.25">
      <c r="A564">
        <v>707</v>
      </c>
      <c r="B564">
        <v>100462662</v>
      </c>
      <c r="C564" t="s">
        <v>30</v>
      </c>
      <c r="D564" t="s">
        <v>296</v>
      </c>
      <c r="E564" t="s">
        <v>44</v>
      </c>
      <c r="F564" t="s">
        <v>297</v>
      </c>
      <c r="G564" t="s">
        <v>298</v>
      </c>
      <c r="H564" t="s">
        <v>299</v>
      </c>
      <c r="I564" t="s">
        <v>300</v>
      </c>
      <c r="J564" t="s">
        <v>67</v>
      </c>
      <c r="K564" t="s">
        <v>67</v>
      </c>
      <c r="L564">
        <v>45</v>
      </c>
      <c r="M564">
        <v>2</v>
      </c>
      <c r="N564" t="s">
        <v>68</v>
      </c>
      <c r="O564" t="s">
        <v>288</v>
      </c>
      <c r="P564" t="s">
        <v>134</v>
      </c>
      <c r="Q564" t="s">
        <v>71</v>
      </c>
      <c r="R564">
        <v>2012</v>
      </c>
      <c r="S564">
        <v>300</v>
      </c>
      <c r="T564" t="s">
        <v>31</v>
      </c>
      <c r="U564" s="2">
        <v>41000</v>
      </c>
      <c r="V564" s="2">
        <v>41029</v>
      </c>
      <c r="W564" s="2">
        <v>41029</v>
      </c>
      <c r="X564" t="s">
        <v>72</v>
      </c>
      <c r="Y564" t="s">
        <v>2661</v>
      </c>
      <c r="Z564" t="s">
        <v>167</v>
      </c>
      <c r="AA564" t="s">
        <v>168</v>
      </c>
      <c r="AB564" t="s">
        <v>35</v>
      </c>
      <c r="AC564" t="s">
        <v>36</v>
      </c>
      <c r="AE564" s="9" t="str">
        <f t="shared" si="88"/>
        <v>ok</v>
      </c>
      <c r="AF564" s="9">
        <f t="shared" si="89"/>
        <v>0</v>
      </c>
      <c r="AG564" s="9" t="str">
        <f t="shared" si="90"/>
        <v>ok</v>
      </c>
      <c r="AH564" s="9" t="str">
        <f t="shared" si="91"/>
        <v>OK</v>
      </c>
      <c r="AI564" s="9" t="str">
        <f t="shared" si="92"/>
        <v>ok</v>
      </c>
      <c r="AJ564" s="9" t="str">
        <f t="shared" si="93"/>
        <v>STATE REPRESENTATIVE452DEMOCRATLEG DISTRICT 45 - HOUSEKINGLegislative2012300DEBT410004102941029Operation and OverheadAPRIL TREASURYARGO STRATEGIESPO BOX 9100 SEATTLEWA</v>
      </c>
      <c r="AK564" s="9">
        <f t="shared" si="94"/>
        <v>1</v>
      </c>
      <c r="AL564" s="9" t="str">
        <f t="shared" si="95"/>
        <v>MATCH</v>
      </c>
      <c r="AM564" t="str">
        <f t="shared" si="96"/>
        <v>Yes</v>
      </c>
      <c r="AN564">
        <f t="shared" si="97"/>
        <v>100462334</v>
      </c>
      <c r="AO564" s="12" t="str">
        <f t="shared" si="98"/>
        <v>STATE REPRESENTATIVE452DEMOCRATLEG DISTRICT 45 - HOUSEKINGLegislative</v>
      </c>
    </row>
    <row r="565" spans="1:41" hidden="1" x14ac:dyDescent="0.25">
      <c r="A565">
        <v>670</v>
      </c>
      <c r="B565">
        <v>100463094</v>
      </c>
      <c r="C565" t="s">
        <v>30</v>
      </c>
      <c r="D565" t="s">
        <v>1027</v>
      </c>
      <c r="E565" t="s">
        <v>44</v>
      </c>
      <c r="F565" t="s">
        <v>1028</v>
      </c>
      <c r="G565" t="s">
        <v>1029</v>
      </c>
      <c r="H565" t="s">
        <v>140</v>
      </c>
      <c r="I565" t="s">
        <v>610</v>
      </c>
      <c r="J565" t="s">
        <v>67</v>
      </c>
      <c r="K565" t="s">
        <v>67</v>
      </c>
      <c r="L565">
        <v>45</v>
      </c>
      <c r="M565">
        <v>2</v>
      </c>
      <c r="N565" t="s">
        <v>68</v>
      </c>
      <c r="O565" t="s">
        <v>288</v>
      </c>
      <c r="P565" t="s">
        <v>134</v>
      </c>
      <c r="Q565" t="s">
        <v>71</v>
      </c>
      <c r="R565">
        <v>2012</v>
      </c>
      <c r="S565">
        <v>300</v>
      </c>
      <c r="T565" t="s">
        <v>31</v>
      </c>
      <c r="U565" s="2">
        <v>41000</v>
      </c>
      <c r="V565" s="2">
        <v>41029</v>
      </c>
      <c r="W565" s="2">
        <v>41029</v>
      </c>
      <c r="X565" t="s">
        <v>72</v>
      </c>
      <c r="Y565" t="s">
        <v>2661</v>
      </c>
      <c r="Z565" t="s">
        <v>167</v>
      </c>
      <c r="AA565" t="s">
        <v>168</v>
      </c>
      <c r="AB565" t="s">
        <v>35</v>
      </c>
      <c r="AC565" t="s">
        <v>36</v>
      </c>
      <c r="AE565" s="9" t="str">
        <f t="shared" si="88"/>
        <v>ok</v>
      </c>
      <c r="AF565" s="9">
        <f t="shared" si="89"/>
        <v>0</v>
      </c>
      <c r="AG565" s="9" t="str">
        <f t="shared" si="90"/>
        <v>ok</v>
      </c>
      <c r="AH565" s="9" t="str">
        <f t="shared" si="91"/>
        <v>OK</v>
      </c>
      <c r="AI565" s="9" t="str">
        <f t="shared" si="92"/>
        <v>ok</v>
      </c>
      <c r="AJ565" s="9" t="str">
        <f t="shared" si="93"/>
        <v>STATE REPRESENTATIVE452DEMOCRATLEG DISTRICT 45 - HOUSEKINGLegislative2012300DEBT410004102941029Operation and OverheadAPRIL TREASURYARGO STRATEGIESPO BOX 9100 SEATTLEWA</v>
      </c>
      <c r="AK565" s="9">
        <f t="shared" si="94"/>
        <v>1</v>
      </c>
      <c r="AL565" s="9" t="str">
        <f t="shared" si="95"/>
        <v>MATCH</v>
      </c>
      <c r="AM565" t="str">
        <f t="shared" si="96"/>
        <v>Yes</v>
      </c>
      <c r="AN565">
        <f t="shared" si="97"/>
        <v>100462334</v>
      </c>
      <c r="AO565" s="12" t="str">
        <f t="shared" si="98"/>
        <v>STATE REPRESENTATIVE452DEMOCRATLEG DISTRICT 45 - HOUSEKINGLegislative</v>
      </c>
    </row>
    <row r="566" spans="1:41" hidden="1" x14ac:dyDescent="0.25">
      <c r="A566">
        <v>675</v>
      </c>
      <c r="B566">
        <v>100463241</v>
      </c>
      <c r="C566" t="s">
        <v>30</v>
      </c>
      <c r="D566" t="s">
        <v>651</v>
      </c>
      <c r="E566" t="s">
        <v>44</v>
      </c>
      <c r="F566" t="s">
        <v>652</v>
      </c>
      <c r="G566" t="s">
        <v>190</v>
      </c>
      <c r="H566" t="s">
        <v>65</v>
      </c>
      <c r="I566" t="s">
        <v>653</v>
      </c>
      <c r="J566" t="s">
        <v>654</v>
      </c>
      <c r="K566" t="s">
        <v>67</v>
      </c>
      <c r="L566">
        <v>45</v>
      </c>
      <c r="M566">
        <v>2</v>
      </c>
      <c r="N566" t="s">
        <v>68</v>
      </c>
      <c r="O566" t="s">
        <v>288</v>
      </c>
      <c r="P566" t="s">
        <v>134</v>
      </c>
      <c r="Q566" t="s">
        <v>71</v>
      </c>
      <c r="R566">
        <v>2012</v>
      </c>
      <c r="S566">
        <v>300</v>
      </c>
      <c r="T566" t="s">
        <v>31</v>
      </c>
      <c r="U566" s="2">
        <v>41000</v>
      </c>
      <c r="V566" s="2">
        <v>41029</v>
      </c>
      <c r="W566" s="2">
        <v>41029</v>
      </c>
      <c r="X566" t="s">
        <v>72</v>
      </c>
      <c r="Y566" t="s">
        <v>2661</v>
      </c>
      <c r="Z566" t="s">
        <v>167</v>
      </c>
      <c r="AA566" t="s">
        <v>168</v>
      </c>
      <c r="AB566" t="s">
        <v>35</v>
      </c>
      <c r="AC566" t="s">
        <v>36</v>
      </c>
      <c r="AE566" s="9" t="str">
        <f t="shared" si="88"/>
        <v>ok</v>
      </c>
      <c r="AF566" s="9">
        <f t="shared" si="89"/>
        <v>0</v>
      </c>
      <c r="AG566" s="9" t="str">
        <f t="shared" si="90"/>
        <v>ok</v>
      </c>
      <c r="AH566" s="9" t="str">
        <f t="shared" si="91"/>
        <v>OK</v>
      </c>
      <c r="AI566" s="9" t="str">
        <f t="shared" si="92"/>
        <v>ok</v>
      </c>
      <c r="AJ566" s="9" t="str">
        <f t="shared" si="93"/>
        <v>STATE REPRESENTATIVE452DEMOCRATLEG DISTRICT 45 - HOUSEKINGLegislative2012300DEBT410004102941029Operation and OverheadAPRIL TREASURYARGO STRATEGIESPO BOX 9100 SEATTLEWA</v>
      </c>
      <c r="AK566" s="9">
        <f t="shared" si="94"/>
        <v>1</v>
      </c>
      <c r="AL566" s="9" t="str">
        <f t="shared" si="95"/>
        <v>NO!</v>
      </c>
      <c r="AM566" t="str">
        <f t="shared" si="96"/>
        <v>Yes</v>
      </c>
      <c r="AN566">
        <f t="shared" si="97"/>
        <v>100462334</v>
      </c>
      <c r="AO566" s="12" t="str">
        <f t="shared" si="98"/>
        <v>STATE REPRESENTATIVE452DEMOCRATLEG DISTRICT 45 - HOUSEKINGLegislative</v>
      </c>
    </row>
    <row r="567" spans="1:41" hidden="1" x14ac:dyDescent="0.25">
      <c r="A567">
        <v>789</v>
      </c>
      <c r="B567">
        <v>100480778</v>
      </c>
      <c r="C567" t="s">
        <v>30</v>
      </c>
      <c r="D567" t="s">
        <v>433</v>
      </c>
      <c r="E567" t="s">
        <v>44</v>
      </c>
      <c r="F567" t="s">
        <v>434</v>
      </c>
      <c r="G567" t="s">
        <v>435</v>
      </c>
      <c r="I567" t="s">
        <v>436</v>
      </c>
      <c r="J567" t="s">
        <v>67</v>
      </c>
      <c r="K567" t="s">
        <v>67</v>
      </c>
      <c r="L567">
        <v>46</v>
      </c>
      <c r="M567">
        <v>1</v>
      </c>
      <c r="N567" t="s">
        <v>68</v>
      </c>
      <c r="O567" t="s">
        <v>437</v>
      </c>
      <c r="P567" t="s">
        <v>134</v>
      </c>
      <c r="Q567" t="s">
        <v>71</v>
      </c>
      <c r="R567">
        <v>2012</v>
      </c>
      <c r="S567">
        <v>1522.76</v>
      </c>
      <c r="T567" t="s">
        <v>31</v>
      </c>
      <c r="U567" s="2">
        <v>41061</v>
      </c>
      <c r="V567" s="2">
        <v>41106</v>
      </c>
      <c r="W567" s="2">
        <v>41094</v>
      </c>
      <c r="X567" t="s">
        <v>72</v>
      </c>
      <c r="Y567" t="s">
        <v>6830</v>
      </c>
      <c r="Z567" t="s">
        <v>290</v>
      </c>
      <c r="AA567" t="s">
        <v>439</v>
      </c>
      <c r="AB567" t="s">
        <v>35</v>
      </c>
      <c r="AC567" t="s">
        <v>36</v>
      </c>
      <c r="AE567" s="9" t="str">
        <f t="shared" si="88"/>
        <v>ok</v>
      </c>
      <c r="AF567" s="9">
        <f t="shared" si="89"/>
        <v>0</v>
      </c>
      <c r="AG567" s="9" t="str">
        <f t="shared" si="90"/>
        <v>ok</v>
      </c>
      <c r="AH567" s="9" t="str">
        <f t="shared" si="91"/>
        <v>OK</v>
      </c>
      <c r="AI567" s="9" t="str">
        <f t="shared" si="92"/>
        <v>ok</v>
      </c>
      <c r="AJ567" s="9" t="str">
        <f t="shared" si="93"/>
        <v>STATE REPRESENTATIVE461DEMOCRATLEG DISTRICT 46 - HOUSEKINGLegislative20121522.76DEBT410614110641094Operation and OverheadDOORBELLER PRINTING (OVERNIGHT)NW PASSAGE CONSULTING146 N CANAL STREET #303 SEATTLEWA</v>
      </c>
      <c r="AK567" s="9">
        <f t="shared" si="94"/>
        <v>0</v>
      </c>
      <c r="AL567" s="9" t="str">
        <f t="shared" si="95"/>
        <v>MATCH</v>
      </c>
      <c r="AM567" t="str">
        <f t="shared" si="96"/>
        <v>Yes</v>
      </c>
      <c r="AN567">
        <f t="shared" si="97"/>
        <v>100480778</v>
      </c>
      <c r="AO567" s="12" t="str">
        <f t="shared" si="98"/>
        <v>STATE REPRESENTATIVE461DEMOCRATLEG DISTRICT 46 - HOUSEKINGLegislative</v>
      </c>
    </row>
    <row r="568" spans="1:41" hidden="1" x14ac:dyDescent="0.25">
      <c r="A568">
        <v>1000</v>
      </c>
      <c r="B568">
        <v>100488256</v>
      </c>
      <c r="C568" t="s">
        <v>30</v>
      </c>
      <c r="D568" t="s">
        <v>433</v>
      </c>
      <c r="E568" t="s">
        <v>44</v>
      </c>
      <c r="F568" t="s">
        <v>434</v>
      </c>
      <c r="G568" t="s">
        <v>435</v>
      </c>
      <c r="I568" t="s">
        <v>436</v>
      </c>
      <c r="J568" t="s">
        <v>67</v>
      </c>
      <c r="K568" t="s">
        <v>67</v>
      </c>
      <c r="L568">
        <v>46</v>
      </c>
      <c r="M568">
        <v>1</v>
      </c>
      <c r="N568" t="s">
        <v>68</v>
      </c>
      <c r="O568" t="s">
        <v>437</v>
      </c>
      <c r="P568" t="s">
        <v>134</v>
      </c>
      <c r="Q568" t="s">
        <v>71</v>
      </c>
      <c r="R568">
        <v>2012</v>
      </c>
      <c r="S568">
        <v>2500</v>
      </c>
      <c r="T568" t="s">
        <v>31</v>
      </c>
      <c r="U568" s="2">
        <v>41121</v>
      </c>
      <c r="V568" s="2">
        <v>41152</v>
      </c>
      <c r="W568" s="2">
        <v>41149</v>
      </c>
      <c r="X568" t="s">
        <v>72</v>
      </c>
      <c r="Y568" t="s">
        <v>444</v>
      </c>
      <c r="Z568" t="s">
        <v>167</v>
      </c>
      <c r="AA568" t="s">
        <v>168</v>
      </c>
      <c r="AB568" t="s">
        <v>35</v>
      </c>
      <c r="AC568" t="s">
        <v>36</v>
      </c>
      <c r="AE568" s="9" t="str">
        <f t="shared" si="88"/>
        <v>ok</v>
      </c>
      <c r="AF568" s="9">
        <f t="shared" si="89"/>
        <v>0</v>
      </c>
      <c r="AG568" s="9" t="str">
        <f t="shared" si="90"/>
        <v>ok</v>
      </c>
      <c r="AH568" s="9" t="str">
        <f t="shared" si="91"/>
        <v>OK</v>
      </c>
      <c r="AI568" s="9" t="str">
        <f t="shared" si="92"/>
        <v>ok</v>
      </c>
      <c r="AJ568" s="9" t="str">
        <f t="shared" si="93"/>
        <v>STATE REPRESENTATIVE461DEMOCRATLEG DISTRICT 46 - HOUSEKINGLegislative20122500DEBT411214115241149Operation and OverheadAUGUST TREASURY &amp; FUNDRAISINGARGO STRATEGIESPO BOX 9100 SEATTLEWA</v>
      </c>
      <c r="AK568" s="9">
        <f t="shared" si="94"/>
        <v>0</v>
      </c>
      <c r="AL568" s="9" t="str">
        <f t="shared" si="95"/>
        <v>MATCH</v>
      </c>
      <c r="AM568" t="str">
        <f t="shared" si="96"/>
        <v>Yes</v>
      </c>
      <c r="AN568">
        <f t="shared" si="97"/>
        <v>100488256</v>
      </c>
      <c r="AO568" s="12" t="str">
        <f t="shared" si="98"/>
        <v>STATE REPRESENTATIVE461DEMOCRATLEG DISTRICT 46 - HOUSEKINGLegislative</v>
      </c>
    </row>
    <row r="569" spans="1:41" hidden="1" x14ac:dyDescent="0.25">
      <c r="A569">
        <v>734</v>
      </c>
      <c r="B569">
        <v>100469987</v>
      </c>
      <c r="C569" t="s">
        <v>30</v>
      </c>
      <c r="D569" t="s">
        <v>106</v>
      </c>
      <c r="E569" t="s">
        <v>44</v>
      </c>
      <c r="F569" t="s">
        <v>107</v>
      </c>
      <c r="G569" t="s">
        <v>108</v>
      </c>
      <c r="H569" t="s">
        <v>109</v>
      </c>
      <c r="I569" t="s">
        <v>110</v>
      </c>
      <c r="J569" t="s">
        <v>111</v>
      </c>
      <c r="K569" t="s">
        <v>67</v>
      </c>
      <c r="L569">
        <v>46</v>
      </c>
      <c r="M569">
        <v>2</v>
      </c>
      <c r="N569" t="s">
        <v>68</v>
      </c>
      <c r="O569" t="s">
        <v>437</v>
      </c>
      <c r="P569" t="s">
        <v>134</v>
      </c>
      <c r="Q569" t="s">
        <v>71</v>
      </c>
      <c r="R569">
        <v>2012</v>
      </c>
      <c r="S569">
        <v>366.67</v>
      </c>
      <c r="T569" t="s">
        <v>31</v>
      </c>
      <c r="U569" s="2">
        <v>41030</v>
      </c>
      <c r="V569" s="2">
        <v>41060</v>
      </c>
      <c r="W569" s="2">
        <v>41060</v>
      </c>
      <c r="X569" t="s">
        <v>72</v>
      </c>
      <c r="Y569" t="s">
        <v>5722</v>
      </c>
      <c r="Z569" t="s">
        <v>167</v>
      </c>
      <c r="AA569" t="s">
        <v>168</v>
      </c>
      <c r="AB569" t="s">
        <v>35</v>
      </c>
      <c r="AC569" t="s">
        <v>36</v>
      </c>
      <c r="AE569" s="9" t="str">
        <f t="shared" si="88"/>
        <v>ok</v>
      </c>
      <c r="AF569" s="9">
        <f t="shared" si="89"/>
        <v>0</v>
      </c>
      <c r="AG569" s="9" t="str">
        <f t="shared" si="90"/>
        <v>ok</v>
      </c>
      <c r="AH569" s="9" t="str">
        <f t="shared" si="91"/>
        <v>OK</v>
      </c>
      <c r="AI569" s="9" t="str">
        <f t="shared" si="92"/>
        <v>ok</v>
      </c>
      <c r="AJ569" s="9" t="str">
        <f t="shared" si="93"/>
        <v>STATE REPRESENTATIVE462DEMOCRATLEG DISTRICT 46 - HOUSEKINGLegislative2012366.67DEBT410304106041060Operation and OverheadAD, DOORBELLER DESIGN (KAYLORMADE)ARGO STRATEGIESPO BOX 9100 SEATTLEWA</v>
      </c>
      <c r="AK569" s="9">
        <f t="shared" si="94"/>
        <v>0</v>
      </c>
      <c r="AL569" s="9" t="str">
        <f t="shared" si="95"/>
        <v>NO!</v>
      </c>
      <c r="AM569" t="str">
        <f t="shared" si="96"/>
        <v>Yes</v>
      </c>
      <c r="AN569">
        <f t="shared" si="97"/>
        <v>100468148</v>
      </c>
      <c r="AO569" s="12" t="str">
        <f t="shared" si="98"/>
        <v>STATE REPRESENTATIVE462DEMOCRATLEG DISTRICT 46 - HOUSEKINGLegislative</v>
      </c>
    </row>
    <row r="570" spans="1:41" hidden="1" x14ac:dyDescent="0.25">
      <c r="A570">
        <v>750</v>
      </c>
      <c r="B570">
        <v>100470512</v>
      </c>
      <c r="C570" t="s">
        <v>30</v>
      </c>
      <c r="D570" t="s">
        <v>976</v>
      </c>
      <c r="E570" t="s">
        <v>44</v>
      </c>
      <c r="F570" t="s">
        <v>977</v>
      </c>
      <c r="G570" t="s">
        <v>224</v>
      </c>
      <c r="H570" t="s">
        <v>346</v>
      </c>
      <c r="I570" t="s">
        <v>978</v>
      </c>
      <c r="J570" t="s">
        <v>49</v>
      </c>
      <c r="K570" t="s">
        <v>67</v>
      </c>
      <c r="L570">
        <v>46</v>
      </c>
      <c r="M570">
        <v>2</v>
      </c>
      <c r="N570" t="s">
        <v>68</v>
      </c>
      <c r="O570" t="s">
        <v>437</v>
      </c>
      <c r="P570" t="s">
        <v>134</v>
      </c>
      <c r="Q570" t="s">
        <v>71</v>
      </c>
      <c r="R570">
        <v>2012</v>
      </c>
      <c r="S570">
        <v>366.67</v>
      </c>
      <c r="T570" t="s">
        <v>31</v>
      </c>
      <c r="U570" s="2">
        <v>41030</v>
      </c>
      <c r="V570" s="2">
        <v>41060</v>
      </c>
      <c r="W570" s="2">
        <v>41060</v>
      </c>
      <c r="X570" t="s">
        <v>72</v>
      </c>
      <c r="Y570" t="s">
        <v>5722</v>
      </c>
      <c r="Z570" t="s">
        <v>167</v>
      </c>
      <c r="AA570" t="s">
        <v>168</v>
      </c>
      <c r="AB570" t="s">
        <v>35</v>
      </c>
      <c r="AC570" t="s">
        <v>36</v>
      </c>
      <c r="AE570" s="9" t="str">
        <f t="shared" si="88"/>
        <v>ok</v>
      </c>
      <c r="AF570" s="9">
        <f t="shared" si="89"/>
        <v>0</v>
      </c>
      <c r="AG570" s="9" t="str">
        <f t="shared" si="90"/>
        <v>ok</v>
      </c>
      <c r="AH570" s="9" t="str">
        <f t="shared" si="91"/>
        <v>OK</v>
      </c>
      <c r="AI570" s="9" t="str">
        <f t="shared" si="92"/>
        <v>ok</v>
      </c>
      <c r="AJ570" s="9" t="str">
        <f t="shared" si="93"/>
        <v>STATE REPRESENTATIVE462DEMOCRATLEG DISTRICT 46 - HOUSEKINGLegislative2012366.67DEBT410304106041060Operation and OverheadAD, DOORBELLER DESIGN (KAYLORMADE)ARGO STRATEGIESPO BOX 9100 SEATTLEWA</v>
      </c>
      <c r="AK570" s="9">
        <f t="shared" si="94"/>
        <v>1</v>
      </c>
      <c r="AL570" s="9" t="str">
        <f t="shared" si="95"/>
        <v>NO!</v>
      </c>
      <c r="AM570" t="str">
        <f t="shared" si="96"/>
        <v>Yes</v>
      </c>
      <c r="AN570">
        <f t="shared" si="97"/>
        <v>100468148</v>
      </c>
      <c r="AO570" s="12" t="str">
        <f t="shared" si="98"/>
        <v>STATE REPRESENTATIVE462DEMOCRATLEG DISTRICT 46 - HOUSEKINGLegislative</v>
      </c>
    </row>
    <row r="571" spans="1:41" hidden="1" x14ac:dyDescent="0.25">
      <c r="A571">
        <v>678</v>
      </c>
      <c r="B571">
        <v>100471547</v>
      </c>
      <c r="C571" t="s">
        <v>30</v>
      </c>
      <c r="D571" t="s">
        <v>1272</v>
      </c>
      <c r="E571" t="s">
        <v>44</v>
      </c>
      <c r="F571" t="s">
        <v>1273</v>
      </c>
      <c r="G571" t="s">
        <v>1274</v>
      </c>
      <c r="H571" t="s">
        <v>299</v>
      </c>
      <c r="I571" t="s">
        <v>1275</v>
      </c>
      <c r="J571" t="s">
        <v>174</v>
      </c>
      <c r="K571" t="s">
        <v>67</v>
      </c>
      <c r="L571">
        <v>46</v>
      </c>
      <c r="M571">
        <v>2</v>
      </c>
      <c r="N571" t="s">
        <v>68</v>
      </c>
      <c r="O571" t="s">
        <v>437</v>
      </c>
      <c r="P571" t="s">
        <v>134</v>
      </c>
      <c r="Q571" t="s">
        <v>71</v>
      </c>
      <c r="R571">
        <v>2012</v>
      </c>
      <c r="S571">
        <v>366.67</v>
      </c>
      <c r="T571" t="s">
        <v>31</v>
      </c>
      <c r="U571" s="2">
        <v>41030</v>
      </c>
      <c r="V571" s="2">
        <v>41060</v>
      </c>
      <c r="W571" s="2">
        <v>41060</v>
      </c>
      <c r="X571" t="s">
        <v>72</v>
      </c>
      <c r="Y571" t="s">
        <v>5722</v>
      </c>
      <c r="Z571" t="s">
        <v>167</v>
      </c>
      <c r="AA571" t="s">
        <v>168</v>
      </c>
      <c r="AB571" t="s">
        <v>35</v>
      </c>
      <c r="AC571" t="s">
        <v>36</v>
      </c>
      <c r="AE571" s="9" t="str">
        <f t="shared" si="88"/>
        <v>ok</v>
      </c>
      <c r="AF571" s="9">
        <f t="shared" si="89"/>
        <v>0</v>
      </c>
      <c r="AG571" s="9" t="str">
        <f t="shared" si="90"/>
        <v>ok</v>
      </c>
      <c r="AH571" s="9" t="str">
        <f t="shared" si="91"/>
        <v>OK</v>
      </c>
      <c r="AI571" s="9" t="str">
        <f t="shared" si="92"/>
        <v>ok</v>
      </c>
      <c r="AJ571" s="9" t="str">
        <f t="shared" si="93"/>
        <v>STATE REPRESENTATIVE462DEMOCRATLEG DISTRICT 46 - HOUSEKINGLegislative2012366.67DEBT410304106041060Operation and OverheadAD, DOORBELLER DESIGN (KAYLORMADE)ARGO STRATEGIESPO BOX 9100 SEATTLEWA</v>
      </c>
      <c r="AK571" s="9">
        <f t="shared" si="94"/>
        <v>1</v>
      </c>
      <c r="AL571" s="9" t="str">
        <f t="shared" si="95"/>
        <v>NO!</v>
      </c>
      <c r="AM571" t="str">
        <f t="shared" si="96"/>
        <v>Yes</v>
      </c>
      <c r="AN571">
        <f t="shared" si="97"/>
        <v>100468148</v>
      </c>
      <c r="AO571" s="12" t="str">
        <f t="shared" si="98"/>
        <v>STATE REPRESENTATIVE462DEMOCRATLEG DISTRICT 46 - HOUSEKINGLegislative</v>
      </c>
    </row>
    <row r="572" spans="1:41" hidden="1" x14ac:dyDescent="0.25">
      <c r="A572">
        <v>922</v>
      </c>
      <c r="B572">
        <v>100475072</v>
      </c>
      <c r="C572" t="s">
        <v>30</v>
      </c>
      <c r="D572" t="s">
        <v>4788</v>
      </c>
      <c r="E572" t="s">
        <v>44</v>
      </c>
      <c r="F572" t="s">
        <v>4789</v>
      </c>
      <c r="G572" t="s">
        <v>2848</v>
      </c>
      <c r="H572" t="s">
        <v>336</v>
      </c>
      <c r="I572" t="s">
        <v>4790</v>
      </c>
      <c r="J572" t="s">
        <v>322</v>
      </c>
      <c r="K572" t="s">
        <v>67</v>
      </c>
      <c r="L572">
        <v>46</v>
      </c>
      <c r="M572">
        <v>2</v>
      </c>
      <c r="N572" t="s">
        <v>68</v>
      </c>
      <c r="O572" t="s">
        <v>437</v>
      </c>
      <c r="P572" t="s">
        <v>134</v>
      </c>
      <c r="Q572" t="s">
        <v>71</v>
      </c>
      <c r="R572">
        <v>2012</v>
      </c>
      <c r="S572">
        <v>366.67</v>
      </c>
      <c r="T572" t="s">
        <v>31</v>
      </c>
      <c r="U572" s="2">
        <v>41030</v>
      </c>
      <c r="V572" s="2">
        <v>41060</v>
      </c>
      <c r="W572" s="2">
        <v>41060</v>
      </c>
      <c r="X572" t="s">
        <v>72</v>
      </c>
      <c r="Y572" t="s">
        <v>5722</v>
      </c>
      <c r="Z572" t="s">
        <v>167</v>
      </c>
      <c r="AA572" t="s">
        <v>168</v>
      </c>
      <c r="AB572" t="s">
        <v>35</v>
      </c>
      <c r="AC572" t="s">
        <v>36</v>
      </c>
      <c r="AE572" s="9" t="str">
        <f t="shared" si="88"/>
        <v>ok</v>
      </c>
      <c r="AF572" s="9">
        <f t="shared" si="89"/>
        <v>0</v>
      </c>
      <c r="AG572" s="9" t="str">
        <f t="shared" si="90"/>
        <v>ok</v>
      </c>
      <c r="AH572" s="9" t="str">
        <f t="shared" si="91"/>
        <v>OK</v>
      </c>
      <c r="AI572" s="9" t="str">
        <f t="shared" si="92"/>
        <v>ok</v>
      </c>
      <c r="AJ572" s="9" t="str">
        <f t="shared" si="93"/>
        <v>STATE REPRESENTATIVE462DEMOCRATLEG DISTRICT 46 - HOUSEKINGLegislative2012366.67DEBT410304106041060Operation and OverheadAD, DOORBELLER DESIGN (KAYLORMADE)ARGO STRATEGIESPO BOX 9100 SEATTLEWA</v>
      </c>
      <c r="AK572" s="9">
        <f t="shared" si="94"/>
        <v>1</v>
      </c>
      <c r="AL572" s="9" t="str">
        <f t="shared" si="95"/>
        <v>NO!</v>
      </c>
      <c r="AM572" t="str">
        <f t="shared" si="96"/>
        <v>Yes</v>
      </c>
      <c r="AN572">
        <f t="shared" si="97"/>
        <v>100468148</v>
      </c>
      <c r="AO572" s="12" t="str">
        <f t="shared" si="98"/>
        <v>STATE REPRESENTATIVE462DEMOCRATLEG DISTRICT 46 - HOUSEKINGLegislative</v>
      </c>
    </row>
    <row r="573" spans="1:41" hidden="1" x14ac:dyDescent="0.25">
      <c r="A573">
        <v>793</v>
      </c>
      <c r="B573">
        <v>100476636</v>
      </c>
      <c r="C573" t="s">
        <v>30</v>
      </c>
      <c r="D573" t="s">
        <v>504</v>
      </c>
      <c r="E573" t="s">
        <v>44</v>
      </c>
      <c r="F573" t="s">
        <v>505</v>
      </c>
      <c r="G573" t="s">
        <v>506</v>
      </c>
      <c r="H573" t="s">
        <v>65</v>
      </c>
      <c r="I573" t="s">
        <v>507</v>
      </c>
      <c r="J573" t="s">
        <v>67</v>
      </c>
      <c r="K573" t="s">
        <v>67</v>
      </c>
      <c r="L573">
        <v>46</v>
      </c>
      <c r="M573">
        <v>2</v>
      </c>
      <c r="N573" t="s">
        <v>68</v>
      </c>
      <c r="O573" t="s">
        <v>437</v>
      </c>
      <c r="P573" t="s">
        <v>134</v>
      </c>
      <c r="Q573" t="s">
        <v>71</v>
      </c>
      <c r="R573">
        <v>2012</v>
      </c>
      <c r="S573">
        <v>366.67</v>
      </c>
      <c r="T573" t="s">
        <v>31</v>
      </c>
      <c r="U573" s="2">
        <v>41030</v>
      </c>
      <c r="V573" s="2">
        <v>41060</v>
      </c>
      <c r="W573" s="2">
        <v>41060</v>
      </c>
      <c r="X573" t="s">
        <v>72</v>
      </c>
      <c r="Y573" t="s">
        <v>5722</v>
      </c>
      <c r="Z573" t="s">
        <v>167</v>
      </c>
      <c r="AA573" t="s">
        <v>168</v>
      </c>
      <c r="AB573" t="s">
        <v>35</v>
      </c>
      <c r="AC573" t="s">
        <v>36</v>
      </c>
      <c r="AE573" s="9" t="str">
        <f t="shared" si="88"/>
        <v>ok</v>
      </c>
      <c r="AF573" s="9">
        <f t="shared" si="89"/>
        <v>0</v>
      </c>
      <c r="AG573" s="9" t="str">
        <f t="shared" si="90"/>
        <v>ok</v>
      </c>
      <c r="AH573" s="9" t="str">
        <f t="shared" si="91"/>
        <v>OK</v>
      </c>
      <c r="AI573" s="9" t="str">
        <f t="shared" si="92"/>
        <v>ok</v>
      </c>
      <c r="AJ573" s="9" t="str">
        <f t="shared" si="93"/>
        <v>STATE REPRESENTATIVE462DEMOCRATLEG DISTRICT 46 - HOUSEKINGLegislative2012366.67DEBT410304106041060Operation and OverheadAD, DOORBELLER DESIGN (KAYLORMADE)ARGO STRATEGIESPO BOX 9100 SEATTLEWA</v>
      </c>
      <c r="AK573" s="9">
        <f t="shared" si="94"/>
        <v>1</v>
      </c>
      <c r="AL573" s="9" t="str">
        <f t="shared" si="95"/>
        <v>MATCH</v>
      </c>
      <c r="AM573" t="str">
        <f t="shared" si="96"/>
        <v>Yes</v>
      </c>
      <c r="AN573">
        <f t="shared" si="97"/>
        <v>100468148</v>
      </c>
      <c r="AO573" s="12" t="str">
        <f t="shared" si="98"/>
        <v>STATE REPRESENTATIVE462DEMOCRATLEG DISTRICT 46 - HOUSEKINGLegislative</v>
      </c>
    </row>
    <row r="574" spans="1:41" hidden="1" x14ac:dyDescent="0.25">
      <c r="A574">
        <v>836</v>
      </c>
      <c r="B574">
        <v>100477090</v>
      </c>
      <c r="C574" t="s">
        <v>30</v>
      </c>
      <c r="D574" t="s">
        <v>956</v>
      </c>
      <c r="E574" t="s">
        <v>44</v>
      </c>
      <c r="F574" t="s">
        <v>957</v>
      </c>
      <c r="G574" t="s">
        <v>958</v>
      </c>
      <c r="H574" t="s">
        <v>238</v>
      </c>
      <c r="I574" t="s">
        <v>959</v>
      </c>
      <c r="J574" t="s">
        <v>67</v>
      </c>
      <c r="K574" t="s">
        <v>67</v>
      </c>
      <c r="L574">
        <v>46</v>
      </c>
      <c r="M574">
        <v>2</v>
      </c>
      <c r="N574" t="s">
        <v>68</v>
      </c>
      <c r="O574" t="s">
        <v>437</v>
      </c>
      <c r="P574" t="s">
        <v>134</v>
      </c>
      <c r="Q574" t="s">
        <v>71</v>
      </c>
      <c r="R574">
        <v>2012</v>
      </c>
      <c r="S574">
        <v>366.67</v>
      </c>
      <c r="T574" t="s">
        <v>31</v>
      </c>
      <c r="U574" s="2">
        <v>41030</v>
      </c>
      <c r="V574" s="2">
        <v>41060</v>
      </c>
      <c r="W574" s="2">
        <v>41060</v>
      </c>
      <c r="X574" t="s">
        <v>72</v>
      </c>
      <c r="Y574" t="s">
        <v>5722</v>
      </c>
      <c r="Z574" t="s">
        <v>167</v>
      </c>
      <c r="AA574" t="s">
        <v>168</v>
      </c>
      <c r="AB574" t="s">
        <v>35</v>
      </c>
      <c r="AC574" t="s">
        <v>36</v>
      </c>
      <c r="AE574" s="9" t="str">
        <f t="shared" si="88"/>
        <v>ok</v>
      </c>
      <c r="AF574" s="9">
        <f t="shared" si="89"/>
        <v>0</v>
      </c>
      <c r="AG574" s="9" t="str">
        <f t="shared" si="90"/>
        <v>ok</v>
      </c>
      <c r="AH574" s="9" t="str">
        <f t="shared" si="91"/>
        <v>OK</v>
      </c>
      <c r="AI574" s="9" t="str">
        <f t="shared" si="92"/>
        <v>ok</v>
      </c>
      <c r="AJ574" s="9" t="str">
        <f t="shared" si="93"/>
        <v>STATE REPRESENTATIVE462DEMOCRATLEG DISTRICT 46 - HOUSEKINGLegislative2012366.67DEBT410304106041060Operation and OverheadAD, DOORBELLER DESIGN (KAYLORMADE)ARGO STRATEGIESPO BOX 9100 SEATTLEWA</v>
      </c>
      <c r="AK574" s="9">
        <f t="shared" si="94"/>
        <v>1</v>
      </c>
      <c r="AL574" s="9" t="str">
        <f t="shared" si="95"/>
        <v>MATCH</v>
      </c>
      <c r="AM574" t="str">
        <f t="shared" si="96"/>
        <v>Yes</v>
      </c>
      <c r="AN574">
        <f t="shared" si="97"/>
        <v>100468148</v>
      </c>
      <c r="AO574" s="12" t="str">
        <f t="shared" si="98"/>
        <v>STATE REPRESENTATIVE462DEMOCRATLEG DISTRICT 46 - HOUSEKINGLegislative</v>
      </c>
    </row>
    <row r="575" spans="1:41" hidden="1" x14ac:dyDescent="0.25">
      <c r="A575">
        <v>858</v>
      </c>
      <c r="B575">
        <v>100477208</v>
      </c>
      <c r="C575" t="s">
        <v>30</v>
      </c>
      <c r="D575" t="s">
        <v>4660</v>
      </c>
      <c r="E575" t="s">
        <v>44</v>
      </c>
      <c r="F575" t="s">
        <v>4661</v>
      </c>
      <c r="G575" t="s">
        <v>4662</v>
      </c>
      <c r="I575" t="s">
        <v>4663</v>
      </c>
      <c r="J575" t="s">
        <v>67</v>
      </c>
      <c r="K575" t="s">
        <v>67</v>
      </c>
      <c r="L575">
        <v>46</v>
      </c>
      <c r="M575">
        <v>2</v>
      </c>
      <c r="N575" t="s">
        <v>68</v>
      </c>
      <c r="O575" t="s">
        <v>437</v>
      </c>
      <c r="P575" t="s">
        <v>134</v>
      </c>
      <c r="Q575" t="s">
        <v>71</v>
      </c>
      <c r="R575">
        <v>2012</v>
      </c>
      <c r="S575">
        <v>366.67</v>
      </c>
      <c r="T575" t="s">
        <v>31</v>
      </c>
      <c r="U575" s="2">
        <v>41030</v>
      </c>
      <c r="V575" s="2">
        <v>41060</v>
      </c>
      <c r="W575" s="2">
        <v>41060</v>
      </c>
      <c r="X575" t="s">
        <v>72</v>
      </c>
      <c r="Y575" t="s">
        <v>5722</v>
      </c>
      <c r="Z575" t="s">
        <v>167</v>
      </c>
      <c r="AA575" t="s">
        <v>168</v>
      </c>
      <c r="AB575" t="s">
        <v>35</v>
      </c>
      <c r="AC575" t="s">
        <v>36</v>
      </c>
      <c r="AE575" s="9" t="str">
        <f t="shared" si="88"/>
        <v>ok</v>
      </c>
      <c r="AF575" s="9">
        <f t="shared" si="89"/>
        <v>0</v>
      </c>
      <c r="AG575" s="9" t="str">
        <f t="shared" si="90"/>
        <v>ok</v>
      </c>
      <c r="AH575" s="9" t="str">
        <f t="shared" si="91"/>
        <v>OK</v>
      </c>
      <c r="AI575" s="9" t="str">
        <f t="shared" si="92"/>
        <v>ok</v>
      </c>
      <c r="AJ575" s="9" t="str">
        <f t="shared" si="93"/>
        <v>STATE REPRESENTATIVE462DEMOCRATLEG DISTRICT 46 - HOUSEKINGLegislative2012366.67DEBT410304106041060Operation and OverheadAD, DOORBELLER DESIGN (KAYLORMADE)ARGO STRATEGIESPO BOX 9100 SEATTLEWA</v>
      </c>
      <c r="AK575" s="9">
        <f t="shared" si="94"/>
        <v>1</v>
      </c>
      <c r="AL575" s="9" t="str">
        <f t="shared" si="95"/>
        <v>MATCH</v>
      </c>
      <c r="AM575" t="str">
        <f t="shared" si="96"/>
        <v>Yes</v>
      </c>
      <c r="AN575">
        <f t="shared" si="97"/>
        <v>100468148</v>
      </c>
      <c r="AO575" s="12" t="str">
        <f t="shared" si="98"/>
        <v>STATE REPRESENTATIVE462DEMOCRATLEG DISTRICT 46 - HOUSEKINGLegislative</v>
      </c>
    </row>
    <row r="576" spans="1:41" hidden="1" x14ac:dyDescent="0.25">
      <c r="A576">
        <v>857</v>
      </c>
      <c r="B576">
        <v>100477447</v>
      </c>
      <c r="C576" t="s">
        <v>30</v>
      </c>
      <c r="D576" t="s">
        <v>1038</v>
      </c>
      <c r="E576" t="s">
        <v>44</v>
      </c>
      <c r="F576" t="s">
        <v>1039</v>
      </c>
      <c r="G576" t="s">
        <v>1040</v>
      </c>
      <c r="H576" t="s">
        <v>430</v>
      </c>
      <c r="I576" t="s">
        <v>1041</v>
      </c>
      <c r="J576" t="s">
        <v>67</v>
      </c>
      <c r="K576" t="s">
        <v>67</v>
      </c>
      <c r="L576">
        <v>46</v>
      </c>
      <c r="M576">
        <v>2</v>
      </c>
      <c r="N576" t="s">
        <v>68</v>
      </c>
      <c r="O576" t="s">
        <v>437</v>
      </c>
      <c r="P576" t="s">
        <v>134</v>
      </c>
      <c r="Q576" t="s">
        <v>71</v>
      </c>
      <c r="R576">
        <v>2012</v>
      </c>
      <c r="S576">
        <v>366.67</v>
      </c>
      <c r="T576" t="s">
        <v>31</v>
      </c>
      <c r="U576" s="2">
        <v>41030</v>
      </c>
      <c r="V576" s="2">
        <v>41060</v>
      </c>
      <c r="W576" s="2">
        <v>41060</v>
      </c>
      <c r="X576" t="s">
        <v>72</v>
      </c>
      <c r="Y576" t="s">
        <v>5722</v>
      </c>
      <c r="Z576" t="s">
        <v>167</v>
      </c>
      <c r="AA576" t="s">
        <v>168</v>
      </c>
      <c r="AB576" t="s">
        <v>35</v>
      </c>
      <c r="AC576" t="s">
        <v>36</v>
      </c>
      <c r="AE576" s="9" t="str">
        <f t="shared" si="88"/>
        <v>ok</v>
      </c>
      <c r="AF576" s="9">
        <f t="shared" si="89"/>
        <v>0</v>
      </c>
      <c r="AG576" s="9" t="str">
        <f t="shared" si="90"/>
        <v>ok</v>
      </c>
      <c r="AH576" s="9" t="str">
        <f t="shared" si="91"/>
        <v>OK</v>
      </c>
      <c r="AI576" s="9" t="str">
        <f t="shared" si="92"/>
        <v>ok</v>
      </c>
      <c r="AJ576" s="9" t="str">
        <f t="shared" si="93"/>
        <v>STATE REPRESENTATIVE462DEMOCRATLEG DISTRICT 46 - HOUSEKINGLegislative2012366.67DEBT410304106041060Operation and OverheadAD, DOORBELLER DESIGN (KAYLORMADE)ARGO STRATEGIESPO BOX 9100 SEATTLEWA</v>
      </c>
      <c r="AK576" s="9">
        <f t="shared" si="94"/>
        <v>1</v>
      </c>
      <c r="AL576" s="9" t="str">
        <f t="shared" si="95"/>
        <v>MATCH</v>
      </c>
      <c r="AM576" t="str">
        <f t="shared" si="96"/>
        <v>Yes</v>
      </c>
      <c r="AN576">
        <f t="shared" si="97"/>
        <v>100468148</v>
      </c>
      <c r="AO576" s="12" t="str">
        <f t="shared" si="98"/>
        <v>STATE REPRESENTATIVE462DEMOCRATLEG DISTRICT 46 - HOUSEKINGLegislative</v>
      </c>
    </row>
    <row r="577" spans="1:41" hidden="1" x14ac:dyDescent="0.25">
      <c r="A577">
        <v>943</v>
      </c>
      <c r="B577">
        <v>100478447</v>
      </c>
      <c r="C577" t="s">
        <v>30</v>
      </c>
      <c r="D577" t="s">
        <v>631</v>
      </c>
      <c r="E577" t="s">
        <v>44</v>
      </c>
      <c r="F577" t="s">
        <v>632</v>
      </c>
      <c r="G577" t="s">
        <v>633</v>
      </c>
      <c r="H577" t="s">
        <v>336</v>
      </c>
      <c r="I577" t="s">
        <v>634</v>
      </c>
      <c r="J577" t="s">
        <v>174</v>
      </c>
      <c r="K577" t="s">
        <v>67</v>
      </c>
      <c r="L577">
        <v>46</v>
      </c>
      <c r="M577">
        <v>2</v>
      </c>
      <c r="N577" t="s">
        <v>68</v>
      </c>
      <c r="O577" t="s">
        <v>437</v>
      </c>
      <c r="P577" t="s">
        <v>134</v>
      </c>
      <c r="Q577" t="s">
        <v>71</v>
      </c>
      <c r="R577">
        <v>2012</v>
      </c>
      <c r="S577">
        <v>366.67</v>
      </c>
      <c r="T577" t="s">
        <v>31</v>
      </c>
      <c r="U577" s="2">
        <v>41030</v>
      </c>
      <c r="V577" s="2">
        <v>41060</v>
      </c>
      <c r="W577" s="2">
        <v>41060</v>
      </c>
      <c r="X577" t="s">
        <v>72</v>
      </c>
      <c r="Y577" t="s">
        <v>5722</v>
      </c>
      <c r="Z577" t="s">
        <v>167</v>
      </c>
      <c r="AA577" t="s">
        <v>168</v>
      </c>
      <c r="AB577" t="s">
        <v>35</v>
      </c>
      <c r="AC577" t="s">
        <v>36</v>
      </c>
      <c r="AE577" s="9" t="str">
        <f t="shared" si="88"/>
        <v>ok</v>
      </c>
      <c r="AF577" s="9">
        <f t="shared" si="89"/>
        <v>0</v>
      </c>
      <c r="AG577" s="9" t="str">
        <f t="shared" si="90"/>
        <v>ok</v>
      </c>
      <c r="AH577" s="9" t="str">
        <f t="shared" si="91"/>
        <v>OK</v>
      </c>
      <c r="AI577" s="9" t="str">
        <f t="shared" si="92"/>
        <v>ok</v>
      </c>
      <c r="AJ577" s="9" t="str">
        <f t="shared" si="93"/>
        <v>STATE REPRESENTATIVE462DEMOCRATLEG DISTRICT 46 - HOUSEKINGLegislative2012366.67DEBT410304106041060Operation and OverheadAD, DOORBELLER DESIGN (KAYLORMADE)ARGO STRATEGIESPO BOX 9100 SEATTLEWA</v>
      </c>
      <c r="AK577" s="9">
        <f t="shared" si="94"/>
        <v>1</v>
      </c>
      <c r="AL577" s="9" t="str">
        <f t="shared" si="95"/>
        <v>NO!</v>
      </c>
      <c r="AM577" t="str">
        <f t="shared" si="96"/>
        <v>Yes</v>
      </c>
      <c r="AN577">
        <f t="shared" si="97"/>
        <v>100468148</v>
      </c>
      <c r="AO577" s="12" t="str">
        <f t="shared" si="98"/>
        <v>STATE REPRESENTATIVE462DEMOCRATLEG DISTRICT 46 - HOUSEKINGLegislative</v>
      </c>
    </row>
    <row r="578" spans="1:41" hidden="1" x14ac:dyDescent="0.25">
      <c r="A578">
        <v>777</v>
      </c>
      <c r="B578">
        <v>100463418</v>
      </c>
      <c r="C578" t="s">
        <v>30</v>
      </c>
      <c r="D578" t="s">
        <v>5600</v>
      </c>
      <c r="E578" t="s">
        <v>44</v>
      </c>
      <c r="F578" t="s">
        <v>5601</v>
      </c>
      <c r="G578" t="s">
        <v>403</v>
      </c>
      <c r="H578" t="s">
        <v>336</v>
      </c>
      <c r="I578" t="s">
        <v>5602</v>
      </c>
      <c r="J578" t="s">
        <v>67</v>
      </c>
      <c r="K578" t="s">
        <v>67</v>
      </c>
      <c r="L578">
        <v>46</v>
      </c>
      <c r="M578">
        <v>2</v>
      </c>
      <c r="N578" t="s">
        <v>68</v>
      </c>
      <c r="O578" t="s">
        <v>437</v>
      </c>
      <c r="P578" t="s">
        <v>134</v>
      </c>
      <c r="Q578" t="s">
        <v>71</v>
      </c>
      <c r="R578">
        <v>2012</v>
      </c>
      <c r="S578">
        <v>711.75</v>
      </c>
      <c r="T578" t="s">
        <v>31</v>
      </c>
      <c r="U578" s="2">
        <v>41000</v>
      </c>
      <c r="V578" s="2">
        <v>41029</v>
      </c>
      <c r="W578" s="2">
        <v>41029</v>
      </c>
      <c r="Y578" t="s">
        <v>330</v>
      </c>
      <c r="Z578" t="s">
        <v>33</v>
      </c>
      <c r="AA578" t="s">
        <v>103</v>
      </c>
      <c r="AB578" t="s">
        <v>35</v>
      </c>
      <c r="AC578" t="s">
        <v>36</v>
      </c>
      <c r="AE578" s="9" t="str">
        <f t="shared" si="88"/>
        <v>ok</v>
      </c>
      <c r="AF578" s="9">
        <f t="shared" si="89"/>
        <v>0</v>
      </c>
      <c r="AG578" s="9" t="str">
        <f t="shared" si="90"/>
        <v>ok</v>
      </c>
      <c r="AH578" s="9" t="str">
        <f t="shared" si="91"/>
        <v>OK</v>
      </c>
      <c r="AI578" s="9" t="str">
        <f t="shared" si="92"/>
        <v>ok</v>
      </c>
      <c r="AJ578" s="9" t="str">
        <f t="shared" si="93"/>
        <v>STATE REPRESENTATIVE462DEMOCRATLEG DISTRICT 46 - HOUSEKINGLegislative2012711.75DEBT410004102941029ACCOUNTING/COMPLIANCEPROJECT ACCOUNTING SERVICES603 STEWART ST #819SEATTLEWA</v>
      </c>
      <c r="AK578" s="9">
        <f t="shared" si="94"/>
        <v>0</v>
      </c>
      <c r="AL578" s="9" t="str">
        <f t="shared" si="95"/>
        <v>MATCH</v>
      </c>
      <c r="AM578" t="str">
        <f t="shared" si="96"/>
        <v>Yes</v>
      </c>
      <c r="AN578">
        <f t="shared" si="97"/>
        <v>100462772</v>
      </c>
      <c r="AO578" s="12" t="str">
        <f t="shared" si="98"/>
        <v>STATE REPRESENTATIVE462DEMOCRATLEG DISTRICT 46 - HOUSEKINGLegislative</v>
      </c>
    </row>
    <row r="579" spans="1:41" hidden="1" x14ac:dyDescent="0.25">
      <c r="A579">
        <v>741</v>
      </c>
      <c r="B579">
        <v>100463426</v>
      </c>
      <c r="C579" t="s">
        <v>30</v>
      </c>
      <c r="D579" t="s">
        <v>209</v>
      </c>
      <c r="E579" t="s">
        <v>44</v>
      </c>
      <c r="F579" t="s">
        <v>210</v>
      </c>
      <c r="G579" t="s">
        <v>211</v>
      </c>
      <c r="H579" t="s">
        <v>212</v>
      </c>
      <c r="I579" t="s">
        <v>213</v>
      </c>
      <c r="J579" t="s">
        <v>67</v>
      </c>
      <c r="K579" t="s">
        <v>67</v>
      </c>
      <c r="L579">
        <v>46</v>
      </c>
      <c r="M579">
        <v>2</v>
      </c>
      <c r="N579" t="s">
        <v>68</v>
      </c>
      <c r="O579" t="s">
        <v>437</v>
      </c>
      <c r="P579" t="s">
        <v>134</v>
      </c>
      <c r="Q579" t="s">
        <v>71</v>
      </c>
      <c r="R579">
        <v>2012</v>
      </c>
      <c r="S579">
        <v>711.75</v>
      </c>
      <c r="T579" t="s">
        <v>31</v>
      </c>
      <c r="U579" s="2">
        <v>41000</v>
      </c>
      <c r="V579" s="2">
        <v>41029</v>
      </c>
      <c r="W579" s="2">
        <v>41029</v>
      </c>
      <c r="Y579" t="s">
        <v>330</v>
      </c>
      <c r="Z579" t="s">
        <v>33</v>
      </c>
      <c r="AA579" t="s">
        <v>103</v>
      </c>
      <c r="AB579" t="s">
        <v>35</v>
      </c>
      <c r="AC579" t="s">
        <v>36</v>
      </c>
      <c r="AE579" s="9" t="str">
        <f t="shared" si="88"/>
        <v>ok</v>
      </c>
      <c r="AF579" s="9">
        <f t="shared" si="89"/>
        <v>0</v>
      </c>
      <c r="AG579" s="9" t="str">
        <f t="shared" si="90"/>
        <v>ok</v>
      </c>
      <c r="AH579" s="9" t="str">
        <f t="shared" si="91"/>
        <v>OK</v>
      </c>
      <c r="AI579" s="9" t="str">
        <f t="shared" si="92"/>
        <v>ok</v>
      </c>
      <c r="AJ579" s="9" t="str">
        <f t="shared" si="93"/>
        <v>STATE REPRESENTATIVE462DEMOCRATLEG DISTRICT 46 - HOUSEKINGLegislative2012711.75DEBT410004102941029ACCOUNTING/COMPLIANCEPROJECT ACCOUNTING SERVICES603 STEWART ST #819SEATTLEWA</v>
      </c>
      <c r="AK579" s="9">
        <f t="shared" si="94"/>
        <v>1</v>
      </c>
      <c r="AL579" s="9" t="str">
        <f t="shared" si="95"/>
        <v>MATCH</v>
      </c>
      <c r="AM579" t="str">
        <f t="shared" si="96"/>
        <v>Yes</v>
      </c>
      <c r="AN579">
        <f t="shared" si="97"/>
        <v>100462772</v>
      </c>
      <c r="AO579" s="12" t="str">
        <f t="shared" si="98"/>
        <v>STATE REPRESENTATIVE462DEMOCRATLEG DISTRICT 46 - HOUSEKINGLegislative</v>
      </c>
    </row>
    <row r="580" spans="1:41" hidden="1" x14ac:dyDescent="0.25">
      <c r="A580">
        <v>616</v>
      </c>
      <c r="B580">
        <v>100467015</v>
      </c>
      <c r="C580" t="s">
        <v>30</v>
      </c>
      <c r="D580" t="s">
        <v>4788</v>
      </c>
      <c r="E580" t="s">
        <v>44</v>
      </c>
      <c r="F580" t="s">
        <v>4789</v>
      </c>
      <c r="G580" t="s">
        <v>2848</v>
      </c>
      <c r="H580" t="s">
        <v>336</v>
      </c>
      <c r="I580" t="s">
        <v>4790</v>
      </c>
      <c r="J580" t="s">
        <v>322</v>
      </c>
      <c r="K580" t="s">
        <v>67</v>
      </c>
      <c r="L580">
        <v>46</v>
      </c>
      <c r="M580">
        <v>2</v>
      </c>
      <c r="N580" t="s">
        <v>68</v>
      </c>
      <c r="O580" t="s">
        <v>437</v>
      </c>
      <c r="P580" t="s">
        <v>134</v>
      </c>
      <c r="Q580" t="s">
        <v>71</v>
      </c>
      <c r="R580">
        <v>2012</v>
      </c>
      <c r="S580">
        <v>711.75</v>
      </c>
      <c r="T580" t="s">
        <v>31</v>
      </c>
      <c r="U580" s="2">
        <v>41000</v>
      </c>
      <c r="V580" s="2">
        <v>41029</v>
      </c>
      <c r="W580" s="2">
        <v>41029</v>
      </c>
      <c r="Y580" t="s">
        <v>330</v>
      </c>
      <c r="Z580" t="s">
        <v>33</v>
      </c>
      <c r="AA580" t="s">
        <v>103</v>
      </c>
      <c r="AB580" t="s">
        <v>35</v>
      </c>
      <c r="AC580" t="s">
        <v>36</v>
      </c>
      <c r="AE580" s="9" t="str">
        <f t="shared" si="88"/>
        <v>ok</v>
      </c>
      <c r="AF580" s="9">
        <f t="shared" si="89"/>
        <v>0</v>
      </c>
      <c r="AG580" s="9" t="str">
        <f t="shared" si="90"/>
        <v>ok</v>
      </c>
      <c r="AH580" s="9" t="str">
        <f t="shared" si="91"/>
        <v>OK</v>
      </c>
      <c r="AI580" s="9" t="str">
        <f t="shared" si="92"/>
        <v>ok</v>
      </c>
      <c r="AJ580" s="9" t="str">
        <f t="shared" si="93"/>
        <v>STATE REPRESENTATIVE462DEMOCRATLEG DISTRICT 46 - HOUSEKINGLegislative2012711.75DEBT410004102941029ACCOUNTING/COMPLIANCEPROJECT ACCOUNTING SERVICES603 STEWART ST #819SEATTLEWA</v>
      </c>
      <c r="AK580" s="9">
        <f t="shared" si="94"/>
        <v>1</v>
      </c>
      <c r="AL580" s="9" t="str">
        <f t="shared" si="95"/>
        <v>NO!</v>
      </c>
      <c r="AM580" t="str">
        <f t="shared" si="96"/>
        <v>Yes</v>
      </c>
      <c r="AN580">
        <f t="shared" si="97"/>
        <v>100462772</v>
      </c>
      <c r="AO580" s="12" t="str">
        <f t="shared" si="98"/>
        <v>STATE REPRESENTATIVE462DEMOCRATLEG DISTRICT 46 - HOUSEKINGLegislative</v>
      </c>
    </row>
    <row r="581" spans="1:41" hidden="1" x14ac:dyDescent="0.25">
      <c r="A581">
        <v>875</v>
      </c>
      <c r="B581">
        <v>100467857</v>
      </c>
      <c r="C581" t="s">
        <v>30</v>
      </c>
      <c r="D581" t="s">
        <v>831</v>
      </c>
      <c r="E581" t="s">
        <v>44</v>
      </c>
      <c r="F581" t="s">
        <v>832</v>
      </c>
      <c r="G581" t="s">
        <v>833</v>
      </c>
      <c r="H581" t="s">
        <v>65</v>
      </c>
      <c r="I581" t="s">
        <v>834</v>
      </c>
      <c r="J581" t="s">
        <v>67</v>
      </c>
      <c r="K581" t="s">
        <v>67</v>
      </c>
      <c r="L581">
        <v>46</v>
      </c>
      <c r="M581">
        <v>2</v>
      </c>
      <c r="N581" t="s">
        <v>68</v>
      </c>
      <c r="O581" t="s">
        <v>437</v>
      </c>
      <c r="P581" t="s">
        <v>134</v>
      </c>
      <c r="Q581" t="s">
        <v>71</v>
      </c>
      <c r="R581">
        <v>2012</v>
      </c>
      <c r="S581">
        <v>711.75</v>
      </c>
      <c r="T581" t="s">
        <v>31</v>
      </c>
      <c r="U581" s="2">
        <v>41000</v>
      </c>
      <c r="V581" s="2">
        <v>41029</v>
      </c>
      <c r="W581" s="2">
        <v>41029</v>
      </c>
      <c r="Y581" t="s">
        <v>330</v>
      </c>
      <c r="Z581" t="s">
        <v>33</v>
      </c>
      <c r="AA581" t="s">
        <v>103</v>
      </c>
      <c r="AB581" t="s">
        <v>35</v>
      </c>
      <c r="AC581" t="s">
        <v>36</v>
      </c>
      <c r="AE581" s="9" t="str">
        <f t="shared" ref="AE581:AE644" si="99">IF(LEFT(D581,4)=LEFT(F581,4),"ok","NO!")</f>
        <v>ok</v>
      </c>
      <c r="AF581" s="9">
        <f t="shared" ref="AF581:AF644" si="100">VALUE(MID(O581,SEARCH(" -",O581)-2,2))-L581</f>
        <v>0</v>
      </c>
      <c r="AG581" s="9" t="str">
        <f t="shared" ref="AG581:AG644" si="101">IF(V581&gt;=U581,"ok","ERROR!")</f>
        <v>ok</v>
      </c>
      <c r="AH581" s="9" t="str">
        <f t="shared" ref="AH581:AH644" si="102">IF(AND(W581&gt;=U581,W581&lt;=V581),"OK","ERROR!")</f>
        <v>OK</v>
      </c>
      <c r="AI581" s="9" t="str">
        <f t="shared" ref="AI581:AI644" si="103">IF(W581&lt;=V581,"ok","ERROR")</f>
        <v>ok</v>
      </c>
      <c r="AJ581" s="9" t="str">
        <f t="shared" ref="AJ581:AJ644" si="104">CONCATENATE(K581,L581,M581,N581,O581,P581,Q581,R581,S581,T581,U581,V581,W581,X581,Y581,Z581,AA581,AB581,AC581)</f>
        <v>STATE REPRESENTATIVE462DEMOCRATLEG DISTRICT 46 - HOUSEKINGLegislative2012711.75DEBT410004102941029ACCOUNTING/COMPLIANCEPROJECT ACCOUNTING SERVICES603 STEWART ST #819SEATTLEWA</v>
      </c>
      <c r="AK581" s="9">
        <f t="shared" ref="AK581:AK644" si="105">IF(OR(ISNA(AJ580),ISNA(AJ581)),0,IF(AJ581&lt;&gt;AJ580,0,1))</f>
        <v>1</v>
      </c>
      <c r="AL581" s="9" t="str">
        <f t="shared" ref="AL581:AL644" si="106">IF(J581=K581,"MATCH","NO!")</f>
        <v>MATCH</v>
      </c>
      <c r="AM581" t="str">
        <f t="shared" ref="AM581:AM644" si="107">IF(ISNA(VLOOKUP($B581,realdata,1,FALSE)),"NO","Yes")</f>
        <v>Yes</v>
      </c>
      <c r="AN581">
        <f t="shared" ref="AN581:AN644" si="108">VLOOKUP(AJ581,real_kac,2,FALSE)</f>
        <v>100462772</v>
      </c>
      <c r="AO581" s="12" t="str">
        <f t="shared" ref="AO581:AO644" si="109">CONCATENATE(K581,L581,M581,N581,O581,P581,Q581)</f>
        <v>STATE REPRESENTATIVE462DEMOCRATLEG DISTRICT 46 - HOUSEKINGLegislative</v>
      </c>
    </row>
    <row r="582" spans="1:41" hidden="1" x14ac:dyDescent="0.25">
      <c r="A582">
        <v>847</v>
      </c>
      <c r="B582">
        <v>100467965</v>
      </c>
      <c r="C582" t="s">
        <v>30</v>
      </c>
      <c r="D582" t="s">
        <v>5168</v>
      </c>
      <c r="E582" t="s">
        <v>44</v>
      </c>
      <c r="F582" t="s">
        <v>5169</v>
      </c>
      <c r="G582" t="s">
        <v>2075</v>
      </c>
      <c r="H582" t="s">
        <v>602</v>
      </c>
      <c r="I582" t="s">
        <v>5170</v>
      </c>
      <c r="J582" t="s">
        <v>322</v>
      </c>
      <c r="K582" t="s">
        <v>67</v>
      </c>
      <c r="L582">
        <v>46</v>
      </c>
      <c r="M582">
        <v>2</v>
      </c>
      <c r="N582" t="s">
        <v>68</v>
      </c>
      <c r="O582" t="s">
        <v>437</v>
      </c>
      <c r="P582" t="s">
        <v>134</v>
      </c>
      <c r="Q582" t="s">
        <v>71</v>
      </c>
      <c r="R582">
        <v>2012</v>
      </c>
      <c r="S582">
        <v>711.75</v>
      </c>
      <c r="T582" t="s">
        <v>31</v>
      </c>
      <c r="U582" s="2">
        <v>41000</v>
      </c>
      <c r="V582" s="2">
        <v>41029</v>
      </c>
      <c r="W582" s="2">
        <v>41029</v>
      </c>
      <c r="Y582" t="s">
        <v>330</v>
      </c>
      <c r="Z582" t="s">
        <v>33</v>
      </c>
      <c r="AA582" t="s">
        <v>103</v>
      </c>
      <c r="AB582" t="s">
        <v>35</v>
      </c>
      <c r="AC582" t="s">
        <v>36</v>
      </c>
      <c r="AE582" s="9" t="str">
        <f t="shared" si="99"/>
        <v>ok</v>
      </c>
      <c r="AF582" s="9">
        <f t="shared" si="100"/>
        <v>0</v>
      </c>
      <c r="AG582" s="9" t="str">
        <f t="shared" si="101"/>
        <v>ok</v>
      </c>
      <c r="AH582" s="9" t="str">
        <f t="shared" si="102"/>
        <v>OK</v>
      </c>
      <c r="AI582" s="9" t="str">
        <f t="shared" si="103"/>
        <v>ok</v>
      </c>
      <c r="AJ582" s="9" t="str">
        <f t="shared" si="104"/>
        <v>STATE REPRESENTATIVE462DEMOCRATLEG DISTRICT 46 - HOUSEKINGLegislative2012711.75DEBT410004102941029ACCOUNTING/COMPLIANCEPROJECT ACCOUNTING SERVICES603 STEWART ST #819SEATTLEWA</v>
      </c>
      <c r="AK582" s="9">
        <f t="shared" si="105"/>
        <v>1</v>
      </c>
      <c r="AL582" s="9" t="str">
        <f t="shared" si="106"/>
        <v>NO!</v>
      </c>
      <c r="AM582" t="str">
        <f t="shared" si="107"/>
        <v>Yes</v>
      </c>
      <c r="AN582">
        <f t="shared" si="108"/>
        <v>100462772</v>
      </c>
      <c r="AO582" s="12" t="str">
        <f t="shared" si="109"/>
        <v>STATE REPRESENTATIVE462DEMOCRATLEG DISTRICT 46 - HOUSEKINGLegislative</v>
      </c>
    </row>
    <row r="583" spans="1:41" hidden="1" x14ac:dyDescent="0.25">
      <c r="A583">
        <v>702</v>
      </c>
      <c r="B583">
        <v>100468202</v>
      </c>
      <c r="C583" t="s">
        <v>30</v>
      </c>
      <c r="D583" t="s">
        <v>956</v>
      </c>
      <c r="E583" t="s">
        <v>44</v>
      </c>
      <c r="F583" t="s">
        <v>957</v>
      </c>
      <c r="G583" t="s">
        <v>958</v>
      </c>
      <c r="H583" t="s">
        <v>238</v>
      </c>
      <c r="I583" t="s">
        <v>959</v>
      </c>
      <c r="J583" t="s">
        <v>67</v>
      </c>
      <c r="K583" t="s">
        <v>67</v>
      </c>
      <c r="L583">
        <v>46</v>
      </c>
      <c r="M583">
        <v>2</v>
      </c>
      <c r="N583" t="s">
        <v>68</v>
      </c>
      <c r="O583" t="s">
        <v>437</v>
      </c>
      <c r="P583" t="s">
        <v>134</v>
      </c>
      <c r="Q583" t="s">
        <v>71</v>
      </c>
      <c r="R583">
        <v>2012</v>
      </c>
      <c r="S583">
        <v>711.75</v>
      </c>
      <c r="T583" t="s">
        <v>31</v>
      </c>
      <c r="U583" s="2">
        <v>41000</v>
      </c>
      <c r="V583" s="2">
        <v>41029</v>
      </c>
      <c r="W583" s="2">
        <v>41029</v>
      </c>
      <c r="Y583" t="s">
        <v>330</v>
      </c>
      <c r="Z583" t="s">
        <v>33</v>
      </c>
      <c r="AA583" t="s">
        <v>103</v>
      </c>
      <c r="AB583" t="s">
        <v>35</v>
      </c>
      <c r="AC583" t="s">
        <v>36</v>
      </c>
      <c r="AE583" s="9" t="str">
        <f t="shared" si="99"/>
        <v>ok</v>
      </c>
      <c r="AF583" s="9">
        <f t="shared" si="100"/>
        <v>0</v>
      </c>
      <c r="AG583" s="9" t="str">
        <f t="shared" si="101"/>
        <v>ok</v>
      </c>
      <c r="AH583" s="9" t="str">
        <f t="shared" si="102"/>
        <v>OK</v>
      </c>
      <c r="AI583" s="9" t="str">
        <f t="shared" si="103"/>
        <v>ok</v>
      </c>
      <c r="AJ583" s="9" t="str">
        <f t="shared" si="104"/>
        <v>STATE REPRESENTATIVE462DEMOCRATLEG DISTRICT 46 - HOUSEKINGLegislative2012711.75DEBT410004102941029ACCOUNTING/COMPLIANCEPROJECT ACCOUNTING SERVICES603 STEWART ST #819SEATTLEWA</v>
      </c>
      <c r="AK583" s="9">
        <f t="shared" si="105"/>
        <v>1</v>
      </c>
      <c r="AL583" s="9" t="str">
        <f t="shared" si="106"/>
        <v>MATCH</v>
      </c>
      <c r="AM583" t="str">
        <f t="shared" si="107"/>
        <v>Yes</v>
      </c>
      <c r="AN583">
        <f t="shared" si="108"/>
        <v>100462772</v>
      </c>
      <c r="AO583" s="12" t="str">
        <f t="shared" si="109"/>
        <v>STATE REPRESENTATIVE462DEMOCRATLEG DISTRICT 46 - HOUSEKINGLegislative</v>
      </c>
    </row>
    <row r="584" spans="1:41" hidden="1" x14ac:dyDescent="0.25">
      <c r="A584">
        <v>735</v>
      </c>
      <c r="B584">
        <v>100468885</v>
      </c>
      <c r="C584" t="s">
        <v>30</v>
      </c>
      <c r="D584" t="s">
        <v>284</v>
      </c>
      <c r="E584" t="s">
        <v>44</v>
      </c>
      <c r="F584" t="s">
        <v>285</v>
      </c>
      <c r="G584" t="s">
        <v>286</v>
      </c>
      <c r="H584" t="s">
        <v>140</v>
      </c>
      <c r="I584" t="s">
        <v>287</v>
      </c>
      <c r="J584" t="s">
        <v>67</v>
      </c>
      <c r="K584" t="s">
        <v>67</v>
      </c>
      <c r="L584">
        <v>47</v>
      </c>
      <c r="M584">
        <v>1</v>
      </c>
      <c r="N584" t="s">
        <v>68</v>
      </c>
      <c r="O584" t="s">
        <v>697</v>
      </c>
      <c r="P584" t="s">
        <v>134</v>
      </c>
      <c r="Q584" t="s">
        <v>71</v>
      </c>
      <c r="R584">
        <v>2012</v>
      </c>
      <c r="S584">
        <v>616.29999999999995</v>
      </c>
      <c r="T584" t="s">
        <v>31</v>
      </c>
      <c r="U584" s="2">
        <v>41030</v>
      </c>
      <c r="V584" s="2">
        <v>41060</v>
      </c>
      <c r="W584" s="2">
        <v>41026</v>
      </c>
      <c r="Y584" t="s">
        <v>5345</v>
      </c>
      <c r="Z584" t="s">
        <v>74</v>
      </c>
      <c r="AA584" t="s">
        <v>699</v>
      </c>
      <c r="AB584" t="s">
        <v>35</v>
      </c>
      <c r="AC584" t="s">
        <v>36</v>
      </c>
      <c r="AE584" s="9" t="str">
        <f t="shared" si="99"/>
        <v>ok</v>
      </c>
      <c r="AF584" s="9">
        <f t="shared" si="100"/>
        <v>0</v>
      </c>
      <c r="AG584" s="9" t="str">
        <f t="shared" si="101"/>
        <v>ok</v>
      </c>
      <c r="AH584" s="9" t="str">
        <f t="shared" si="102"/>
        <v>ERROR!</v>
      </c>
      <c r="AI584" s="9" t="str">
        <f t="shared" si="103"/>
        <v>ok</v>
      </c>
      <c r="AJ584" s="9" t="str">
        <f t="shared" si="104"/>
        <v>STATE REPRESENTATIVE471DEMOCRATLEG DISTRICT 47 - HOUSEKINGLegislative2012616.3DEBT410304106041026REMITS INVOICE 6331NORTHWEST PASSAGE146 CANAL STEET SEATTLEWA</v>
      </c>
      <c r="AK584" s="9">
        <f t="shared" si="105"/>
        <v>0</v>
      </c>
      <c r="AL584" s="9" t="str">
        <f t="shared" si="106"/>
        <v>MATCH</v>
      </c>
      <c r="AM584" t="str">
        <f t="shared" si="107"/>
        <v>Yes</v>
      </c>
      <c r="AN584">
        <f t="shared" si="108"/>
        <v>100468404</v>
      </c>
      <c r="AO584" s="12" t="str">
        <f t="shared" si="109"/>
        <v>STATE REPRESENTATIVE471DEMOCRATLEG DISTRICT 47 - HOUSEKINGLegislative</v>
      </c>
    </row>
    <row r="585" spans="1:41" hidden="1" x14ac:dyDescent="0.25">
      <c r="A585">
        <v>732</v>
      </c>
      <c r="B585">
        <v>100468914</v>
      </c>
      <c r="C585" t="s">
        <v>30</v>
      </c>
      <c r="D585" t="s">
        <v>137</v>
      </c>
      <c r="E585" t="s">
        <v>44</v>
      </c>
      <c r="F585" t="s">
        <v>138</v>
      </c>
      <c r="G585" t="s">
        <v>139</v>
      </c>
      <c r="H585" t="s">
        <v>140</v>
      </c>
      <c r="I585" t="s">
        <v>141</v>
      </c>
      <c r="J585" t="s">
        <v>67</v>
      </c>
      <c r="K585" t="s">
        <v>67</v>
      </c>
      <c r="L585">
        <v>47</v>
      </c>
      <c r="M585">
        <v>1</v>
      </c>
      <c r="N585" t="s">
        <v>68</v>
      </c>
      <c r="O585" t="s">
        <v>697</v>
      </c>
      <c r="P585" t="s">
        <v>134</v>
      </c>
      <c r="Q585" t="s">
        <v>71</v>
      </c>
      <c r="R585">
        <v>2012</v>
      </c>
      <c r="S585">
        <v>616.29999999999995</v>
      </c>
      <c r="T585" t="s">
        <v>31</v>
      </c>
      <c r="U585" s="2">
        <v>41030</v>
      </c>
      <c r="V585" s="2">
        <v>41060</v>
      </c>
      <c r="W585" s="2">
        <v>41026</v>
      </c>
      <c r="Y585" t="s">
        <v>5345</v>
      </c>
      <c r="Z585" t="s">
        <v>74</v>
      </c>
      <c r="AA585" t="s">
        <v>699</v>
      </c>
      <c r="AB585" t="s">
        <v>35</v>
      </c>
      <c r="AC585" t="s">
        <v>36</v>
      </c>
      <c r="AE585" s="9" t="str">
        <f t="shared" si="99"/>
        <v>ok</v>
      </c>
      <c r="AF585" s="9">
        <f t="shared" si="100"/>
        <v>0</v>
      </c>
      <c r="AG585" s="9" t="str">
        <f t="shared" si="101"/>
        <v>ok</v>
      </c>
      <c r="AH585" s="9" t="str">
        <f t="shared" si="102"/>
        <v>ERROR!</v>
      </c>
      <c r="AI585" s="9" t="str">
        <f t="shared" si="103"/>
        <v>ok</v>
      </c>
      <c r="AJ585" s="9" t="str">
        <f t="shared" si="104"/>
        <v>STATE REPRESENTATIVE471DEMOCRATLEG DISTRICT 47 - HOUSEKINGLegislative2012616.3DEBT410304106041026REMITS INVOICE 6331NORTHWEST PASSAGE146 CANAL STEET SEATTLEWA</v>
      </c>
      <c r="AK585" s="9">
        <f t="shared" si="105"/>
        <v>1</v>
      </c>
      <c r="AL585" s="9" t="str">
        <f t="shared" si="106"/>
        <v>MATCH</v>
      </c>
      <c r="AM585" t="str">
        <f t="shared" si="107"/>
        <v>Yes</v>
      </c>
      <c r="AN585">
        <f t="shared" si="108"/>
        <v>100468404</v>
      </c>
      <c r="AO585" s="12" t="str">
        <f t="shared" si="109"/>
        <v>STATE REPRESENTATIVE471DEMOCRATLEG DISTRICT 47 - HOUSEKINGLegislative</v>
      </c>
    </row>
    <row r="586" spans="1:41" hidden="1" x14ac:dyDescent="0.25">
      <c r="A586">
        <v>765</v>
      </c>
      <c r="B586">
        <v>100469101</v>
      </c>
      <c r="C586" t="s">
        <v>30</v>
      </c>
      <c r="D586" t="s">
        <v>651</v>
      </c>
      <c r="E586" t="s">
        <v>44</v>
      </c>
      <c r="F586" t="s">
        <v>652</v>
      </c>
      <c r="G586" t="s">
        <v>190</v>
      </c>
      <c r="H586" t="s">
        <v>65</v>
      </c>
      <c r="I586" t="s">
        <v>653</v>
      </c>
      <c r="J586" t="s">
        <v>654</v>
      </c>
      <c r="K586" t="s">
        <v>67</v>
      </c>
      <c r="L586">
        <v>47</v>
      </c>
      <c r="M586">
        <v>1</v>
      </c>
      <c r="N586" t="s">
        <v>68</v>
      </c>
      <c r="O586" t="s">
        <v>697</v>
      </c>
      <c r="P586" t="s">
        <v>134</v>
      </c>
      <c r="Q586" t="s">
        <v>71</v>
      </c>
      <c r="R586">
        <v>2012</v>
      </c>
      <c r="S586">
        <v>616.29999999999995</v>
      </c>
      <c r="T586" t="s">
        <v>31</v>
      </c>
      <c r="U586" s="2">
        <v>41030</v>
      </c>
      <c r="V586" s="2">
        <v>41060</v>
      </c>
      <c r="W586" s="2">
        <v>41026</v>
      </c>
      <c r="Y586" t="s">
        <v>5345</v>
      </c>
      <c r="Z586" t="s">
        <v>74</v>
      </c>
      <c r="AA586" t="s">
        <v>699</v>
      </c>
      <c r="AB586" t="s">
        <v>35</v>
      </c>
      <c r="AC586" t="s">
        <v>36</v>
      </c>
      <c r="AE586" s="9" t="str">
        <f t="shared" si="99"/>
        <v>ok</v>
      </c>
      <c r="AF586" s="9">
        <f t="shared" si="100"/>
        <v>0</v>
      </c>
      <c r="AG586" s="9" t="str">
        <f t="shared" si="101"/>
        <v>ok</v>
      </c>
      <c r="AH586" s="9" t="str">
        <f t="shared" si="102"/>
        <v>ERROR!</v>
      </c>
      <c r="AI586" s="9" t="str">
        <f t="shared" si="103"/>
        <v>ok</v>
      </c>
      <c r="AJ586" s="9" t="str">
        <f t="shared" si="104"/>
        <v>STATE REPRESENTATIVE471DEMOCRATLEG DISTRICT 47 - HOUSEKINGLegislative2012616.3DEBT410304106041026REMITS INVOICE 6331NORTHWEST PASSAGE146 CANAL STEET SEATTLEWA</v>
      </c>
      <c r="AK586" s="9">
        <f t="shared" si="105"/>
        <v>1</v>
      </c>
      <c r="AL586" s="9" t="str">
        <f t="shared" si="106"/>
        <v>NO!</v>
      </c>
      <c r="AM586" t="str">
        <f t="shared" si="107"/>
        <v>Yes</v>
      </c>
      <c r="AN586">
        <f t="shared" si="108"/>
        <v>100468404</v>
      </c>
      <c r="AO586" s="12" t="str">
        <f t="shared" si="109"/>
        <v>STATE REPRESENTATIVE471DEMOCRATLEG DISTRICT 47 - HOUSEKINGLegislative</v>
      </c>
    </row>
    <row r="587" spans="1:41" hidden="1" x14ac:dyDescent="0.25">
      <c r="A587">
        <v>733</v>
      </c>
      <c r="B587">
        <v>100469156</v>
      </c>
      <c r="C587" t="s">
        <v>30</v>
      </c>
      <c r="D587" t="s">
        <v>524</v>
      </c>
      <c r="E587" t="s">
        <v>44</v>
      </c>
      <c r="F587" t="s">
        <v>525</v>
      </c>
      <c r="G587" t="s">
        <v>403</v>
      </c>
      <c r="H587" t="s">
        <v>336</v>
      </c>
      <c r="I587" t="s">
        <v>526</v>
      </c>
      <c r="J587" t="s">
        <v>67</v>
      </c>
      <c r="K587" t="s">
        <v>67</v>
      </c>
      <c r="L587">
        <v>47</v>
      </c>
      <c r="M587">
        <v>1</v>
      </c>
      <c r="N587" t="s">
        <v>68</v>
      </c>
      <c r="O587" t="s">
        <v>697</v>
      </c>
      <c r="P587" t="s">
        <v>134</v>
      </c>
      <c r="Q587" t="s">
        <v>71</v>
      </c>
      <c r="R587">
        <v>2012</v>
      </c>
      <c r="S587">
        <v>616.29999999999995</v>
      </c>
      <c r="T587" t="s">
        <v>31</v>
      </c>
      <c r="U587" s="2">
        <v>41030</v>
      </c>
      <c r="V587" s="2">
        <v>41060</v>
      </c>
      <c r="W587" s="2">
        <v>41026</v>
      </c>
      <c r="Y587" t="s">
        <v>5345</v>
      </c>
      <c r="Z587" t="s">
        <v>74</v>
      </c>
      <c r="AA587" t="s">
        <v>699</v>
      </c>
      <c r="AB587" t="s">
        <v>35</v>
      </c>
      <c r="AC587" t="s">
        <v>36</v>
      </c>
      <c r="AE587" s="9" t="str">
        <f t="shared" si="99"/>
        <v>ok</v>
      </c>
      <c r="AF587" s="9">
        <f t="shared" si="100"/>
        <v>0</v>
      </c>
      <c r="AG587" s="9" t="str">
        <f t="shared" si="101"/>
        <v>ok</v>
      </c>
      <c r="AH587" s="9" t="str">
        <f t="shared" si="102"/>
        <v>ERROR!</v>
      </c>
      <c r="AI587" s="9" t="str">
        <f t="shared" si="103"/>
        <v>ok</v>
      </c>
      <c r="AJ587" s="9" t="str">
        <f t="shared" si="104"/>
        <v>STATE REPRESENTATIVE471DEMOCRATLEG DISTRICT 47 - HOUSEKINGLegislative2012616.3DEBT410304106041026REMITS INVOICE 6331NORTHWEST PASSAGE146 CANAL STEET SEATTLEWA</v>
      </c>
      <c r="AK587" s="9">
        <f t="shared" si="105"/>
        <v>1</v>
      </c>
      <c r="AL587" s="9" t="str">
        <f t="shared" si="106"/>
        <v>MATCH</v>
      </c>
      <c r="AM587" t="str">
        <f t="shared" si="107"/>
        <v>Yes</v>
      </c>
      <c r="AN587">
        <f t="shared" si="108"/>
        <v>100468404</v>
      </c>
      <c r="AO587" s="12" t="str">
        <f t="shared" si="109"/>
        <v>STATE REPRESENTATIVE471DEMOCRATLEG DISTRICT 47 - HOUSEKINGLegislative</v>
      </c>
    </row>
    <row r="588" spans="1:41" hidden="1" x14ac:dyDescent="0.25">
      <c r="A588">
        <v>780</v>
      </c>
      <c r="B588">
        <v>100470677</v>
      </c>
      <c r="C588" t="s">
        <v>30</v>
      </c>
      <c r="D588" t="s">
        <v>651</v>
      </c>
      <c r="E588" t="s">
        <v>44</v>
      </c>
      <c r="F588" t="s">
        <v>652</v>
      </c>
      <c r="G588" t="s">
        <v>190</v>
      </c>
      <c r="H588" t="s">
        <v>65</v>
      </c>
      <c r="I588" t="s">
        <v>653</v>
      </c>
      <c r="J588" t="s">
        <v>654</v>
      </c>
      <c r="K588" t="s">
        <v>67</v>
      </c>
      <c r="L588">
        <v>47</v>
      </c>
      <c r="M588">
        <v>1</v>
      </c>
      <c r="N588" t="s">
        <v>68</v>
      </c>
      <c r="O588" t="s">
        <v>697</v>
      </c>
      <c r="P588" t="s">
        <v>134</v>
      </c>
      <c r="Q588" t="s">
        <v>71</v>
      </c>
      <c r="R588">
        <v>2012</v>
      </c>
      <c r="S588">
        <v>616.29999999999995</v>
      </c>
      <c r="T588" t="s">
        <v>31</v>
      </c>
      <c r="U588" s="2">
        <v>41030</v>
      </c>
      <c r="V588" s="2">
        <v>41060</v>
      </c>
      <c r="W588" s="2">
        <v>41026</v>
      </c>
      <c r="Y588" t="s">
        <v>5345</v>
      </c>
      <c r="Z588" t="s">
        <v>74</v>
      </c>
      <c r="AA588" t="s">
        <v>699</v>
      </c>
      <c r="AB588" t="s">
        <v>35</v>
      </c>
      <c r="AC588" t="s">
        <v>36</v>
      </c>
      <c r="AE588" s="9" t="str">
        <f t="shared" si="99"/>
        <v>ok</v>
      </c>
      <c r="AF588" s="9">
        <f t="shared" si="100"/>
        <v>0</v>
      </c>
      <c r="AG588" s="9" t="str">
        <f t="shared" si="101"/>
        <v>ok</v>
      </c>
      <c r="AH588" s="9" t="str">
        <f t="shared" si="102"/>
        <v>ERROR!</v>
      </c>
      <c r="AI588" s="9" t="str">
        <f t="shared" si="103"/>
        <v>ok</v>
      </c>
      <c r="AJ588" s="9" t="str">
        <f t="shared" si="104"/>
        <v>STATE REPRESENTATIVE471DEMOCRATLEG DISTRICT 47 - HOUSEKINGLegislative2012616.3DEBT410304106041026REMITS INVOICE 6331NORTHWEST PASSAGE146 CANAL STEET SEATTLEWA</v>
      </c>
      <c r="AK588" s="9">
        <f t="shared" si="105"/>
        <v>1</v>
      </c>
      <c r="AL588" s="9" t="str">
        <f t="shared" si="106"/>
        <v>NO!</v>
      </c>
      <c r="AM588" t="str">
        <f t="shared" si="107"/>
        <v>Yes</v>
      </c>
      <c r="AN588">
        <f t="shared" si="108"/>
        <v>100468404</v>
      </c>
      <c r="AO588" s="12" t="str">
        <f t="shared" si="109"/>
        <v>STATE REPRESENTATIVE471DEMOCRATLEG DISTRICT 47 - HOUSEKINGLegislative</v>
      </c>
    </row>
    <row r="589" spans="1:41" hidden="1" x14ac:dyDescent="0.25">
      <c r="A589">
        <v>395</v>
      </c>
      <c r="B589">
        <v>100408035</v>
      </c>
      <c r="C589" t="s">
        <v>30</v>
      </c>
      <c r="D589" t="s">
        <v>658</v>
      </c>
      <c r="E589" t="s">
        <v>44</v>
      </c>
      <c r="F589" t="s">
        <v>659</v>
      </c>
      <c r="G589" t="s">
        <v>660</v>
      </c>
      <c r="H589" t="s">
        <v>273</v>
      </c>
      <c r="I589" t="s">
        <v>661</v>
      </c>
      <c r="J589" t="s">
        <v>67</v>
      </c>
      <c r="K589" t="s">
        <v>67</v>
      </c>
      <c r="L589">
        <v>47</v>
      </c>
      <c r="M589">
        <v>2</v>
      </c>
      <c r="N589" t="s">
        <v>68</v>
      </c>
      <c r="O589" t="s">
        <v>697</v>
      </c>
      <c r="P589" t="s">
        <v>134</v>
      </c>
      <c r="Q589" t="s">
        <v>71</v>
      </c>
      <c r="R589">
        <v>2012</v>
      </c>
      <c r="S589">
        <v>300</v>
      </c>
      <c r="T589" t="s">
        <v>31</v>
      </c>
      <c r="U589" s="2">
        <v>40544</v>
      </c>
      <c r="V589" s="2">
        <v>40574</v>
      </c>
      <c r="W589" s="2">
        <v>40574</v>
      </c>
      <c r="X589" t="s">
        <v>72</v>
      </c>
      <c r="Y589" t="s">
        <v>2477</v>
      </c>
      <c r="Z589" t="s">
        <v>167</v>
      </c>
      <c r="AA589" t="s">
        <v>168</v>
      </c>
      <c r="AB589" t="s">
        <v>35</v>
      </c>
      <c r="AC589" t="s">
        <v>36</v>
      </c>
      <c r="AE589" s="9" t="str">
        <f t="shared" si="99"/>
        <v>ok</v>
      </c>
      <c r="AF589" s="9">
        <f t="shared" si="100"/>
        <v>0</v>
      </c>
      <c r="AG589" s="9" t="str">
        <f t="shared" si="101"/>
        <v>ok</v>
      </c>
      <c r="AH589" s="9" t="str">
        <f t="shared" si="102"/>
        <v>OK</v>
      </c>
      <c r="AI589" s="9" t="str">
        <f t="shared" si="103"/>
        <v>ok</v>
      </c>
      <c r="AJ589" s="9" t="str">
        <f t="shared" si="104"/>
        <v>STATE REPRESENTATIVE472DEMOCRATLEG DISTRICT 47 - HOUSEKINGLegislative2012300DEBT405444057440574Operation and OverheadJANUARY TREASURYARGO STRATEGIESPO BOX 9100 SEATTLEWA</v>
      </c>
      <c r="AK589" s="9">
        <f t="shared" si="105"/>
        <v>0</v>
      </c>
      <c r="AL589" s="9" t="str">
        <f t="shared" si="106"/>
        <v>MATCH</v>
      </c>
      <c r="AM589" t="str">
        <f t="shared" si="107"/>
        <v>Yes</v>
      </c>
      <c r="AN589">
        <f t="shared" si="108"/>
        <v>100401392</v>
      </c>
      <c r="AO589" s="12" t="str">
        <f t="shared" si="109"/>
        <v>STATE REPRESENTATIVE472DEMOCRATLEG DISTRICT 47 - HOUSEKINGLegislative</v>
      </c>
    </row>
    <row r="590" spans="1:41" hidden="1" x14ac:dyDescent="0.25">
      <c r="A590">
        <v>396</v>
      </c>
      <c r="B590">
        <v>100408052</v>
      </c>
      <c r="C590" t="s">
        <v>30</v>
      </c>
      <c r="D590" t="s">
        <v>671</v>
      </c>
      <c r="E590" t="s">
        <v>44</v>
      </c>
      <c r="F590" t="s">
        <v>672</v>
      </c>
      <c r="G590" t="s">
        <v>673</v>
      </c>
      <c r="H590" t="s">
        <v>404</v>
      </c>
      <c r="I590" t="s">
        <v>674</v>
      </c>
      <c r="J590" t="s">
        <v>675</v>
      </c>
      <c r="K590" t="s">
        <v>67</v>
      </c>
      <c r="L590">
        <v>47</v>
      </c>
      <c r="M590">
        <v>2</v>
      </c>
      <c r="N590" t="s">
        <v>68</v>
      </c>
      <c r="O590" t="s">
        <v>697</v>
      </c>
      <c r="P590" t="s">
        <v>134</v>
      </c>
      <c r="Q590" t="s">
        <v>71</v>
      </c>
      <c r="R590">
        <v>2012</v>
      </c>
      <c r="S590">
        <v>300</v>
      </c>
      <c r="T590" t="s">
        <v>31</v>
      </c>
      <c r="U590" s="2">
        <v>40544</v>
      </c>
      <c r="V590" s="2">
        <v>40574</v>
      </c>
      <c r="W590" s="2">
        <v>40574</v>
      </c>
      <c r="X590" t="s">
        <v>72</v>
      </c>
      <c r="Y590" t="s">
        <v>2477</v>
      </c>
      <c r="Z590" t="s">
        <v>167</v>
      </c>
      <c r="AA590" t="s">
        <v>168</v>
      </c>
      <c r="AB590" t="s">
        <v>35</v>
      </c>
      <c r="AC590" t="s">
        <v>36</v>
      </c>
      <c r="AE590" s="9" t="str">
        <f t="shared" si="99"/>
        <v>ok</v>
      </c>
      <c r="AF590" s="9">
        <f t="shared" si="100"/>
        <v>0</v>
      </c>
      <c r="AG590" s="9" t="str">
        <f t="shared" si="101"/>
        <v>ok</v>
      </c>
      <c r="AH590" s="9" t="str">
        <f t="shared" si="102"/>
        <v>OK</v>
      </c>
      <c r="AI590" s="9" t="str">
        <f t="shared" si="103"/>
        <v>ok</v>
      </c>
      <c r="AJ590" s="9" t="str">
        <f t="shared" si="104"/>
        <v>STATE REPRESENTATIVE472DEMOCRATLEG DISTRICT 47 - HOUSEKINGLegislative2012300DEBT405444057440574Operation and OverheadJANUARY TREASURYARGO STRATEGIESPO BOX 9100 SEATTLEWA</v>
      </c>
      <c r="AK590" s="9">
        <f t="shared" si="105"/>
        <v>1</v>
      </c>
      <c r="AL590" s="9" t="str">
        <f t="shared" si="106"/>
        <v>NO!</v>
      </c>
      <c r="AM590" t="str">
        <f t="shared" si="107"/>
        <v>Yes</v>
      </c>
      <c r="AN590">
        <f t="shared" si="108"/>
        <v>100401392</v>
      </c>
      <c r="AO590" s="12" t="str">
        <f t="shared" si="109"/>
        <v>STATE REPRESENTATIVE472DEMOCRATLEG DISTRICT 47 - HOUSEKINGLegislative</v>
      </c>
    </row>
    <row r="591" spans="1:41" hidden="1" x14ac:dyDescent="0.25">
      <c r="A591">
        <v>425</v>
      </c>
      <c r="B591">
        <v>100410356</v>
      </c>
      <c r="C591" t="s">
        <v>30</v>
      </c>
      <c r="D591" t="s">
        <v>758</v>
      </c>
      <c r="E591" t="s">
        <v>44</v>
      </c>
      <c r="F591" s="10" t="s">
        <v>759</v>
      </c>
      <c r="G591" t="s">
        <v>627</v>
      </c>
      <c r="H591" t="s">
        <v>760</v>
      </c>
      <c r="I591" t="s">
        <v>761</v>
      </c>
      <c r="J591" t="s">
        <v>240</v>
      </c>
      <c r="K591" t="s">
        <v>67</v>
      </c>
      <c r="L591">
        <v>47</v>
      </c>
      <c r="M591">
        <v>2</v>
      </c>
      <c r="N591" t="s">
        <v>68</v>
      </c>
      <c r="O591" t="s">
        <v>697</v>
      </c>
      <c r="P591" t="s">
        <v>134</v>
      </c>
      <c r="Q591" t="s">
        <v>71</v>
      </c>
      <c r="R591">
        <v>2012</v>
      </c>
      <c r="S591">
        <v>300</v>
      </c>
      <c r="T591" t="s">
        <v>31</v>
      </c>
      <c r="U591" s="2">
        <v>40544</v>
      </c>
      <c r="V591" s="2">
        <v>40574</v>
      </c>
      <c r="W591" s="2">
        <v>40574</v>
      </c>
      <c r="X591" t="s">
        <v>72</v>
      </c>
      <c r="Y591" t="s">
        <v>2477</v>
      </c>
      <c r="Z591" t="s">
        <v>167</v>
      </c>
      <c r="AA591" t="s">
        <v>168</v>
      </c>
      <c r="AB591" t="s">
        <v>35</v>
      </c>
      <c r="AC591" t="s">
        <v>36</v>
      </c>
      <c r="AE591" s="9" t="str">
        <f t="shared" si="99"/>
        <v>ok</v>
      </c>
      <c r="AF591" s="9">
        <f t="shared" si="100"/>
        <v>0</v>
      </c>
      <c r="AG591" s="9" t="str">
        <f t="shared" si="101"/>
        <v>ok</v>
      </c>
      <c r="AH591" s="9" t="str">
        <f t="shared" si="102"/>
        <v>OK</v>
      </c>
      <c r="AI591" s="9" t="str">
        <f t="shared" si="103"/>
        <v>ok</v>
      </c>
      <c r="AJ591" s="9" t="str">
        <f t="shared" si="104"/>
        <v>STATE REPRESENTATIVE472DEMOCRATLEG DISTRICT 47 - HOUSEKINGLegislative2012300DEBT405444057440574Operation and OverheadJANUARY TREASURYARGO STRATEGIESPO BOX 9100 SEATTLEWA</v>
      </c>
      <c r="AK591" s="9">
        <f t="shared" si="105"/>
        <v>1</v>
      </c>
      <c r="AL591" s="9" t="str">
        <f t="shared" si="106"/>
        <v>NO!</v>
      </c>
      <c r="AM591" t="str">
        <f t="shared" si="107"/>
        <v>Yes</v>
      </c>
      <c r="AN591">
        <f t="shared" si="108"/>
        <v>100401392</v>
      </c>
      <c r="AO591" s="12" t="str">
        <f t="shared" si="109"/>
        <v>STATE REPRESENTATIVE472DEMOCRATLEG DISTRICT 47 - HOUSEKINGLegislative</v>
      </c>
    </row>
    <row r="592" spans="1:41" hidden="1" x14ac:dyDescent="0.25">
      <c r="A592">
        <v>373</v>
      </c>
      <c r="B592">
        <v>100419706</v>
      </c>
      <c r="C592" t="s">
        <v>30</v>
      </c>
      <c r="D592" t="s">
        <v>235</v>
      </c>
      <c r="E592" t="s">
        <v>44</v>
      </c>
      <c r="F592" s="10" t="s">
        <v>236</v>
      </c>
      <c r="G592" t="s">
        <v>237</v>
      </c>
      <c r="H592" t="s">
        <v>238</v>
      </c>
      <c r="I592" t="s">
        <v>239</v>
      </c>
      <c r="J592" t="s">
        <v>240</v>
      </c>
      <c r="K592" t="s">
        <v>67</v>
      </c>
      <c r="L592">
        <v>47</v>
      </c>
      <c r="M592">
        <v>2</v>
      </c>
      <c r="N592" t="s">
        <v>68</v>
      </c>
      <c r="O592" t="s">
        <v>697</v>
      </c>
      <c r="P592" t="s">
        <v>134</v>
      </c>
      <c r="Q592" t="s">
        <v>71</v>
      </c>
      <c r="R592">
        <v>2012</v>
      </c>
      <c r="S592">
        <v>300</v>
      </c>
      <c r="T592" t="s">
        <v>31</v>
      </c>
      <c r="U592" s="2">
        <v>40544</v>
      </c>
      <c r="V592" s="2">
        <v>40574</v>
      </c>
      <c r="W592" s="2">
        <v>40574</v>
      </c>
      <c r="X592" t="s">
        <v>72</v>
      </c>
      <c r="Y592" t="s">
        <v>2477</v>
      </c>
      <c r="Z592" t="s">
        <v>167</v>
      </c>
      <c r="AA592" t="s">
        <v>168</v>
      </c>
      <c r="AB592" t="s">
        <v>35</v>
      </c>
      <c r="AC592" t="s">
        <v>36</v>
      </c>
      <c r="AE592" s="9" t="str">
        <f t="shared" si="99"/>
        <v>ok</v>
      </c>
      <c r="AF592" s="9">
        <f t="shared" si="100"/>
        <v>0</v>
      </c>
      <c r="AG592" s="9" t="str">
        <f t="shared" si="101"/>
        <v>ok</v>
      </c>
      <c r="AH592" s="9" t="str">
        <f t="shared" si="102"/>
        <v>OK</v>
      </c>
      <c r="AI592" s="9" t="str">
        <f t="shared" si="103"/>
        <v>ok</v>
      </c>
      <c r="AJ592" s="9" t="str">
        <f t="shared" si="104"/>
        <v>STATE REPRESENTATIVE472DEMOCRATLEG DISTRICT 47 - HOUSEKINGLegislative2012300DEBT405444057440574Operation and OverheadJANUARY TREASURYARGO STRATEGIESPO BOX 9100 SEATTLEWA</v>
      </c>
      <c r="AK592" s="9">
        <f t="shared" si="105"/>
        <v>1</v>
      </c>
      <c r="AL592" s="9" t="str">
        <f t="shared" si="106"/>
        <v>NO!</v>
      </c>
      <c r="AM592" t="str">
        <f t="shared" si="107"/>
        <v>Yes</v>
      </c>
      <c r="AN592">
        <f t="shared" si="108"/>
        <v>100401392</v>
      </c>
      <c r="AO592" s="12" t="str">
        <f t="shared" si="109"/>
        <v>STATE REPRESENTATIVE472DEMOCRATLEG DISTRICT 47 - HOUSEKINGLegislative</v>
      </c>
    </row>
    <row r="593" spans="1:41" hidden="1" x14ac:dyDescent="0.25">
      <c r="A593">
        <v>566</v>
      </c>
      <c r="B593">
        <v>100450132</v>
      </c>
      <c r="C593" t="s">
        <v>30</v>
      </c>
      <c r="D593" t="s">
        <v>1094</v>
      </c>
      <c r="E593" t="s">
        <v>44</v>
      </c>
      <c r="F593" t="s">
        <v>1095</v>
      </c>
      <c r="G593" t="s">
        <v>1096</v>
      </c>
      <c r="H593" t="s">
        <v>299</v>
      </c>
      <c r="I593" t="s">
        <v>1097</v>
      </c>
      <c r="J593" t="s">
        <v>67</v>
      </c>
      <c r="K593" t="s">
        <v>67</v>
      </c>
      <c r="L593">
        <v>47</v>
      </c>
      <c r="M593">
        <v>2</v>
      </c>
      <c r="N593" t="s">
        <v>68</v>
      </c>
      <c r="O593" t="s">
        <v>697</v>
      </c>
      <c r="P593" t="s">
        <v>134</v>
      </c>
      <c r="Q593" t="s">
        <v>71</v>
      </c>
      <c r="R593">
        <v>2012</v>
      </c>
      <c r="S593">
        <v>300</v>
      </c>
      <c r="T593" t="s">
        <v>31</v>
      </c>
      <c r="U593" s="2">
        <v>40848</v>
      </c>
      <c r="V593" s="2">
        <v>40877</v>
      </c>
      <c r="W593" s="2">
        <v>40877</v>
      </c>
      <c r="X593" t="s">
        <v>72</v>
      </c>
      <c r="Y593" t="s">
        <v>1208</v>
      </c>
      <c r="Z593" t="s">
        <v>167</v>
      </c>
      <c r="AA593" t="s">
        <v>168</v>
      </c>
      <c r="AB593" t="s">
        <v>35</v>
      </c>
      <c r="AC593" t="s">
        <v>36</v>
      </c>
      <c r="AE593" s="9" t="str">
        <f t="shared" si="99"/>
        <v>ok</v>
      </c>
      <c r="AF593" s="9">
        <f t="shared" si="100"/>
        <v>0</v>
      </c>
      <c r="AG593" s="9" t="str">
        <f t="shared" si="101"/>
        <v>ok</v>
      </c>
      <c r="AH593" s="9" t="str">
        <f t="shared" si="102"/>
        <v>OK</v>
      </c>
      <c r="AI593" s="9" t="str">
        <f t="shared" si="103"/>
        <v>ok</v>
      </c>
      <c r="AJ593" s="9" t="str">
        <f t="shared" si="104"/>
        <v>STATE REPRESENTATIVE472DEMOCRATLEG DISTRICT 47 - HOUSEKINGLegislative2012300DEBT408484087740877Operation and OverheadNOVEMBER TREASURYARGO STRATEGIESPO BOX 9100 SEATTLEWA</v>
      </c>
      <c r="AK593" s="9">
        <f t="shared" si="105"/>
        <v>0</v>
      </c>
      <c r="AL593" s="9" t="str">
        <f t="shared" si="106"/>
        <v>MATCH</v>
      </c>
      <c r="AM593" t="str">
        <f t="shared" si="107"/>
        <v>Yes</v>
      </c>
      <c r="AN593">
        <f t="shared" si="108"/>
        <v>100441090</v>
      </c>
      <c r="AO593" s="12" t="str">
        <f t="shared" si="109"/>
        <v>STATE REPRESENTATIVE472DEMOCRATLEG DISTRICT 47 - HOUSEKINGLegislative</v>
      </c>
    </row>
    <row r="594" spans="1:41" hidden="1" x14ac:dyDescent="0.25">
      <c r="A594">
        <v>731</v>
      </c>
      <c r="B594">
        <v>100468240</v>
      </c>
      <c r="C594" t="s">
        <v>30</v>
      </c>
      <c r="D594" t="s">
        <v>1176</v>
      </c>
      <c r="E594" t="s">
        <v>44</v>
      </c>
      <c r="F594" t="s">
        <v>1177</v>
      </c>
      <c r="G594" t="s">
        <v>1178</v>
      </c>
      <c r="H594" t="s">
        <v>404</v>
      </c>
      <c r="I594" t="s">
        <v>1179</v>
      </c>
      <c r="J594" t="s">
        <v>67</v>
      </c>
      <c r="K594" t="s">
        <v>67</v>
      </c>
      <c r="L594">
        <v>47</v>
      </c>
      <c r="M594">
        <v>2</v>
      </c>
      <c r="N594" t="s">
        <v>68</v>
      </c>
      <c r="O594" t="s">
        <v>697</v>
      </c>
      <c r="P594" t="s">
        <v>134</v>
      </c>
      <c r="Q594" t="s">
        <v>71</v>
      </c>
      <c r="R594">
        <v>2012</v>
      </c>
      <c r="S594">
        <v>400</v>
      </c>
      <c r="T594" t="s">
        <v>31</v>
      </c>
      <c r="U594" s="2">
        <v>41030</v>
      </c>
      <c r="V594" s="2">
        <v>41060</v>
      </c>
      <c r="W594" s="2">
        <v>41060</v>
      </c>
      <c r="X594" t="s">
        <v>72</v>
      </c>
      <c r="Y594" t="s">
        <v>2637</v>
      </c>
      <c r="Z594" t="s">
        <v>167</v>
      </c>
      <c r="AA594" t="s">
        <v>168</v>
      </c>
      <c r="AB594" t="s">
        <v>35</v>
      </c>
      <c r="AC594" t="s">
        <v>36</v>
      </c>
      <c r="AE594" s="9" t="str">
        <f t="shared" si="99"/>
        <v>ok</v>
      </c>
      <c r="AF594" s="9">
        <f t="shared" si="100"/>
        <v>0</v>
      </c>
      <c r="AG594" s="9" t="str">
        <f t="shared" si="101"/>
        <v>ok</v>
      </c>
      <c r="AH594" s="9" t="str">
        <f t="shared" si="102"/>
        <v>OK</v>
      </c>
      <c r="AI594" s="9" t="str">
        <f t="shared" si="103"/>
        <v>ok</v>
      </c>
      <c r="AJ594" s="9" t="str">
        <f t="shared" si="104"/>
        <v>STATE REPRESENTATIVE472DEMOCRATLEG DISTRICT 47 - HOUSEKINGLegislative2012400DEBT410304106041060Operation and OverheadMAY TREASURYARGO STRATEGIESPO BOX 9100 SEATTLEWA</v>
      </c>
      <c r="AK594" s="9">
        <f t="shared" si="105"/>
        <v>0</v>
      </c>
      <c r="AL594" s="9" t="str">
        <f t="shared" si="106"/>
        <v>MATCH</v>
      </c>
      <c r="AM594" t="str">
        <f t="shared" si="107"/>
        <v>Yes</v>
      </c>
      <c r="AN594">
        <f t="shared" si="108"/>
        <v>100468240</v>
      </c>
      <c r="AO594" s="12" t="str">
        <f t="shared" si="109"/>
        <v>STATE REPRESENTATIVE472DEMOCRATLEG DISTRICT 47 - HOUSEKINGLegislative</v>
      </c>
    </row>
    <row r="595" spans="1:41" hidden="1" x14ac:dyDescent="0.25">
      <c r="A595">
        <v>722</v>
      </c>
      <c r="B595">
        <v>100468483</v>
      </c>
      <c r="C595" t="s">
        <v>30</v>
      </c>
      <c r="D595" t="s">
        <v>6041</v>
      </c>
      <c r="E595" t="s">
        <v>44</v>
      </c>
      <c r="F595" t="s">
        <v>6042</v>
      </c>
      <c r="G595" t="s">
        <v>2786</v>
      </c>
      <c r="H595" t="s">
        <v>404</v>
      </c>
      <c r="I595" t="s">
        <v>959</v>
      </c>
      <c r="J595" t="s">
        <v>49</v>
      </c>
      <c r="K595" t="s">
        <v>67</v>
      </c>
      <c r="L595">
        <v>47</v>
      </c>
      <c r="M595">
        <v>2</v>
      </c>
      <c r="N595" t="s">
        <v>68</v>
      </c>
      <c r="O595" t="s">
        <v>697</v>
      </c>
      <c r="P595" t="s">
        <v>134</v>
      </c>
      <c r="Q595" t="s">
        <v>71</v>
      </c>
      <c r="R595">
        <v>2012</v>
      </c>
      <c r="S595">
        <v>400</v>
      </c>
      <c r="T595" t="s">
        <v>31</v>
      </c>
      <c r="U595" s="2">
        <v>41030</v>
      </c>
      <c r="V595" s="2">
        <v>41060</v>
      </c>
      <c r="W595" s="2">
        <v>41060</v>
      </c>
      <c r="X595" t="s">
        <v>72</v>
      </c>
      <c r="Y595" t="s">
        <v>2637</v>
      </c>
      <c r="Z595" t="s">
        <v>167</v>
      </c>
      <c r="AA595" t="s">
        <v>168</v>
      </c>
      <c r="AB595" t="s">
        <v>35</v>
      </c>
      <c r="AC595" t="s">
        <v>36</v>
      </c>
      <c r="AE595" s="9" t="str">
        <f t="shared" si="99"/>
        <v>ok</v>
      </c>
      <c r="AF595" s="9">
        <f t="shared" si="100"/>
        <v>0</v>
      </c>
      <c r="AG595" s="9" t="str">
        <f t="shared" si="101"/>
        <v>ok</v>
      </c>
      <c r="AH595" s="9" t="str">
        <f t="shared" si="102"/>
        <v>OK</v>
      </c>
      <c r="AI595" s="9" t="str">
        <f t="shared" si="103"/>
        <v>ok</v>
      </c>
      <c r="AJ595" s="9" t="str">
        <f t="shared" si="104"/>
        <v>STATE REPRESENTATIVE472DEMOCRATLEG DISTRICT 47 - HOUSEKINGLegislative2012400DEBT410304106041060Operation and OverheadMAY TREASURYARGO STRATEGIESPO BOX 9100 SEATTLEWA</v>
      </c>
      <c r="AK595" s="9">
        <f t="shared" si="105"/>
        <v>1</v>
      </c>
      <c r="AL595" s="9" t="str">
        <f t="shared" si="106"/>
        <v>NO!</v>
      </c>
      <c r="AM595" t="str">
        <f t="shared" si="107"/>
        <v>Yes</v>
      </c>
      <c r="AN595">
        <f t="shared" si="108"/>
        <v>100468240</v>
      </c>
      <c r="AO595" s="12" t="str">
        <f t="shared" si="109"/>
        <v>STATE REPRESENTATIVE472DEMOCRATLEG DISTRICT 47 - HOUSEKINGLegislative</v>
      </c>
    </row>
    <row r="596" spans="1:41" hidden="1" x14ac:dyDescent="0.25">
      <c r="A596">
        <v>696</v>
      </c>
      <c r="B596">
        <v>100468630</v>
      </c>
      <c r="C596" t="s">
        <v>30</v>
      </c>
      <c r="D596" t="s">
        <v>401</v>
      </c>
      <c r="E596" t="s">
        <v>44</v>
      </c>
      <c r="F596" t="s">
        <v>402</v>
      </c>
      <c r="G596" t="s">
        <v>403</v>
      </c>
      <c r="H596" t="s">
        <v>404</v>
      </c>
      <c r="I596" t="s">
        <v>405</v>
      </c>
      <c r="J596" t="s">
        <v>49</v>
      </c>
      <c r="K596" t="s">
        <v>67</v>
      </c>
      <c r="L596">
        <v>47</v>
      </c>
      <c r="M596">
        <v>2</v>
      </c>
      <c r="N596" t="s">
        <v>68</v>
      </c>
      <c r="O596" t="s">
        <v>697</v>
      </c>
      <c r="P596" t="s">
        <v>134</v>
      </c>
      <c r="Q596" t="s">
        <v>71</v>
      </c>
      <c r="R596">
        <v>2012</v>
      </c>
      <c r="S596">
        <v>400</v>
      </c>
      <c r="T596" t="s">
        <v>31</v>
      </c>
      <c r="U596" s="2">
        <v>41030</v>
      </c>
      <c r="V596" s="2">
        <v>41060</v>
      </c>
      <c r="W596" s="2">
        <v>41060</v>
      </c>
      <c r="X596" t="s">
        <v>72</v>
      </c>
      <c r="Y596" t="s">
        <v>2637</v>
      </c>
      <c r="Z596" t="s">
        <v>167</v>
      </c>
      <c r="AA596" t="s">
        <v>168</v>
      </c>
      <c r="AB596" t="s">
        <v>35</v>
      </c>
      <c r="AC596" t="s">
        <v>36</v>
      </c>
      <c r="AE596" s="9" t="str">
        <f t="shared" si="99"/>
        <v>NO!</v>
      </c>
      <c r="AF596" s="9">
        <f t="shared" si="100"/>
        <v>0</v>
      </c>
      <c r="AG596" s="9" t="str">
        <f t="shared" si="101"/>
        <v>ok</v>
      </c>
      <c r="AH596" s="9" t="str">
        <f t="shared" si="102"/>
        <v>OK</v>
      </c>
      <c r="AI596" s="9" t="str">
        <f t="shared" si="103"/>
        <v>ok</v>
      </c>
      <c r="AJ596" s="9" t="str">
        <f t="shared" si="104"/>
        <v>STATE REPRESENTATIVE472DEMOCRATLEG DISTRICT 47 - HOUSEKINGLegislative2012400DEBT410304106041060Operation and OverheadMAY TREASURYARGO STRATEGIESPO BOX 9100 SEATTLEWA</v>
      </c>
      <c r="AK596" s="9">
        <f t="shared" si="105"/>
        <v>1</v>
      </c>
      <c r="AL596" s="9" t="str">
        <f t="shared" si="106"/>
        <v>NO!</v>
      </c>
      <c r="AM596" t="str">
        <f t="shared" si="107"/>
        <v>Yes</v>
      </c>
      <c r="AN596">
        <f t="shared" si="108"/>
        <v>100468240</v>
      </c>
      <c r="AO596" s="12" t="str">
        <f t="shared" si="109"/>
        <v>STATE REPRESENTATIVE472DEMOCRATLEG DISTRICT 47 - HOUSEKINGLegislative</v>
      </c>
    </row>
    <row r="597" spans="1:41" hidden="1" x14ac:dyDescent="0.25">
      <c r="A597">
        <v>487</v>
      </c>
      <c r="B597">
        <v>100437889</v>
      </c>
      <c r="C597" t="s">
        <v>30</v>
      </c>
      <c r="D597" t="s">
        <v>750</v>
      </c>
      <c r="E597" t="s">
        <v>44</v>
      </c>
      <c r="F597" t="s">
        <v>751</v>
      </c>
      <c r="G597" t="s">
        <v>752</v>
      </c>
      <c r="H597" t="s">
        <v>238</v>
      </c>
      <c r="I597" t="s">
        <v>753</v>
      </c>
      <c r="J597" t="s">
        <v>67</v>
      </c>
      <c r="K597" t="s">
        <v>67</v>
      </c>
      <c r="L597">
        <v>48</v>
      </c>
      <c r="M597">
        <v>1</v>
      </c>
      <c r="N597" t="s">
        <v>68</v>
      </c>
      <c r="O597" t="s">
        <v>1098</v>
      </c>
      <c r="P597" t="s">
        <v>134</v>
      </c>
      <c r="Q597" t="s">
        <v>71</v>
      </c>
      <c r="R597">
        <v>2012</v>
      </c>
      <c r="S597">
        <v>1250</v>
      </c>
      <c r="T597" t="s">
        <v>31</v>
      </c>
      <c r="U597" s="2">
        <v>40817</v>
      </c>
      <c r="V597" s="2">
        <v>40847</v>
      </c>
      <c r="W597" s="2">
        <v>40847</v>
      </c>
      <c r="Y597" t="s">
        <v>37</v>
      </c>
      <c r="Z597" t="s">
        <v>741</v>
      </c>
      <c r="AA597" t="s">
        <v>3431</v>
      </c>
      <c r="AB597" t="s">
        <v>35</v>
      </c>
      <c r="AC597" t="s">
        <v>36</v>
      </c>
      <c r="AE597" s="9" t="str">
        <f t="shared" si="99"/>
        <v>ok</v>
      </c>
      <c r="AF597" s="9">
        <f t="shared" si="100"/>
        <v>0</v>
      </c>
      <c r="AG597" s="9" t="str">
        <f t="shared" si="101"/>
        <v>ok</v>
      </c>
      <c r="AH597" s="9" t="str">
        <f t="shared" si="102"/>
        <v>OK</v>
      </c>
      <c r="AI597" s="9" t="str">
        <f t="shared" si="103"/>
        <v>ok</v>
      </c>
      <c r="AJ597" s="9" t="str">
        <f t="shared" si="104"/>
        <v>STATE REPRESENTATIVE481DEMOCRATLEG DISTRICT 48 - HOUSEKINGLegislative20121250DEBT408174084740847CONSULTINGWINPOWER STRATEGIES1402 3RD AVE STE 505SEATTLEWA</v>
      </c>
      <c r="AK597" s="9">
        <f t="shared" si="105"/>
        <v>0</v>
      </c>
      <c r="AL597" s="9" t="str">
        <f t="shared" si="106"/>
        <v>MATCH</v>
      </c>
      <c r="AM597" t="str">
        <f t="shared" si="107"/>
        <v>Yes</v>
      </c>
      <c r="AN597">
        <f t="shared" si="108"/>
        <v>100437190</v>
      </c>
      <c r="AO597" s="12" t="str">
        <f t="shared" si="109"/>
        <v>STATE REPRESENTATIVE481DEMOCRATLEG DISTRICT 48 - HOUSEKINGLegislative</v>
      </c>
    </row>
    <row r="598" spans="1:41" hidden="1" x14ac:dyDescent="0.25">
      <c r="A598">
        <v>640</v>
      </c>
      <c r="B598">
        <v>100450146</v>
      </c>
      <c r="C598" t="s">
        <v>30</v>
      </c>
      <c r="D598" t="s">
        <v>5117</v>
      </c>
      <c r="E598" t="s">
        <v>44</v>
      </c>
      <c r="F598" t="s">
        <v>5118</v>
      </c>
      <c r="G598" t="s">
        <v>1187</v>
      </c>
      <c r="H598" t="s">
        <v>299</v>
      </c>
      <c r="I598" t="s">
        <v>2780</v>
      </c>
      <c r="J598" t="s">
        <v>322</v>
      </c>
      <c r="K598" t="s">
        <v>67</v>
      </c>
      <c r="L598">
        <v>48</v>
      </c>
      <c r="M598">
        <v>1</v>
      </c>
      <c r="N598" t="s">
        <v>68</v>
      </c>
      <c r="O598" t="s">
        <v>1098</v>
      </c>
      <c r="P598" t="s">
        <v>134</v>
      </c>
      <c r="Q598" t="s">
        <v>71</v>
      </c>
      <c r="R598">
        <v>2012</v>
      </c>
      <c r="S598">
        <v>373.5</v>
      </c>
      <c r="T598" t="s">
        <v>31</v>
      </c>
      <c r="U598" s="2">
        <v>40909</v>
      </c>
      <c r="V598" s="2">
        <v>40939</v>
      </c>
      <c r="W598" s="2">
        <v>40939</v>
      </c>
      <c r="Y598" t="s">
        <v>330</v>
      </c>
      <c r="Z598" t="s">
        <v>33</v>
      </c>
      <c r="AA598" t="s">
        <v>34</v>
      </c>
      <c r="AB598" t="s">
        <v>35</v>
      </c>
      <c r="AC598" t="s">
        <v>36</v>
      </c>
      <c r="AE598" s="9" t="str">
        <f t="shared" si="99"/>
        <v>ok</v>
      </c>
      <c r="AF598" s="9">
        <f t="shared" si="100"/>
        <v>0</v>
      </c>
      <c r="AG598" s="9" t="str">
        <f t="shared" si="101"/>
        <v>ok</v>
      </c>
      <c r="AH598" s="9" t="str">
        <f t="shared" si="102"/>
        <v>OK</v>
      </c>
      <c r="AI598" s="9" t="str">
        <f t="shared" si="103"/>
        <v>ok</v>
      </c>
      <c r="AJ598" s="9" t="str">
        <f t="shared" si="104"/>
        <v>STATE REPRESENTATIVE481DEMOCRATLEG DISTRICT 48 - HOUSEKINGLegislative2012373.5DEBT409094093940939ACCOUNTING/COMPLIANCEPROJECT ACCOUNTING SERVICES603 STEWART ST STE 819SEATTLEWA</v>
      </c>
      <c r="AK598" s="9">
        <f t="shared" si="105"/>
        <v>0</v>
      </c>
      <c r="AL598" s="9" t="str">
        <f t="shared" si="106"/>
        <v>NO!</v>
      </c>
      <c r="AM598" t="str">
        <f t="shared" si="107"/>
        <v>Yes</v>
      </c>
      <c r="AN598">
        <f t="shared" si="108"/>
        <v>100450132</v>
      </c>
      <c r="AO598" s="12" t="str">
        <f t="shared" si="109"/>
        <v>STATE REPRESENTATIVE481DEMOCRATLEG DISTRICT 48 - HOUSEKINGLegislative</v>
      </c>
    </row>
    <row r="599" spans="1:41" hidden="1" x14ac:dyDescent="0.25">
      <c r="A599">
        <v>547</v>
      </c>
      <c r="B599">
        <v>100454169</v>
      </c>
      <c r="C599" t="s">
        <v>30</v>
      </c>
      <c r="D599" t="s">
        <v>651</v>
      </c>
      <c r="E599" t="s">
        <v>44</v>
      </c>
      <c r="F599" t="s">
        <v>652</v>
      </c>
      <c r="G599" t="s">
        <v>190</v>
      </c>
      <c r="H599" t="s">
        <v>65</v>
      </c>
      <c r="I599" t="s">
        <v>653</v>
      </c>
      <c r="J599" t="s">
        <v>654</v>
      </c>
      <c r="K599" t="s">
        <v>67</v>
      </c>
      <c r="L599">
        <v>48</v>
      </c>
      <c r="M599">
        <v>1</v>
      </c>
      <c r="N599" t="s">
        <v>68</v>
      </c>
      <c r="O599" t="s">
        <v>1098</v>
      </c>
      <c r="P599" t="s">
        <v>134</v>
      </c>
      <c r="Q599" t="s">
        <v>71</v>
      </c>
      <c r="R599">
        <v>2012</v>
      </c>
      <c r="S599">
        <v>373.5</v>
      </c>
      <c r="T599" t="s">
        <v>31</v>
      </c>
      <c r="U599" s="2">
        <v>40909</v>
      </c>
      <c r="V599" s="2">
        <v>40939</v>
      </c>
      <c r="W599" s="2">
        <v>40939</v>
      </c>
      <c r="Y599" t="s">
        <v>330</v>
      </c>
      <c r="Z599" t="s">
        <v>33</v>
      </c>
      <c r="AA599" t="s">
        <v>34</v>
      </c>
      <c r="AB599" t="s">
        <v>35</v>
      </c>
      <c r="AC599" t="s">
        <v>36</v>
      </c>
      <c r="AE599" s="9" t="str">
        <f t="shared" si="99"/>
        <v>ok</v>
      </c>
      <c r="AF599" s="9">
        <f t="shared" si="100"/>
        <v>0</v>
      </c>
      <c r="AG599" s="9" t="str">
        <f t="shared" si="101"/>
        <v>ok</v>
      </c>
      <c r="AH599" s="9" t="str">
        <f t="shared" si="102"/>
        <v>OK</v>
      </c>
      <c r="AI599" s="9" t="str">
        <f t="shared" si="103"/>
        <v>ok</v>
      </c>
      <c r="AJ599" s="9" t="str">
        <f t="shared" si="104"/>
        <v>STATE REPRESENTATIVE481DEMOCRATLEG DISTRICT 48 - HOUSEKINGLegislative2012373.5DEBT409094093940939ACCOUNTING/COMPLIANCEPROJECT ACCOUNTING SERVICES603 STEWART ST STE 819SEATTLEWA</v>
      </c>
      <c r="AK599" s="9">
        <f t="shared" si="105"/>
        <v>1</v>
      </c>
      <c r="AL599" s="9" t="str">
        <f t="shared" si="106"/>
        <v>NO!</v>
      </c>
      <c r="AM599" t="str">
        <f t="shared" si="107"/>
        <v>Yes</v>
      </c>
      <c r="AN599">
        <f t="shared" si="108"/>
        <v>100450132</v>
      </c>
      <c r="AO599" s="12" t="str">
        <f t="shared" si="109"/>
        <v>STATE REPRESENTATIVE481DEMOCRATLEG DISTRICT 48 - HOUSEKINGLegislative</v>
      </c>
    </row>
    <row r="600" spans="1:41" hidden="1" x14ac:dyDescent="0.25">
      <c r="A600">
        <v>970</v>
      </c>
      <c r="B600">
        <v>100454673</v>
      </c>
      <c r="C600" t="s">
        <v>30</v>
      </c>
      <c r="D600" t="s">
        <v>2873</v>
      </c>
      <c r="E600" t="s">
        <v>44</v>
      </c>
      <c r="F600" t="s">
        <v>2874</v>
      </c>
      <c r="G600" t="s">
        <v>2802</v>
      </c>
      <c r="H600" t="s">
        <v>404</v>
      </c>
      <c r="I600" t="s">
        <v>2806</v>
      </c>
      <c r="J600" t="s">
        <v>174</v>
      </c>
      <c r="K600" t="s">
        <v>67</v>
      </c>
      <c r="L600">
        <v>48</v>
      </c>
      <c r="M600">
        <v>1</v>
      </c>
      <c r="N600" t="s">
        <v>68</v>
      </c>
      <c r="O600" t="s">
        <v>1098</v>
      </c>
      <c r="P600" t="s">
        <v>134</v>
      </c>
      <c r="Q600" t="s">
        <v>71</v>
      </c>
      <c r="R600">
        <v>2012</v>
      </c>
      <c r="S600">
        <v>373.5</v>
      </c>
      <c r="T600" t="s">
        <v>31</v>
      </c>
      <c r="U600" s="2">
        <v>40909</v>
      </c>
      <c r="V600" s="2">
        <v>40939</v>
      </c>
      <c r="W600" s="2">
        <v>40939</v>
      </c>
      <c r="Y600" t="s">
        <v>330</v>
      </c>
      <c r="Z600" t="s">
        <v>33</v>
      </c>
      <c r="AA600" t="s">
        <v>34</v>
      </c>
      <c r="AB600" t="s">
        <v>35</v>
      </c>
      <c r="AC600" t="s">
        <v>36</v>
      </c>
      <c r="AE600" s="9" t="str">
        <f t="shared" si="99"/>
        <v>ok</v>
      </c>
      <c r="AF600" s="9">
        <f t="shared" si="100"/>
        <v>0</v>
      </c>
      <c r="AG600" s="9" t="str">
        <f t="shared" si="101"/>
        <v>ok</v>
      </c>
      <c r="AH600" s="9" t="str">
        <f t="shared" si="102"/>
        <v>OK</v>
      </c>
      <c r="AI600" s="9" t="str">
        <f t="shared" si="103"/>
        <v>ok</v>
      </c>
      <c r="AJ600" s="9" t="str">
        <f t="shared" si="104"/>
        <v>STATE REPRESENTATIVE481DEMOCRATLEG DISTRICT 48 - HOUSEKINGLegislative2012373.5DEBT409094093940939ACCOUNTING/COMPLIANCEPROJECT ACCOUNTING SERVICES603 STEWART ST STE 819SEATTLEWA</v>
      </c>
      <c r="AK600" s="9">
        <f t="shared" si="105"/>
        <v>1</v>
      </c>
      <c r="AL600" s="9" t="str">
        <f t="shared" si="106"/>
        <v>NO!</v>
      </c>
      <c r="AM600" t="str">
        <f t="shared" si="107"/>
        <v>Yes</v>
      </c>
      <c r="AN600">
        <f t="shared" si="108"/>
        <v>100450132</v>
      </c>
      <c r="AO600" s="12" t="str">
        <f t="shared" si="109"/>
        <v>STATE REPRESENTATIVE481DEMOCRATLEG DISTRICT 48 - HOUSEKINGLegislative</v>
      </c>
    </row>
    <row r="601" spans="1:41" hidden="1" x14ac:dyDescent="0.25">
      <c r="A601">
        <v>1042</v>
      </c>
      <c r="B601">
        <v>100455654</v>
      </c>
      <c r="C601" t="s">
        <v>30</v>
      </c>
      <c r="D601" t="s">
        <v>235</v>
      </c>
      <c r="E601" t="s">
        <v>44</v>
      </c>
      <c r="F601" s="10" t="s">
        <v>236</v>
      </c>
      <c r="G601" t="s">
        <v>237</v>
      </c>
      <c r="H601" t="s">
        <v>238</v>
      </c>
      <c r="I601" t="s">
        <v>239</v>
      </c>
      <c r="J601" t="s">
        <v>240</v>
      </c>
      <c r="K601" t="s">
        <v>67</v>
      </c>
      <c r="L601">
        <v>48</v>
      </c>
      <c r="M601">
        <v>1</v>
      </c>
      <c r="N601" t="s">
        <v>68</v>
      </c>
      <c r="O601" t="s">
        <v>1098</v>
      </c>
      <c r="P601" t="s">
        <v>134</v>
      </c>
      <c r="Q601" t="s">
        <v>71</v>
      </c>
      <c r="R601">
        <v>2012</v>
      </c>
      <c r="S601">
        <v>373.5</v>
      </c>
      <c r="T601" t="s">
        <v>31</v>
      </c>
      <c r="U601" s="2">
        <v>40909</v>
      </c>
      <c r="V601" s="2">
        <v>40939</v>
      </c>
      <c r="W601" s="2">
        <v>40939</v>
      </c>
      <c r="Y601" t="s">
        <v>330</v>
      </c>
      <c r="Z601" t="s">
        <v>33</v>
      </c>
      <c r="AA601" t="s">
        <v>34</v>
      </c>
      <c r="AB601" t="s">
        <v>35</v>
      </c>
      <c r="AC601" t="s">
        <v>36</v>
      </c>
      <c r="AE601" s="9" t="str">
        <f t="shared" si="99"/>
        <v>ok</v>
      </c>
      <c r="AF601" s="9">
        <f t="shared" si="100"/>
        <v>0</v>
      </c>
      <c r="AG601" s="9" t="str">
        <f t="shared" si="101"/>
        <v>ok</v>
      </c>
      <c r="AH601" s="9" t="str">
        <f t="shared" si="102"/>
        <v>OK</v>
      </c>
      <c r="AI601" s="9" t="str">
        <f t="shared" si="103"/>
        <v>ok</v>
      </c>
      <c r="AJ601" s="9" t="str">
        <f t="shared" si="104"/>
        <v>STATE REPRESENTATIVE481DEMOCRATLEG DISTRICT 48 - HOUSEKINGLegislative2012373.5DEBT409094093940939ACCOUNTING/COMPLIANCEPROJECT ACCOUNTING SERVICES603 STEWART ST STE 819SEATTLEWA</v>
      </c>
      <c r="AK601" s="9">
        <f t="shared" si="105"/>
        <v>1</v>
      </c>
      <c r="AL601" s="9" t="str">
        <f t="shared" si="106"/>
        <v>NO!</v>
      </c>
      <c r="AM601" t="str">
        <f t="shared" si="107"/>
        <v>Yes</v>
      </c>
      <c r="AN601">
        <f t="shared" si="108"/>
        <v>100450132</v>
      </c>
      <c r="AO601" s="12" t="str">
        <f t="shared" si="109"/>
        <v>STATE REPRESENTATIVE481DEMOCRATLEG DISTRICT 48 - HOUSEKINGLegislative</v>
      </c>
    </row>
    <row r="602" spans="1:41" hidden="1" x14ac:dyDescent="0.25">
      <c r="A602">
        <v>541</v>
      </c>
      <c r="B602">
        <v>100458484</v>
      </c>
      <c r="C602" t="s">
        <v>30</v>
      </c>
      <c r="D602" t="s">
        <v>2822</v>
      </c>
      <c r="E602" t="s">
        <v>44</v>
      </c>
      <c r="F602" t="s">
        <v>2798</v>
      </c>
      <c r="G602" t="s">
        <v>2799</v>
      </c>
      <c r="H602" t="s">
        <v>140</v>
      </c>
      <c r="I602" t="s">
        <v>2800</v>
      </c>
      <c r="J602" t="s">
        <v>67</v>
      </c>
      <c r="K602" t="s">
        <v>67</v>
      </c>
      <c r="L602">
        <v>48</v>
      </c>
      <c r="M602">
        <v>1</v>
      </c>
      <c r="N602" t="s">
        <v>68</v>
      </c>
      <c r="O602" t="s">
        <v>1098</v>
      </c>
      <c r="P602" t="s">
        <v>134</v>
      </c>
      <c r="Q602" t="s">
        <v>71</v>
      </c>
      <c r="R602">
        <v>2012</v>
      </c>
      <c r="S602">
        <v>373.5</v>
      </c>
      <c r="T602" t="s">
        <v>31</v>
      </c>
      <c r="U602" s="2">
        <v>40909</v>
      </c>
      <c r="V602" s="2">
        <v>40939</v>
      </c>
      <c r="W602" s="2">
        <v>40939</v>
      </c>
      <c r="Y602" t="s">
        <v>330</v>
      </c>
      <c r="Z602" t="s">
        <v>33</v>
      </c>
      <c r="AA602" t="s">
        <v>34</v>
      </c>
      <c r="AB602" t="s">
        <v>35</v>
      </c>
      <c r="AC602" t="s">
        <v>36</v>
      </c>
      <c r="AE602" s="9" t="str">
        <f t="shared" si="99"/>
        <v>ok</v>
      </c>
      <c r="AF602" s="9">
        <f t="shared" si="100"/>
        <v>0</v>
      </c>
      <c r="AG602" s="9" t="str">
        <f t="shared" si="101"/>
        <v>ok</v>
      </c>
      <c r="AH602" s="9" t="str">
        <f t="shared" si="102"/>
        <v>OK</v>
      </c>
      <c r="AI602" s="9" t="str">
        <f t="shared" si="103"/>
        <v>ok</v>
      </c>
      <c r="AJ602" s="9" t="str">
        <f t="shared" si="104"/>
        <v>STATE REPRESENTATIVE481DEMOCRATLEG DISTRICT 48 - HOUSEKINGLegislative2012373.5DEBT409094093940939ACCOUNTING/COMPLIANCEPROJECT ACCOUNTING SERVICES603 STEWART ST STE 819SEATTLEWA</v>
      </c>
      <c r="AK602" s="9">
        <f t="shared" si="105"/>
        <v>1</v>
      </c>
      <c r="AL602" s="9" t="str">
        <f t="shared" si="106"/>
        <v>MATCH</v>
      </c>
      <c r="AM602" t="str">
        <f t="shared" si="107"/>
        <v>Yes</v>
      </c>
      <c r="AN602">
        <f t="shared" si="108"/>
        <v>100450132</v>
      </c>
      <c r="AO602" s="12" t="str">
        <f t="shared" si="109"/>
        <v>STATE REPRESENTATIVE481DEMOCRATLEG DISTRICT 48 - HOUSEKINGLegislative</v>
      </c>
    </row>
    <row r="603" spans="1:41" hidden="1" x14ac:dyDescent="0.25">
      <c r="A603">
        <v>730</v>
      </c>
      <c r="B603">
        <v>100472699</v>
      </c>
      <c r="C603" t="s">
        <v>30</v>
      </c>
      <c r="D603" t="s">
        <v>1094</v>
      </c>
      <c r="E603" t="s">
        <v>44</v>
      </c>
      <c r="F603" t="s">
        <v>1095</v>
      </c>
      <c r="G603" t="s">
        <v>1096</v>
      </c>
      <c r="H603" t="s">
        <v>299</v>
      </c>
      <c r="I603" t="s">
        <v>1097</v>
      </c>
      <c r="J603" t="s">
        <v>67</v>
      </c>
      <c r="K603" t="s">
        <v>67</v>
      </c>
      <c r="L603">
        <v>48</v>
      </c>
      <c r="M603">
        <v>1</v>
      </c>
      <c r="N603" t="s">
        <v>68</v>
      </c>
      <c r="O603" t="s">
        <v>1098</v>
      </c>
      <c r="P603" t="s">
        <v>134</v>
      </c>
      <c r="Q603" t="s">
        <v>71</v>
      </c>
      <c r="R603">
        <v>2012</v>
      </c>
      <c r="S603">
        <v>462</v>
      </c>
      <c r="T603" t="s">
        <v>31</v>
      </c>
      <c r="U603" s="2">
        <v>41030</v>
      </c>
      <c r="V603" s="2">
        <v>41060</v>
      </c>
      <c r="W603" s="2">
        <v>41060</v>
      </c>
      <c r="Y603" t="s">
        <v>330</v>
      </c>
      <c r="Z603" t="s">
        <v>33</v>
      </c>
      <c r="AA603" t="s">
        <v>34</v>
      </c>
      <c r="AB603" t="s">
        <v>35</v>
      </c>
      <c r="AC603" t="s">
        <v>36</v>
      </c>
      <c r="AE603" s="9" t="str">
        <f t="shared" si="99"/>
        <v>ok</v>
      </c>
      <c r="AF603" s="9">
        <f t="shared" si="100"/>
        <v>0</v>
      </c>
      <c r="AG603" s="9" t="str">
        <f t="shared" si="101"/>
        <v>ok</v>
      </c>
      <c r="AH603" s="9" t="str">
        <f t="shared" si="102"/>
        <v>OK</v>
      </c>
      <c r="AI603" s="9" t="str">
        <f t="shared" si="103"/>
        <v>ok</v>
      </c>
      <c r="AJ603" s="9" t="str">
        <f t="shared" si="104"/>
        <v>STATE REPRESENTATIVE481DEMOCRATLEG DISTRICT 48 - HOUSEKINGLegislative2012462DEBT410304106041060ACCOUNTING/COMPLIANCEPROJECT ACCOUNTING SERVICES603 STEWART ST STE 819SEATTLEWA</v>
      </c>
      <c r="AK603" s="9">
        <f t="shared" si="105"/>
        <v>0</v>
      </c>
      <c r="AL603" s="9" t="str">
        <f t="shared" si="106"/>
        <v>MATCH</v>
      </c>
      <c r="AM603" t="str">
        <f t="shared" si="107"/>
        <v>Yes</v>
      </c>
      <c r="AN603">
        <f t="shared" si="108"/>
        <v>100472699</v>
      </c>
      <c r="AO603" s="12" t="str">
        <f t="shared" si="109"/>
        <v>STATE REPRESENTATIVE481DEMOCRATLEG DISTRICT 48 - HOUSEKINGLegislative</v>
      </c>
    </row>
    <row r="604" spans="1:41" hidden="1" x14ac:dyDescent="0.25">
      <c r="A604">
        <v>973</v>
      </c>
      <c r="B604">
        <v>100487295</v>
      </c>
      <c r="C604" t="s">
        <v>30</v>
      </c>
      <c r="D604" t="s">
        <v>1094</v>
      </c>
      <c r="E604" t="s">
        <v>44</v>
      </c>
      <c r="F604" t="s">
        <v>1095</v>
      </c>
      <c r="G604" t="s">
        <v>1096</v>
      </c>
      <c r="H604" t="s">
        <v>299</v>
      </c>
      <c r="I604" t="s">
        <v>1097</v>
      </c>
      <c r="J604" t="s">
        <v>67</v>
      </c>
      <c r="K604" t="s">
        <v>67</v>
      </c>
      <c r="L604">
        <v>48</v>
      </c>
      <c r="M604">
        <v>1</v>
      </c>
      <c r="N604" t="s">
        <v>68</v>
      </c>
      <c r="O604" t="s">
        <v>1098</v>
      </c>
      <c r="P604" t="s">
        <v>134</v>
      </c>
      <c r="Q604" t="s">
        <v>71</v>
      </c>
      <c r="R604">
        <v>2012</v>
      </c>
      <c r="S604">
        <v>626.25</v>
      </c>
      <c r="T604" t="s">
        <v>31</v>
      </c>
      <c r="U604" s="2">
        <v>41121</v>
      </c>
      <c r="V604" s="2">
        <v>41152</v>
      </c>
      <c r="W604" s="2">
        <v>41152</v>
      </c>
      <c r="Y604" t="s">
        <v>330</v>
      </c>
      <c r="Z604" t="s">
        <v>33</v>
      </c>
      <c r="AA604" t="s">
        <v>34</v>
      </c>
      <c r="AB604" t="s">
        <v>35</v>
      </c>
      <c r="AC604" t="s">
        <v>36</v>
      </c>
      <c r="AE604" s="9" t="str">
        <f t="shared" si="99"/>
        <v>ok</v>
      </c>
      <c r="AF604" s="9">
        <f t="shared" si="100"/>
        <v>0</v>
      </c>
      <c r="AG604" s="9" t="str">
        <f t="shared" si="101"/>
        <v>ok</v>
      </c>
      <c r="AH604" s="9" t="str">
        <f t="shared" si="102"/>
        <v>OK</v>
      </c>
      <c r="AI604" s="9" t="str">
        <f t="shared" si="103"/>
        <v>ok</v>
      </c>
      <c r="AJ604" s="9" t="str">
        <f t="shared" si="104"/>
        <v>STATE REPRESENTATIVE481DEMOCRATLEG DISTRICT 48 - HOUSEKINGLegislative2012626.25DEBT411214115241152ACCOUNTING/COMPLIANCEPROJECT ACCOUNTING SERVICES603 STEWART ST STE 819SEATTLEWA</v>
      </c>
      <c r="AK604" s="9">
        <f t="shared" si="105"/>
        <v>0</v>
      </c>
      <c r="AL604" s="9" t="str">
        <f t="shared" si="106"/>
        <v>MATCH</v>
      </c>
      <c r="AM604" t="str">
        <f t="shared" si="107"/>
        <v>Yes</v>
      </c>
      <c r="AN604">
        <f t="shared" si="108"/>
        <v>100487295</v>
      </c>
      <c r="AO604" s="12" t="str">
        <f t="shared" si="109"/>
        <v>STATE REPRESENTATIVE481DEMOCRATLEG DISTRICT 48 - HOUSEKINGLegislative</v>
      </c>
    </row>
    <row r="605" spans="1:41" hidden="1" x14ac:dyDescent="0.25">
      <c r="A605">
        <v>975</v>
      </c>
      <c r="B605">
        <v>100487307</v>
      </c>
      <c r="C605" t="s">
        <v>30</v>
      </c>
      <c r="D605" t="s">
        <v>235</v>
      </c>
      <c r="E605" t="s">
        <v>44</v>
      </c>
      <c r="F605" s="10" t="s">
        <v>236</v>
      </c>
      <c r="G605" t="s">
        <v>237</v>
      </c>
      <c r="H605" t="s">
        <v>238</v>
      </c>
      <c r="I605" t="s">
        <v>239</v>
      </c>
      <c r="J605" t="s">
        <v>240</v>
      </c>
      <c r="K605" t="s">
        <v>67</v>
      </c>
      <c r="L605">
        <v>48</v>
      </c>
      <c r="M605">
        <v>1</v>
      </c>
      <c r="N605" t="s">
        <v>68</v>
      </c>
      <c r="O605" t="s">
        <v>1098</v>
      </c>
      <c r="P605" t="s">
        <v>134</v>
      </c>
      <c r="Q605" t="s">
        <v>71</v>
      </c>
      <c r="R605">
        <v>2012</v>
      </c>
      <c r="S605">
        <v>626.25</v>
      </c>
      <c r="T605" t="s">
        <v>31</v>
      </c>
      <c r="U605" s="2">
        <v>41121</v>
      </c>
      <c r="V605" s="2">
        <v>41152</v>
      </c>
      <c r="W605" s="2">
        <v>41152</v>
      </c>
      <c r="Y605" t="s">
        <v>330</v>
      </c>
      <c r="Z605" t="s">
        <v>33</v>
      </c>
      <c r="AA605" t="s">
        <v>34</v>
      </c>
      <c r="AB605" t="s">
        <v>35</v>
      </c>
      <c r="AC605" t="s">
        <v>36</v>
      </c>
      <c r="AE605" s="9" t="str">
        <f t="shared" si="99"/>
        <v>ok</v>
      </c>
      <c r="AF605" s="9">
        <f t="shared" si="100"/>
        <v>0</v>
      </c>
      <c r="AG605" s="9" t="str">
        <f t="shared" si="101"/>
        <v>ok</v>
      </c>
      <c r="AH605" s="9" t="str">
        <f t="shared" si="102"/>
        <v>OK</v>
      </c>
      <c r="AI605" s="9" t="str">
        <f t="shared" si="103"/>
        <v>ok</v>
      </c>
      <c r="AJ605" s="9" t="str">
        <f t="shared" si="104"/>
        <v>STATE REPRESENTATIVE481DEMOCRATLEG DISTRICT 48 - HOUSEKINGLegislative2012626.25DEBT411214115241152ACCOUNTING/COMPLIANCEPROJECT ACCOUNTING SERVICES603 STEWART ST STE 819SEATTLEWA</v>
      </c>
      <c r="AK605" s="9">
        <f t="shared" si="105"/>
        <v>1</v>
      </c>
      <c r="AL605" s="9" t="str">
        <f t="shared" si="106"/>
        <v>NO!</v>
      </c>
      <c r="AM605" t="str">
        <f t="shared" si="107"/>
        <v>Yes</v>
      </c>
      <c r="AN605">
        <f t="shared" si="108"/>
        <v>100487295</v>
      </c>
      <c r="AO605" s="12" t="str">
        <f t="shared" si="109"/>
        <v>STATE REPRESENTATIVE481DEMOCRATLEG DISTRICT 48 - HOUSEKINGLegislative</v>
      </c>
    </row>
    <row r="606" spans="1:41" hidden="1" x14ac:dyDescent="0.25">
      <c r="A606">
        <v>949</v>
      </c>
      <c r="B606">
        <v>100487579</v>
      </c>
      <c r="C606" t="s">
        <v>30</v>
      </c>
      <c r="D606" t="s">
        <v>875</v>
      </c>
      <c r="E606" t="s">
        <v>44</v>
      </c>
      <c r="F606" t="s">
        <v>876</v>
      </c>
      <c r="G606" t="s">
        <v>486</v>
      </c>
      <c r="H606" t="s">
        <v>130</v>
      </c>
      <c r="I606" t="s">
        <v>877</v>
      </c>
      <c r="J606" t="s">
        <v>49</v>
      </c>
      <c r="K606" t="s">
        <v>67</v>
      </c>
      <c r="L606">
        <v>48</v>
      </c>
      <c r="M606">
        <v>1</v>
      </c>
      <c r="N606" t="s">
        <v>68</v>
      </c>
      <c r="O606" t="s">
        <v>1098</v>
      </c>
      <c r="P606" t="s">
        <v>134</v>
      </c>
      <c r="Q606" t="s">
        <v>71</v>
      </c>
      <c r="R606">
        <v>2012</v>
      </c>
      <c r="S606">
        <v>626.25</v>
      </c>
      <c r="T606" t="s">
        <v>31</v>
      </c>
      <c r="U606" s="2">
        <v>41121</v>
      </c>
      <c r="V606" s="2">
        <v>41152</v>
      </c>
      <c r="W606" s="2">
        <v>41152</v>
      </c>
      <c r="Y606" t="s">
        <v>330</v>
      </c>
      <c r="Z606" t="s">
        <v>33</v>
      </c>
      <c r="AA606" t="s">
        <v>34</v>
      </c>
      <c r="AB606" t="s">
        <v>35</v>
      </c>
      <c r="AC606" t="s">
        <v>36</v>
      </c>
      <c r="AE606" s="9" t="str">
        <f t="shared" si="99"/>
        <v>ok</v>
      </c>
      <c r="AF606" s="9">
        <f t="shared" si="100"/>
        <v>0</v>
      </c>
      <c r="AG606" s="9" t="str">
        <f t="shared" si="101"/>
        <v>ok</v>
      </c>
      <c r="AH606" s="9" t="str">
        <f t="shared" si="102"/>
        <v>OK</v>
      </c>
      <c r="AI606" s="9" t="str">
        <f t="shared" si="103"/>
        <v>ok</v>
      </c>
      <c r="AJ606" s="9" t="str">
        <f t="shared" si="104"/>
        <v>STATE REPRESENTATIVE481DEMOCRATLEG DISTRICT 48 - HOUSEKINGLegislative2012626.25DEBT411214115241152ACCOUNTING/COMPLIANCEPROJECT ACCOUNTING SERVICES603 STEWART ST STE 819SEATTLEWA</v>
      </c>
      <c r="AK606" s="9">
        <f t="shared" si="105"/>
        <v>1</v>
      </c>
      <c r="AL606" s="9" t="str">
        <f t="shared" si="106"/>
        <v>NO!</v>
      </c>
      <c r="AM606" t="str">
        <f t="shared" si="107"/>
        <v>Yes</v>
      </c>
      <c r="AN606">
        <f t="shared" si="108"/>
        <v>100487295</v>
      </c>
      <c r="AO606" s="12" t="str">
        <f t="shared" si="109"/>
        <v>STATE REPRESENTATIVE481DEMOCRATLEG DISTRICT 48 - HOUSEKINGLegislative</v>
      </c>
    </row>
    <row r="607" spans="1:41" hidden="1" x14ac:dyDescent="0.25">
      <c r="A607">
        <v>960</v>
      </c>
      <c r="B607">
        <v>100487637</v>
      </c>
      <c r="C607" t="s">
        <v>30</v>
      </c>
      <c r="D607" t="s">
        <v>1132</v>
      </c>
      <c r="E607" t="s">
        <v>44</v>
      </c>
      <c r="F607" t="s">
        <v>1133</v>
      </c>
      <c r="G607" t="s">
        <v>1134</v>
      </c>
      <c r="I607" t="s">
        <v>1135</v>
      </c>
      <c r="J607" t="s">
        <v>67</v>
      </c>
      <c r="K607" t="s">
        <v>67</v>
      </c>
      <c r="L607">
        <v>48</v>
      </c>
      <c r="M607">
        <v>1</v>
      </c>
      <c r="N607" t="s">
        <v>68</v>
      </c>
      <c r="O607" t="s">
        <v>1098</v>
      </c>
      <c r="P607" t="s">
        <v>134</v>
      </c>
      <c r="Q607" t="s">
        <v>71</v>
      </c>
      <c r="R607">
        <v>2012</v>
      </c>
      <c r="S607">
        <v>626.25</v>
      </c>
      <c r="T607" t="s">
        <v>31</v>
      </c>
      <c r="U607" s="2">
        <v>41121</v>
      </c>
      <c r="V607" s="2">
        <v>41152</v>
      </c>
      <c r="W607" s="2">
        <v>41152</v>
      </c>
      <c r="Y607" t="s">
        <v>330</v>
      </c>
      <c r="Z607" t="s">
        <v>33</v>
      </c>
      <c r="AA607" t="s">
        <v>34</v>
      </c>
      <c r="AB607" t="s">
        <v>35</v>
      </c>
      <c r="AC607" t="s">
        <v>36</v>
      </c>
      <c r="AE607" s="9" t="str">
        <f t="shared" si="99"/>
        <v>ok</v>
      </c>
      <c r="AF607" s="9">
        <f t="shared" si="100"/>
        <v>0</v>
      </c>
      <c r="AG607" s="9" t="str">
        <f t="shared" si="101"/>
        <v>ok</v>
      </c>
      <c r="AH607" s="9" t="str">
        <f t="shared" si="102"/>
        <v>OK</v>
      </c>
      <c r="AI607" s="9" t="str">
        <f t="shared" si="103"/>
        <v>ok</v>
      </c>
      <c r="AJ607" s="9" t="str">
        <f t="shared" si="104"/>
        <v>STATE REPRESENTATIVE481DEMOCRATLEG DISTRICT 48 - HOUSEKINGLegislative2012626.25DEBT411214115241152ACCOUNTING/COMPLIANCEPROJECT ACCOUNTING SERVICES603 STEWART ST STE 819SEATTLEWA</v>
      </c>
      <c r="AK607" s="9">
        <f t="shared" si="105"/>
        <v>1</v>
      </c>
      <c r="AL607" s="9" t="str">
        <f t="shared" si="106"/>
        <v>MATCH</v>
      </c>
      <c r="AM607" t="str">
        <f t="shared" si="107"/>
        <v>Yes</v>
      </c>
      <c r="AN607">
        <f t="shared" si="108"/>
        <v>100487295</v>
      </c>
      <c r="AO607" s="12" t="str">
        <f t="shared" si="109"/>
        <v>STATE REPRESENTATIVE481DEMOCRATLEG DISTRICT 48 - HOUSEKINGLegislative</v>
      </c>
    </row>
    <row r="608" spans="1:41" hidden="1" x14ac:dyDescent="0.25">
      <c r="A608">
        <v>950</v>
      </c>
      <c r="B608">
        <v>100487882</v>
      </c>
      <c r="C608" t="s">
        <v>30</v>
      </c>
      <c r="D608" t="s">
        <v>706</v>
      </c>
      <c r="E608" t="s">
        <v>44</v>
      </c>
      <c r="F608" t="s">
        <v>707</v>
      </c>
      <c r="G608" t="s">
        <v>224</v>
      </c>
      <c r="H608" t="s">
        <v>299</v>
      </c>
      <c r="I608" t="s">
        <v>708</v>
      </c>
      <c r="J608" t="s">
        <v>67</v>
      </c>
      <c r="K608" t="s">
        <v>67</v>
      </c>
      <c r="L608">
        <v>48</v>
      </c>
      <c r="M608">
        <v>1</v>
      </c>
      <c r="N608" t="s">
        <v>68</v>
      </c>
      <c r="O608" t="s">
        <v>1098</v>
      </c>
      <c r="P608" t="s">
        <v>134</v>
      </c>
      <c r="Q608" t="s">
        <v>71</v>
      </c>
      <c r="R608">
        <v>2012</v>
      </c>
      <c r="S608">
        <v>626.25</v>
      </c>
      <c r="T608" t="s">
        <v>31</v>
      </c>
      <c r="U608" s="2">
        <v>41121</v>
      </c>
      <c r="V608" s="2">
        <v>41152</v>
      </c>
      <c r="W608" s="2">
        <v>41152</v>
      </c>
      <c r="Y608" t="s">
        <v>330</v>
      </c>
      <c r="Z608" t="s">
        <v>33</v>
      </c>
      <c r="AA608" t="s">
        <v>34</v>
      </c>
      <c r="AB608" t="s">
        <v>35</v>
      </c>
      <c r="AC608" t="s">
        <v>36</v>
      </c>
      <c r="AE608" s="9" t="str">
        <f t="shared" si="99"/>
        <v>ok</v>
      </c>
      <c r="AF608" s="9">
        <f t="shared" si="100"/>
        <v>0</v>
      </c>
      <c r="AG608" s="9" t="str">
        <f t="shared" si="101"/>
        <v>ok</v>
      </c>
      <c r="AH608" s="9" t="str">
        <f t="shared" si="102"/>
        <v>OK</v>
      </c>
      <c r="AI608" s="9" t="str">
        <f t="shared" si="103"/>
        <v>ok</v>
      </c>
      <c r="AJ608" s="9" t="str">
        <f t="shared" si="104"/>
        <v>STATE REPRESENTATIVE481DEMOCRATLEG DISTRICT 48 - HOUSEKINGLegislative2012626.25DEBT411214115241152ACCOUNTING/COMPLIANCEPROJECT ACCOUNTING SERVICES603 STEWART ST STE 819SEATTLEWA</v>
      </c>
      <c r="AK608" s="9">
        <f t="shared" si="105"/>
        <v>1</v>
      </c>
      <c r="AL608" s="9" t="str">
        <f t="shared" si="106"/>
        <v>MATCH</v>
      </c>
      <c r="AM608" t="str">
        <f t="shared" si="107"/>
        <v>Yes</v>
      </c>
      <c r="AN608">
        <f t="shared" si="108"/>
        <v>100487295</v>
      </c>
      <c r="AO608" s="12" t="str">
        <f t="shared" si="109"/>
        <v>STATE REPRESENTATIVE481DEMOCRATLEG DISTRICT 48 - HOUSEKINGLegislative</v>
      </c>
    </row>
    <row r="609" spans="1:41" hidden="1" x14ac:dyDescent="0.25">
      <c r="A609">
        <v>567</v>
      </c>
      <c r="B609">
        <v>100459086</v>
      </c>
      <c r="C609" t="s">
        <v>30</v>
      </c>
      <c r="D609" t="s">
        <v>106</v>
      </c>
      <c r="E609" t="s">
        <v>44</v>
      </c>
      <c r="F609" t="s">
        <v>107</v>
      </c>
      <c r="G609" t="s">
        <v>108</v>
      </c>
      <c r="H609" t="s">
        <v>109</v>
      </c>
      <c r="I609" t="s">
        <v>110</v>
      </c>
      <c r="J609" t="s">
        <v>111</v>
      </c>
      <c r="K609" t="s">
        <v>67</v>
      </c>
      <c r="L609">
        <v>48</v>
      </c>
      <c r="M609">
        <v>1</v>
      </c>
      <c r="N609" t="s">
        <v>68</v>
      </c>
      <c r="O609" t="s">
        <v>1098</v>
      </c>
      <c r="P609" t="s">
        <v>134</v>
      </c>
      <c r="Q609" t="s">
        <v>71</v>
      </c>
      <c r="R609">
        <v>2012</v>
      </c>
      <c r="S609">
        <v>647.25</v>
      </c>
      <c r="T609" t="s">
        <v>31</v>
      </c>
      <c r="U609" s="2">
        <v>40848</v>
      </c>
      <c r="V609" s="2">
        <v>40877</v>
      </c>
      <c r="W609" s="2">
        <v>40877</v>
      </c>
      <c r="Y609" t="s">
        <v>330</v>
      </c>
      <c r="Z609" t="s">
        <v>33</v>
      </c>
      <c r="AA609" t="s">
        <v>34</v>
      </c>
      <c r="AB609" t="s">
        <v>35</v>
      </c>
      <c r="AC609" t="s">
        <v>36</v>
      </c>
      <c r="AE609" s="9" t="str">
        <f t="shared" si="99"/>
        <v>ok</v>
      </c>
      <c r="AF609" s="9">
        <f t="shared" si="100"/>
        <v>0</v>
      </c>
      <c r="AG609" s="9" t="str">
        <f t="shared" si="101"/>
        <v>ok</v>
      </c>
      <c r="AH609" s="9" t="str">
        <f t="shared" si="102"/>
        <v>OK</v>
      </c>
      <c r="AI609" s="9" t="str">
        <f t="shared" si="103"/>
        <v>ok</v>
      </c>
      <c r="AJ609" s="9" t="str">
        <f t="shared" si="104"/>
        <v>STATE REPRESENTATIVE481DEMOCRATLEG DISTRICT 48 - HOUSEKINGLegislative2012647.25DEBT408484087740877ACCOUNTING/COMPLIANCEPROJECT ACCOUNTING SERVICES603 STEWART ST STE 819SEATTLEWA</v>
      </c>
      <c r="AK609" s="9">
        <f t="shared" si="105"/>
        <v>0</v>
      </c>
      <c r="AL609" s="9" t="str">
        <f t="shared" si="106"/>
        <v>NO!</v>
      </c>
      <c r="AM609" t="str">
        <f t="shared" si="107"/>
        <v>Yes</v>
      </c>
      <c r="AN609">
        <f t="shared" si="108"/>
        <v>100441873</v>
      </c>
      <c r="AO609" s="12" t="str">
        <f t="shared" si="109"/>
        <v>STATE REPRESENTATIVE481DEMOCRATLEG DISTRICT 48 - HOUSEKINGLegislative</v>
      </c>
    </row>
    <row r="610" spans="1:41" hidden="1" x14ac:dyDescent="0.25">
      <c r="A610">
        <v>654</v>
      </c>
      <c r="B610">
        <v>100462761</v>
      </c>
      <c r="C610" t="s">
        <v>30</v>
      </c>
      <c r="D610" t="s">
        <v>774</v>
      </c>
      <c r="E610" t="s">
        <v>44</v>
      </c>
      <c r="F610" t="s">
        <v>775</v>
      </c>
      <c r="G610" t="s">
        <v>776</v>
      </c>
      <c r="H610" t="s">
        <v>191</v>
      </c>
      <c r="I610" t="s">
        <v>777</v>
      </c>
      <c r="J610" t="s">
        <v>174</v>
      </c>
      <c r="K610" t="s">
        <v>67</v>
      </c>
      <c r="L610">
        <v>48</v>
      </c>
      <c r="M610">
        <v>1</v>
      </c>
      <c r="N610" t="s">
        <v>68</v>
      </c>
      <c r="O610" t="s">
        <v>1098</v>
      </c>
      <c r="P610" t="s">
        <v>134</v>
      </c>
      <c r="Q610" t="s">
        <v>71</v>
      </c>
      <c r="R610">
        <v>2012</v>
      </c>
      <c r="S610">
        <v>647.25</v>
      </c>
      <c r="T610" t="s">
        <v>31</v>
      </c>
      <c r="U610" s="2">
        <v>40848</v>
      </c>
      <c r="V610" s="2">
        <v>40877</v>
      </c>
      <c r="W610" s="2">
        <v>40877</v>
      </c>
      <c r="Y610" t="s">
        <v>330</v>
      </c>
      <c r="Z610" t="s">
        <v>33</v>
      </c>
      <c r="AA610" t="s">
        <v>34</v>
      </c>
      <c r="AB610" t="s">
        <v>35</v>
      </c>
      <c r="AC610" t="s">
        <v>36</v>
      </c>
      <c r="AE610" s="9" t="str">
        <f t="shared" si="99"/>
        <v>ok</v>
      </c>
      <c r="AF610" s="9">
        <f t="shared" si="100"/>
        <v>0</v>
      </c>
      <c r="AG610" s="9" t="str">
        <f t="shared" si="101"/>
        <v>ok</v>
      </c>
      <c r="AH610" s="9" t="str">
        <f t="shared" si="102"/>
        <v>OK</v>
      </c>
      <c r="AI610" s="9" t="str">
        <f t="shared" si="103"/>
        <v>ok</v>
      </c>
      <c r="AJ610" s="9" t="str">
        <f t="shared" si="104"/>
        <v>STATE REPRESENTATIVE481DEMOCRATLEG DISTRICT 48 - HOUSEKINGLegislative2012647.25DEBT408484087740877ACCOUNTING/COMPLIANCEPROJECT ACCOUNTING SERVICES603 STEWART ST STE 819SEATTLEWA</v>
      </c>
      <c r="AK610" s="9">
        <f t="shared" si="105"/>
        <v>1</v>
      </c>
      <c r="AL610" s="9" t="str">
        <f t="shared" si="106"/>
        <v>NO!</v>
      </c>
      <c r="AM610" t="str">
        <f t="shared" si="107"/>
        <v>Yes</v>
      </c>
      <c r="AN610">
        <f t="shared" si="108"/>
        <v>100441873</v>
      </c>
      <c r="AO610" s="12" t="str">
        <f t="shared" si="109"/>
        <v>STATE REPRESENTATIVE481DEMOCRATLEG DISTRICT 48 - HOUSEKINGLegislative</v>
      </c>
    </row>
    <row r="611" spans="1:41" hidden="1" x14ac:dyDescent="0.25">
      <c r="A611">
        <v>1018</v>
      </c>
      <c r="B611">
        <v>100488687</v>
      </c>
      <c r="C611" t="s">
        <v>30</v>
      </c>
      <c r="D611" t="s">
        <v>671</v>
      </c>
      <c r="E611" t="s">
        <v>44</v>
      </c>
      <c r="F611" t="s">
        <v>672</v>
      </c>
      <c r="G611" t="s">
        <v>673</v>
      </c>
      <c r="H611" t="s">
        <v>404</v>
      </c>
      <c r="I611" t="s">
        <v>674</v>
      </c>
      <c r="J611" t="s">
        <v>675</v>
      </c>
      <c r="K611" t="s">
        <v>67</v>
      </c>
      <c r="L611">
        <v>48</v>
      </c>
      <c r="M611">
        <v>2</v>
      </c>
      <c r="N611" t="s">
        <v>68</v>
      </c>
      <c r="O611" t="s">
        <v>1098</v>
      </c>
      <c r="P611" t="s">
        <v>134</v>
      </c>
      <c r="Q611" t="s">
        <v>71</v>
      </c>
      <c r="R611">
        <v>2012</v>
      </c>
      <c r="S611">
        <v>3069.07</v>
      </c>
      <c r="T611" t="s">
        <v>31</v>
      </c>
      <c r="U611" s="2">
        <v>41107</v>
      </c>
      <c r="V611" s="2">
        <v>41120</v>
      </c>
      <c r="W611" s="2">
        <v>41120</v>
      </c>
      <c r="X611" t="s">
        <v>72</v>
      </c>
      <c r="Y611" t="s">
        <v>7348</v>
      </c>
      <c r="Z611" t="s">
        <v>114</v>
      </c>
      <c r="AA611" t="s">
        <v>291</v>
      </c>
      <c r="AB611" t="s">
        <v>35</v>
      </c>
      <c r="AC611" t="s">
        <v>36</v>
      </c>
      <c r="AE611" s="9" t="str">
        <f t="shared" si="99"/>
        <v>ok</v>
      </c>
      <c r="AF611" s="9">
        <f t="shared" si="100"/>
        <v>0</v>
      </c>
      <c r="AG611" s="9" t="str">
        <f t="shared" si="101"/>
        <v>ok</v>
      </c>
      <c r="AH611" s="9" t="str">
        <f t="shared" si="102"/>
        <v>OK</v>
      </c>
      <c r="AI611" s="9" t="str">
        <f t="shared" si="103"/>
        <v>ok</v>
      </c>
      <c r="AJ611" s="9" t="str">
        <f t="shared" si="104"/>
        <v>STATE REPRESENTATIVE482DEMOCRATLEG DISTRICT 48 - HOUSEKINGLegislative20123069.07DEBT411074112041120Operation and OverheadEST. MAILER PRINT &amp; DESIGN(PUBLISHER-CAPCITY-JENNERGY)NORTHWEST PASSAGE CONSULTING146 N CANAL STREET SUITE 303SEATTLEWA</v>
      </c>
      <c r="AK611" s="9">
        <f t="shared" si="105"/>
        <v>0</v>
      </c>
      <c r="AL611" s="9" t="str">
        <f t="shared" si="106"/>
        <v>NO!</v>
      </c>
      <c r="AM611" t="str">
        <f t="shared" si="107"/>
        <v>Yes</v>
      </c>
      <c r="AN611">
        <f t="shared" si="108"/>
        <v>100485387</v>
      </c>
      <c r="AO611" s="12" t="str">
        <f t="shared" si="109"/>
        <v>STATE REPRESENTATIVE482DEMOCRATLEG DISTRICT 48 - HOUSEKINGLegislative</v>
      </c>
    </row>
    <row r="612" spans="1:41" hidden="1" x14ac:dyDescent="0.25">
      <c r="A612">
        <v>967</v>
      </c>
      <c r="B612">
        <v>100486506</v>
      </c>
      <c r="C612" t="s">
        <v>30</v>
      </c>
      <c r="D612" t="s">
        <v>343</v>
      </c>
      <c r="E612" t="s">
        <v>44</v>
      </c>
      <c r="F612" t="s">
        <v>344</v>
      </c>
      <c r="G612" t="s">
        <v>345</v>
      </c>
      <c r="H612" t="s">
        <v>346</v>
      </c>
      <c r="I612" t="s">
        <v>347</v>
      </c>
      <c r="J612" t="s">
        <v>348</v>
      </c>
      <c r="K612" t="s">
        <v>67</v>
      </c>
      <c r="L612">
        <v>48</v>
      </c>
      <c r="M612">
        <v>2</v>
      </c>
      <c r="N612" t="s">
        <v>68</v>
      </c>
      <c r="O612" t="s">
        <v>1098</v>
      </c>
      <c r="P612" t="s">
        <v>134</v>
      </c>
      <c r="Q612" t="s">
        <v>71</v>
      </c>
      <c r="R612">
        <v>2012</v>
      </c>
      <c r="S612">
        <v>69.680000000000007</v>
      </c>
      <c r="T612" t="s">
        <v>31</v>
      </c>
      <c r="U612" s="2">
        <v>41107</v>
      </c>
      <c r="V612" s="2">
        <v>41120</v>
      </c>
      <c r="W612" s="2">
        <v>41109</v>
      </c>
      <c r="X612" t="s">
        <v>72</v>
      </c>
      <c r="Y612" t="s">
        <v>7352</v>
      </c>
      <c r="Z612" t="s">
        <v>4827</v>
      </c>
      <c r="AA612" t="s">
        <v>6515</v>
      </c>
      <c r="AB612" t="s">
        <v>35</v>
      </c>
      <c r="AC612" t="s">
        <v>36</v>
      </c>
      <c r="AE612" s="9" t="str">
        <f t="shared" si="99"/>
        <v>ok</v>
      </c>
      <c r="AF612" s="9">
        <f t="shared" si="100"/>
        <v>0</v>
      </c>
      <c r="AG612" s="9" t="str">
        <f t="shared" si="101"/>
        <v>ok</v>
      </c>
      <c r="AH612" s="9" t="str">
        <f t="shared" si="102"/>
        <v>OK</v>
      </c>
      <c r="AI612" s="9" t="str">
        <f t="shared" si="103"/>
        <v>ok</v>
      </c>
      <c r="AJ612" s="9" t="str">
        <f t="shared" si="104"/>
        <v>STATE REPRESENTATIVE482DEMOCRATLEG DISTRICT 48 - HOUSEKINGLegislative201269.68DEBT411074112041109Operation and OverheadREIMB. DOMAIN UPDATES (BLUE UTOPIA)GITT MALLORY A3218 EASTLAKE AVENUE E UNIT FSEATTLEWA</v>
      </c>
      <c r="AK612" s="9">
        <f t="shared" si="105"/>
        <v>0</v>
      </c>
      <c r="AL612" s="9" t="str">
        <f t="shared" si="106"/>
        <v>NO!</v>
      </c>
      <c r="AM612" t="str">
        <f t="shared" si="107"/>
        <v>Yes</v>
      </c>
      <c r="AN612">
        <f t="shared" si="108"/>
        <v>100485387</v>
      </c>
      <c r="AO612" s="12" t="str">
        <f t="shared" si="109"/>
        <v>STATE REPRESENTATIVE482DEMOCRATLEG DISTRICT 48 - HOUSEKINGLegislative</v>
      </c>
    </row>
    <row r="613" spans="1:41" hidden="1" x14ac:dyDescent="0.25">
      <c r="A613">
        <v>937</v>
      </c>
      <c r="B613">
        <v>100487077</v>
      </c>
      <c r="C613" t="s">
        <v>30</v>
      </c>
      <c r="D613" t="s">
        <v>536</v>
      </c>
      <c r="E613" t="s">
        <v>44</v>
      </c>
      <c r="F613" t="s">
        <v>537</v>
      </c>
      <c r="G613" t="s">
        <v>374</v>
      </c>
      <c r="H613" t="s">
        <v>109</v>
      </c>
      <c r="I613" t="s">
        <v>538</v>
      </c>
      <c r="J613" t="s">
        <v>67</v>
      </c>
      <c r="K613" t="s">
        <v>67</v>
      </c>
      <c r="L613">
        <v>48</v>
      </c>
      <c r="M613">
        <v>2</v>
      </c>
      <c r="N613" t="s">
        <v>68</v>
      </c>
      <c r="O613" t="s">
        <v>1098</v>
      </c>
      <c r="P613" t="s">
        <v>134</v>
      </c>
      <c r="Q613" t="s">
        <v>71</v>
      </c>
      <c r="R613">
        <v>2012</v>
      </c>
      <c r="S613">
        <v>69.680000000000007</v>
      </c>
      <c r="T613" t="s">
        <v>31</v>
      </c>
      <c r="U613" s="2">
        <v>41107</v>
      </c>
      <c r="V613" s="2">
        <v>41120</v>
      </c>
      <c r="W613" s="2">
        <v>41109</v>
      </c>
      <c r="X613" t="s">
        <v>72</v>
      </c>
      <c r="Y613" t="s">
        <v>7352</v>
      </c>
      <c r="Z613" t="s">
        <v>4827</v>
      </c>
      <c r="AA613" t="s">
        <v>6515</v>
      </c>
      <c r="AB613" t="s">
        <v>35</v>
      </c>
      <c r="AC613" t="s">
        <v>36</v>
      </c>
      <c r="AE613" s="9" t="str">
        <f t="shared" si="99"/>
        <v>NO!</v>
      </c>
      <c r="AF613" s="9">
        <f t="shared" si="100"/>
        <v>0</v>
      </c>
      <c r="AG613" s="9" t="str">
        <f t="shared" si="101"/>
        <v>ok</v>
      </c>
      <c r="AH613" s="9" t="str">
        <f t="shared" si="102"/>
        <v>OK</v>
      </c>
      <c r="AI613" s="9" t="str">
        <f t="shared" si="103"/>
        <v>ok</v>
      </c>
      <c r="AJ613" s="9" t="str">
        <f t="shared" si="104"/>
        <v>STATE REPRESENTATIVE482DEMOCRATLEG DISTRICT 48 - HOUSEKINGLegislative201269.68DEBT411074112041109Operation and OverheadREIMB. DOMAIN UPDATES (BLUE UTOPIA)GITT MALLORY A3218 EASTLAKE AVENUE E UNIT FSEATTLEWA</v>
      </c>
      <c r="AK613" s="9">
        <f t="shared" si="105"/>
        <v>1</v>
      </c>
      <c r="AL613" s="9" t="str">
        <f t="shared" si="106"/>
        <v>MATCH</v>
      </c>
      <c r="AM613" t="str">
        <f t="shared" si="107"/>
        <v>Yes</v>
      </c>
      <c r="AN613">
        <f t="shared" si="108"/>
        <v>100485387</v>
      </c>
      <c r="AO613" s="12" t="str">
        <f t="shared" si="109"/>
        <v>STATE REPRESENTATIVE482DEMOCRATLEG DISTRICT 48 - HOUSEKINGLegislative</v>
      </c>
    </row>
    <row r="614" spans="1:41" hidden="1" x14ac:dyDescent="0.25">
      <c r="A614">
        <v>613</v>
      </c>
      <c r="B614">
        <v>100458860</v>
      </c>
      <c r="C614" t="s">
        <v>30</v>
      </c>
      <c r="D614" t="s">
        <v>1237</v>
      </c>
      <c r="E614" t="s">
        <v>44</v>
      </c>
      <c r="F614" t="s">
        <v>1238</v>
      </c>
      <c r="G614" t="s">
        <v>1239</v>
      </c>
      <c r="I614" t="s">
        <v>1240</v>
      </c>
      <c r="J614" t="s">
        <v>67</v>
      </c>
      <c r="K614" t="s">
        <v>67</v>
      </c>
      <c r="L614">
        <v>48</v>
      </c>
      <c r="M614">
        <v>2</v>
      </c>
      <c r="N614" t="s">
        <v>68</v>
      </c>
      <c r="O614" t="s">
        <v>1098</v>
      </c>
      <c r="P614" t="s">
        <v>134</v>
      </c>
      <c r="Q614" t="s">
        <v>71</v>
      </c>
      <c r="R614">
        <v>2012</v>
      </c>
      <c r="S614">
        <v>99</v>
      </c>
      <c r="T614" t="s">
        <v>31</v>
      </c>
      <c r="U614" s="2">
        <v>40969</v>
      </c>
      <c r="V614" s="2">
        <v>40999</v>
      </c>
      <c r="W614" s="2">
        <v>40998</v>
      </c>
      <c r="X614" t="s">
        <v>72</v>
      </c>
      <c r="Y614" t="s">
        <v>4832</v>
      </c>
      <c r="Z614" t="s">
        <v>167</v>
      </c>
      <c r="AA614" t="s">
        <v>168</v>
      </c>
      <c r="AB614" t="s">
        <v>35</v>
      </c>
      <c r="AC614" t="s">
        <v>36</v>
      </c>
      <c r="AE614" s="9" t="str">
        <f t="shared" si="99"/>
        <v>ok</v>
      </c>
      <c r="AF614" s="9">
        <f t="shared" si="100"/>
        <v>0</v>
      </c>
      <c r="AG614" s="9" t="str">
        <f t="shared" si="101"/>
        <v>ok</v>
      </c>
      <c r="AH614" s="9" t="str">
        <f t="shared" si="102"/>
        <v>OK</v>
      </c>
      <c r="AI614" s="9" t="str">
        <f t="shared" si="103"/>
        <v>ok</v>
      </c>
      <c r="AJ614" s="9" t="str">
        <f t="shared" si="104"/>
        <v>STATE REPRESENTATIVE482DEMOCRATLEG DISTRICT 48 - HOUSEKINGLegislative201299DEBT409694099940998Operation and OverheadREIMB. BUSINESS LICENSE (DOL)ARGO STRATEGIESPO BOX 9100 SEATTLEWA</v>
      </c>
      <c r="AK614" s="9">
        <f t="shared" si="105"/>
        <v>0</v>
      </c>
      <c r="AL614" s="9" t="str">
        <f t="shared" si="106"/>
        <v>MATCH</v>
      </c>
      <c r="AM614" t="str">
        <f t="shared" si="107"/>
        <v>Yes</v>
      </c>
      <c r="AN614">
        <f t="shared" si="108"/>
        <v>100458860</v>
      </c>
      <c r="AO614" s="12" t="str">
        <f t="shared" si="109"/>
        <v>STATE REPRESENTATIVE482DEMOCRATLEG DISTRICT 48 - HOUSEKINGLegislative</v>
      </c>
    </row>
    <row r="615" spans="1:41" hidden="1" x14ac:dyDescent="0.25">
      <c r="A615">
        <v>771</v>
      </c>
      <c r="B615">
        <v>100481480</v>
      </c>
      <c r="C615" t="s">
        <v>30</v>
      </c>
      <c r="D615" t="s">
        <v>644</v>
      </c>
      <c r="E615" t="s">
        <v>44</v>
      </c>
      <c r="F615" t="s">
        <v>645</v>
      </c>
      <c r="G615" t="s">
        <v>646</v>
      </c>
      <c r="H615" t="s">
        <v>299</v>
      </c>
      <c r="I615" t="s">
        <v>647</v>
      </c>
      <c r="J615" t="s">
        <v>174</v>
      </c>
      <c r="K615" t="s">
        <v>67</v>
      </c>
      <c r="L615">
        <v>8</v>
      </c>
      <c r="M615">
        <v>1</v>
      </c>
      <c r="N615" t="s">
        <v>68</v>
      </c>
      <c r="O615" t="s">
        <v>214</v>
      </c>
      <c r="P615" t="s">
        <v>215</v>
      </c>
      <c r="Q615" t="s">
        <v>71</v>
      </c>
      <c r="R615">
        <v>2012</v>
      </c>
      <c r="S615">
        <v>2000</v>
      </c>
      <c r="T615" t="s">
        <v>31</v>
      </c>
      <c r="U615" s="2">
        <v>41061</v>
      </c>
      <c r="V615" s="2">
        <v>41106</v>
      </c>
      <c r="W615" s="2">
        <v>41106</v>
      </c>
      <c r="Y615" t="s">
        <v>6709</v>
      </c>
      <c r="Z615" t="s">
        <v>219</v>
      </c>
      <c r="AA615" t="s">
        <v>220</v>
      </c>
      <c r="AB615" t="s">
        <v>35</v>
      </c>
      <c r="AC615" t="s">
        <v>36</v>
      </c>
      <c r="AE615" s="9" t="str">
        <f t="shared" si="99"/>
        <v>ok</v>
      </c>
      <c r="AF615" s="9">
        <f t="shared" si="100"/>
        <v>0</v>
      </c>
      <c r="AG615" s="9" t="str">
        <f t="shared" si="101"/>
        <v>ok</v>
      </c>
      <c r="AH615" s="9" t="str">
        <f t="shared" si="102"/>
        <v>OK</v>
      </c>
      <c r="AI615" s="9" t="str">
        <f t="shared" si="103"/>
        <v>ok</v>
      </c>
      <c r="AJ615" s="9" t="str">
        <f t="shared" si="104"/>
        <v>STATE REPRESENTATIVE81DEMOCRATLEG DISTRICT 08 - HOUSEBENTONLegislative20122000DEBT410614110641106CONSULTING/YARD SIGNSWINPOWER STRATEGIES INC1402 3RD AVE #505SEATTLEWA</v>
      </c>
      <c r="AK615" s="9">
        <f t="shared" si="105"/>
        <v>0</v>
      </c>
      <c r="AL615" s="9" t="str">
        <f t="shared" si="106"/>
        <v>NO!</v>
      </c>
      <c r="AM615" t="str">
        <f t="shared" si="107"/>
        <v>Yes</v>
      </c>
      <c r="AN615">
        <f t="shared" si="108"/>
        <v>100477281</v>
      </c>
      <c r="AO615" s="12" t="str">
        <f t="shared" si="109"/>
        <v>STATE REPRESENTATIVE81DEMOCRATLEG DISTRICT 08 - HOUSEBENTONLegislative</v>
      </c>
    </row>
    <row r="616" spans="1:41" hidden="1" x14ac:dyDescent="0.25">
      <c r="A616">
        <v>928</v>
      </c>
      <c r="B616">
        <v>100482133</v>
      </c>
      <c r="C616" t="s">
        <v>30</v>
      </c>
      <c r="D616" t="s">
        <v>1050</v>
      </c>
      <c r="E616" t="s">
        <v>44</v>
      </c>
      <c r="F616" t="s">
        <v>637</v>
      </c>
      <c r="G616" t="s">
        <v>638</v>
      </c>
      <c r="H616" t="s">
        <v>639</v>
      </c>
      <c r="I616" t="s">
        <v>606</v>
      </c>
      <c r="J616" t="s">
        <v>1051</v>
      </c>
      <c r="K616" t="s">
        <v>67</v>
      </c>
      <c r="L616">
        <v>8</v>
      </c>
      <c r="M616">
        <v>1</v>
      </c>
      <c r="N616" t="s">
        <v>68</v>
      </c>
      <c r="O616" t="s">
        <v>214</v>
      </c>
      <c r="P616" t="s">
        <v>215</v>
      </c>
      <c r="Q616" t="s">
        <v>71</v>
      </c>
      <c r="R616">
        <v>2012</v>
      </c>
      <c r="S616">
        <v>2000</v>
      </c>
      <c r="T616" t="s">
        <v>31</v>
      </c>
      <c r="U616" s="2">
        <v>41061</v>
      </c>
      <c r="V616" s="2">
        <v>41106</v>
      </c>
      <c r="W616" s="2">
        <v>41106</v>
      </c>
      <c r="Y616" t="s">
        <v>6709</v>
      </c>
      <c r="Z616" t="s">
        <v>219</v>
      </c>
      <c r="AA616" t="s">
        <v>220</v>
      </c>
      <c r="AB616" t="s">
        <v>35</v>
      </c>
      <c r="AC616" t="s">
        <v>36</v>
      </c>
      <c r="AE616" s="9" t="str">
        <f t="shared" si="99"/>
        <v>ok</v>
      </c>
      <c r="AF616" s="9">
        <f t="shared" si="100"/>
        <v>0</v>
      </c>
      <c r="AG616" s="9" t="str">
        <f t="shared" si="101"/>
        <v>ok</v>
      </c>
      <c r="AH616" s="9" t="str">
        <f t="shared" si="102"/>
        <v>OK</v>
      </c>
      <c r="AI616" s="9" t="str">
        <f t="shared" si="103"/>
        <v>ok</v>
      </c>
      <c r="AJ616" s="9" t="str">
        <f t="shared" si="104"/>
        <v>STATE REPRESENTATIVE81DEMOCRATLEG DISTRICT 08 - HOUSEBENTONLegislative20122000DEBT410614110641106CONSULTING/YARD SIGNSWINPOWER STRATEGIES INC1402 3RD AVE #505SEATTLEWA</v>
      </c>
      <c r="AK616" s="9">
        <f t="shared" si="105"/>
        <v>1</v>
      </c>
      <c r="AL616" s="9" t="str">
        <f t="shared" si="106"/>
        <v>NO!</v>
      </c>
      <c r="AM616" t="str">
        <f t="shared" si="107"/>
        <v>Yes</v>
      </c>
      <c r="AN616">
        <f t="shared" si="108"/>
        <v>100477281</v>
      </c>
      <c r="AO616" s="12" t="str">
        <f t="shared" si="109"/>
        <v>STATE REPRESENTATIVE81DEMOCRATLEG DISTRICT 08 - HOUSEBENTONLegislative</v>
      </c>
    </row>
    <row r="617" spans="1:41" hidden="1" x14ac:dyDescent="0.25">
      <c r="A617">
        <v>813</v>
      </c>
      <c r="B617">
        <v>100483277</v>
      </c>
      <c r="C617" t="s">
        <v>30</v>
      </c>
      <c r="D617" t="s">
        <v>62</v>
      </c>
      <c r="E617" t="s">
        <v>44</v>
      </c>
      <c r="F617" t="s">
        <v>63</v>
      </c>
      <c r="G617" t="s">
        <v>64</v>
      </c>
      <c r="H617" t="s">
        <v>65</v>
      </c>
      <c r="I617" t="s">
        <v>66</v>
      </c>
      <c r="J617" t="s">
        <v>67</v>
      </c>
      <c r="K617" t="s">
        <v>67</v>
      </c>
      <c r="L617">
        <v>8</v>
      </c>
      <c r="M617">
        <v>1</v>
      </c>
      <c r="N617" t="s">
        <v>68</v>
      </c>
      <c r="O617" t="s">
        <v>214</v>
      </c>
      <c r="P617" t="s">
        <v>215</v>
      </c>
      <c r="Q617" t="s">
        <v>71</v>
      </c>
      <c r="R617">
        <v>2012</v>
      </c>
      <c r="S617">
        <v>2000</v>
      </c>
      <c r="T617" t="s">
        <v>31</v>
      </c>
      <c r="U617" s="2">
        <v>41061</v>
      </c>
      <c r="V617" s="2">
        <v>41106</v>
      </c>
      <c r="W617" s="2">
        <v>41106</v>
      </c>
      <c r="Y617" t="s">
        <v>6709</v>
      </c>
      <c r="Z617" t="s">
        <v>219</v>
      </c>
      <c r="AA617" t="s">
        <v>220</v>
      </c>
      <c r="AB617" t="s">
        <v>35</v>
      </c>
      <c r="AC617" t="s">
        <v>36</v>
      </c>
      <c r="AE617" s="9" t="str">
        <f t="shared" si="99"/>
        <v>ok</v>
      </c>
      <c r="AF617" s="9">
        <f t="shared" si="100"/>
        <v>0</v>
      </c>
      <c r="AG617" s="9" t="str">
        <f t="shared" si="101"/>
        <v>ok</v>
      </c>
      <c r="AH617" s="9" t="str">
        <f t="shared" si="102"/>
        <v>OK</v>
      </c>
      <c r="AI617" s="9" t="str">
        <f t="shared" si="103"/>
        <v>ok</v>
      </c>
      <c r="AJ617" s="9" t="str">
        <f t="shared" si="104"/>
        <v>STATE REPRESENTATIVE81DEMOCRATLEG DISTRICT 08 - HOUSEBENTONLegislative20122000DEBT410614110641106CONSULTING/YARD SIGNSWINPOWER STRATEGIES INC1402 3RD AVE #505SEATTLEWA</v>
      </c>
      <c r="AK617" s="9">
        <f t="shared" si="105"/>
        <v>1</v>
      </c>
      <c r="AL617" s="9" t="str">
        <f t="shared" si="106"/>
        <v>MATCH</v>
      </c>
      <c r="AM617" t="str">
        <f t="shared" si="107"/>
        <v>Yes</v>
      </c>
      <c r="AN617">
        <f t="shared" si="108"/>
        <v>100477281</v>
      </c>
      <c r="AO617" s="12" t="str">
        <f t="shared" si="109"/>
        <v>STATE REPRESENTATIVE81DEMOCRATLEG DISTRICT 08 - HOUSEBENTONLegislative</v>
      </c>
    </row>
    <row r="618" spans="1:41" hidden="1" x14ac:dyDescent="0.25">
      <c r="A618">
        <v>805</v>
      </c>
      <c r="B618">
        <v>100483293</v>
      </c>
      <c r="C618" t="s">
        <v>30</v>
      </c>
      <c r="D618" t="s">
        <v>4660</v>
      </c>
      <c r="E618" t="s">
        <v>44</v>
      </c>
      <c r="F618" t="s">
        <v>4661</v>
      </c>
      <c r="G618" t="s">
        <v>4662</v>
      </c>
      <c r="I618" t="s">
        <v>4663</v>
      </c>
      <c r="J618" t="s">
        <v>67</v>
      </c>
      <c r="K618" t="s">
        <v>67</v>
      </c>
      <c r="L618">
        <v>8</v>
      </c>
      <c r="M618">
        <v>1</v>
      </c>
      <c r="N618" t="s">
        <v>68</v>
      </c>
      <c r="O618" t="s">
        <v>214</v>
      </c>
      <c r="P618" t="s">
        <v>215</v>
      </c>
      <c r="Q618" t="s">
        <v>71</v>
      </c>
      <c r="R618">
        <v>2012</v>
      </c>
      <c r="S618">
        <v>2000</v>
      </c>
      <c r="T618" t="s">
        <v>31</v>
      </c>
      <c r="U618" s="2">
        <v>41061</v>
      </c>
      <c r="V618" s="2">
        <v>41106</v>
      </c>
      <c r="W618" s="2">
        <v>41106</v>
      </c>
      <c r="Y618" t="s">
        <v>6709</v>
      </c>
      <c r="Z618" t="s">
        <v>219</v>
      </c>
      <c r="AA618" t="s">
        <v>220</v>
      </c>
      <c r="AB618" t="s">
        <v>35</v>
      </c>
      <c r="AC618" t="s">
        <v>36</v>
      </c>
      <c r="AE618" s="9" t="str">
        <f t="shared" si="99"/>
        <v>ok</v>
      </c>
      <c r="AF618" s="9">
        <f t="shared" si="100"/>
        <v>0</v>
      </c>
      <c r="AG618" s="9" t="str">
        <f t="shared" si="101"/>
        <v>ok</v>
      </c>
      <c r="AH618" s="9" t="str">
        <f t="shared" si="102"/>
        <v>OK</v>
      </c>
      <c r="AI618" s="9" t="str">
        <f t="shared" si="103"/>
        <v>ok</v>
      </c>
      <c r="AJ618" s="9" t="str">
        <f t="shared" si="104"/>
        <v>STATE REPRESENTATIVE81DEMOCRATLEG DISTRICT 08 - HOUSEBENTONLegislative20122000DEBT410614110641106CONSULTING/YARD SIGNSWINPOWER STRATEGIES INC1402 3RD AVE #505SEATTLEWA</v>
      </c>
      <c r="AK618" s="9">
        <f t="shared" si="105"/>
        <v>1</v>
      </c>
      <c r="AL618" s="9" t="str">
        <f t="shared" si="106"/>
        <v>MATCH</v>
      </c>
      <c r="AM618" t="str">
        <f t="shared" si="107"/>
        <v>Yes</v>
      </c>
      <c r="AN618">
        <f t="shared" si="108"/>
        <v>100477281</v>
      </c>
      <c r="AO618" s="12" t="str">
        <f t="shared" si="109"/>
        <v>STATE REPRESENTATIVE81DEMOCRATLEG DISTRICT 08 - HOUSEBENTONLegislative</v>
      </c>
    </row>
    <row r="619" spans="1:41" hidden="1" x14ac:dyDescent="0.25">
      <c r="A619">
        <v>921</v>
      </c>
      <c r="B619">
        <v>100483447</v>
      </c>
      <c r="C619" t="s">
        <v>30</v>
      </c>
      <c r="D619" t="s">
        <v>188</v>
      </c>
      <c r="E619" t="s">
        <v>44</v>
      </c>
      <c r="F619" t="s">
        <v>189</v>
      </c>
      <c r="G619" t="s">
        <v>190</v>
      </c>
      <c r="H619" t="s">
        <v>191</v>
      </c>
      <c r="I619" t="s">
        <v>192</v>
      </c>
      <c r="J619" t="s">
        <v>193</v>
      </c>
      <c r="K619" t="s">
        <v>67</v>
      </c>
      <c r="L619">
        <v>8</v>
      </c>
      <c r="M619">
        <v>1</v>
      </c>
      <c r="N619" t="s">
        <v>68</v>
      </c>
      <c r="O619" t="s">
        <v>214</v>
      </c>
      <c r="P619" t="s">
        <v>215</v>
      </c>
      <c r="Q619" t="s">
        <v>71</v>
      </c>
      <c r="R619">
        <v>2012</v>
      </c>
      <c r="S619">
        <v>2000</v>
      </c>
      <c r="T619" t="s">
        <v>31</v>
      </c>
      <c r="U619" s="2">
        <v>41061</v>
      </c>
      <c r="V619" s="2">
        <v>41106</v>
      </c>
      <c r="W619" s="2">
        <v>41106</v>
      </c>
      <c r="Y619" t="s">
        <v>6709</v>
      </c>
      <c r="Z619" t="s">
        <v>219</v>
      </c>
      <c r="AA619" t="s">
        <v>220</v>
      </c>
      <c r="AB619" t="s">
        <v>35</v>
      </c>
      <c r="AC619" t="s">
        <v>36</v>
      </c>
      <c r="AE619" s="9" t="str">
        <f t="shared" si="99"/>
        <v>ok</v>
      </c>
      <c r="AF619" s="9">
        <f t="shared" si="100"/>
        <v>0</v>
      </c>
      <c r="AG619" s="9" t="str">
        <f t="shared" si="101"/>
        <v>ok</v>
      </c>
      <c r="AH619" s="9" t="str">
        <f t="shared" si="102"/>
        <v>OK</v>
      </c>
      <c r="AI619" s="9" t="str">
        <f t="shared" si="103"/>
        <v>ok</v>
      </c>
      <c r="AJ619" s="9" t="str">
        <f t="shared" si="104"/>
        <v>STATE REPRESENTATIVE81DEMOCRATLEG DISTRICT 08 - HOUSEBENTONLegislative20122000DEBT410614110641106CONSULTING/YARD SIGNSWINPOWER STRATEGIES INC1402 3RD AVE #505SEATTLEWA</v>
      </c>
      <c r="AK619" s="9">
        <f t="shared" si="105"/>
        <v>1</v>
      </c>
      <c r="AL619" s="9" t="str">
        <f t="shared" si="106"/>
        <v>NO!</v>
      </c>
      <c r="AM619" t="str">
        <f t="shared" si="107"/>
        <v>Yes</v>
      </c>
      <c r="AN619">
        <f t="shared" si="108"/>
        <v>100477281</v>
      </c>
      <c r="AO619" s="12" t="str">
        <f t="shared" si="109"/>
        <v>STATE REPRESENTATIVE81DEMOCRATLEG DISTRICT 08 - HOUSEBENTONLegislative</v>
      </c>
    </row>
    <row r="620" spans="1:41" hidden="1" x14ac:dyDescent="0.25">
      <c r="A620">
        <v>933</v>
      </c>
      <c r="B620">
        <v>100486287</v>
      </c>
      <c r="C620" t="s">
        <v>30</v>
      </c>
      <c r="D620" t="s">
        <v>884</v>
      </c>
      <c r="E620" t="s">
        <v>44</v>
      </c>
      <c r="F620" t="s">
        <v>885</v>
      </c>
      <c r="G620" t="s">
        <v>810</v>
      </c>
      <c r="H620" t="s">
        <v>336</v>
      </c>
      <c r="I620" t="s">
        <v>886</v>
      </c>
      <c r="J620" t="s">
        <v>887</v>
      </c>
      <c r="K620" t="s">
        <v>67</v>
      </c>
      <c r="L620">
        <v>8</v>
      </c>
      <c r="M620">
        <v>1</v>
      </c>
      <c r="N620" t="s">
        <v>68</v>
      </c>
      <c r="O620" t="s">
        <v>214</v>
      </c>
      <c r="P620" t="s">
        <v>215</v>
      </c>
      <c r="Q620" t="s">
        <v>71</v>
      </c>
      <c r="R620">
        <v>2012</v>
      </c>
      <c r="S620">
        <v>2000</v>
      </c>
      <c r="T620" t="s">
        <v>31</v>
      </c>
      <c r="U620" s="2">
        <v>41061</v>
      </c>
      <c r="V620" s="2">
        <v>41106</v>
      </c>
      <c r="W620" s="2">
        <v>41106</v>
      </c>
      <c r="Y620" t="s">
        <v>6709</v>
      </c>
      <c r="Z620" t="s">
        <v>219</v>
      </c>
      <c r="AA620" t="s">
        <v>220</v>
      </c>
      <c r="AB620" t="s">
        <v>35</v>
      </c>
      <c r="AC620" t="s">
        <v>36</v>
      </c>
      <c r="AE620" s="9" t="str">
        <f t="shared" si="99"/>
        <v>ok</v>
      </c>
      <c r="AF620" s="9">
        <f t="shared" si="100"/>
        <v>0</v>
      </c>
      <c r="AG620" s="9" t="str">
        <f t="shared" si="101"/>
        <v>ok</v>
      </c>
      <c r="AH620" s="9" t="str">
        <f t="shared" si="102"/>
        <v>OK</v>
      </c>
      <c r="AI620" s="9" t="str">
        <f t="shared" si="103"/>
        <v>ok</v>
      </c>
      <c r="AJ620" s="9" t="str">
        <f t="shared" si="104"/>
        <v>STATE REPRESENTATIVE81DEMOCRATLEG DISTRICT 08 - HOUSEBENTONLegislative20122000DEBT410614110641106CONSULTING/YARD SIGNSWINPOWER STRATEGIES INC1402 3RD AVE #505SEATTLEWA</v>
      </c>
      <c r="AK620" s="9">
        <f t="shared" si="105"/>
        <v>1</v>
      </c>
      <c r="AL620" s="9" t="str">
        <f t="shared" si="106"/>
        <v>NO!</v>
      </c>
      <c r="AM620" t="str">
        <f t="shared" si="107"/>
        <v>Yes</v>
      </c>
      <c r="AN620">
        <f t="shared" si="108"/>
        <v>100477281</v>
      </c>
      <c r="AO620" s="12" t="str">
        <f t="shared" si="109"/>
        <v>STATE REPRESENTATIVE81DEMOCRATLEG DISTRICT 08 - HOUSEBENTONLegislative</v>
      </c>
    </row>
    <row r="621" spans="1:41" hidden="1" x14ac:dyDescent="0.25">
      <c r="A621">
        <v>835</v>
      </c>
      <c r="B621">
        <v>100483301</v>
      </c>
      <c r="C621" t="s">
        <v>30</v>
      </c>
      <c r="D621" t="s">
        <v>137</v>
      </c>
      <c r="E621" t="s">
        <v>44</v>
      </c>
      <c r="F621" t="s">
        <v>138</v>
      </c>
      <c r="G621" t="s">
        <v>139</v>
      </c>
      <c r="H621" t="s">
        <v>140</v>
      </c>
      <c r="I621" t="s">
        <v>141</v>
      </c>
      <c r="J621" t="s">
        <v>67</v>
      </c>
      <c r="K621" t="s">
        <v>67</v>
      </c>
      <c r="L621">
        <v>8</v>
      </c>
      <c r="M621">
        <v>1</v>
      </c>
      <c r="N621" t="s">
        <v>68</v>
      </c>
      <c r="O621" t="s">
        <v>214</v>
      </c>
      <c r="P621" t="s">
        <v>215</v>
      </c>
      <c r="Q621" t="s">
        <v>71</v>
      </c>
      <c r="R621">
        <v>2012</v>
      </c>
      <c r="S621">
        <v>471.75</v>
      </c>
      <c r="T621" t="s">
        <v>31</v>
      </c>
      <c r="U621" s="2">
        <v>41107</v>
      </c>
      <c r="V621" s="2">
        <v>41120</v>
      </c>
      <c r="W621" s="2">
        <v>41120</v>
      </c>
      <c r="Y621" t="s">
        <v>158</v>
      </c>
      <c r="Z621" t="s">
        <v>1071</v>
      </c>
      <c r="AA621" t="s">
        <v>1072</v>
      </c>
      <c r="AB621" t="s">
        <v>87</v>
      </c>
      <c r="AC621" t="s">
        <v>36</v>
      </c>
      <c r="AE621" s="9" t="str">
        <f t="shared" si="99"/>
        <v>ok</v>
      </c>
      <c r="AF621" s="9">
        <f t="shared" si="100"/>
        <v>0</v>
      </c>
      <c r="AG621" s="9" t="str">
        <f t="shared" si="101"/>
        <v>ok</v>
      </c>
      <c r="AH621" s="9" t="str">
        <f t="shared" si="102"/>
        <v>OK</v>
      </c>
      <c r="AI621" s="9" t="str">
        <f t="shared" si="103"/>
        <v>ok</v>
      </c>
      <c r="AJ621" s="9" t="str">
        <f t="shared" si="104"/>
        <v>STATE REPRESENTATIVE81DEMOCRATLEG DISTRICT 08 - HOUSEBENTONLegislative2012471.75DEBT411074112041120WAGESLEE MARK2401 W CANAL DRKENNEWICKWA</v>
      </c>
      <c r="AK621" s="9">
        <f t="shared" si="105"/>
        <v>0</v>
      </c>
      <c r="AL621" s="9" t="str">
        <f t="shared" si="106"/>
        <v>MATCH</v>
      </c>
      <c r="AM621" t="str">
        <f t="shared" si="107"/>
        <v>Yes</v>
      </c>
      <c r="AN621">
        <f t="shared" si="108"/>
        <v>100480944</v>
      </c>
      <c r="AO621" s="12" t="str">
        <f t="shared" si="109"/>
        <v>STATE REPRESENTATIVE81DEMOCRATLEG DISTRICT 08 - HOUSEBENTONLegislative</v>
      </c>
    </row>
    <row r="622" spans="1:41" hidden="1" x14ac:dyDescent="0.25">
      <c r="A622">
        <v>818</v>
      </c>
      <c r="B622">
        <v>100481361</v>
      </c>
      <c r="C622" t="s">
        <v>30</v>
      </c>
      <c r="D622" t="s">
        <v>2875</v>
      </c>
      <c r="E622" t="s">
        <v>44</v>
      </c>
      <c r="F622" t="s">
        <v>2876</v>
      </c>
      <c r="G622" t="s">
        <v>604</v>
      </c>
      <c r="H622" t="s">
        <v>404</v>
      </c>
      <c r="I622" t="s">
        <v>2877</v>
      </c>
      <c r="J622" t="s">
        <v>348</v>
      </c>
      <c r="K622" t="s">
        <v>67</v>
      </c>
      <c r="L622">
        <v>8</v>
      </c>
      <c r="M622">
        <v>1</v>
      </c>
      <c r="N622" t="s">
        <v>68</v>
      </c>
      <c r="O622" t="s">
        <v>214</v>
      </c>
      <c r="P622" t="s">
        <v>215</v>
      </c>
      <c r="Q622" t="s">
        <v>71</v>
      </c>
      <c r="R622">
        <v>2012</v>
      </c>
      <c r="S622">
        <v>500</v>
      </c>
      <c r="T622" t="s">
        <v>31</v>
      </c>
      <c r="U622" s="2">
        <v>40940</v>
      </c>
      <c r="V622" s="2">
        <v>40968</v>
      </c>
      <c r="W622" s="2">
        <v>40968</v>
      </c>
      <c r="Y622" t="s">
        <v>4709</v>
      </c>
      <c r="Z622" t="s">
        <v>988</v>
      </c>
      <c r="AA622" t="s">
        <v>1659</v>
      </c>
      <c r="AB622" t="s">
        <v>35</v>
      </c>
      <c r="AC622" t="s">
        <v>36</v>
      </c>
      <c r="AE622" s="9" t="str">
        <f t="shared" si="99"/>
        <v>ok</v>
      </c>
      <c r="AF622" s="9">
        <f t="shared" si="100"/>
        <v>0</v>
      </c>
      <c r="AG622" s="9" t="str">
        <f t="shared" si="101"/>
        <v>ok</v>
      </c>
      <c r="AH622" s="9" t="str">
        <f t="shared" si="102"/>
        <v>OK</v>
      </c>
      <c r="AI622" s="9" t="str">
        <f t="shared" si="103"/>
        <v>ok</v>
      </c>
      <c r="AJ622" s="9" t="str">
        <f t="shared" si="104"/>
        <v>STATE REPRESENTATIVE81DEMOCRATLEG DISTRICT 08 - HOUSEBENTONLegislative2012500DEBT409404096840968WEBSITE ESTIMATEUPWARDS TECHNOLOGIES603 STEWART ST, STE 819SEATTLEWA</v>
      </c>
      <c r="AK622" s="9">
        <f t="shared" si="105"/>
        <v>0</v>
      </c>
      <c r="AL622" s="9" t="str">
        <f t="shared" si="106"/>
        <v>NO!</v>
      </c>
      <c r="AM622" t="str">
        <f t="shared" si="107"/>
        <v>Yes</v>
      </c>
      <c r="AN622">
        <f t="shared" si="108"/>
        <v>100455452</v>
      </c>
      <c r="AO622" s="12" t="str">
        <f t="shared" si="109"/>
        <v>STATE REPRESENTATIVE81DEMOCRATLEG DISTRICT 08 - HOUSEBENTONLegislative</v>
      </c>
    </row>
    <row r="623" spans="1:41" hidden="1" x14ac:dyDescent="0.25">
      <c r="A623">
        <v>404</v>
      </c>
      <c r="B623">
        <v>100410169</v>
      </c>
      <c r="C623" t="s">
        <v>30</v>
      </c>
      <c r="D623" t="s">
        <v>270</v>
      </c>
      <c r="E623" t="s">
        <v>44</v>
      </c>
      <c r="F623" t="s">
        <v>271</v>
      </c>
      <c r="G623" t="s">
        <v>272</v>
      </c>
      <c r="H623" t="s">
        <v>273</v>
      </c>
      <c r="I623" t="s">
        <v>274</v>
      </c>
      <c r="J623" t="s">
        <v>67</v>
      </c>
      <c r="K623" t="s">
        <v>174</v>
      </c>
      <c r="L623">
        <v>11</v>
      </c>
      <c r="N623" t="s">
        <v>68</v>
      </c>
      <c r="O623" t="s">
        <v>635</v>
      </c>
      <c r="P623" t="s">
        <v>134</v>
      </c>
      <c r="Q623" t="s">
        <v>71</v>
      </c>
      <c r="R623">
        <v>2012</v>
      </c>
      <c r="S623">
        <v>150</v>
      </c>
      <c r="T623" t="s">
        <v>31</v>
      </c>
      <c r="U623" s="2">
        <v>40603</v>
      </c>
      <c r="V623" s="2">
        <v>40633</v>
      </c>
      <c r="W623" s="2">
        <v>40633</v>
      </c>
      <c r="X623" t="s">
        <v>72</v>
      </c>
      <c r="Y623" t="s">
        <v>2577</v>
      </c>
      <c r="Z623" t="s">
        <v>167</v>
      </c>
      <c r="AA623" t="s">
        <v>168</v>
      </c>
      <c r="AB623" t="s">
        <v>35</v>
      </c>
      <c r="AC623" t="s">
        <v>36</v>
      </c>
      <c r="AE623" s="9" t="str">
        <f t="shared" si="99"/>
        <v>ok</v>
      </c>
      <c r="AF623" s="9">
        <f t="shared" si="100"/>
        <v>0</v>
      </c>
      <c r="AG623" s="9" t="str">
        <f t="shared" si="101"/>
        <v>ok</v>
      </c>
      <c r="AH623" s="9" t="str">
        <f t="shared" si="102"/>
        <v>OK</v>
      </c>
      <c r="AI623" s="9" t="str">
        <f t="shared" si="103"/>
        <v>ok</v>
      </c>
      <c r="AJ623" s="9" t="str">
        <f t="shared" si="104"/>
        <v>STATE SENATOR11DEMOCRATLEG DISTRICT 11 - SENATEKINGLegislative2012150DEBT406034063340633Operation and OverheadMARCH TREASURYARGO STRATEGIESPO BOX 9100 SEATTLEWA</v>
      </c>
      <c r="AK623" s="9">
        <f t="shared" si="105"/>
        <v>0</v>
      </c>
      <c r="AL623" s="9" t="str">
        <f t="shared" si="106"/>
        <v>NO!</v>
      </c>
      <c r="AM623" t="str">
        <f t="shared" si="107"/>
        <v>Yes</v>
      </c>
      <c r="AN623">
        <f t="shared" si="108"/>
        <v>100408064</v>
      </c>
      <c r="AO623" s="12" t="str">
        <f t="shared" si="109"/>
        <v>STATE SENATOR11DEMOCRATLEG DISTRICT 11 - SENATEKINGLegislative</v>
      </c>
    </row>
    <row r="624" spans="1:41" hidden="1" x14ac:dyDescent="0.25">
      <c r="A624">
        <v>376</v>
      </c>
      <c r="B624">
        <v>100419694</v>
      </c>
      <c r="C624" t="s">
        <v>30</v>
      </c>
      <c r="D624" t="s">
        <v>671</v>
      </c>
      <c r="E624" t="s">
        <v>44</v>
      </c>
      <c r="F624" t="s">
        <v>672</v>
      </c>
      <c r="G624" t="s">
        <v>673</v>
      </c>
      <c r="H624" t="s">
        <v>404</v>
      </c>
      <c r="I624" t="s">
        <v>674</v>
      </c>
      <c r="J624" t="s">
        <v>675</v>
      </c>
      <c r="K624" t="s">
        <v>174</v>
      </c>
      <c r="L624">
        <v>11</v>
      </c>
      <c r="N624" t="s">
        <v>68</v>
      </c>
      <c r="O624" t="s">
        <v>635</v>
      </c>
      <c r="P624" t="s">
        <v>134</v>
      </c>
      <c r="Q624" t="s">
        <v>71</v>
      </c>
      <c r="R624">
        <v>2012</v>
      </c>
      <c r="S624">
        <v>150</v>
      </c>
      <c r="T624" t="s">
        <v>31</v>
      </c>
      <c r="U624" s="2">
        <v>40603</v>
      </c>
      <c r="V624" s="2">
        <v>40633</v>
      </c>
      <c r="W624" s="2">
        <v>40633</v>
      </c>
      <c r="X624" t="s">
        <v>72</v>
      </c>
      <c r="Y624" t="s">
        <v>2577</v>
      </c>
      <c r="Z624" t="s">
        <v>167</v>
      </c>
      <c r="AA624" t="s">
        <v>168</v>
      </c>
      <c r="AB624" t="s">
        <v>35</v>
      </c>
      <c r="AC624" t="s">
        <v>36</v>
      </c>
      <c r="AE624" s="9" t="str">
        <f t="shared" si="99"/>
        <v>ok</v>
      </c>
      <c r="AF624" s="9">
        <f t="shared" si="100"/>
        <v>0</v>
      </c>
      <c r="AG624" s="9" t="str">
        <f t="shared" si="101"/>
        <v>ok</v>
      </c>
      <c r="AH624" s="9" t="str">
        <f t="shared" si="102"/>
        <v>OK</v>
      </c>
      <c r="AI624" s="9" t="str">
        <f t="shared" si="103"/>
        <v>ok</v>
      </c>
      <c r="AJ624" s="9" t="str">
        <f t="shared" si="104"/>
        <v>STATE SENATOR11DEMOCRATLEG DISTRICT 11 - SENATEKINGLegislative2012150DEBT406034063340633Operation and OverheadMARCH TREASURYARGO STRATEGIESPO BOX 9100 SEATTLEWA</v>
      </c>
      <c r="AK624" s="9">
        <f t="shared" si="105"/>
        <v>1</v>
      </c>
      <c r="AL624" s="9" t="str">
        <f t="shared" si="106"/>
        <v>NO!</v>
      </c>
      <c r="AM624" t="str">
        <f t="shared" si="107"/>
        <v>Yes</v>
      </c>
      <c r="AN624">
        <f t="shared" si="108"/>
        <v>100408064</v>
      </c>
      <c r="AO624" s="12" t="str">
        <f t="shared" si="109"/>
        <v>STATE SENATOR11DEMOCRATLEG DISTRICT 11 - SENATEKINGLegislative</v>
      </c>
    </row>
    <row r="625" spans="1:41" hidden="1" x14ac:dyDescent="0.25">
      <c r="A625">
        <v>308</v>
      </c>
      <c r="B625">
        <v>100355455</v>
      </c>
      <c r="C625" t="s">
        <v>30</v>
      </c>
      <c r="D625" t="s">
        <v>758</v>
      </c>
      <c r="E625" t="s">
        <v>44</v>
      </c>
      <c r="F625" s="10" t="s">
        <v>759</v>
      </c>
      <c r="G625" t="s">
        <v>627</v>
      </c>
      <c r="H625" t="s">
        <v>760</v>
      </c>
      <c r="I625" t="s">
        <v>761</v>
      </c>
      <c r="J625" t="s">
        <v>240</v>
      </c>
      <c r="K625" t="s">
        <v>174</v>
      </c>
      <c r="L625">
        <v>11</v>
      </c>
      <c r="N625" t="s">
        <v>68</v>
      </c>
      <c r="O625" t="s">
        <v>635</v>
      </c>
      <c r="P625" t="s">
        <v>134</v>
      </c>
      <c r="Q625" t="s">
        <v>71</v>
      </c>
      <c r="R625">
        <v>2012</v>
      </c>
      <c r="S625">
        <v>175</v>
      </c>
      <c r="T625" t="s">
        <v>31</v>
      </c>
      <c r="U625" s="2">
        <v>40118</v>
      </c>
      <c r="V625" s="2">
        <v>40147</v>
      </c>
      <c r="W625" s="2">
        <v>39933</v>
      </c>
      <c r="X625" t="s">
        <v>72</v>
      </c>
      <c r="Y625" t="s">
        <v>2944</v>
      </c>
      <c r="Z625" t="s">
        <v>167</v>
      </c>
      <c r="AA625" t="s">
        <v>168</v>
      </c>
      <c r="AB625" t="s">
        <v>35</v>
      </c>
      <c r="AC625" t="s">
        <v>36</v>
      </c>
      <c r="AE625" s="9" t="str">
        <f t="shared" si="99"/>
        <v>ok</v>
      </c>
      <c r="AF625" s="9">
        <f t="shared" si="100"/>
        <v>0</v>
      </c>
      <c r="AG625" s="9" t="str">
        <f t="shared" si="101"/>
        <v>ok</v>
      </c>
      <c r="AH625" s="9" t="str">
        <f t="shared" si="102"/>
        <v>ERROR!</v>
      </c>
      <c r="AI625" s="9" t="str">
        <f t="shared" si="103"/>
        <v>ok</v>
      </c>
      <c r="AJ625" s="9" t="str">
        <f t="shared" si="104"/>
        <v>STATE SENATOR11DEMOCRATLEG DISTRICT 11 - SENATEKINGLegislative2012175DEBT401184014739933Operation and OverheadTREASURY- APRILARGO STRATEGIESPO BOX 9100 SEATTLEWA</v>
      </c>
      <c r="AK625" s="9">
        <f t="shared" si="105"/>
        <v>0</v>
      </c>
      <c r="AL625" s="9" t="str">
        <f t="shared" si="106"/>
        <v>NO!</v>
      </c>
      <c r="AM625" t="str">
        <f t="shared" si="107"/>
        <v>Yes</v>
      </c>
      <c r="AN625">
        <f t="shared" si="108"/>
        <v>100336719</v>
      </c>
      <c r="AO625" s="12" t="str">
        <f t="shared" si="109"/>
        <v>STATE SENATOR11DEMOCRATLEG DISTRICT 11 - SENATEKINGLegislative</v>
      </c>
    </row>
    <row r="626" spans="1:41" hidden="1" x14ac:dyDescent="0.25">
      <c r="A626">
        <v>322</v>
      </c>
      <c r="B626">
        <v>100366453</v>
      </c>
      <c r="C626" t="s">
        <v>30</v>
      </c>
      <c r="D626" t="s">
        <v>671</v>
      </c>
      <c r="E626" t="s">
        <v>44</v>
      </c>
      <c r="F626" t="s">
        <v>672</v>
      </c>
      <c r="G626" t="s">
        <v>673</v>
      </c>
      <c r="H626" t="s">
        <v>404</v>
      </c>
      <c r="I626" t="s">
        <v>674</v>
      </c>
      <c r="J626" t="s">
        <v>675</v>
      </c>
      <c r="K626" t="s">
        <v>174</v>
      </c>
      <c r="L626">
        <v>11</v>
      </c>
      <c r="N626" t="s">
        <v>68</v>
      </c>
      <c r="O626" t="s">
        <v>635</v>
      </c>
      <c r="P626" t="s">
        <v>134</v>
      </c>
      <c r="Q626" t="s">
        <v>71</v>
      </c>
      <c r="R626">
        <v>2012</v>
      </c>
      <c r="S626">
        <v>175</v>
      </c>
      <c r="T626" t="s">
        <v>31</v>
      </c>
      <c r="U626" s="2">
        <v>40118</v>
      </c>
      <c r="V626" s="2">
        <v>40147</v>
      </c>
      <c r="W626" s="2">
        <v>39933</v>
      </c>
      <c r="X626" t="s">
        <v>72</v>
      </c>
      <c r="Y626" t="s">
        <v>2944</v>
      </c>
      <c r="Z626" t="s">
        <v>167</v>
      </c>
      <c r="AA626" t="s">
        <v>168</v>
      </c>
      <c r="AB626" t="s">
        <v>35</v>
      </c>
      <c r="AC626" t="s">
        <v>36</v>
      </c>
      <c r="AE626" s="9" t="str">
        <f t="shared" si="99"/>
        <v>ok</v>
      </c>
      <c r="AF626" s="9">
        <f t="shared" si="100"/>
        <v>0</v>
      </c>
      <c r="AG626" s="9" t="str">
        <f t="shared" si="101"/>
        <v>ok</v>
      </c>
      <c r="AH626" s="9" t="str">
        <f t="shared" si="102"/>
        <v>ERROR!</v>
      </c>
      <c r="AI626" s="9" t="str">
        <f t="shared" si="103"/>
        <v>ok</v>
      </c>
      <c r="AJ626" s="9" t="str">
        <f t="shared" si="104"/>
        <v>STATE SENATOR11DEMOCRATLEG DISTRICT 11 - SENATEKINGLegislative2012175DEBT401184014739933Operation and OverheadTREASURY- APRILARGO STRATEGIESPO BOX 9100 SEATTLEWA</v>
      </c>
      <c r="AK626" s="9">
        <f t="shared" si="105"/>
        <v>1</v>
      </c>
      <c r="AL626" s="9" t="str">
        <f t="shared" si="106"/>
        <v>NO!</v>
      </c>
      <c r="AM626" t="str">
        <f t="shared" si="107"/>
        <v>Yes</v>
      </c>
      <c r="AN626">
        <f t="shared" si="108"/>
        <v>100336719</v>
      </c>
      <c r="AO626" s="12" t="str">
        <f t="shared" si="109"/>
        <v>STATE SENATOR11DEMOCRATLEG DISTRICT 11 - SENATEKINGLegislative</v>
      </c>
    </row>
    <row r="627" spans="1:41" hidden="1" x14ac:dyDescent="0.25">
      <c r="A627">
        <v>323</v>
      </c>
      <c r="B627">
        <v>100366454</v>
      </c>
      <c r="C627" t="s">
        <v>30</v>
      </c>
      <c r="D627" t="s">
        <v>671</v>
      </c>
      <c r="E627" t="s">
        <v>44</v>
      </c>
      <c r="F627" t="s">
        <v>672</v>
      </c>
      <c r="G627" t="s">
        <v>673</v>
      </c>
      <c r="H627" t="s">
        <v>404</v>
      </c>
      <c r="I627" t="s">
        <v>674</v>
      </c>
      <c r="J627" t="s">
        <v>675</v>
      </c>
      <c r="K627" t="s">
        <v>174</v>
      </c>
      <c r="L627">
        <v>11</v>
      </c>
      <c r="N627" t="s">
        <v>68</v>
      </c>
      <c r="O627" t="s">
        <v>635</v>
      </c>
      <c r="P627" t="s">
        <v>134</v>
      </c>
      <c r="Q627" t="s">
        <v>71</v>
      </c>
      <c r="R627">
        <v>2012</v>
      </c>
      <c r="S627">
        <v>175</v>
      </c>
      <c r="T627" t="s">
        <v>31</v>
      </c>
      <c r="U627" s="2">
        <v>40118</v>
      </c>
      <c r="V627" s="2">
        <v>40147</v>
      </c>
      <c r="W627" s="2">
        <v>39933</v>
      </c>
      <c r="X627" t="s">
        <v>72</v>
      </c>
      <c r="Y627" t="s">
        <v>2944</v>
      </c>
      <c r="Z627" t="s">
        <v>167</v>
      </c>
      <c r="AA627" t="s">
        <v>168</v>
      </c>
      <c r="AB627" t="s">
        <v>35</v>
      </c>
      <c r="AC627" t="s">
        <v>36</v>
      </c>
      <c r="AE627" s="9" t="str">
        <f t="shared" si="99"/>
        <v>ok</v>
      </c>
      <c r="AF627" s="9">
        <f t="shared" si="100"/>
        <v>0</v>
      </c>
      <c r="AG627" s="9" t="str">
        <f t="shared" si="101"/>
        <v>ok</v>
      </c>
      <c r="AH627" s="9" t="str">
        <f t="shared" si="102"/>
        <v>ERROR!</v>
      </c>
      <c r="AI627" s="9" t="str">
        <f t="shared" si="103"/>
        <v>ok</v>
      </c>
      <c r="AJ627" s="9" t="str">
        <f t="shared" si="104"/>
        <v>STATE SENATOR11DEMOCRATLEG DISTRICT 11 - SENATEKINGLegislative2012175DEBT401184014739933Operation and OverheadTREASURY- APRILARGO STRATEGIESPO BOX 9100 SEATTLEWA</v>
      </c>
      <c r="AK627" s="9">
        <f t="shared" si="105"/>
        <v>1</v>
      </c>
      <c r="AL627" s="9" t="str">
        <f t="shared" si="106"/>
        <v>NO!</v>
      </c>
      <c r="AM627" t="str">
        <f t="shared" si="107"/>
        <v>Yes</v>
      </c>
      <c r="AN627">
        <f t="shared" si="108"/>
        <v>100336719</v>
      </c>
      <c r="AO627" s="12" t="str">
        <f t="shared" si="109"/>
        <v>STATE SENATOR11DEMOCRATLEG DISTRICT 11 - SENATEKINGLegislative</v>
      </c>
    </row>
    <row r="628" spans="1:41" hidden="1" x14ac:dyDescent="0.25">
      <c r="A628">
        <v>331</v>
      </c>
      <c r="B628">
        <v>100377400</v>
      </c>
      <c r="C628" t="s">
        <v>30</v>
      </c>
      <c r="D628" t="s">
        <v>758</v>
      </c>
      <c r="E628" t="s">
        <v>44</v>
      </c>
      <c r="F628" s="10" t="s">
        <v>759</v>
      </c>
      <c r="G628" t="s">
        <v>627</v>
      </c>
      <c r="H628" t="s">
        <v>760</v>
      </c>
      <c r="I628" t="s">
        <v>761</v>
      </c>
      <c r="J628" t="s">
        <v>240</v>
      </c>
      <c r="K628" t="s">
        <v>174</v>
      </c>
      <c r="L628">
        <v>11</v>
      </c>
      <c r="N628" t="s">
        <v>68</v>
      </c>
      <c r="O628" t="s">
        <v>635</v>
      </c>
      <c r="P628" t="s">
        <v>134</v>
      </c>
      <c r="Q628" t="s">
        <v>71</v>
      </c>
      <c r="R628">
        <v>2012</v>
      </c>
      <c r="S628">
        <v>175</v>
      </c>
      <c r="T628" t="s">
        <v>31</v>
      </c>
      <c r="U628" s="2">
        <v>40118</v>
      </c>
      <c r="V628" s="2">
        <v>40147</v>
      </c>
      <c r="W628" s="2">
        <v>39933</v>
      </c>
      <c r="X628" t="s">
        <v>72</v>
      </c>
      <c r="Y628" t="s">
        <v>2944</v>
      </c>
      <c r="Z628" t="s">
        <v>167</v>
      </c>
      <c r="AA628" t="s">
        <v>168</v>
      </c>
      <c r="AB628" t="s">
        <v>35</v>
      </c>
      <c r="AC628" t="s">
        <v>36</v>
      </c>
      <c r="AE628" s="9" t="str">
        <f t="shared" si="99"/>
        <v>ok</v>
      </c>
      <c r="AF628" s="9">
        <f t="shared" si="100"/>
        <v>0</v>
      </c>
      <c r="AG628" s="9" t="str">
        <f t="shared" si="101"/>
        <v>ok</v>
      </c>
      <c r="AH628" s="9" t="str">
        <f t="shared" si="102"/>
        <v>ERROR!</v>
      </c>
      <c r="AI628" s="9" t="str">
        <f t="shared" si="103"/>
        <v>ok</v>
      </c>
      <c r="AJ628" s="9" t="str">
        <f t="shared" si="104"/>
        <v>STATE SENATOR11DEMOCRATLEG DISTRICT 11 - SENATEKINGLegislative2012175DEBT401184014739933Operation and OverheadTREASURY- APRILARGO STRATEGIESPO BOX 9100 SEATTLEWA</v>
      </c>
      <c r="AK628" s="9">
        <f t="shared" si="105"/>
        <v>1</v>
      </c>
      <c r="AL628" s="9" t="str">
        <f t="shared" si="106"/>
        <v>NO!</v>
      </c>
      <c r="AM628" t="str">
        <f t="shared" si="107"/>
        <v>Yes</v>
      </c>
      <c r="AN628">
        <f t="shared" si="108"/>
        <v>100336719</v>
      </c>
      <c r="AO628" s="12" t="str">
        <f t="shared" si="109"/>
        <v>STATE SENATOR11DEMOCRATLEG DISTRICT 11 - SENATEKINGLegislative</v>
      </c>
    </row>
    <row r="629" spans="1:41" hidden="1" x14ac:dyDescent="0.25">
      <c r="A629">
        <v>305</v>
      </c>
      <c r="B629" s="20">
        <v>100346104</v>
      </c>
      <c r="C629" t="s">
        <v>30</v>
      </c>
      <c r="D629" t="s">
        <v>1009</v>
      </c>
      <c r="E629" t="s">
        <v>44</v>
      </c>
      <c r="F629" t="s">
        <v>804</v>
      </c>
      <c r="G629" t="s">
        <v>805</v>
      </c>
      <c r="H629" t="s">
        <v>336</v>
      </c>
      <c r="I629" t="s">
        <v>806</v>
      </c>
      <c r="J629" t="s">
        <v>807</v>
      </c>
      <c r="K629" t="s">
        <v>174</v>
      </c>
      <c r="L629">
        <v>11</v>
      </c>
      <c r="N629" t="s">
        <v>68</v>
      </c>
      <c r="O629" t="s">
        <v>635</v>
      </c>
      <c r="P629" t="s">
        <v>134</v>
      </c>
      <c r="Q629" t="s">
        <v>71</v>
      </c>
      <c r="R629">
        <v>2012</v>
      </c>
      <c r="S629">
        <v>225</v>
      </c>
      <c r="T629" t="s">
        <v>31</v>
      </c>
      <c r="U629" s="2">
        <v>40087</v>
      </c>
      <c r="V629" s="2">
        <v>40117</v>
      </c>
      <c r="W629" s="2">
        <v>39872</v>
      </c>
      <c r="X629" t="s">
        <v>72</v>
      </c>
      <c r="Y629" t="s">
        <v>2921</v>
      </c>
      <c r="Z629" t="s">
        <v>167</v>
      </c>
      <c r="AA629" t="s">
        <v>168</v>
      </c>
      <c r="AB629" t="s">
        <v>35</v>
      </c>
      <c r="AC629" t="s">
        <v>36</v>
      </c>
      <c r="AE629" s="9" t="str">
        <f t="shared" si="99"/>
        <v>ok</v>
      </c>
      <c r="AF629" s="9">
        <f t="shared" si="100"/>
        <v>0</v>
      </c>
      <c r="AG629" s="9" t="str">
        <f t="shared" si="101"/>
        <v>ok</v>
      </c>
      <c r="AH629" s="9" t="str">
        <f t="shared" si="102"/>
        <v>ERROR!</v>
      </c>
      <c r="AI629" s="9" t="str">
        <f t="shared" si="103"/>
        <v>ok</v>
      </c>
      <c r="AJ629" s="9" t="str">
        <f t="shared" si="104"/>
        <v>STATE SENATOR11DEMOCRATLEG DISTRICT 11 - SENATEKINGLegislative2012225DEBT400874011739872Operation and OverheadTREASURY - FEBRUARYARGO STRATEGIESPO BOX 9100 SEATTLEWA</v>
      </c>
      <c r="AK629" s="9">
        <f t="shared" si="105"/>
        <v>0</v>
      </c>
      <c r="AL629" s="9" t="str">
        <f t="shared" si="106"/>
        <v>NO!</v>
      </c>
      <c r="AM629" t="str">
        <f t="shared" si="107"/>
        <v>Yes</v>
      </c>
      <c r="AN629">
        <f t="shared" si="108"/>
        <v>100336720</v>
      </c>
      <c r="AO629" s="12" t="str">
        <f t="shared" si="109"/>
        <v>STATE SENATOR11DEMOCRATLEG DISTRICT 11 - SENATEKINGLegislative</v>
      </c>
    </row>
    <row r="630" spans="1:41" hidden="1" x14ac:dyDescent="0.25">
      <c r="A630">
        <v>317</v>
      </c>
      <c r="B630">
        <v>100347485</v>
      </c>
      <c r="C630" t="s">
        <v>30</v>
      </c>
      <c r="D630" t="s">
        <v>631</v>
      </c>
      <c r="E630" t="s">
        <v>44</v>
      </c>
      <c r="F630" t="s">
        <v>632</v>
      </c>
      <c r="G630" t="s">
        <v>633</v>
      </c>
      <c r="H630" t="s">
        <v>336</v>
      </c>
      <c r="I630" t="s">
        <v>634</v>
      </c>
      <c r="J630" t="s">
        <v>174</v>
      </c>
      <c r="K630" t="s">
        <v>174</v>
      </c>
      <c r="L630">
        <v>11</v>
      </c>
      <c r="N630" t="s">
        <v>68</v>
      </c>
      <c r="O630" t="s">
        <v>635</v>
      </c>
      <c r="P630" t="s">
        <v>134</v>
      </c>
      <c r="Q630" t="s">
        <v>71</v>
      </c>
      <c r="R630">
        <v>2012</v>
      </c>
      <c r="S630">
        <v>225</v>
      </c>
      <c r="T630" t="s">
        <v>31</v>
      </c>
      <c r="U630" s="2">
        <v>40087</v>
      </c>
      <c r="V630" s="2">
        <v>40117</v>
      </c>
      <c r="W630" s="2">
        <v>39872</v>
      </c>
      <c r="X630" t="s">
        <v>72</v>
      </c>
      <c r="Y630" t="s">
        <v>2921</v>
      </c>
      <c r="Z630" t="s">
        <v>167</v>
      </c>
      <c r="AA630" t="s">
        <v>168</v>
      </c>
      <c r="AB630" t="s">
        <v>35</v>
      </c>
      <c r="AC630" t="s">
        <v>36</v>
      </c>
      <c r="AE630" s="9" t="str">
        <f t="shared" si="99"/>
        <v>ok</v>
      </c>
      <c r="AF630" s="9">
        <f t="shared" si="100"/>
        <v>0</v>
      </c>
      <c r="AG630" s="9" t="str">
        <f t="shared" si="101"/>
        <v>ok</v>
      </c>
      <c r="AH630" s="9" t="str">
        <f t="shared" si="102"/>
        <v>ERROR!</v>
      </c>
      <c r="AI630" s="9" t="str">
        <f t="shared" si="103"/>
        <v>ok</v>
      </c>
      <c r="AJ630" s="9" t="str">
        <f t="shared" si="104"/>
        <v>STATE SENATOR11DEMOCRATLEG DISTRICT 11 - SENATEKINGLegislative2012225DEBT400874011739872Operation and OverheadTREASURY - FEBRUARYARGO STRATEGIESPO BOX 9100 SEATTLEWA</v>
      </c>
      <c r="AK630" s="9">
        <f t="shared" si="105"/>
        <v>1</v>
      </c>
      <c r="AL630" s="9" t="str">
        <f t="shared" si="106"/>
        <v>MATCH</v>
      </c>
      <c r="AM630" t="str">
        <f t="shared" si="107"/>
        <v>Yes</v>
      </c>
      <c r="AN630">
        <f t="shared" si="108"/>
        <v>100336720</v>
      </c>
      <c r="AO630" s="12" t="str">
        <f t="shared" si="109"/>
        <v>STATE SENATOR11DEMOCRATLEG DISTRICT 11 - SENATEKINGLegislative</v>
      </c>
    </row>
    <row r="631" spans="1:41" hidden="1" x14ac:dyDescent="0.25">
      <c r="A631">
        <v>318</v>
      </c>
      <c r="B631">
        <v>100348165</v>
      </c>
      <c r="C631" t="s">
        <v>30</v>
      </c>
      <c r="D631" t="s">
        <v>2873</v>
      </c>
      <c r="E631" t="s">
        <v>44</v>
      </c>
      <c r="F631" t="s">
        <v>2874</v>
      </c>
      <c r="G631" t="s">
        <v>2802</v>
      </c>
      <c r="H631" t="s">
        <v>404</v>
      </c>
      <c r="I631" t="s">
        <v>2806</v>
      </c>
      <c r="J631" t="s">
        <v>174</v>
      </c>
      <c r="K631" t="s">
        <v>174</v>
      </c>
      <c r="L631">
        <v>11</v>
      </c>
      <c r="N631" t="s">
        <v>68</v>
      </c>
      <c r="O631" t="s">
        <v>635</v>
      </c>
      <c r="P631" t="s">
        <v>134</v>
      </c>
      <c r="Q631" t="s">
        <v>71</v>
      </c>
      <c r="R631">
        <v>2012</v>
      </c>
      <c r="S631">
        <v>225</v>
      </c>
      <c r="T631" t="s">
        <v>31</v>
      </c>
      <c r="U631" s="2">
        <v>40087</v>
      </c>
      <c r="V631" s="2">
        <v>40117</v>
      </c>
      <c r="W631" s="2">
        <v>39872</v>
      </c>
      <c r="X631" t="s">
        <v>72</v>
      </c>
      <c r="Y631" t="s">
        <v>2921</v>
      </c>
      <c r="Z631" t="s">
        <v>167</v>
      </c>
      <c r="AA631" t="s">
        <v>168</v>
      </c>
      <c r="AB631" t="s">
        <v>35</v>
      </c>
      <c r="AC631" t="s">
        <v>36</v>
      </c>
      <c r="AE631" s="9" t="str">
        <f t="shared" si="99"/>
        <v>ok</v>
      </c>
      <c r="AF631" s="9">
        <f t="shared" si="100"/>
        <v>0</v>
      </c>
      <c r="AG631" s="9" t="str">
        <f t="shared" si="101"/>
        <v>ok</v>
      </c>
      <c r="AH631" s="9" t="str">
        <f t="shared" si="102"/>
        <v>ERROR!</v>
      </c>
      <c r="AI631" s="9" t="str">
        <f t="shared" si="103"/>
        <v>ok</v>
      </c>
      <c r="AJ631" s="9" t="str">
        <f t="shared" si="104"/>
        <v>STATE SENATOR11DEMOCRATLEG DISTRICT 11 - SENATEKINGLegislative2012225DEBT400874011739872Operation and OverheadTREASURY - FEBRUARYARGO STRATEGIESPO BOX 9100 SEATTLEWA</v>
      </c>
      <c r="AK631" s="9">
        <f t="shared" si="105"/>
        <v>1</v>
      </c>
      <c r="AL631" s="9" t="str">
        <f t="shared" si="106"/>
        <v>MATCH</v>
      </c>
      <c r="AM631" t="str">
        <f t="shared" si="107"/>
        <v>Yes</v>
      </c>
      <c r="AN631">
        <f t="shared" si="108"/>
        <v>100336720</v>
      </c>
      <c r="AO631" s="12" t="str">
        <f t="shared" si="109"/>
        <v>STATE SENATOR11DEMOCRATLEG DISTRICT 11 - SENATEKINGLegislative</v>
      </c>
    </row>
    <row r="632" spans="1:41" hidden="1" x14ac:dyDescent="0.25">
      <c r="A632">
        <v>314</v>
      </c>
      <c r="B632">
        <v>100348845</v>
      </c>
      <c r="C632" t="s">
        <v>30</v>
      </c>
      <c r="D632" t="s">
        <v>758</v>
      </c>
      <c r="E632" t="s">
        <v>44</v>
      </c>
      <c r="F632" s="10" t="s">
        <v>759</v>
      </c>
      <c r="G632" t="s">
        <v>627</v>
      </c>
      <c r="H632" t="s">
        <v>760</v>
      </c>
      <c r="I632" t="s">
        <v>761</v>
      </c>
      <c r="J632" t="s">
        <v>240</v>
      </c>
      <c r="K632" t="s">
        <v>174</v>
      </c>
      <c r="L632">
        <v>11</v>
      </c>
      <c r="N632" t="s">
        <v>68</v>
      </c>
      <c r="O632" t="s">
        <v>635</v>
      </c>
      <c r="P632" t="s">
        <v>134</v>
      </c>
      <c r="Q632" t="s">
        <v>71</v>
      </c>
      <c r="R632">
        <v>2012</v>
      </c>
      <c r="S632">
        <v>225</v>
      </c>
      <c r="T632" t="s">
        <v>31</v>
      </c>
      <c r="U632" s="2">
        <v>40087</v>
      </c>
      <c r="V632" s="2">
        <v>40117</v>
      </c>
      <c r="W632" s="2">
        <v>39872</v>
      </c>
      <c r="X632" t="s">
        <v>72</v>
      </c>
      <c r="Y632" t="s">
        <v>2921</v>
      </c>
      <c r="Z632" t="s">
        <v>167</v>
      </c>
      <c r="AA632" t="s">
        <v>168</v>
      </c>
      <c r="AB632" t="s">
        <v>35</v>
      </c>
      <c r="AC632" t="s">
        <v>36</v>
      </c>
      <c r="AE632" s="9" t="str">
        <f t="shared" si="99"/>
        <v>ok</v>
      </c>
      <c r="AF632" s="9">
        <f t="shared" si="100"/>
        <v>0</v>
      </c>
      <c r="AG632" s="9" t="str">
        <f t="shared" si="101"/>
        <v>ok</v>
      </c>
      <c r="AH632" s="9" t="str">
        <f t="shared" si="102"/>
        <v>ERROR!</v>
      </c>
      <c r="AI632" s="9" t="str">
        <f t="shared" si="103"/>
        <v>ok</v>
      </c>
      <c r="AJ632" s="9" t="str">
        <f t="shared" si="104"/>
        <v>STATE SENATOR11DEMOCRATLEG DISTRICT 11 - SENATEKINGLegislative2012225DEBT400874011739872Operation and OverheadTREASURY - FEBRUARYARGO STRATEGIESPO BOX 9100 SEATTLEWA</v>
      </c>
      <c r="AK632" s="9">
        <f t="shared" si="105"/>
        <v>1</v>
      </c>
      <c r="AL632" s="9" t="str">
        <f t="shared" si="106"/>
        <v>NO!</v>
      </c>
      <c r="AM632" t="str">
        <f t="shared" si="107"/>
        <v>Yes</v>
      </c>
      <c r="AN632">
        <f t="shared" si="108"/>
        <v>100336720</v>
      </c>
      <c r="AO632" s="12" t="str">
        <f t="shared" si="109"/>
        <v>STATE SENATOR11DEMOCRATLEG DISTRICT 11 - SENATEKINGLegislative</v>
      </c>
    </row>
    <row r="633" spans="1:41" hidden="1" x14ac:dyDescent="0.25">
      <c r="A633">
        <v>324</v>
      </c>
      <c r="B633">
        <v>100348860</v>
      </c>
      <c r="C633" t="s">
        <v>30</v>
      </c>
      <c r="D633" t="s">
        <v>758</v>
      </c>
      <c r="E633" t="s">
        <v>44</v>
      </c>
      <c r="F633" s="10" t="s">
        <v>759</v>
      </c>
      <c r="G633" t="s">
        <v>627</v>
      </c>
      <c r="H633" t="s">
        <v>760</v>
      </c>
      <c r="I633" t="s">
        <v>761</v>
      </c>
      <c r="J633" t="s">
        <v>240</v>
      </c>
      <c r="K633" t="s">
        <v>174</v>
      </c>
      <c r="L633">
        <v>11</v>
      </c>
      <c r="N633" t="s">
        <v>68</v>
      </c>
      <c r="O633" t="s">
        <v>635</v>
      </c>
      <c r="P633" t="s">
        <v>134</v>
      </c>
      <c r="Q633" t="s">
        <v>71</v>
      </c>
      <c r="R633">
        <v>2012</v>
      </c>
      <c r="S633">
        <v>225</v>
      </c>
      <c r="T633" t="s">
        <v>31</v>
      </c>
      <c r="U633" s="2">
        <v>40087</v>
      </c>
      <c r="V633" s="2">
        <v>40117</v>
      </c>
      <c r="W633" s="2">
        <v>39872</v>
      </c>
      <c r="X633" t="s">
        <v>72</v>
      </c>
      <c r="Y633" t="s">
        <v>2921</v>
      </c>
      <c r="Z633" t="s">
        <v>167</v>
      </c>
      <c r="AA633" t="s">
        <v>168</v>
      </c>
      <c r="AB633" t="s">
        <v>35</v>
      </c>
      <c r="AC633" t="s">
        <v>36</v>
      </c>
      <c r="AE633" s="9" t="str">
        <f t="shared" si="99"/>
        <v>ok</v>
      </c>
      <c r="AF633" s="9">
        <f t="shared" si="100"/>
        <v>0</v>
      </c>
      <c r="AG633" s="9" t="str">
        <f t="shared" si="101"/>
        <v>ok</v>
      </c>
      <c r="AH633" s="9" t="str">
        <f t="shared" si="102"/>
        <v>ERROR!</v>
      </c>
      <c r="AI633" s="9" t="str">
        <f t="shared" si="103"/>
        <v>ok</v>
      </c>
      <c r="AJ633" s="9" t="str">
        <f t="shared" si="104"/>
        <v>STATE SENATOR11DEMOCRATLEG DISTRICT 11 - SENATEKINGLegislative2012225DEBT400874011739872Operation and OverheadTREASURY - FEBRUARYARGO STRATEGIESPO BOX 9100 SEATTLEWA</v>
      </c>
      <c r="AK633" s="9">
        <f t="shared" si="105"/>
        <v>1</v>
      </c>
      <c r="AL633" s="9" t="str">
        <f t="shared" si="106"/>
        <v>NO!</v>
      </c>
      <c r="AM633" t="str">
        <f t="shared" si="107"/>
        <v>Yes</v>
      </c>
      <c r="AN633">
        <f t="shared" si="108"/>
        <v>100336720</v>
      </c>
      <c r="AO633" s="12" t="str">
        <f t="shared" si="109"/>
        <v>STATE SENATOR11DEMOCRATLEG DISTRICT 11 - SENATEKINGLegislative</v>
      </c>
    </row>
    <row r="634" spans="1:41" hidden="1" x14ac:dyDescent="0.25">
      <c r="A634">
        <v>347</v>
      </c>
      <c r="B634">
        <v>100349557</v>
      </c>
      <c r="C634" t="s">
        <v>30</v>
      </c>
      <c r="D634" t="s">
        <v>2873</v>
      </c>
      <c r="E634" t="s">
        <v>44</v>
      </c>
      <c r="F634" t="s">
        <v>2874</v>
      </c>
      <c r="G634" t="s">
        <v>2802</v>
      </c>
      <c r="H634" t="s">
        <v>404</v>
      </c>
      <c r="I634" t="s">
        <v>2806</v>
      </c>
      <c r="J634" t="s">
        <v>174</v>
      </c>
      <c r="K634" t="s">
        <v>174</v>
      </c>
      <c r="L634">
        <v>11</v>
      </c>
      <c r="N634" t="s">
        <v>68</v>
      </c>
      <c r="O634" t="s">
        <v>635</v>
      </c>
      <c r="P634" t="s">
        <v>134</v>
      </c>
      <c r="Q634" t="s">
        <v>71</v>
      </c>
      <c r="R634">
        <v>2012</v>
      </c>
      <c r="S634">
        <v>225</v>
      </c>
      <c r="T634" t="s">
        <v>31</v>
      </c>
      <c r="U634" s="2">
        <v>40087</v>
      </c>
      <c r="V634" s="2">
        <v>40117</v>
      </c>
      <c r="W634" s="2">
        <v>39872</v>
      </c>
      <c r="X634" t="s">
        <v>72</v>
      </c>
      <c r="Y634" t="s">
        <v>2921</v>
      </c>
      <c r="Z634" t="s">
        <v>167</v>
      </c>
      <c r="AA634" t="s">
        <v>168</v>
      </c>
      <c r="AB634" t="s">
        <v>35</v>
      </c>
      <c r="AC634" t="s">
        <v>36</v>
      </c>
      <c r="AE634" s="9" t="str">
        <f t="shared" si="99"/>
        <v>ok</v>
      </c>
      <c r="AF634" s="9">
        <f t="shared" si="100"/>
        <v>0</v>
      </c>
      <c r="AG634" s="9" t="str">
        <f t="shared" si="101"/>
        <v>ok</v>
      </c>
      <c r="AH634" s="9" t="str">
        <f t="shared" si="102"/>
        <v>ERROR!</v>
      </c>
      <c r="AI634" s="9" t="str">
        <f t="shared" si="103"/>
        <v>ok</v>
      </c>
      <c r="AJ634" s="9" t="str">
        <f t="shared" si="104"/>
        <v>STATE SENATOR11DEMOCRATLEG DISTRICT 11 - SENATEKINGLegislative2012225DEBT400874011739872Operation and OverheadTREASURY - FEBRUARYARGO STRATEGIESPO BOX 9100 SEATTLEWA</v>
      </c>
      <c r="AK634" s="9">
        <f t="shared" si="105"/>
        <v>1</v>
      </c>
      <c r="AL634" s="9" t="str">
        <f t="shared" si="106"/>
        <v>MATCH</v>
      </c>
      <c r="AM634" t="str">
        <f t="shared" si="107"/>
        <v>Yes</v>
      </c>
      <c r="AN634">
        <f t="shared" si="108"/>
        <v>100336720</v>
      </c>
      <c r="AO634" s="12" t="str">
        <f t="shared" si="109"/>
        <v>STATE SENATOR11DEMOCRATLEG DISTRICT 11 - SENATEKINGLegislative</v>
      </c>
    </row>
    <row r="635" spans="1:41" hidden="1" x14ac:dyDescent="0.25">
      <c r="A635">
        <v>319</v>
      </c>
      <c r="B635">
        <v>100357755</v>
      </c>
      <c r="C635" t="s">
        <v>30</v>
      </c>
      <c r="D635" t="s">
        <v>2873</v>
      </c>
      <c r="E635" t="s">
        <v>44</v>
      </c>
      <c r="F635" t="s">
        <v>2874</v>
      </c>
      <c r="G635" t="s">
        <v>2802</v>
      </c>
      <c r="H635" t="s">
        <v>404</v>
      </c>
      <c r="I635" t="s">
        <v>2806</v>
      </c>
      <c r="J635" t="s">
        <v>174</v>
      </c>
      <c r="K635" t="s">
        <v>174</v>
      </c>
      <c r="L635">
        <v>11</v>
      </c>
      <c r="N635" t="s">
        <v>68</v>
      </c>
      <c r="O635" t="s">
        <v>635</v>
      </c>
      <c r="P635" t="s">
        <v>134</v>
      </c>
      <c r="Q635" t="s">
        <v>71</v>
      </c>
      <c r="R635">
        <v>2012</v>
      </c>
      <c r="S635">
        <v>225</v>
      </c>
      <c r="T635" t="s">
        <v>31</v>
      </c>
      <c r="U635" s="2">
        <v>40087</v>
      </c>
      <c r="V635" s="2">
        <v>40117</v>
      </c>
      <c r="W635" s="2">
        <v>39872</v>
      </c>
      <c r="X635" t="s">
        <v>72</v>
      </c>
      <c r="Y635" t="s">
        <v>2921</v>
      </c>
      <c r="Z635" t="s">
        <v>167</v>
      </c>
      <c r="AA635" t="s">
        <v>168</v>
      </c>
      <c r="AB635" t="s">
        <v>35</v>
      </c>
      <c r="AC635" t="s">
        <v>36</v>
      </c>
      <c r="AE635" s="9" t="str">
        <f t="shared" si="99"/>
        <v>ok</v>
      </c>
      <c r="AF635" s="9">
        <f t="shared" si="100"/>
        <v>0</v>
      </c>
      <c r="AG635" s="9" t="str">
        <f t="shared" si="101"/>
        <v>ok</v>
      </c>
      <c r="AH635" s="9" t="str">
        <f t="shared" si="102"/>
        <v>ERROR!</v>
      </c>
      <c r="AI635" s="9" t="str">
        <f t="shared" si="103"/>
        <v>ok</v>
      </c>
      <c r="AJ635" s="9" t="str">
        <f t="shared" si="104"/>
        <v>STATE SENATOR11DEMOCRATLEG DISTRICT 11 - SENATEKINGLegislative2012225DEBT400874011739872Operation and OverheadTREASURY - FEBRUARYARGO STRATEGIESPO BOX 9100 SEATTLEWA</v>
      </c>
      <c r="AK635" s="9">
        <f t="shared" si="105"/>
        <v>1</v>
      </c>
      <c r="AL635" s="9" t="str">
        <f t="shared" si="106"/>
        <v>MATCH</v>
      </c>
      <c r="AM635" t="str">
        <f t="shared" si="107"/>
        <v>Yes</v>
      </c>
      <c r="AN635">
        <f t="shared" si="108"/>
        <v>100336720</v>
      </c>
      <c r="AO635" s="12" t="str">
        <f t="shared" si="109"/>
        <v>STATE SENATOR11DEMOCRATLEG DISTRICT 11 - SENATEKINGLegislative</v>
      </c>
    </row>
    <row r="636" spans="1:41" hidden="1" x14ac:dyDescent="0.25">
      <c r="A636">
        <v>320</v>
      </c>
      <c r="B636">
        <v>100360842</v>
      </c>
      <c r="C636" t="s">
        <v>30</v>
      </c>
      <c r="D636" t="s">
        <v>2873</v>
      </c>
      <c r="E636" t="s">
        <v>44</v>
      </c>
      <c r="F636" t="s">
        <v>2874</v>
      </c>
      <c r="G636" t="s">
        <v>2802</v>
      </c>
      <c r="H636" t="s">
        <v>404</v>
      </c>
      <c r="I636" t="s">
        <v>2806</v>
      </c>
      <c r="J636" t="s">
        <v>174</v>
      </c>
      <c r="K636" t="s">
        <v>174</v>
      </c>
      <c r="L636">
        <v>11</v>
      </c>
      <c r="N636" t="s">
        <v>68</v>
      </c>
      <c r="O636" t="s">
        <v>635</v>
      </c>
      <c r="P636" t="s">
        <v>134</v>
      </c>
      <c r="Q636" t="s">
        <v>71</v>
      </c>
      <c r="R636">
        <v>2012</v>
      </c>
      <c r="S636">
        <v>225</v>
      </c>
      <c r="T636" t="s">
        <v>31</v>
      </c>
      <c r="U636" s="2">
        <v>40087</v>
      </c>
      <c r="V636" s="2">
        <v>40117</v>
      </c>
      <c r="W636" s="2">
        <v>39872</v>
      </c>
      <c r="X636" t="s">
        <v>72</v>
      </c>
      <c r="Y636" t="s">
        <v>2921</v>
      </c>
      <c r="Z636" t="s">
        <v>167</v>
      </c>
      <c r="AA636" t="s">
        <v>168</v>
      </c>
      <c r="AB636" t="s">
        <v>35</v>
      </c>
      <c r="AC636" t="s">
        <v>36</v>
      </c>
      <c r="AE636" s="9" t="str">
        <f t="shared" si="99"/>
        <v>ok</v>
      </c>
      <c r="AF636" s="9">
        <f t="shared" si="100"/>
        <v>0</v>
      </c>
      <c r="AG636" s="9" t="str">
        <f t="shared" si="101"/>
        <v>ok</v>
      </c>
      <c r="AH636" s="9" t="str">
        <f t="shared" si="102"/>
        <v>ERROR!</v>
      </c>
      <c r="AI636" s="9" t="str">
        <f t="shared" si="103"/>
        <v>ok</v>
      </c>
      <c r="AJ636" s="9" t="str">
        <f t="shared" si="104"/>
        <v>STATE SENATOR11DEMOCRATLEG DISTRICT 11 - SENATEKINGLegislative2012225DEBT400874011739872Operation and OverheadTREASURY - FEBRUARYARGO STRATEGIESPO BOX 9100 SEATTLEWA</v>
      </c>
      <c r="AK636" s="9">
        <f t="shared" si="105"/>
        <v>1</v>
      </c>
      <c r="AL636" s="9" t="str">
        <f t="shared" si="106"/>
        <v>MATCH</v>
      </c>
      <c r="AM636" t="str">
        <f t="shared" si="107"/>
        <v>Yes</v>
      </c>
      <c r="AN636">
        <f t="shared" si="108"/>
        <v>100336720</v>
      </c>
      <c r="AO636" s="12" t="str">
        <f t="shared" si="109"/>
        <v>STATE SENATOR11DEMOCRATLEG DISTRICT 11 - SENATEKINGLegislative</v>
      </c>
    </row>
    <row r="637" spans="1:41" hidden="1" x14ac:dyDescent="0.25">
      <c r="A637">
        <v>315</v>
      </c>
      <c r="B637">
        <v>100365929</v>
      </c>
      <c r="C637" t="s">
        <v>30</v>
      </c>
      <c r="D637" t="s">
        <v>758</v>
      </c>
      <c r="E637" t="s">
        <v>44</v>
      </c>
      <c r="F637" s="10" t="s">
        <v>759</v>
      </c>
      <c r="G637" t="s">
        <v>627</v>
      </c>
      <c r="H637" t="s">
        <v>760</v>
      </c>
      <c r="I637" t="s">
        <v>761</v>
      </c>
      <c r="J637" t="s">
        <v>240</v>
      </c>
      <c r="K637" t="s">
        <v>174</v>
      </c>
      <c r="L637">
        <v>11</v>
      </c>
      <c r="N637" t="s">
        <v>68</v>
      </c>
      <c r="O637" t="s">
        <v>635</v>
      </c>
      <c r="P637" t="s">
        <v>134</v>
      </c>
      <c r="Q637" t="s">
        <v>71</v>
      </c>
      <c r="R637">
        <v>2012</v>
      </c>
      <c r="S637">
        <v>225</v>
      </c>
      <c r="T637" t="s">
        <v>31</v>
      </c>
      <c r="U637" s="2">
        <v>40087</v>
      </c>
      <c r="V637" s="2">
        <v>40117</v>
      </c>
      <c r="W637" s="2">
        <v>39872</v>
      </c>
      <c r="X637" t="s">
        <v>72</v>
      </c>
      <c r="Y637" t="s">
        <v>2921</v>
      </c>
      <c r="Z637" t="s">
        <v>167</v>
      </c>
      <c r="AA637" t="s">
        <v>168</v>
      </c>
      <c r="AB637" t="s">
        <v>35</v>
      </c>
      <c r="AC637" t="s">
        <v>36</v>
      </c>
      <c r="AE637" s="9" t="str">
        <f t="shared" si="99"/>
        <v>ok</v>
      </c>
      <c r="AF637" s="9">
        <f t="shared" si="100"/>
        <v>0</v>
      </c>
      <c r="AG637" s="9" t="str">
        <f t="shared" si="101"/>
        <v>ok</v>
      </c>
      <c r="AH637" s="9" t="str">
        <f t="shared" si="102"/>
        <v>ERROR!</v>
      </c>
      <c r="AI637" s="9" t="str">
        <f t="shared" si="103"/>
        <v>ok</v>
      </c>
      <c r="AJ637" s="9" t="str">
        <f t="shared" si="104"/>
        <v>STATE SENATOR11DEMOCRATLEG DISTRICT 11 - SENATEKINGLegislative2012225DEBT400874011739872Operation and OverheadTREASURY - FEBRUARYARGO STRATEGIESPO BOX 9100 SEATTLEWA</v>
      </c>
      <c r="AK637" s="9">
        <f t="shared" si="105"/>
        <v>1</v>
      </c>
      <c r="AL637" s="9" t="str">
        <f t="shared" si="106"/>
        <v>NO!</v>
      </c>
      <c r="AM637" t="str">
        <f t="shared" si="107"/>
        <v>Yes</v>
      </c>
      <c r="AN637">
        <f t="shared" si="108"/>
        <v>100336720</v>
      </c>
      <c r="AO637" s="12" t="str">
        <f t="shared" si="109"/>
        <v>STATE SENATOR11DEMOCRATLEG DISTRICT 11 - SENATEKINGLegislative</v>
      </c>
    </row>
    <row r="638" spans="1:41" hidden="1" x14ac:dyDescent="0.25">
      <c r="A638">
        <v>326</v>
      </c>
      <c r="B638">
        <v>100366437</v>
      </c>
      <c r="C638" t="s">
        <v>30</v>
      </c>
      <c r="D638" t="s">
        <v>2873</v>
      </c>
      <c r="E638" t="s">
        <v>44</v>
      </c>
      <c r="F638" t="s">
        <v>2874</v>
      </c>
      <c r="G638" t="s">
        <v>2802</v>
      </c>
      <c r="H638" t="s">
        <v>404</v>
      </c>
      <c r="I638" t="s">
        <v>2806</v>
      </c>
      <c r="J638" t="s">
        <v>174</v>
      </c>
      <c r="K638" t="s">
        <v>174</v>
      </c>
      <c r="L638">
        <v>11</v>
      </c>
      <c r="N638" t="s">
        <v>68</v>
      </c>
      <c r="O638" t="s">
        <v>635</v>
      </c>
      <c r="P638" t="s">
        <v>134</v>
      </c>
      <c r="Q638" t="s">
        <v>71</v>
      </c>
      <c r="R638">
        <v>2012</v>
      </c>
      <c r="S638">
        <v>225</v>
      </c>
      <c r="T638" t="s">
        <v>31</v>
      </c>
      <c r="U638" s="2">
        <v>40087</v>
      </c>
      <c r="V638" s="2">
        <v>40117</v>
      </c>
      <c r="W638" s="2">
        <v>39872</v>
      </c>
      <c r="X638" t="s">
        <v>72</v>
      </c>
      <c r="Y638" t="s">
        <v>2921</v>
      </c>
      <c r="Z638" t="s">
        <v>167</v>
      </c>
      <c r="AA638" t="s">
        <v>168</v>
      </c>
      <c r="AB638" t="s">
        <v>35</v>
      </c>
      <c r="AC638" t="s">
        <v>36</v>
      </c>
      <c r="AE638" s="9" t="str">
        <f t="shared" si="99"/>
        <v>ok</v>
      </c>
      <c r="AF638" s="9">
        <f t="shared" si="100"/>
        <v>0</v>
      </c>
      <c r="AG638" s="9" t="str">
        <f t="shared" si="101"/>
        <v>ok</v>
      </c>
      <c r="AH638" s="9" t="str">
        <f t="shared" si="102"/>
        <v>ERROR!</v>
      </c>
      <c r="AI638" s="9" t="str">
        <f t="shared" si="103"/>
        <v>ok</v>
      </c>
      <c r="AJ638" s="9" t="str">
        <f t="shared" si="104"/>
        <v>STATE SENATOR11DEMOCRATLEG DISTRICT 11 - SENATEKINGLegislative2012225DEBT400874011739872Operation and OverheadTREASURY - FEBRUARYARGO STRATEGIESPO BOX 9100 SEATTLEWA</v>
      </c>
      <c r="AK638" s="9">
        <f t="shared" si="105"/>
        <v>1</v>
      </c>
      <c r="AL638" s="9" t="str">
        <f t="shared" si="106"/>
        <v>MATCH</v>
      </c>
      <c r="AM638" t="str">
        <f t="shared" si="107"/>
        <v>Yes</v>
      </c>
      <c r="AN638">
        <f t="shared" si="108"/>
        <v>100336720</v>
      </c>
      <c r="AO638" s="12" t="str">
        <f t="shared" si="109"/>
        <v>STATE SENATOR11DEMOCRATLEG DISTRICT 11 - SENATEKINGLegislative</v>
      </c>
    </row>
    <row r="639" spans="1:41" hidden="1" x14ac:dyDescent="0.25">
      <c r="A639">
        <v>328</v>
      </c>
      <c r="B639">
        <v>100366438</v>
      </c>
      <c r="C639" t="s">
        <v>30</v>
      </c>
      <c r="D639" t="s">
        <v>671</v>
      </c>
      <c r="E639" t="s">
        <v>44</v>
      </c>
      <c r="F639" t="s">
        <v>672</v>
      </c>
      <c r="G639" t="s">
        <v>673</v>
      </c>
      <c r="H639" t="s">
        <v>404</v>
      </c>
      <c r="I639" t="s">
        <v>674</v>
      </c>
      <c r="J639" t="s">
        <v>675</v>
      </c>
      <c r="K639" t="s">
        <v>174</v>
      </c>
      <c r="L639">
        <v>11</v>
      </c>
      <c r="N639" t="s">
        <v>68</v>
      </c>
      <c r="O639" t="s">
        <v>635</v>
      </c>
      <c r="P639" t="s">
        <v>134</v>
      </c>
      <c r="Q639" t="s">
        <v>71</v>
      </c>
      <c r="R639">
        <v>2012</v>
      </c>
      <c r="S639">
        <v>225</v>
      </c>
      <c r="T639" t="s">
        <v>31</v>
      </c>
      <c r="U639" s="2">
        <v>40087</v>
      </c>
      <c r="V639" s="2">
        <v>40117</v>
      </c>
      <c r="W639" s="2">
        <v>39872</v>
      </c>
      <c r="X639" t="s">
        <v>72</v>
      </c>
      <c r="Y639" t="s">
        <v>2921</v>
      </c>
      <c r="Z639" t="s">
        <v>167</v>
      </c>
      <c r="AA639" t="s">
        <v>168</v>
      </c>
      <c r="AB639" t="s">
        <v>35</v>
      </c>
      <c r="AC639" t="s">
        <v>36</v>
      </c>
      <c r="AE639" s="9" t="str">
        <f t="shared" si="99"/>
        <v>ok</v>
      </c>
      <c r="AF639" s="9">
        <f t="shared" si="100"/>
        <v>0</v>
      </c>
      <c r="AG639" s="9" t="str">
        <f t="shared" si="101"/>
        <v>ok</v>
      </c>
      <c r="AH639" s="9" t="str">
        <f t="shared" si="102"/>
        <v>ERROR!</v>
      </c>
      <c r="AI639" s="9" t="str">
        <f t="shared" si="103"/>
        <v>ok</v>
      </c>
      <c r="AJ639" s="9" t="str">
        <f t="shared" si="104"/>
        <v>STATE SENATOR11DEMOCRATLEG DISTRICT 11 - SENATEKINGLegislative2012225DEBT400874011739872Operation and OverheadTREASURY - FEBRUARYARGO STRATEGIESPO BOX 9100 SEATTLEWA</v>
      </c>
      <c r="AK639" s="9">
        <f t="shared" si="105"/>
        <v>1</v>
      </c>
      <c r="AL639" s="9" t="str">
        <f t="shared" si="106"/>
        <v>NO!</v>
      </c>
      <c r="AM639" t="str">
        <f t="shared" si="107"/>
        <v>Yes</v>
      </c>
      <c r="AN639">
        <f t="shared" si="108"/>
        <v>100336720</v>
      </c>
      <c r="AO639" s="12" t="str">
        <f t="shared" si="109"/>
        <v>STATE SENATOR11DEMOCRATLEG DISTRICT 11 - SENATEKINGLegislative</v>
      </c>
    </row>
    <row r="640" spans="1:41" hidden="1" x14ac:dyDescent="0.25">
      <c r="A640">
        <v>329</v>
      </c>
      <c r="B640">
        <v>100371214</v>
      </c>
      <c r="C640" t="s">
        <v>30</v>
      </c>
      <c r="D640" t="s">
        <v>671</v>
      </c>
      <c r="E640" t="s">
        <v>44</v>
      </c>
      <c r="F640" t="s">
        <v>672</v>
      </c>
      <c r="G640" t="s">
        <v>673</v>
      </c>
      <c r="H640" t="s">
        <v>404</v>
      </c>
      <c r="I640" t="s">
        <v>674</v>
      </c>
      <c r="J640" t="s">
        <v>675</v>
      </c>
      <c r="K640" t="s">
        <v>174</v>
      </c>
      <c r="L640">
        <v>11</v>
      </c>
      <c r="N640" t="s">
        <v>68</v>
      </c>
      <c r="O640" t="s">
        <v>635</v>
      </c>
      <c r="P640" t="s">
        <v>134</v>
      </c>
      <c r="Q640" t="s">
        <v>71</v>
      </c>
      <c r="R640">
        <v>2012</v>
      </c>
      <c r="S640">
        <v>225</v>
      </c>
      <c r="T640" t="s">
        <v>31</v>
      </c>
      <c r="U640" s="2">
        <v>40087</v>
      </c>
      <c r="V640" s="2">
        <v>40117</v>
      </c>
      <c r="W640" s="2">
        <v>39872</v>
      </c>
      <c r="X640" t="s">
        <v>72</v>
      </c>
      <c r="Y640" t="s">
        <v>2921</v>
      </c>
      <c r="Z640" t="s">
        <v>167</v>
      </c>
      <c r="AA640" t="s">
        <v>168</v>
      </c>
      <c r="AB640" t="s">
        <v>35</v>
      </c>
      <c r="AC640" t="s">
        <v>36</v>
      </c>
      <c r="AE640" s="9" t="str">
        <f t="shared" si="99"/>
        <v>ok</v>
      </c>
      <c r="AF640" s="9">
        <f t="shared" si="100"/>
        <v>0</v>
      </c>
      <c r="AG640" s="9" t="str">
        <f t="shared" si="101"/>
        <v>ok</v>
      </c>
      <c r="AH640" s="9" t="str">
        <f t="shared" si="102"/>
        <v>ERROR!</v>
      </c>
      <c r="AI640" s="9" t="str">
        <f t="shared" si="103"/>
        <v>ok</v>
      </c>
      <c r="AJ640" s="9" t="str">
        <f t="shared" si="104"/>
        <v>STATE SENATOR11DEMOCRATLEG DISTRICT 11 - SENATEKINGLegislative2012225DEBT400874011739872Operation and OverheadTREASURY - FEBRUARYARGO STRATEGIESPO BOX 9100 SEATTLEWA</v>
      </c>
      <c r="AK640" s="9">
        <f t="shared" si="105"/>
        <v>1</v>
      </c>
      <c r="AL640" s="9" t="str">
        <f t="shared" si="106"/>
        <v>NO!</v>
      </c>
      <c r="AM640" t="str">
        <f t="shared" si="107"/>
        <v>Yes</v>
      </c>
      <c r="AN640">
        <f t="shared" si="108"/>
        <v>100336720</v>
      </c>
      <c r="AO640" s="12" t="str">
        <f t="shared" si="109"/>
        <v>STATE SENATOR11DEMOCRATLEG DISTRICT 11 - SENATEKINGLegislative</v>
      </c>
    </row>
    <row r="641" spans="1:41" hidden="1" x14ac:dyDescent="0.25">
      <c r="A641">
        <v>332</v>
      </c>
      <c r="B641">
        <v>100372792</v>
      </c>
      <c r="C641" t="s">
        <v>30</v>
      </c>
      <c r="D641" t="s">
        <v>758</v>
      </c>
      <c r="E641" t="s">
        <v>44</v>
      </c>
      <c r="F641" s="10" t="s">
        <v>759</v>
      </c>
      <c r="G641" t="s">
        <v>627</v>
      </c>
      <c r="H641" t="s">
        <v>760</v>
      </c>
      <c r="I641" t="s">
        <v>761</v>
      </c>
      <c r="J641" t="s">
        <v>240</v>
      </c>
      <c r="K641" t="s">
        <v>174</v>
      </c>
      <c r="L641">
        <v>11</v>
      </c>
      <c r="N641" t="s">
        <v>68</v>
      </c>
      <c r="O641" t="s">
        <v>635</v>
      </c>
      <c r="P641" t="s">
        <v>134</v>
      </c>
      <c r="Q641" t="s">
        <v>71</v>
      </c>
      <c r="R641">
        <v>2012</v>
      </c>
      <c r="S641">
        <v>225</v>
      </c>
      <c r="T641" t="s">
        <v>31</v>
      </c>
      <c r="U641" s="2">
        <v>40087</v>
      </c>
      <c r="V641" s="2">
        <v>40117</v>
      </c>
      <c r="W641" s="2">
        <v>39872</v>
      </c>
      <c r="X641" t="s">
        <v>72</v>
      </c>
      <c r="Y641" t="s">
        <v>2921</v>
      </c>
      <c r="Z641" t="s">
        <v>167</v>
      </c>
      <c r="AA641" t="s">
        <v>168</v>
      </c>
      <c r="AB641" t="s">
        <v>35</v>
      </c>
      <c r="AC641" t="s">
        <v>36</v>
      </c>
      <c r="AE641" s="9" t="str">
        <f t="shared" si="99"/>
        <v>ok</v>
      </c>
      <c r="AF641" s="9">
        <f t="shared" si="100"/>
        <v>0</v>
      </c>
      <c r="AG641" s="9" t="str">
        <f t="shared" si="101"/>
        <v>ok</v>
      </c>
      <c r="AH641" s="9" t="str">
        <f t="shared" si="102"/>
        <v>ERROR!</v>
      </c>
      <c r="AI641" s="9" t="str">
        <f t="shared" si="103"/>
        <v>ok</v>
      </c>
      <c r="AJ641" s="9" t="str">
        <f t="shared" si="104"/>
        <v>STATE SENATOR11DEMOCRATLEG DISTRICT 11 - SENATEKINGLegislative2012225DEBT400874011739872Operation and OverheadTREASURY - FEBRUARYARGO STRATEGIESPO BOX 9100 SEATTLEWA</v>
      </c>
      <c r="AK641" s="9">
        <f t="shared" si="105"/>
        <v>1</v>
      </c>
      <c r="AL641" s="9" t="str">
        <f t="shared" si="106"/>
        <v>NO!</v>
      </c>
      <c r="AM641" t="str">
        <f t="shared" si="107"/>
        <v>Yes</v>
      </c>
      <c r="AN641">
        <f t="shared" si="108"/>
        <v>100336720</v>
      </c>
      <c r="AO641" s="12" t="str">
        <f t="shared" si="109"/>
        <v>STATE SENATOR11DEMOCRATLEG DISTRICT 11 - SENATEKINGLegislative</v>
      </c>
    </row>
    <row r="642" spans="1:41" hidden="1" x14ac:dyDescent="0.25">
      <c r="A642">
        <v>257</v>
      </c>
      <c r="B642">
        <v>100376308</v>
      </c>
      <c r="C642" t="s">
        <v>30</v>
      </c>
      <c r="D642" t="s">
        <v>1009</v>
      </c>
      <c r="E642" t="s">
        <v>44</v>
      </c>
      <c r="F642" t="s">
        <v>804</v>
      </c>
      <c r="G642" t="s">
        <v>805</v>
      </c>
      <c r="H642" t="s">
        <v>336</v>
      </c>
      <c r="I642" t="s">
        <v>806</v>
      </c>
      <c r="J642" t="s">
        <v>807</v>
      </c>
      <c r="K642" t="s">
        <v>174</v>
      </c>
      <c r="L642">
        <v>11</v>
      </c>
      <c r="N642" t="s">
        <v>68</v>
      </c>
      <c r="O642" t="s">
        <v>635</v>
      </c>
      <c r="P642" t="s">
        <v>134</v>
      </c>
      <c r="Q642" t="s">
        <v>71</v>
      </c>
      <c r="R642">
        <v>2012</v>
      </c>
      <c r="S642">
        <v>225</v>
      </c>
      <c r="T642" t="s">
        <v>31</v>
      </c>
      <c r="U642" s="2">
        <v>40087</v>
      </c>
      <c r="V642" s="2">
        <v>40117</v>
      </c>
      <c r="W642" s="2">
        <v>39872</v>
      </c>
      <c r="X642" t="s">
        <v>72</v>
      </c>
      <c r="Y642" t="s">
        <v>2921</v>
      </c>
      <c r="Z642" t="s">
        <v>167</v>
      </c>
      <c r="AA642" t="s">
        <v>168</v>
      </c>
      <c r="AB642" t="s">
        <v>35</v>
      </c>
      <c r="AC642" t="s">
        <v>36</v>
      </c>
      <c r="AE642" s="9" t="str">
        <f t="shared" si="99"/>
        <v>ok</v>
      </c>
      <c r="AF642" s="9">
        <f t="shared" si="100"/>
        <v>0</v>
      </c>
      <c r="AG642" s="9" t="str">
        <f t="shared" si="101"/>
        <v>ok</v>
      </c>
      <c r="AH642" s="9" t="str">
        <f t="shared" si="102"/>
        <v>ERROR!</v>
      </c>
      <c r="AI642" s="9" t="str">
        <f t="shared" si="103"/>
        <v>ok</v>
      </c>
      <c r="AJ642" s="9" t="str">
        <f t="shared" si="104"/>
        <v>STATE SENATOR11DEMOCRATLEG DISTRICT 11 - SENATEKINGLegislative2012225DEBT400874011739872Operation and OverheadTREASURY - FEBRUARYARGO STRATEGIESPO BOX 9100 SEATTLEWA</v>
      </c>
      <c r="AK642" s="9">
        <f t="shared" si="105"/>
        <v>1</v>
      </c>
      <c r="AL642" s="9" t="str">
        <f t="shared" si="106"/>
        <v>NO!</v>
      </c>
      <c r="AM642" t="str">
        <f t="shared" si="107"/>
        <v>Yes</v>
      </c>
      <c r="AN642">
        <f t="shared" si="108"/>
        <v>100336720</v>
      </c>
      <c r="AO642" s="12" t="str">
        <f t="shared" si="109"/>
        <v>STATE SENATOR11DEMOCRATLEG DISTRICT 11 - SENATEKINGLegislative</v>
      </c>
    </row>
    <row r="643" spans="1:41" hidden="1" x14ac:dyDescent="0.25">
      <c r="A643">
        <v>341</v>
      </c>
      <c r="B643">
        <v>100382356</v>
      </c>
      <c r="C643" t="s">
        <v>30</v>
      </c>
      <c r="D643" t="s">
        <v>1009</v>
      </c>
      <c r="E643" t="s">
        <v>44</v>
      </c>
      <c r="F643" t="s">
        <v>804</v>
      </c>
      <c r="G643" t="s">
        <v>805</v>
      </c>
      <c r="H643" t="s">
        <v>336</v>
      </c>
      <c r="I643" t="s">
        <v>806</v>
      </c>
      <c r="J643" t="s">
        <v>807</v>
      </c>
      <c r="K643" t="s">
        <v>174</v>
      </c>
      <c r="L643">
        <v>11</v>
      </c>
      <c r="N643" t="s">
        <v>68</v>
      </c>
      <c r="O643" t="s">
        <v>635</v>
      </c>
      <c r="P643" t="s">
        <v>134</v>
      </c>
      <c r="Q643" t="s">
        <v>71</v>
      </c>
      <c r="R643">
        <v>2012</v>
      </c>
      <c r="S643">
        <v>225</v>
      </c>
      <c r="T643" t="s">
        <v>31</v>
      </c>
      <c r="U643" s="2">
        <v>40087</v>
      </c>
      <c r="V643" s="2">
        <v>40117</v>
      </c>
      <c r="W643" s="2">
        <v>39872</v>
      </c>
      <c r="X643" t="s">
        <v>72</v>
      </c>
      <c r="Y643" t="s">
        <v>2921</v>
      </c>
      <c r="Z643" t="s">
        <v>167</v>
      </c>
      <c r="AA643" t="s">
        <v>168</v>
      </c>
      <c r="AB643" t="s">
        <v>35</v>
      </c>
      <c r="AC643" t="s">
        <v>36</v>
      </c>
      <c r="AE643" s="9" t="str">
        <f t="shared" si="99"/>
        <v>ok</v>
      </c>
      <c r="AF643" s="9">
        <f t="shared" si="100"/>
        <v>0</v>
      </c>
      <c r="AG643" s="9" t="str">
        <f t="shared" si="101"/>
        <v>ok</v>
      </c>
      <c r="AH643" s="9" t="str">
        <f t="shared" si="102"/>
        <v>ERROR!</v>
      </c>
      <c r="AI643" s="9" t="str">
        <f t="shared" si="103"/>
        <v>ok</v>
      </c>
      <c r="AJ643" s="9" t="str">
        <f t="shared" si="104"/>
        <v>STATE SENATOR11DEMOCRATLEG DISTRICT 11 - SENATEKINGLegislative2012225DEBT400874011739872Operation and OverheadTREASURY - FEBRUARYARGO STRATEGIESPO BOX 9100 SEATTLEWA</v>
      </c>
      <c r="AK643" s="9">
        <f t="shared" si="105"/>
        <v>1</v>
      </c>
      <c r="AL643" s="9" t="str">
        <f t="shared" si="106"/>
        <v>NO!</v>
      </c>
      <c r="AM643" t="str">
        <f t="shared" si="107"/>
        <v>Yes</v>
      </c>
      <c r="AN643">
        <f t="shared" si="108"/>
        <v>100336720</v>
      </c>
      <c r="AO643" s="12" t="str">
        <f t="shared" si="109"/>
        <v>STATE SENATOR11DEMOCRATLEG DISTRICT 11 - SENATEKINGLegislative</v>
      </c>
    </row>
    <row r="644" spans="1:41" hidden="1" x14ac:dyDescent="0.25">
      <c r="A644">
        <v>333</v>
      </c>
      <c r="B644">
        <v>100382516</v>
      </c>
      <c r="C644" t="s">
        <v>30</v>
      </c>
      <c r="D644" t="s">
        <v>758</v>
      </c>
      <c r="E644" t="s">
        <v>44</v>
      </c>
      <c r="F644" s="10" t="s">
        <v>759</v>
      </c>
      <c r="G644" t="s">
        <v>627</v>
      </c>
      <c r="H644" t="s">
        <v>760</v>
      </c>
      <c r="I644" t="s">
        <v>761</v>
      </c>
      <c r="J644" t="s">
        <v>240</v>
      </c>
      <c r="K644" t="s">
        <v>174</v>
      </c>
      <c r="L644">
        <v>11</v>
      </c>
      <c r="N644" t="s">
        <v>68</v>
      </c>
      <c r="O644" t="s">
        <v>635</v>
      </c>
      <c r="P644" t="s">
        <v>134</v>
      </c>
      <c r="Q644" t="s">
        <v>71</v>
      </c>
      <c r="R644">
        <v>2012</v>
      </c>
      <c r="S644">
        <v>225</v>
      </c>
      <c r="T644" t="s">
        <v>31</v>
      </c>
      <c r="U644" s="2">
        <v>40087</v>
      </c>
      <c r="V644" s="2">
        <v>40117</v>
      </c>
      <c r="W644" s="2">
        <v>39872</v>
      </c>
      <c r="X644" t="s">
        <v>72</v>
      </c>
      <c r="Y644" t="s">
        <v>2921</v>
      </c>
      <c r="Z644" t="s">
        <v>167</v>
      </c>
      <c r="AA644" t="s">
        <v>168</v>
      </c>
      <c r="AB644" t="s">
        <v>35</v>
      </c>
      <c r="AC644" t="s">
        <v>36</v>
      </c>
      <c r="AE644" s="9" t="str">
        <f t="shared" si="99"/>
        <v>ok</v>
      </c>
      <c r="AF644" s="9">
        <f t="shared" si="100"/>
        <v>0</v>
      </c>
      <c r="AG644" s="9" t="str">
        <f t="shared" si="101"/>
        <v>ok</v>
      </c>
      <c r="AH644" s="9" t="str">
        <f t="shared" si="102"/>
        <v>ERROR!</v>
      </c>
      <c r="AI644" s="9" t="str">
        <f t="shared" si="103"/>
        <v>ok</v>
      </c>
      <c r="AJ644" s="9" t="str">
        <f t="shared" si="104"/>
        <v>STATE SENATOR11DEMOCRATLEG DISTRICT 11 - SENATEKINGLegislative2012225DEBT400874011739872Operation and OverheadTREASURY - FEBRUARYARGO STRATEGIESPO BOX 9100 SEATTLEWA</v>
      </c>
      <c r="AK644" s="9">
        <f t="shared" si="105"/>
        <v>1</v>
      </c>
      <c r="AL644" s="9" t="str">
        <f t="shared" si="106"/>
        <v>NO!</v>
      </c>
      <c r="AM644" t="str">
        <f t="shared" si="107"/>
        <v>Yes</v>
      </c>
      <c r="AN644">
        <f t="shared" si="108"/>
        <v>100336720</v>
      </c>
      <c r="AO644" s="12" t="str">
        <f t="shared" si="109"/>
        <v>STATE SENATOR11DEMOCRATLEG DISTRICT 11 - SENATEKINGLegislative</v>
      </c>
    </row>
    <row r="645" spans="1:41" hidden="1" x14ac:dyDescent="0.25">
      <c r="A645">
        <v>306</v>
      </c>
      <c r="B645">
        <v>100351304</v>
      </c>
      <c r="C645" t="s">
        <v>30</v>
      </c>
      <c r="D645" t="s">
        <v>1009</v>
      </c>
      <c r="E645" t="s">
        <v>44</v>
      </c>
      <c r="F645" t="s">
        <v>804</v>
      </c>
      <c r="G645" t="s">
        <v>805</v>
      </c>
      <c r="H645" t="s">
        <v>336</v>
      </c>
      <c r="I645" t="s">
        <v>806</v>
      </c>
      <c r="J645" t="s">
        <v>807</v>
      </c>
      <c r="K645" t="s">
        <v>174</v>
      </c>
      <c r="L645">
        <v>11</v>
      </c>
      <c r="N645" t="s">
        <v>68</v>
      </c>
      <c r="O645" t="s">
        <v>635</v>
      </c>
      <c r="P645" t="s">
        <v>134</v>
      </c>
      <c r="Q645" t="s">
        <v>71</v>
      </c>
      <c r="R645">
        <v>2012</v>
      </c>
      <c r="S645">
        <v>225</v>
      </c>
      <c r="T645" t="s">
        <v>31</v>
      </c>
      <c r="U645" s="2">
        <v>40210</v>
      </c>
      <c r="V645" s="2">
        <v>40237</v>
      </c>
      <c r="W645" s="2">
        <v>39872</v>
      </c>
      <c r="X645" t="s">
        <v>72</v>
      </c>
      <c r="Y645" t="s">
        <v>2921</v>
      </c>
      <c r="Z645" t="s">
        <v>167</v>
      </c>
      <c r="AA645" t="s">
        <v>168</v>
      </c>
      <c r="AB645" t="s">
        <v>35</v>
      </c>
      <c r="AC645" t="s">
        <v>36</v>
      </c>
      <c r="AE645" s="9" t="str">
        <f t="shared" ref="AE645:AE708" si="110">IF(LEFT(D645,4)=LEFT(F645,4),"ok","NO!")</f>
        <v>ok</v>
      </c>
      <c r="AF645" s="9">
        <f t="shared" ref="AF645:AF708" si="111">VALUE(MID(O645,SEARCH(" -",O645)-2,2))-L645</f>
        <v>0</v>
      </c>
      <c r="AG645" s="9" t="str">
        <f t="shared" ref="AG645:AG708" si="112">IF(V645&gt;=U645,"ok","ERROR!")</f>
        <v>ok</v>
      </c>
      <c r="AH645" s="9" t="str">
        <f t="shared" ref="AH645:AH708" si="113">IF(AND(W645&gt;=U645,W645&lt;=V645),"OK","ERROR!")</f>
        <v>ERROR!</v>
      </c>
      <c r="AI645" s="9" t="str">
        <f t="shared" ref="AI645:AI708" si="114">IF(W645&lt;=V645,"ok","ERROR")</f>
        <v>ok</v>
      </c>
      <c r="AJ645" s="9" t="str">
        <f t="shared" ref="AJ645:AJ708" si="115">CONCATENATE(K645,L645,M645,N645,O645,P645,Q645,R645,S645,T645,U645,V645,W645,X645,Y645,Z645,AA645,AB645,AC645)</f>
        <v>STATE SENATOR11DEMOCRATLEG DISTRICT 11 - SENATEKINGLegislative2012225DEBT402104023739872Operation and OverheadTREASURY - FEBRUARYARGO STRATEGIESPO BOX 9100 SEATTLEWA</v>
      </c>
      <c r="AK645" s="9">
        <f t="shared" ref="AK645:AK708" si="116">IF(OR(ISNA(AJ644),ISNA(AJ645)),0,IF(AJ645&lt;&gt;AJ644,0,1))</f>
        <v>0</v>
      </c>
      <c r="AL645" s="9" t="str">
        <f t="shared" ref="AL645:AL708" si="117">IF(J645=K645,"MATCH","NO!")</f>
        <v>NO!</v>
      </c>
      <c r="AM645" t="str">
        <f t="shared" ref="AM645:AM708" si="118">IF(ISNA(VLOOKUP($B645,realdata,1,FALSE)),"NO","Yes")</f>
        <v>Yes</v>
      </c>
      <c r="AN645">
        <f t="shared" ref="AN645:AN708" si="119">VLOOKUP(AJ645,real_kac,2,FALSE)</f>
        <v>100350078</v>
      </c>
      <c r="AO645" s="12" t="str">
        <f t="shared" ref="AO645:AO708" si="120">CONCATENATE(K645,L645,M645,N645,O645,P645,Q645)</f>
        <v>STATE SENATOR11DEMOCRATLEG DISTRICT 11 - SENATEKINGLegislative</v>
      </c>
    </row>
    <row r="646" spans="1:41" hidden="1" x14ac:dyDescent="0.25">
      <c r="A646">
        <v>307</v>
      </c>
      <c r="B646">
        <v>100351985</v>
      </c>
      <c r="C646" t="s">
        <v>30</v>
      </c>
      <c r="D646" t="s">
        <v>2873</v>
      </c>
      <c r="E646" t="s">
        <v>44</v>
      </c>
      <c r="F646" t="s">
        <v>2874</v>
      </c>
      <c r="G646" t="s">
        <v>2802</v>
      </c>
      <c r="H646" t="s">
        <v>404</v>
      </c>
      <c r="I646" t="s">
        <v>2806</v>
      </c>
      <c r="J646" t="s">
        <v>174</v>
      </c>
      <c r="K646" t="s">
        <v>174</v>
      </c>
      <c r="L646">
        <v>11</v>
      </c>
      <c r="N646" t="s">
        <v>68</v>
      </c>
      <c r="O646" t="s">
        <v>635</v>
      </c>
      <c r="P646" t="s">
        <v>134</v>
      </c>
      <c r="Q646" t="s">
        <v>71</v>
      </c>
      <c r="R646">
        <v>2012</v>
      </c>
      <c r="S646">
        <v>225</v>
      </c>
      <c r="T646" t="s">
        <v>31</v>
      </c>
      <c r="U646" s="2">
        <v>40210</v>
      </c>
      <c r="V646" s="2">
        <v>40237</v>
      </c>
      <c r="W646" s="2">
        <v>39872</v>
      </c>
      <c r="X646" t="s">
        <v>72</v>
      </c>
      <c r="Y646" t="s">
        <v>2921</v>
      </c>
      <c r="Z646" t="s">
        <v>167</v>
      </c>
      <c r="AA646" t="s">
        <v>168</v>
      </c>
      <c r="AB646" t="s">
        <v>35</v>
      </c>
      <c r="AC646" t="s">
        <v>36</v>
      </c>
      <c r="AE646" s="9" t="str">
        <f t="shared" si="110"/>
        <v>ok</v>
      </c>
      <c r="AF646" s="9">
        <f t="shared" si="111"/>
        <v>0</v>
      </c>
      <c r="AG646" s="9" t="str">
        <f t="shared" si="112"/>
        <v>ok</v>
      </c>
      <c r="AH646" s="9" t="str">
        <f t="shared" si="113"/>
        <v>ERROR!</v>
      </c>
      <c r="AI646" s="9" t="str">
        <f t="shared" si="114"/>
        <v>ok</v>
      </c>
      <c r="AJ646" s="9" t="str">
        <f t="shared" si="115"/>
        <v>STATE SENATOR11DEMOCRATLEG DISTRICT 11 - SENATEKINGLegislative2012225DEBT402104023739872Operation and OverheadTREASURY - FEBRUARYARGO STRATEGIESPO BOX 9100 SEATTLEWA</v>
      </c>
      <c r="AK646" s="9">
        <f t="shared" si="116"/>
        <v>1</v>
      </c>
      <c r="AL646" s="9" t="str">
        <f t="shared" si="117"/>
        <v>MATCH</v>
      </c>
      <c r="AM646" t="str">
        <f t="shared" si="118"/>
        <v>Yes</v>
      </c>
      <c r="AN646">
        <f t="shared" si="119"/>
        <v>100350078</v>
      </c>
      <c r="AO646" s="12" t="str">
        <f t="shared" si="120"/>
        <v>STATE SENATOR11DEMOCRATLEG DISTRICT 11 - SENATEKINGLegislative</v>
      </c>
    </row>
    <row r="647" spans="1:41" hidden="1" x14ac:dyDescent="0.25">
      <c r="A647">
        <v>316</v>
      </c>
      <c r="B647">
        <v>100347481</v>
      </c>
      <c r="C647" t="s">
        <v>30</v>
      </c>
      <c r="D647" t="s">
        <v>631</v>
      </c>
      <c r="E647" t="s">
        <v>44</v>
      </c>
      <c r="F647" t="s">
        <v>632</v>
      </c>
      <c r="G647" t="s">
        <v>633</v>
      </c>
      <c r="H647" t="s">
        <v>336</v>
      </c>
      <c r="I647" t="s">
        <v>634</v>
      </c>
      <c r="J647" t="s">
        <v>174</v>
      </c>
      <c r="K647" t="s">
        <v>174</v>
      </c>
      <c r="L647">
        <v>11</v>
      </c>
      <c r="N647" t="s">
        <v>68</v>
      </c>
      <c r="O647" t="s">
        <v>635</v>
      </c>
      <c r="P647" t="s">
        <v>134</v>
      </c>
      <c r="Q647" t="s">
        <v>71</v>
      </c>
      <c r="R647">
        <v>2012</v>
      </c>
      <c r="S647">
        <v>300</v>
      </c>
      <c r="T647" t="s">
        <v>31</v>
      </c>
      <c r="U647" s="2">
        <v>40148</v>
      </c>
      <c r="V647" s="2">
        <v>40178</v>
      </c>
      <c r="W647" s="2">
        <v>40178</v>
      </c>
      <c r="X647" t="s">
        <v>72</v>
      </c>
      <c r="Y647" t="s">
        <v>3248</v>
      </c>
      <c r="Z647" t="s">
        <v>167</v>
      </c>
      <c r="AA647" t="s">
        <v>168</v>
      </c>
      <c r="AB647" t="s">
        <v>35</v>
      </c>
      <c r="AC647" t="s">
        <v>36</v>
      </c>
      <c r="AE647" s="9" t="str">
        <f t="shared" si="110"/>
        <v>ok</v>
      </c>
      <c r="AF647" s="9">
        <f t="shared" si="111"/>
        <v>0</v>
      </c>
      <c r="AG647" s="9" t="str">
        <f t="shared" si="112"/>
        <v>ok</v>
      </c>
      <c r="AH647" s="9" t="str">
        <f t="shared" si="113"/>
        <v>OK</v>
      </c>
      <c r="AI647" s="9" t="str">
        <f t="shared" si="114"/>
        <v>ok</v>
      </c>
      <c r="AJ647" s="9" t="str">
        <f t="shared" si="115"/>
        <v>STATE SENATOR11DEMOCRATLEG DISTRICT 11 - SENATEKINGLegislative2012300DEBT401484017840178Operation and OverheadTREASURY-DECARGO STRATEGIESPO BOX 9100 SEATTLEWA</v>
      </c>
      <c r="AK647" s="9">
        <f t="shared" si="116"/>
        <v>0</v>
      </c>
      <c r="AL647" s="9" t="str">
        <f t="shared" si="117"/>
        <v>MATCH</v>
      </c>
      <c r="AM647" t="str">
        <f t="shared" si="118"/>
        <v>Yes</v>
      </c>
      <c r="AN647">
        <f t="shared" si="119"/>
        <v>100347481</v>
      </c>
      <c r="AO647" s="12" t="str">
        <f t="shared" si="120"/>
        <v>STATE SENATOR11DEMOCRATLEG DISTRICT 11 - SENATEKINGLegislative</v>
      </c>
    </row>
    <row r="648" spans="1:41" hidden="1" x14ac:dyDescent="0.25">
      <c r="A648">
        <v>344</v>
      </c>
      <c r="B648">
        <v>100396827</v>
      </c>
      <c r="C648" t="s">
        <v>30</v>
      </c>
      <c r="D648" t="s">
        <v>631</v>
      </c>
      <c r="E648" t="s">
        <v>44</v>
      </c>
      <c r="F648" t="s">
        <v>632</v>
      </c>
      <c r="G648" t="s">
        <v>633</v>
      </c>
      <c r="H648" t="s">
        <v>336</v>
      </c>
      <c r="I648" t="s">
        <v>634</v>
      </c>
      <c r="J648" t="s">
        <v>174</v>
      </c>
      <c r="K648" t="s">
        <v>174</v>
      </c>
      <c r="L648">
        <v>11</v>
      </c>
      <c r="N648" t="s">
        <v>68</v>
      </c>
      <c r="O648" t="s">
        <v>635</v>
      </c>
      <c r="P648" t="s">
        <v>134</v>
      </c>
      <c r="Q648" t="s">
        <v>71</v>
      </c>
      <c r="R648">
        <v>2012</v>
      </c>
      <c r="S648">
        <v>300</v>
      </c>
      <c r="T648" t="s">
        <v>31</v>
      </c>
      <c r="U648" s="2">
        <v>40513</v>
      </c>
      <c r="V648" s="2">
        <v>40543</v>
      </c>
      <c r="W648" s="2">
        <v>40543</v>
      </c>
      <c r="X648" t="s">
        <v>72</v>
      </c>
      <c r="Y648" t="s">
        <v>1792</v>
      </c>
      <c r="Z648" t="s">
        <v>167</v>
      </c>
      <c r="AA648" t="s">
        <v>168</v>
      </c>
      <c r="AB648" t="s">
        <v>35</v>
      </c>
      <c r="AC648" t="s">
        <v>36</v>
      </c>
      <c r="AE648" s="9" t="str">
        <f t="shared" si="110"/>
        <v>ok</v>
      </c>
      <c r="AF648" s="9">
        <f t="shared" si="111"/>
        <v>0</v>
      </c>
      <c r="AG648" s="9" t="str">
        <f t="shared" si="112"/>
        <v>ok</v>
      </c>
      <c r="AH648" s="9" t="str">
        <f t="shared" si="113"/>
        <v>OK</v>
      </c>
      <c r="AI648" s="9" t="str">
        <f t="shared" si="114"/>
        <v>ok</v>
      </c>
      <c r="AJ648" s="9" t="str">
        <f t="shared" si="115"/>
        <v>STATE SENATOR11DEMOCRATLEG DISTRICT 11 - SENATEKINGLegislative2012300DEBT405134054340543Operation and OverheadDECEMBER TREASURYARGO STRATEGIESPO BOX 9100 SEATTLEWA</v>
      </c>
      <c r="AK648" s="9">
        <f t="shared" si="116"/>
        <v>0</v>
      </c>
      <c r="AL648" s="9" t="str">
        <f t="shared" si="117"/>
        <v>MATCH</v>
      </c>
      <c r="AM648" t="str">
        <f t="shared" si="118"/>
        <v>Yes</v>
      </c>
      <c r="AN648">
        <f t="shared" si="119"/>
        <v>100396827</v>
      </c>
      <c r="AO648" s="12" t="str">
        <f t="shared" si="120"/>
        <v>STATE SENATOR11DEMOCRATLEG DISTRICT 11 - SENATEKINGLegislative</v>
      </c>
    </row>
    <row r="649" spans="1:41" hidden="1" x14ac:dyDescent="0.25">
      <c r="A649">
        <v>335</v>
      </c>
      <c r="B649">
        <v>100383394</v>
      </c>
      <c r="C649" t="s">
        <v>30</v>
      </c>
      <c r="D649" t="s">
        <v>2873</v>
      </c>
      <c r="E649" t="s">
        <v>44</v>
      </c>
      <c r="F649" t="s">
        <v>2874</v>
      </c>
      <c r="G649" t="s">
        <v>2802</v>
      </c>
      <c r="H649" t="s">
        <v>404</v>
      </c>
      <c r="I649" t="s">
        <v>2806</v>
      </c>
      <c r="J649" t="s">
        <v>174</v>
      </c>
      <c r="K649" t="s">
        <v>174</v>
      </c>
      <c r="L649">
        <v>11</v>
      </c>
      <c r="N649" t="s">
        <v>68</v>
      </c>
      <c r="O649" t="s">
        <v>635</v>
      </c>
      <c r="P649" t="s">
        <v>134</v>
      </c>
      <c r="Q649" t="s">
        <v>71</v>
      </c>
      <c r="R649">
        <v>2012</v>
      </c>
      <c r="S649">
        <v>640</v>
      </c>
      <c r="T649" t="s">
        <v>31</v>
      </c>
      <c r="U649" s="2">
        <v>40210</v>
      </c>
      <c r="V649" s="2">
        <v>40237</v>
      </c>
      <c r="W649" s="2">
        <v>39750</v>
      </c>
      <c r="X649" t="s">
        <v>72</v>
      </c>
      <c r="Y649" t="s">
        <v>3037</v>
      </c>
      <c r="Z649" t="s">
        <v>2842</v>
      </c>
      <c r="AA649" t="s">
        <v>3038</v>
      </c>
      <c r="AB649" t="s">
        <v>35</v>
      </c>
      <c r="AC649" t="s">
        <v>36</v>
      </c>
      <c r="AE649" s="9" t="str">
        <f t="shared" si="110"/>
        <v>ok</v>
      </c>
      <c r="AF649" s="9">
        <f t="shared" si="111"/>
        <v>0</v>
      </c>
      <c r="AG649" s="9" t="str">
        <f t="shared" si="112"/>
        <v>ok</v>
      </c>
      <c r="AH649" s="9" t="str">
        <f t="shared" si="113"/>
        <v>ERROR!</v>
      </c>
      <c r="AI649" s="9" t="str">
        <f t="shared" si="114"/>
        <v>ok</v>
      </c>
      <c r="AJ649" s="9" t="str">
        <f t="shared" si="115"/>
        <v>STATE SENATOR11DEMOCRATLEG DISTRICT 11 - SENATEKINGLegislative2012640DEBT402104023739750Operation and OverheadDISPLAY AD IN BEACON HILL NEWSPACIFIC PUBLISHING COMPANYPO BOX 80156 SEATTLEWA</v>
      </c>
      <c r="AK649" s="9">
        <f t="shared" si="116"/>
        <v>0</v>
      </c>
      <c r="AL649" s="9" t="str">
        <f t="shared" si="117"/>
        <v>MATCH</v>
      </c>
      <c r="AM649" t="str">
        <f t="shared" si="118"/>
        <v>Yes</v>
      </c>
      <c r="AN649">
        <f t="shared" si="119"/>
        <v>100350078</v>
      </c>
      <c r="AO649" s="12" t="str">
        <f t="shared" si="120"/>
        <v>STATE SENATOR11DEMOCRATLEG DISTRICT 11 - SENATEKINGLegislative</v>
      </c>
    </row>
    <row r="650" spans="1:41" hidden="1" x14ac:dyDescent="0.25">
      <c r="A650">
        <v>338</v>
      </c>
      <c r="B650">
        <v>100383436</v>
      </c>
      <c r="C650" t="s">
        <v>30</v>
      </c>
      <c r="D650" t="s">
        <v>671</v>
      </c>
      <c r="E650" t="s">
        <v>44</v>
      </c>
      <c r="F650" t="s">
        <v>672</v>
      </c>
      <c r="G650" t="s">
        <v>673</v>
      </c>
      <c r="H650" t="s">
        <v>404</v>
      </c>
      <c r="I650" t="s">
        <v>674</v>
      </c>
      <c r="J650" t="s">
        <v>675</v>
      </c>
      <c r="K650" t="s">
        <v>174</v>
      </c>
      <c r="L650">
        <v>11</v>
      </c>
      <c r="N650" t="s">
        <v>68</v>
      </c>
      <c r="O650" t="s">
        <v>635</v>
      </c>
      <c r="P650" t="s">
        <v>134</v>
      </c>
      <c r="Q650" t="s">
        <v>71</v>
      </c>
      <c r="R650">
        <v>2012</v>
      </c>
      <c r="S650">
        <v>640</v>
      </c>
      <c r="T650" t="s">
        <v>31</v>
      </c>
      <c r="U650" s="2">
        <v>40210</v>
      </c>
      <c r="V650" s="2">
        <v>40237</v>
      </c>
      <c r="W650" s="2">
        <v>39750</v>
      </c>
      <c r="X650" t="s">
        <v>72</v>
      </c>
      <c r="Y650" t="s">
        <v>3037</v>
      </c>
      <c r="Z650" t="s">
        <v>2842</v>
      </c>
      <c r="AA650" t="s">
        <v>3038</v>
      </c>
      <c r="AB650" t="s">
        <v>35</v>
      </c>
      <c r="AC650" t="s">
        <v>36</v>
      </c>
      <c r="AE650" s="9" t="str">
        <f t="shared" si="110"/>
        <v>ok</v>
      </c>
      <c r="AF650" s="9">
        <f t="shared" si="111"/>
        <v>0</v>
      </c>
      <c r="AG650" s="9" t="str">
        <f t="shared" si="112"/>
        <v>ok</v>
      </c>
      <c r="AH650" s="9" t="str">
        <f t="shared" si="113"/>
        <v>ERROR!</v>
      </c>
      <c r="AI650" s="9" t="str">
        <f t="shared" si="114"/>
        <v>ok</v>
      </c>
      <c r="AJ650" s="9" t="str">
        <f t="shared" si="115"/>
        <v>STATE SENATOR11DEMOCRATLEG DISTRICT 11 - SENATEKINGLegislative2012640DEBT402104023739750Operation and OverheadDISPLAY AD IN BEACON HILL NEWSPACIFIC PUBLISHING COMPANYPO BOX 80156 SEATTLEWA</v>
      </c>
      <c r="AK650" s="9">
        <f t="shared" si="116"/>
        <v>1</v>
      </c>
      <c r="AL650" s="9" t="str">
        <f t="shared" si="117"/>
        <v>NO!</v>
      </c>
      <c r="AM650" t="str">
        <f t="shared" si="118"/>
        <v>Yes</v>
      </c>
      <c r="AN650">
        <f t="shared" si="119"/>
        <v>100350078</v>
      </c>
      <c r="AO650" s="12" t="str">
        <f t="shared" si="120"/>
        <v>STATE SENATOR11DEMOCRATLEG DISTRICT 11 - SENATEKINGLegislative</v>
      </c>
    </row>
    <row r="651" spans="1:41" hidden="1" x14ac:dyDescent="0.25">
      <c r="A651">
        <v>336</v>
      </c>
      <c r="B651">
        <v>100390183</v>
      </c>
      <c r="C651" t="s">
        <v>30</v>
      </c>
      <c r="D651" t="s">
        <v>758</v>
      </c>
      <c r="E651" t="s">
        <v>44</v>
      </c>
      <c r="F651" s="10" t="s">
        <v>759</v>
      </c>
      <c r="G651" t="s">
        <v>627</v>
      </c>
      <c r="H651" t="s">
        <v>760</v>
      </c>
      <c r="I651" t="s">
        <v>761</v>
      </c>
      <c r="J651" t="s">
        <v>240</v>
      </c>
      <c r="K651" t="s">
        <v>174</v>
      </c>
      <c r="L651">
        <v>11</v>
      </c>
      <c r="N651" t="s">
        <v>68</v>
      </c>
      <c r="O651" t="s">
        <v>635</v>
      </c>
      <c r="P651" t="s">
        <v>134</v>
      </c>
      <c r="Q651" t="s">
        <v>71</v>
      </c>
      <c r="R651">
        <v>2012</v>
      </c>
      <c r="S651">
        <v>640</v>
      </c>
      <c r="T651" t="s">
        <v>31</v>
      </c>
      <c r="U651" s="2">
        <v>40210</v>
      </c>
      <c r="V651" s="2">
        <v>40237</v>
      </c>
      <c r="W651" s="2">
        <v>39750</v>
      </c>
      <c r="X651" t="s">
        <v>72</v>
      </c>
      <c r="Y651" t="s">
        <v>3037</v>
      </c>
      <c r="Z651" t="s">
        <v>2842</v>
      </c>
      <c r="AA651" t="s">
        <v>3038</v>
      </c>
      <c r="AB651" t="s">
        <v>35</v>
      </c>
      <c r="AC651" t="s">
        <v>36</v>
      </c>
      <c r="AE651" s="9" t="str">
        <f t="shared" si="110"/>
        <v>ok</v>
      </c>
      <c r="AF651" s="9">
        <f t="shared" si="111"/>
        <v>0</v>
      </c>
      <c r="AG651" s="9" t="str">
        <f t="shared" si="112"/>
        <v>ok</v>
      </c>
      <c r="AH651" s="9" t="str">
        <f t="shared" si="113"/>
        <v>ERROR!</v>
      </c>
      <c r="AI651" s="9" t="str">
        <f t="shared" si="114"/>
        <v>ok</v>
      </c>
      <c r="AJ651" s="9" t="str">
        <f t="shared" si="115"/>
        <v>STATE SENATOR11DEMOCRATLEG DISTRICT 11 - SENATEKINGLegislative2012640DEBT402104023739750Operation and OverheadDISPLAY AD IN BEACON HILL NEWSPACIFIC PUBLISHING COMPANYPO BOX 80156 SEATTLEWA</v>
      </c>
      <c r="AK651" s="9">
        <f t="shared" si="116"/>
        <v>1</v>
      </c>
      <c r="AL651" s="9" t="str">
        <f t="shared" si="117"/>
        <v>NO!</v>
      </c>
      <c r="AM651" t="str">
        <f t="shared" si="118"/>
        <v>Yes</v>
      </c>
      <c r="AN651">
        <f t="shared" si="119"/>
        <v>100350078</v>
      </c>
      <c r="AO651" s="12" t="str">
        <f t="shared" si="120"/>
        <v>STATE SENATOR11DEMOCRATLEG DISTRICT 11 - SENATEKINGLegislative</v>
      </c>
    </row>
    <row r="652" spans="1:41" hidden="1" x14ac:dyDescent="0.25">
      <c r="A652">
        <v>339</v>
      </c>
      <c r="B652">
        <v>100391472</v>
      </c>
      <c r="C652" t="s">
        <v>30</v>
      </c>
      <c r="D652" t="s">
        <v>671</v>
      </c>
      <c r="E652" t="s">
        <v>44</v>
      </c>
      <c r="F652" t="s">
        <v>672</v>
      </c>
      <c r="G652" t="s">
        <v>673</v>
      </c>
      <c r="H652" t="s">
        <v>404</v>
      </c>
      <c r="I652" t="s">
        <v>674</v>
      </c>
      <c r="J652" t="s">
        <v>675</v>
      </c>
      <c r="K652" t="s">
        <v>174</v>
      </c>
      <c r="L652">
        <v>11</v>
      </c>
      <c r="N652" t="s">
        <v>68</v>
      </c>
      <c r="O652" t="s">
        <v>635</v>
      </c>
      <c r="P652" t="s">
        <v>134</v>
      </c>
      <c r="Q652" t="s">
        <v>71</v>
      </c>
      <c r="R652">
        <v>2012</v>
      </c>
      <c r="S652">
        <v>640</v>
      </c>
      <c r="T652" t="s">
        <v>31</v>
      </c>
      <c r="U652" s="2">
        <v>40210</v>
      </c>
      <c r="V652" s="2">
        <v>40237</v>
      </c>
      <c r="W652" s="2">
        <v>39750</v>
      </c>
      <c r="X652" t="s">
        <v>72</v>
      </c>
      <c r="Y652" t="s">
        <v>3037</v>
      </c>
      <c r="Z652" t="s">
        <v>2842</v>
      </c>
      <c r="AA652" t="s">
        <v>3038</v>
      </c>
      <c r="AB652" t="s">
        <v>35</v>
      </c>
      <c r="AC652" t="s">
        <v>36</v>
      </c>
      <c r="AE652" s="9" t="str">
        <f t="shared" si="110"/>
        <v>ok</v>
      </c>
      <c r="AF652" s="9">
        <f t="shared" si="111"/>
        <v>0</v>
      </c>
      <c r="AG652" s="9" t="str">
        <f t="shared" si="112"/>
        <v>ok</v>
      </c>
      <c r="AH652" s="9" t="str">
        <f t="shared" si="113"/>
        <v>ERROR!</v>
      </c>
      <c r="AI652" s="9" t="str">
        <f t="shared" si="114"/>
        <v>ok</v>
      </c>
      <c r="AJ652" s="9" t="str">
        <f t="shared" si="115"/>
        <v>STATE SENATOR11DEMOCRATLEG DISTRICT 11 - SENATEKINGLegislative2012640DEBT402104023739750Operation and OverheadDISPLAY AD IN BEACON HILL NEWSPACIFIC PUBLISHING COMPANYPO BOX 80156 SEATTLEWA</v>
      </c>
      <c r="AK652" s="9">
        <f t="shared" si="116"/>
        <v>1</v>
      </c>
      <c r="AL652" s="9" t="str">
        <f t="shared" si="117"/>
        <v>NO!</v>
      </c>
      <c r="AM652" t="str">
        <f t="shared" si="118"/>
        <v>Yes</v>
      </c>
      <c r="AN652">
        <f t="shared" si="119"/>
        <v>100350078</v>
      </c>
      <c r="AO652" s="12" t="str">
        <f t="shared" si="120"/>
        <v>STATE SENATOR11DEMOCRATLEG DISTRICT 11 - SENATEKINGLegislative</v>
      </c>
    </row>
    <row r="653" spans="1:41" hidden="1" x14ac:dyDescent="0.25">
      <c r="A653">
        <v>718</v>
      </c>
      <c r="B653">
        <v>100463230</v>
      </c>
      <c r="C653" t="s">
        <v>30</v>
      </c>
      <c r="D653" t="s">
        <v>137</v>
      </c>
      <c r="E653" t="s">
        <v>44</v>
      </c>
      <c r="F653" t="s">
        <v>138</v>
      </c>
      <c r="G653" t="s">
        <v>139</v>
      </c>
      <c r="H653" t="s">
        <v>140</v>
      </c>
      <c r="I653" t="s">
        <v>141</v>
      </c>
      <c r="J653" t="s">
        <v>67</v>
      </c>
      <c r="K653" t="s">
        <v>174</v>
      </c>
      <c r="L653">
        <v>1</v>
      </c>
      <c r="N653" t="s">
        <v>68</v>
      </c>
      <c r="O653" t="s">
        <v>1276</v>
      </c>
      <c r="P653" t="s">
        <v>134</v>
      </c>
      <c r="Q653" t="s">
        <v>71</v>
      </c>
      <c r="R653">
        <v>2012</v>
      </c>
      <c r="S653">
        <v>1023.25</v>
      </c>
      <c r="T653" t="s">
        <v>31</v>
      </c>
      <c r="U653" s="2">
        <v>40878</v>
      </c>
      <c r="V653" s="2">
        <v>41029</v>
      </c>
      <c r="W653" s="2">
        <v>41029</v>
      </c>
      <c r="Y653" t="s">
        <v>118</v>
      </c>
      <c r="Z653" t="s">
        <v>39</v>
      </c>
      <c r="AA653" t="s">
        <v>2871</v>
      </c>
      <c r="AB653" t="s">
        <v>35</v>
      </c>
      <c r="AC653" t="s">
        <v>36</v>
      </c>
      <c r="AE653" s="9" t="str">
        <f t="shared" si="110"/>
        <v>ok</v>
      </c>
      <c r="AF653" s="9">
        <f t="shared" si="111"/>
        <v>0</v>
      </c>
      <c r="AG653" s="9" t="str">
        <f t="shared" si="112"/>
        <v>ok</v>
      </c>
      <c r="AH653" s="9" t="str">
        <f t="shared" si="113"/>
        <v>OK</v>
      </c>
      <c r="AI653" s="9" t="str">
        <f t="shared" si="114"/>
        <v>ok</v>
      </c>
      <c r="AJ653" s="9" t="str">
        <f t="shared" si="115"/>
        <v>STATE SENATOR1DEMOCRATLEG DISTRICT 01 - SENATEKINGLegislative20121023.25DEBT408784102941029PRINTINGCAPITOL CITY PRESSPO BOX 2211SEATTLEWA</v>
      </c>
      <c r="AK653" s="9">
        <f t="shared" si="116"/>
        <v>0</v>
      </c>
      <c r="AL653" s="9" t="str">
        <f t="shared" si="117"/>
        <v>NO!</v>
      </c>
      <c r="AM653" t="str">
        <f t="shared" si="118"/>
        <v>Yes</v>
      </c>
      <c r="AN653">
        <f t="shared" si="119"/>
        <v>100463060</v>
      </c>
      <c r="AO653" s="12" t="str">
        <f t="shared" si="120"/>
        <v>STATE SENATOR1DEMOCRATLEG DISTRICT 01 - SENATEKINGLegislative</v>
      </c>
    </row>
    <row r="654" spans="1:41" hidden="1" x14ac:dyDescent="0.25">
      <c r="A654">
        <v>855</v>
      </c>
      <c r="B654">
        <v>100482705</v>
      </c>
      <c r="C654" t="s">
        <v>30</v>
      </c>
      <c r="D654" t="s">
        <v>1272</v>
      </c>
      <c r="E654" t="s">
        <v>44</v>
      </c>
      <c r="F654" t="s">
        <v>1273</v>
      </c>
      <c r="G654" t="s">
        <v>1274</v>
      </c>
      <c r="H654" t="s">
        <v>299</v>
      </c>
      <c r="I654" t="s">
        <v>1275</v>
      </c>
      <c r="J654" t="s">
        <v>174</v>
      </c>
      <c r="K654" t="s">
        <v>174</v>
      </c>
      <c r="L654">
        <v>1</v>
      </c>
      <c r="N654" t="s">
        <v>68</v>
      </c>
      <c r="O654" t="s">
        <v>1276</v>
      </c>
      <c r="P654" t="s">
        <v>134</v>
      </c>
      <c r="Q654" t="s">
        <v>71</v>
      </c>
      <c r="R654">
        <v>2012</v>
      </c>
      <c r="S654">
        <v>10801.82</v>
      </c>
      <c r="T654" t="s">
        <v>31</v>
      </c>
      <c r="U654" s="2">
        <v>41107</v>
      </c>
      <c r="V654" s="2">
        <v>41120</v>
      </c>
      <c r="W654" s="2">
        <v>41120</v>
      </c>
      <c r="Y654" t="s">
        <v>1775</v>
      </c>
      <c r="Z654" t="s">
        <v>641</v>
      </c>
      <c r="AA654" t="s">
        <v>727</v>
      </c>
      <c r="AB654" t="s">
        <v>180</v>
      </c>
      <c r="AC654" t="s">
        <v>36</v>
      </c>
      <c r="AE654" s="9" t="str">
        <f t="shared" si="110"/>
        <v>ok</v>
      </c>
      <c r="AF654" s="9">
        <f t="shared" si="111"/>
        <v>0</v>
      </c>
      <c r="AG654" s="9" t="str">
        <f t="shared" si="112"/>
        <v>ok</v>
      </c>
      <c r="AH654" s="9" t="str">
        <f t="shared" si="113"/>
        <v>OK</v>
      </c>
      <c r="AI654" s="9" t="str">
        <f t="shared" si="114"/>
        <v>ok</v>
      </c>
      <c r="AJ654" s="9" t="str">
        <f t="shared" si="115"/>
        <v>STATE SENATOR1DEMOCRATLEG DISTRICT 01 - SENATEKINGLegislative201210801.82DEBT411074112041120POSTAGE/PRINTINGTR STRATEGIES1612 SPRINGWOOD AVE NEOLYMPIAWA</v>
      </c>
      <c r="AK654" s="9">
        <f t="shared" si="116"/>
        <v>0</v>
      </c>
      <c r="AL654" s="9" t="str">
        <f t="shared" si="117"/>
        <v>MATCH</v>
      </c>
      <c r="AM654" t="str">
        <f t="shared" si="118"/>
        <v>Yes</v>
      </c>
      <c r="AN654">
        <f t="shared" si="119"/>
        <v>100482705</v>
      </c>
      <c r="AO654" s="12" t="str">
        <f t="shared" si="120"/>
        <v>STATE SENATOR1DEMOCRATLEG DISTRICT 01 - SENATEKINGLegislative</v>
      </c>
    </row>
    <row r="655" spans="1:41" hidden="1" x14ac:dyDescent="0.25">
      <c r="A655">
        <v>1043</v>
      </c>
      <c r="B655">
        <v>100495508</v>
      </c>
      <c r="C655" t="s">
        <v>30</v>
      </c>
      <c r="D655" t="s">
        <v>6108</v>
      </c>
      <c r="E655" t="s">
        <v>44</v>
      </c>
      <c r="F655" t="s">
        <v>6109</v>
      </c>
      <c r="G655" t="s">
        <v>6110</v>
      </c>
      <c r="H655" t="s">
        <v>273</v>
      </c>
      <c r="I655" t="s">
        <v>6111</v>
      </c>
      <c r="J655" t="s">
        <v>174</v>
      </c>
      <c r="K655" t="s">
        <v>174</v>
      </c>
      <c r="L655">
        <v>1</v>
      </c>
      <c r="N655" t="s">
        <v>50</v>
      </c>
      <c r="O655" t="s">
        <v>1276</v>
      </c>
      <c r="P655" t="s">
        <v>134</v>
      </c>
      <c r="Q655" t="s">
        <v>71</v>
      </c>
      <c r="R655">
        <v>2012</v>
      </c>
      <c r="S655">
        <v>283.25</v>
      </c>
      <c r="T655" t="s">
        <v>31</v>
      </c>
      <c r="U655" s="2">
        <v>41061</v>
      </c>
      <c r="V655" s="2">
        <v>41106</v>
      </c>
      <c r="W655" s="2">
        <v>41093</v>
      </c>
      <c r="Y655" t="s">
        <v>7433</v>
      </c>
      <c r="Z655" t="s">
        <v>7434</v>
      </c>
      <c r="AA655" t="s">
        <v>7435</v>
      </c>
      <c r="AB655" t="s">
        <v>7436</v>
      </c>
      <c r="AC655" t="s">
        <v>36</v>
      </c>
      <c r="AE655" s="9" t="str">
        <f t="shared" si="110"/>
        <v>ok</v>
      </c>
      <c r="AF655" s="9">
        <f t="shared" si="111"/>
        <v>0</v>
      </c>
      <c r="AG655" s="9" t="str">
        <f t="shared" si="112"/>
        <v>ok</v>
      </c>
      <c r="AH655" s="9" t="str">
        <f t="shared" si="113"/>
        <v>OK</v>
      </c>
      <c r="AI655" s="9" t="str">
        <f t="shared" si="114"/>
        <v>ok</v>
      </c>
      <c r="AJ655" s="9" t="str">
        <f t="shared" si="115"/>
        <v>STATE SENATOR1REPUBLICANLEG DISTRICT 01 - SENATEKINGLegislative2012283.25DEBT410614110641093RE-ORDER TEE SHIRTSHICKEY GAYLEPO BOX 2749WOODINVILLE WA</v>
      </c>
      <c r="AK655" s="9">
        <f t="shared" si="116"/>
        <v>0</v>
      </c>
      <c r="AL655" s="9" t="str">
        <f t="shared" si="117"/>
        <v>MATCH</v>
      </c>
      <c r="AM655" t="str">
        <f t="shared" si="118"/>
        <v>Yes</v>
      </c>
      <c r="AN655">
        <f t="shared" si="119"/>
        <v>100495508</v>
      </c>
      <c r="AO655" s="12" t="str">
        <f t="shared" si="120"/>
        <v>STATE SENATOR1REPUBLICANLEG DISTRICT 01 - SENATEKINGLegislative</v>
      </c>
    </row>
    <row r="656" spans="1:41" hidden="1" x14ac:dyDescent="0.25">
      <c r="A656">
        <v>60</v>
      </c>
      <c r="B656">
        <v>100495619</v>
      </c>
      <c r="C656" t="s">
        <v>30</v>
      </c>
      <c r="D656" t="s">
        <v>658</v>
      </c>
      <c r="E656" t="s">
        <v>44</v>
      </c>
      <c r="F656" t="s">
        <v>659</v>
      </c>
      <c r="G656" t="s">
        <v>660</v>
      </c>
      <c r="H656" t="s">
        <v>273</v>
      </c>
      <c r="I656" t="s">
        <v>661</v>
      </c>
      <c r="J656" t="s">
        <v>67</v>
      </c>
      <c r="K656" t="s">
        <v>174</v>
      </c>
      <c r="L656">
        <v>1</v>
      </c>
      <c r="N656" t="s">
        <v>50</v>
      </c>
      <c r="O656" t="s">
        <v>1276</v>
      </c>
      <c r="P656" t="s">
        <v>134</v>
      </c>
      <c r="Q656" t="s">
        <v>71</v>
      </c>
      <c r="R656">
        <v>2012</v>
      </c>
      <c r="S656">
        <v>283.25</v>
      </c>
      <c r="T656" t="s">
        <v>31</v>
      </c>
      <c r="U656" s="2">
        <v>41061</v>
      </c>
      <c r="V656" s="2">
        <v>41106</v>
      </c>
      <c r="W656" s="2">
        <v>41093</v>
      </c>
      <c r="Y656" t="s">
        <v>7433</v>
      </c>
      <c r="Z656" t="s">
        <v>7434</v>
      </c>
      <c r="AA656" t="s">
        <v>7435</v>
      </c>
      <c r="AB656" t="s">
        <v>7436</v>
      </c>
      <c r="AC656" t="s">
        <v>36</v>
      </c>
      <c r="AE656" s="9" t="str">
        <f t="shared" si="110"/>
        <v>ok</v>
      </c>
      <c r="AF656" s="9">
        <f t="shared" si="111"/>
        <v>0</v>
      </c>
      <c r="AG656" s="9" t="str">
        <f t="shared" si="112"/>
        <v>ok</v>
      </c>
      <c r="AH656" s="9" t="str">
        <f t="shared" si="113"/>
        <v>OK</v>
      </c>
      <c r="AI656" s="9" t="str">
        <f t="shared" si="114"/>
        <v>ok</v>
      </c>
      <c r="AJ656" s="9" t="str">
        <f t="shared" si="115"/>
        <v>STATE SENATOR1REPUBLICANLEG DISTRICT 01 - SENATEKINGLegislative2012283.25DEBT410614110641093RE-ORDER TEE SHIRTSHICKEY GAYLEPO BOX 2749WOODINVILLE WA</v>
      </c>
      <c r="AK656" s="9">
        <f t="shared" si="116"/>
        <v>1</v>
      </c>
      <c r="AL656" s="9" t="str">
        <f t="shared" si="117"/>
        <v>NO!</v>
      </c>
      <c r="AM656" t="str">
        <f t="shared" si="118"/>
        <v>Yes</v>
      </c>
      <c r="AN656">
        <f t="shared" si="119"/>
        <v>100495508</v>
      </c>
      <c r="AO656" s="12" t="str">
        <f t="shared" si="120"/>
        <v>STATE SENATOR1REPUBLICANLEG DISTRICT 01 - SENATEKINGLegislative</v>
      </c>
    </row>
    <row r="657" spans="1:41" hidden="1" x14ac:dyDescent="0.25">
      <c r="A657">
        <v>124</v>
      </c>
      <c r="B657">
        <v>100495624</v>
      </c>
      <c r="C657" t="s">
        <v>30</v>
      </c>
      <c r="D657" t="s">
        <v>1000</v>
      </c>
      <c r="E657" t="s">
        <v>44</v>
      </c>
      <c r="F657" t="s">
        <v>1001</v>
      </c>
      <c r="G657" t="s">
        <v>1002</v>
      </c>
      <c r="H657" t="s">
        <v>336</v>
      </c>
      <c r="I657" t="s">
        <v>1003</v>
      </c>
      <c r="J657" t="s">
        <v>67</v>
      </c>
      <c r="K657" t="s">
        <v>174</v>
      </c>
      <c r="L657">
        <v>1</v>
      </c>
      <c r="N657" t="s">
        <v>50</v>
      </c>
      <c r="O657" t="s">
        <v>1276</v>
      </c>
      <c r="P657" t="s">
        <v>134</v>
      </c>
      <c r="Q657" t="s">
        <v>71</v>
      </c>
      <c r="R657">
        <v>2012</v>
      </c>
      <c r="S657">
        <v>283.25</v>
      </c>
      <c r="T657" t="s">
        <v>31</v>
      </c>
      <c r="U657" s="2">
        <v>41061</v>
      </c>
      <c r="V657" s="2">
        <v>41106</v>
      </c>
      <c r="W657" s="2">
        <v>41093</v>
      </c>
      <c r="Y657" t="s">
        <v>7433</v>
      </c>
      <c r="Z657" t="s">
        <v>7434</v>
      </c>
      <c r="AA657" t="s">
        <v>7435</v>
      </c>
      <c r="AB657" t="s">
        <v>7436</v>
      </c>
      <c r="AC657" t="s">
        <v>36</v>
      </c>
      <c r="AE657" s="9" t="str">
        <f t="shared" si="110"/>
        <v>ok</v>
      </c>
      <c r="AF657" s="9">
        <f t="shared" si="111"/>
        <v>0</v>
      </c>
      <c r="AG657" s="9" t="str">
        <f t="shared" si="112"/>
        <v>ok</v>
      </c>
      <c r="AH657" s="9" t="str">
        <f t="shared" si="113"/>
        <v>OK</v>
      </c>
      <c r="AI657" s="9" t="str">
        <f t="shared" si="114"/>
        <v>ok</v>
      </c>
      <c r="AJ657" s="9" t="str">
        <f t="shared" si="115"/>
        <v>STATE SENATOR1REPUBLICANLEG DISTRICT 01 - SENATEKINGLegislative2012283.25DEBT410614110641093RE-ORDER TEE SHIRTSHICKEY GAYLEPO BOX 2749WOODINVILLE WA</v>
      </c>
      <c r="AK657" s="9">
        <f t="shared" si="116"/>
        <v>1</v>
      </c>
      <c r="AL657" s="9" t="str">
        <f t="shared" si="117"/>
        <v>NO!</v>
      </c>
      <c r="AM657" t="str">
        <f t="shared" si="118"/>
        <v>Yes</v>
      </c>
      <c r="AN657">
        <f t="shared" si="119"/>
        <v>100495508</v>
      </c>
      <c r="AO657" s="12" t="str">
        <f t="shared" si="120"/>
        <v>STATE SENATOR1REPUBLICANLEG DISTRICT 01 - SENATEKINGLegislative</v>
      </c>
    </row>
    <row r="658" spans="1:41" hidden="1" x14ac:dyDescent="0.25">
      <c r="A658">
        <v>21</v>
      </c>
      <c r="B658">
        <v>100495633</v>
      </c>
      <c r="C658" t="s">
        <v>30</v>
      </c>
      <c r="D658" t="s">
        <v>365</v>
      </c>
      <c r="E658" t="s">
        <v>44</v>
      </c>
      <c r="F658" t="s">
        <v>366</v>
      </c>
      <c r="G658" t="s">
        <v>367</v>
      </c>
      <c r="H658" t="s">
        <v>336</v>
      </c>
      <c r="I658" t="s">
        <v>368</v>
      </c>
      <c r="J658" t="s">
        <v>67</v>
      </c>
      <c r="K658" t="s">
        <v>174</v>
      </c>
      <c r="L658">
        <v>1</v>
      </c>
      <c r="N658" t="s">
        <v>50</v>
      </c>
      <c r="O658" t="s">
        <v>1276</v>
      </c>
      <c r="P658" t="s">
        <v>134</v>
      </c>
      <c r="Q658" t="s">
        <v>71</v>
      </c>
      <c r="R658">
        <v>2012</v>
      </c>
      <c r="S658">
        <v>283.25</v>
      </c>
      <c r="T658" t="s">
        <v>31</v>
      </c>
      <c r="U658" s="2">
        <v>41061</v>
      </c>
      <c r="V658" s="2">
        <v>41106</v>
      </c>
      <c r="W658" s="2">
        <v>41093</v>
      </c>
      <c r="Y658" t="s">
        <v>7433</v>
      </c>
      <c r="Z658" t="s">
        <v>7434</v>
      </c>
      <c r="AA658" t="s">
        <v>7435</v>
      </c>
      <c r="AB658" t="s">
        <v>7436</v>
      </c>
      <c r="AC658" t="s">
        <v>36</v>
      </c>
      <c r="AE658" s="9" t="str">
        <f t="shared" si="110"/>
        <v>ok</v>
      </c>
      <c r="AF658" s="9">
        <f t="shared" si="111"/>
        <v>0</v>
      </c>
      <c r="AG658" s="9" t="str">
        <f t="shared" si="112"/>
        <v>ok</v>
      </c>
      <c r="AH658" s="9" t="str">
        <f t="shared" si="113"/>
        <v>OK</v>
      </c>
      <c r="AI658" s="9" t="str">
        <f t="shared" si="114"/>
        <v>ok</v>
      </c>
      <c r="AJ658" s="9" t="str">
        <f t="shared" si="115"/>
        <v>STATE SENATOR1REPUBLICANLEG DISTRICT 01 - SENATEKINGLegislative2012283.25DEBT410614110641093RE-ORDER TEE SHIRTSHICKEY GAYLEPO BOX 2749WOODINVILLE WA</v>
      </c>
      <c r="AK658" s="9">
        <f t="shared" si="116"/>
        <v>1</v>
      </c>
      <c r="AL658" s="9" t="str">
        <f t="shared" si="117"/>
        <v>NO!</v>
      </c>
      <c r="AM658" t="str">
        <f t="shared" si="118"/>
        <v>Yes</v>
      </c>
      <c r="AN658">
        <f t="shared" si="119"/>
        <v>100495508</v>
      </c>
      <c r="AO658" s="12" t="str">
        <f t="shared" si="120"/>
        <v>STATE SENATOR1REPUBLICANLEG DISTRICT 01 - SENATEKINGLegislative</v>
      </c>
    </row>
    <row r="659" spans="1:41" hidden="1" x14ac:dyDescent="0.25">
      <c r="A659">
        <v>75</v>
      </c>
      <c r="B659">
        <v>100495770</v>
      </c>
      <c r="C659" t="s">
        <v>30</v>
      </c>
      <c r="D659" t="s">
        <v>1009</v>
      </c>
      <c r="E659" t="s">
        <v>44</v>
      </c>
      <c r="F659" t="s">
        <v>804</v>
      </c>
      <c r="G659" t="s">
        <v>805</v>
      </c>
      <c r="H659" t="s">
        <v>336</v>
      </c>
      <c r="I659" t="s">
        <v>806</v>
      </c>
      <c r="J659" t="s">
        <v>807</v>
      </c>
      <c r="K659" t="s">
        <v>174</v>
      </c>
      <c r="L659">
        <v>1</v>
      </c>
      <c r="N659" t="s">
        <v>50</v>
      </c>
      <c r="O659" t="s">
        <v>1276</v>
      </c>
      <c r="P659" t="s">
        <v>134</v>
      </c>
      <c r="Q659" t="s">
        <v>71</v>
      </c>
      <c r="R659">
        <v>2012</v>
      </c>
      <c r="S659">
        <v>283.25</v>
      </c>
      <c r="T659" t="s">
        <v>31</v>
      </c>
      <c r="U659" s="2">
        <v>41061</v>
      </c>
      <c r="V659" s="2">
        <v>41106</v>
      </c>
      <c r="W659" s="2">
        <v>41093</v>
      </c>
      <c r="Y659" t="s">
        <v>7433</v>
      </c>
      <c r="Z659" t="s">
        <v>7434</v>
      </c>
      <c r="AA659" t="s">
        <v>7435</v>
      </c>
      <c r="AB659" t="s">
        <v>7436</v>
      </c>
      <c r="AC659" t="s">
        <v>36</v>
      </c>
      <c r="AE659" s="9" t="str">
        <f t="shared" si="110"/>
        <v>ok</v>
      </c>
      <c r="AF659" s="9">
        <f t="shared" si="111"/>
        <v>0</v>
      </c>
      <c r="AG659" s="9" t="str">
        <f t="shared" si="112"/>
        <v>ok</v>
      </c>
      <c r="AH659" s="9" t="str">
        <f t="shared" si="113"/>
        <v>OK</v>
      </c>
      <c r="AI659" s="9" t="str">
        <f t="shared" si="114"/>
        <v>ok</v>
      </c>
      <c r="AJ659" s="9" t="str">
        <f t="shared" si="115"/>
        <v>STATE SENATOR1REPUBLICANLEG DISTRICT 01 - SENATEKINGLegislative2012283.25DEBT410614110641093RE-ORDER TEE SHIRTSHICKEY GAYLEPO BOX 2749WOODINVILLE WA</v>
      </c>
      <c r="AK659" s="9">
        <f t="shared" si="116"/>
        <v>1</v>
      </c>
      <c r="AL659" s="9" t="str">
        <f t="shared" si="117"/>
        <v>NO!</v>
      </c>
      <c r="AM659" t="str">
        <f t="shared" si="118"/>
        <v>Yes</v>
      </c>
      <c r="AN659">
        <f t="shared" si="119"/>
        <v>100495508</v>
      </c>
      <c r="AO659" s="12" t="str">
        <f t="shared" si="120"/>
        <v>STATE SENATOR1REPUBLICANLEG DISTRICT 01 - SENATEKINGLegislative</v>
      </c>
    </row>
    <row r="660" spans="1:41" hidden="1" x14ac:dyDescent="0.25">
      <c r="A660">
        <v>105</v>
      </c>
      <c r="B660">
        <v>100495787</v>
      </c>
      <c r="C660" t="s">
        <v>30</v>
      </c>
      <c r="D660" t="s">
        <v>1101</v>
      </c>
      <c r="E660" t="s">
        <v>44</v>
      </c>
      <c r="F660" t="s">
        <v>1102</v>
      </c>
      <c r="G660" t="s">
        <v>1103</v>
      </c>
      <c r="I660" t="s">
        <v>1104</v>
      </c>
      <c r="J660" t="s">
        <v>67</v>
      </c>
      <c r="K660" t="s">
        <v>174</v>
      </c>
      <c r="L660">
        <v>1</v>
      </c>
      <c r="N660" t="s">
        <v>50</v>
      </c>
      <c r="O660" t="s">
        <v>1276</v>
      </c>
      <c r="P660" t="s">
        <v>134</v>
      </c>
      <c r="Q660" t="s">
        <v>71</v>
      </c>
      <c r="R660">
        <v>2012</v>
      </c>
      <c r="S660">
        <v>283.25</v>
      </c>
      <c r="T660" t="s">
        <v>31</v>
      </c>
      <c r="U660" s="2">
        <v>41061</v>
      </c>
      <c r="V660" s="2">
        <v>41106</v>
      </c>
      <c r="W660" s="2">
        <v>41093</v>
      </c>
      <c r="Y660" t="s">
        <v>7433</v>
      </c>
      <c r="Z660" t="s">
        <v>7434</v>
      </c>
      <c r="AA660" t="s">
        <v>7435</v>
      </c>
      <c r="AB660" t="s">
        <v>7436</v>
      </c>
      <c r="AC660" t="s">
        <v>36</v>
      </c>
      <c r="AE660" s="9" t="str">
        <f t="shared" si="110"/>
        <v>ok</v>
      </c>
      <c r="AF660" s="9">
        <f t="shared" si="111"/>
        <v>0</v>
      </c>
      <c r="AG660" s="9" t="str">
        <f t="shared" si="112"/>
        <v>ok</v>
      </c>
      <c r="AH660" s="9" t="str">
        <f t="shared" si="113"/>
        <v>OK</v>
      </c>
      <c r="AI660" s="9" t="str">
        <f t="shared" si="114"/>
        <v>ok</v>
      </c>
      <c r="AJ660" s="9" t="str">
        <f t="shared" si="115"/>
        <v>STATE SENATOR1REPUBLICANLEG DISTRICT 01 - SENATEKINGLegislative2012283.25DEBT410614110641093RE-ORDER TEE SHIRTSHICKEY GAYLEPO BOX 2749WOODINVILLE WA</v>
      </c>
      <c r="AK660" s="9">
        <f t="shared" si="116"/>
        <v>1</v>
      </c>
      <c r="AL660" s="9" t="str">
        <f t="shared" si="117"/>
        <v>NO!</v>
      </c>
      <c r="AM660" t="str">
        <f t="shared" si="118"/>
        <v>Yes</v>
      </c>
      <c r="AN660">
        <f t="shared" si="119"/>
        <v>100495508</v>
      </c>
      <c r="AO660" s="12" t="str">
        <f t="shared" si="120"/>
        <v>STATE SENATOR1REPUBLICANLEG DISTRICT 01 - SENATEKINGLegislative</v>
      </c>
    </row>
    <row r="661" spans="1:41" hidden="1" x14ac:dyDescent="0.25">
      <c r="A661">
        <v>89</v>
      </c>
      <c r="B661">
        <v>100495872</v>
      </c>
      <c r="C661" t="s">
        <v>30</v>
      </c>
      <c r="D661" t="s">
        <v>1176</v>
      </c>
      <c r="E661" t="s">
        <v>44</v>
      </c>
      <c r="F661" t="s">
        <v>1177</v>
      </c>
      <c r="G661" t="s">
        <v>1178</v>
      </c>
      <c r="H661" t="s">
        <v>404</v>
      </c>
      <c r="I661" t="s">
        <v>1179</v>
      </c>
      <c r="J661" t="s">
        <v>67</v>
      </c>
      <c r="K661" t="s">
        <v>174</v>
      </c>
      <c r="L661">
        <v>1</v>
      </c>
      <c r="N661" t="s">
        <v>50</v>
      </c>
      <c r="O661" t="s">
        <v>1276</v>
      </c>
      <c r="P661" t="s">
        <v>134</v>
      </c>
      <c r="Q661" t="s">
        <v>71</v>
      </c>
      <c r="R661">
        <v>2012</v>
      </c>
      <c r="S661">
        <v>283.25</v>
      </c>
      <c r="T661" t="s">
        <v>31</v>
      </c>
      <c r="U661" s="2">
        <v>41061</v>
      </c>
      <c r="V661" s="2">
        <v>41106</v>
      </c>
      <c r="W661" s="2">
        <v>41093</v>
      </c>
      <c r="Y661" t="s">
        <v>7433</v>
      </c>
      <c r="Z661" t="s">
        <v>7434</v>
      </c>
      <c r="AA661" t="s">
        <v>7435</v>
      </c>
      <c r="AB661" t="s">
        <v>7436</v>
      </c>
      <c r="AC661" t="s">
        <v>36</v>
      </c>
      <c r="AE661" s="9" t="str">
        <f t="shared" si="110"/>
        <v>ok</v>
      </c>
      <c r="AF661" s="9">
        <f t="shared" si="111"/>
        <v>0</v>
      </c>
      <c r="AG661" s="9" t="str">
        <f t="shared" si="112"/>
        <v>ok</v>
      </c>
      <c r="AH661" s="9" t="str">
        <f t="shared" si="113"/>
        <v>OK</v>
      </c>
      <c r="AI661" s="9" t="str">
        <f t="shared" si="114"/>
        <v>ok</v>
      </c>
      <c r="AJ661" s="9" t="str">
        <f t="shared" si="115"/>
        <v>STATE SENATOR1REPUBLICANLEG DISTRICT 01 - SENATEKINGLegislative2012283.25DEBT410614110641093RE-ORDER TEE SHIRTSHICKEY GAYLEPO BOX 2749WOODINVILLE WA</v>
      </c>
      <c r="AK661" s="9">
        <f t="shared" si="116"/>
        <v>1</v>
      </c>
      <c r="AL661" s="9" t="str">
        <f t="shared" si="117"/>
        <v>NO!</v>
      </c>
      <c r="AM661" t="str">
        <f t="shared" si="118"/>
        <v>Yes</v>
      </c>
      <c r="AN661">
        <f t="shared" si="119"/>
        <v>100495508</v>
      </c>
      <c r="AO661" s="12" t="str">
        <f t="shared" si="120"/>
        <v>STATE SENATOR1REPUBLICANLEG DISTRICT 01 - SENATEKINGLegislative</v>
      </c>
    </row>
    <row r="662" spans="1:41" hidden="1" x14ac:dyDescent="0.25">
      <c r="A662">
        <v>109</v>
      </c>
      <c r="B662">
        <v>100495927</v>
      </c>
      <c r="C662" t="s">
        <v>30</v>
      </c>
      <c r="D662" t="s">
        <v>1760</v>
      </c>
      <c r="E662" t="s">
        <v>44</v>
      </c>
      <c r="F662" t="s">
        <v>1761</v>
      </c>
      <c r="G662" t="s">
        <v>1762</v>
      </c>
      <c r="H662" t="s">
        <v>191</v>
      </c>
      <c r="I662" t="s">
        <v>1020</v>
      </c>
      <c r="J662" t="s">
        <v>49</v>
      </c>
      <c r="K662" t="s">
        <v>174</v>
      </c>
      <c r="L662">
        <v>1</v>
      </c>
      <c r="N662" t="s">
        <v>50</v>
      </c>
      <c r="O662" t="s">
        <v>1276</v>
      </c>
      <c r="P662" t="s">
        <v>134</v>
      </c>
      <c r="Q662" t="s">
        <v>71</v>
      </c>
      <c r="R662">
        <v>2012</v>
      </c>
      <c r="S662">
        <v>283.25</v>
      </c>
      <c r="T662" t="s">
        <v>31</v>
      </c>
      <c r="U662" s="2">
        <v>41061</v>
      </c>
      <c r="V662" s="2">
        <v>41106</v>
      </c>
      <c r="W662" s="2">
        <v>41093</v>
      </c>
      <c r="Y662" t="s">
        <v>7433</v>
      </c>
      <c r="Z662" t="s">
        <v>7434</v>
      </c>
      <c r="AA662" t="s">
        <v>7435</v>
      </c>
      <c r="AB662" t="s">
        <v>7436</v>
      </c>
      <c r="AC662" t="s">
        <v>36</v>
      </c>
      <c r="AE662" s="9" t="str">
        <f t="shared" si="110"/>
        <v>ok</v>
      </c>
      <c r="AF662" s="9">
        <f t="shared" si="111"/>
        <v>0</v>
      </c>
      <c r="AG662" s="9" t="str">
        <f t="shared" si="112"/>
        <v>ok</v>
      </c>
      <c r="AH662" s="9" t="str">
        <f t="shared" si="113"/>
        <v>OK</v>
      </c>
      <c r="AI662" s="9" t="str">
        <f t="shared" si="114"/>
        <v>ok</v>
      </c>
      <c r="AJ662" s="9" t="str">
        <f t="shared" si="115"/>
        <v>STATE SENATOR1REPUBLICANLEG DISTRICT 01 - SENATEKINGLegislative2012283.25DEBT410614110641093RE-ORDER TEE SHIRTSHICKEY GAYLEPO BOX 2749WOODINVILLE WA</v>
      </c>
      <c r="AK662" s="9">
        <f t="shared" si="116"/>
        <v>1</v>
      </c>
      <c r="AL662" s="9" t="str">
        <f t="shared" si="117"/>
        <v>NO!</v>
      </c>
      <c r="AM662" t="str">
        <f t="shared" si="118"/>
        <v>Yes</v>
      </c>
      <c r="AN662">
        <f t="shared" si="119"/>
        <v>100495508</v>
      </c>
      <c r="AO662" s="12" t="str">
        <f t="shared" si="120"/>
        <v>STATE SENATOR1REPUBLICANLEG DISTRICT 01 - SENATEKINGLegislative</v>
      </c>
    </row>
    <row r="663" spans="1:41" hidden="1" x14ac:dyDescent="0.25">
      <c r="A663">
        <v>8</v>
      </c>
      <c r="B663">
        <v>100495977</v>
      </c>
      <c r="C663" t="s">
        <v>30</v>
      </c>
      <c r="D663" t="s">
        <v>137</v>
      </c>
      <c r="E663" t="s">
        <v>44</v>
      </c>
      <c r="F663" t="s">
        <v>138</v>
      </c>
      <c r="G663" t="s">
        <v>139</v>
      </c>
      <c r="H663" t="s">
        <v>140</v>
      </c>
      <c r="I663" t="s">
        <v>141</v>
      </c>
      <c r="J663" t="s">
        <v>67</v>
      </c>
      <c r="K663" t="s">
        <v>174</v>
      </c>
      <c r="L663">
        <v>1</v>
      </c>
      <c r="N663" t="s">
        <v>50</v>
      </c>
      <c r="O663" t="s">
        <v>1276</v>
      </c>
      <c r="P663" t="s">
        <v>134</v>
      </c>
      <c r="Q663" t="s">
        <v>71</v>
      </c>
      <c r="R663">
        <v>2012</v>
      </c>
      <c r="S663">
        <v>283.25</v>
      </c>
      <c r="T663" t="s">
        <v>31</v>
      </c>
      <c r="U663" s="2">
        <v>41061</v>
      </c>
      <c r="V663" s="2">
        <v>41106</v>
      </c>
      <c r="W663" s="2">
        <v>41093</v>
      </c>
      <c r="Y663" t="s">
        <v>7433</v>
      </c>
      <c r="Z663" t="s">
        <v>7434</v>
      </c>
      <c r="AA663" t="s">
        <v>7435</v>
      </c>
      <c r="AB663" t="s">
        <v>7436</v>
      </c>
      <c r="AC663" t="s">
        <v>36</v>
      </c>
      <c r="AE663" s="9" t="str">
        <f t="shared" si="110"/>
        <v>ok</v>
      </c>
      <c r="AF663" s="9">
        <f t="shared" si="111"/>
        <v>0</v>
      </c>
      <c r="AG663" s="9" t="str">
        <f t="shared" si="112"/>
        <v>ok</v>
      </c>
      <c r="AH663" s="9" t="str">
        <f t="shared" si="113"/>
        <v>OK</v>
      </c>
      <c r="AI663" s="9" t="str">
        <f t="shared" si="114"/>
        <v>ok</v>
      </c>
      <c r="AJ663" s="9" t="str">
        <f t="shared" si="115"/>
        <v>STATE SENATOR1REPUBLICANLEG DISTRICT 01 - SENATEKINGLegislative2012283.25DEBT410614110641093RE-ORDER TEE SHIRTSHICKEY GAYLEPO BOX 2749WOODINVILLE WA</v>
      </c>
      <c r="AK663" s="9">
        <f t="shared" si="116"/>
        <v>1</v>
      </c>
      <c r="AL663" s="9" t="str">
        <f t="shared" si="117"/>
        <v>NO!</v>
      </c>
      <c r="AM663" t="str">
        <f t="shared" si="118"/>
        <v>Yes</v>
      </c>
      <c r="AN663">
        <f t="shared" si="119"/>
        <v>100495508</v>
      </c>
      <c r="AO663" s="12" t="str">
        <f t="shared" si="120"/>
        <v>STATE SENATOR1REPUBLICANLEG DISTRICT 01 - SENATEKINGLegislative</v>
      </c>
    </row>
    <row r="664" spans="1:41" hidden="1" x14ac:dyDescent="0.25">
      <c r="A664">
        <v>39</v>
      </c>
      <c r="B664">
        <v>100495981</v>
      </c>
      <c r="C664" t="s">
        <v>30</v>
      </c>
      <c r="D664" t="s">
        <v>831</v>
      </c>
      <c r="E664" t="s">
        <v>44</v>
      </c>
      <c r="F664" t="s">
        <v>832</v>
      </c>
      <c r="G664" t="s">
        <v>833</v>
      </c>
      <c r="H664" t="s">
        <v>65</v>
      </c>
      <c r="I664" t="s">
        <v>834</v>
      </c>
      <c r="J664" t="s">
        <v>67</v>
      </c>
      <c r="K664" t="s">
        <v>174</v>
      </c>
      <c r="L664">
        <v>1</v>
      </c>
      <c r="N664" t="s">
        <v>50</v>
      </c>
      <c r="O664" t="s">
        <v>1276</v>
      </c>
      <c r="P664" t="s">
        <v>134</v>
      </c>
      <c r="Q664" t="s">
        <v>71</v>
      </c>
      <c r="R664">
        <v>2012</v>
      </c>
      <c r="S664">
        <v>283.25</v>
      </c>
      <c r="T664" t="s">
        <v>31</v>
      </c>
      <c r="U664" s="2">
        <v>41061</v>
      </c>
      <c r="V664" s="2">
        <v>41106</v>
      </c>
      <c r="W664" s="2">
        <v>41093</v>
      </c>
      <c r="Y664" t="s">
        <v>7433</v>
      </c>
      <c r="Z664" t="s">
        <v>7434</v>
      </c>
      <c r="AA664" t="s">
        <v>7435</v>
      </c>
      <c r="AB664" t="s">
        <v>7436</v>
      </c>
      <c r="AC664" t="s">
        <v>36</v>
      </c>
      <c r="AE664" s="9" t="str">
        <f t="shared" si="110"/>
        <v>ok</v>
      </c>
      <c r="AF664" s="9">
        <f t="shared" si="111"/>
        <v>0</v>
      </c>
      <c r="AG664" s="9" t="str">
        <f t="shared" si="112"/>
        <v>ok</v>
      </c>
      <c r="AH664" s="9" t="str">
        <f t="shared" si="113"/>
        <v>OK</v>
      </c>
      <c r="AI664" s="9" t="str">
        <f t="shared" si="114"/>
        <v>ok</v>
      </c>
      <c r="AJ664" s="9" t="str">
        <f t="shared" si="115"/>
        <v>STATE SENATOR1REPUBLICANLEG DISTRICT 01 - SENATEKINGLegislative2012283.25DEBT410614110641093RE-ORDER TEE SHIRTSHICKEY GAYLEPO BOX 2749WOODINVILLE WA</v>
      </c>
      <c r="AK664" s="9">
        <f t="shared" si="116"/>
        <v>1</v>
      </c>
      <c r="AL664" s="9" t="str">
        <f t="shared" si="117"/>
        <v>NO!</v>
      </c>
      <c r="AM664" t="str">
        <f t="shared" si="118"/>
        <v>Yes</v>
      </c>
      <c r="AN664">
        <f t="shared" si="119"/>
        <v>100495508</v>
      </c>
      <c r="AO664" s="12" t="str">
        <f t="shared" si="120"/>
        <v>STATE SENATOR1REPUBLICANLEG DISTRICT 01 - SENATEKINGLegislative</v>
      </c>
    </row>
    <row r="665" spans="1:41" hidden="1" x14ac:dyDescent="0.25">
      <c r="A665">
        <v>14</v>
      </c>
      <c r="B665">
        <v>100495982</v>
      </c>
      <c r="C665" t="s">
        <v>30</v>
      </c>
      <c r="D665" t="s">
        <v>170</v>
      </c>
      <c r="E665" t="s">
        <v>44</v>
      </c>
      <c r="F665" t="s">
        <v>171</v>
      </c>
      <c r="G665" t="s">
        <v>172</v>
      </c>
      <c r="H665" t="s">
        <v>140</v>
      </c>
      <c r="I665" t="s">
        <v>173</v>
      </c>
      <c r="J665" t="s">
        <v>174</v>
      </c>
      <c r="K665" t="s">
        <v>174</v>
      </c>
      <c r="L665">
        <v>1</v>
      </c>
      <c r="N665" t="s">
        <v>50</v>
      </c>
      <c r="O665" t="s">
        <v>1276</v>
      </c>
      <c r="P665" t="s">
        <v>134</v>
      </c>
      <c r="Q665" t="s">
        <v>71</v>
      </c>
      <c r="R665">
        <v>2012</v>
      </c>
      <c r="S665">
        <v>283.25</v>
      </c>
      <c r="T665" t="s">
        <v>31</v>
      </c>
      <c r="U665" s="2">
        <v>41061</v>
      </c>
      <c r="V665" s="2">
        <v>41106</v>
      </c>
      <c r="W665" s="2">
        <v>41093</v>
      </c>
      <c r="Y665" t="s">
        <v>7433</v>
      </c>
      <c r="Z665" t="s">
        <v>7434</v>
      </c>
      <c r="AA665" t="s">
        <v>7435</v>
      </c>
      <c r="AB665" t="s">
        <v>7436</v>
      </c>
      <c r="AC665" t="s">
        <v>36</v>
      </c>
      <c r="AE665" s="9" t="str">
        <f t="shared" si="110"/>
        <v>ok</v>
      </c>
      <c r="AF665" s="9">
        <f t="shared" si="111"/>
        <v>0</v>
      </c>
      <c r="AG665" s="9" t="str">
        <f t="shared" si="112"/>
        <v>ok</v>
      </c>
      <c r="AH665" s="9" t="str">
        <f t="shared" si="113"/>
        <v>OK</v>
      </c>
      <c r="AI665" s="9" t="str">
        <f t="shared" si="114"/>
        <v>ok</v>
      </c>
      <c r="AJ665" s="9" t="str">
        <f t="shared" si="115"/>
        <v>STATE SENATOR1REPUBLICANLEG DISTRICT 01 - SENATEKINGLegislative2012283.25DEBT410614110641093RE-ORDER TEE SHIRTSHICKEY GAYLEPO BOX 2749WOODINVILLE WA</v>
      </c>
      <c r="AK665" s="9">
        <f t="shared" si="116"/>
        <v>1</v>
      </c>
      <c r="AL665" s="9" t="str">
        <f t="shared" si="117"/>
        <v>MATCH</v>
      </c>
      <c r="AM665" t="str">
        <f t="shared" si="118"/>
        <v>Yes</v>
      </c>
      <c r="AN665">
        <f t="shared" si="119"/>
        <v>100495508</v>
      </c>
      <c r="AO665" s="12" t="str">
        <f t="shared" si="120"/>
        <v>STATE SENATOR1REPUBLICANLEG DISTRICT 01 - SENATEKINGLegislative</v>
      </c>
    </row>
    <row r="666" spans="1:41" hidden="1" x14ac:dyDescent="0.25">
      <c r="A666">
        <v>4</v>
      </c>
      <c r="B666">
        <v>100495987</v>
      </c>
      <c r="C666" t="s">
        <v>30</v>
      </c>
      <c r="D666" t="s">
        <v>188</v>
      </c>
      <c r="E666" t="s">
        <v>44</v>
      </c>
      <c r="F666" t="s">
        <v>189</v>
      </c>
      <c r="G666" t="s">
        <v>190</v>
      </c>
      <c r="H666" t="s">
        <v>191</v>
      </c>
      <c r="I666" t="s">
        <v>192</v>
      </c>
      <c r="J666" t="s">
        <v>193</v>
      </c>
      <c r="K666" t="s">
        <v>174</v>
      </c>
      <c r="L666">
        <v>1</v>
      </c>
      <c r="N666" t="s">
        <v>50</v>
      </c>
      <c r="O666" t="s">
        <v>1276</v>
      </c>
      <c r="P666" t="s">
        <v>134</v>
      </c>
      <c r="Q666" t="s">
        <v>71</v>
      </c>
      <c r="R666">
        <v>2012</v>
      </c>
      <c r="S666">
        <v>283.25</v>
      </c>
      <c r="T666" t="s">
        <v>31</v>
      </c>
      <c r="U666" s="2">
        <v>41061</v>
      </c>
      <c r="V666" s="2">
        <v>41106</v>
      </c>
      <c r="W666" s="2">
        <v>41093</v>
      </c>
      <c r="Y666" t="s">
        <v>7433</v>
      </c>
      <c r="Z666" t="s">
        <v>7434</v>
      </c>
      <c r="AA666" t="s">
        <v>7435</v>
      </c>
      <c r="AB666" t="s">
        <v>7436</v>
      </c>
      <c r="AC666" t="s">
        <v>36</v>
      </c>
      <c r="AE666" s="9" t="str">
        <f t="shared" si="110"/>
        <v>ok</v>
      </c>
      <c r="AF666" s="9">
        <f t="shared" si="111"/>
        <v>0</v>
      </c>
      <c r="AG666" s="9" t="str">
        <f t="shared" si="112"/>
        <v>ok</v>
      </c>
      <c r="AH666" s="9" t="str">
        <f t="shared" si="113"/>
        <v>OK</v>
      </c>
      <c r="AI666" s="9" t="str">
        <f t="shared" si="114"/>
        <v>ok</v>
      </c>
      <c r="AJ666" s="9" t="str">
        <f t="shared" si="115"/>
        <v>STATE SENATOR1REPUBLICANLEG DISTRICT 01 - SENATEKINGLegislative2012283.25DEBT410614110641093RE-ORDER TEE SHIRTSHICKEY GAYLEPO BOX 2749WOODINVILLE WA</v>
      </c>
      <c r="AK666" s="9">
        <f t="shared" si="116"/>
        <v>1</v>
      </c>
      <c r="AL666" s="9" t="str">
        <f t="shared" si="117"/>
        <v>NO!</v>
      </c>
      <c r="AM666" t="str">
        <f t="shared" si="118"/>
        <v>Yes</v>
      </c>
      <c r="AN666">
        <f t="shared" si="119"/>
        <v>100495508</v>
      </c>
      <c r="AO666" s="12" t="str">
        <f t="shared" si="120"/>
        <v>STATE SENATOR1REPUBLICANLEG DISTRICT 01 - SENATEKINGLegislative</v>
      </c>
    </row>
    <row r="667" spans="1:41" hidden="1" x14ac:dyDescent="0.25">
      <c r="A667">
        <v>1</v>
      </c>
      <c r="B667">
        <v>100495995</v>
      </c>
      <c r="C667" t="s">
        <v>30</v>
      </c>
      <c r="D667" t="s">
        <v>497</v>
      </c>
      <c r="E667" t="s">
        <v>44</v>
      </c>
      <c r="F667" t="s">
        <v>498</v>
      </c>
      <c r="G667" t="s">
        <v>499</v>
      </c>
      <c r="H667" t="s">
        <v>140</v>
      </c>
      <c r="I667" t="s">
        <v>500</v>
      </c>
      <c r="J667" t="s">
        <v>67</v>
      </c>
      <c r="K667" t="s">
        <v>174</v>
      </c>
      <c r="L667">
        <v>1</v>
      </c>
      <c r="N667" t="s">
        <v>50</v>
      </c>
      <c r="O667" t="s">
        <v>1276</v>
      </c>
      <c r="P667" t="s">
        <v>134</v>
      </c>
      <c r="Q667" t="s">
        <v>71</v>
      </c>
      <c r="R667">
        <v>2012</v>
      </c>
      <c r="S667">
        <v>283.25</v>
      </c>
      <c r="T667" t="s">
        <v>31</v>
      </c>
      <c r="U667" s="2">
        <v>41061</v>
      </c>
      <c r="V667" s="2">
        <v>41106</v>
      </c>
      <c r="W667" s="2">
        <v>41093</v>
      </c>
      <c r="Y667" t="s">
        <v>7433</v>
      </c>
      <c r="Z667" t="s">
        <v>7434</v>
      </c>
      <c r="AA667" t="s">
        <v>7435</v>
      </c>
      <c r="AB667" t="s">
        <v>7436</v>
      </c>
      <c r="AC667" t="s">
        <v>36</v>
      </c>
      <c r="AE667" s="9" t="str">
        <f t="shared" si="110"/>
        <v>ok</v>
      </c>
      <c r="AF667" s="9">
        <f t="shared" si="111"/>
        <v>0</v>
      </c>
      <c r="AG667" s="9" t="str">
        <f t="shared" si="112"/>
        <v>ok</v>
      </c>
      <c r="AH667" s="9" t="str">
        <f t="shared" si="113"/>
        <v>OK</v>
      </c>
      <c r="AI667" s="9" t="str">
        <f t="shared" si="114"/>
        <v>ok</v>
      </c>
      <c r="AJ667" s="9" t="str">
        <f t="shared" si="115"/>
        <v>STATE SENATOR1REPUBLICANLEG DISTRICT 01 - SENATEKINGLegislative2012283.25DEBT410614110641093RE-ORDER TEE SHIRTSHICKEY GAYLEPO BOX 2749WOODINVILLE WA</v>
      </c>
      <c r="AK667" s="9">
        <f t="shared" si="116"/>
        <v>1</v>
      </c>
      <c r="AL667" s="9" t="str">
        <f t="shared" si="117"/>
        <v>NO!</v>
      </c>
      <c r="AM667" t="str">
        <f t="shared" si="118"/>
        <v>Yes</v>
      </c>
      <c r="AN667">
        <f t="shared" si="119"/>
        <v>100495508</v>
      </c>
      <c r="AO667" s="12" t="str">
        <f t="shared" si="120"/>
        <v>STATE SENATOR1REPUBLICANLEG DISTRICT 01 - SENATEKINGLegislative</v>
      </c>
    </row>
    <row r="668" spans="1:41" hidden="1" x14ac:dyDescent="0.25">
      <c r="A668">
        <v>56</v>
      </c>
      <c r="B668">
        <v>100496096</v>
      </c>
      <c r="C668" t="s">
        <v>30</v>
      </c>
      <c r="D668" t="s">
        <v>862</v>
      </c>
      <c r="E668" t="s">
        <v>44</v>
      </c>
      <c r="F668" t="s">
        <v>863</v>
      </c>
      <c r="G668" t="s">
        <v>864</v>
      </c>
      <c r="H668" t="s">
        <v>602</v>
      </c>
      <c r="I668" t="s">
        <v>865</v>
      </c>
      <c r="J668" t="s">
        <v>67</v>
      </c>
      <c r="K668" t="s">
        <v>174</v>
      </c>
      <c r="L668">
        <v>1</v>
      </c>
      <c r="N668" t="s">
        <v>50</v>
      </c>
      <c r="O668" t="s">
        <v>1276</v>
      </c>
      <c r="P668" t="s">
        <v>134</v>
      </c>
      <c r="Q668" t="s">
        <v>71</v>
      </c>
      <c r="R668">
        <v>2012</v>
      </c>
      <c r="S668">
        <v>283.25</v>
      </c>
      <c r="T668" t="s">
        <v>31</v>
      </c>
      <c r="U668" s="2">
        <v>41061</v>
      </c>
      <c r="V668" s="2">
        <v>41106</v>
      </c>
      <c r="W668" s="2">
        <v>41093</v>
      </c>
      <c r="Y668" t="s">
        <v>7433</v>
      </c>
      <c r="Z668" t="s">
        <v>7434</v>
      </c>
      <c r="AA668" t="s">
        <v>7435</v>
      </c>
      <c r="AB668" t="s">
        <v>7436</v>
      </c>
      <c r="AC668" t="s">
        <v>36</v>
      </c>
      <c r="AE668" s="9" t="str">
        <f t="shared" si="110"/>
        <v>ok</v>
      </c>
      <c r="AF668" s="9">
        <f t="shared" si="111"/>
        <v>0</v>
      </c>
      <c r="AG668" s="9" t="str">
        <f t="shared" si="112"/>
        <v>ok</v>
      </c>
      <c r="AH668" s="9" t="str">
        <f t="shared" si="113"/>
        <v>OK</v>
      </c>
      <c r="AI668" s="9" t="str">
        <f t="shared" si="114"/>
        <v>ok</v>
      </c>
      <c r="AJ668" s="9" t="str">
        <f t="shared" si="115"/>
        <v>STATE SENATOR1REPUBLICANLEG DISTRICT 01 - SENATEKINGLegislative2012283.25DEBT410614110641093RE-ORDER TEE SHIRTSHICKEY GAYLEPO BOX 2749WOODINVILLE WA</v>
      </c>
      <c r="AK668" s="9">
        <f t="shared" si="116"/>
        <v>1</v>
      </c>
      <c r="AL668" s="9" t="str">
        <f t="shared" si="117"/>
        <v>NO!</v>
      </c>
      <c r="AM668" t="str">
        <f t="shared" si="118"/>
        <v>Yes</v>
      </c>
      <c r="AN668">
        <f t="shared" si="119"/>
        <v>100495508</v>
      </c>
      <c r="AO668" s="12" t="str">
        <f t="shared" si="120"/>
        <v>STATE SENATOR1REPUBLICANLEG DISTRICT 01 - SENATEKINGLegislative</v>
      </c>
    </row>
    <row r="669" spans="1:41" hidden="1" x14ac:dyDescent="0.25">
      <c r="A669">
        <v>25</v>
      </c>
      <c r="B669">
        <v>100496108</v>
      </c>
      <c r="C669" t="s">
        <v>30</v>
      </c>
      <c r="D669" t="s">
        <v>433</v>
      </c>
      <c r="E669" t="s">
        <v>44</v>
      </c>
      <c r="F669" t="s">
        <v>434</v>
      </c>
      <c r="G669" t="s">
        <v>435</v>
      </c>
      <c r="I669" t="s">
        <v>436</v>
      </c>
      <c r="J669" t="s">
        <v>67</v>
      </c>
      <c r="K669" t="s">
        <v>174</v>
      </c>
      <c r="L669">
        <v>1</v>
      </c>
      <c r="N669" t="s">
        <v>50</v>
      </c>
      <c r="O669" t="s">
        <v>1276</v>
      </c>
      <c r="P669" t="s">
        <v>134</v>
      </c>
      <c r="Q669" t="s">
        <v>71</v>
      </c>
      <c r="R669">
        <v>2012</v>
      </c>
      <c r="S669">
        <v>283.25</v>
      </c>
      <c r="T669" t="s">
        <v>31</v>
      </c>
      <c r="U669" s="2">
        <v>41061</v>
      </c>
      <c r="V669" s="2">
        <v>41106</v>
      </c>
      <c r="W669" s="2">
        <v>41093</v>
      </c>
      <c r="Y669" t="s">
        <v>7433</v>
      </c>
      <c r="Z669" t="s">
        <v>7434</v>
      </c>
      <c r="AA669" t="s">
        <v>7435</v>
      </c>
      <c r="AB669" t="s">
        <v>7436</v>
      </c>
      <c r="AC669" t="s">
        <v>36</v>
      </c>
      <c r="AE669" s="9" t="str">
        <f t="shared" si="110"/>
        <v>ok</v>
      </c>
      <c r="AF669" s="9">
        <f t="shared" si="111"/>
        <v>0</v>
      </c>
      <c r="AG669" s="9" t="str">
        <f t="shared" si="112"/>
        <v>ok</v>
      </c>
      <c r="AH669" s="9" t="str">
        <f t="shared" si="113"/>
        <v>OK</v>
      </c>
      <c r="AI669" s="9" t="str">
        <f t="shared" si="114"/>
        <v>ok</v>
      </c>
      <c r="AJ669" s="9" t="str">
        <f t="shared" si="115"/>
        <v>STATE SENATOR1REPUBLICANLEG DISTRICT 01 - SENATEKINGLegislative2012283.25DEBT410614110641093RE-ORDER TEE SHIRTSHICKEY GAYLEPO BOX 2749WOODINVILLE WA</v>
      </c>
      <c r="AK669" s="9">
        <f t="shared" si="116"/>
        <v>1</v>
      </c>
      <c r="AL669" s="9" t="str">
        <f t="shared" si="117"/>
        <v>NO!</v>
      </c>
      <c r="AM669" t="str">
        <f t="shared" si="118"/>
        <v>Yes</v>
      </c>
      <c r="AN669">
        <f t="shared" si="119"/>
        <v>100495508</v>
      </c>
      <c r="AO669" s="12" t="str">
        <f t="shared" si="120"/>
        <v>STATE SENATOR1REPUBLICANLEG DISTRICT 01 - SENATEKINGLegislative</v>
      </c>
    </row>
    <row r="670" spans="1:41" hidden="1" x14ac:dyDescent="0.25">
      <c r="A670">
        <v>16</v>
      </c>
      <c r="B670">
        <v>100496113</v>
      </c>
      <c r="C670" t="s">
        <v>30</v>
      </c>
      <c r="D670" t="s">
        <v>318</v>
      </c>
      <c r="E670" t="s">
        <v>44</v>
      </c>
      <c r="F670" t="s">
        <v>319</v>
      </c>
      <c r="G670" t="s">
        <v>320</v>
      </c>
      <c r="H670" t="s">
        <v>65</v>
      </c>
      <c r="I670" t="s">
        <v>321</v>
      </c>
      <c r="J670" t="s">
        <v>322</v>
      </c>
      <c r="K670" t="s">
        <v>174</v>
      </c>
      <c r="L670">
        <v>1</v>
      </c>
      <c r="N670" t="s">
        <v>50</v>
      </c>
      <c r="O670" t="s">
        <v>1276</v>
      </c>
      <c r="P670" t="s">
        <v>134</v>
      </c>
      <c r="Q670" t="s">
        <v>71</v>
      </c>
      <c r="R670">
        <v>2012</v>
      </c>
      <c r="S670">
        <v>283.25</v>
      </c>
      <c r="T670" t="s">
        <v>31</v>
      </c>
      <c r="U670" s="2">
        <v>41061</v>
      </c>
      <c r="V670" s="2">
        <v>41106</v>
      </c>
      <c r="W670" s="2">
        <v>41093</v>
      </c>
      <c r="Y670" t="s">
        <v>7433</v>
      </c>
      <c r="Z670" t="s">
        <v>7434</v>
      </c>
      <c r="AA670" t="s">
        <v>7435</v>
      </c>
      <c r="AB670" t="s">
        <v>7436</v>
      </c>
      <c r="AC670" t="s">
        <v>36</v>
      </c>
      <c r="AE670" s="9" t="str">
        <f t="shared" si="110"/>
        <v>ok</v>
      </c>
      <c r="AF670" s="9">
        <f t="shared" si="111"/>
        <v>0</v>
      </c>
      <c r="AG670" s="9" t="str">
        <f t="shared" si="112"/>
        <v>ok</v>
      </c>
      <c r="AH670" s="9" t="str">
        <f t="shared" si="113"/>
        <v>OK</v>
      </c>
      <c r="AI670" s="9" t="str">
        <f t="shared" si="114"/>
        <v>ok</v>
      </c>
      <c r="AJ670" s="9" t="str">
        <f t="shared" si="115"/>
        <v>STATE SENATOR1REPUBLICANLEG DISTRICT 01 - SENATEKINGLegislative2012283.25DEBT410614110641093RE-ORDER TEE SHIRTSHICKEY GAYLEPO BOX 2749WOODINVILLE WA</v>
      </c>
      <c r="AK670" s="9">
        <f t="shared" si="116"/>
        <v>1</v>
      </c>
      <c r="AL670" s="9" t="str">
        <f t="shared" si="117"/>
        <v>NO!</v>
      </c>
      <c r="AM670" t="str">
        <f t="shared" si="118"/>
        <v>Yes</v>
      </c>
      <c r="AN670">
        <f t="shared" si="119"/>
        <v>100495508</v>
      </c>
      <c r="AO670" s="12" t="str">
        <f t="shared" si="120"/>
        <v>STATE SENATOR1REPUBLICANLEG DISTRICT 01 - SENATEKINGLegislative</v>
      </c>
    </row>
    <row r="671" spans="1:41" hidden="1" x14ac:dyDescent="0.25">
      <c r="A671">
        <v>45</v>
      </c>
      <c r="B671">
        <v>100496120</v>
      </c>
      <c r="C671" t="s">
        <v>30</v>
      </c>
      <c r="D671" t="s">
        <v>393</v>
      </c>
      <c r="E671" t="s">
        <v>44</v>
      </c>
      <c r="F671" t="s">
        <v>394</v>
      </c>
      <c r="G671" t="s">
        <v>395</v>
      </c>
      <c r="H671" t="s">
        <v>273</v>
      </c>
      <c r="I671" t="s">
        <v>396</v>
      </c>
      <c r="J671" t="s">
        <v>67</v>
      </c>
      <c r="K671" t="s">
        <v>174</v>
      </c>
      <c r="L671">
        <v>1</v>
      </c>
      <c r="N671" t="s">
        <v>50</v>
      </c>
      <c r="O671" t="s">
        <v>1276</v>
      </c>
      <c r="P671" t="s">
        <v>134</v>
      </c>
      <c r="Q671" t="s">
        <v>71</v>
      </c>
      <c r="R671">
        <v>2012</v>
      </c>
      <c r="S671">
        <v>283.25</v>
      </c>
      <c r="T671" t="s">
        <v>31</v>
      </c>
      <c r="U671" s="2">
        <v>41061</v>
      </c>
      <c r="V671" s="2">
        <v>41106</v>
      </c>
      <c r="W671" s="2">
        <v>41093</v>
      </c>
      <c r="Y671" t="s">
        <v>7433</v>
      </c>
      <c r="Z671" t="s">
        <v>7434</v>
      </c>
      <c r="AA671" t="s">
        <v>7435</v>
      </c>
      <c r="AB671" t="s">
        <v>7436</v>
      </c>
      <c r="AC671" t="s">
        <v>36</v>
      </c>
      <c r="AE671" s="9" t="str">
        <f t="shared" si="110"/>
        <v>ok</v>
      </c>
      <c r="AF671" s="9">
        <f t="shared" si="111"/>
        <v>0</v>
      </c>
      <c r="AG671" s="9" t="str">
        <f t="shared" si="112"/>
        <v>ok</v>
      </c>
      <c r="AH671" s="9" t="str">
        <f t="shared" si="113"/>
        <v>OK</v>
      </c>
      <c r="AI671" s="9" t="str">
        <f t="shared" si="114"/>
        <v>ok</v>
      </c>
      <c r="AJ671" s="9" t="str">
        <f t="shared" si="115"/>
        <v>STATE SENATOR1REPUBLICANLEG DISTRICT 01 - SENATEKINGLegislative2012283.25DEBT410614110641093RE-ORDER TEE SHIRTSHICKEY GAYLEPO BOX 2749WOODINVILLE WA</v>
      </c>
      <c r="AK671" s="9">
        <f t="shared" si="116"/>
        <v>1</v>
      </c>
      <c r="AL671" s="9" t="str">
        <f t="shared" si="117"/>
        <v>NO!</v>
      </c>
      <c r="AM671" t="str">
        <f t="shared" si="118"/>
        <v>Yes</v>
      </c>
      <c r="AN671">
        <f t="shared" si="119"/>
        <v>100495508</v>
      </c>
      <c r="AO671" s="12" t="str">
        <f t="shared" si="120"/>
        <v>STATE SENATOR1REPUBLICANLEG DISTRICT 01 - SENATEKINGLegislative</v>
      </c>
    </row>
    <row r="672" spans="1:41" hidden="1" x14ac:dyDescent="0.25">
      <c r="A672">
        <v>17</v>
      </c>
      <c r="B672">
        <v>100496161</v>
      </c>
      <c r="C672" t="s">
        <v>30</v>
      </c>
      <c r="D672" t="s">
        <v>296</v>
      </c>
      <c r="E672" t="s">
        <v>44</v>
      </c>
      <c r="F672" t="s">
        <v>297</v>
      </c>
      <c r="G672" t="s">
        <v>298</v>
      </c>
      <c r="H672" t="s">
        <v>299</v>
      </c>
      <c r="I672" t="s">
        <v>300</v>
      </c>
      <c r="J672" t="s">
        <v>67</v>
      </c>
      <c r="K672" t="s">
        <v>174</v>
      </c>
      <c r="L672">
        <v>1</v>
      </c>
      <c r="N672" t="s">
        <v>50</v>
      </c>
      <c r="O672" t="s">
        <v>1276</v>
      </c>
      <c r="P672" t="s">
        <v>134</v>
      </c>
      <c r="Q672" t="s">
        <v>71</v>
      </c>
      <c r="R672">
        <v>2012</v>
      </c>
      <c r="S672">
        <v>283.25</v>
      </c>
      <c r="T672" t="s">
        <v>31</v>
      </c>
      <c r="U672" s="2">
        <v>41061</v>
      </c>
      <c r="V672" s="2">
        <v>41106</v>
      </c>
      <c r="W672" s="2">
        <v>41093</v>
      </c>
      <c r="Y672" t="s">
        <v>7433</v>
      </c>
      <c r="Z672" t="s">
        <v>7434</v>
      </c>
      <c r="AA672" t="s">
        <v>7435</v>
      </c>
      <c r="AB672" t="s">
        <v>7436</v>
      </c>
      <c r="AC672" t="s">
        <v>36</v>
      </c>
      <c r="AE672" s="9" t="str">
        <f t="shared" si="110"/>
        <v>ok</v>
      </c>
      <c r="AF672" s="9">
        <f t="shared" si="111"/>
        <v>0</v>
      </c>
      <c r="AG672" s="9" t="str">
        <f t="shared" si="112"/>
        <v>ok</v>
      </c>
      <c r="AH672" s="9" t="str">
        <f t="shared" si="113"/>
        <v>OK</v>
      </c>
      <c r="AI672" s="9" t="str">
        <f t="shared" si="114"/>
        <v>ok</v>
      </c>
      <c r="AJ672" s="9" t="str">
        <f t="shared" si="115"/>
        <v>STATE SENATOR1REPUBLICANLEG DISTRICT 01 - SENATEKINGLegislative2012283.25DEBT410614110641093RE-ORDER TEE SHIRTSHICKEY GAYLEPO BOX 2749WOODINVILLE WA</v>
      </c>
      <c r="AK672" s="9">
        <f t="shared" si="116"/>
        <v>1</v>
      </c>
      <c r="AL672" s="9" t="str">
        <f t="shared" si="117"/>
        <v>NO!</v>
      </c>
      <c r="AM672" t="str">
        <f t="shared" si="118"/>
        <v>Yes</v>
      </c>
      <c r="AN672">
        <f t="shared" si="119"/>
        <v>100495508</v>
      </c>
      <c r="AO672" s="12" t="str">
        <f t="shared" si="120"/>
        <v>STATE SENATOR1REPUBLICANLEG DISTRICT 01 - SENATEKINGLegislative</v>
      </c>
    </row>
    <row r="673" spans="1:41" hidden="1" x14ac:dyDescent="0.25">
      <c r="A673">
        <v>32</v>
      </c>
      <c r="B673">
        <v>100496165</v>
      </c>
      <c r="C673" t="s">
        <v>30</v>
      </c>
      <c r="D673" t="s">
        <v>504</v>
      </c>
      <c r="E673" t="s">
        <v>44</v>
      </c>
      <c r="F673" t="s">
        <v>505</v>
      </c>
      <c r="G673" t="s">
        <v>506</v>
      </c>
      <c r="H673" t="s">
        <v>65</v>
      </c>
      <c r="I673" t="s">
        <v>507</v>
      </c>
      <c r="J673" t="s">
        <v>67</v>
      </c>
      <c r="K673" t="s">
        <v>174</v>
      </c>
      <c r="L673">
        <v>1</v>
      </c>
      <c r="N673" t="s">
        <v>50</v>
      </c>
      <c r="O673" t="s">
        <v>1276</v>
      </c>
      <c r="P673" t="s">
        <v>134</v>
      </c>
      <c r="Q673" t="s">
        <v>71</v>
      </c>
      <c r="R673">
        <v>2012</v>
      </c>
      <c r="S673">
        <v>283.25</v>
      </c>
      <c r="T673" t="s">
        <v>31</v>
      </c>
      <c r="U673" s="2">
        <v>41061</v>
      </c>
      <c r="V673" s="2">
        <v>41106</v>
      </c>
      <c r="W673" s="2">
        <v>41093</v>
      </c>
      <c r="Y673" t="s">
        <v>7433</v>
      </c>
      <c r="Z673" t="s">
        <v>7434</v>
      </c>
      <c r="AA673" t="s">
        <v>7435</v>
      </c>
      <c r="AB673" t="s">
        <v>7436</v>
      </c>
      <c r="AC673" t="s">
        <v>36</v>
      </c>
      <c r="AE673" s="9" t="str">
        <f t="shared" si="110"/>
        <v>ok</v>
      </c>
      <c r="AF673" s="9">
        <f t="shared" si="111"/>
        <v>0</v>
      </c>
      <c r="AG673" s="9" t="str">
        <f t="shared" si="112"/>
        <v>ok</v>
      </c>
      <c r="AH673" s="9" t="str">
        <f t="shared" si="113"/>
        <v>OK</v>
      </c>
      <c r="AI673" s="9" t="str">
        <f t="shared" si="114"/>
        <v>ok</v>
      </c>
      <c r="AJ673" s="9" t="str">
        <f t="shared" si="115"/>
        <v>STATE SENATOR1REPUBLICANLEG DISTRICT 01 - SENATEKINGLegislative2012283.25DEBT410614110641093RE-ORDER TEE SHIRTSHICKEY GAYLEPO BOX 2749WOODINVILLE WA</v>
      </c>
      <c r="AK673" s="9">
        <f t="shared" si="116"/>
        <v>1</v>
      </c>
      <c r="AL673" s="9" t="str">
        <f t="shared" si="117"/>
        <v>NO!</v>
      </c>
      <c r="AM673" t="str">
        <f t="shared" si="118"/>
        <v>Yes</v>
      </c>
      <c r="AN673">
        <f t="shared" si="119"/>
        <v>100495508</v>
      </c>
      <c r="AO673" s="12" t="str">
        <f t="shared" si="120"/>
        <v>STATE SENATOR1REPUBLICANLEG DISTRICT 01 - SENATEKINGLegislative</v>
      </c>
    </row>
    <row r="674" spans="1:41" hidden="1" x14ac:dyDescent="0.25">
      <c r="A674">
        <v>9</v>
      </c>
      <c r="B674">
        <v>100496190</v>
      </c>
      <c r="C674" t="s">
        <v>30</v>
      </c>
      <c r="D674" t="s">
        <v>200</v>
      </c>
      <c r="E674" t="s">
        <v>44</v>
      </c>
      <c r="F674" t="s">
        <v>201</v>
      </c>
      <c r="G674" t="s">
        <v>202</v>
      </c>
      <c r="H674" t="s">
        <v>65</v>
      </c>
      <c r="I674" t="s">
        <v>203</v>
      </c>
      <c r="J674" t="s">
        <v>67</v>
      </c>
      <c r="K674" t="s">
        <v>174</v>
      </c>
      <c r="L674">
        <v>1</v>
      </c>
      <c r="N674" t="s">
        <v>50</v>
      </c>
      <c r="O674" t="s">
        <v>1276</v>
      </c>
      <c r="P674" t="s">
        <v>134</v>
      </c>
      <c r="Q674" t="s">
        <v>71</v>
      </c>
      <c r="R674">
        <v>2012</v>
      </c>
      <c r="S674">
        <v>283.25</v>
      </c>
      <c r="T674" t="s">
        <v>31</v>
      </c>
      <c r="U674" s="2">
        <v>41061</v>
      </c>
      <c r="V674" s="2">
        <v>41106</v>
      </c>
      <c r="W674" s="2">
        <v>41093</v>
      </c>
      <c r="Y674" t="s">
        <v>7433</v>
      </c>
      <c r="Z674" t="s">
        <v>7434</v>
      </c>
      <c r="AA674" t="s">
        <v>7435</v>
      </c>
      <c r="AB674" t="s">
        <v>7436</v>
      </c>
      <c r="AC674" t="s">
        <v>36</v>
      </c>
      <c r="AE674" s="9" t="str">
        <f t="shared" si="110"/>
        <v>ok</v>
      </c>
      <c r="AF674" s="9">
        <f t="shared" si="111"/>
        <v>0</v>
      </c>
      <c r="AG674" s="9" t="str">
        <f t="shared" si="112"/>
        <v>ok</v>
      </c>
      <c r="AH674" s="9" t="str">
        <f t="shared" si="113"/>
        <v>OK</v>
      </c>
      <c r="AI674" s="9" t="str">
        <f t="shared" si="114"/>
        <v>ok</v>
      </c>
      <c r="AJ674" s="9" t="str">
        <f t="shared" si="115"/>
        <v>STATE SENATOR1REPUBLICANLEG DISTRICT 01 - SENATEKINGLegislative2012283.25DEBT410614110641093RE-ORDER TEE SHIRTSHICKEY GAYLEPO BOX 2749WOODINVILLE WA</v>
      </c>
      <c r="AK674" s="9">
        <f t="shared" si="116"/>
        <v>1</v>
      </c>
      <c r="AL674" s="9" t="str">
        <f t="shared" si="117"/>
        <v>NO!</v>
      </c>
      <c r="AM674" t="str">
        <f t="shared" si="118"/>
        <v>Yes</v>
      </c>
      <c r="AN674">
        <f t="shared" si="119"/>
        <v>100495508</v>
      </c>
      <c r="AO674" s="12" t="str">
        <f t="shared" si="120"/>
        <v>STATE SENATOR1REPUBLICANLEG DISTRICT 01 - SENATEKINGLegislative</v>
      </c>
    </row>
    <row r="675" spans="1:41" hidden="1" x14ac:dyDescent="0.25">
      <c r="A675">
        <v>6</v>
      </c>
      <c r="B675">
        <v>100496199</v>
      </c>
      <c r="C675" t="s">
        <v>30</v>
      </c>
      <c r="D675" t="s">
        <v>393</v>
      </c>
      <c r="E675" t="s">
        <v>44</v>
      </c>
      <c r="F675" t="s">
        <v>394</v>
      </c>
      <c r="G675" t="s">
        <v>395</v>
      </c>
      <c r="H675" t="s">
        <v>273</v>
      </c>
      <c r="I675" t="s">
        <v>396</v>
      </c>
      <c r="J675" t="s">
        <v>67</v>
      </c>
      <c r="K675" t="s">
        <v>174</v>
      </c>
      <c r="L675">
        <v>1</v>
      </c>
      <c r="N675" t="s">
        <v>50</v>
      </c>
      <c r="O675" t="s">
        <v>1276</v>
      </c>
      <c r="P675" t="s">
        <v>134</v>
      </c>
      <c r="Q675" t="s">
        <v>71</v>
      </c>
      <c r="R675">
        <v>2012</v>
      </c>
      <c r="S675">
        <v>283.25</v>
      </c>
      <c r="T675" t="s">
        <v>31</v>
      </c>
      <c r="U675" s="2">
        <v>41061</v>
      </c>
      <c r="V675" s="2">
        <v>41106</v>
      </c>
      <c r="W675" s="2">
        <v>41093</v>
      </c>
      <c r="Y675" t="s">
        <v>7433</v>
      </c>
      <c r="Z675" t="s">
        <v>7434</v>
      </c>
      <c r="AA675" t="s">
        <v>7435</v>
      </c>
      <c r="AB675" t="s">
        <v>7436</v>
      </c>
      <c r="AC675" t="s">
        <v>36</v>
      </c>
      <c r="AE675" s="9" t="str">
        <f t="shared" si="110"/>
        <v>ok</v>
      </c>
      <c r="AF675" s="9">
        <f t="shared" si="111"/>
        <v>0</v>
      </c>
      <c r="AG675" s="9" t="str">
        <f t="shared" si="112"/>
        <v>ok</v>
      </c>
      <c r="AH675" s="9" t="str">
        <f t="shared" si="113"/>
        <v>OK</v>
      </c>
      <c r="AI675" s="9" t="str">
        <f t="shared" si="114"/>
        <v>ok</v>
      </c>
      <c r="AJ675" s="9" t="str">
        <f t="shared" si="115"/>
        <v>STATE SENATOR1REPUBLICANLEG DISTRICT 01 - SENATEKINGLegislative2012283.25DEBT410614110641093RE-ORDER TEE SHIRTSHICKEY GAYLEPO BOX 2749WOODINVILLE WA</v>
      </c>
      <c r="AK675" s="9">
        <f t="shared" si="116"/>
        <v>1</v>
      </c>
      <c r="AL675" s="9" t="str">
        <f t="shared" si="117"/>
        <v>NO!</v>
      </c>
      <c r="AM675" t="str">
        <f t="shared" si="118"/>
        <v>Yes</v>
      </c>
      <c r="AN675">
        <f t="shared" si="119"/>
        <v>100495508</v>
      </c>
      <c r="AO675" s="12" t="str">
        <f t="shared" si="120"/>
        <v>STATE SENATOR1REPUBLICANLEG DISTRICT 01 - SENATEKINGLegislative</v>
      </c>
    </row>
    <row r="676" spans="1:41" hidden="1" x14ac:dyDescent="0.25">
      <c r="A676">
        <v>78</v>
      </c>
      <c r="B676">
        <v>100496205</v>
      </c>
      <c r="C676" t="s">
        <v>30</v>
      </c>
      <c r="D676" t="s">
        <v>644</v>
      </c>
      <c r="E676" t="s">
        <v>44</v>
      </c>
      <c r="F676" t="s">
        <v>645</v>
      </c>
      <c r="G676" t="s">
        <v>646</v>
      </c>
      <c r="H676" t="s">
        <v>299</v>
      </c>
      <c r="I676" t="s">
        <v>647</v>
      </c>
      <c r="J676" t="s">
        <v>174</v>
      </c>
      <c r="K676" t="s">
        <v>174</v>
      </c>
      <c r="L676">
        <v>1</v>
      </c>
      <c r="N676" t="s">
        <v>50</v>
      </c>
      <c r="O676" t="s">
        <v>1276</v>
      </c>
      <c r="P676" t="s">
        <v>134</v>
      </c>
      <c r="Q676" t="s">
        <v>71</v>
      </c>
      <c r="R676">
        <v>2012</v>
      </c>
      <c r="S676">
        <v>283.25</v>
      </c>
      <c r="T676" t="s">
        <v>31</v>
      </c>
      <c r="U676" s="2">
        <v>41061</v>
      </c>
      <c r="V676" s="2">
        <v>41106</v>
      </c>
      <c r="W676" s="2">
        <v>41093</v>
      </c>
      <c r="Y676" t="s">
        <v>7433</v>
      </c>
      <c r="Z676" t="s">
        <v>7434</v>
      </c>
      <c r="AA676" t="s">
        <v>7435</v>
      </c>
      <c r="AB676" t="s">
        <v>7436</v>
      </c>
      <c r="AC676" t="s">
        <v>36</v>
      </c>
      <c r="AE676" s="9" t="str">
        <f t="shared" si="110"/>
        <v>ok</v>
      </c>
      <c r="AF676" s="9">
        <f t="shared" si="111"/>
        <v>0</v>
      </c>
      <c r="AG676" s="9" t="str">
        <f t="shared" si="112"/>
        <v>ok</v>
      </c>
      <c r="AH676" s="9" t="str">
        <f t="shared" si="113"/>
        <v>OK</v>
      </c>
      <c r="AI676" s="9" t="str">
        <f t="shared" si="114"/>
        <v>ok</v>
      </c>
      <c r="AJ676" s="9" t="str">
        <f t="shared" si="115"/>
        <v>STATE SENATOR1REPUBLICANLEG DISTRICT 01 - SENATEKINGLegislative2012283.25DEBT410614110641093RE-ORDER TEE SHIRTSHICKEY GAYLEPO BOX 2749WOODINVILLE WA</v>
      </c>
      <c r="AK676" s="9">
        <f t="shared" si="116"/>
        <v>1</v>
      </c>
      <c r="AL676" s="9" t="str">
        <f t="shared" si="117"/>
        <v>MATCH</v>
      </c>
      <c r="AM676" t="str">
        <f t="shared" si="118"/>
        <v>Yes</v>
      </c>
      <c r="AN676">
        <f t="shared" si="119"/>
        <v>100495508</v>
      </c>
      <c r="AO676" s="12" t="str">
        <f t="shared" si="120"/>
        <v>STATE SENATOR1REPUBLICANLEG DISTRICT 01 - SENATEKINGLegislative</v>
      </c>
    </row>
    <row r="677" spans="1:41" hidden="1" x14ac:dyDescent="0.25">
      <c r="A677">
        <v>49</v>
      </c>
      <c r="B677">
        <v>100496209</v>
      </c>
      <c r="C677" t="s">
        <v>30</v>
      </c>
      <c r="D677" t="s">
        <v>671</v>
      </c>
      <c r="E677" t="s">
        <v>44</v>
      </c>
      <c r="F677" t="s">
        <v>672</v>
      </c>
      <c r="G677" t="s">
        <v>673</v>
      </c>
      <c r="H677" t="s">
        <v>404</v>
      </c>
      <c r="I677" t="s">
        <v>674</v>
      </c>
      <c r="J677" t="s">
        <v>675</v>
      </c>
      <c r="K677" t="s">
        <v>174</v>
      </c>
      <c r="L677">
        <v>1</v>
      </c>
      <c r="N677" t="s">
        <v>50</v>
      </c>
      <c r="O677" t="s">
        <v>1276</v>
      </c>
      <c r="P677" t="s">
        <v>134</v>
      </c>
      <c r="Q677" t="s">
        <v>71</v>
      </c>
      <c r="R677">
        <v>2012</v>
      </c>
      <c r="S677">
        <v>283.25</v>
      </c>
      <c r="T677" t="s">
        <v>31</v>
      </c>
      <c r="U677" s="2">
        <v>41061</v>
      </c>
      <c r="V677" s="2">
        <v>41106</v>
      </c>
      <c r="W677" s="2">
        <v>41093</v>
      </c>
      <c r="Y677" t="s">
        <v>7433</v>
      </c>
      <c r="Z677" t="s">
        <v>7434</v>
      </c>
      <c r="AA677" t="s">
        <v>7435</v>
      </c>
      <c r="AB677" t="s">
        <v>7436</v>
      </c>
      <c r="AC677" t="s">
        <v>36</v>
      </c>
      <c r="AE677" s="9" t="str">
        <f t="shared" si="110"/>
        <v>ok</v>
      </c>
      <c r="AF677" s="9">
        <f t="shared" si="111"/>
        <v>0</v>
      </c>
      <c r="AG677" s="9" t="str">
        <f t="shared" si="112"/>
        <v>ok</v>
      </c>
      <c r="AH677" s="9" t="str">
        <f t="shared" si="113"/>
        <v>OK</v>
      </c>
      <c r="AI677" s="9" t="str">
        <f t="shared" si="114"/>
        <v>ok</v>
      </c>
      <c r="AJ677" s="9" t="str">
        <f t="shared" si="115"/>
        <v>STATE SENATOR1REPUBLICANLEG DISTRICT 01 - SENATEKINGLegislative2012283.25DEBT410614110641093RE-ORDER TEE SHIRTSHICKEY GAYLEPO BOX 2749WOODINVILLE WA</v>
      </c>
      <c r="AK677" s="9">
        <f t="shared" si="116"/>
        <v>1</v>
      </c>
      <c r="AL677" s="9" t="str">
        <f t="shared" si="117"/>
        <v>NO!</v>
      </c>
      <c r="AM677" t="str">
        <f t="shared" si="118"/>
        <v>Yes</v>
      </c>
      <c r="AN677">
        <f t="shared" si="119"/>
        <v>100495508</v>
      </c>
      <c r="AO677" s="12" t="str">
        <f t="shared" si="120"/>
        <v>STATE SENATOR1REPUBLICANLEG DISTRICT 01 - SENATEKINGLegislative</v>
      </c>
    </row>
    <row r="678" spans="1:41" hidden="1" x14ac:dyDescent="0.25">
      <c r="A678">
        <v>64</v>
      </c>
      <c r="B678">
        <v>100496216</v>
      </c>
      <c r="C678" t="s">
        <v>30</v>
      </c>
      <c r="D678" t="s">
        <v>472</v>
      </c>
      <c r="E678" t="s">
        <v>44</v>
      </c>
      <c r="F678" t="s">
        <v>473</v>
      </c>
      <c r="G678" t="s">
        <v>474</v>
      </c>
      <c r="H678" t="s">
        <v>191</v>
      </c>
      <c r="I678" t="s">
        <v>475</v>
      </c>
      <c r="J678" t="s">
        <v>67</v>
      </c>
      <c r="K678" t="s">
        <v>174</v>
      </c>
      <c r="L678">
        <v>1</v>
      </c>
      <c r="N678" t="s">
        <v>50</v>
      </c>
      <c r="O678" t="s">
        <v>1276</v>
      </c>
      <c r="P678" t="s">
        <v>134</v>
      </c>
      <c r="Q678" t="s">
        <v>71</v>
      </c>
      <c r="R678">
        <v>2012</v>
      </c>
      <c r="S678">
        <v>283.25</v>
      </c>
      <c r="T678" t="s">
        <v>31</v>
      </c>
      <c r="U678" s="2">
        <v>41061</v>
      </c>
      <c r="V678" s="2">
        <v>41106</v>
      </c>
      <c r="W678" s="2">
        <v>41093</v>
      </c>
      <c r="Y678" t="s">
        <v>7433</v>
      </c>
      <c r="Z678" t="s">
        <v>7434</v>
      </c>
      <c r="AA678" t="s">
        <v>7435</v>
      </c>
      <c r="AB678" t="s">
        <v>7436</v>
      </c>
      <c r="AC678" t="s">
        <v>36</v>
      </c>
      <c r="AE678" s="9" t="str">
        <f t="shared" si="110"/>
        <v>ok</v>
      </c>
      <c r="AF678" s="9">
        <f t="shared" si="111"/>
        <v>0</v>
      </c>
      <c r="AG678" s="9" t="str">
        <f t="shared" si="112"/>
        <v>ok</v>
      </c>
      <c r="AH678" s="9" t="str">
        <f t="shared" si="113"/>
        <v>OK</v>
      </c>
      <c r="AI678" s="9" t="str">
        <f t="shared" si="114"/>
        <v>ok</v>
      </c>
      <c r="AJ678" s="9" t="str">
        <f t="shared" si="115"/>
        <v>STATE SENATOR1REPUBLICANLEG DISTRICT 01 - SENATEKINGLegislative2012283.25DEBT410614110641093RE-ORDER TEE SHIRTSHICKEY GAYLEPO BOX 2749WOODINVILLE WA</v>
      </c>
      <c r="AK678" s="9">
        <f t="shared" si="116"/>
        <v>1</v>
      </c>
      <c r="AL678" s="9" t="str">
        <f t="shared" si="117"/>
        <v>NO!</v>
      </c>
      <c r="AM678" t="str">
        <f t="shared" si="118"/>
        <v>Yes</v>
      </c>
      <c r="AN678">
        <f t="shared" si="119"/>
        <v>100495508</v>
      </c>
      <c r="AO678" s="12" t="str">
        <f t="shared" si="120"/>
        <v>STATE SENATOR1REPUBLICANLEG DISTRICT 01 - SENATEKINGLegislative</v>
      </c>
    </row>
    <row r="679" spans="1:41" hidden="1" x14ac:dyDescent="0.25">
      <c r="A679">
        <v>65</v>
      </c>
      <c r="B679">
        <v>100496222</v>
      </c>
      <c r="C679" t="s">
        <v>30</v>
      </c>
      <c r="D679" t="s">
        <v>484</v>
      </c>
      <c r="E679" t="s">
        <v>44</v>
      </c>
      <c r="F679" t="s">
        <v>485</v>
      </c>
      <c r="G679" t="s">
        <v>486</v>
      </c>
      <c r="H679" t="s">
        <v>109</v>
      </c>
      <c r="I679" t="s">
        <v>487</v>
      </c>
      <c r="J679" t="s">
        <v>193</v>
      </c>
      <c r="K679" t="s">
        <v>174</v>
      </c>
      <c r="L679">
        <v>1</v>
      </c>
      <c r="N679" t="s">
        <v>50</v>
      </c>
      <c r="O679" t="s">
        <v>1276</v>
      </c>
      <c r="P679" t="s">
        <v>134</v>
      </c>
      <c r="Q679" t="s">
        <v>71</v>
      </c>
      <c r="R679">
        <v>2012</v>
      </c>
      <c r="S679">
        <v>283.25</v>
      </c>
      <c r="T679" t="s">
        <v>31</v>
      </c>
      <c r="U679" s="2">
        <v>41061</v>
      </c>
      <c r="V679" s="2">
        <v>41106</v>
      </c>
      <c r="W679" s="2">
        <v>41093</v>
      </c>
      <c r="Y679" t="s">
        <v>7433</v>
      </c>
      <c r="Z679" t="s">
        <v>7434</v>
      </c>
      <c r="AA679" t="s">
        <v>7435</v>
      </c>
      <c r="AB679" t="s">
        <v>7436</v>
      </c>
      <c r="AC679" t="s">
        <v>36</v>
      </c>
      <c r="AE679" s="9" t="str">
        <f t="shared" si="110"/>
        <v>ok</v>
      </c>
      <c r="AF679" s="9">
        <f t="shared" si="111"/>
        <v>0</v>
      </c>
      <c r="AG679" s="9" t="str">
        <f t="shared" si="112"/>
        <v>ok</v>
      </c>
      <c r="AH679" s="9" t="str">
        <f t="shared" si="113"/>
        <v>OK</v>
      </c>
      <c r="AI679" s="9" t="str">
        <f t="shared" si="114"/>
        <v>ok</v>
      </c>
      <c r="AJ679" s="9" t="str">
        <f t="shared" si="115"/>
        <v>STATE SENATOR1REPUBLICANLEG DISTRICT 01 - SENATEKINGLegislative2012283.25DEBT410614110641093RE-ORDER TEE SHIRTSHICKEY GAYLEPO BOX 2749WOODINVILLE WA</v>
      </c>
      <c r="AK679" s="9">
        <f t="shared" si="116"/>
        <v>1</v>
      </c>
      <c r="AL679" s="9" t="str">
        <f t="shared" si="117"/>
        <v>NO!</v>
      </c>
      <c r="AM679" t="str">
        <f t="shared" si="118"/>
        <v>Yes</v>
      </c>
      <c r="AN679">
        <f t="shared" si="119"/>
        <v>100495508</v>
      </c>
      <c r="AO679" s="12" t="str">
        <f t="shared" si="120"/>
        <v>STATE SENATOR1REPUBLICANLEG DISTRICT 01 - SENATEKINGLegislative</v>
      </c>
    </row>
    <row r="680" spans="1:41" hidden="1" x14ac:dyDescent="0.25">
      <c r="A680">
        <v>5</v>
      </c>
      <c r="B680">
        <v>100496259</v>
      </c>
      <c r="C680" t="s">
        <v>30</v>
      </c>
      <c r="D680" t="s">
        <v>235</v>
      </c>
      <c r="E680" t="s">
        <v>44</v>
      </c>
      <c r="F680" s="10" t="s">
        <v>236</v>
      </c>
      <c r="G680" t="s">
        <v>237</v>
      </c>
      <c r="H680" t="s">
        <v>238</v>
      </c>
      <c r="I680" t="s">
        <v>239</v>
      </c>
      <c r="J680" t="s">
        <v>240</v>
      </c>
      <c r="K680" t="s">
        <v>174</v>
      </c>
      <c r="L680">
        <v>1</v>
      </c>
      <c r="N680" t="s">
        <v>50</v>
      </c>
      <c r="O680" t="s">
        <v>1276</v>
      </c>
      <c r="P680" t="s">
        <v>134</v>
      </c>
      <c r="Q680" t="s">
        <v>71</v>
      </c>
      <c r="R680">
        <v>2012</v>
      </c>
      <c r="S680">
        <v>283.25</v>
      </c>
      <c r="T680" t="s">
        <v>31</v>
      </c>
      <c r="U680" s="2">
        <v>41061</v>
      </c>
      <c r="V680" s="2">
        <v>41106</v>
      </c>
      <c r="W680" s="2">
        <v>41093</v>
      </c>
      <c r="Y680" t="s">
        <v>7433</v>
      </c>
      <c r="Z680" t="s">
        <v>7434</v>
      </c>
      <c r="AA680" t="s">
        <v>7435</v>
      </c>
      <c r="AB680" t="s">
        <v>7436</v>
      </c>
      <c r="AC680" t="s">
        <v>36</v>
      </c>
      <c r="AE680" s="9" t="str">
        <f t="shared" si="110"/>
        <v>ok</v>
      </c>
      <c r="AF680" s="9">
        <f t="shared" si="111"/>
        <v>0</v>
      </c>
      <c r="AG680" s="9" t="str">
        <f t="shared" si="112"/>
        <v>ok</v>
      </c>
      <c r="AH680" s="9" t="str">
        <f t="shared" si="113"/>
        <v>OK</v>
      </c>
      <c r="AI680" s="9" t="str">
        <f t="shared" si="114"/>
        <v>ok</v>
      </c>
      <c r="AJ680" s="9" t="str">
        <f t="shared" si="115"/>
        <v>STATE SENATOR1REPUBLICANLEG DISTRICT 01 - SENATEKINGLegislative2012283.25DEBT410614110641093RE-ORDER TEE SHIRTSHICKEY GAYLEPO BOX 2749WOODINVILLE WA</v>
      </c>
      <c r="AK680" s="9">
        <f t="shared" si="116"/>
        <v>1</v>
      </c>
      <c r="AL680" s="9" t="str">
        <f t="shared" si="117"/>
        <v>NO!</v>
      </c>
      <c r="AM680" t="str">
        <f t="shared" si="118"/>
        <v>Yes</v>
      </c>
      <c r="AN680">
        <f t="shared" si="119"/>
        <v>100495508</v>
      </c>
      <c r="AO680" s="12" t="str">
        <f t="shared" si="120"/>
        <v>STATE SENATOR1REPUBLICANLEG DISTRICT 01 - SENATEKINGLegislative</v>
      </c>
    </row>
    <row r="681" spans="1:41" hidden="1" x14ac:dyDescent="0.25">
      <c r="A681">
        <v>15</v>
      </c>
      <c r="B681">
        <v>100496270</v>
      </c>
      <c r="C681" t="s">
        <v>30</v>
      </c>
      <c r="D681" t="s">
        <v>106</v>
      </c>
      <c r="E681" t="s">
        <v>44</v>
      </c>
      <c r="F681" t="s">
        <v>107</v>
      </c>
      <c r="G681" t="s">
        <v>108</v>
      </c>
      <c r="H681" t="s">
        <v>109</v>
      </c>
      <c r="I681" t="s">
        <v>110</v>
      </c>
      <c r="J681" t="s">
        <v>111</v>
      </c>
      <c r="K681" t="s">
        <v>174</v>
      </c>
      <c r="L681">
        <v>1</v>
      </c>
      <c r="N681" t="s">
        <v>50</v>
      </c>
      <c r="O681" t="s">
        <v>1276</v>
      </c>
      <c r="P681" t="s">
        <v>134</v>
      </c>
      <c r="Q681" t="s">
        <v>71</v>
      </c>
      <c r="R681">
        <v>2012</v>
      </c>
      <c r="S681">
        <v>283.25</v>
      </c>
      <c r="T681" t="s">
        <v>31</v>
      </c>
      <c r="U681" s="2">
        <v>41061</v>
      </c>
      <c r="V681" s="2">
        <v>41106</v>
      </c>
      <c r="W681" s="2">
        <v>41093</v>
      </c>
      <c r="Y681" t="s">
        <v>7433</v>
      </c>
      <c r="Z681" t="s">
        <v>7434</v>
      </c>
      <c r="AA681" t="s">
        <v>7435</v>
      </c>
      <c r="AB681" t="s">
        <v>7436</v>
      </c>
      <c r="AC681" t="s">
        <v>36</v>
      </c>
      <c r="AE681" s="9" t="str">
        <f t="shared" si="110"/>
        <v>ok</v>
      </c>
      <c r="AF681" s="9">
        <f t="shared" si="111"/>
        <v>0</v>
      </c>
      <c r="AG681" s="9" t="str">
        <f t="shared" si="112"/>
        <v>ok</v>
      </c>
      <c r="AH681" s="9" t="str">
        <f t="shared" si="113"/>
        <v>OK</v>
      </c>
      <c r="AI681" s="9" t="str">
        <f t="shared" si="114"/>
        <v>ok</v>
      </c>
      <c r="AJ681" s="9" t="str">
        <f t="shared" si="115"/>
        <v>STATE SENATOR1REPUBLICANLEG DISTRICT 01 - SENATEKINGLegislative2012283.25DEBT410614110641093RE-ORDER TEE SHIRTSHICKEY GAYLEPO BOX 2749WOODINVILLE WA</v>
      </c>
      <c r="AK681" s="9">
        <f t="shared" si="116"/>
        <v>1</v>
      </c>
      <c r="AL681" s="9" t="str">
        <f t="shared" si="117"/>
        <v>NO!</v>
      </c>
      <c r="AM681" t="str">
        <f t="shared" si="118"/>
        <v>Yes</v>
      </c>
      <c r="AN681">
        <f t="shared" si="119"/>
        <v>100495508</v>
      </c>
      <c r="AO681" s="12" t="str">
        <f t="shared" si="120"/>
        <v>STATE SENATOR1REPUBLICANLEG DISTRICT 01 - SENATEKINGLegislative</v>
      </c>
    </row>
    <row r="682" spans="1:41" hidden="1" x14ac:dyDescent="0.25">
      <c r="A682">
        <v>10</v>
      </c>
      <c r="B682">
        <v>100496281</v>
      </c>
      <c r="C682" t="s">
        <v>30</v>
      </c>
      <c r="D682" t="s">
        <v>209</v>
      </c>
      <c r="E682" t="s">
        <v>44</v>
      </c>
      <c r="F682" t="s">
        <v>210</v>
      </c>
      <c r="G682" t="s">
        <v>211</v>
      </c>
      <c r="H682" t="s">
        <v>212</v>
      </c>
      <c r="I682" t="s">
        <v>213</v>
      </c>
      <c r="J682" t="s">
        <v>67</v>
      </c>
      <c r="K682" t="s">
        <v>174</v>
      </c>
      <c r="L682">
        <v>1</v>
      </c>
      <c r="N682" t="s">
        <v>50</v>
      </c>
      <c r="O682" t="s">
        <v>1276</v>
      </c>
      <c r="P682" t="s">
        <v>134</v>
      </c>
      <c r="Q682" t="s">
        <v>71</v>
      </c>
      <c r="R682">
        <v>2012</v>
      </c>
      <c r="S682">
        <v>283.25</v>
      </c>
      <c r="T682" t="s">
        <v>31</v>
      </c>
      <c r="U682" s="2">
        <v>41061</v>
      </c>
      <c r="V682" s="2">
        <v>41106</v>
      </c>
      <c r="W682" s="2">
        <v>41093</v>
      </c>
      <c r="Y682" t="s">
        <v>7433</v>
      </c>
      <c r="Z682" t="s">
        <v>7434</v>
      </c>
      <c r="AA682" t="s">
        <v>7435</v>
      </c>
      <c r="AB682" t="s">
        <v>7436</v>
      </c>
      <c r="AC682" t="s">
        <v>36</v>
      </c>
      <c r="AE682" s="9" t="str">
        <f t="shared" si="110"/>
        <v>ok</v>
      </c>
      <c r="AF682" s="9">
        <f t="shared" si="111"/>
        <v>0</v>
      </c>
      <c r="AG682" s="9" t="str">
        <f t="shared" si="112"/>
        <v>ok</v>
      </c>
      <c r="AH682" s="9" t="str">
        <f t="shared" si="113"/>
        <v>OK</v>
      </c>
      <c r="AI682" s="9" t="str">
        <f t="shared" si="114"/>
        <v>ok</v>
      </c>
      <c r="AJ682" s="9" t="str">
        <f t="shared" si="115"/>
        <v>STATE SENATOR1REPUBLICANLEG DISTRICT 01 - SENATEKINGLegislative2012283.25DEBT410614110641093RE-ORDER TEE SHIRTSHICKEY GAYLEPO BOX 2749WOODINVILLE WA</v>
      </c>
      <c r="AK682" s="9">
        <f t="shared" si="116"/>
        <v>1</v>
      </c>
      <c r="AL682" s="9" t="str">
        <f t="shared" si="117"/>
        <v>NO!</v>
      </c>
      <c r="AM682" t="str">
        <f t="shared" si="118"/>
        <v>Yes</v>
      </c>
      <c r="AN682">
        <f t="shared" si="119"/>
        <v>100495508</v>
      </c>
      <c r="AO682" s="12" t="str">
        <f t="shared" si="120"/>
        <v>STATE SENATOR1REPUBLICANLEG DISTRICT 01 - SENATEKINGLegislative</v>
      </c>
    </row>
    <row r="683" spans="1:41" hidden="1" x14ac:dyDescent="0.25">
      <c r="A683">
        <v>50</v>
      </c>
      <c r="B683">
        <v>100496318</v>
      </c>
      <c r="C683" t="s">
        <v>30</v>
      </c>
      <c r="D683" t="s">
        <v>875</v>
      </c>
      <c r="E683" t="s">
        <v>44</v>
      </c>
      <c r="F683" t="s">
        <v>876</v>
      </c>
      <c r="G683" t="s">
        <v>486</v>
      </c>
      <c r="H683" t="s">
        <v>130</v>
      </c>
      <c r="I683" t="s">
        <v>877</v>
      </c>
      <c r="J683" t="s">
        <v>49</v>
      </c>
      <c r="K683" t="s">
        <v>174</v>
      </c>
      <c r="L683">
        <v>1</v>
      </c>
      <c r="N683" t="s">
        <v>50</v>
      </c>
      <c r="O683" t="s">
        <v>1276</v>
      </c>
      <c r="P683" t="s">
        <v>134</v>
      </c>
      <c r="Q683" t="s">
        <v>71</v>
      </c>
      <c r="R683">
        <v>2012</v>
      </c>
      <c r="S683">
        <v>283.25</v>
      </c>
      <c r="T683" t="s">
        <v>31</v>
      </c>
      <c r="U683" s="2">
        <v>41061</v>
      </c>
      <c r="V683" s="2">
        <v>41106</v>
      </c>
      <c r="W683" s="2">
        <v>41093</v>
      </c>
      <c r="Y683" t="s">
        <v>7433</v>
      </c>
      <c r="Z683" t="s">
        <v>7434</v>
      </c>
      <c r="AA683" t="s">
        <v>7435</v>
      </c>
      <c r="AB683" t="s">
        <v>7436</v>
      </c>
      <c r="AC683" t="s">
        <v>36</v>
      </c>
      <c r="AE683" s="9" t="str">
        <f t="shared" si="110"/>
        <v>ok</v>
      </c>
      <c r="AF683" s="9">
        <f t="shared" si="111"/>
        <v>0</v>
      </c>
      <c r="AG683" s="9" t="str">
        <f t="shared" si="112"/>
        <v>ok</v>
      </c>
      <c r="AH683" s="9" t="str">
        <f t="shared" si="113"/>
        <v>OK</v>
      </c>
      <c r="AI683" s="9" t="str">
        <f t="shared" si="114"/>
        <v>ok</v>
      </c>
      <c r="AJ683" s="9" t="str">
        <f t="shared" si="115"/>
        <v>STATE SENATOR1REPUBLICANLEG DISTRICT 01 - SENATEKINGLegislative2012283.25DEBT410614110641093RE-ORDER TEE SHIRTSHICKEY GAYLEPO BOX 2749WOODINVILLE WA</v>
      </c>
      <c r="AK683" s="9">
        <f t="shared" si="116"/>
        <v>1</v>
      </c>
      <c r="AL683" s="9" t="str">
        <f t="shared" si="117"/>
        <v>NO!</v>
      </c>
      <c r="AM683" t="str">
        <f t="shared" si="118"/>
        <v>Yes</v>
      </c>
      <c r="AN683">
        <f t="shared" si="119"/>
        <v>100495508</v>
      </c>
      <c r="AO683" s="12" t="str">
        <f t="shared" si="120"/>
        <v>STATE SENATOR1REPUBLICANLEG DISTRICT 01 - SENATEKINGLegislative</v>
      </c>
    </row>
    <row r="684" spans="1:41" hidden="1" x14ac:dyDescent="0.25">
      <c r="A684">
        <v>26</v>
      </c>
      <c r="B684">
        <v>100496328</v>
      </c>
      <c r="C684" t="s">
        <v>30</v>
      </c>
      <c r="D684" t="s">
        <v>706</v>
      </c>
      <c r="E684" t="s">
        <v>44</v>
      </c>
      <c r="F684" t="s">
        <v>707</v>
      </c>
      <c r="G684" t="s">
        <v>224</v>
      </c>
      <c r="H684" t="s">
        <v>299</v>
      </c>
      <c r="I684" t="s">
        <v>708</v>
      </c>
      <c r="J684" t="s">
        <v>67</v>
      </c>
      <c r="K684" t="s">
        <v>174</v>
      </c>
      <c r="L684">
        <v>1</v>
      </c>
      <c r="N684" t="s">
        <v>50</v>
      </c>
      <c r="O684" t="s">
        <v>1276</v>
      </c>
      <c r="P684" t="s">
        <v>134</v>
      </c>
      <c r="Q684" t="s">
        <v>71</v>
      </c>
      <c r="R684">
        <v>2012</v>
      </c>
      <c r="S684">
        <v>283.25</v>
      </c>
      <c r="T684" t="s">
        <v>31</v>
      </c>
      <c r="U684" s="2">
        <v>41061</v>
      </c>
      <c r="V684" s="2">
        <v>41106</v>
      </c>
      <c r="W684" s="2">
        <v>41093</v>
      </c>
      <c r="Y684" t="s">
        <v>7433</v>
      </c>
      <c r="Z684" t="s">
        <v>7434</v>
      </c>
      <c r="AA684" t="s">
        <v>7435</v>
      </c>
      <c r="AB684" t="s">
        <v>7436</v>
      </c>
      <c r="AC684" t="s">
        <v>36</v>
      </c>
      <c r="AE684" s="9" t="str">
        <f t="shared" si="110"/>
        <v>ok</v>
      </c>
      <c r="AF684" s="9">
        <f t="shared" si="111"/>
        <v>0</v>
      </c>
      <c r="AG684" s="9" t="str">
        <f t="shared" si="112"/>
        <v>ok</v>
      </c>
      <c r="AH684" s="9" t="str">
        <f t="shared" si="113"/>
        <v>OK</v>
      </c>
      <c r="AI684" s="9" t="str">
        <f t="shared" si="114"/>
        <v>ok</v>
      </c>
      <c r="AJ684" s="9" t="str">
        <f t="shared" si="115"/>
        <v>STATE SENATOR1REPUBLICANLEG DISTRICT 01 - SENATEKINGLegislative2012283.25DEBT410614110641093RE-ORDER TEE SHIRTSHICKEY GAYLEPO BOX 2749WOODINVILLE WA</v>
      </c>
      <c r="AK684" s="9">
        <f t="shared" si="116"/>
        <v>1</v>
      </c>
      <c r="AL684" s="9" t="str">
        <f t="shared" si="117"/>
        <v>NO!</v>
      </c>
      <c r="AM684" t="str">
        <f t="shared" si="118"/>
        <v>Yes</v>
      </c>
      <c r="AN684">
        <f t="shared" si="119"/>
        <v>100495508</v>
      </c>
      <c r="AO684" s="12" t="str">
        <f t="shared" si="120"/>
        <v>STATE SENATOR1REPUBLICANLEG DISTRICT 01 - SENATEKINGLegislative</v>
      </c>
    </row>
    <row r="685" spans="1:41" hidden="1" x14ac:dyDescent="0.25">
      <c r="A685">
        <v>7</v>
      </c>
      <c r="B685">
        <v>100496375</v>
      </c>
      <c r="C685" t="s">
        <v>30</v>
      </c>
      <c r="D685" t="s">
        <v>401</v>
      </c>
      <c r="E685" t="s">
        <v>44</v>
      </c>
      <c r="F685" t="s">
        <v>402</v>
      </c>
      <c r="G685" t="s">
        <v>403</v>
      </c>
      <c r="H685" t="s">
        <v>404</v>
      </c>
      <c r="I685" t="s">
        <v>405</v>
      </c>
      <c r="J685" t="s">
        <v>49</v>
      </c>
      <c r="K685" t="s">
        <v>174</v>
      </c>
      <c r="L685">
        <v>1</v>
      </c>
      <c r="N685" t="s">
        <v>50</v>
      </c>
      <c r="O685" t="s">
        <v>1276</v>
      </c>
      <c r="P685" t="s">
        <v>134</v>
      </c>
      <c r="Q685" t="s">
        <v>71</v>
      </c>
      <c r="R685">
        <v>2012</v>
      </c>
      <c r="S685">
        <v>283.25</v>
      </c>
      <c r="T685" t="s">
        <v>31</v>
      </c>
      <c r="U685" s="2">
        <v>41061</v>
      </c>
      <c r="V685" s="2">
        <v>41106</v>
      </c>
      <c r="W685" s="2">
        <v>41093</v>
      </c>
      <c r="Y685" t="s">
        <v>7433</v>
      </c>
      <c r="Z685" t="s">
        <v>7434</v>
      </c>
      <c r="AA685" t="s">
        <v>7435</v>
      </c>
      <c r="AB685" t="s">
        <v>7436</v>
      </c>
      <c r="AC685" t="s">
        <v>36</v>
      </c>
      <c r="AE685" s="9" t="str">
        <f t="shared" si="110"/>
        <v>NO!</v>
      </c>
      <c r="AF685" s="9">
        <f t="shared" si="111"/>
        <v>0</v>
      </c>
      <c r="AG685" s="9" t="str">
        <f t="shared" si="112"/>
        <v>ok</v>
      </c>
      <c r="AH685" s="9" t="str">
        <f t="shared" si="113"/>
        <v>OK</v>
      </c>
      <c r="AI685" s="9" t="str">
        <f t="shared" si="114"/>
        <v>ok</v>
      </c>
      <c r="AJ685" s="9" t="str">
        <f t="shared" si="115"/>
        <v>STATE SENATOR1REPUBLICANLEG DISTRICT 01 - SENATEKINGLegislative2012283.25DEBT410614110641093RE-ORDER TEE SHIRTSHICKEY GAYLEPO BOX 2749WOODINVILLE WA</v>
      </c>
      <c r="AK685" s="9">
        <f t="shared" si="116"/>
        <v>1</v>
      </c>
      <c r="AL685" s="9" t="str">
        <f t="shared" si="117"/>
        <v>NO!</v>
      </c>
      <c r="AM685" t="str">
        <f t="shared" si="118"/>
        <v>Yes</v>
      </c>
      <c r="AN685">
        <f t="shared" si="119"/>
        <v>100495508</v>
      </c>
      <c r="AO685" s="12" t="str">
        <f t="shared" si="120"/>
        <v>STATE SENATOR1REPUBLICANLEG DISTRICT 01 - SENATEKINGLegislative</v>
      </c>
    </row>
    <row r="686" spans="1:41" hidden="1" x14ac:dyDescent="0.25">
      <c r="A686">
        <v>66</v>
      </c>
      <c r="B686">
        <v>100496525</v>
      </c>
      <c r="C686" t="s">
        <v>30</v>
      </c>
      <c r="D686" t="s">
        <v>956</v>
      </c>
      <c r="E686" t="s">
        <v>44</v>
      </c>
      <c r="F686" t="s">
        <v>957</v>
      </c>
      <c r="G686" t="s">
        <v>958</v>
      </c>
      <c r="H686" t="s">
        <v>238</v>
      </c>
      <c r="I686" t="s">
        <v>959</v>
      </c>
      <c r="J686" t="s">
        <v>67</v>
      </c>
      <c r="K686" t="s">
        <v>174</v>
      </c>
      <c r="L686">
        <v>1</v>
      </c>
      <c r="N686" t="s">
        <v>50</v>
      </c>
      <c r="O686" t="s">
        <v>1276</v>
      </c>
      <c r="P686" t="s">
        <v>134</v>
      </c>
      <c r="Q686" t="s">
        <v>71</v>
      </c>
      <c r="R686">
        <v>2012</v>
      </c>
      <c r="S686">
        <v>283.25</v>
      </c>
      <c r="T686" t="s">
        <v>31</v>
      </c>
      <c r="U686" s="2">
        <v>41061</v>
      </c>
      <c r="V686" s="2">
        <v>41106</v>
      </c>
      <c r="W686" s="2">
        <v>41093</v>
      </c>
      <c r="Y686" t="s">
        <v>7433</v>
      </c>
      <c r="Z686" t="s">
        <v>7434</v>
      </c>
      <c r="AA686" t="s">
        <v>7435</v>
      </c>
      <c r="AB686" t="s">
        <v>7436</v>
      </c>
      <c r="AC686" t="s">
        <v>36</v>
      </c>
      <c r="AE686" s="9" t="str">
        <f t="shared" si="110"/>
        <v>ok</v>
      </c>
      <c r="AF686" s="9">
        <f t="shared" si="111"/>
        <v>0</v>
      </c>
      <c r="AG686" s="9" t="str">
        <f t="shared" si="112"/>
        <v>ok</v>
      </c>
      <c r="AH686" s="9" t="str">
        <f t="shared" si="113"/>
        <v>OK</v>
      </c>
      <c r="AI686" s="9" t="str">
        <f t="shared" si="114"/>
        <v>ok</v>
      </c>
      <c r="AJ686" s="9" t="str">
        <f t="shared" si="115"/>
        <v>STATE SENATOR1REPUBLICANLEG DISTRICT 01 - SENATEKINGLegislative2012283.25DEBT410614110641093RE-ORDER TEE SHIRTSHICKEY GAYLEPO BOX 2749WOODINVILLE WA</v>
      </c>
      <c r="AK686" s="9">
        <f t="shared" si="116"/>
        <v>1</v>
      </c>
      <c r="AL686" s="9" t="str">
        <f t="shared" si="117"/>
        <v>NO!</v>
      </c>
      <c r="AM686" t="str">
        <f t="shared" si="118"/>
        <v>Yes</v>
      </c>
      <c r="AN686">
        <f t="shared" si="119"/>
        <v>100495508</v>
      </c>
      <c r="AO686" s="12" t="str">
        <f t="shared" si="120"/>
        <v>STATE SENATOR1REPUBLICANLEG DISTRICT 01 - SENATEKINGLegislative</v>
      </c>
    </row>
    <row r="687" spans="1:41" hidden="1" x14ac:dyDescent="0.25">
      <c r="A687">
        <v>2</v>
      </c>
      <c r="B687">
        <v>100496548</v>
      </c>
      <c r="C687" t="s">
        <v>30</v>
      </c>
      <c r="D687" t="s">
        <v>43</v>
      </c>
      <c r="E687" t="s">
        <v>44</v>
      </c>
      <c r="F687" t="s">
        <v>45</v>
      </c>
      <c r="G687" t="s">
        <v>46</v>
      </c>
      <c r="H687" t="s">
        <v>47</v>
      </c>
      <c r="I687" t="s">
        <v>48</v>
      </c>
      <c r="J687" t="s">
        <v>49</v>
      </c>
      <c r="K687" t="s">
        <v>174</v>
      </c>
      <c r="L687">
        <v>1</v>
      </c>
      <c r="N687" t="s">
        <v>50</v>
      </c>
      <c r="O687" t="s">
        <v>1276</v>
      </c>
      <c r="P687" t="s">
        <v>134</v>
      </c>
      <c r="Q687" t="s">
        <v>71</v>
      </c>
      <c r="R687">
        <v>2012</v>
      </c>
      <c r="S687">
        <v>283.25</v>
      </c>
      <c r="T687" t="s">
        <v>31</v>
      </c>
      <c r="U687" s="2">
        <v>41061</v>
      </c>
      <c r="V687" s="2">
        <v>41106</v>
      </c>
      <c r="W687" s="2">
        <v>41093</v>
      </c>
      <c r="Y687" t="s">
        <v>7433</v>
      </c>
      <c r="Z687" t="s">
        <v>7434</v>
      </c>
      <c r="AA687" t="s">
        <v>7435</v>
      </c>
      <c r="AB687" t="s">
        <v>7436</v>
      </c>
      <c r="AC687" t="s">
        <v>36</v>
      </c>
      <c r="AE687" s="9" t="str">
        <f t="shared" si="110"/>
        <v>ok</v>
      </c>
      <c r="AF687" s="9">
        <f t="shared" si="111"/>
        <v>0</v>
      </c>
      <c r="AG687" s="9" t="str">
        <f t="shared" si="112"/>
        <v>ok</v>
      </c>
      <c r="AH687" s="9" t="str">
        <f t="shared" si="113"/>
        <v>OK</v>
      </c>
      <c r="AI687" s="9" t="str">
        <f t="shared" si="114"/>
        <v>ok</v>
      </c>
      <c r="AJ687" s="9" t="str">
        <f t="shared" si="115"/>
        <v>STATE SENATOR1REPUBLICANLEG DISTRICT 01 - SENATEKINGLegislative2012283.25DEBT410614110641093RE-ORDER TEE SHIRTSHICKEY GAYLEPO BOX 2749WOODINVILLE WA</v>
      </c>
      <c r="AK687" s="9">
        <f t="shared" si="116"/>
        <v>1</v>
      </c>
      <c r="AL687" s="9" t="str">
        <f t="shared" si="117"/>
        <v>NO!</v>
      </c>
      <c r="AM687" t="str">
        <f t="shared" si="118"/>
        <v>Yes</v>
      </c>
      <c r="AN687">
        <f t="shared" si="119"/>
        <v>100495508</v>
      </c>
      <c r="AO687" s="12" t="str">
        <f t="shared" si="120"/>
        <v>STATE SENATOR1REPUBLICANLEG DISTRICT 01 - SENATEKINGLegislative</v>
      </c>
    </row>
    <row r="688" spans="1:41" hidden="1" x14ac:dyDescent="0.25">
      <c r="A688">
        <v>23</v>
      </c>
      <c r="B688">
        <v>100496719</v>
      </c>
      <c r="C688" t="s">
        <v>30</v>
      </c>
      <c r="D688" t="s">
        <v>270</v>
      </c>
      <c r="E688" t="s">
        <v>44</v>
      </c>
      <c r="F688" t="s">
        <v>271</v>
      </c>
      <c r="G688" t="s">
        <v>272</v>
      </c>
      <c r="H688" t="s">
        <v>273</v>
      </c>
      <c r="I688" t="s">
        <v>274</v>
      </c>
      <c r="J688" t="s">
        <v>67</v>
      </c>
      <c r="K688" t="s">
        <v>174</v>
      </c>
      <c r="L688">
        <v>1</v>
      </c>
      <c r="N688" t="s">
        <v>50</v>
      </c>
      <c r="O688" t="s">
        <v>1276</v>
      </c>
      <c r="P688" t="s">
        <v>134</v>
      </c>
      <c r="Q688" t="s">
        <v>71</v>
      </c>
      <c r="R688">
        <v>2012</v>
      </c>
      <c r="S688">
        <v>283.25</v>
      </c>
      <c r="T688" t="s">
        <v>31</v>
      </c>
      <c r="U688" s="2">
        <v>41061</v>
      </c>
      <c r="V688" s="2">
        <v>41106</v>
      </c>
      <c r="W688" s="2">
        <v>41093</v>
      </c>
      <c r="Y688" t="s">
        <v>7433</v>
      </c>
      <c r="Z688" t="s">
        <v>7434</v>
      </c>
      <c r="AA688" t="s">
        <v>7435</v>
      </c>
      <c r="AB688" t="s">
        <v>7436</v>
      </c>
      <c r="AC688" t="s">
        <v>36</v>
      </c>
      <c r="AE688" s="9" t="str">
        <f t="shared" si="110"/>
        <v>ok</v>
      </c>
      <c r="AF688" s="9">
        <f t="shared" si="111"/>
        <v>0</v>
      </c>
      <c r="AG688" s="9" t="str">
        <f t="shared" si="112"/>
        <v>ok</v>
      </c>
      <c r="AH688" s="9" t="str">
        <f t="shared" si="113"/>
        <v>OK</v>
      </c>
      <c r="AI688" s="9" t="str">
        <f t="shared" si="114"/>
        <v>ok</v>
      </c>
      <c r="AJ688" s="9" t="str">
        <f t="shared" si="115"/>
        <v>STATE SENATOR1REPUBLICANLEG DISTRICT 01 - SENATEKINGLegislative2012283.25DEBT410614110641093RE-ORDER TEE SHIRTSHICKEY GAYLEPO BOX 2749WOODINVILLE WA</v>
      </c>
      <c r="AK688" s="9">
        <f t="shared" si="116"/>
        <v>1</v>
      </c>
      <c r="AL688" s="9" t="str">
        <f t="shared" si="117"/>
        <v>NO!</v>
      </c>
      <c r="AM688" t="str">
        <f t="shared" si="118"/>
        <v>Yes</v>
      </c>
      <c r="AN688">
        <f t="shared" si="119"/>
        <v>100495508</v>
      </c>
      <c r="AO688" s="12" t="str">
        <f t="shared" si="120"/>
        <v>STATE SENATOR1REPUBLICANLEG DISTRICT 01 - SENATEKINGLegislative</v>
      </c>
    </row>
    <row r="689" spans="1:41" hidden="1" x14ac:dyDescent="0.25">
      <c r="A689">
        <v>51</v>
      </c>
      <c r="B689">
        <v>100496847</v>
      </c>
      <c r="C689" t="s">
        <v>30</v>
      </c>
      <c r="D689" t="s">
        <v>750</v>
      </c>
      <c r="E689" t="s">
        <v>44</v>
      </c>
      <c r="F689" t="s">
        <v>751</v>
      </c>
      <c r="G689" t="s">
        <v>752</v>
      </c>
      <c r="H689" t="s">
        <v>238</v>
      </c>
      <c r="I689" t="s">
        <v>753</v>
      </c>
      <c r="J689" t="s">
        <v>67</v>
      </c>
      <c r="K689" t="s">
        <v>174</v>
      </c>
      <c r="L689">
        <v>1</v>
      </c>
      <c r="N689" t="s">
        <v>50</v>
      </c>
      <c r="O689" t="s">
        <v>1276</v>
      </c>
      <c r="P689" t="s">
        <v>134</v>
      </c>
      <c r="Q689" t="s">
        <v>71</v>
      </c>
      <c r="R689">
        <v>2012</v>
      </c>
      <c r="S689">
        <v>283.25</v>
      </c>
      <c r="T689" t="s">
        <v>31</v>
      </c>
      <c r="U689" s="2">
        <v>41061</v>
      </c>
      <c r="V689" s="2">
        <v>41106</v>
      </c>
      <c r="W689" s="2">
        <v>41093</v>
      </c>
      <c r="Y689" t="s">
        <v>7433</v>
      </c>
      <c r="Z689" t="s">
        <v>7434</v>
      </c>
      <c r="AA689" t="s">
        <v>7435</v>
      </c>
      <c r="AB689" t="s">
        <v>7436</v>
      </c>
      <c r="AC689" t="s">
        <v>36</v>
      </c>
      <c r="AE689" s="9" t="str">
        <f t="shared" si="110"/>
        <v>ok</v>
      </c>
      <c r="AF689" s="9">
        <f t="shared" si="111"/>
        <v>0</v>
      </c>
      <c r="AG689" s="9" t="str">
        <f t="shared" si="112"/>
        <v>ok</v>
      </c>
      <c r="AH689" s="9" t="str">
        <f t="shared" si="113"/>
        <v>OK</v>
      </c>
      <c r="AI689" s="9" t="str">
        <f t="shared" si="114"/>
        <v>ok</v>
      </c>
      <c r="AJ689" s="9" t="str">
        <f t="shared" si="115"/>
        <v>STATE SENATOR1REPUBLICANLEG DISTRICT 01 - SENATEKINGLegislative2012283.25DEBT410614110641093RE-ORDER TEE SHIRTSHICKEY GAYLEPO BOX 2749WOODINVILLE WA</v>
      </c>
      <c r="AK689" s="9">
        <f t="shared" si="116"/>
        <v>1</v>
      </c>
      <c r="AL689" s="9" t="str">
        <f t="shared" si="117"/>
        <v>NO!</v>
      </c>
      <c r="AM689" t="str">
        <f t="shared" si="118"/>
        <v>Yes</v>
      </c>
      <c r="AN689">
        <f t="shared" si="119"/>
        <v>100495508</v>
      </c>
      <c r="AO689" s="12" t="str">
        <f t="shared" si="120"/>
        <v>STATE SENATOR1REPUBLICANLEG DISTRICT 01 - SENATEKINGLegislative</v>
      </c>
    </row>
    <row r="690" spans="1:41" hidden="1" x14ac:dyDescent="0.25">
      <c r="A690">
        <v>52</v>
      </c>
      <c r="B690">
        <v>100496858</v>
      </c>
      <c r="C690" t="s">
        <v>30</v>
      </c>
      <c r="D690" t="s">
        <v>1200</v>
      </c>
      <c r="E690" t="s">
        <v>44</v>
      </c>
      <c r="F690" t="s">
        <v>1201</v>
      </c>
      <c r="G690" t="s">
        <v>1202</v>
      </c>
      <c r="H690" t="s">
        <v>273</v>
      </c>
      <c r="I690" t="s">
        <v>1203</v>
      </c>
      <c r="J690" t="s">
        <v>348</v>
      </c>
      <c r="K690" t="s">
        <v>174</v>
      </c>
      <c r="L690">
        <v>1</v>
      </c>
      <c r="N690" t="s">
        <v>50</v>
      </c>
      <c r="O690" t="s">
        <v>1276</v>
      </c>
      <c r="P690" t="s">
        <v>134</v>
      </c>
      <c r="Q690" t="s">
        <v>71</v>
      </c>
      <c r="R690">
        <v>2012</v>
      </c>
      <c r="S690">
        <v>283.25</v>
      </c>
      <c r="T690" t="s">
        <v>31</v>
      </c>
      <c r="U690" s="2">
        <v>41061</v>
      </c>
      <c r="V690" s="2">
        <v>41106</v>
      </c>
      <c r="W690" s="2">
        <v>41093</v>
      </c>
      <c r="Y690" t="s">
        <v>7433</v>
      </c>
      <c r="Z690" t="s">
        <v>7434</v>
      </c>
      <c r="AA690" t="s">
        <v>7435</v>
      </c>
      <c r="AB690" t="s">
        <v>7436</v>
      </c>
      <c r="AC690" t="s">
        <v>36</v>
      </c>
      <c r="AE690" s="9" t="str">
        <f t="shared" si="110"/>
        <v>ok</v>
      </c>
      <c r="AF690" s="9">
        <f t="shared" si="111"/>
        <v>0</v>
      </c>
      <c r="AG690" s="9" t="str">
        <f t="shared" si="112"/>
        <v>ok</v>
      </c>
      <c r="AH690" s="9" t="str">
        <f t="shared" si="113"/>
        <v>OK</v>
      </c>
      <c r="AI690" s="9" t="str">
        <f t="shared" si="114"/>
        <v>ok</v>
      </c>
      <c r="AJ690" s="9" t="str">
        <f t="shared" si="115"/>
        <v>STATE SENATOR1REPUBLICANLEG DISTRICT 01 - SENATEKINGLegislative2012283.25DEBT410614110641093RE-ORDER TEE SHIRTSHICKEY GAYLEPO BOX 2749WOODINVILLE WA</v>
      </c>
      <c r="AK690" s="9">
        <f t="shared" si="116"/>
        <v>1</v>
      </c>
      <c r="AL690" s="9" t="str">
        <f t="shared" si="117"/>
        <v>NO!</v>
      </c>
      <c r="AM690" t="str">
        <f t="shared" si="118"/>
        <v>Yes</v>
      </c>
      <c r="AN690">
        <f t="shared" si="119"/>
        <v>100495508</v>
      </c>
      <c r="AO690" s="12" t="str">
        <f t="shared" si="120"/>
        <v>STATE SENATOR1REPUBLICANLEG DISTRICT 01 - SENATEKINGLegislative</v>
      </c>
    </row>
    <row r="691" spans="1:41" hidden="1" x14ac:dyDescent="0.25">
      <c r="A691">
        <v>12</v>
      </c>
      <c r="B691">
        <v>100497042</v>
      </c>
      <c r="C691" t="s">
        <v>30</v>
      </c>
      <c r="D691" t="s">
        <v>343</v>
      </c>
      <c r="E691" t="s">
        <v>44</v>
      </c>
      <c r="F691" t="s">
        <v>344</v>
      </c>
      <c r="G691" t="s">
        <v>345</v>
      </c>
      <c r="H691" t="s">
        <v>346</v>
      </c>
      <c r="I691" t="s">
        <v>347</v>
      </c>
      <c r="J691" t="s">
        <v>348</v>
      </c>
      <c r="K691" t="s">
        <v>174</v>
      </c>
      <c r="L691">
        <v>1</v>
      </c>
      <c r="N691" t="s">
        <v>50</v>
      </c>
      <c r="O691" t="s">
        <v>1276</v>
      </c>
      <c r="P691" t="s">
        <v>134</v>
      </c>
      <c r="Q691" t="s">
        <v>71</v>
      </c>
      <c r="R691">
        <v>2012</v>
      </c>
      <c r="S691">
        <v>283.25</v>
      </c>
      <c r="T691" t="s">
        <v>31</v>
      </c>
      <c r="U691" s="2">
        <v>41061</v>
      </c>
      <c r="V691" s="2">
        <v>41106</v>
      </c>
      <c r="W691" s="2">
        <v>41093</v>
      </c>
      <c r="Y691" t="s">
        <v>7433</v>
      </c>
      <c r="Z691" t="s">
        <v>7434</v>
      </c>
      <c r="AA691" t="s">
        <v>7435</v>
      </c>
      <c r="AB691" t="s">
        <v>7436</v>
      </c>
      <c r="AC691" t="s">
        <v>36</v>
      </c>
      <c r="AE691" s="9" t="str">
        <f t="shared" si="110"/>
        <v>ok</v>
      </c>
      <c r="AF691" s="9">
        <f t="shared" si="111"/>
        <v>0</v>
      </c>
      <c r="AG691" s="9" t="str">
        <f t="shared" si="112"/>
        <v>ok</v>
      </c>
      <c r="AH691" s="9" t="str">
        <f t="shared" si="113"/>
        <v>OK</v>
      </c>
      <c r="AI691" s="9" t="str">
        <f t="shared" si="114"/>
        <v>ok</v>
      </c>
      <c r="AJ691" s="9" t="str">
        <f t="shared" si="115"/>
        <v>STATE SENATOR1REPUBLICANLEG DISTRICT 01 - SENATEKINGLegislative2012283.25DEBT410614110641093RE-ORDER TEE SHIRTSHICKEY GAYLEPO BOX 2749WOODINVILLE WA</v>
      </c>
      <c r="AK691" s="9">
        <f t="shared" si="116"/>
        <v>1</v>
      </c>
      <c r="AL691" s="9" t="str">
        <f t="shared" si="117"/>
        <v>NO!</v>
      </c>
      <c r="AM691" t="str">
        <f t="shared" si="118"/>
        <v>Yes</v>
      </c>
      <c r="AN691">
        <f t="shared" si="119"/>
        <v>100495508</v>
      </c>
      <c r="AO691" s="12" t="str">
        <f t="shared" si="120"/>
        <v>STATE SENATOR1REPUBLICANLEG DISTRICT 01 - SENATEKINGLegislative</v>
      </c>
    </row>
    <row r="692" spans="1:41" hidden="1" x14ac:dyDescent="0.25">
      <c r="A692">
        <v>44</v>
      </c>
      <c r="B692">
        <v>100497101</v>
      </c>
      <c r="C692" t="s">
        <v>30</v>
      </c>
      <c r="D692" t="s">
        <v>560</v>
      </c>
      <c r="E692" t="s">
        <v>44</v>
      </c>
      <c r="F692" t="s">
        <v>561</v>
      </c>
      <c r="G692" t="s">
        <v>562</v>
      </c>
      <c r="H692" t="s">
        <v>404</v>
      </c>
      <c r="I692" t="s">
        <v>563</v>
      </c>
      <c r="J692" t="s">
        <v>131</v>
      </c>
      <c r="K692" t="s">
        <v>174</v>
      </c>
      <c r="L692">
        <v>1</v>
      </c>
      <c r="N692" t="s">
        <v>50</v>
      </c>
      <c r="O692" t="s">
        <v>1276</v>
      </c>
      <c r="P692" t="s">
        <v>134</v>
      </c>
      <c r="Q692" t="s">
        <v>71</v>
      </c>
      <c r="R692">
        <v>2012</v>
      </c>
      <c r="S692">
        <v>283.25</v>
      </c>
      <c r="T692" t="s">
        <v>31</v>
      </c>
      <c r="U692" s="2">
        <v>41061</v>
      </c>
      <c r="V692" s="2">
        <v>41106</v>
      </c>
      <c r="W692" s="2">
        <v>41093</v>
      </c>
      <c r="Y692" t="s">
        <v>7433</v>
      </c>
      <c r="Z692" t="s">
        <v>7434</v>
      </c>
      <c r="AA692" t="s">
        <v>7435</v>
      </c>
      <c r="AB692" t="s">
        <v>7436</v>
      </c>
      <c r="AC692" t="s">
        <v>36</v>
      </c>
      <c r="AE692" s="9" t="str">
        <f t="shared" si="110"/>
        <v>ok</v>
      </c>
      <c r="AF692" s="9">
        <f t="shared" si="111"/>
        <v>0</v>
      </c>
      <c r="AG692" s="9" t="str">
        <f t="shared" si="112"/>
        <v>ok</v>
      </c>
      <c r="AH692" s="9" t="str">
        <f t="shared" si="113"/>
        <v>OK</v>
      </c>
      <c r="AI692" s="9" t="str">
        <f t="shared" si="114"/>
        <v>ok</v>
      </c>
      <c r="AJ692" s="9" t="str">
        <f t="shared" si="115"/>
        <v>STATE SENATOR1REPUBLICANLEG DISTRICT 01 - SENATEKINGLegislative2012283.25DEBT410614110641093RE-ORDER TEE SHIRTSHICKEY GAYLEPO BOX 2749WOODINVILLE WA</v>
      </c>
      <c r="AK692" s="9">
        <f t="shared" si="116"/>
        <v>1</v>
      </c>
      <c r="AL692" s="9" t="str">
        <f t="shared" si="117"/>
        <v>NO!</v>
      </c>
      <c r="AM692" t="str">
        <f t="shared" si="118"/>
        <v>Yes</v>
      </c>
      <c r="AN692">
        <f t="shared" si="119"/>
        <v>100495508</v>
      </c>
      <c r="AO692" s="12" t="str">
        <f t="shared" si="120"/>
        <v>STATE SENATOR1REPUBLICANLEG DISTRICT 01 - SENATEKINGLegislative</v>
      </c>
    </row>
    <row r="693" spans="1:41" hidden="1" x14ac:dyDescent="0.25">
      <c r="A693">
        <v>13</v>
      </c>
      <c r="B693">
        <v>100497228</v>
      </c>
      <c r="C693" t="s">
        <v>30</v>
      </c>
      <c r="D693" t="s">
        <v>356</v>
      </c>
      <c r="E693" t="s">
        <v>44</v>
      </c>
      <c r="F693" t="s">
        <v>357</v>
      </c>
      <c r="G693" t="s">
        <v>358</v>
      </c>
      <c r="H693" t="s">
        <v>299</v>
      </c>
      <c r="I693" t="s">
        <v>359</v>
      </c>
      <c r="J693" t="s">
        <v>67</v>
      </c>
      <c r="K693" t="s">
        <v>174</v>
      </c>
      <c r="L693">
        <v>1</v>
      </c>
      <c r="N693" t="s">
        <v>50</v>
      </c>
      <c r="O693" t="s">
        <v>1276</v>
      </c>
      <c r="P693" t="s">
        <v>134</v>
      </c>
      <c r="Q693" t="s">
        <v>71</v>
      </c>
      <c r="R693">
        <v>2012</v>
      </c>
      <c r="S693">
        <v>283.25</v>
      </c>
      <c r="T693" t="s">
        <v>31</v>
      </c>
      <c r="U693" s="2">
        <v>41061</v>
      </c>
      <c r="V693" s="2">
        <v>41106</v>
      </c>
      <c r="W693" s="2">
        <v>41093</v>
      </c>
      <c r="Y693" t="s">
        <v>7433</v>
      </c>
      <c r="Z693" t="s">
        <v>7434</v>
      </c>
      <c r="AA693" t="s">
        <v>7435</v>
      </c>
      <c r="AB693" t="s">
        <v>7436</v>
      </c>
      <c r="AC693" t="s">
        <v>36</v>
      </c>
      <c r="AE693" s="9" t="str">
        <f t="shared" si="110"/>
        <v>ok</v>
      </c>
      <c r="AF693" s="9">
        <f t="shared" si="111"/>
        <v>0</v>
      </c>
      <c r="AG693" s="9" t="str">
        <f t="shared" si="112"/>
        <v>ok</v>
      </c>
      <c r="AH693" s="9" t="str">
        <f t="shared" si="113"/>
        <v>OK</v>
      </c>
      <c r="AI693" s="9" t="str">
        <f t="shared" si="114"/>
        <v>ok</v>
      </c>
      <c r="AJ693" s="9" t="str">
        <f t="shared" si="115"/>
        <v>STATE SENATOR1REPUBLICANLEG DISTRICT 01 - SENATEKINGLegislative2012283.25DEBT410614110641093RE-ORDER TEE SHIRTSHICKEY GAYLEPO BOX 2749WOODINVILLE WA</v>
      </c>
      <c r="AK693" s="9">
        <f t="shared" si="116"/>
        <v>1</v>
      </c>
      <c r="AL693" s="9" t="str">
        <f t="shared" si="117"/>
        <v>NO!</v>
      </c>
      <c r="AM693" t="str">
        <f t="shared" si="118"/>
        <v>Yes</v>
      </c>
      <c r="AN693">
        <f t="shared" si="119"/>
        <v>100495508</v>
      </c>
      <c r="AO693" s="12" t="str">
        <f t="shared" si="120"/>
        <v>STATE SENATOR1REPUBLICANLEG DISTRICT 01 - SENATEKINGLegislative</v>
      </c>
    </row>
    <row r="694" spans="1:41" hidden="1" x14ac:dyDescent="0.25">
      <c r="A694">
        <v>47</v>
      </c>
      <c r="B694">
        <v>100497797</v>
      </c>
      <c r="C694" t="s">
        <v>30</v>
      </c>
      <c r="D694" t="s">
        <v>571</v>
      </c>
      <c r="E694" t="s">
        <v>44</v>
      </c>
      <c r="F694" t="s">
        <v>572</v>
      </c>
      <c r="G694" t="s">
        <v>573</v>
      </c>
      <c r="H694" t="s">
        <v>191</v>
      </c>
      <c r="I694" t="s">
        <v>574</v>
      </c>
      <c r="J694" t="s">
        <v>67</v>
      </c>
      <c r="K694" t="s">
        <v>174</v>
      </c>
      <c r="L694">
        <v>1</v>
      </c>
      <c r="N694" t="s">
        <v>50</v>
      </c>
      <c r="O694" t="s">
        <v>1276</v>
      </c>
      <c r="P694" t="s">
        <v>134</v>
      </c>
      <c r="Q694" t="s">
        <v>71</v>
      </c>
      <c r="R694">
        <v>2012</v>
      </c>
      <c r="S694">
        <v>283.25</v>
      </c>
      <c r="T694" t="s">
        <v>31</v>
      </c>
      <c r="U694" s="2">
        <v>41061</v>
      </c>
      <c r="V694" s="2">
        <v>41106</v>
      </c>
      <c r="W694" s="2">
        <v>41093</v>
      </c>
      <c r="Y694" t="s">
        <v>7433</v>
      </c>
      <c r="Z694" t="s">
        <v>7434</v>
      </c>
      <c r="AA694" t="s">
        <v>7435</v>
      </c>
      <c r="AB694" t="s">
        <v>7436</v>
      </c>
      <c r="AC694" t="s">
        <v>36</v>
      </c>
      <c r="AE694" s="9" t="str">
        <f t="shared" si="110"/>
        <v>ok</v>
      </c>
      <c r="AF694" s="9">
        <f t="shared" si="111"/>
        <v>0</v>
      </c>
      <c r="AG694" s="9" t="str">
        <f t="shared" si="112"/>
        <v>ok</v>
      </c>
      <c r="AH694" s="9" t="str">
        <f t="shared" si="113"/>
        <v>OK</v>
      </c>
      <c r="AI694" s="9" t="str">
        <f t="shared" si="114"/>
        <v>ok</v>
      </c>
      <c r="AJ694" s="9" t="str">
        <f t="shared" si="115"/>
        <v>STATE SENATOR1REPUBLICANLEG DISTRICT 01 - SENATEKINGLegislative2012283.25DEBT410614110641093RE-ORDER TEE SHIRTSHICKEY GAYLEPO BOX 2749WOODINVILLE WA</v>
      </c>
      <c r="AK694" s="9">
        <f t="shared" si="116"/>
        <v>1</v>
      </c>
      <c r="AL694" s="9" t="str">
        <f t="shared" si="117"/>
        <v>NO!</v>
      </c>
      <c r="AM694" t="str">
        <f t="shared" si="118"/>
        <v>Yes</v>
      </c>
      <c r="AN694">
        <f t="shared" si="119"/>
        <v>100495508</v>
      </c>
      <c r="AO694" s="12" t="str">
        <f t="shared" si="120"/>
        <v>STATE SENATOR1REPUBLICANLEG DISTRICT 01 - SENATEKINGLegislative</v>
      </c>
    </row>
    <row r="695" spans="1:41" hidden="1" x14ac:dyDescent="0.25">
      <c r="A695">
        <v>40</v>
      </c>
      <c r="B695">
        <v>100497802</v>
      </c>
      <c r="C695" t="s">
        <v>30</v>
      </c>
      <c r="D695" t="s">
        <v>848</v>
      </c>
      <c r="E695" t="s">
        <v>44</v>
      </c>
      <c r="F695" t="s">
        <v>849</v>
      </c>
      <c r="G695" t="s">
        <v>805</v>
      </c>
      <c r="H695" t="s">
        <v>404</v>
      </c>
      <c r="I695" t="s">
        <v>850</v>
      </c>
      <c r="J695" t="s">
        <v>67</v>
      </c>
      <c r="K695" t="s">
        <v>174</v>
      </c>
      <c r="L695">
        <v>1</v>
      </c>
      <c r="N695" t="s">
        <v>50</v>
      </c>
      <c r="O695" t="s">
        <v>1276</v>
      </c>
      <c r="P695" t="s">
        <v>134</v>
      </c>
      <c r="Q695" t="s">
        <v>71</v>
      </c>
      <c r="R695">
        <v>2012</v>
      </c>
      <c r="S695">
        <v>283.25</v>
      </c>
      <c r="T695" t="s">
        <v>31</v>
      </c>
      <c r="U695" s="2">
        <v>41061</v>
      </c>
      <c r="V695" s="2">
        <v>41106</v>
      </c>
      <c r="W695" s="2">
        <v>41093</v>
      </c>
      <c r="Y695" t="s">
        <v>7433</v>
      </c>
      <c r="Z695" t="s">
        <v>7434</v>
      </c>
      <c r="AA695" t="s">
        <v>7435</v>
      </c>
      <c r="AB695" t="s">
        <v>7436</v>
      </c>
      <c r="AC695" t="s">
        <v>36</v>
      </c>
      <c r="AE695" s="9" t="str">
        <f t="shared" si="110"/>
        <v>ok</v>
      </c>
      <c r="AF695" s="9">
        <f t="shared" si="111"/>
        <v>0</v>
      </c>
      <c r="AG695" s="9" t="str">
        <f t="shared" si="112"/>
        <v>ok</v>
      </c>
      <c r="AH695" s="9" t="str">
        <f t="shared" si="113"/>
        <v>OK</v>
      </c>
      <c r="AI695" s="9" t="str">
        <f t="shared" si="114"/>
        <v>ok</v>
      </c>
      <c r="AJ695" s="9" t="str">
        <f t="shared" si="115"/>
        <v>STATE SENATOR1REPUBLICANLEG DISTRICT 01 - SENATEKINGLegislative2012283.25DEBT410614110641093RE-ORDER TEE SHIRTSHICKEY GAYLEPO BOX 2749WOODINVILLE WA</v>
      </c>
      <c r="AK695" s="9">
        <f t="shared" si="116"/>
        <v>1</v>
      </c>
      <c r="AL695" s="9" t="str">
        <f t="shared" si="117"/>
        <v>NO!</v>
      </c>
      <c r="AM695" t="str">
        <f t="shared" si="118"/>
        <v>Yes</v>
      </c>
      <c r="AN695">
        <f t="shared" si="119"/>
        <v>100495508</v>
      </c>
      <c r="AO695" s="12" t="str">
        <f t="shared" si="120"/>
        <v>STATE SENATOR1REPUBLICANLEG DISTRICT 01 - SENATEKINGLegislative</v>
      </c>
    </row>
    <row r="696" spans="1:41" hidden="1" x14ac:dyDescent="0.25">
      <c r="A696">
        <v>54</v>
      </c>
      <c r="B696">
        <v>100497810</v>
      </c>
      <c r="C696" t="s">
        <v>30</v>
      </c>
      <c r="D696" t="s">
        <v>1050</v>
      </c>
      <c r="E696" t="s">
        <v>44</v>
      </c>
      <c r="F696" t="s">
        <v>637</v>
      </c>
      <c r="G696" t="s">
        <v>638</v>
      </c>
      <c r="H696" t="s">
        <v>639</v>
      </c>
      <c r="I696" t="s">
        <v>606</v>
      </c>
      <c r="J696" t="s">
        <v>1051</v>
      </c>
      <c r="K696" t="s">
        <v>174</v>
      </c>
      <c r="L696">
        <v>1</v>
      </c>
      <c r="N696" t="s">
        <v>50</v>
      </c>
      <c r="O696" t="s">
        <v>1276</v>
      </c>
      <c r="P696" t="s">
        <v>134</v>
      </c>
      <c r="Q696" t="s">
        <v>71</v>
      </c>
      <c r="R696">
        <v>2012</v>
      </c>
      <c r="S696">
        <v>283.25</v>
      </c>
      <c r="T696" t="s">
        <v>31</v>
      </c>
      <c r="U696" s="2">
        <v>41061</v>
      </c>
      <c r="V696" s="2">
        <v>41106</v>
      </c>
      <c r="W696" s="2">
        <v>41093</v>
      </c>
      <c r="Y696" t="s">
        <v>7433</v>
      </c>
      <c r="Z696" t="s">
        <v>7434</v>
      </c>
      <c r="AA696" t="s">
        <v>7435</v>
      </c>
      <c r="AB696" t="s">
        <v>7436</v>
      </c>
      <c r="AC696" t="s">
        <v>36</v>
      </c>
      <c r="AE696" s="9" t="str">
        <f t="shared" si="110"/>
        <v>ok</v>
      </c>
      <c r="AF696" s="9">
        <f t="shared" si="111"/>
        <v>0</v>
      </c>
      <c r="AG696" s="9" t="str">
        <f t="shared" si="112"/>
        <v>ok</v>
      </c>
      <c r="AH696" s="9" t="str">
        <f t="shared" si="113"/>
        <v>OK</v>
      </c>
      <c r="AI696" s="9" t="str">
        <f t="shared" si="114"/>
        <v>ok</v>
      </c>
      <c r="AJ696" s="9" t="str">
        <f t="shared" si="115"/>
        <v>STATE SENATOR1REPUBLICANLEG DISTRICT 01 - SENATEKINGLegislative2012283.25DEBT410614110641093RE-ORDER TEE SHIRTSHICKEY GAYLEPO BOX 2749WOODINVILLE WA</v>
      </c>
      <c r="AK696" s="9">
        <f t="shared" si="116"/>
        <v>1</v>
      </c>
      <c r="AL696" s="9" t="str">
        <f t="shared" si="117"/>
        <v>NO!</v>
      </c>
      <c r="AM696" t="str">
        <f t="shared" si="118"/>
        <v>Yes</v>
      </c>
      <c r="AN696">
        <f t="shared" si="119"/>
        <v>100495508</v>
      </c>
      <c r="AO696" s="12" t="str">
        <f t="shared" si="120"/>
        <v>STATE SENATOR1REPUBLICANLEG DISTRICT 01 - SENATEKINGLegislative</v>
      </c>
    </row>
    <row r="697" spans="1:41" hidden="1" x14ac:dyDescent="0.25">
      <c r="A697">
        <v>69</v>
      </c>
      <c r="B697">
        <v>100497944</v>
      </c>
      <c r="C697" t="s">
        <v>30</v>
      </c>
      <c r="D697" t="s">
        <v>933</v>
      </c>
      <c r="E697" t="s">
        <v>44</v>
      </c>
      <c r="F697" t="s">
        <v>934</v>
      </c>
      <c r="G697" t="s">
        <v>935</v>
      </c>
      <c r="H697" t="s">
        <v>191</v>
      </c>
      <c r="I697" t="s">
        <v>936</v>
      </c>
      <c r="J697" t="s">
        <v>49</v>
      </c>
      <c r="K697" t="s">
        <v>174</v>
      </c>
      <c r="L697">
        <v>1</v>
      </c>
      <c r="N697" t="s">
        <v>50</v>
      </c>
      <c r="O697" t="s">
        <v>1276</v>
      </c>
      <c r="P697" t="s">
        <v>134</v>
      </c>
      <c r="Q697" t="s">
        <v>71</v>
      </c>
      <c r="R697">
        <v>2012</v>
      </c>
      <c r="S697">
        <v>283.25</v>
      </c>
      <c r="T697" t="s">
        <v>31</v>
      </c>
      <c r="U697" s="2">
        <v>41061</v>
      </c>
      <c r="V697" s="2">
        <v>41106</v>
      </c>
      <c r="W697" s="2">
        <v>41093</v>
      </c>
      <c r="Y697" t="s">
        <v>7433</v>
      </c>
      <c r="Z697" t="s">
        <v>7434</v>
      </c>
      <c r="AA697" t="s">
        <v>7435</v>
      </c>
      <c r="AB697" t="s">
        <v>7436</v>
      </c>
      <c r="AC697" t="s">
        <v>36</v>
      </c>
      <c r="AE697" s="9" t="str">
        <f t="shared" si="110"/>
        <v>ok</v>
      </c>
      <c r="AF697" s="9">
        <f t="shared" si="111"/>
        <v>0</v>
      </c>
      <c r="AG697" s="9" t="str">
        <f t="shared" si="112"/>
        <v>ok</v>
      </c>
      <c r="AH697" s="9" t="str">
        <f t="shared" si="113"/>
        <v>OK</v>
      </c>
      <c r="AI697" s="9" t="str">
        <f t="shared" si="114"/>
        <v>ok</v>
      </c>
      <c r="AJ697" s="9" t="str">
        <f t="shared" si="115"/>
        <v>STATE SENATOR1REPUBLICANLEG DISTRICT 01 - SENATEKINGLegislative2012283.25DEBT410614110641093RE-ORDER TEE SHIRTSHICKEY GAYLEPO BOX 2749WOODINVILLE WA</v>
      </c>
      <c r="AK697" s="9">
        <f t="shared" si="116"/>
        <v>1</v>
      </c>
      <c r="AL697" s="9" t="str">
        <f t="shared" si="117"/>
        <v>NO!</v>
      </c>
      <c r="AM697" t="str">
        <f t="shared" si="118"/>
        <v>Yes</v>
      </c>
      <c r="AN697">
        <f t="shared" si="119"/>
        <v>100495508</v>
      </c>
      <c r="AO697" s="12" t="str">
        <f t="shared" si="120"/>
        <v>STATE SENATOR1REPUBLICANLEG DISTRICT 01 - SENATEKINGLegislative</v>
      </c>
    </row>
    <row r="698" spans="1:41" hidden="1" x14ac:dyDescent="0.25">
      <c r="A698">
        <v>3</v>
      </c>
      <c r="B698">
        <v>100498383</v>
      </c>
      <c r="C698" t="s">
        <v>30</v>
      </c>
      <c r="D698" t="s">
        <v>62</v>
      </c>
      <c r="E698" t="s">
        <v>44</v>
      </c>
      <c r="F698" t="s">
        <v>63</v>
      </c>
      <c r="G698" t="s">
        <v>64</v>
      </c>
      <c r="H698" t="s">
        <v>65</v>
      </c>
      <c r="I698" t="s">
        <v>66</v>
      </c>
      <c r="J698" t="s">
        <v>67</v>
      </c>
      <c r="K698" t="s">
        <v>174</v>
      </c>
      <c r="L698">
        <v>1</v>
      </c>
      <c r="N698" t="s">
        <v>50</v>
      </c>
      <c r="O698" t="s">
        <v>1276</v>
      </c>
      <c r="P698" t="s">
        <v>134</v>
      </c>
      <c r="Q698" t="s">
        <v>71</v>
      </c>
      <c r="R698">
        <v>2012</v>
      </c>
      <c r="S698">
        <v>283.25</v>
      </c>
      <c r="T698" t="s">
        <v>31</v>
      </c>
      <c r="U698" s="2">
        <v>41061</v>
      </c>
      <c r="V698" s="2">
        <v>41106</v>
      </c>
      <c r="W698" s="2">
        <v>41093</v>
      </c>
      <c r="Y698" t="s">
        <v>7433</v>
      </c>
      <c r="Z698" t="s">
        <v>7434</v>
      </c>
      <c r="AA698" t="s">
        <v>7435</v>
      </c>
      <c r="AB698" t="s">
        <v>7436</v>
      </c>
      <c r="AC698" t="s">
        <v>36</v>
      </c>
      <c r="AE698" s="9" t="str">
        <f t="shared" si="110"/>
        <v>ok</v>
      </c>
      <c r="AF698" s="9">
        <f t="shared" si="111"/>
        <v>0</v>
      </c>
      <c r="AG698" s="9" t="str">
        <f t="shared" si="112"/>
        <v>ok</v>
      </c>
      <c r="AH698" s="9" t="str">
        <f t="shared" si="113"/>
        <v>OK</v>
      </c>
      <c r="AI698" s="9" t="str">
        <f t="shared" si="114"/>
        <v>ok</v>
      </c>
      <c r="AJ698" s="9" t="str">
        <f t="shared" si="115"/>
        <v>STATE SENATOR1REPUBLICANLEG DISTRICT 01 - SENATEKINGLegislative2012283.25DEBT410614110641093RE-ORDER TEE SHIRTSHICKEY GAYLEPO BOX 2749WOODINVILLE WA</v>
      </c>
      <c r="AK698" s="9">
        <f t="shared" si="116"/>
        <v>1</v>
      </c>
      <c r="AL698" s="9" t="str">
        <f t="shared" si="117"/>
        <v>NO!</v>
      </c>
      <c r="AM698" t="str">
        <f t="shared" si="118"/>
        <v>Yes</v>
      </c>
      <c r="AN698">
        <f t="shared" si="119"/>
        <v>100495508</v>
      </c>
      <c r="AO698" s="12" t="str">
        <f t="shared" si="120"/>
        <v>STATE SENATOR1REPUBLICANLEG DISTRICT 01 - SENATEKINGLegislative</v>
      </c>
    </row>
    <row r="699" spans="1:41" hidden="1" x14ac:dyDescent="0.25">
      <c r="A699">
        <v>24</v>
      </c>
      <c r="B699">
        <v>100498435</v>
      </c>
      <c r="C699" t="s">
        <v>30</v>
      </c>
      <c r="D699" t="s">
        <v>284</v>
      </c>
      <c r="E699" t="s">
        <v>44</v>
      </c>
      <c r="F699" t="s">
        <v>285</v>
      </c>
      <c r="G699" t="s">
        <v>286</v>
      </c>
      <c r="H699" t="s">
        <v>140</v>
      </c>
      <c r="I699" t="s">
        <v>287</v>
      </c>
      <c r="J699" t="s">
        <v>67</v>
      </c>
      <c r="K699" t="s">
        <v>174</v>
      </c>
      <c r="L699">
        <v>1</v>
      </c>
      <c r="N699" t="s">
        <v>50</v>
      </c>
      <c r="O699" t="s">
        <v>1276</v>
      </c>
      <c r="P699" t="s">
        <v>134</v>
      </c>
      <c r="Q699" t="s">
        <v>71</v>
      </c>
      <c r="R699">
        <v>2012</v>
      </c>
      <c r="S699">
        <v>283.25</v>
      </c>
      <c r="T699" t="s">
        <v>31</v>
      </c>
      <c r="U699" s="2">
        <v>41061</v>
      </c>
      <c r="V699" s="2">
        <v>41106</v>
      </c>
      <c r="W699" s="2">
        <v>41093</v>
      </c>
      <c r="Y699" t="s">
        <v>7433</v>
      </c>
      <c r="Z699" t="s">
        <v>7434</v>
      </c>
      <c r="AA699" t="s">
        <v>7435</v>
      </c>
      <c r="AB699" t="s">
        <v>7436</v>
      </c>
      <c r="AC699" t="s">
        <v>36</v>
      </c>
      <c r="AE699" s="9" t="str">
        <f t="shared" si="110"/>
        <v>ok</v>
      </c>
      <c r="AF699" s="9">
        <f t="shared" si="111"/>
        <v>0</v>
      </c>
      <c r="AG699" s="9" t="str">
        <f t="shared" si="112"/>
        <v>ok</v>
      </c>
      <c r="AH699" s="9" t="str">
        <f t="shared" si="113"/>
        <v>OK</v>
      </c>
      <c r="AI699" s="9" t="str">
        <f t="shared" si="114"/>
        <v>ok</v>
      </c>
      <c r="AJ699" s="9" t="str">
        <f t="shared" si="115"/>
        <v>STATE SENATOR1REPUBLICANLEG DISTRICT 01 - SENATEKINGLegislative2012283.25DEBT410614110641093RE-ORDER TEE SHIRTSHICKEY GAYLEPO BOX 2749WOODINVILLE WA</v>
      </c>
      <c r="AK699" s="9">
        <f t="shared" si="116"/>
        <v>1</v>
      </c>
      <c r="AL699" s="9" t="str">
        <f t="shared" si="117"/>
        <v>NO!</v>
      </c>
      <c r="AM699" t="str">
        <f t="shared" si="118"/>
        <v>Yes</v>
      </c>
      <c r="AN699">
        <f t="shared" si="119"/>
        <v>100495508</v>
      </c>
      <c r="AO699" s="12" t="str">
        <f t="shared" si="120"/>
        <v>STATE SENATOR1REPUBLICANLEG DISTRICT 01 - SENATEKINGLegislative</v>
      </c>
    </row>
    <row r="700" spans="1:41" hidden="1" x14ac:dyDescent="0.25">
      <c r="A700">
        <v>86</v>
      </c>
      <c r="B700">
        <v>100498814</v>
      </c>
      <c r="C700" t="s">
        <v>30</v>
      </c>
      <c r="D700" t="s">
        <v>1151</v>
      </c>
      <c r="E700" t="s">
        <v>44</v>
      </c>
      <c r="F700" t="s">
        <v>1152</v>
      </c>
      <c r="G700" t="s">
        <v>1153</v>
      </c>
      <c r="H700" t="s">
        <v>336</v>
      </c>
      <c r="I700" t="s">
        <v>1154</v>
      </c>
      <c r="J700" t="s">
        <v>49</v>
      </c>
      <c r="K700" t="s">
        <v>174</v>
      </c>
      <c r="L700">
        <v>1</v>
      </c>
      <c r="N700" t="s">
        <v>50</v>
      </c>
      <c r="O700" t="s">
        <v>1276</v>
      </c>
      <c r="P700" t="s">
        <v>134</v>
      </c>
      <c r="Q700" t="s">
        <v>71</v>
      </c>
      <c r="R700">
        <v>2012</v>
      </c>
      <c r="S700">
        <v>283.25</v>
      </c>
      <c r="T700" t="s">
        <v>31</v>
      </c>
      <c r="U700" s="2">
        <v>41061</v>
      </c>
      <c r="V700" s="2">
        <v>41106</v>
      </c>
      <c r="W700" s="2">
        <v>41093</v>
      </c>
      <c r="Y700" t="s">
        <v>7433</v>
      </c>
      <c r="Z700" t="s">
        <v>7434</v>
      </c>
      <c r="AA700" t="s">
        <v>7435</v>
      </c>
      <c r="AB700" t="s">
        <v>7436</v>
      </c>
      <c r="AC700" t="s">
        <v>36</v>
      </c>
      <c r="AE700" s="9" t="str">
        <f t="shared" si="110"/>
        <v>NO!</v>
      </c>
      <c r="AF700" s="9">
        <f t="shared" si="111"/>
        <v>0</v>
      </c>
      <c r="AG700" s="9" t="str">
        <f t="shared" si="112"/>
        <v>ok</v>
      </c>
      <c r="AH700" s="9" t="str">
        <f t="shared" si="113"/>
        <v>OK</v>
      </c>
      <c r="AI700" s="9" t="str">
        <f t="shared" si="114"/>
        <v>ok</v>
      </c>
      <c r="AJ700" s="9" t="str">
        <f t="shared" si="115"/>
        <v>STATE SENATOR1REPUBLICANLEG DISTRICT 01 - SENATEKINGLegislative2012283.25DEBT410614110641093RE-ORDER TEE SHIRTSHICKEY GAYLEPO BOX 2749WOODINVILLE WA</v>
      </c>
      <c r="AK700" s="9">
        <f t="shared" si="116"/>
        <v>1</v>
      </c>
      <c r="AL700" s="9" t="str">
        <f t="shared" si="117"/>
        <v>NO!</v>
      </c>
      <c r="AM700" t="str">
        <f t="shared" si="118"/>
        <v>Yes</v>
      </c>
      <c r="AN700">
        <f t="shared" si="119"/>
        <v>100495508</v>
      </c>
      <c r="AO700" s="12" t="str">
        <f t="shared" si="120"/>
        <v>STATE SENATOR1REPUBLICANLEG DISTRICT 01 - SENATEKINGLegislative</v>
      </c>
    </row>
    <row r="701" spans="1:41" hidden="1" x14ac:dyDescent="0.25">
      <c r="A701">
        <v>74</v>
      </c>
      <c r="B701">
        <v>100499000</v>
      </c>
      <c r="C701" t="s">
        <v>30</v>
      </c>
      <c r="D701" t="s">
        <v>517</v>
      </c>
      <c r="E701" t="s">
        <v>44</v>
      </c>
      <c r="F701" t="s">
        <v>518</v>
      </c>
      <c r="G701" t="s">
        <v>519</v>
      </c>
      <c r="H701" t="s">
        <v>520</v>
      </c>
      <c r="I701" t="s">
        <v>521</v>
      </c>
      <c r="J701" t="s">
        <v>111</v>
      </c>
      <c r="K701" t="s">
        <v>174</v>
      </c>
      <c r="L701">
        <v>1</v>
      </c>
      <c r="N701" t="s">
        <v>50</v>
      </c>
      <c r="O701" t="s">
        <v>1276</v>
      </c>
      <c r="P701" t="s">
        <v>134</v>
      </c>
      <c r="Q701" t="s">
        <v>71</v>
      </c>
      <c r="R701">
        <v>2012</v>
      </c>
      <c r="S701">
        <v>283.25</v>
      </c>
      <c r="T701" t="s">
        <v>31</v>
      </c>
      <c r="U701" s="2">
        <v>41061</v>
      </c>
      <c r="V701" s="2">
        <v>41106</v>
      </c>
      <c r="W701" s="2">
        <v>41093</v>
      </c>
      <c r="Y701" t="s">
        <v>7433</v>
      </c>
      <c r="Z701" t="s">
        <v>7434</v>
      </c>
      <c r="AA701" t="s">
        <v>7435</v>
      </c>
      <c r="AB701" t="s">
        <v>7436</v>
      </c>
      <c r="AC701" t="s">
        <v>36</v>
      </c>
      <c r="AE701" s="9" t="str">
        <f t="shared" si="110"/>
        <v>ok</v>
      </c>
      <c r="AF701" s="9">
        <f t="shared" si="111"/>
        <v>0</v>
      </c>
      <c r="AG701" s="9" t="str">
        <f t="shared" si="112"/>
        <v>ok</v>
      </c>
      <c r="AH701" s="9" t="str">
        <f t="shared" si="113"/>
        <v>OK</v>
      </c>
      <c r="AI701" s="9" t="str">
        <f t="shared" si="114"/>
        <v>ok</v>
      </c>
      <c r="AJ701" s="9" t="str">
        <f t="shared" si="115"/>
        <v>STATE SENATOR1REPUBLICANLEG DISTRICT 01 - SENATEKINGLegislative2012283.25DEBT410614110641093RE-ORDER TEE SHIRTSHICKEY GAYLEPO BOX 2749WOODINVILLE WA</v>
      </c>
      <c r="AK701" s="9">
        <f t="shared" si="116"/>
        <v>1</v>
      </c>
      <c r="AL701" s="9" t="str">
        <f t="shared" si="117"/>
        <v>NO!</v>
      </c>
      <c r="AM701" t="str">
        <f t="shared" si="118"/>
        <v>Yes</v>
      </c>
      <c r="AN701">
        <f t="shared" si="119"/>
        <v>100495508</v>
      </c>
      <c r="AO701" s="12" t="str">
        <f t="shared" si="120"/>
        <v>STATE SENATOR1REPUBLICANLEG DISTRICT 01 - SENATEKINGLegislative</v>
      </c>
    </row>
    <row r="702" spans="1:41" hidden="1" x14ac:dyDescent="0.25">
      <c r="A702">
        <v>11</v>
      </c>
      <c r="B702">
        <v>100499005</v>
      </c>
      <c r="C702" t="s">
        <v>30</v>
      </c>
      <c r="D702" t="s">
        <v>222</v>
      </c>
      <c r="E702" t="s">
        <v>44</v>
      </c>
      <c r="F702" t="s">
        <v>223</v>
      </c>
      <c r="G702" t="s">
        <v>224</v>
      </c>
      <c r="H702" t="s">
        <v>225</v>
      </c>
      <c r="I702" t="s">
        <v>226</v>
      </c>
      <c r="J702" t="s">
        <v>49</v>
      </c>
      <c r="K702" t="s">
        <v>174</v>
      </c>
      <c r="L702">
        <v>1</v>
      </c>
      <c r="N702" t="s">
        <v>50</v>
      </c>
      <c r="O702" t="s">
        <v>1276</v>
      </c>
      <c r="P702" t="s">
        <v>134</v>
      </c>
      <c r="Q702" t="s">
        <v>71</v>
      </c>
      <c r="R702">
        <v>2012</v>
      </c>
      <c r="S702">
        <v>283.25</v>
      </c>
      <c r="T702" t="s">
        <v>31</v>
      </c>
      <c r="U702" s="2">
        <v>41061</v>
      </c>
      <c r="V702" s="2">
        <v>41106</v>
      </c>
      <c r="W702" s="2">
        <v>41093</v>
      </c>
      <c r="Y702" t="s">
        <v>7433</v>
      </c>
      <c r="Z702" t="s">
        <v>7434</v>
      </c>
      <c r="AA702" t="s">
        <v>7435</v>
      </c>
      <c r="AB702" t="s">
        <v>7436</v>
      </c>
      <c r="AC702" t="s">
        <v>36</v>
      </c>
      <c r="AE702" s="9" t="str">
        <f t="shared" si="110"/>
        <v>ok</v>
      </c>
      <c r="AF702" s="9">
        <f t="shared" si="111"/>
        <v>0</v>
      </c>
      <c r="AG702" s="9" t="str">
        <f t="shared" si="112"/>
        <v>ok</v>
      </c>
      <c r="AH702" s="9" t="str">
        <f t="shared" si="113"/>
        <v>OK</v>
      </c>
      <c r="AI702" s="9" t="str">
        <f t="shared" si="114"/>
        <v>ok</v>
      </c>
      <c r="AJ702" s="9" t="str">
        <f t="shared" si="115"/>
        <v>STATE SENATOR1REPUBLICANLEG DISTRICT 01 - SENATEKINGLegislative2012283.25DEBT410614110641093RE-ORDER TEE SHIRTSHICKEY GAYLEPO BOX 2749WOODINVILLE WA</v>
      </c>
      <c r="AK702" s="9">
        <f t="shared" si="116"/>
        <v>1</v>
      </c>
      <c r="AL702" s="9" t="str">
        <f t="shared" si="117"/>
        <v>NO!</v>
      </c>
      <c r="AM702" t="str">
        <f t="shared" si="118"/>
        <v>Yes</v>
      </c>
      <c r="AN702">
        <f t="shared" si="119"/>
        <v>100495508</v>
      </c>
      <c r="AO702" s="12" t="str">
        <f t="shared" si="120"/>
        <v>STATE SENATOR1REPUBLICANLEG DISTRICT 01 - SENATEKINGLegislative</v>
      </c>
    </row>
    <row r="703" spans="1:41" hidden="1" x14ac:dyDescent="0.25">
      <c r="A703">
        <v>19</v>
      </c>
      <c r="B703">
        <v>100499021</v>
      </c>
      <c r="C703" t="s">
        <v>30</v>
      </c>
      <c r="D703" t="s">
        <v>1000</v>
      </c>
      <c r="E703" t="s">
        <v>44</v>
      </c>
      <c r="F703" t="s">
        <v>1001</v>
      </c>
      <c r="G703" t="s">
        <v>1002</v>
      </c>
      <c r="H703" t="s">
        <v>336</v>
      </c>
      <c r="I703" t="s">
        <v>1003</v>
      </c>
      <c r="J703" t="s">
        <v>67</v>
      </c>
      <c r="K703" t="s">
        <v>174</v>
      </c>
      <c r="L703">
        <v>1</v>
      </c>
      <c r="N703" t="s">
        <v>50</v>
      </c>
      <c r="O703" t="s">
        <v>1276</v>
      </c>
      <c r="P703" t="s">
        <v>134</v>
      </c>
      <c r="Q703" t="s">
        <v>71</v>
      </c>
      <c r="R703">
        <v>2012</v>
      </c>
      <c r="S703">
        <v>283.25</v>
      </c>
      <c r="T703" t="s">
        <v>31</v>
      </c>
      <c r="U703" s="2">
        <v>41061</v>
      </c>
      <c r="V703" s="2">
        <v>41106</v>
      </c>
      <c r="W703" s="2">
        <v>41093</v>
      </c>
      <c r="Y703" t="s">
        <v>7433</v>
      </c>
      <c r="Z703" t="s">
        <v>7434</v>
      </c>
      <c r="AA703" t="s">
        <v>7435</v>
      </c>
      <c r="AB703" t="s">
        <v>7436</v>
      </c>
      <c r="AC703" t="s">
        <v>36</v>
      </c>
      <c r="AE703" s="9" t="str">
        <f t="shared" si="110"/>
        <v>ok</v>
      </c>
      <c r="AF703" s="9">
        <f t="shared" si="111"/>
        <v>0</v>
      </c>
      <c r="AG703" s="9" t="str">
        <f t="shared" si="112"/>
        <v>ok</v>
      </c>
      <c r="AH703" s="9" t="str">
        <f t="shared" si="113"/>
        <v>OK</v>
      </c>
      <c r="AI703" s="9" t="str">
        <f t="shared" si="114"/>
        <v>ok</v>
      </c>
      <c r="AJ703" s="9" t="str">
        <f t="shared" si="115"/>
        <v>STATE SENATOR1REPUBLICANLEG DISTRICT 01 - SENATEKINGLegislative2012283.25DEBT410614110641093RE-ORDER TEE SHIRTSHICKEY GAYLEPO BOX 2749WOODINVILLE WA</v>
      </c>
      <c r="AK703" s="9">
        <f t="shared" si="116"/>
        <v>1</v>
      </c>
      <c r="AL703" s="9" t="str">
        <f t="shared" si="117"/>
        <v>NO!</v>
      </c>
      <c r="AM703" t="str">
        <f t="shared" si="118"/>
        <v>Yes</v>
      </c>
      <c r="AN703">
        <f t="shared" si="119"/>
        <v>100495508</v>
      </c>
      <c r="AO703" s="12" t="str">
        <f t="shared" si="120"/>
        <v>STATE SENATOR1REPUBLICANLEG DISTRICT 01 - SENATEKINGLegislative</v>
      </c>
    </row>
    <row r="704" spans="1:41" hidden="1" x14ac:dyDescent="0.25">
      <c r="A704">
        <v>108</v>
      </c>
      <c r="B704">
        <v>100499026</v>
      </c>
      <c r="C704" t="s">
        <v>30</v>
      </c>
      <c r="D704" t="s">
        <v>433</v>
      </c>
      <c r="E704" t="s">
        <v>44</v>
      </c>
      <c r="F704" t="s">
        <v>434</v>
      </c>
      <c r="G704" t="s">
        <v>435</v>
      </c>
      <c r="I704" t="s">
        <v>436</v>
      </c>
      <c r="J704" t="s">
        <v>67</v>
      </c>
      <c r="K704" t="s">
        <v>174</v>
      </c>
      <c r="L704">
        <v>1</v>
      </c>
      <c r="N704" t="s">
        <v>50</v>
      </c>
      <c r="O704" t="s">
        <v>1276</v>
      </c>
      <c r="P704" t="s">
        <v>134</v>
      </c>
      <c r="Q704" t="s">
        <v>71</v>
      </c>
      <c r="R704">
        <v>2012</v>
      </c>
      <c r="S704">
        <v>283.25</v>
      </c>
      <c r="T704" t="s">
        <v>31</v>
      </c>
      <c r="U704" s="2">
        <v>41061</v>
      </c>
      <c r="V704" s="2">
        <v>41106</v>
      </c>
      <c r="W704" s="2">
        <v>41093</v>
      </c>
      <c r="Y704" t="s">
        <v>7433</v>
      </c>
      <c r="Z704" t="s">
        <v>7434</v>
      </c>
      <c r="AA704" t="s">
        <v>7435</v>
      </c>
      <c r="AB704" t="s">
        <v>7436</v>
      </c>
      <c r="AC704" t="s">
        <v>36</v>
      </c>
      <c r="AE704" s="9" t="str">
        <f t="shared" si="110"/>
        <v>ok</v>
      </c>
      <c r="AF704" s="9">
        <f t="shared" si="111"/>
        <v>0</v>
      </c>
      <c r="AG704" s="9" t="str">
        <f t="shared" si="112"/>
        <v>ok</v>
      </c>
      <c r="AH704" s="9" t="str">
        <f t="shared" si="113"/>
        <v>OK</v>
      </c>
      <c r="AI704" s="9" t="str">
        <f t="shared" si="114"/>
        <v>ok</v>
      </c>
      <c r="AJ704" s="9" t="str">
        <f t="shared" si="115"/>
        <v>STATE SENATOR1REPUBLICANLEG DISTRICT 01 - SENATEKINGLegislative2012283.25DEBT410614110641093RE-ORDER TEE SHIRTSHICKEY GAYLEPO BOX 2749WOODINVILLE WA</v>
      </c>
      <c r="AK704" s="9">
        <f t="shared" si="116"/>
        <v>1</v>
      </c>
      <c r="AL704" s="9" t="str">
        <f t="shared" si="117"/>
        <v>NO!</v>
      </c>
      <c r="AM704" t="str">
        <f t="shared" si="118"/>
        <v>Yes</v>
      </c>
      <c r="AN704">
        <f t="shared" si="119"/>
        <v>100495508</v>
      </c>
      <c r="AO704" s="12" t="str">
        <f t="shared" si="120"/>
        <v>STATE SENATOR1REPUBLICANLEG DISTRICT 01 - SENATEKINGLegislative</v>
      </c>
    </row>
    <row r="705" spans="1:41" hidden="1" x14ac:dyDescent="0.25">
      <c r="A705">
        <v>146</v>
      </c>
      <c r="B705">
        <v>100499029</v>
      </c>
      <c r="C705" t="s">
        <v>30</v>
      </c>
      <c r="D705" t="s">
        <v>658</v>
      </c>
      <c r="E705" t="s">
        <v>44</v>
      </c>
      <c r="F705" t="s">
        <v>659</v>
      </c>
      <c r="G705" t="s">
        <v>660</v>
      </c>
      <c r="H705" t="s">
        <v>273</v>
      </c>
      <c r="I705" t="s">
        <v>661</v>
      </c>
      <c r="J705" t="s">
        <v>67</v>
      </c>
      <c r="K705" t="s">
        <v>174</v>
      </c>
      <c r="L705">
        <v>1</v>
      </c>
      <c r="N705" t="s">
        <v>50</v>
      </c>
      <c r="O705" t="s">
        <v>1276</v>
      </c>
      <c r="P705" t="s">
        <v>134</v>
      </c>
      <c r="Q705" t="s">
        <v>71</v>
      </c>
      <c r="R705">
        <v>2012</v>
      </c>
      <c r="S705">
        <v>283.25</v>
      </c>
      <c r="T705" t="s">
        <v>31</v>
      </c>
      <c r="U705" s="2">
        <v>41061</v>
      </c>
      <c r="V705" s="2">
        <v>41106</v>
      </c>
      <c r="W705" s="2">
        <v>41093</v>
      </c>
      <c r="Y705" t="s">
        <v>7433</v>
      </c>
      <c r="Z705" t="s">
        <v>7434</v>
      </c>
      <c r="AA705" t="s">
        <v>7435</v>
      </c>
      <c r="AB705" t="s">
        <v>7436</v>
      </c>
      <c r="AC705" t="s">
        <v>36</v>
      </c>
      <c r="AE705" s="9" t="str">
        <f t="shared" si="110"/>
        <v>ok</v>
      </c>
      <c r="AF705" s="9">
        <f t="shared" si="111"/>
        <v>0</v>
      </c>
      <c r="AG705" s="9" t="str">
        <f t="shared" si="112"/>
        <v>ok</v>
      </c>
      <c r="AH705" s="9" t="str">
        <f t="shared" si="113"/>
        <v>OK</v>
      </c>
      <c r="AI705" s="9" t="str">
        <f t="shared" si="114"/>
        <v>ok</v>
      </c>
      <c r="AJ705" s="9" t="str">
        <f t="shared" si="115"/>
        <v>STATE SENATOR1REPUBLICANLEG DISTRICT 01 - SENATEKINGLegislative2012283.25DEBT410614110641093RE-ORDER TEE SHIRTSHICKEY GAYLEPO BOX 2749WOODINVILLE WA</v>
      </c>
      <c r="AK705" s="9">
        <f t="shared" si="116"/>
        <v>1</v>
      </c>
      <c r="AL705" s="9" t="str">
        <f t="shared" si="117"/>
        <v>NO!</v>
      </c>
      <c r="AM705" t="str">
        <f t="shared" si="118"/>
        <v>Yes</v>
      </c>
      <c r="AN705">
        <f t="shared" si="119"/>
        <v>100495508</v>
      </c>
      <c r="AO705" s="12" t="str">
        <f t="shared" si="120"/>
        <v>STATE SENATOR1REPUBLICANLEG DISTRICT 01 - SENATEKINGLegislative</v>
      </c>
    </row>
    <row r="706" spans="1:41" hidden="1" x14ac:dyDescent="0.25">
      <c r="A706">
        <v>113</v>
      </c>
      <c r="B706">
        <v>100499061</v>
      </c>
      <c r="C706" t="s">
        <v>30</v>
      </c>
      <c r="D706" t="s">
        <v>956</v>
      </c>
      <c r="E706" t="s">
        <v>44</v>
      </c>
      <c r="F706" t="s">
        <v>957</v>
      </c>
      <c r="G706" t="s">
        <v>958</v>
      </c>
      <c r="H706" t="s">
        <v>238</v>
      </c>
      <c r="I706" t="s">
        <v>959</v>
      </c>
      <c r="J706" t="s">
        <v>67</v>
      </c>
      <c r="K706" t="s">
        <v>174</v>
      </c>
      <c r="L706">
        <v>1</v>
      </c>
      <c r="N706" t="s">
        <v>50</v>
      </c>
      <c r="O706" t="s">
        <v>1276</v>
      </c>
      <c r="P706" t="s">
        <v>134</v>
      </c>
      <c r="Q706" t="s">
        <v>71</v>
      </c>
      <c r="R706">
        <v>2012</v>
      </c>
      <c r="S706">
        <v>283.25</v>
      </c>
      <c r="T706" t="s">
        <v>31</v>
      </c>
      <c r="U706" s="2">
        <v>41061</v>
      </c>
      <c r="V706" s="2">
        <v>41106</v>
      </c>
      <c r="W706" s="2">
        <v>41093</v>
      </c>
      <c r="Y706" t="s">
        <v>7433</v>
      </c>
      <c r="Z706" t="s">
        <v>7434</v>
      </c>
      <c r="AA706" t="s">
        <v>7435</v>
      </c>
      <c r="AB706" t="s">
        <v>7436</v>
      </c>
      <c r="AC706" t="s">
        <v>36</v>
      </c>
      <c r="AE706" s="9" t="str">
        <f t="shared" si="110"/>
        <v>ok</v>
      </c>
      <c r="AF706" s="9">
        <f t="shared" si="111"/>
        <v>0</v>
      </c>
      <c r="AG706" s="9" t="str">
        <f t="shared" si="112"/>
        <v>ok</v>
      </c>
      <c r="AH706" s="9" t="str">
        <f t="shared" si="113"/>
        <v>OK</v>
      </c>
      <c r="AI706" s="9" t="str">
        <f t="shared" si="114"/>
        <v>ok</v>
      </c>
      <c r="AJ706" s="9" t="str">
        <f t="shared" si="115"/>
        <v>STATE SENATOR1REPUBLICANLEG DISTRICT 01 - SENATEKINGLegislative2012283.25DEBT410614110641093RE-ORDER TEE SHIRTSHICKEY GAYLEPO BOX 2749WOODINVILLE WA</v>
      </c>
      <c r="AK706" s="9">
        <f t="shared" si="116"/>
        <v>1</v>
      </c>
      <c r="AL706" s="9" t="str">
        <f t="shared" si="117"/>
        <v>NO!</v>
      </c>
      <c r="AM706" t="str">
        <f t="shared" si="118"/>
        <v>Yes</v>
      </c>
      <c r="AN706">
        <f t="shared" si="119"/>
        <v>100495508</v>
      </c>
      <c r="AO706" s="12" t="str">
        <f t="shared" si="120"/>
        <v>STATE SENATOR1REPUBLICANLEG DISTRICT 01 - SENATEKINGLegislative</v>
      </c>
    </row>
    <row r="707" spans="1:41" hidden="1" x14ac:dyDescent="0.25">
      <c r="A707">
        <v>137</v>
      </c>
      <c r="B707">
        <v>100499119</v>
      </c>
      <c r="C707" t="s">
        <v>30</v>
      </c>
      <c r="D707" t="s">
        <v>814</v>
      </c>
      <c r="E707" t="s">
        <v>44</v>
      </c>
      <c r="F707" t="s">
        <v>815</v>
      </c>
      <c r="G707" t="s">
        <v>816</v>
      </c>
      <c r="H707" t="s">
        <v>273</v>
      </c>
      <c r="I707" t="s">
        <v>817</v>
      </c>
      <c r="J707" t="s">
        <v>49</v>
      </c>
      <c r="K707" t="s">
        <v>174</v>
      </c>
      <c r="L707">
        <v>1</v>
      </c>
      <c r="N707" t="s">
        <v>50</v>
      </c>
      <c r="O707" t="s">
        <v>1276</v>
      </c>
      <c r="P707" t="s">
        <v>134</v>
      </c>
      <c r="Q707" t="s">
        <v>71</v>
      </c>
      <c r="R707">
        <v>2012</v>
      </c>
      <c r="S707">
        <v>283.25</v>
      </c>
      <c r="T707" t="s">
        <v>31</v>
      </c>
      <c r="U707" s="2">
        <v>41061</v>
      </c>
      <c r="V707" s="2">
        <v>41106</v>
      </c>
      <c r="W707" s="2">
        <v>41093</v>
      </c>
      <c r="Y707" t="s">
        <v>7433</v>
      </c>
      <c r="Z707" t="s">
        <v>7434</v>
      </c>
      <c r="AA707" t="s">
        <v>7435</v>
      </c>
      <c r="AB707" t="s">
        <v>7436</v>
      </c>
      <c r="AC707" t="s">
        <v>36</v>
      </c>
      <c r="AE707" s="9" t="str">
        <f t="shared" si="110"/>
        <v>ok</v>
      </c>
      <c r="AF707" s="9">
        <f t="shared" si="111"/>
        <v>0</v>
      </c>
      <c r="AG707" s="9" t="str">
        <f t="shared" si="112"/>
        <v>ok</v>
      </c>
      <c r="AH707" s="9" t="str">
        <f t="shared" si="113"/>
        <v>OK</v>
      </c>
      <c r="AI707" s="9" t="str">
        <f t="shared" si="114"/>
        <v>ok</v>
      </c>
      <c r="AJ707" s="9" t="str">
        <f t="shared" si="115"/>
        <v>STATE SENATOR1REPUBLICANLEG DISTRICT 01 - SENATEKINGLegislative2012283.25DEBT410614110641093RE-ORDER TEE SHIRTSHICKEY GAYLEPO BOX 2749WOODINVILLE WA</v>
      </c>
      <c r="AK707" s="9">
        <f t="shared" si="116"/>
        <v>1</v>
      </c>
      <c r="AL707" s="9" t="str">
        <f t="shared" si="117"/>
        <v>NO!</v>
      </c>
      <c r="AM707" t="str">
        <f t="shared" si="118"/>
        <v>Yes</v>
      </c>
      <c r="AN707">
        <f t="shared" si="119"/>
        <v>100495508</v>
      </c>
      <c r="AO707" s="12" t="str">
        <f t="shared" si="120"/>
        <v>STATE SENATOR1REPUBLICANLEG DISTRICT 01 - SENATEKINGLegislative</v>
      </c>
    </row>
    <row r="708" spans="1:41" hidden="1" x14ac:dyDescent="0.25">
      <c r="A708">
        <v>114</v>
      </c>
      <c r="B708">
        <v>100499131</v>
      </c>
      <c r="C708" t="s">
        <v>30</v>
      </c>
      <c r="D708" t="s">
        <v>284</v>
      </c>
      <c r="E708" t="s">
        <v>44</v>
      </c>
      <c r="F708" t="s">
        <v>285</v>
      </c>
      <c r="G708" t="s">
        <v>286</v>
      </c>
      <c r="H708" t="s">
        <v>140</v>
      </c>
      <c r="I708" t="s">
        <v>287</v>
      </c>
      <c r="J708" t="s">
        <v>67</v>
      </c>
      <c r="K708" t="s">
        <v>174</v>
      </c>
      <c r="L708">
        <v>1</v>
      </c>
      <c r="N708" t="s">
        <v>50</v>
      </c>
      <c r="O708" t="s">
        <v>1276</v>
      </c>
      <c r="P708" t="s">
        <v>134</v>
      </c>
      <c r="Q708" t="s">
        <v>71</v>
      </c>
      <c r="R708">
        <v>2012</v>
      </c>
      <c r="S708">
        <v>283.25</v>
      </c>
      <c r="T708" t="s">
        <v>31</v>
      </c>
      <c r="U708" s="2">
        <v>41061</v>
      </c>
      <c r="V708" s="2">
        <v>41106</v>
      </c>
      <c r="W708" s="2">
        <v>41093</v>
      </c>
      <c r="Y708" t="s">
        <v>7433</v>
      </c>
      <c r="Z708" t="s">
        <v>7434</v>
      </c>
      <c r="AA708" t="s">
        <v>7435</v>
      </c>
      <c r="AB708" t="s">
        <v>7436</v>
      </c>
      <c r="AC708" t="s">
        <v>36</v>
      </c>
      <c r="AE708" s="9" t="str">
        <f t="shared" si="110"/>
        <v>ok</v>
      </c>
      <c r="AF708" s="9">
        <f t="shared" si="111"/>
        <v>0</v>
      </c>
      <c r="AG708" s="9" t="str">
        <f t="shared" si="112"/>
        <v>ok</v>
      </c>
      <c r="AH708" s="9" t="str">
        <f t="shared" si="113"/>
        <v>OK</v>
      </c>
      <c r="AI708" s="9" t="str">
        <f t="shared" si="114"/>
        <v>ok</v>
      </c>
      <c r="AJ708" s="9" t="str">
        <f t="shared" si="115"/>
        <v>STATE SENATOR1REPUBLICANLEG DISTRICT 01 - SENATEKINGLegislative2012283.25DEBT410614110641093RE-ORDER TEE SHIRTSHICKEY GAYLEPO BOX 2749WOODINVILLE WA</v>
      </c>
      <c r="AK708" s="9">
        <f t="shared" si="116"/>
        <v>1</v>
      </c>
      <c r="AL708" s="9" t="str">
        <f t="shared" si="117"/>
        <v>NO!</v>
      </c>
      <c r="AM708" t="str">
        <f t="shared" si="118"/>
        <v>Yes</v>
      </c>
      <c r="AN708">
        <f t="shared" si="119"/>
        <v>100495508</v>
      </c>
      <c r="AO708" s="12" t="str">
        <f t="shared" si="120"/>
        <v>STATE SENATOR1REPUBLICANLEG DISTRICT 01 - SENATEKINGLegislative</v>
      </c>
    </row>
    <row r="709" spans="1:41" hidden="1" x14ac:dyDescent="0.25">
      <c r="A709">
        <v>20</v>
      </c>
      <c r="B709">
        <v>100499134</v>
      </c>
      <c r="C709" t="s">
        <v>30</v>
      </c>
      <c r="D709" t="s">
        <v>1009</v>
      </c>
      <c r="E709" t="s">
        <v>44</v>
      </c>
      <c r="F709" t="s">
        <v>804</v>
      </c>
      <c r="G709" t="s">
        <v>805</v>
      </c>
      <c r="H709" t="s">
        <v>336</v>
      </c>
      <c r="I709" t="s">
        <v>806</v>
      </c>
      <c r="J709" t="s">
        <v>807</v>
      </c>
      <c r="K709" t="s">
        <v>174</v>
      </c>
      <c r="L709">
        <v>1</v>
      </c>
      <c r="N709" t="s">
        <v>50</v>
      </c>
      <c r="O709" t="s">
        <v>1276</v>
      </c>
      <c r="P709" t="s">
        <v>134</v>
      </c>
      <c r="Q709" t="s">
        <v>71</v>
      </c>
      <c r="R709">
        <v>2012</v>
      </c>
      <c r="S709">
        <v>283.25</v>
      </c>
      <c r="T709" t="s">
        <v>31</v>
      </c>
      <c r="U709" s="2">
        <v>41061</v>
      </c>
      <c r="V709" s="2">
        <v>41106</v>
      </c>
      <c r="W709" s="2">
        <v>41093</v>
      </c>
      <c r="Y709" t="s">
        <v>7433</v>
      </c>
      <c r="Z709" t="s">
        <v>7434</v>
      </c>
      <c r="AA709" t="s">
        <v>7435</v>
      </c>
      <c r="AB709" t="s">
        <v>7436</v>
      </c>
      <c r="AC709" t="s">
        <v>36</v>
      </c>
      <c r="AE709" s="9" t="str">
        <f t="shared" ref="AE709:AE772" si="121">IF(LEFT(D709,4)=LEFT(F709,4),"ok","NO!")</f>
        <v>ok</v>
      </c>
      <c r="AF709" s="9">
        <f t="shared" ref="AF709:AF772" si="122">VALUE(MID(O709,SEARCH(" -",O709)-2,2))-L709</f>
        <v>0</v>
      </c>
      <c r="AG709" s="9" t="str">
        <f t="shared" ref="AG709:AG772" si="123">IF(V709&gt;=U709,"ok","ERROR!")</f>
        <v>ok</v>
      </c>
      <c r="AH709" s="9" t="str">
        <f t="shared" ref="AH709:AH772" si="124">IF(AND(W709&gt;=U709,W709&lt;=V709),"OK","ERROR!")</f>
        <v>OK</v>
      </c>
      <c r="AI709" s="9" t="str">
        <f t="shared" ref="AI709:AI772" si="125">IF(W709&lt;=V709,"ok","ERROR")</f>
        <v>ok</v>
      </c>
      <c r="AJ709" s="9" t="str">
        <f t="shared" ref="AJ709:AJ772" si="126">CONCATENATE(K709,L709,M709,N709,O709,P709,Q709,R709,S709,T709,U709,V709,W709,X709,Y709,Z709,AA709,AB709,AC709)</f>
        <v>STATE SENATOR1REPUBLICANLEG DISTRICT 01 - SENATEKINGLegislative2012283.25DEBT410614110641093RE-ORDER TEE SHIRTSHICKEY GAYLEPO BOX 2749WOODINVILLE WA</v>
      </c>
      <c r="AK709" s="9">
        <f t="shared" ref="AK709:AK772" si="127">IF(OR(ISNA(AJ708),ISNA(AJ709)),0,IF(AJ709&lt;&gt;AJ708,0,1))</f>
        <v>1</v>
      </c>
      <c r="AL709" s="9" t="str">
        <f t="shared" ref="AL709:AL772" si="128">IF(J709=K709,"MATCH","NO!")</f>
        <v>NO!</v>
      </c>
      <c r="AM709" t="str">
        <f t="shared" ref="AM709:AM772" si="129">IF(ISNA(VLOOKUP($B709,realdata,1,FALSE)),"NO","Yes")</f>
        <v>Yes</v>
      </c>
      <c r="AN709">
        <f t="shared" ref="AN709:AN772" si="130">VLOOKUP(AJ709,real_kac,2,FALSE)</f>
        <v>100495508</v>
      </c>
      <c r="AO709" s="12" t="str">
        <f t="shared" ref="AO709:AO772" si="131">CONCATENATE(K709,L709,M709,N709,O709,P709,Q709)</f>
        <v>STATE SENATOR1REPUBLICANLEG DISTRICT 01 - SENATEKINGLegislative</v>
      </c>
    </row>
    <row r="710" spans="1:41" hidden="1" x14ac:dyDescent="0.25">
      <c r="A710">
        <v>18</v>
      </c>
      <c r="B710">
        <v>100499147</v>
      </c>
      <c r="C710" t="s">
        <v>30</v>
      </c>
      <c r="D710" t="s">
        <v>524</v>
      </c>
      <c r="E710" t="s">
        <v>44</v>
      </c>
      <c r="F710" t="s">
        <v>525</v>
      </c>
      <c r="G710" t="s">
        <v>403</v>
      </c>
      <c r="H710" t="s">
        <v>336</v>
      </c>
      <c r="I710" t="s">
        <v>526</v>
      </c>
      <c r="J710" t="s">
        <v>67</v>
      </c>
      <c r="K710" t="s">
        <v>174</v>
      </c>
      <c r="L710">
        <v>1</v>
      </c>
      <c r="N710" t="s">
        <v>50</v>
      </c>
      <c r="O710" t="s">
        <v>1276</v>
      </c>
      <c r="P710" t="s">
        <v>134</v>
      </c>
      <c r="Q710" t="s">
        <v>71</v>
      </c>
      <c r="R710">
        <v>2012</v>
      </c>
      <c r="S710">
        <v>283.25</v>
      </c>
      <c r="T710" t="s">
        <v>31</v>
      </c>
      <c r="U710" s="2">
        <v>41061</v>
      </c>
      <c r="V710" s="2">
        <v>41106</v>
      </c>
      <c r="W710" s="2">
        <v>41093</v>
      </c>
      <c r="Y710" t="s">
        <v>7433</v>
      </c>
      <c r="Z710" t="s">
        <v>7434</v>
      </c>
      <c r="AA710" t="s">
        <v>7435</v>
      </c>
      <c r="AB710" t="s">
        <v>7436</v>
      </c>
      <c r="AC710" t="s">
        <v>36</v>
      </c>
      <c r="AE710" s="9" t="str">
        <f t="shared" si="121"/>
        <v>ok</v>
      </c>
      <c r="AF710" s="9">
        <f t="shared" si="122"/>
        <v>0</v>
      </c>
      <c r="AG710" s="9" t="str">
        <f t="shared" si="123"/>
        <v>ok</v>
      </c>
      <c r="AH710" s="9" t="str">
        <f t="shared" si="124"/>
        <v>OK</v>
      </c>
      <c r="AI710" s="9" t="str">
        <f t="shared" si="125"/>
        <v>ok</v>
      </c>
      <c r="AJ710" s="9" t="str">
        <f t="shared" si="126"/>
        <v>STATE SENATOR1REPUBLICANLEG DISTRICT 01 - SENATEKINGLegislative2012283.25DEBT410614110641093RE-ORDER TEE SHIRTSHICKEY GAYLEPO BOX 2749WOODINVILLE WA</v>
      </c>
      <c r="AK710" s="9">
        <f t="shared" si="127"/>
        <v>1</v>
      </c>
      <c r="AL710" s="9" t="str">
        <f t="shared" si="128"/>
        <v>NO!</v>
      </c>
      <c r="AM710" t="str">
        <f t="shared" si="129"/>
        <v>Yes</v>
      </c>
      <c r="AN710">
        <f t="shared" si="130"/>
        <v>100495508</v>
      </c>
      <c r="AO710" s="12" t="str">
        <f t="shared" si="131"/>
        <v>STATE SENATOR1REPUBLICANLEG DISTRICT 01 - SENATEKINGLegislative</v>
      </c>
    </row>
    <row r="711" spans="1:41" hidden="1" x14ac:dyDescent="0.25">
      <c r="A711">
        <v>107</v>
      </c>
      <c r="B711">
        <v>100499199</v>
      </c>
      <c r="C711" t="s">
        <v>30</v>
      </c>
      <c r="D711" t="s">
        <v>933</v>
      </c>
      <c r="E711" t="s">
        <v>44</v>
      </c>
      <c r="F711" t="s">
        <v>934</v>
      </c>
      <c r="G711" t="s">
        <v>935</v>
      </c>
      <c r="H711" t="s">
        <v>191</v>
      </c>
      <c r="I711" t="s">
        <v>936</v>
      </c>
      <c r="J711" t="s">
        <v>49</v>
      </c>
      <c r="K711" t="s">
        <v>174</v>
      </c>
      <c r="L711">
        <v>1</v>
      </c>
      <c r="N711" t="s">
        <v>50</v>
      </c>
      <c r="O711" t="s">
        <v>1276</v>
      </c>
      <c r="P711" t="s">
        <v>134</v>
      </c>
      <c r="Q711" t="s">
        <v>71</v>
      </c>
      <c r="R711">
        <v>2012</v>
      </c>
      <c r="S711">
        <v>283.25</v>
      </c>
      <c r="T711" t="s">
        <v>31</v>
      </c>
      <c r="U711" s="2">
        <v>41061</v>
      </c>
      <c r="V711" s="2">
        <v>41106</v>
      </c>
      <c r="W711" s="2">
        <v>41093</v>
      </c>
      <c r="Y711" t="s">
        <v>7433</v>
      </c>
      <c r="Z711" t="s">
        <v>7434</v>
      </c>
      <c r="AA711" t="s">
        <v>7435</v>
      </c>
      <c r="AB711" t="s">
        <v>7436</v>
      </c>
      <c r="AC711" t="s">
        <v>36</v>
      </c>
      <c r="AE711" s="9" t="str">
        <f t="shared" si="121"/>
        <v>ok</v>
      </c>
      <c r="AF711" s="9">
        <f t="shared" si="122"/>
        <v>0</v>
      </c>
      <c r="AG711" s="9" t="str">
        <f t="shared" si="123"/>
        <v>ok</v>
      </c>
      <c r="AH711" s="9" t="str">
        <f t="shared" si="124"/>
        <v>OK</v>
      </c>
      <c r="AI711" s="9" t="str">
        <f t="shared" si="125"/>
        <v>ok</v>
      </c>
      <c r="AJ711" s="9" t="str">
        <f t="shared" si="126"/>
        <v>STATE SENATOR1REPUBLICANLEG DISTRICT 01 - SENATEKINGLegislative2012283.25DEBT410614110641093RE-ORDER TEE SHIRTSHICKEY GAYLEPO BOX 2749WOODINVILLE WA</v>
      </c>
      <c r="AK711" s="9">
        <f t="shared" si="127"/>
        <v>1</v>
      </c>
      <c r="AL711" s="9" t="str">
        <f t="shared" si="128"/>
        <v>NO!</v>
      </c>
      <c r="AM711" t="str">
        <f t="shared" si="129"/>
        <v>Yes</v>
      </c>
      <c r="AN711">
        <f t="shared" si="130"/>
        <v>100495508</v>
      </c>
      <c r="AO711" s="12" t="str">
        <f t="shared" si="131"/>
        <v>STATE SENATOR1REPUBLICANLEG DISTRICT 01 - SENATEKINGLegislative</v>
      </c>
    </row>
    <row r="712" spans="1:41" hidden="1" x14ac:dyDescent="0.25">
      <c r="A712">
        <v>155</v>
      </c>
      <c r="B712">
        <v>100499202</v>
      </c>
      <c r="C712" t="s">
        <v>30</v>
      </c>
      <c r="D712" t="s">
        <v>831</v>
      </c>
      <c r="E712" t="s">
        <v>44</v>
      </c>
      <c r="F712" t="s">
        <v>832</v>
      </c>
      <c r="G712" t="s">
        <v>833</v>
      </c>
      <c r="H712" t="s">
        <v>65</v>
      </c>
      <c r="I712" t="s">
        <v>834</v>
      </c>
      <c r="J712" t="s">
        <v>67</v>
      </c>
      <c r="K712" t="s">
        <v>174</v>
      </c>
      <c r="L712">
        <v>1</v>
      </c>
      <c r="N712" t="s">
        <v>50</v>
      </c>
      <c r="O712" t="s">
        <v>1276</v>
      </c>
      <c r="P712" t="s">
        <v>134</v>
      </c>
      <c r="Q712" t="s">
        <v>71</v>
      </c>
      <c r="R712">
        <v>2012</v>
      </c>
      <c r="S712">
        <v>283.25</v>
      </c>
      <c r="T712" t="s">
        <v>31</v>
      </c>
      <c r="U712" s="2">
        <v>41061</v>
      </c>
      <c r="V712" s="2">
        <v>41106</v>
      </c>
      <c r="W712" s="2">
        <v>41093</v>
      </c>
      <c r="Y712" t="s">
        <v>7433</v>
      </c>
      <c r="Z712" t="s">
        <v>7434</v>
      </c>
      <c r="AA712" t="s">
        <v>7435</v>
      </c>
      <c r="AB712" t="s">
        <v>7436</v>
      </c>
      <c r="AC712" t="s">
        <v>36</v>
      </c>
      <c r="AE712" s="9" t="str">
        <f t="shared" si="121"/>
        <v>ok</v>
      </c>
      <c r="AF712" s="9">
        <f t="shared" si="122"/>
        <v>0</v>
      </c>
      <c r="AG712" s="9" t="str">
        <f t="shared" si="123"/>
        <v>ok</v>
      </c>
      <c r="AH712" s="9" t="str">
        <f t="shared" si="124"/>
        <v>OK</v>
      </c>
      <c r="AI712" s="9" t="str">
        <f t="shared" si="125"/>
        <v>ok</v>
      </c>
      <c r="AJ712" s="9" t="str">
        <f t="shared" si="126"/>
        <v>STATE SENATOR1REPUBLICANLEG DISTRICT 01 - SENATEKINGLegislative2012283.25DEBT410614110641093RE-ORDER TEE SHIRTSHICKEY GAYLEPO BOX 2749WOODINVILLE WA</v>
      </c>
      <c r="AK712" s="9">
        <f t="shared" si="127"/>
        <v>1</v>
      </c>
      <c r="AL712" s="9" t="str">
        <f t="shared" si="128"/>
        <v>NO!</v>
      </c>
      <c r="AM712" t="str">
        <f t="shared" si="129"/>
        <v>Yes</v>
      </c>
      <c r="AN712">
        <f t="shared" si="130"/>
        <v>100495508</v>
      </c>
      <c r="AO712" s="12" t="str">
        <f t="shared" si="131"/>
        <v>STATE SENATOR1REPUBLICANLEG DISTRICT 01 - SENATEKINGLegislative</v>
      </c>
    </row>
    <row r="713" spans="1:41" hidden="1" x14ac:dyDescent="0.25">
      <c r="A713">
        <v>125</v>
      </c>
      <c r="B713">
        <v>100499249</v>
      </c>
      <c r="C713" t="s">
        <v>30</v>
      </c>
      <c r="D713" t="s">
        <v>644</v>
      </c>
      <c r="E713" t="s">
        <v>44</v>
      </c>
      <c r="F713" t="s">
        <v>645</v>
      </c>
      <c r="G713" t="s">
        <v>646</v>
      </c>
      <c r="H713" t="s">
        <v>299</v>
      </c>
      <c r="I713" t="s">
        <v>647</v>
      </c>
      <c r="J713" t="s">
        <v>174</v>
      </c>
      <c r="K713" t="s">
        <v>174</v>
      </c>
      <c r="L713">
        <v>1</v>
      </c>
      <c r="N713" t="s">
        <v>50</v>
      </c>
      <c r="O713" t="s">
        <v>1276</v>
      </c>
      <c r="P713" t="s">
        <v>134</v>
      </c>
      <c r="Q713" t="s">
        <v>71</v>
      </c>
      <c r="R713">
        <v>2012</v>
      </c>
      <c r="S713">
        <v>283.25</v>
      </c>
      <c r="T713" t="s">
        <v>31</v>
      </c>
      <c r="U713" s="2">
        <v>41061</v>
      </c>
      <c r="V713" s="2">
        <v>41106</v>
      </c>
      <c r="W713" s="2">
        <v>41093</v>
      </c>
      <c r="Y713" t="s">
        <v>7433</v>
      </c>
      <c r="Z713" t="s">
        <v>7434</v>
      </c>
      <c r="AA713" t="s">
        <v>7435</v>
      </c>
      <c r="AB713" t="s">
        <v>7436</v>
      </c>
      <c r="AC713" t="s">
        <v>36</v>
      </c>
      <c r="AE713" s="9" t="str">
        <f t="shared" si="121"/>
        <v>ok</v>
      </c>
      <c r="AF713" s="9">
        <f t="shared" si="122"/>
        <v>0</v>
      </c>
      <c r="AG713" s="9" t="str">
        <f t="shared" si="123"/>
        <v>ok</v>
      </c>
      <c r="AH713" s="9" t="str">
        <f t="shared" si="124"/>
        <v>OK</v>
      </c>
      <c r="AI713" s="9" t="str">
        <f t="shared" si="125"/>
        <v>ok</v>
      </c>
      <c r="AJ713" s="9" t="str">
        <f t="shared" si="126"/>
        <v>STATE SENATOR1REPUBLICANLEG DISTRICT 01 - SENATEKINGLegislative2012283.25DEBT410614110641093RE-ORDER TEE SHIRTSHICKEY GAYLEPO BOX 2749WOODINVILLE WA</v>
      </c>
      <c r="AK713" s="9">
        <f t="shared" si="127"/>
        <v>1</v>
      </c>
      <c r="AL713" s="9" t="str">
        <f t="shared" si="128"/>
        <v>MATCH</v>
      </c>
      <c r="AM713" t="str">
        <f t="shared" si="129"/>
        <v>Yes</v>
      </c>
      <c r="AN713">
        <f t="shared" si="130"/>
        <v>100495508</v>
      </c>
      <c r="AO713" s="12" t="str">
        <f t="shared" si="131"/>
        <v>STATE SENATOR1REPUBLICANLEG DISTRICT 01 - SENATEKINGLegislative</v>
      </c>
    </row>
    <row r="714" spans="1:41" hidden="1" x14ac:dyDescent="0.25">
      <c r="A714">
        <v>55</v>
      </c>
      <c r="B714">
        <v>100499259</v>
      </c>
      <c r="C714" t="s">
        <v>30</v>
      </c>
      <c r="D714" t="s">
        <v>1237</v>
      </c>
      <c r="E714" t="s">
        <v>44</v>
      </c>
      <c r="F714" t="s">
        <v>1238</v>
      </c>
      <c r="G714" t="s">
        <v>1239</v>
      </c>
      <c r="I714" t="s">
        <v>1240</v>
      </c>
      <c r="J714" t="s">
        <v>67</v>
      </c>
      <c r="K714" t="s">
        <v>174</v>
      </c>
      <c r="L714">
        <v>1</v>
      </c>
      <c r="N714" t="s">
        <v>50</v>
      </c>
      <c r="O714" t="s">
        <v>1276</v>
      </c>
      <c r="P714" t="s">
        <v>134</v>
      </c>
      <c r="Q714" t="s">
        <v>71</v>
      </c>
      <c r="R714">
        <v>2012</v>
      </c>
      <c r="S714">
        <v>283.25</v>
      </c>
      <c r="T714" t="s">
        <v>31</v>
      </c>
      <c r="U714" s="2">
        <v>41061</v>
      </c>
      <c r="V714" s="2">
        <v>41106</v>
      </c>
      <c r="W714" s="2">
        <v>41093</v>
      </c>
      <c r="Y714" t="s">
        <v>7433</v>
      </c>
      <c r="Z714" t="s">
        <v>7434</v>
      </c>
      <c r="AA714" t="s">
        <v>7435</v>
      </c>
      <c r="AB714" t="s">
        <v>7436</v>
      </c>
      <c r="AC714" t="s">
        <v>36</v>
      </c>
      <c r="AE714" s="9" t="str">
        <f t="shared" si="121"/>
        <v>ok</v>
      </c>
      <c r="AF714" s="9">
        <f t="shared" si="122"/>
        <v>0</v>
      </c>
      <c r="AG714" s="9" t="str">
        <f t="shared" si="123"/>
        <v>ok</v>
      </c>
      <c r="AH714" s="9" t="str">
        <f t="shared" si="124"/>
        <v>OK</v>
      </c>
      <c r="AI714" s="9" t="str">
        <f t="shared" si="125"/>
        <v>ok</v>
      </c>
      <c r="AJ714" s="9" t="str">
        <f t="shared" si="126"/>
        <v>STATE SENATOR1REPUBLICANLEG DISTRICT 01 - SENATEKINGLegislative2012283.25DEBT410614110641093RE-ORDER TEE SHIRTSHICKEY GAYLEPO BOX 2749WOODINVILLE WA</v>
      </c>
      <c r="AK714" s="9">
        <f t="shared" si="127"/>
        <v>1</v>
      </c>
      <c r="AL714" s="9" t="str">
        <f t="shared" si="128"/>
        <v>NO!</v>
      </c>
      <c r="AM714" t="str">
        <f t="shared" si="129"/>
        <v>Yes</v>
      </c>
      <c r="AN714">
        <f t="shared" si="130"/>
        <v>100495508</v>
      </c>
      <c r="AO714" s="12" t="str">
        <f t="shared" si="131"/>
        <v>STATE SENATOR1REPUBLICANLEG DISTRICT 01 - SENATEKINGLegislative</v>
      </c>
    </row>
    <row r="715" spans="1:41" hidden="1" x14ac:dyDescent="0.25">
      <c r="A715">
        <v>126</v>
      </c>
      <c r="B715">
        <v>100499261</v>
      </c>
      <c r="C715" t="s">
        <v>30</v>
      </c>
      <c r="D715" t="s">
        <v>651</v>
      </c>
      <c r="E715" t="s">
        <v>44</v>
      </c>
      <c r="F715" t="s">
        <v>652</v>
      </c>
      <c r="G715" t="s">
        <v>190</v>
      </c>
      <c r="H715" t="s">
        <v>65</v>
      </c>
      <c r="I715" t="s">
        <v>653</v>
      </c>
      <c r="J715" t="s">
        <v>654</v>
      </c>
      <c r="K715" t="s">
        <v>174</v>
      </c>
      <c r="L715">
        <v>1</v>
      </c>
      <c r="N715" t="s">
        <v>50</v>
      </c>
      <c r="O715" t="s">
        <v>1276</v>
      </c>
      <c r="P715" t="s">
        <v>134</v>
      </c>
      <c r="Q715" t="s">
        <v>71</v>
      </c>
      <c r="R715">
        <v>2012</v>
      </c>
      <c r="S715">
        <v>283.25</v>
      </c>
      <c r="T715" t="s">
        <v>31</v>
      </c>
      <c r="U715" s="2">
        <v>41061</v>
      </c>
      <c r="V715" s="2">
        <v>41106</v>
      </c>
      <c r="W715" s="2">
        <v>41093</v>
      </c>
      <c r="Y715" t="s">
        <v>7433</v>
      </c>
      <c r="Z715" t="s">
        <v>7434</v>
      </c>
      <c r="AA715" t="s">
        <v>7435</v>
      </c>
      <c r="AB715" t="s">
        <v>7436</v>
      </c>
      <c r="AC715" t="s">
        <v>36</v>
      </c>
      <c r="AE715" s="9" t="str">
        <f t="shared" si="121"/>
        <v>ok</v>
      </c>
      <c r="AF715" s="9">
        <f t="shared" si="122"/>
        <v>0</v>
      </c>
      <c r="AG715" s="9" t="str">
        <f t="shared" si="123"/>
        <v>ok</v>
      </c>
      <c r="AH715" s="9" t="str">
        <f t="shared" si="124"/>
        <v>OK</v>
      </c>
      <c r="AI715" s="9" t="str">
        <f t="shared" si="125"/>
        <v>ok</v>
      </c>
      <c r="AJ715" s="9" t="str">
        <f t="shared" si="126"/>
        <v>STATE SENATOR1REPUBLICANLEG DISTRICT 01 - SENATEKINGLegislative2012283.25DEBT410614110641093RE-ORDER TEE SHIRTSHICKEY GAYLEPO BOX 2749WOODINVILLE WA</v>
      </c>
      <c r="AK715" s="9">
        <f t="shared" si="127"/>
        <v>1</v>
      </c>
      <c r="AL715" s="9" t="str">
        <f t="shared" si="128"/>
        <v>NO!</v>
      </c>
      <c r="AM715" t="str">
        <f t="shared" si="129"/>
        <v>Yes</v>
      </c>
      <c r="AN715">
        <f t="shared" si="130"/>
        <v>100495508</v>
      </c>
      <c r="AO715" s="12" t="str">
        <f t="shared" si="131"/>
        <v>STATE SENATOR1REPUBLICANLEG DISTRICT 01 - SENATEKINGLegislative</v>
      </c>
    </row>
    <row r="716" spans="1:41" hidden="1" x14ac:dyDescent="0.25">
      <c r="A716">
        <v>101</v>
      </c>
      <c r="B716">
        <v>100499262</v>
      </c>
      <c r="C716" t="s">
        <v>30</v>
      </c>
      <c r="D716" t="s">
        <v>1237</v>
      </c>
      <c r="E716" t="s">
        <v>44</v>
      </c>
      <c r="F716" t="s">
        <v>1238</v>
      </c>
      <c r="G716" t="s">
        <v>1239</v>
      </c>
      <c r="I716" t="s">
        <v>1240</v>
      </c>
      <c r="J716" t="s">
        <v>67</v>
      </c>
      <c r="K716" t="s">
        <v>174</v>
      </c>
      <c r="L716">
        <v>1</v>
      </c>
      <c r="N716" t="s">
        <v>50</v>
      </c>
      <c r="O716" t="s">
        <v>1276</v>
      </c>
      <c r="P716" t="s">
        <v>134</v>
      </c>
      <c r="Q716" t="s">
        <v>71</v>
      </c>
      <c r="R716">
        <v>2012</v>
      </c>
      <c r="S716">
        <v>283.25</v>
      </c>
      <c r="T716" t="s">
        <v>31</v>
      </c>
      <c r="U716" s="2">
        <v>41061</v>
      </c>
      <c r="V716" s="2">
        <v>41106</v>
      </c>
      <c r="W716" s="2">
        <v>41093</v>
      </c>
      <c r="Y716" t="s">
        <v>7433</v>
      </c>
      <c r="Z716" t="s">
        <v>7434</v>
      </c>
      <c r="AA716" t="s">
        <v>7435</v>
      </c>
      <c r="AB716" t="s">
        <v>7436</v>
      </c>
      <c r="AC716" t="s">
        <v>36</v>
      </c>
      <c r="AE716" s="9" t="str">
        <f t="shared" si="121"/>
        <v>ok</v>
      </c>
      <c r="AF716" s="9">
        <f t="shared" si="122"/>
        <v>0</v>
      </c>
      <c r="AG716" s="9" t="str">
        <f t="shared" si="123"/>
        <v>ok</v>
      </c>
      <c r="AH716" s="9" t="str">
        <f t="shared" si="124"/>
        <v>OK</v>
      </c>
      <c r="AI716" s="9" t="str">
        <f t="shared" si="125"/>
        <v>ok</v>
      </c>
      <c r="AJ716" s="9" t="str">
        <f t="shared" si="126"/>
        <v>STATE SENATOR1REPUBLICANLEG DISTRICT 01 - SENATEKINGLegislative2012283.25DEBT410614110641093RE-ORDER TEE SHIRTSHICKEY GAYLEPO BOX 2749WOODINVILLE WA</v>
      </c>
      <c r="AK716" s="9">
        <f t="shared" si="127"/>
        <v>1</v>
      </c>
      <c r="AL716" s="9" t="str">
        <f t="shared" si="128"/>
        <v>NO!</v>
      </c>
      <c r="AM716" t="str">
        <f t="shared" si="129"/>
        <v>Yes</v>
      </c>
      <c r="AN716">
        <f t="shared" si="130"/>
        <v>100495508</v>
      </c>
      <c r="AO716" s="12" t="str">
        <f t="shared" si="131"/>
        <v>STATE SENATOR1REPUBLICANLEG DISTRICT 01 - SENATEKINGLegislative</v>
      </c>
    </row>
    <row r="717" spans="1:41" hidden="1" x14ac:dyDescent="0.25">
      <c r="A717">
        <v>22</v>
      </c>
      <c r="B717">
        <v>100499267</v>
      </c>
      <c r="C717" t="s">
        <v>30</v>
      </c>
      <c r="D717" t="s">
        <v>372</v>
      </c>
      <c r="E717" t="s">
        <v>44</v>
      </c>
      <c r="F717" t="s">
        <v>373</v>
      </c>
      <c r="G717" t="s">
        <v>374</v>
      </c>
      <c r="H717" t="s">
        <v>273</v>
      </c>
      <c r="I717" t="s">
        <v>375</v>
      </c>
      <c r="J717" t="s">
        <v>174</v>
      </c>
      <c r="K717" t="s">
        <v>174</v>
      </c>
      <c r="L717">
        <v>1</v>
      </c>
      <c r="N717" t="s">
        <v>50</v>
      </c>
      <c r="O717" t="s">
        <v>1276</v>
      </c>
      <c r="P717" t="s">
        <v>134</v>
      </c>
      <c r="Q717" t="s">
        <v>71</v>
      </c>
      <c r="R717">
        <v>2012</v>
      </c>
      <c r="S717">
        <v>283.25</v>
      </c>
      <c r="T717" t="s">
        <v>31</v>
      </c>
      <c r="U717" s="2">
        <v>41061</v>
      </c>
      <c r="V717" s="2">
        <v>41106</v>
      </c>
      <c r="W717" s="2">
        <v>41093</v>
      </c>
      <c r="Y717" t="s">
        <v>7433</v>
      </c>
      <c r="Z717" t="s">
        <v>7434</v>
      </c>
      <c r="AA717" t="s">
        <v>7435</v>
      </c>
      <c r="AB717" t="s">
        <v>7436</v>
      </c>
      <c r="AC717" t="s">
        <v>36</v>
      </c>
      <c r="AE717" s="9" t="str">
        <f t="shared" si="121"/>
        <v>ok</v>
      </c>
      <c r="AF717" s="9">
        <f t="shared" si="122"/>
        <v>0</v>
      </c>
      <c r="AG717" s="9" t="str">
        <f t="shared" si="123"/>
        <v>ok</v>
      </c>
      <c r="AH717" s="9" t="str">
        <f t="shared" si="124"/>
        <v>OK</v>
      </c>
      <c r="AI717" s="9" t="str">
        <f t="shared" si="125"/>
        <v>ok</v>
      </c>
      <c r="AJ717" s="9" t="str">
        <f t="shared" si="126"/>
        <v>STATE SENATOR1REPUBLICANLEG DISTRICT 01 - SENATEKINGLegislative2012283.25DEBT410614110641093RE-ORDER TEE SHIRTSHICKEY GAYLEPO BOX 2749WOODINVILLE WA</v>
      </c>
      <c r="AK717" s="9">
        <f t="shared" si="127"/>
        <v>1</v>
      </c>
      <c r="AL717" s="9" t="str">
        <f t="shared" si="128"/>
        <v>MATCH</v>
      </c>
      <c r="AM717" t="str">
        <f t="shared" si="129"/>
        <v>Yes</v>
      </c>
      <c r="AN717">
        <f t="shared" si="130"/>
        <v>100495508</v>
      </c>
      <c r="AO717" s="12" t="str">
        <f t="shared" si="131"/>
        <v>STATE SENATOR1REPUBLICANLEG DISTRICT 01 - SENATEKINGLegislative</v>
      </c>
    </row>
    <row r="718" spans="1:41" hidden="1" x14ac:dyDescent="0.25">
      <c r="A718">
        <v>46</v>
      </c>
      <c r="B718">
        <v>100499312</v>
      </c>
      <c r="C718" t="s">
        <v>30</v>
      </c>
      <c r="D718" t="s">
        <v>484</v>
      </c>
      <c r="E718" t="s">
        <v>44</v>
      </c>
      <c r="F718" t="s">
        <v>485</v>
      </c>
      <c r="G718" t="s">
        <v>486</v>
      </c>
      <c r="H718" t="s">
        <v>109</v>
      </c>
      <c r="I718" t="s">
        <v>487</v>
      </c>
      <c r="J718" t="s">
        <v>193</v>
      </c>
      <c r="K718" t="s">
        <v>174</v>
      </c>
      <c r="L718">
        <v>1</v>
      </c>
      <c r="N718" t="s">
        <v>50</v>
      </c>
      <c r="O718" t="s">
        <v>1276</v>
      </c>
      <c r="P718" t="s">
        <v>134</v>
      </c>
      <c r="Q718" t="s">
        <v>71</v>
      </c>
      <c r="R718">
        <v>2012</v>
      </c>
      <c r="S718">
        <v>283.25</v>
      </c>
      <c r="T718" t="s">
        <v>31</v>
      </c>
      <c r="U718" s="2">
        <v>41061</v>
      </c>
      <c r="V718" s="2">
        <v>41106</v>
      </c>
      <c r="W718" s="2">
        <v>41093</v>
      </c>
      <c r="Y718" t="s">
        <v>7433</v>
      </c>
      <c r="Z718" t="s">
        <v>7434</v>
      </c>
      <c r="AA718" t="s">
        <v>7435</v>
      </c>
      <c r="AB718" t="s">
        <v>7436</v>
      </c>
      <c r="AC718" t="s">
        <v>36</v>
      </c>
      <c r="AE718" s="9" t="str">
        <f t="shared" si="121"/>
        <v>ok</v>
      </c>
      <c r="AF718" s="9">
        <f t="shared" si="122"/>
        <v>0</v>
      </c>
      <c r="AG718" s="9" t="str">
        <f t="shared" si="123"/>
        <v>ok</v>
      </c>
      <c r="AH718" s="9" t="str">
        <f t="shared" si="124"/>
        <v>OK</v>
      </c>
      <c r="AI718" s="9" t="str">
        <f t="shared" si="125"/>
        <v>ok</v>
      </c>
      <c r="AJ718" s="9" t="str">
        <f t="shared" si="126"/>
        <v>STATE SENATOR1REPUBLICANLEG DISTRICT 01 - SENATEKINGLegislative2012283.25DEBT410614110641093RE-ORDER TEE SHIRTSHICKEY GAYLEPO BOX 2749WOODINVILLE WA</v>
      </c>
      <c r="AK718" s="9">
        <f t="shared" si="127"/>
        <v>1</v>
      </c>
      <c r="AL718" s="9" t="str">
        <f t="shared" si="128"/>
        <v>NO!</v>
      </c>
      <c r="AM718" t="str">
        <f t="shared" si="129"/>
        <v>Yes</v>
      </c>
      <c r="AN718">
        <f t="shared" si="130"/>
        <v>100495508</v>
      </c>
      <c r="AO718" s="12" t="str">
        <f t="shared" si="131"/>
        <v>STATE SENATOR1REPUBLICANLEG DISTRICT 01 - SENATEKINGLegislative</v>
      </c>
    </row>
    <row r="719" spans="1:41" hidden="1" x14ac:dyDescent="0.25">
      <c r="A719">
        <v>132</v>
      </c>
      <c r="B719">
        <v>100499372</v>
      </c>
      <c r="C719" t="s">
        <v>30</v>
      </c>
      <c r="D719" t="s">
        <v>1094</v>
      </c>
      <c r="E719" t="s">
        <v>44</v>
      </c>
      <c r="F719" t="s">
        <v>1095</v>
      </c>
      <c r="G719" t="s">
        <v>1096</v>
      </c>
      <c r="H719" t="s">
        <v>299</v>
      </c>
      <c r="I719" t="s">
        <v>1097</v>
      </c>
      <c r="J719" t="s">
        <v>67</v>
      </c>
      <c r="K719" t="s">
        <v>174</v>
      </c>
      <c r="L719">
        <v>1</v>
      </c>
      <c r="N719" t="s">
        <v>50</v>
      </c>
      <c r="O719" t="s">
        <v>1276</v>
      </c>
      <c r="P719" t="s">
        <v>134</v>
      </c>
      <c r="Q719" t="s">
        <v>71</v>
      </c>
      <c r="R719">
        <v>2012</v>
      </c>
      <c r="S719">
        <v>283.25</v>
      </c>
      <c r="T719" t="s">
        <v>31</v>
      </c>
      <c r="U719" s="2">
        <v>41061</v>
      </c>
      <c r="V719" s="2">
        <v>41106</v>
      </c>
      <c r="W719" s="2">
        <v>41093</v>
      </c>
      <c r="Y719" t="s">
        <v>7433</v>
      </c>
      <c r="Z719" t="s">
        <v>7434</v>
      </c>
      <c r="AA719" t="s">
        <v>7435</v>
      </c>
      <c r="AB719" t="s">
        <v>7436</v>
      </c>
      <c r="AC719" t="s">
        <v>36</v>
      </c>
      <c r="AE719" s="9" t="str">
        <f t="shared" si="121"/>
        <v>ok</v>
      </c>
      <c r="AF719" s="9">
        <f t="shared" si="122"/>
        <v>0</v>
      </c>
      <c r="AG719" s="9" t="str">
        <f t="shared" si="123"/>
        <v>ok</v>
      </c>
      <c r="AH719" s="9" t="str">
        <f t="shared" si="124"/>
        <v>OK</v>
      </c>
      <c r="AI719" s="9" t="str">
        <f t="shared" si="125"/>
        <v>ok</v>
      </c>
      <c r="AJ719" s="9" t="str">
        <f t="shared" si="126"/>
        <v>STATE SENATOR1REPUBLICANLEG DISTRICT 01 - SENATEKINGLegislative2012283.25DEBT410614110641093RE-ORDER TEE SHIRTSHICKEY GAYLEPO BOX 2749WOODINVILLE WA</v>
      </c>
      <c r="AK719" s="9">
        <f t="shared" si="127"/>
        <v>1</v>
      </c>
      <c r="AL719" s="9" t="str">
        <f t="shared" si="128"/>
        <v>NO!</v>
      </c>
      <c r="AM719" t="str">
        <f t="shared" si="129"/>
        <v>Yes</v>
      </c>
      <c r="AN719">
        <f t="shared" si="130"/>
        <v>100495508</v>
      </c>
      <c r="AO719" s="12" t="str">
        <f t="shared" si="131"/>
        <v>STATE SENATOR1REPUBLICANLEG DISTRICT 01 - SENATEKINGLegislative</v>
      </c>
    </row>
    <row r="720" spans="1:41" hidden="1" x14ac:dyDescent="0.25">
      <c r="A720">
        <v>81</v>
      </c>
      <c r="B720">
        <v>100499378</v>
      </c>
      <c r="C720" t="s">
        <v>30</v>
      </c>
      <c r="D720" t="s">
        <v>1326</v>
      </c>
      <c r="E720" t="s">
        <v>44</v>
      </c>
      <c r="F720" t="s">
        <v>1327</v>
      </c>
      <c r="G720" t="s">
        <v>1328</v>
      </c>
      <c r="H720" t="s">
        <v>140</v>
      </c>
      <c r="I720" t="s">
        <v>1329</v>
      </c>
      <c r="J720" t="s">
        <v>174</v>
      </c>
      <c r="K720" t="s">
        <v>174</v>
      </c>
      <c r="L720">
        <v>1</v>
      </c>
      <c r="N720" t="s">
        <v>50</v>
      </c>
      <c r="O720" t="s">
        <v>1276</v>
      </c>
      <c r="P720" t="s">
        <v>134</v>
      </c>
      <c r="Q720" t="s">
        <v>71</v>
      </c>
      <c r="R720">
        <v>2012</v>
      </c>
      <c r="S720">
        <v>283.25</v>
      </c>
      <c r="T720" t="s">
        <v>31</v>
      </c>
      <c r="U720" s="2">
        <v>41061</v>
      </c>
      <c r="V720" s="2">
        <v>41106</v>
      </c>
      <c r="W720" s="2">
        <v>41093</v>
      </c>
      <c r="Y720" t="s">
        <v>7433</v>
      </c>
      <c r="Z720" t="s">
        <v>7434</v>
      </c>
      <c r="AA720" t="s">
        <v>7435</v>
      </c>
      <c r="AB720" t="s">
        <v>7436</v>
      </c>
      <c r="AC720" t="s">
        <v>36</v>
      </c>
      <c r="AE720" s="9" t="str">
        <f t="shared" si="121"/>
        <v>ok</v>
      </c>
      <c r="AF720" s="9">
        <f t="shared" si="122"/>
        <v>0</v>
      </c>
      <c r="AG720" s="9" t="str">
        <f t="shared" si="123"/>
        <v>ok</v>
      </c>
      <c r="AH720" s="9" t="str">
        <f t="shared" si="124"/>
        <v>OK</v>
      </c>
      <c r="AI720" s="9" t="str">
        <f t="shared" si="125"/>
        <v>ok</v>
      </c>
      <c r="AJ720" s="9" t="str">
        <f t="shared" si="126"/>
        <v>STATE SENATOR1REPUBLICANLEG DISTRICT 01 - SENATEKINGLegislative2012283.25DEBT410614110641093RE-ORDER TEE SHIRTSHICKEY GAYLEPO BOX 2749WOODINVILLE WA</v>
      </c>
      <c r="AK720" s="9">
        <f t="shared" si="127"/>
        <v>1</v>
      </c>
      <c r="AL720" s="9" t="str">
        <f t="shared" si="128"/>
        <v>MATCH</v>
      </c>
      <c r="AM720" t="str">
        <f t="shared" si="129"/>
        <v>Yes</v>
      </c>
      <c r="AN720">
        <f t="shared" si="130"/>
        <v>100495508</v>
      </c>
      <c r="AO720" s="12" t="str">
        <f t="shared" si="131"/>
        <v>STATE SENATOR1REPUBLICANLEG DISTRICT 01 - SENATEKINGLegislative</v>
      </c>
    </row>
    <row r="721" spans="1:41" hidden="1" x14ac:dyDescent="0.25">
      <c r="A721">
        <v>82</v>
      </c>
      <c r="B721">
        <v>100499385</v>
      </c>
      <c r="C721" t="s">
        <v>30</v>
      </c>
      <c r="D721" t="s">
        <v>1326</v>
      </c>
      <c r="E721" t="s">
        <v>44</v>
      </c>
      <c r="F721" t="s">
        <v>1327</v>
      </c>
      <c r="G721" t="s">
        <v>1328</v>
      </c>
      <c r="H721" t="s">
        <v>140</v>
      </c>
      <c r="I721" t="s">
        <v>1329</v>
      </c>
      <c r="J721" t="s">
        <v>174</v>
      </c>
      <c r="K721" t="s">
        <v>174</v>
      </c>
      <c r="L721">
        <v>1</v>
      </c>
      <c r="N721" t="s">
        <v>50</v>
      </c>
      <c r="O721" t="s">
        <v>1276</v>
      </c>
      <c r="P721" t="s">
        <v>134</v>
      </c>
      <c r="Q721" t="s">
        <v>71</v>
      </c>
      <c r="R721">
        <v>2012</v>
      </c>
      <c r="S721">
        <v>283.25</v>
      </c>
      <c r="T721" t="s">
        <v>31</v>
      </c>
      <c r="U721" s="2">
        <v>41061</v>
      </c>
      <c r="V721" s="2">
        <v>41106</v>
      </c>
      <c r="W721" s="2">
        <v>41093</v>
      </c>
      <c r="Y721" t="s">
        <v>7433</v>
      </c>
      <c r="Z721" t="s">
        <v>7434</v>
      </c>
      <c r="AA721" t="s">
        <v>7435</v>
      </c>
      <c r="AB721" t="s">
        <v>7436</v>
      </c>
      <c r="AC721" t="s">
        <v>36</v>
      </c>
      <c r="AE721" s="9" t="str">
        <f t="shared" si="121"/>
        <v>ok</v>
      </c>
      <c r="AF721" s="9">
        <f t="shared" si="122"/>
        <v>0</v>
      </c>
      <c r="AG721" s="9" t="str">
        <f t="shared" si="123"/>
        <v>ok</v>
      </c>
      <c r="AH721" s="9" t="str">
        <f t="shared" si="124"/>
        <v>OK</v>
      </c>
      <c r="AI721" s="9" t="str">
        <f t="shared" si="125"/>
        <v>ok</v>
      </c>
      <c r="AJ721" s="9" t="str">
        <f t="shared" si="126"/>
        <v>STATE SENATOR1REPUBLICANLEG DISTRICT 01 - SENATEKINGLegislative2012283.25DEBT410614110641093RE-ORDER TEE SHIRTSHICKEY GAYLEPO BOX 2749WOODINVILLE WA</v>
      </c>
      <c r="AK721" s="9">
        <f t="shared" si="127"/>
        <v>1</v>
      </c>
      <c r="AL721" s="9" t="str">
        <f t="shared" si="128"/>
        <v>MATCH</v>
      </c>
      <c r="AM721" t="str">
        <f t="shared" si="129"/>
        <v>Yes</v>
      </c>
      <c r="AN721">
        <f t="shared" si="130"/>
        <v>100495508</v>
      </c>
      <c r="AO721" s="12" t="str">
        <f t="shared" si="131"/>
        <v>STATE SENATOR1REPUBLICANLEG DISTRICT 01 - SENATEKINGLegislative</v>
      </c>
    </row>
    <row r="722" spans="1:41" hidden="1" x14ac:dyDescent="0.25">
      <c r="A722">
        <v>87</v>
      </c>
      <c r="B722">
        <v>100499398</v>
      </c>
      <c r="C722" t="s">
        <v>30</v>
      </c>
      <c r="D722" t="s">
        <v>200</v>
      </c>
      <c r="E722" t="s">
        <v>44</v>
      </c>
      <c r="F722" t="s">
        <v>201</v>
      </c>
      <c r="G722" t="s">
        <v>202</v>
      </c>
      <c r="H722" t="s">
        <v>65</v>
      </c>
      <c r="I722" t="s">
        <v>203</v>
      </c>
      <c r="J722" t="s">
        <v>67</v>
      </c>
      <c r="K722" t="s">
        <v>174</v>
      </c>
      <c r="L722">
        <v>1</v>
      </c>
      <c r="N722" t="s">
        <v>50</v>
      </c>
      <c r="O722" t="s">
        <v>1276</v>
      </c>
      <c r="P722" t="s">
        <v>134</v>
      </c>
      <c r="Q722" t="s">
        <v>71</v>
      </c>
      <c r="R722">
        <v>2012</v>
      </c>
      <c r="S722">
        <v>283.25</v>
      </c>
      <c r="T722" t="s">
        <v>31</v>
      </c>
      <c r="U722" s="2">
        <v>41061</v>
      </c>
      <c r="V722" s="2">
        <v>41106</v>
      </c>
      <c r="W722" s="2">
        <v>41093</v>
      </c>
      <c r="Y722" t="s">
        <v>7433</v>
      </c>
      <c r="Z722" t="s">
        <v>7434</v>
      </c>
      <c r="AA722" t="s">
        <v>7435</v>
      </c>
      <c r="AB722" t="s">
        <v>7436</v>
      </c>
      <c r="AC722" t="s">
        <v>36</v>
      </c>
      <c r="AE722" s="9" t="str">
        <f t="shared" si="121"/>
        <v>ok</v>
      </c>
      <c r="AF722" s="9">
        <f t="shared" si="122"/>
        <v>0</v>
      </c>
      <c r="AG722" s="9" t="str">
        <f t="shared" si="123"/>
        <v>ok</v>
      </c>
      <c r="AH722" s="9" t="str">
        <f t="shared" si="124"/>
        <v>OK</v>
      </c>
      <c r="AI722" s="9" t="str">
        <f t="shared" si="125"/>
        <v>ok</v>
      </c>
      <c r="AJ722" s="9" t="str">
        <f t="shared" si="126"/>
        <v>STATE SENATOR1REPUBLICANLEG DISTRICT 01 - SENATEKINGLegislative2012283.25DEBT410614110641093RE-ORDER TEE SHIRTSHICKEY GAYLEPO BOX 2749WOODINVILLE WA</v>
      </c>
      <c r="AK722" s="9">
        <f t="shared" si="127"/>
        <v>1</v>
      </c>
      <c r="AL722" s="9" t="str">
        <f t="shared" si="128"/>
        <v>NO!</v>
      </c>
      <c r="AM722" t="str">
        <f t="shared" si="129"/>
        <v>Yes</v>
      </c>
      <c r="AN722">
        <f t="shared" si="130"/>
        <v>100495508</v>
      </c>
      <c r="AO722" s="12" t="str">
        <f t="shared" si="131"/>
        <v>STATE SENATOR1REPUBLICANLEG DISTRICT 01 - SENATEKINGLegislative</v>
      </c>
    </row>
    <row r="723" spans="1:41" hidden="1" x14ac:dyDescent="0.25">
      <c r="A723">
        <v>133</v>
      </c>
      <c r="B723">
        <v>100499424</v>
      </c>
      <c r="C723" t="s">
        <v>30</v>
      </c>
      <c r="D723" t="s">
        <v>1101</v>
      </c>
      <c r="E723" t="s">
        <v>44</v>
      </c>
      <c r="F723" t="s">
        <v>1102</v>
      </c>
      <c r="G723" t="s">
        <v>1103</v>
      </c>
      <c r="I723" t="s">
        <v>1104</v>
      </c>
      <c r="J723" t="s">
        <v>67</v>
      </c>
      <c r="K723" t="s">
        <v>174</v>
      </c>
      <c r="L723">
        <v>1</v>
      </c>
      <c r="N723" t="s">
        <v>50</v>
      </c>
      <c r="O723" t="s">
        <v>1276</v>
      </c>
      <c r="P723" t="s">
        <v>134</v>
      </c>
      <c r="Q723" t="s">
        <v>71</v>
      </c>
      <c r="R723">
        <v>2012</v>
      </c>
      <c r="S723">
        <v>283.25</v>
      </c>
      <c r="T723" t="s">
        <v>31</v>
      </c>
      <c r="U723" s="2">
        <v>41061</v>
      </c>
      <c r="V723" s="2">
        <v>41106</v>
      </c>
      <c r="W723" s="2">
        <v>41093</v>
      </c>
      <c r="Y723" t="s">
        <v>7433</v>
      </c>
      <c r="Z723" t="s">
        <v>7434</v>
      </c>
      <c r="AA723" t="s">
        <v>7435</v>
      </c>
      <c r="AB723" t="s">
        <v>7436</v>
      </c>
      <c r="AC723" t="s">
        <v>36</v>
      </c>
      <c r="AE723" s="9" t="str">
        <f t="shared" si="121"/>
        <v>ok</v>
      </c>
      <c r="AF723" s="9">
        <f t="shared" si="122"/>
        <v>0</v>
      </c>
      <c r="AG723" s="9" t="str">
        <f t="shared" si="123"/>
        <v>ok</v>
      </c>
      <c r="AH723" s="9" t="str">
        <f t="shared" si="124"/>
        <v>OK</v>
      </c>
      <c r="AI723" s="9" t="str">
        <f t="shared" si="125"/>
        <v>ok</v>
      </c>
      <c r="AJ723" s="9" t="str">
        <f t="shared" si="126"/>
        <v>STATE SENATOR1REPUBLICANLEG DISTRICT 01 - SENATEKINGLegislative2012283.25DEBT410614110641093RE-ORDER TEE SHIRTSHICKEY GAYLEPO BOX 2749WOODINVILLE WA</v>
      </c>
      <c r="AK723" s="9">
        <f t="shared" si="127"/>
        <v>1</v>
      </c>
      <c r="AL723" s="9" t="str">
        <f t="shared" si="128"/>
        <v>NO!</v>
      </c>
      <c r="AM723" t="str">
        <f t="shared" si="129"/>
        <v>Yes</v>
      </c>
      <c r="AN723">
        <f t="shared" si="130"/>
        <v>100495508</v>
      </c>
      <c r="AO723" s="12" t="str">
        <f t="shared" si="131"/>
        <v>STATE SENATOR1REPUBLICANLEG DISTRICT 01 - SENATEKINGLegislative</v>
      </c>
    </row>
    <row r="724" spans="1:41" hidden="1" x14ac:dyDescent="0.25">
      <c r="A724">
        <v>41</v>
      </c>
      <c r="B724">
        <v>100499430</v>
      </c>
      <c r="C724" t="s">
        <v>30</v>
      </c>
      <c r="D724" t="s">
        <v>848</v>
      </c>
      <c r="E724" t="s">
        <v>44</v>
      </c>
      <c r="F724" t="s">
        <v>849</v>
      </c>
      <c r="G724" t="s">
        <v>805</v>
      </c>
      <c r="H724" t="s">
        <v>404</v>
      </c>
      <c r="I724" t="s">
        <v>850</v>
      </c>
      <c r="J724" t="s">
        <v>67</v>
      </c>
      <c r="K724" t="s">
        <v>174</v>
      </c>
      <c r="L724">
        <v>1</v>
      </c>
      <c r="N724" t="s">
        <v>50</v>
      </c>
      <c r="O724" t="s">
        <v>1276</v>
      </c>
      <c r="P724" t="s">
        <v>134</v>
      </c>
      <c r="Q724" t="s">
        <v>71</v>
      </c>
      <c r="R724">
        <v>2012</v>
      </c>
      <c r="S724">
        <v>283.25</v>
      </c>
      <c r="T724" t="s">
        <v>31</v>
      </c>
      <c r="U724" s="2">
        <v>41061</v>
      </c>
      <c r="V724" s="2">
        <v>41106</v>
      </c>
      <c r="W724" s="2">
        <v>41093</v>
      </c>
      <c r="Y724" t="s">
        <v>7433</v>
      </c>
      <c r="Z724" t="s">
        <v>7434</v>
      </c>
      <c r="AA724" t="s">
        <v>7435</v>
      </c>
      <c r="AB724" t="s">
        <v>7436</v>
      </c>
      <c r="AC724" t="s">
        <v>36</v>
      </c>
      <c r="AE724" s="9" t="str">
        <f t="shared" si="121"/>
        <v>ok</v>
      </c>
      <c r="AF724" s="9">
        <f t="shared" si="122"/>
        <v>0</v>
      </c>
      <c r="AG724" s="9" t="str">
        <f t="shared" si="123"/>
        <v>ok</v>
      </c>
      <c r="AH724" s="9" t="str">
        <f t="shared" si="124"/>
        <v>OK</v>
      </c>
      <c r="AI724" s="9" t="str">
        <f t="shared" si="125"/>
        <v>ok</v>
      </c>
      <c r="AJ724" s="9" t="str">
        <f t="shared" si="126"/>
        <v>STATE SENATOR1REPUBLICANLEG DISTRICT 01 - SENATEKINGLegislative2012283.25DEBT410614110641093RE-ORDER TEE SHIRTSHICKEY GAYLEPO BOX 2749WOODINVILLE WA</v>
      </c>
      <c r="AK724" s="9">
        <f t="shared" si="127"/>
        <v>1</v>
      </c>
      <c r="AL724" s="9" t="str">
        <f t="shared" si="128"/>
        <v>NO!</v>
      </c>
      <c r="AM724" t="str">
        <f t="shared" si="129"/>
        <v>Yes</v>
      </c>
      <c r="AN724">
        <f t="shared" si="130"/>
        <v>100495508</v>
      </c>
      <c r="AO724" s="12" t="str">
        <f t="shared" si="131"/>
        <v>STATE SENATOR1REPUBLICANLEG DISTRICT 01 - SENATEKINGLegislative</v>
      </c>
    </row>
    <row r="725" spans="1:41" hidden="1" x14ac:dyDescent="0.25">
      <c r="A725">
        <v>164</v>
      </c>
      <c r="B725">
        <v>100499438</v>
      </c>
      <c r="C725" t="s">
        <v>30</v>
      </c>
      <c r="D725" t="s">
        <v>737</v>
      </c>
      <c r="E725" t="s">
        <v>44</v>
      </c>
      <c r="F725" t="s">
        <v>738</v>
      </c>
      <c r="G725" t="s">
        <v>739</v>
      </c>
      <c r="H725" t="s">
        <v>273</v>
      </c>
      <c r="I725" t="s">
        <v>740</v>
      </c>
      <c r="J725" t="s">
        <v>67</v>
      </c>
      <c r="K725" t="s">
        <v>174</v>
      </c>
      <c r="L725">
        <v>1</v>
      </c>
      <c r="N725" t="s">
        <v>50</v>
      </c>
      <c r="O725" t="s">
        <v>1276</v>
      </c>
      <c r="P725" t="s">
        <v>134</v>
      </c>
      <c r="Q725" t="s">
        <v>71</v>
      </c>
      <c r="R725">
        <v>2012</v>
      </c>
      <c r="S725">
        <v>283.25</v>
      </c>
      <c r="T725" t="s">
        <v>31</v>
      </c>
      <c r="U725" s="2">
        <v>41061</v>
      </c>
      <c r="V725" s="2">
        <v>41106</v>
      </c>
      <c r="W725" s="2">
        <v>41093</v>
      </c>
      <c r="Y725" t="s">
        <v>7433</v>
      </c>
      <c r="Z725" t="s">
        <v>7434</v>
      </c>
      <c r="AA725" t="s">
        <v>7435</v>
      </c>
      <c r="AB725" t="s">
        <v>7436</v>
      </c>
      <c r="AC725" t="s">
        <v>36</v>
      </c>
      <c r="AE725" s="9" t="str">
        <f t="shared" si="121"/>
        <v>ok</v>
      </c>
      <c r="AF725" s="9">
        <f t="shared" si="122"/>
        <v>0</v>
      </c>
      <c r="AG725" s="9" t="str">
        <f t="shared" si="123"/>
        <v>ok</v>
      </c>
      <c r="AH725" s="9" t="str">
        <f t="shared" si="124"/>
        <v>OK</v>
      </c>
      <c r="AI725" s="9" t="str">
        <f t="shared" si="125"/>
        <v>ok</v>
      </c>
      <c r="AJ725" s="9" t="str">
        <f t="shared" si="126"/>
        <v>STATE SENATOR1REPUBLICANLEG DISTRICT 01 - SENATEKINGLegislative2012283.25DEBT410614110641093RE-ORDER TEE SHIRTSHICKEY GAYLEPO BOX 2749WOODINVILLE WA</v>
      </c>
      <c r="AK725" s="9">
        <f t="shared" si="127"/>
        <v>1</v>
      </c>
      <c r="AL725" s="9" t="str">
        <f t="shared" si="128"/>
        <v>NO!</v>
      </c>
      <c r="AM725" t="str">
        <f t="shared" si="129"/>
        <v>Yes</v>
      </c>
      <c r="AN725">
        <f t="shared" si="130"/>
        <v>100495508</v>
      </c>
      <c r="AO725" s="12" t="str">
        <f t="shared" si="131"/>
        <v>STATE SENATOR1REPUBLICANLEG DISTRICT 01 - SENATEKINGLegislative</v>
      </c>
    </row>
    <row r="726" spans="1:41" hidden="1" x14ac:dyDescent="0.25">
      <c r="A726">
        <v>110</v>
      </c>
      <c r="B726">
        <v>100499460</v>
      </c>
      <c r="C726" t="s">
        <v>30</v>
      </c>
      <c r="D726" t="s">
        <v>671</v>
      </c>
      <c r="E726" t="s">
        <v>44</v>
      </c>
      <c r="F726" t="s">
        <v>672</v>
      </c>
      <c r="G726" t="s">
        <v>673</v>
      </c>
      <c r="H726" t="s">
        <v>404</v>
      </c>
      <c r="I726" t="s">
        <v>674</v>
      </c>
      <c r="J726" t="s">
        <v>675</v>
      </c>
      <c r="K726" t="s">
        <v>174</v>
      </c>
      <c r="L726">
        <v>1</v>
      </c>
      <c r="N726" t="s">
        <v>50</v>
      </c>
      <c r="O726" t="s">
        <v>1276</v>
      </c>
      <c r="P726" t="s">
        <v>134</v>
      </c>
      <c r="Q726" t="s">
        <v>71</v>
      </c>
      <c r="R726">
        <v>2012</v>
      </c>
      <c r="S726">
        <v>283.25</v>
      </c>
      <c r="T726" t="s">
        <v>31</v>
      </c>
      <c r="U726" s="2">
        <v>41061</v>
      </c>
      <c r="V726" s="2">
        <v>41106</v>
      </c>
      <c r="W726" s="2">
        <v>41093</v>
      </c>
      <c r="Y726" t="s">
        <v>7433</v>
      </c>
      <c r="Z726" t="s">
        <v>7434</v>
      </c>
      <c r="AA726" t="s">
        <v>7435</v>
      </c>
      <c r="AB726" t="s">
        <v>7436</v>
      </c>
      <c r="AC726" t="s">
        <v>36</v>
      </c>
      <c r="AE726" s="9" t="str">
        <f t="shared" si="121"/>
        <v>ok</v>
      </c>
      <c r="AF726" s="9">
        <f t="shared" si="122"/>
        <v>0</v>
      </c>
      <c r="AG726" s="9" t="str">
        <f t="shared" si="123"/>
        <v>ok</v>
      </c>
      <c r="AH726" s="9" t="str">
        <f t="shared" si="124"/>
        <v>OK</v>
      </c>
      <c r="AI726" s="9" t="str">
        <f t="shared" si="125"/>
        <v>ok</v>
      </c>
      <c r="AJ726" s="9" t="str">
        <f t="shared" si="126"/>
        <v>STATE SENATOR1REPUBLICANLEG DISTRICT 01 - SENATEKINGLegislative2012283.25DEBT410614110641093RE-ORDER TEE SHIRTSHICKEY GAYLEPO BOX 2749WOODINVILLE WA</v>
      </c>
      <c r="AK726" s="9">
        <f t="shared" si="127"/>
        <v>1</v>
      </c>
      <c r="AL726" s="9" t="str">
        <f t="shared" si="128"/>
        <v>NO!</v>
      </c>
      <c r="AM726" t="str">
        <f t="shared" si="129"/>
        <v>Yes</v>
      </c>
      <c r="AN726">
        <f t="shared" si="130"/>
        <v>100495508</v>
      </c>
      <c r="AO726" s="12" t="str">
        <f t="shared" si="131"/>
        <v>STATE SENATOR1REPUBLICANLEG DISTRICT 01 - SENATEKINGLegislative</v>
      </c>
    </row>
    <row r="727" spans="1:41" hidden="1" x14ac:dyDescent="0.25">
      <c r="A727">
        <v>28</v>
      </c>
      <c r="B727">
        <v>100499533</v>
      </c>
      <c r="C727" t="s">
        <v>30</v>
      </c>
      <c r="D727" t="s">
        <v>209</v>
      </c>
      <c r="E727" t="s">
        <v>44</v>
      </c>
      <c r="F727" t="s">
        <v>210</v>
      </c>
      <c r="G727" t="s">
        <v>211</v>
      </c>
      <c r="H727" t="s">
        <v>212</v>
      </c>
      <c r="I727" t="s">
        <v>213</v>
      </c>
      <c r="J727" t="s">
        <v>67</v>
      </c>
      <c r="K727" t="s">
        <v>174</v>
      </c>
      <c r="L727">
        <v>1</v>
      </c>
      <c r="N727" t="s">
        <v>50</v>
      </c>
      <c r="O727" t="s">
        <v>1276</v>
      </c>
      <c r="P727" t="s">
        <v>134</v>
      </c>
      <c r="Q727" t="s">
        <v>71</v>
      </c>
      <c r="R727">
        <v>2012</v>
      </c>
      <c r="S727">
        <v>283.25</v>
      </c>
      <c r="T727" t="s">
        <v>31</v>
      </c>
      <c r="U727" s="2">
        <v>41061</v>
      </c>
      <c r="V727" s="2">
        <v>41106</v>
      </c>
      <c r="W727" s="2">
        <v>41093</v>
      </c>
      <c r="Y727" t="s">
        <v>7433</v>
      </c>
      <c r="Z727" t="s">
        <v>7434</v>
      </c>
      <c r="AA727" t="s">
        <v>7435</v>
      </c>
      <c r="AB727" t="s">
        <v>7436</v>
      </c>
      <c r="AC727" t="s">
        <v>36</v>
      </c>
      <c r="AE727" s="9" t="str">
        <f t="shared" si="121"/>
        <v>ok</v>
      </c>
      <c r="AF727" s="9">
        <f t="shared" si="122"/>
        <v>0</v>
      </c>
      <c r="AG727" s="9" t="str">
        <f t="shared" si="123"/>
        <v>ok</v>
      </c>
      <c r="AH727" s="9" t="str">
        <f t="shared" si="124"/>
        <v>OK</v>
      </c>
      <c r="AI727" s="9" t="str">
        <f t="shared" si="125"/>
        <v>ok</v>
      </c>
      <c r="AJ727" s="9" t="str">
        <f t="shared" si="126"/>
        <v>STATE SENATOR1REPUBLICANLEG DISTRICT 01 - SENATEKINGLegislative2012283.25DEBT410614110641093RE-ORDER TEE SHIRTSHICKEY GAYLEPO BOX 2749WOODINVILLE WA</v>
      </c>
      <c r="AK727" s="9">
        <f t="shared" si="127"/>
        <v>1</v>
      </c>
      <c r="AL727" s="9" t="str">
        <f t="shared" si="128"/>
        <v>NO!</v>
      </c>
      <c r="AM727" t="str">
        <f t="shared" si="129"/>
        <v>Yes</v>
      </c>
      <c r="AN727">
        <f t="shared" si="130"/>
        <v>100495508</v>
      </c>
      <c r="AO727" s="12" t="str">
        <f t="shared" si="131"/>
        <v>STATE SENATOR1REPUBLICANLEG DISTRICT 01 - SENATEKINGLegislative</v>
      </c>
    </row>
    <row r="728" spans="1:41" hidden="1" x14ac:dyDescent="0.25">
      <c r="A728">
        <v>102</v>
      </c>
      <c r="B728">
        <v>100499535</v>
      </c>
      <c r="C728" t="s">
        <v>30</v>
      </c>
      <c r="D728" t="s">
        <v>862</v>
      </c>
      <c r="E728" t="s">
        <v>44</v>
      </c>
      <c r="F728" t="s">
        <v>863</v>
      </c>
      <c r="G728" t="s">
        <v>864</v>
      </c>
      <c r="H728" t="s">
        <v>602</v>
      </c>
      <c r="I728" t="s">
        <v>865</v>
      </c>
      <c r="J728" t="s">
        <v>67</v>
      </c>
      <c r="K728" t="s">
        <v>174</v>
      </c>
      <c r="L728">
        <v>1</v>
      </c>
      <c r="N728" t="s">
        <v>50</v>
      </c>
      <c r="O728" t="s">
        <v>1276</v>
      </c>
      <c r="P728" t="s">
        <v>134</v>
      </c>
      <c r="Q728" t="s">
        <v>71</v>
      </c>
      <c r="R728">
        <v>2012</v>
      </c>
      <c r="S728">
        <v>283.25</v>
      </c>
      <c r="T728" t="s">
        <v>31</v>
      </c>
      <c r="U728" s="2">
        <v>41061</v>
      </c>
      <c r="V728" s="2">
        <v>41106</v>
      </c>
      <c r="W728" s="2">
        <v>41093</v>
      </c>
      <c r="Y728" t="s">
        <v>7433</v>
      </c>
      <c r="Z728" t="s">
        <v>7434</v>
      </c>
      <c r="AA728" t="s">
        <v>7435</v>
      </c>
      <c r="AB728" t="s">
        <v>7436</v>
      </c>
      <c r="AC728" t="s">
        <v>36</v>
      </c>
      <c r="AE728" s="9" t="str">
        <f t="shared" si="121"/>
        <v>ok</v>
      </c>
      <c r="AF728" s="9">
        <f t="shared" si="122"/>
        <v>0</v>
      </c>
      <c r="AG728" s="9" t="str">
        <f t="shared" si="123"/>
        <v>ok</v>
      </c>
      <c r="AH728" s="9" t="str">
        <f t="shared" si="124"/>
        <v>OK</v>
      </c>
      <c r="AI728" s="9" t="str">
        <f t="shared" si="125"/>
        <v>ok</v>
      </c>
      <c r="AJ728" s="9" t="str">
        <f t="shared" si="126"/>
        <v>STATE SENATOR1REPUBLICANLEG DISTRICT 01 - SENATEKINGLegislative2012283.25DEBT410614110641093RE-ORDER TEE SHIRTSHICKEY GAYLEPO BOX 2749WOODINVILLE WA</v>
      </c>
      <c r="AK728" s="9">
        <f t="shared" si="127"/>
        <v>1</v>
      </c>
      <c r="AL728" s="9" t="str">
        <f t="shared" si="128"/>
        <v>NO!</v>
      </c>
      <c r="AM728" t="str">
        <f t="shared" si="129"/>
        <v>Yes</v>
      </c>
      <c r="AN728">
        <f t="shared" si="130"/>
        <v>100495508</v>
      </c>
      <c r="AO728" s="12" t="str">
        <f t="shared" si="131"/>
        <v>STATE SENATOR1REPUBLICANLEG DISTRICT 01 - SENATEKINGLegislative</v>
      </c>
    </row>
    <row r="729" spans="1:41" hidden="1" x14ac:dyDescent="0.25">
      <c r="A729">
        <v>31</v>
      </c>
      <c r="B729">
        <v>100499542</v>
      </c>
      <c r="C729" t="s">
        <v>30</v>
      </c>
      <c r="D729" t="s">
        <v>170</v>
      </c>
      <c r="E729" t="s">
        <v>44</v>
      </c>
      <c r="F729" t="s">
        <v>171</v>
      </c>
      <c r="G729" t="s">
        <v>172</v>
      </c>
      <c r="H729" t="s">
        <v>140</v>
      </c>
      <c r="I729" t="s">
        <v>173</v>
      </c>
      <c r="J729" t="s">
        <v>174</v>
      </c>
      <c r="K729" t="s">
        <v>174</v>
      </c>
      <c r="L729">
        <v>1</v>
      </c>
      <c r="N729" t="s">
        <v>50</v>
      </c>
      <c r="O729" t="s">
        <v>1276</v>
      </c>
      <c r="P729" t="s">
        <v>134</v>
      </c>
      <c r="Q729" t="s">
        <v>71</v>
      </c>
      <c r="R729">
        <v>2012</v>
      </c>
      <c r="S729">
        <v>283.25</v>
      </c>
      <c r="T729" t="s">
        <v>31</v>
      </c>
      <c r="U729" s="2">
        <v>41061</v>
      </c>
      <c r="V729" s="2">
        <v>41106</v>
      </c>
      <c r="W729" s="2">
        <v>41093</v>
      </c>
      <c r="Y729" t="s">
        <v>7433</v>
      </c>
      <c r="Z729" t="s">
        <v>7434</v>
      </c>
      <c r="AA729" t="s">
        <v>7435</v>
      </c>
      <c r="AB729" t="s">
        <v>7436</v>
      </c>
      <c r="AC729" t="s">
        <v>36</v>
      </c>
      <c r="AE729" s="9" t="str">
        <f t="shared" si="121"/>
        <v>ok</v>
      </c>
      <c r="AF729" s="9">
        <f t="shared" si="122"/>
        <v>0</v>
      </c>
      <c r="AG729" s="9" t="str">
        <f t="shared" si="123"/>
        <v>ok</v>
      </c>
      <c r="AH729" s="9" t="str">
        <f t="shared" si="124"/>
        <v>OK</v>
      </c>
      <c r="AI729" s="9" t="str">
        <f t="shared" si="125"/>
        <v>ok</v>
      </c>
      <c r="AJ729" s="9" t="str">
        <f t="shared" si="126"/>
        <v>STATE SENATOR1REPUBLICANLEG DISTRICT 01 - SENATEKINGLegislative2012283.25DEBT410614110641093RE-ORDER TEE SHIRTSHICKEY GAYLEPO BOX 2749WOODINVILLE WA</v>
      </c>
      <c r="AK729" s="9">
        <f t="shared" si="127"/>
        <v>1</v>
      </c>
      <c r="AL729" s="9" t="str">
        <f t="shared" si="128"/>
        <v>MATCH</v>
      </c>
      <c r="AM729" t="str">
        <f t="shared" si="129"/>
        <v>Yes</v>
      </c>
      <c r="AN729">
        <f t="shared" si="130"/>
        <v>100495508</v>
      </c>
      <c r="AO729" s="12" t="str">
        <f t="shared" si="131"/>
        <v>STATE SENATOR1REPUBLICANLEG DISTRICT 01 - SENATEKINGLegislative</v>
      </c>
    </row>
    <row r="730" spans="1:41" hidden="1" x14ac:dyDescent="0.25">
      <c r="A730">
        <v>134</v>
      </c>
      <c r="B730">
        <v>100499555</v>
      </c>
      <c r="C730" t="s">
        <v>30</v>
      </c>
      <c r="D730" t="s">
        <v>296</v>
      </c>
      <c r="E730" t="s">
        <v>44</v>
      </c>
      <c r="F730" t="s">
        <v>297</v>
      </c>
      <c r="G730" t="s">
        <v>298</v>
      </c>
      <c r="H730" t="s">
        <v>299</v>
      </c>
      <c r="I730" t="s">
        <v>300</v>
      </c>
      <c r="J730" t="s">
        <v>67</v>
      </c>
      <c r="K730" t="s">
        <v>174</v>
      </c>
      <c r="L730">
        <v>1</v>
      </c>
      <c r="N730" t="s">
        <v>50</v>
      </c>
      <c r="O730" t="s">
        <v>1276</v>
      </c>
      <c r="P730" t="s">
        <v>134</v>
      </c>
      <c r="Q730" t="s">
        <v>71</v>
      </c>
      <c r="R730">
        <v>2012</v>
      </c>
      <c r="S730">
        <v>283.25</v>
      </c>
      <c r="T730" t="s">
        <v>31</v>
      </c>
      <c r="U730" s="2">
        <v>41061</v>
      </c>
      <c r="V730" s="2">
        <v>41106</v>
      </c>
      <c r="W730" s="2">
        <v>41093</v>
      </c>
      <c r="Y730" t="s">
        <v>7433</v>
      </c>
      <c r="Z730" t="s">
        <v>7434</v>
      </c>
      <c r="AA730" t="s">
        <v>7435</v>
      </c>
      <c r="AB730" t="s">
        <v>7436</v>
      </c>
      <c r="AC730" t="s">
        <v>36</v>
      </c>
      <c r="AE730" s="9" t="str">
        <f t="shared" si="121"/>
        <v>ok</v>
      </c>
      <c r="AF730" s="9">
        <f t="shared" si="122"/>
        <v>0</v>
      </c>
      <c r="AG730" s="9" t="str">
        <f t="shared" si="123"/>
        <v>ok</v>
      </c>
      <c r="AH730" s="9" t="str">
        <f t="shared" si="124"/>
        <v>OK</v>
      </c>
      <c r="AI730" s="9" t="str">
        <f t="shared" si="125"/>
        <v>ok</v>
      </c>
      <c r="AJ730" s="9" t="str">
        <f t="shared" si="126"/>
        <v>STATE SENATOR1REPUBLICANLEG DISTRICT 01 - SENATEKINGLegislative2012283.25DEBT410614110641093RE-ORDER TEE SHIRTSHICKEY GAYLEPO BOX 2749WOODINVILLE WA</v>
      </c>
      <c r="AK730" s="9">
        <f t="shared" si="127"/>
        <v>1</v>
      </c>
      <c r="AL730" s="9" t="str">
        <f t="shared" si="128"/>
        <v>NO!</v>
      </c>
      <c r="AM730" t="str">
        <f t="shared" si="129"/>
        <v>Yes</v>
      </c>
      <c r="AN730">
        <f t="shared" si="130"/>
        <v>100495508</v>
      </c>
      <c r="AO730" s="12" t="str">
        <f t="shared" si="131"/>
        <v>STATE SENATOR1REPUBLICANLEG DISTRICT 01 - SENATEKINGLegislative</v>
      </c>
    </row>
    <row r="731" spans="1:41" hidden="1" x14ac:dyDescent="0.25">
      <c r="A731">
        <v>135</v>
      </c>
      <c r="B731">
        <v>100499567</v>
      </c>
      <c r="C731" t="s">
        <v>30</v>
      </c>
      <c r="D731" t="s">
        <v>774</v>
      </c>
      <c r="E731" t="s">
        <v>44</v>
      </c>
      <c r="F731" t="s">
        <v>775</v>
      </c>
      <c r="G731" t="s">
        <v>776</v>
      </c>
      <c r="H731" t="s">
        <v>191</v>
      </c>
      <c r="I731" t="s">
        <v>777</v>
      </c>
      <c r="J731" t="s">
        <v>174</v>
      </c>
      <c r="K731" t="s">
        <v>174</v>
      </c>
      <c r="L731">
        <v>1</v>
      </c>
      <c r="N731" t="s">
        <v>50</v>
      </c>
      <c r="O731" t="s">
        <v>1276</v>
      </c>
      <c r="P731" t="s">
        <v>134</v>
      </c>
      <c r="Q731" t="s">
        <v>71</v>
      </c>
      <c r="R731">
        <v>2012</v>
      </c>
      <c r="S731">
        <v>283.25</v>
      </c>
      <c r="T731" t="s">
        <v>31</v>
      </c>
      <c r="U731" s="2">
        <v>41061</v>
      </c>
      <c r="V731" s="2">
        <v>41106</v>
      </c>
      <c r="W731" s="2">
        <v>41093</v>
      </c>
      <c r="Y731" t="s">
        <v>7433</v>
      </c>
      <c r="Z731" t="s">
        <v>7434</v>
      </c>
      <c r="AA731" t="s">
        <v>7435</v>
      </c>
      <c r="AB731" t="s">
        <v>7436</v>
      </c>
      <c r="AC731" t="s">
        <v>36</v>
      </c>
      <c r="AE731" s="9" t="str">
        <f t="shared" si="121"/>
        <v>ok</v>
      </c>
      <c r="AF731" s="9">
        <f t="shared" si="122"/>
        <v>0</v>
      </c>
      <c r="AG731" s="9" t="str">
        <f t="shared" si="123"/>
        <v>ok</v>
      </c>
      <c r="AH731" s="9" t="str">
        <f t="shared" si="124"/>
        <v>OK</v>
      </c>
      <c r="AI731" s="9" t="str">
        <f t="shared" si="125"/>
        <v>ok</v>
      </c>
      <c r="AJ731" s="9" t="str">
        <f t="shared" si="126"/>
        <v>STATE SENATOR1REPUBLICANLEG DISTRICT 01 - SENATEKINGLegislative2012283.25DEBT410614110641093RE-ORDER TEE SHIRTSHICKEY GAYLEPO BOX 2749WOODINVILLE WA</v>
      </c>
      <c r="AK731" s="9">
        <f t="shared" si="127"/>
        <v>1</v>
      </c>
      <c r="AL731" s="9" t="str">
        <f t="shared" si="128"/>
        <v>MATCH</v>
      </c>
      <c r="AM731" t="str">
        <f t="shared" si="129"/>
        <v>Yes</v>
      </c>
      <c r="AN731">
        <f t="shared" si="130"/>
        <v>100495508</v>
      </c>
      <c r="AO731" s="12" t="str">
        <f t="shared" si="131"/>
        <v>STATE SENATOR1REPUBLICANLEG DISTRICT 01 - SENATEKINGLegislative</v>
      </c>
    </row>
    <row r="732" spans="1:41" hidden="1" x14ac:dyDescent="0.25">
      <c r="A732">
        <v>30</v>
      </c>
      <c r="B732" s="11">
        <v>100499574</v>
      </c>
      <c r="C732" s="11" t="s">
        <v>30</v>
      </c>
      <c r="D732" s="11" t="s">
        <v>774</v>
      </c>
      <c r="E732" s="11" t="s">
        <v>44</v>
      </c>
      <c r="F732" s="11" t="s">
        <v>775</v>
      </c>
      <c r="G732" s="11" t="s">
        <v>776</v>
      </c>
      <c r="H732" s="11" t="s">
        <v>191</v>
      </c>
      <c r="I732" s="11" t="s">
        <v>777</v>
      </c>
      <c r="J732" s="11" t="s">
        <v>174</v>
      </c>
      <c r="K732" t="s">
        <v>174</v>
      </c>
      <c r="L732">
        <v>1</v>
      </c>
      <c r="N732" t="s">
        <v>50</v>
      </c>
      <c r="O732" t="s">
        <v>1276</v>
      </c>
      <c r="P732" t="s">
        <v>134</v>
      </c>
      <c r="Q732" t="s">
        <v>71</v>
      </c>
      <c r="R732">
        <v>2012</v>
      </c>
      <c r="S732">
        <v>283.25</v>
      </c>
      <c r="T732" t="s">
        <v>31</v>
      </c>
      <c r="U732" s="2">
        <v>41061</v>
      </c>
      <c r="V732" s="2">
        <v>41106</v>
      </c>
      <c r="W732" s="2">
        <v>41093</v>
      </c>
      <c r="Y732" t="s">
        <v>7433</v>
      </c>
      <c r="Z732" t="s">
        <v>7434</v>
      </c>
      <c r="AA732" t="s">
        <v>7435</v>
      </c>
      <c r="AB732" t="s">
        <v>7436</v>
      </c>
      <c r="AC732" t="s">
        <v>36</v>
      </c>
      <c r="AE732" s="9" t="str">
        <f t="shared" si="121"/>
        <v>ok</v>
      </c>
      <c r="AF732" s="9">
        <f t="shared" si="122"/>
        <v>0</v>
      </c>
      <c r="AG732" s="9" t="str">
        <f t="shared" si="123"/>
        <v>ok</v>
      </c>
      <c r="AH732" s="9" t="str">
        <f t="shared" si="124"/>
        <v>OK</v>
      </c>
      <c r="AI732" s="9" t="str">
        <f t="shared" si="125"/>
        <v>ok</v>
      </c>
      <c r="AJ732" s="9" t="str">
        <f t="shared" si="126"/>
        <v>STATE SENATOR1REPUBLICANLEG DISTRICT 01 - SENATEKINGLegislative2012283.25DEBT410614110641093RE-ORDER TEE SHIRTSHICKEY GAYLEPO BOX 2749WOODINVILLE WA</v>
      </c>
      <c r="AK732" s="9">
        <f t="shared" si="127"/>
        <v>1</v>
      </c>
      <c r="AL732" s="9" t="str">
        <f t="shared" si="128"/>
        <v>MATCH</v>
      </c>
      <c r="AM732" t="str">
        <f t="shared" si="129"/>
        <v>Yes</v>
      </c>
      <c r="AN732">
        <f t="shared" si="130"/>
        <v>100495508</v>
      </c>
      <c r="AO732" s="12" t="str">
        <f t="shared" si="131"/>
        <v>STATE SENATOR1REPUBLICANLEG DISTRICT 01 - SENATEKINGLegislative</v>
      </c>
    </row>
    <row r="733" spans="1:41" hidden="1" x14ac:dyDescent="0.25">
      <c r="A733">
        <v>161</v>
      </c>
      <c r="B733">
        <v>100499579</v>
      </c>
      <c r="C733" t="s">
        <v>30</v>
      </c>
      <c r="D733" t="s">
        <v>1760</v>
      </c>
      <c r="E733" t="s">
        <v>44</v>
      </c>
      <c r="F733" t="s">
        <v>1761</v>
      </c>
      <c r="G733" t="s">
        <v>1762</v>
      </c>
      <c r="H733" t="s">
        <v>191</v>
      </c>
      <c r="I733" t="s">
        <v>1020</v>
      </c>
      <c r="J733" t="s">
        <v>49</v>
      </c>
      <c r="K733" t="s">
        <v>174</v>
      </c>
      <c r="L733">
        <v>1</v>
      </c>
      <c r="N733" t="s">
        <v>50</v>
      </c>
      <c r="O733" t="s">
        <v>1276</v>
      </c>
      <c r="P733" t="s">
        <v>134</v>
      </c>
      <c r="Q733" t="s">
        <v>71</v>
      </c>
      <c r="R733">
        <v>2012</v>
      </c>
      <c r="S733">
        <v>283.25</v>
      </c>
      <c r="T733" t="s">
        <v>31</v>
      </c>
      <c r="U733" s="2">
        <v>41061</v>
      </c>
      <c r="V733" s="2">
        <v>41106</v>
      </c>
      <c r="W733" s="2">
        <v>41093</v>
      </c>
      <c r="Y733" t="s">
        <v>7433</v>
      </c>
      <c r="Z733" t="s">
        <v>7434</v>
      </c>
      <c r="AA733" t="s">
        <v>7435</v>
      </c>
      <c r="AB733" t="s">
        <v>7436</v>
      </c>
      <c r="AC733" t="s">
        <v>36</v>
      </c>
      <c r="AE733" s="9" t="str">
        <f t="shared" si="121"/>
        <v>ok</v>
      </c>
      <c r="AF733" s="9">
        <f t="shared" si="122"/>
        <v>0</v>
      </c>
      <c r="AG733" s="9" t="str">
        <f t="shared" si="123"/>
        <v>ok</v>
      </c>
      <c r="AH733" s="9" t="str">
        <f t="shared" si="124"/>
        <v>OK</v>
      </c>
      <c r="AI733" s="9" t="str">
        <f t="shared" si="125"/>
        <v>ok</v>
      </c>
      <c r="AJ733" s="9" t="str">
        <f t="shared" si="126"/>
        <v>STATE SENATOR1REPUBLICANLEG DISTRICT 01 - SENATEKINGLegislative2012283.25DEBT410614110641093RE-ORDER TEE SHIRTSHICKEY GAYLEPO BOX 2749WOODINVILLE WA</v>
      </c>
      <c r="AK733" s="9">
        <f t="shared" si="127"/>
        <v>1</v>
      </c>
      <c r="AL733" s="9" t="str">
        <f t="shared" si="128"/>
        <v>NO!</v>
      </c>
      <c r="AM733" t="str">
        <f t="shared" si="129"/>
        <v>Yes</v>
      </c>
      <c r="AN733">
        <f t="shared" si="130"/>
        <v>100495508</v>
      </c>
      <c r="AO733" s="12" t="str">
        <f t="shared" si="131"/>
        <v>STATE SENATOR1REPUBLICANLEG DISTRICT 01 - SENATEKINGLegislative</v>
      </c>
    </row>
    <row r="734" spans="1:41" hidden="1" x14ac:dyDescent="0.25">
      <c r="A734">
        <v>83</v>
      </c>
      <c r="B734">
        <v>100499605</v>
      </c>
      <c r="C734" t="s">
        <v>30</v>
      </c>
      <c r="D734" t="s">
        <v>343</v>
      </c>
      <c r="E734" t="s">
        <v>44</v>
      </c>
      <c r="F734" t="s">
        <v>344</v>
      </c>
      <c r="G734" t="s">
        <v>345</v>
      </c>
      <c r="H734" t="s">
        <v>346</v>
      </c>
      <c r="I734" t="s">
        <v>347</v>
      </c>
      <c r="J734" t="s">
        <v>348</v>
      </c>
      <c r="K734" t="s">
        <v>174</v>
      </c>
      <c r="L734">
        <v>1</v>
      </c>
      <c r="N734" t="s">
        <v>50</v>
      </c>
      <c r="O734" t="s">
        <v>1276</v>
      </c>
      <c r="P734" t="s">
        <v>134</v>
      </c>
      <c r="Q734" t="s">
        <v>71</v>
      </c>
      <c r="R734">
        <v>2012</v>
      </c>
      <c r="S734">
        <v>283.25</v>
      </c>
      <c r="T734" t="s">
        <v>31</v>
      </c>
      <c r="U734" s="2">
        <v>41061</v>
      </c>
      <c r="V734" s="2">
        <v>41106</v>
      </c>
      <c r="W734" s="2">
        <v>41093</v>
      </c>
      <c r="Y734" t="s">
        <v>7433</v>
      </c>
      <c r="Z734" t="s">
        <v>7434</v>
      </c>
      <c r="AA734" t="s">
        <v>7435</v>
      </c>
      <c r="AB734" t="s">
        <v>7436</v>
      </c>
      <c r="AC734" t="s">
        <v>36</v>
      </c>
      <c r="AE734" s="9" t="str">
        <f t="shared" si="121"/>
        <v>ok</v>
      </c>
      <c r="AF734" s="9">
        <f t="shared" si="122"/>
        <v>0</v>
      </c>
      <c r="AG734" s="9" t="str">
        <f t="shared" si="123"/>
        <v>ok</v>
      </c>
      <c r="AH734" s="9" t="str">
        <f t="shared" si="124"/>
        <v>OK</v>
      </c>
      <c r="AI734" s="9" t="str">
        <f t="shared" si="125"/>
        <v>ok</v>
      </c>
      <c r="AJ734" s="9" t="str">
        <f t="shared" si="126"/>
        <v>STATE SENATOR1REPUBLICANLEG DISTRICT 01 - SENATEKINGLegislative2012283.25DEBT410614110641093RE-ORDER TEE SHIRTSHICKEY GAYLEPO BOX 2749WOODINVILLE WA</v>
      </c>
      <c r="AK734" s="9">
        <f t="shared" si="127"/>
        <v>1</v>
      </c>
      <c r="AL734" s="9" t="str">
        <f t="shared" si="128"/>
        <v>NO!</v>
      </c>
      <c r="AM734" t="str">
        <f t="shared" si="129"/>
        <v>Yes</v>
      </c>
      <c r="AN734">
        <f t="shared" si="130"/>
        <v>100495508</v>
      </c>
      <c r="AO734" s="12" t="str">
        <f t="shared" si="131"/>
        <v>STATE SENATOR1REPUBLICANLEG DISTRICT 01 - SENATEKINGLegislative</v>
      </c>
    </row>
    <row r="735" spans="1:41" hidden="1" x14ac:dyDescent="0.25">
      <c r="A735">
        <v>61</v>
      </c>
      <c r="B735">
        <v>100499614</v>
      </c>
      <c r="C735" t="s">
        <v>30</v>
      </c>
      <c r="D735" t="s">
        <v>571</v>
      </c>
      <c r="E735" t="s">
        <v>44</v>
      </c>
      <c r="F735" t="s">
        <v>572</v>
      </c>
      <c r="G735" t="s">
        <v>573</v>
      </c>
      <c r="H735" t="s">
        <v>191</v>
      </c>
      <c r="I735" t="s">
        <v>574</v>
      </c>
      <c r="J735" t="s">
        <v>67</v>
      </c>
      <c r="K735" t="s">
        <v>174</v>
      </c>
      <c r="L735">
        <v>1</v>
      </c>
      <c r="N735" t="s">
        <v>50</v>
      </c>
      <c r="O735" t="s">
        <v>1276</v>
      </c>
      <c r="P735" t="s">
        <v>134</v>
      </c>
      <c r="Q735" t="s">
        <v>71</v>
      </c>
      <c r="R735">
        <v>2012</v>
      </c>
      <c r="S735">
        <v>283.25</v>
      </c>
      <c r="T735" t="s">
        <v>31</v>
      </c>
      <c r="U735" s="2">
        <v>41061</v>
      </c>
      <c r="V735" s="2">
        <v>41106</v>
      </c>
      <c r="W735" s="2">
        <v>41093</v>
      </c>
      <c r="Y735" t="s">
        <v>7433</v>
      </c>
      <c r="Z735" t="s">
        <v>7434</v>
      </c>
      <c r="AA735" t="s">
        <v>7435</v>
      </c>
      <c r="AB735" t="s">
        <v>7436</v>
      </c>
      <c r="AC735" t="s">
        <v>36</v>
      </c>
      <c r="AE735" s="9" t="str">
        <f t="shared" si="121"/>
        <v>ok</v>
      </c>
      <c r="AF735" s="9">
        <f t="shared" si="122"/>
        <v>0</v>
      </c>
      <c r="AG735" s="9" t="str">
        <f t="shared" si="123"/>
        <v>ok</v>
      </c>
      <c r="AH735" s="9" t="str">
        <f t="shared" si="124"/>
        <v>OK</v>
      </c>
      <c r="AI735" s="9" t="str">
        <f t="shared" si="125"/>
        <v>ok</v>
      </c>
      <c r="AJ735" s="9" t="str">
        <f t="shared" si="126"/>
        <v>STATE SENATOR1REPUBLICANLEG DISTRICT 01 - SENATEKINGLegislative2012283.25DEBT410614110641093RE-ORDER TEE SHIRTSHICKEY GAYLEPO BOX 2749WOODINVILLE WA</v>
      </c>
      <c r="AK735" s="9">
        <f t="shared" si="127"/>
        <v>1</v>
      </c>
      <c r="AL735" s="9" t="str">
        <f t="shared" si="128"/>
        <v>NO!</v>
      </c>
      <c r="AM735" t="str">
        <f t="shared" si="129"/>
        <v>Yes</v>
      </c>
      <c r="AN735">
        <f t="shared" si="130"/>
        <v>100495508</v>
      </c>
      <c r="AO735" s="12" t="str">
        <f t="shared" si="131"/>
        <v>STATE SENATOR1REPUBLICANLEG DISTRICT 01 - SENATEKINGLegislative</v>
      </c>
    </row>
    <row r="736" spans="1:41" hidden="1" x14ac:dyDescent="0.25">
      <c r="A736">
        <v>106</v>
      </c>
      <c r="B736">
        <v>100499616</v>
      </c>
      <c r="C736" t="s">
        <v>30</v>
      </c>
      <c r="D736" t="s">
        <v>106</v>
      </c>
      <c r="E736" t="s">
        <v>44</v>
      </c>
      <c r="F736" t="s">
        <v>107</v>
      </c>
      <c r="G736" t="s">
        <v>108</v>
      </c>
      <c r="H736" t="s">
        <v>109</v>
      </c>
      <c r="I736" t="s">
        <v>110</v>
      </c>
      <c r="J736" t="s">
        <v>111</v>
      </c>
      <c r="K736" t="s">
        <v>174</v>
      </c>
      <c r="L736">
        <v>1</v>
      </c>
      <c r="N736" t="s">
        <v>50</v>
      </c>
      <c r="O736" t="s">
        <v>1276</v>
      </c>
      <c r="P736" t="s">
        <v>134</v>
      </c>
      <c r="Q736" t="s">
        <v>71</v>
      </c>
      <c r="R736">
        <v>2012</v>
      </c>
      <c r="S736">
        <v>283.25</v>
      </c>
      <c r="T736" t="s">
        <v>31</v>
      </c>
      <c r="U736" s="2">
        <v>41061</v>
      </c>
      <c r="V736" s="2">
        <v>41106</v>
      </c>
      <c r="W736" s="2">
        <v>41093</v>
      </c>
      <c r="Y736" t="s">
        <v>7433</v>
      </c>
      <c r="Z736" t="s">
        <v>7434</v>
      </c>
      <c r="AA736" t="s">
        <v>7435</v>
      </c>
      <c r="AB736" t="s">
        <v>7436</v>
      </c>
      <c r="AC736" t="s">
        <v>36</v>
      </c>
      <c r="AE736" s="9" t="str">
        <f t="shared" si="121"/>
        <v>ok</v>
      </c>
      <c r="AF736" s="9">
        <f t="shared" si="122"/>
        <v>0</v>
      </c>
      <c r="AG736" s="9" t="str">
        <f t="shared" si="123"/>
        <v>ok</v>
      </c>
      <c r="AH736" s="9" t="str">
        <f t="shared" si="124"/>
        <v>OK</v>
      </c>
      <c r="AI736" s="9" t="str">
        <f t="shared" si="125"/>
        <v>ok</v>
      </c>
      <c r="AJ736" s="9" t="str">
        <f t="shared" si="126"/>
        <v>STATE SENATOR1REPUBLICANLEG DISTRICT 01 - SENATEKINGLegislative2012283.25DEBT410614110641093RE-ORDER TEE SHIRTSHICKEY GAYLEPO BOX 2749WOODINVILLE WA</v>
      </c>
      <c r="AK736" s="9">
        <f t="shared" si="127"/>
        <v>1</v>
      </c>
      <c r="AL736" s="9" t="str">
        <f t="shared" si="128"/>
        <v>NO!</v>
      </c>
      <c r="AM736" t="str">
        <f t="shared" si="129"/>
        <v>Yes</v>
      </c>
      <c r="AN736">
        <f t="shared" si="130"/>
        <v>100495508</v>
      </c>
      <c r="AO736" s="12" t="str">
        <f t="shared" si="131"/>
        <v>STATE SENATOR1REPUBLICANLEG DISTRICT 01 - SENATEKINGLegislative</v>
      </c>
    </row>
    <row r="737" spans="1:41" hidden="1" x14ac:dyDescent="0.25">
      <c r="A737">
        <v>116</v>
      </c>
      <c r="B737">
        <v>100499624</v>
      </c>
      <c r="C737" t="s">
        <v>30</v>
      </c>
      <c r="D737" t="s">
        <v>235</v>
      </c>
      <c r="E737" t="s">
        <v>44</v>
      </c>
      <c r="F737" s="10" t="s">
        <v>236</v>
      </c>
      <c r="G737" t="s">
        <v>237</v>
      </c>
      <c r="H737" t="s">
        <v>238</v>
      </c>
      <c r="I737" t="s">
        <v>239</v>
      </c>
      <c r="J737" t="s">
        <v>240</v>
      </c>
      <c r="K737" t="s">
        <v>174</v>
      </c>
      <c r="L737">
        <v>1</v>
      </c>
      <c r="N737" t="s">
        <v>50</v>
      </c>
      <c r="O737" t="s">
        <v>1276</v>
      </c>
      <c r="P737" t="s">
        <v>134</v>
      </c>
      <c r="Q737" t="s">
        <v>71</v>
      </c>
      <c r="R737">
        <v>2012</v>
      </c>
      <c r="S737">
        <v>283.25</v>
      </c>
      <c r="T737" t="s">
        <v>31</v>
      </c>
      <c r="U737" s="2">
        <v>41061</v>
      </c>
      <c r="V737" s="2">
        <v>41106</v>
      </c>
      <c r="W737" s="2">
        <v>41093</v>
      </c>
      <c r="Y737" t="s">
        <v>7433</v>
      </c>
      <c r="Z737" t="s">
        <v>7434</v>
      </c>
      <c r="AA737" t="s">
        <v>7435</v>
      </c>
      <c r="AB737" t="s">
        <v>7436</v>
      </c>
      <c r="AC737" t="s">
        <v>36</v>
      </c>
      <c r="AE737" s="9" t="str">
        <f t="shared" si="121"/>
        <v>ok</v>
      </c>
      <c r="AF737" s="9">
        <f t="shared" si="122"/>
        <v>0</v>
      </c>
      <c r="AG737" s="9" t="str">
        <f t="shared" si="123"/>
        <v>ok</v>
      </c>
      <c r="AH737" s="9" t="str">
        <f t="shared" si="124"/>
        <v>OK</v>
      </c>
      <c r="AI737" s="9" t="str">
        <f t="shared" si="125"/>
        <v>ok</v>
      </c>
      <c r="AJ737" s="9" t="str">
        <f t="shared" si="126"/>
        <v>STATE SENATOR1REPUBLICANLEG DISTRICT 01 - SENATEKINGLegislative2012283.25DEBT410614110641093RE-ORDER TEE SHIRTSHICKEY GAYLEPO BOX 2749WOODINVILLE WA</v>
      </c>
      <c r="AK737" s="9">
        <f t="shared" si="127"/>
        <v>1</v>
      </c>
      <c r="AL737" s="9" t="str">
        <f t="shared" si="128"/>
        <v>NO!</v>
      </c>
      <c r="AM737" t="str">
        <f t="shared" si="129"/>
        <v>Yes</v>
      </c>
      <c r="AN737">
        <f t="shared" si="130"/>
        <v>100495508</v>
      </c>
      <c r="AO737" s="12" t="str">
        <f t="shared" si="131"/>
        <v>STATE SENATOR1REPUBLICANLEG DISTRICT 01 - SENATEKINGLegislative</v>
      </c>
    </row>
    <row r="738" spans="1:41" hidden="1" x14ac:dyDescent="0.25">
      <c r="A738">
        <v>103</v>
      </c>
      <c r="B738">
        <v>100499629</v>
      </c>
      <c r="C738" t="s">
        <v>30</v>
      </c>
      <c r="D738" t="s">
        <v>1050</v>
      </c>
      <c r="E738" t="s">
        <v>44</v>
      </c>
      <c r="F738" t="s">
        <v>637</v>
      </c>
      <c r="G738" t="s">
        <v>638</v>
      </c>
      <c r="H738" t="s">
        <v>639</v>
      </c>
      <c r="I738" t="s">
        <v>606</v>
      </c>
      <c r="J738" t="s">
        <v>1051</v>
      </c>
      <c r="K738" t="s">
        <v>174</v>
      </c>
      <c r="L738">
        <v>1</v>
      </c>
      <c r="N738" t="s">
        <v>50</v>
      </c>
      <c r="O738" t="s">
        <v>1276</v>
      </c>
      <c r="P738" t="s">
        <v>134</v>
      </c>
      <c r="Q738" t="s">
        <v>71</v>
      </c>
      <c r="R738">
        <v>2012</v>
      </c>
      <c r="S738">
        <v>283.25</v>
      </c>
      <c r="T738" t="s">
        <v>31</v>
      </c>
      <c r="U738" s="2">
        <v>41061</v>
      </c>
      <c r="V738" s="2">
        <v>41106</v>
      </c>
      <c r="W738" s="2">
        <v>41093</v>
      </c>
      <c r="Y738" t="s">
        <v>7433</v>
      </c>
      <c r="Z738" t="s">
        <v>7434</v>
      </c>
      <c r="AA738" t="s">
        <v>7435</v>
      </c>
      <c r="AB738" t="s">
        <v>7436</v>
      </c>
      <c r="AC738" t="s">
        <v>36</v>
      </c>
      <c r="AE738" s="9" t="str">
        <f t="shared" si="121"/>
        <v>ok</v>
      </c>
      <c r="AF738" s="9">
        <f t="shared" si="122"/>
        <v>0</v>
      </c>
      <c r="AG738" s="9" t="str">
        <f t="shared" si="123"/>
        <v>ok</v>
      </c>
      <c r="AH738" s="9" t="str">
        <f t="shared" si="124"/>
        <v>OK</v>
      </c>
      <c r="AI738" s="9" t="str">
        <f t="shared" si="125"/>
        <v>ok</v>
      </c>
      <c r="AJ738" s="9" t="str">
        <f t="shared" si="126"/>
        <v>STATE SENATOR1REPUBLICANLEG DISTRICT 01 - SENATEKINGLegislative2012283.25DEBT410614110641093RE-ORDER TEE SHIRTSHICKEY GAYLEPO BOX 2749WOODINVILLE WA</v>
      </c>
      <c r="AK738" s="9">
        <f t="shared" si="127"/>
        <v>1</v>
      </c>
      <c r="AL738" s="9" t="str">
        <f t="shared" si="128"/>
        <v>NO!</v>
      </c>
      <c r="AM738" t="str">
        <f t="shared" si="129"/>
        <v>Yes</v>
      </c>
      <c r="AN738">
        <f t="shared" si="130"/>
        <v>100495508</v>
      </c>
      <c r="AO738" s="12" t="str">
        <f t="shared" si="131"/>
        <v>STATE SENATOR1REPUBLICANLEG DISTRICT 01 - SENATEKINGLegislative</v>
      </c>
    </row>
    <row r="739" spans="1:41" hidden="1" x14ac:dyDescent="0.25">
      <c r="A739">
        <v>67</v>
      </c>
      <c r="B739">
        <v>100499659</v>
      </c>
      <c r="C739" t="s">
        <v>30</v>
      </c>
      <c r="D739" t="s">
        <v>401</v>
      </c>
      <c r="E739" t="s">
        <v>44</v>
      </c>
      <c r="F739" t="s">
        <v>402</v>
      </c>
      <c r="G739" t="s">
        <v>403</v>
      </c>
      <c r="H739" t="s">
        <v>404</v>
      </c>
      <c r="I739" t="s">
        <v>405</v>
      </c>
      <c r="J739" t="s">
        <v>49</v>
      </c>
      <c r="K739" t="s">
        <v>174</v>
      </c>
      <c r="L739">
        <v>1</v>
      </c>
      <c r="N739" t="s">
        <v>50</v>
      </c>
      <c r="O739" t="s">
        <v>1276</v>
      </c>
      <c r="P739" t="s">
        <v>134</v>
      </c>
      <c r="Q739" t="s">
        <v>71</v>
      </c>
      <c r="R739">
        <v>2012</v>
      </c>
      <c r="S739">
        <v>283.25</v>
      </c>
      <c r="T739" t="s">
        <v>31</v>
      </c>
      <c r="U739" s="2">
        <v>41061</v>
      </c>
      <c r="V739" s="2">
        <v>41106</v>
      </c>
      <c r="W739" s="2">
        <v>41093</v>
      </c>
      <c r="Y739" t="s">
        <v>7433</v>
      </c>
      <c r="Z739" t="s">
        <v>7434</v>
      </c>
      <c r="AA739" t="s">
        <v>7435</v>
      </c>
      <c r="AB739" t="s">
        <v>7436</v>
      </c>
      <c r="AC739" t="s">
        <v>36</v>
      </c>
      <c r="AE739" s="9" t="str">
        <f t="shared" si="121"/>
        <v>NO!</v>
      </c>
      <c r="AF739" s="9">
        <f t="shared" si="122"/>
        <v>0</v>
      </c>
      <c r="AG739" s="9" t="str">
        <f t="shared" si="123"/>
        <v>ok</v>
      </c>
      <c r="AH739" s="9" t="str">
        <f t="shared" si="124"/>
        <v>OK</v>
      </c>
      <c r="AI739" s="9" t="str">
        <f t="shared" si="125"/>
        <v>ok</v>
      </c>
      <c r="AJ739" s="9" t="str">
        <f t="shared" si="126"/>
        <v>STATE SENATOR1REPUBLICANLEG DISTRICT 01 - SENATEKINGLegislative2012283.25DEBT410614110641093RE-ORDER TEE SHIRTSHICKEY GAYLEPO BOX 2749WOODINVILLE WA</v>
      </c>
      <c r="AK739" s="9">
        <f t="shared" si="127"/>
        <v>1</v>
      </c>
      <c r="AL739" s="9" t="str">
        <f t="shared" si="128"/>
        <v>NO!</v>
      </c>
      <c r="AM739" t="str">
        <f t="shared" si="129"/>
        <v>Yes</v>
      </c>
      <c r="AN739">
        <f t="shared" si="130"/>
        <v>100495508</v>
      </c>
      <c r="AO739" s="12" t="str">
        <f t="shared" si="131"/>
        <v>STATE SENATOR1REPUBLICANLEG DISTRICT 01 - SENATEKINGLegislative</v>
      </c>
    </row>
    <row r="740" spans="1:41" hidden="1" x14ac:dyDescent="0.25">
      <c r="A740">
        <v>68</v>
      </c>
      <c r="B740">
        <v>100499678</v>
      </c>
      <c r="C740" t="s">
        <v>30</v>
      </c>
      <c r="D740" t="s">
        <v>884</v>
      </c>
      <c r="E740" t="s">
        <v>44</v>
      </c>
      <c r="F740" t="s">
        <v>885</v>
      </c>
      <c r="G740" t="s">
        <v>810</v>
      </c>
      <c r="H740" t="s">
        <v>336</v>
      </c>
      <c r="I740" t="s">
        <v>886</v>
      </c>
      <c r="J740" t="s">
        <v>887</v>
      </c>
      <c r="K740" t="s">
        <v>174</v>
      </c>
      <c r="L740">
        <v>1</v>
      </c>
      <c r="N740" t="s">
        <v>50</v>
      </c>
      <c r="O740" t="s">
        <v>1276</v>
      </c>
      <c r="P740" t="s">
        <v>134</v>
      </c>
      <c r="Q740" t="s">
        <v>71</v>
      </c>
      <c r="R740">
        <v>2012</v>
      </c>
      <c r="S740">
        <v>283.25</v>
      </c>
      <c r="T740" t="s">
        <v>31</v>
      </c>
      <c r="U740" s="2">
        <v>41061</v>
      </c>
      <c r="V740" s="2">
        <v>41106</v>
      </c>
      <c r="W740" s="2">
        <v>41093</v>
      </c>
      <c r="Y740" t="s">
        <v>7433</v>
      </c>
      <c r="Z740" t="s">
        <v>7434</v>
      </c>
      <c r="AA740" t="s">
        <v>7435</v>
      </c>
      <c r="AB740" t="s">
        <v>7436</v>
      </c>
      <c r="AC740" t="s">
        <v>36</v>
      </c>
      <c r="AE740" s="9" t="str">
        <f t="shared" si="121"/>
        <v>ok</v>
      </c>
      <c r="AF740" s="9">
        <f t="shared" si="122"/>
        <v>0</v>
      </c>
      <c r="AG740" s="9" t="str">
        <f t="shared" si="123"/>
        <v>ok</v>
      </c>
      <c r="AH740" s="9" t="str">
        <f t="shared" si="124"/>
        <v>OK</v>
      </c>
      <c r="AI740" s="9" t="str">
        <f t="shared" si="125"/>
        <v>ok</v>
      </c>
      <c r="AJ740" s="9" t="str">
        <f t="shared" si="126"/>
        <v>STATE SENATOR1REPUBLICANLEG DISTRICT 01 - SENATEKINGLegislative2012283.25DEBT410614110641093RE-ORDER TEE SHIRTSHICKEY GAYLEPO BOX 2749WOODINVILLE WA</v>
      </c>
      <c r="AK740" s="9">
        <f t="shared" si="127"/>
        <v>1</v>
      </c>
      <c r="AL740" s="9" t="str">
        <f t="shared" si="128"/>
        <v>NO!</v>
      </c>
      <c r="AM740" t="str">
        <f t="shared" si="129"/>
        <v>Yes</v>
      </c>
      <c r="AN740">
        <f t="shared" si="130"/>
        <v>100495508</v>
      </c>
      <c r="AO740" s="12" t="str">
        <f t="shared" si="131"/>
        <v>STATE SENATOR1REPUBLICANLEG DISTRICT 01 - SENATEKINGLegislative</v>
      </c>
    </row>
    <row r="741" spans="1:41" hidden="1" x14ac:dyDescent="0.25">
      <c r="A741">
        <v>122</v>
      </c>
      <c r="B741">
        <v>100499708</v>
      </c>
      <c r="C741" t="s">
        <v>30</v>
      </c>
      <c r="D741" t="s">
        <v>1038</v>
      </c>
      <c r="E741" t="s">
        <v>44</v>
      </c>
      <c r="F741" t="s">
        <v>1039</v>
      </c>
      <c r="G741" t="s">
        <v>1040</v>
      </c>
      <c r="H741" t="s">
        <v>430</v>
      </c>
      <c r="I741" t="s">
        <v>1041</v>
      </c>
      <c r="J741" t="s">
        <v>67</v>
      </c>
      <c r="K741" t="s">
        <v>174</v>
      </c>
      <c r="L741">
        <v>1</v>
      </c>
      <c r="N741" t="s">
        <v>50</v>
      </c>
      <c r="O741" t="s">
        <v>1276</v>
      </c>
      <c r="P741" t="s">
        <v>134</v>
      </c>
      <c r="Q741" t="s">
        <v>71</v>
      </c>
      <c r="R741">
        <v>2012</v>
      </c>
      <c r="S741">
        <v>283.25</v>
      </c>
      <c r="T741" t="s">
        <v>31</v>
      </c>
      <c r="U741" s="2">
        <v>41061</v>
      </c>
      <c r="V741" s="2">
        <v>41106</v>
      </c>
      <c r="W741" s="2">
        <v>41093</v>
      </c>
      <c r="Y741" t="s">
        <v>7433</v>
      </c>
      <c r="Z741" t="s">
        <v>7434</v>
      </c>
      <c r="AA741" t="s">
        <v>7435</v>
      </c>
      <c r="AB741" t="s">
        <v>7436</v>
      </c>
      <c r="AC741" t="s">
        <v>36</v>
      </c>
      <c r="AE741" s="9" t="str">
        <f t="shared" si="121"/>
        <v>ok</v>
      </c>
      <c r="AF741" s="9">
        <f t="shared" si="122"/>
        <v>0</v>
      </c>
      <c r="AG741" s="9" t="str">
        <f t="shared" si="123"/>
        <v>ok</v>
      </c>
      <c r="AH741" s="9" t="str">
        <f t="shared" si="124"/>
        <v>OK</v>
      </c>
      <c r="AI741" s="9" t="str">
        <f t="shared" si="125"/>
        <v>ok</v>
      </c>
      <c r="AJ741" s="9" t="str">
        <f t="shared" si="126"/>
        <v>STATE SENATOR1REPUBLICANLEG DISTRICT 01 - SENATEKINGLegislative2012283.25DEBT410614110641093RE-ORDER TEE SHIRTSHICKEY GAYLEPO BOX 2749WOODINVILLE WA</v>
      </c>
      <c r="AK741" s="9">
        <f t="shared" si="127"/>
        <v>1</v>
      </c>
      <c r="AL741" s="9" t="str">
        <f t="shared" si="128"/>
        <v>NO!</v>
      </c>
      <c r="AM741" t="str">
        <f t="shared" si="129"/>
        <v>Yes</v>
      </c>
      <c r="AN741">
        <f t="shared" si="130"/>
        <v>100495508</v>
      </c>
      <c r="AO741" s="12" t="str">
        <f t="shared" si="131"/>
        <v>STATE SENATOR1REPUBLICANLEG DISTRICT 01 - SENATEKINGLegislative</v>
      </c>
    </row>
    <row r="742" spans="1:41" hidden="1" x14ac:dyDescent="0.25">
      <c r="A742">
        <v>94</v>
      </c>
      <c r="B742">
        <v>100499709</v>
      </c>
      <c r="C742" t="s">
        <v>30</v>
      </c>
      <c r="D742" t="s">
        <v>1038</v>
      </c>
      <c r="E742" t="s">
        <v>44</v>
      </c>
      <c r="F742" t="s">
        <v>1039</v>
      </c>
      <c r="G742" t="s">
        <v>1040</v>
      </c>
      <c r="H742" t="s">
        <v>430</v>
      </c>
      <c r="I742" t="s">
        <v>1041</v>
      </c>
      <c r="J742" t="s">
        <v>67</v>
      </c>
      <c r="K742" t="s">
        <v>174</v>
      </c>
      <c r="L742">
        <v>1</v>
      </c>
      <c r="N742" t="s">
        <v>50</v>
      </c>
      <c r="O742" t="s">
        <v>1276</v>
      </c>
      <c r="P742" t="s">
        <v>134</v>
      </c>
      <c r="Q742" t="s">
        <v>71</v>
      </c>
      <c r="R742">
        <v>2012</v>
      </c>
      <c r="S742">
        <v>283.25</v>
      </c>
      <c r="T742" t="s">
        <v>31</v>
      </c>
      <c r="U742" s="2">
        <v>41061</v>
      </c>
      <c r="V742" s="2">
        <v>41106</v>
      </c>
      <c r="W742" s="2">
        <v>41093</v>
      </c>
      <c r="Y742" t="s">
        <v>7433</v>
      </c>
      <c r="Z742" t="s">
        <v>7434</v>
      </c>
      <c r="AA742" t="s">
        <v>7435</v>
      </c>
      <c r="AB742" t="s">
        <v>7436</v>
      </c>
      <c r="AC742" t="s">
        <v>36</v>
      </c>
      <c r="AE742" s="9" t="str">
        <f t="shared" si="121"/>
        <v>ok</v>
      </c>
      <c r="AF742" s="9">
        <f t="shared" si="122"/>
        <v>0</v>
      </c>
      <c r="AG742" s="9" t="str">
        <f t="shared" si="123"/>
        <v>ok</v>
      </c>
      <c r="AH742" s="9" t="str">
        <f t="shared" si="124"/>
        <v>OK</v>
      </c>
      <c r="AI742" s="9" t="str">
        <f t="shared" si="125"/>
        <v>ok</v>
      </c>
      <c r="AJ742" s="9" t="str">
        <f t="shared" si="126"/>
        <v>STATE SENATOR1REPUBLICANLEG DISTRICT 01 - SENATEKINGLegislative2012283.25DEBT410614110641093RE-ORDER TEE SHIRTSHICKEY GAYLEPO BOX 2749WOODINVILLE WA</v>
      </c>
      <c r="AK742" s="9">
        <f t="shared" si="127"/>
        <v>1</v>
      </c>
      <c r="AL742" s="9" t="str">
        <f t="shared" si="128"/>
        <v>NO!</v>
      </c>
      <c r="AM742" t="str">
        <f t="shared" si="129"/>
        <v>Yes</v>
      </c>
      <c r="AN742">
        <f t="shared" si="130"/>
        <v>100495508</v>
      </c>
      <c r="AO742" s="12" t="str">
        <f t="shared" si="131"/>
        <v>STATE SENATOR1REPUBLICANLEG DISTRICT 01 - SENATEKINGLegislative</v>
      </c>
    </row>
    <row r="743" spans="1:41" hidden="1" x14ac:dyDescent="0.25">
      <c r="A743">
        <v>117</v>
      </c>
      <c r="B743">
        <v>100499729</v>
      </c>
      <c r="C743" t="s">
        <v>30</v>
      </c>
      <c r="D743" t="s">
        <v>393</v>
      </c>
      <c r="E743" t="s">
        <v>44</v>
      </c>
      <c r="F743" t="s">
        <v>394</v>
      </c>
      <c r="G743" t="s">
        <v>395</v>
      </c>
      <c r="H743" t="s">
        <v>273</v>
      </c>
      <c r="I743" t="s">
        <v>396</v>
      </c>
      <c r="J743" t="s">
        <v>67</v>
      </c>
      <c r="K743" t="s">
        <v>174</v>
      </c>
      <c r="L743">
        <v>1</v>
      </c>
      <c r="N743" t="s">
        <v>50</v>
      </c>
      <c r="O743" t="s">
        <v>1276</v>
      </c>
      <c r="P743" t="s">
        <v>134</v>
      </c>
      <c r="Q743" t="s">
        <v>71</v>
      </c>
      <c r="R743">
        <v>2012</v>
      </c>
      <c r="S743">
        <v>283.25</v>
      </c>
      <c r="T743" t="s">
        <v>31</v>
      </c>
      <c r="U743" s="2">
        <v>41061</v>
      </c>
      <c r="V743" s="2">
        <v>41106</v>
      </c>
      <c r="W743" s="2">
        <v>41093</v>
      </c>
      <c r="Y743" t="s">
        <v>7433</v>
      </c>
      <c r="Z743" t="s">
        <v>7434</v>
      </c>
      <c r="AA743" t="s">
        <v>7435</v>
      </c>
      <c r="AB743" t="s">
        <v>7436</v>
      </c>
      <c r="AC743" t="s">
        <v>36</v>
      </c>
      <c r="AE743" s="9" t="str">
        <f t="shared" si="121"/>
        <v>ok</v>
      </c>
      <c r="AF743" s="9">
        <f t="shared" si="122"/>
        <v>0</v>
      </c>
      <c r="AG743" s="9" t="str">
        <f t="shared" si="123"/>
        <v>ok</v>
      </c>
      <c r="AH743" s="9" t="str">
        <f t="shared" si="124"/>
        <v>OK</v>
      </c>
      <c r="AI743" s="9" t="str">
        <f t="shared" si="125"/>
        <v>ok</v>
      </c>
      <c r="AJ743" s="9" t="str">
        <f t="shared" si="126"/>
        <v>STATE SENATOR1REPUBLICANLEG DISTRICT 01 - SENATEKINGLegislative2012283.25DEBT410614110641093RE-ORDER TEE SHIRTSHICKEY GAYLEPO BOX 2749WOODINVILLE WA</v>
      </c>
      <c r="AK743" s="9">
        <f t="shared" si="127"/>
        <v>1</v>
      </c>
      <c r="AL743" s="9" t="str">
        <f t="shared" si="128"/>
        <v>NO!</v>
      </c>
      <c r="AM743" t="str">
        <f t="shared" si="129"/>
        <v>Yes</v>
      </c>
      <c r="AN743">
        <f t="shared" si="130"/>
        <v>100495508</v>
      </c>
      <c r="AO743" s="12" t="str">
        <f t="shared" si="131"/>
        <v>STATE SENATOR1REPUBLICANLEG DISTRICT 01 - SENATEKINGLegislative</v>
      </c>
    </row>
    <row r="744" spans="1:41" hidden="1" x14ac:dyDescent="0.25">
      <c r="A744">
        <v>111</v>
      </c>
      <c r="B744">
        <v>100499733</v>
      </c>
      <c r="C744" t="s">
        <v>30</v>
      </c>
      <c r="D744" t="s">
        <v>504</v>
      </c>
      <c r="E744" t="s">
        <v>44</v>
      </c>
      <c r="F744" t="s">
        <v>505</v>
      </c>
      <c r="G744" t="s">
        <v>506</v>
      </c>
      <c r="H744" t="s">
        <v>65</v>
      </c>
      <c r="I744" t="s">
        <v>507</v>
      </c>
      <c r="J744" t="s">
        <v>67</v>
      </c>
      <c r="K744" t="s">
        <v>174</v>
      </c>
      <c r="L744">
        <v>1</v>
      </c>
      <c r="N744" t="s">
        <v>50</v>
      </c>
      <c r="O744" t="s">
        <v>1276</v>
      </c>
      <c r="P744" t="s">
        <v>134</v>
      </c>
      <c r="Q744" t="s">
        <v>71</v>
      </c>
      <c r="R744">
        <v>2012</v>
      </c>
      <c r="S744">
        <v>283.25</v>
      </c>
      <c r="T744" t="s">
        <v>31</v>
      </c>
      <c r="U744" s="2">
        <v>41061</v>
      </c>
      <c r="V744" s="2">
        <v>41106</v>
      </c>
      <c r="W744" s="2">
        <v>41093</v>
      </c>
      <c r="Y744" t="s">
        <v>7433</v>
      </c>
      <c r="Z744" t="s">
        <v>7434</v>
      </c>
      <c r="AA744" t="s">
        <v>7435</v>
      </c>
      <c r="AB744" t="s">
        <v>7436</v>
      </c>
      <c r="AC744" t="s">
        <v>36</v>
      </c>
      <c r="AE744" s="9" t="str">
        <f t="shared" si="121"/>
        <v>ok</v>
      </c>
      <c r="AF744" s="9">
        <f t="shared" si="122"/>
        <v>0</v>
      </c>
      <c r="AG744" s="9" t="str">
        <f t="shared" si="123"/>
        <v>ok</v>
      </c>
      <c r="AH744" s="9" t="str">
        <f t="shared" si="124"/>
        <v>OK</v>
      </c>
      <c r="AI744" s="9" t="str">
        <f t="shared" si="125"/>
        <v>ok</v>
      </c>
      <c r="AJ744" s="9" t="str">
        <f t="shared" si="126"/>
        <v>STATE SENATOR1REPUBLICANLEG DISTRICT 01 - SENATEKINGLegislative2012283.25DEBT410614110641093RE-ORDER TEE SHIRTSHICKEY GAYLEPO BOX 2749WOODINVILLE WA</v>
      </c>
      <c r="AK744" s="9">
        <f t="shared" si="127"/>
        <v>1</v>
      </c>
      <c r="AL744" s="9" t="str">
        <f t="shared" si="128"/>
        <v>NO!</v>
      </c>
      <c r="AM744" t="str">
        <f t="shared" si="129"/>
        <v>Yes</v>
      </c>
      <c r="AN744">
        <f t="shared" si="130"/>
        <v>100495508</v>
      </c>
      <c r="AO744" s="12" t="str">
        <f t="shared" si="131"/>
        <v>STATE SENATOR1REPUBLICANLEG DISTRICT 01 - SENATEKINGLegislative</v>
      </c>
    </row>
    <row r="745" spans="1:41" hidden="1" x14ac:dyDescent="0.25">
      <c r="A745">
        <v>42</v>
      </c>
      <c r="B745">
        <v>100499735</v>
      </c>
      <c r="C745" t="s">
        <v>30</v>
      </c>
      <c r="D745" t="s">
        <v>2317</v>
      </c>
      <c r="E745" t="s">
        <v>44</v>
      </c>
      <c r="F745" t="s">
        <v>2318</v>
      </c>
      <c r="G745" t="s">
        <v>873</v>
      </c>
      <c r="H745" t="s">
        <v>336</v>
      </c>
      <c r="I745" t="s">
        <v>2319</v>
      </c>
      <c r="J745" t="s">
        <v>67</v>
      </c>
      <c r="K745" t="s">
        <v>174</v>
      </c>
      <c r="L745">
        <v>1</v>
      </c>
      <c r="N745" t="s">
        <v>50</v>
      </c>
      <c r="O745" t="s">
        <v>1276</v>
      </c>
      <c r="P745" t="s">
        <v>134</v>
      </c>
      <c r="Q745" t="s">
        <v>71</v>
      </c>
      <c r="R745">
        <v>2012</v>
      </c>
      <c r="S745">
        <v>283.25</v>
      </c>
      <c r="T745" t="s">
        <v>31</v>
      </c>
      <c r="U745" s="2">
        <v>41061</v>
      </c>
      <c r="V745" s="2">
        <v>41106</v>
      </c>
      <c r="W745" s="2">
        <v>41093</v>
      </c>
      <c r="Y745" t="s">
        <v>7433</v>
      </c>
      <c r="Z745" t="s">
        <v>7434</v>
      </c>
      <c r="AA745" t="s">
        <v>7435</v>
      </c>
      <c r="AB745" t="s">
        <v>7436</v>
      </c>
      <c r="AC745" t="s">
        <v>36</v>
      </c>
      <c r="AE745" s="9" t="str">
        <f t="shared" si="121"/>
        <v>ok</v>
      </c>
      <c r="AF745" s="9">
        <f t="shared" si="122"/>
        <v>0</v>
      </c>
      <c r="AG745" s="9" t="str">
        <f t="shared" si="123"/>
        <v>ok</v>
      </c>
      <c r="AH745" s="9" t="str">
        <f t="shared" si="124"/>
        <v>OK</v>
      </c>
      <c r="AI745" s="9" t="str">
        <f t="shared" si="125"/>
        <v>ok</v>
      </c>
      <c r="AJ745" s="9" t="str">
        <f t="shared" si="126"/>
        <v>STATE SENATOR1REPUBLICANLEG DISTRICT 01 - SENATEKINGLegislative2012283.25DEBT410614110641093RE-ORDER TEE SHIRTSHICKEY GAYLEPO BOX 2749WOODINVILLE WA</v>
      </c>
      <c r="AK745" s="9">
        <f t="shared" si="127"/>
        <v>1</v>
      </c>
      <c r="AL745" s="9" t="str">
        <f t="shared" si="128"/>
        <v>NO!</v>
      </c>
      <c r="AM745" t="str">
        <f t="shared" si="129"/>
        <v>Yes</v>
      </c>
      <c r="AN745">
        <f t="shared" si="130"/>
        <v>100495508</v>
      </c>
      <c r="AO745" s="12" t="str">
        <f t="shared" si="131"/>
        <v>STATE SENATOR1REPUBLICANLEG DISTRICT 01 - SENATEKINGLegislative</v>
      </c>
    </row>
    <row r="746" spans="1:41" hidden="1" x14ac:dyDescent="0.25">
      <c r="A746">
        <v>104</v>
      </c>
      <c r="B746">
        <v>100499768</v>
      </c>
      <c r="C746" t="s">
        <v>30</v>
      </c>
      <c r="D746" t="s">
        <v>137</v>
      </c>
      <c r="E746" t="s">
        <v>44</v>
      </c>
      <c r="F746" t="s">
        <v>138</v>
      </c>
      <c r="G746" t="s">
        <v>139</v>
      </c>
      <c r="H746" t="s">
        <v>140</v>
      </c>
      <c r="I746" t="s">
        <v>141</v>
      </c>
      <c r="J746" t="s">
        <v>67</v>
      </c>
      <c r="K746" t="s">
        <v>174</v>
      </c>
      <c r="L746">
        <v>1</v>
      </c>
      <c r="N746" t="s">
        <v>50</v>
      </c>
      <c r="O746" t="s">
        <v>1276</v>
      </c>
      <c r="P746" t="s">
        <v>134</v>
      </c>
      <c r="Q746" t="s">
        <v>71</v>
      </c>
      <c r="R746">
        <v>2012</v>
      </c>
      <c r="S746">
        <v>283.25</v>
      </c>
      <c r="T746" t="s">
        <v>31</v>
      </c>
      <c r="U746" s="2">
        <v>41061</v>
      </c>
      <c r="V746" s="2">
        <v>41106</v>
      </c>
      <c r="W746" s="2">
        <v>41093</v>
      </c>
      <c r="Y746" t="s">
        <v>7433</v>
      </c>
      <c r="Z746" t="s">
        <v>7434</v>
      </c>
      <c r="AA746" t="s">
        <v>7435</v>
      </c>
      <c r="AB746" t="s">
        <v>7436</v>
      </c>
      <c r="AC746" t="s">
        <v>36</v>
      </c>
      <c r="AE746" s="9" t="str">
        <f t="shared" si="121"/>
        <v>ok</v>
      </c>
      <c r="AF746" s="9">
        <f t="shared" si="122"/>
        <v>0</v>
      </c>
      <c r="AG746" s="9" t="str">
        <f t="shared" si="123"/>
        <v>ok</v>
      </c>
      <c r="AH746" s="9" t="str">
        <f t="shared" si="124"/>
        <v>OK</v>
      </c>
      <c r="AI746" s="9" t="str">
        <f t="shared" si="125"/>
        <v>ok</v>
      </c>
      <c r="AJ746" s="9" t="str">
        <f t="shared" si="126"/>
        <v>STATE SENATOR1REPUBLICANLEG DISTRICT 01 - SENATEKINGLegislative2012283.25DEBT410614110641093RE-ORDER TEE SHIRTSHICKEY GAYLEPO BOX 2749WOODINVILLE WA</v>
      </c>
      <c r="AK746" s="9">
        <f t="shared" si="127"/>
        <v>1</v>
      </c>
      <c r="AL746" s="9" t="str">
        <f t="shared" si="128"/>
        <v>NO!</v>
      </c>
      <c r="AM746" t="str">
        <f t="shared" si="129"/>
        <v>Yes</v>
      </c>
      <c r="AN746">
        <f t="shared" si="130"/>
        <v>100495508</v>
      </c>
      <c r="AO746" s="12" t="str">
        <f t="shared" si="131"/>
        <v>STATE SENATOR1REPUBLICANLEG DISTRICT 01 - SENATEKINGLegislative</v>
      </c>
    </row>
    <row r="747" spans="1:41" hidden="1" x14ac:dyDescent="0.25">
      <c r="A747">
        <v>127</v>
      </c>
      <c r="B747">
        <v>100499784</v>
      </c>
      <c r="C747" t="s">
        <v>30</v>
      </c>
      <c r="D747" t="s">
        <v>372</v>
      </c>
      <c r="E747" t="s">
        <v>44</v>
      </c>
      <c r="F747" t="s">
        <v>373</v>
      </c>
      <c r="G747" t="s">
        <v>374</v>
      </c>
      <c r="H747" t="s">
        <v>273</v>
      </c>
      <c r="I747" t="s">
        <v>375</v>
      </c>
      <c r="J747" t="s">
        <v>174</v>
      </c>
      <c r="K747" t="s">
        <v>174</v>
      </c>
      <c r="L747">
        <v>1</v>
      </c>
      <c r="N747" t="s">
        <v>50</v>
      </c>
      <c r="O747" t="s">
        <v>1276</v>
      </c>
      <c r="P747" t="s">
        <v>134</v>
      </c>
      <c r="Q747" t="s">
        <v>71</v>
      </c>
      <c r="R747">
        <v>2012</v>
      </c>
      <c r="S747">
        <v>283.25</v>
      </c>
      <c r="T747" t="s">
        <v>31</v>
      </c>
      <c r="U747" s="2">
        <v>41061</v>
      </c>
      <c r="V747" s="2">
        <v>41106</v>
      </c>
      <c r="W747" s="2">
        <v>41093</v>
      </c>
      <c r="Y747" t="s">
        <v>7433</v>
      </c>
      <c r="Z747" t="s">
        <v>7434</v>
      </c>
      <c r="AA747" t="s">
        <v>7435</v>
      </c>
      <c r="AB747" t="s">
        <v>7436</v>
      </c>
      <c r="AC747" t="s">
        <v>36</v>
      </c>
      <c r="AE747" s="9" t="str">
        <f t="shared" si="121"/>
        <v>ok</v>
      </c>
      <c r="AF747" s="9">
        <f t="shared" si="122"/>
        <v>0</v>
      </c>
      <c r="AG747" s="9" t="str">
        <f t="shared" si="123"/>
        <v>ok</v>
      </c>
      <c r="AH747" s="9" t="str">
        <f t="shared" si="124"/>
        <v>OK</v>
      </c>
      <c r="AI747" s="9" t="str">
        <f t="shared" si="125"/>
        <v>ok</v>
      </c>
      <c r="AJ747" s="9" t="str">
        <f t="shared" si="126"/>
        <v>STATE SENATOR1REPUBLICANLEG DISTRICT 01 - SENATEKINGLegislative2012283.25DEBT410614110641093RE-ORDER TEE SHIRTSHICKEY GAYLEPO BOX 2749WOODINVILLE WA</v>
      </c>
      <c r="AK747" s="9">
        <f t="shared" si="127"/>
        <v>1</v>
      </c>
      <c r="AL747" s="9" t="str">
        <f t="shared" si="128"/>
        <v>MATCH</v>
      </c>
      <c r="AM747" t="str">
        <f t="shared" si="129"/>
        <v>Yes</v>
      </c>
      <c r="AN747">
        <f t="shared" si="130"/>
        <v>100495508</v>
      </c>
      <c r="AO747" s="12" t="str">
        <f t="shared" si="131"/>
        <v>STATE SENATOR1REPUBLICANLEG DISTRICT 01 - SENATEKINGLegislative</v>
      </c>
    </row>
    <row r="748" spans="1:41" hidden="1" x14ac:dyDescent="0.25">
      <c r="A748">
        <v>141</v>
      </c>
      <c r="B748">
        <v>100499787</v>
      </c>
      <c r="C748" t="s">
        <v>30</v>
      </c>
      <c r="D748" t="s">
        <v>472</v>
      </c>
      <c r="E748" t="s">
        <v>44</v>
      </c>
      <c r="F748" t="s">
        <v>473</v>
      </c>
      <c r="G748" t="s">
        <v>474</v>
      </c>
      <c r="H748" t="s">
        <v>191</v>
      </c>
      <c r="I748" t="s">
        <v>475</v>
      </c>
      <c r="J748" t="s">
        <v>67</v>
      </c>
      <c r="K748" t="s">
        <v>174</v>
      </c>
      <c r="L748">
        <v>1</v>
      </c>
      <c r="N748" t="s">
        <v>50</v>
      </c>
      <c r="O748" t="s">
        <v>1276</v>
      </c>
      <c r="P748" t="s">
        <v>134</v>
      </c>
      <c r="Q748" t="s">
        <v>71</v>
      </c>
      <c r="R748">
        <v>2012</v>
      </c>
      <c r="S748">
        <v>283.25</v>
      </c>
      <c r="T748" t="s">
        <v>31</v>
      </c>
      <c r="U748" s="2">
        <v>41061</v>
      </c>
      <c r="V748" s="2">
        <v>41106</v>
      </c>
      <c r="W748" s="2">
        <v>41093</v>
      </c>
      <c r="Y748" t="s">
        <v>7433</v>
      </c>
      <c r="Z748" t="s">
        <v>7434</v>
      </c>
      <c r="AA748" t="s">
        <v>7435</v>
      </c>
      <c r="AB748" t="s">
        <v>7436</v>
      </c>
      <c r="AC748" t="s">
        <v>36</v>
      </c>
      <c r="AE748" s="9" t="str">
        <f t="shared" si="121"/>
        <v>ok</v>
      </c>
      <c r="AF748" s="9">
        <f t="shared" si="122"/>
        <v>0</v>
      </c>
      <c r="AG748" s="9" t="str">
        <f t="shared" si="123"/>
        <v>ok</v>
      </c>
      <c r="AH748" s="9" t="str">
        <f t="shared" si="124"/>
        <v>OK</v>
      </c>
      <c r="AI748" s="9" t="str">
        <f t="shared" si="125"/>
        <v>ok</v>
      </c>
      <c r="AJ748" s="9" t="str">
        <f t="shared" si="126"/>
        <v>STATE SENATOR1REPUBLICANLEG DISTRICT 01 - SENATEKINGLegislative2012283.25DEBT410614110641093RE-ORDER TEE SHIRTSHICKEY GAYLEPO BOX 2749WOODINVILLE WA</v>
      </c>
      <c r="AK748" s="9">
        <f t="shared" si="127"/>
        <v>1</v>
      </c>
      <c r="AL748" s="9" t="str">
        <f t="shared" si="128"/>
        <v>NO!</v>
      </c>
      <c r="AM748" t="str">
        <f t="shared" si="129"/>
        <v>Yes</v>
      </c>
      <c r="AN748">
        <f t="shared" si="130"/>
        <v>100495508</v>
      </c>
      <c r="AO748" s="12" t="str">
        <f t="shared" si="131"/>
        <v>STATE SENATOR1REPUBLICANLEG DISTRICT 01 - SENATEKINGLegislative</v>
      </c>
    </row>
    <row r="749" spans="1:41" hidden="1" x14ac:dyDescent="0.25">
      <c r="A749">
        <v>128</v>
      </c>
      <c r="B749">
        <v>100499803</v>
      </c>
      <c r="C749" t="s">
        <v>30</v>
      </c>
      <c r="D749" t="s">
        <v>372</v>
      </c>
      <c r="E749" t="s">
        <v>44</v>
      </c>
      <c r="F749" t="s">
        <v>373</v>
      </c>
      <c r="G749" t="s">
        <v>374</v>
      </c>
      <c r="H749" t="s">
        <v>273</v>
      </c>
      <c r="I749" t="s">
        <v>375</v>
      </c>
      <c r="J749" t="s">
        <v>174</v>
      </c>
      <c r="K749" t="s">
        <v>174</v>
      </c>
      <c r="L749">
        <v>1</v>
      </c>
      <c r="N749" t="s">
        <v>50</v>
      </c>
      <c r="O749" t="s">
        <v>1276</v>
      </c>
      <c r="P749" t="s">
        <v>134</v>
      </c>
      <c r="Q749" t="s">
        <v>71</v>
      </c>
      <c r="R749">
        <v>2012</v>
      </c>
      <c r="S749">
        <v>283.25</v>
      </c>
      <c r="T749" t="s">
        <v>31</v>
      </c>
      <c r="U749" s="2">
        <v>41061</v>
      </c>
      <c r="V749" s="2">
        <v>41106</v>
      </c>
      <c r="W749" s="2">
        <v>41093</v>
      </c>
      <c r="Y749" t="s">
        <v>7433</v>
      </c>
      <c r="Z749" t="s">
        <v>7434</v>
      </c>
      <c r="AA749" t="s">
        <v>7435</v>
      </c>
      <c r="AB749" t="s">
        <v>7436</v>
      </c>
      <c r="AC749" t="s">
        <v>36</v>
      </c>
      <c r="AE749" s="9" t="str">
        <f t="shared" si="121"/>
        <v>ok</v>
      </c>
      <c r="AF749" s="9">
        <f t="shared" si="122"/>
        <v>0</v>
      </c>
      <c r="AG749" s="9" t="str">
        <f t="shared" si="123"/>
        <v>ok</v>
      </c>
      <c r="AH749" s="9" t="str">
        <f t="shared" si="124"/>
        <v>OK</v>
      </c>
      <c r="AI749" s="9" t="str">
        <f t="shared" si="125"/>
        <v>ok</v>
      </c>
      <c r="AJ749" s="9" t="str">
        <f t="shared" si="126"/>
        <v>STATE SENATOR1REPUBLICANLEG DISTRICT 01 - SENATEKINGLegislative2012283.25DEBT410614110641093RE-ORDER TEE SHIRTSHICKEY GAYLEPO BOX 2749WOODINVILLE WA</v>
      </c>
      <c r="AK749" s="9">
        <f t="shared" si="127"/>
        <v>1</v>
      </c>
      <c r="AL749" s="9" t="str">
        <f t="shared" si="128"/>
        <v>MATCH</v>
      </c>
      <c r="AM749" t="str">
        <f t="shared" si="129"/>
        <v>Yes</v>
      </c>
      <c r="AN749">
        <f t="shared" si="130"/>
        <v>100495508</v>
      </c>
      <c r="AO749" s="12" t="str">
        <f t="shared" si="131"/>
        <v>STATE SENATOR1REPUBLICANLEG DISTRICT 01 - SENATEKINGLegislative</v>
      </c>
    </row>
    <row r="750" spans="1:41" hidden="1" x14ac:dyDescent="0.25">
      <c r="A750">
        <v>123</v>
      </c>
      <c r="B750">
        <v>100499806</v>
      </c>
      <c r="C750" t="s">
        <v>30</v>
      </c>
      <c r="D750" t="s">
        <v>43</v>
      </c>
      <c r="E750" t="s">
        <v>44</v>
      </c>
      <c r="F750" t="s">
        <v>45</v>
      </c>
      <c r="G750" t="s">
        <v>46</v>
      </c>
      <c r="H750" t="s">
        <v>47</v>
      </c>
      <c r="I750" t="s">
        <v>48</v>
      </c>
      <c r="J750" t="s">
        <v>49</v>
      </c>
      <c r="K750" t="s">
        <v>174</v>
      </c>
      <c r="L750">
        <v>1</v>
      </c>
      <c r="N750" t="s">
        <v>50</v>
      </c>
      <c r="O750" t="s">
        <v>1276</v>
      </c>
      <c r="P750" t="s">
        <v>134</v>
      </c>
      <c r="Q750" t="s">
        <v>71</v>
      </c>
      <c r="R750">
        <v>2012</v>
      </c>
      <c r="S750">
        <v>283.25</v>
      </c>
      <c r="T750" t="s">
        <v>31</v>
      </c>
      <c r="U750" s="2">
        <v>41061</v>
      </c>
      <c r="V750" s="2">
        <v>41106</v>
      </c>
      <c r="W750" s="2">
        <v>41093</v>
      </c>
      <c r="Y750" t="s">
        <v>7433</v>
      </c>
      <c r="Z750" t="s">
        <v>7434</v>
      </c>
      <c r="AA750" t="s">
        <v>7435</v>
      </c>
      <c r="AB750" t="s">
        <v>7436</v>
      </c>
      <c r="AC750" t="s">
        <v>36</v>
      </c>
      <c r="AE750" s="9" t="str">
        <f t="shared" si="121"/>
        <v>ok</v>
      </c>
      <c r="AF750" s="9">
        <f t="shared" si="122"/>
        <v>0</v>
      </c>
      <c r="AG750" s="9" t="str">
        <f t="shared" si="123"/>
        <v>ok</v>
      </c>
      <c r="AH750" s="9" t="str">
        <f t="shared" si="124"/>
        <v>OK</v>
      </c>
      <c r="AI750" s="9" t="str">
        <f t="shared" si="125"/>
        <v>ok</v>
      </c>
      <c r="AJ750" s="9" t="str">
        <f t="shared" si="126"/>
        <v>STATE SENATOR1REPUBLICANLEG DISTRICT 01 - SENATEKINGLegislative2012283.25DEBT410614110641093RE-ORDER TEE SHIRTSHICKEY GAYLEPO BOX 2749WOODINVILLE WA</v>
      </c>
      <c r="AK750" s="9">
        <f t="shared" si="127"/>
        <v>1</v>
      </c>
      <c r="AL750" s="9" t="str">
        <f t="shared" si="128"/>
        <v>NO!</v>
      </c>
      <c r="AM750" t="str">
        <f t="shared" si="129"/>
        <v>Yes</v>
      </c>
      <c r="AN750">
        <f t="shared" si="130"/>
        <v>100495508</v>
      </c>
      <c r="AO750" s="12" t="str">
        <f t="shared" si="131"/>
        <v>STATE SENATOR1REPUBLICANLEG DISTRICT 01 - SENATEKINGLegislative</v>
      </c>
    </row>
    <row r="751" spans="1:41" hidden="1" x14ac:dyDescent="0.25">
      <c r="A751">
        <v>84</v>
      </c>
      <c r="B751">
        <v>100499839</v>
      </c>
      <c r="C751" t="s">
        <v>30</v>
      </c>
      <c r="D751" t="s">
        <v>372</v>
      </c>
      <c r="E751" t="s">
        <v>44</v>
      </c>
      <c r="F751" t="s">
        <v>373</v>
      </c>
      <c r="G751" t="s">
        <v>374</v>
      </c>
      <c r="H751" t="s">
        <v>273</v>
      </c>
      <c r="I751" t="s">
        <v>375</v>
      </c>
      <c r="J751" t="s">
        <v>174</v>
      </c>
      <c r="K751" t="s">
        <v>174</v>
      </c>
      <c r="L751">
        <v>1</v>
      </c>
      <c r="N751" t="s">
        <v>50</v>
      </c>
      <c r="O751" t="s">
        <v>1276</v>
      </c>
      <c r="P751" t="s">
        <v>134</v>
      </c>
      <c r="Q751" t="s">
        <v>71</v>
      </c>
      <c r="R751">
        <v>2012</v>
      </c>
      <c r="S751">
        <v>283.25</v>
      </c>
      <c r="T751" t="s">
        <v>31</v>
      </c>
      <c r="U751" s="2">
        <v>41061</v>
      </c>
      <c r="V751" s="2">
        <v>41106</v>
      </c>
      <c r="W751" s="2">
        <v>41093</v>
      </c>
      <c r="Y751" t="s">
        <v>7433</v>
      </c>
      <c r="Z751" t="s">
        <v>7434</v>
      </c>
      <c r="AA751" t="s">
        <v>7435</v>
      </c>
      <c r="AB751" t="s">
        <v>7436</v>
      </c>
      <c r="AC751" t="s">
        <v>36</v>
      </c>
      <c r="AE751" s="9" t="str">
        <f t="shared" si="121"/>
        <v>ok</v>
      </c>
      <c r="AF751" s="9">
        <f t="shared" si="122"/>
        <v>0</v>
      </c>
      <c r="AG751" s="9" t="str">
        <f t="shared" si="123"/>
        <v>ok</v>
      </c>
      <c r="AH751" s="9" t="str">
        <f t="shared" si="124"/>
        <v>OK</v>
      </c>
      <c r="AI751" s="9" t="str">
        <f t="shared" si="125"/>
        <v>ok</v>
      </c>
      <c r="AJ751" s="9" t="str">
        <f t="shared" si="126"/>
        <v>STATE SENATOR1REPUBLICANLEG DISTRICT 01 - SENATEKINGLegislative2012283.25DEBT410614110641093RE-ORDER TEE SHIRTSHICKEY GAYLEPO BOX 2749WOODINVILLE WA</v>
      </c>
      <c r="AK751" s="9">
        <f t="shared" si="127"/>
        <v>1</v>
      </c>
      <c r="AL751" s="9" t="str">
        <f t="shared" si="128"/>
        <v>MATCH</v>
      </c>
      <c r="AM751" t="str">
        <f t="shared" si="129"/>
        <v>Yes</v>
      </c>
      <c r="AN751">
        <f t="shared" si="130"/>
        <v>100495508</v>
      </c>
      <c r="AO751" s="12" t="str">
        <f t="shared" si="131"/>
        <v>STATE SENATOR1REPUBLICANLEG DISTRICT 01 - SENATEKINGLegislative</v>
      </c>
    </row>
    <row r="752" spans="1:41" hidden="1" x14ac:dyDescent="0.25">
      <c r="A752">
        <v>112</v>
      </c>
      <c r="B752">
        <v>100499853</v>
      </c>
      <c r="C752" t="s">
        <v>30</v>
      </c>
      <c r="D752" t="s">
        <v>560</v>
      </c>
      <c r="E752" t="s">
        <v>44</v>
      </c>
      <c r="F752" t="s">
        <v>561</v>
      </c>
      <c r="G752" t="s">
        <v>562</v>
      </c>
      <c r="H752" t="s">
        <v>404</v>
      </c>
      <c r="I752" t="s">
        <v>563</v>
      </c>
      <c r="J752" t="s">
        <v>131</v>
      </c>
      <c r="K752" t="s">
        <v>174</v>
      </c>
      <c r="L752">
        <v>1</v>
      </c>
      <c r="N752" t="s">
        <v>50</v>
      </c>
      <c r="O752" t="s">
        <v>1276</v>
      </c>
      <c r="P752" t="s">
        <v>134</v>
      </c>
      <c r="Q752" t="s">
        <v>71</v>
      </c>
      <c r="R752">
        <v>2012</v>
      </c>
      <c r="S752">
        <v>283.25</v>
      </c>
      <c r="T752" t="s">
        <v>31</v>
      </c>
      <c r="U752" s="2">
        <v>41061</v>
      </c>
      <c r="V752" s="2">
        <v>41106</v>
      </c>
      <c r="W752" s="2">
        <v>41093</v>
      </c>
      <c r="Y752" t="s">
        <v>7433</v>
      </c>
      <c r="Z752" t="s">
        <v>7434</v>
      </c>
      <c r="AA752" t="s">
        <v>7435</v>
      </c>
      <c r="AB752" t="s">
        <v>7436</v>
      </c>
      <c r="AC752" t="s">
        <v>36</v>
      </c>
      <c r="AE752" s="9" t="str">
        <f t="shared" si="121"/>
        <v>ok</v>
      </c>
      <c r="AF752" s="9">
        <f t="shared" si="122"/>
        <v>0</v>
      </c>
      <c r="AG752" s="9" t="str">
        <f t="shared" si="123"/>
        <v>ok</v>
      </c>
      <c r="AH752" s="9" t="str">
        <f t="shared" si="124"/>
        <v>OK</v>
      </c>
      <c r="AI752" s="9" t="str">
        <f t="shared" si="125"/>
        <v>ok</v>
      </c>
      <c r="AJ752" s="9" t="str">
        <f t="shared" si="126"/>
        <v>STATE SENATOR1REPUBLICANLEG DISTRICT 01 - SENATEKINGLegislative2012283.25DEBT410614110641093RE-ORDER TEE SHIRTSHICKEY GAYLEPO BOX 2749WOODINVILLE WA</v>
      </c>
      <c r="AK752" s="9">
        <f t="shared" si="127"/>
        <v>1</v>
      </c>
      <c r="AL752" s="9" t="str">
        <f t="shared" si="128"/>
        <v>NO!</v>
      </c>
      <c r="AM752" t="str">
        <f t="shared" si="129"/>
        <v>Yes</v>
      </c>
      <c r="AN752">
        <f t="shared" si="130"/>
        <v>100495508</v>
      </c>
      <c r="AO752" s="12" t="str">
        <f t="shared" si="131"/>
        <v>STATE SENATOR1REPUBLICANLEG DISTRICT 01 - SENATEKINGLegislative</v>
      </c>
    </row>
    <row r="753" spans="1:41" hidden="1" x14ac:dyDescent="0.25">
      <c r="A753">
        <v>145</v>
      </c>
      <c r="B753">
        <v>100499887</v>
      </c>
      <c r="C753" t="s">
        <v>30</v>
      </c>
      <c r="D753" t="s">
        <v>1272</v>
      </c>
      <c r="E753" t="s">
        <v>44</v>
      </c>
      <c r="F753" t="s">
        <v>1273</v>
      </c>
      <c r="G753" t="s">
        <v>1274</v>
      </c>
      <c r="H753" t="s">
        <v>299</v>
      </c>
      <c r="I753" t="s">
        <v>1275</v>
      </c>
      <c r="J753" t="s">
        <v>174</v>
      </c>
      <c r="K753" t="s">
        <v>174</v>
      </c>
      <c r="L753">
        <v>1</v>
      </c>
      <c r="N753" t="s">
        <v>50</v>
      </c>
      <c r="O753" t="s">
        <v>1276</v>
      </c>
      <c r="P753" t="s">
        <v>134</v>
      </c>
      <c r="Q753" t="s">
        <v>71</v>
      </c>
      <c r="R753">
        <v>2012</v>
      </c>
      <c r="S753">
        <v>283.25</v>
      </c>
      <c r="T753" t="s">
        <v>31</v>
      </c>
      <c r="U753" s="2">
        <v>41061</v>
      </c>
      <c r="V753" s="2">
        <v>41106</v>
      </c>
      <c r="W753" s="2">
        <v>41093</v>
      </c>
      <c r="Y753" t="s">
        <v>7433</v>
      </c>
      <c r="Z753" t="s">
        <v>7434</v>
      </c>
      <c r="AA753" t="s">
        <v>7435</v>
      </c>
      <c r="AB753" t="s">
        <v>7436</v>
      </c>
      <c r="AC753" t="s">
        <v>36</v>
      </c>
      <c r="AE753" s="9" t="str">
        <f t="shared" si="121"/>
        <v>ok</v>
      </c>
      <c r="AF753" s="9">
        <f t="shared" si="122"/>
        <v>0</v>
      </c>
      <c r="AG753" s="9" t="str">
        <f t="shared" si="123"/>
        <v>ok</v>
      </c>
      <c r="AH753" s="9" t="str">
        <f t="shared" si="124"/>
        <v>OK</v>
      </c>
      <c r="AI753" s="9" t="str">
        <f t="shared" si="125"/>
        <v>ok</v>
      </c>
      <c r="AJ753" s="9" t="str">
        <f t="shared" si="126"/>
        <v>STATE SENATOR1REPUBLICANLEG DISTRICT 01 - SENATEKINGLegislative2012283.25DEBT410614110641093RE-ORDER TEE SHIRTSHICKEY GAYLEPO BOX 2749WOODINVILLE WA</v>
      </c>
      <c r="AK753" s="9">
        <f t="shared" si="127"/>
        <v>1</v>
      </c>
      <c r="AL753" s="9" t="str">
        <f t="shared" si="128"/>
        <v>MATCH</v>
      </c>
      <c r="AM753" t="str">
        <f t="shared" si="129"/>
        <v>Yes</v>
      </c>
      <c r="AN753">
        <f t="shared" si="130"/>
        <v>100495508</v>
      </c>
      <c r="AO753" s="12" t="str">
        <f t="shared" si="131"/>
        <v>STATE SENATOR1REPUBLICANLEG DISTRICT 01 - SENATEKINGLegislative</v>
      </c>
    </row>
    <row r="754" spans="1:41" hidden="1" x14ac:dyDescent="0.25">
      <c r="A754">
        <v>147</v>
      </c>
      <c r="B754">
        <v>100499889</v>
      </c>
      <c r="C754" t="s">
        <v>30</v>
      </c>
      <c r="D754" t="s">
        <v>188</v>
      </c>
      <c r="E754" t="s">
        <v>44</v>
      </c>
      <c r="F754" t="s">
        <v>189</v>
      </c>
      <c r="G754" t="s">
        <v>190</v>
      </c>
      <c r="H754" t="s">
        <v>191</v>
      </c>
      <c r="I754" t="s">
        <v>192</v>
      </c>
      <c r="J754" t="s">
        <v>193</v>
      </c>
      <c r="K754" t="s">
        <v>174</v>
      </c>
      <c r="L754">
        <v>1</v>
      </c>
      <c r="N754" t="s">
        <v>50</v>
      </c>
      <c r="O754" t="s">
        <v>1276</v>
      </c>
      <c r="P754" t="s">
        <v>134</v>
      </c>
      <c r="Q754" t="s">
        <v>71</v>
      </c>
      <c r="R754">
        <v>2012</v>
      </c>
      <c r="S754">
        <v>283.25</v>
      </c>
      <c r="T754" t="s">
        <v>31</v>
      </c>
      <c r="U754" s="2">
        <v>41061</v>
      </c>
      <c r="V754" s="2">
        <v>41106</v>
      </c>
      <c r="W754" s="2">
        <v>41093</v>
      </c>
      <c r="Y754" t="s">
        <v>7433</v>
      </c>
      <c r="Z754" t="s">
        <v>7434</v>
      </c>
      <c r="AA754" t="s">
        <v>7435</v>
      </c>
      <c r="AB754" t="s">
        <v>7436</v>
      </c>
      <c r="AC754" t="s">
        <v>36</v>
      </c>
      <c r="AE754" s="9" t="str">
        <f t="shared" si="121"/>
        <v>ok</v>
      </c>
      <c r="AF754" s="9">
        <f t="shared" si="122"/>
        <v>0</v>
      </c>
      <c r="AG754" s="9" t="str">
        <f t="shared" si="123"/>
        <v>ok</v>
      </c>
      <c r="AH754" s="9" t="str">
        <f t="shared" si="124"/>
        <v>OK</v>
      </c>
      <c r="AI754" s="9" t="str">
        <f t="shared" si="125"/>
        <v>ok</v>
      </c>
      <c r="AJ754" s="9" t="str">
        <f t="shared" si="126"/>
        <v>STATE SENATOR1REPUBLICANLEG DISTRICT 01 - SENATEKINGLegislative2012283.25DEBT410614110641093RE-ORDER TEE SHIRTSHICKEY GAYLEPO BOX 2749WOODINVILLE WA</v>
      </c>
      <c r="AK754" s="9">
        <f t="shared" si="127"/>
        <v>1</v>
      </c>
      <c r="AL754" s="9" t="str">
        <f t="shared" si="128"/>
        <v>NO!</v>
      </c>
      <c r="AM754" t="str">
        <f t="shared" si="129"/>
        <v>Yes</v>
      </c>
      <c r="AN754">
        <f t="shared" si="130"/>
        <v>100495508</v>
      </c>
      <c r="AO754" s="12" t="str">
        <f t="shared" si="131"/>
        <v>STATE SENATOR1REPUBLICANLEG DISTRICT 01 - SENATEKINGLegislative</v>
      </c>
    </row>
    <row r="755" spans="1:41" hidden="1" x14ac:dyDescent="0.25">
      <c r="A755">
        <v>76</v>
      </c>
      <c r="B755">
        <v>100499891</v>
      </c>
      <c r="C755" t="s">
        <v>30</v>
      </c>
      <c r="D755" t="s">
        <v>62</v>
      </c>
      <c r="E755" t="s">
        <v>44</v>
      </c>
      <c r="F755" t="s">
        <v>63</v>
      </c>
      <c r="G755" t="s">
        <v>64</v>
      </c>
      <c r="H755" t="s">
        <v>65</v>
      </c>
      <c r="I755" t="s">
        <v>66</v>
      </c>
      <c r="J755" t="s">
        <v>67</v>
      </c>
      <c r="K755" t="s">
        <v>174</v>
      </c>
      <c r="L755">
        <v>1</v>
      </c>
      <c r="N755" t="s">
        <v>50</v>
      </c>
      <c r="O755" t="s">
        <v>1276</v>
      </c>
      <c r="P755" t="s">
        <v>134</v>
      </c>
      <c r="Q755" t="s">
        <v>71</v>
      </c>
      <c r="R755">
        <v>2012</v>
      </c>
      <c r="S755">
        <v>283.25</v>
      </c>
      <c r="T755" t="s">
        <v>31</v>
      </c>
      <c r="U755" s="2">
        <v>41061</v>
      </c>
      <c r="V755" s="2">
        <v>41106</v>
      </c>
      <c r="W755" s="2">
        <v>41093</v>
      </c>
      <c r="Y755" t="s">
        <v>7433</v>
      </c>
      <c r="Z755" t="s">
        <v>7434</v>
      </c>
      <c r="AA755" t="s">
        <v>7435</v>
      </c>
      <c r="AB755" t="s">
        <v>7436</v>
      </c>
      <c r="AC755" t="s">
        <v>36</v>
      </c>
      <c r="AE755" s="9" t="str">
        <f t="shared" si="121"/>
        <v>ok</v>
      </c>
      <c r="AF755" s="9">
        <f t="shared" si="122"/>
        <v>0</v>
      </c>
      <c r="AG755" s="9" t="str">
        <f t="shared" si="123"/>
        <v>ok</v>
      </c>
      <c r="AH755" s="9" t="str">
        <f t="shared" si="124"/>
        <v>OK</v>
      </c>
      <c r="AI755" s="9" t="str">
        <f t="shared" si="125"/>
        <v>ok</v>
      </c>
      <c r="AJ755" s="9" t="str">
        <f t="shared" si="126"/>
        <v>STATE SENATOR1REPUBLICANLEG DISTRICT 01 - SENATEKINGLegislative2012283.25DEBT410614110641093RE-ORDER TEE SHIRTSHICKEY GAYLEPO BOX 2749WOODINVILLE WA</v>
      </c>
      <c r="AK755" s="9">
        <f t="shared" si="127"/>
        <v>1</v>
      </c>
      <c r="AL755" s="9" t="str">
        <f t="shared" si="128"/>
        <v>NO!</v>
      </c>
      <c r="AM755" t="str">
        <f t="shared" si="129"/>
        <v>Yes</v>
      </c>
      <c r="AN755">
        <f t="shared" si="130"/>
        <v>100495508</v>
      </c>
      <c r="AO755" s="12" t="str">
        <f t="shared" si="131"/>
        <v>STATE SENATOR1REPUBLICANLEG DISTRICT 01 - SENATEKINGLegislative</v>
      </c>
    </row>
    <row r="756" spans="1:41" hidden="1" x14ac:dyDescent="0.25">
      <c r="A756">
        <v>79</v>
      </c>
      <c r="B756">
        <v>100500037</v>
      </c>
      <c r="C756" t="s">
        <v>30</v>
      </c>
      <c r="D756" t="s">
        <v>356</v>
      </c>
      <c r="E756" t="s">
        <v>44</v>
      </c>
      <c r="F756" t="s">
        <v>357</v>
      </c>
      <c r="G756" t="s">
        <v>358</v>
      </c>
      <c r="H756" t="s">
        <v>299</v>
      </c>
      <c r="I756" t="s">
        <v>359</v>
      </c>
      <c r="J756" t="s">
        <v>67</v>
      </c>
      <c r="K756" t="s">
        <v>174</v>
      </c>
      <c r="L756">
        <v>1</v>
      </c>
      <c r="N756" t="s">
        <v>50</v>
      </c>
      <c r="O756" t="s">
        <v>1276</v>
      </c>
      <c r="P756" t="s">
        <v>134</v>
      </c>
      <c r="Q756" t="s">
        <v>71</v>
      </c>
      <c r="R756">
        <v>2012</v>
      </c>
      <c r="S756">
        <v>283.25</v>
      </c>
      <c r="T756" t="s">
        <v>31</v>
      </c>
      <c r="U756" s="2">
        <v>41061</v>
      </c>
      <c r="V756" s="2">
        <v>41106</v>
      </c>
      <c r="W756" s="2">
        <v>41093</v>
      </c>
      <c r="Y756" t="s">
        <v>7433</v>
      </c>
      <c r="Z756" t="s">
        <v>7434</v>
      </c>
      <c r="AA756" t="s">
        <v>7435</v>
      </c>
      <c r="AB756" t="s">
        <v>7436</v>
      </c>
      <c r="AC756" t="s">
        <v>36</v>
      </c>
      <c r="AE756" s="9" t="str">
        <f t="shared" si="121"/>
        <v>ok</v>
      </c>
      <c r="AF756" s="9">
        <f t="shared" si="122"/>
        <v>0</v>
      </c>
      <c r="AG756" s="9" t="str">
        <f t="shared" si="123"/>
        <v>ok</v>
      </c>
      <c r="AH756" s="9" t="str">
        <f t="shared" si="124"/>
        <v>OK</v>
      </c>
      <c r="AI756" s="9" t="str">
        <f t="shared" si="125"/>
        <v>ok</v>
      </c>
      <c r="AJ756" s="9" t="str">
        <f t="shared" si="126"/>
        <v>STATE SENATOR1REPUBLICANLEG DISTRICT 01 - SENATEKINGLegislative2012283.25DEBT410614110641093RE-ORDER TEE SHIRTSHICKEY GAYLEPO BOX 2749WOODINVILLE WA</v>
      </c>
      <c r="AK756" s="9">
        <f t="shared" si="127"/>
        <v>1</v>
      </c>
      <c r="AL756" s="9" t="str">
        <f t="shared" si="128"/>
        <v>NO!</v>
      </c>
      <c r="AM756" t="str">
        <f t="shared" si="129"/>
        <v>Yes</v>
      </c>
      <c r="AN756">
        <f t="shared" si="130"/>
        <v>100495508</v>
      </c>
      <c r="AO756" s="12" t="str">
        <f t="shared" si="131"/>
        <v>STATE SENATOR1REPUBLICANLEG DISTRICT 01 - SENATEKINGLegislative</v>
      </c>
    </row>
    <row r="757" spans="1:41" hidden="1" x14ac:dyDescent="0.25">
      <c r="A757">
        <v>118</v>
      </c>
      <c r="B757">
        <v>100500174</v>
      </c>
      <c r="C757" t="s">
        <v>30</v>
      </c>
      <c r="D757" t="s">
        <v>976</v>
      </c>
      <c r="E757" t="s">
        <v>44</v>
      </c>
      <c r="F757" t="s">
        <v>977</v>
      </c>
      <c r="G757" t="s">
        <v>224</v>
      </c>
      <c r="H757" t="s">
        <v>346</v>
      </c>
      <c r="I757" t="s">
        <v>978</v>
      </c>
      <c r="J757" t="s">
        <v>49</v>
      </c>
      <c r="K757" t="s">
        <v>174</v>
      </c>
      <c r="L757">
        <v>1</v>
      </c>
      <c r="N757" t="s">
        <v>50</v>
      </c>
      <c r="O757" t="s">
        <v>1276</v>
      </c>
      <c r="P757" t="s">
        <v>134</v>
      </c>
      <c r="Q757" t="s">
        <v>71</v>
      </c>
      <c r="R757">
        <v>2012</v>
      </c>
      <c r="S757">
        <v>283.25</v>
      </c>
      <c r="T757" t="s">
        <v>31</v>
      </c>
      <c r="U757" s="2">
        <v>41061</v>
      </c>
      <c r="V757" s="2">
        <v>41106</v>
      </c>
      <c r="W757" s="2">
        <v>41093</v>
      </c>
      <c r="Y757" t="s">
        <v>7433</v>
      </c>
      <c r="Z757" t="s">
        <v>7434</v>
      </c>
      <c r="AA757" t="s">
        <v>7435</v>
      </c>
      <c r="AB757" t="s">
        <v>7436</v>
      </c>
      <c r="AC757" t="s">
        <v>36</v>
      </c>
      <c r="AE757" s="9" t="str">
        <f t="shared" si="121"/>
        <v>ok</v>
      </c>
      <c r="AF757" s="9">
        <f t="shared" si="122"/>
        <v>0</v>
      </c>
      <c r="AG757" s="9" t="str">
        <f t="shared" si="123"/>
        <v>ok</v>
      </c>
      <c r="AH757" s="9" t="str">
        <f t="shared" si="124"/>
        <v>OK</v>
      </c>
      <c r="AI757" s="9" t="str">
        <f t="shared" si="125"/>
        <v>ok</v>
      </c>
      <c r="AJ757" s="9" t="str">
        <f t="shared" si="126"/>
        <v>STATE SENATOR1REPUBLICANLEG DISTRICT 01 - SENATEKINGLegislative2012283.25DEBT410614110641093RE-ORDER TEE SHIRTSHICKEY GAYLEPO BOX 2749WOODINVILLE WA</v>
      </c>
      <c r="AK757" s="9">
        <f t="shared" si="127"/>
        <v>1</v>
      </c>
      <c r="AL757" s="9" t="str">
        <f t="shared" si="128"/>
        <v>NO!</v>
      </c>
      <c r="AM757" t="str">
        <f t="shared" si="129"/>
        <v>Yes</v>
      </c>
      <c r="AN757">
        <f t="shared" si="130"/>
        <v>100495508</v>
      </c>
      <c r="AO757" s="12" t="str">
        <f t="shared" si="131"/>
        <v>STATE SENATOR1REPUBLICANLEG DISTRICT 01 - SENATEKINGLegislative</v>
      </c>
    </row>
    <row r="758" spans="1:41" hidden="1" x14ac:dyDescent="0.25">
      <c r="A758">
        <v>72</v>
      </c>
      <c r="B758">
        <v>100500207</v>
      </c>
      <c r="C758" t="s">
        <v>30</v>
      </c>
      <c r="D758" t="s">
        <v>270</v>
      </c>
      <c r="E758" t="s">
        <v>44</v>
      </c>
      <c r="F758" t="s">
        <v>271</v>
      </c>
      <c r="G758" t="s">
        <v>272</v>
      </c>
      <c r="H758" t="s">
        <v>273</v>
      </c>
      <c r="I758" t="s">
        <v>274</v>
      </c>
      <c r="J758" t="s">
        <v>67</v>
      </c>
      <c r="K758" t="s">
        <v>174</v>
      </c>
      <c r="L758">
        <v>1</v>
      </c>
      <c r="N758" t="s">
        <v>50</v>
      </c>
      <c r="O758" t="s">
        <v>1276</v>
      </c>
      <c r="P758" t="s">
        <v>134</v>
      </c>
      <c r="Q758" t="s">
        <v>71</v>
      </c>
      <c r="R758">
        <v>2012</v>
      </c>
      <c r="S758">
        <v>283.25</v>
      </c>
      <c r="T758" t="s">
        <v>31</v>
      </c>
      <c r="U758" s="2">
        <v>41061</v>
      </c>
      <c r="V758" s="2">
        <v>41106</v>
      </c>
      <c r="W758" s="2">
        <v>41093</v>
      </c>
      <c r="Y758" t="s">
        <v>7433</v>
      </c>
      <c r="Z758" t="s">
        <v>7434</v>
      </c>
      <c r="AA758" t="s">
        <v>7435</v>
      </c>
      <c r="AB758" t="s">
        <v>7436</v>
      </c>
      <c r="AC758" t="s">
        <v>36</v>
      </c>
      <c r="AE758" s="9" t="str">
        <f t="shared" si="121"/>
        <v>ok</v>
      </c>
      <c r="AF758" s="9">
        <f t="shared" si="122"/>
        <v>0</v>
      </c>
      <c r="AG758" s="9" t="str">
        <f t="shared" si="123"/>
        <v>ok</v>
      </c>
      <c r="AH758" s="9" t="str">
        <f t="shared" si="124"/>
        <v>OK</v>
      </c>
      <c r="AI758" s="9" t="str">
        <f t="shared" si="125"/>
        <v>ok</v>
      </c>
      <c r="AJ758" s="9" t="str">
        <f t="shared" si="126"/>
        <v>STATE SENATOR1REPUBLICANLEG DISTRICT 01 - SENATEKINGLegislative2012283.25DEBT410614110641093RE-ORDER TEE SHIRTSHICKEY GAYLEPO BOX 2749WOODINVILLE WA</v>
      </c>
      <c r="AK758" s="9">
        <f t="shared" si="127"/>
        <v>1</v>
      </c>
      <c r="AL758" s="9" t="str">
        <f t="shared" si="128"/>
        <v>NO!</v>
      </c>
      <c r="AM758" t="str">
        <f t="shared" si="129"/>
        <v>Yes</v>
      </c>
      <c r="AN758">
        <f t="shared" si="130"/>
        <v>100495508</v>
      </c>
      <c r="AO758" s="12" t="str">
        <f t="shared" si="131"/>
        <v>STATE SENATOR1REPUBLICANLEG DISTRICT 01 - SENATEKINGLegislative</v>
      </c>
    </row>
    <row r="759" spans="1:41" hidden="1" x14ac:dyDescent="0.25">
      <c r="A759">
        <v>91</v>
      </c>
      <c r="B759">
        <v>100500300</v>
      </c>
      <c r="C759" t="s">
        <v>30</v>
      </c>
      <c r="D759" t="s">
        <v>2383</v>
      </c>
      <c r="E759" t="s">
        <v>44</v>
      </c>
      <c r="F759" t="s">
        <v>2384</v>
      </c>
      <c r="G759" t="s">
        <v>2385</v>
      </c>
      <c r="H759" t="s">
        <v>404</v>
      </c>
      <c r="I759" t="s">
        <v>2386</v>
      </c>
      <c r="J759" t="s">
        <v>611</v>
      </c>
      <c r="K759" t="s">
        <v>174</v>
      </c>
      <c r="L759">
        <v>1</v>
      </c>
      <c r="N759" t="s">
        <v>50</v>
      </c>
      <c r="O759" t="s">
        <v>1276</v>
      </c>
      <c r="P759" t="s">
        <v>134</v>
      </c>
      <c r="Q759" t="s">
        <v>71</v>
      </c>
      <c r="R759">
        <v>2012</v>
      </c>
      <c r="S759">
        <v>283.25</v>
      </c>
      <c r="T759" t="s">
        <v>31</v>
      </c>
      <c r="U759" s="2">
        <v>41061</v>
      </c>
      <c r="V759" s="2">
        <v>41106</v>
      </c>
      <c r="W759" s="2">
        <v>41093</v>
      </c>
      <c r="Y759" t="s">
        <v>7433</v>
      </c>
      <c r="Z759" t="s">
        <v>7434</v>
      </c>
      <c r="AA759" t="s">
        <v>7435</v>
      </c>
      <c r="AB759" t="s">
        <v>7436</v>
      </c>
      <c r="AC759" t="s">
        <v>36</v>
      </c>
      <c r="AE759" s="9" t="str">
        <f t="shared" si="121"/>
        <v>NO!</v>
      </c>
      <c r="AF759" s="9">
        <f t="shared" si="122"/>
        <v>0</v>
      </c>
      <c r="AG759" s="9" t="str">
        <f t="shared" si="123"/>
        <v>ok</v>
      </c>
      <c r="AH759" s="9" t="str">
        <f t="shared" si="124"/>
        <v>OK</v>
      </c>
      <c r="AI759" s="9" t="str">
        <f t="shared" si="125"/>
        <v>ok</v>
      </c>
      <c r="AJ759" s="9" t="str">
        <f t="shared" si="126"/>
        <v>STATE SENATOR1REPUBLICANLEG DISTRICT 01 - SENATEKINGLegislative2012283.25DEBT410614110641093RE-ORDER TEE SHIRTSHICKEY GAYLEPO BOX 2749WOODINVILLE WA</v>
      </c>
      <c r="AK759" s="9">
        <f t="shared" si="127"/>
        <v>1</v>
      </c>
      <c r="AL759" s="9" t="str">
        <f t="shared" si="128"/>
        <v>NO!</v>
      </c>
      <c r="AM759" t="str">
        <f t="shared" si="129"/>
        <v>Yes</v>
      </c>
      <c r="AN759">
        <f t="shared" si="130"/>
        <v>100495508</v>
      </c>
      <c r="AO759" s="12" t="str">
        <f t="shared" si="131"/>
        <v>STATE SENATOR1REPUBLICANLEG DISTRICT 01 - SENATEKINGLegislative</v>
      </c>
    </row>
    <row r="760" spans="1:41" hidden="1" x14ac:dyDescent="0.25">
      <c r="A760">
        <v>92</v>
      </c>
      <c r="B760">
        <v>100500900</v>
      </c>
      <c r="C760" t="s">
        <v>30</v>
      </c>
      <c r="D760" t="s">
        <v>1998</v>
      </c>
      <c r="E760" t="s">
        <v>44</v>
      </c>
      <c r="F760" t="s">
        <v>1999</v>
      </c>
      <c r="G760" t="s">
        <v>2000</v>
      </c>
      <c r="H760" t="s">
        <v>238</v>
      </c>
      <c r="I760" t="s">
        <v>2001</v>
      </c>
      <c r="J760" t="s">
        <v>131</v>
      </c>
      <c r="K760" t="s">
        <v>174</v>
      </c>
      <c r="L760">
        <v>1</v>
      </c>
      <c r="N760" t="s">
        <v>50</v>
      </c>
      <c r="O760" t="s">
        <v>1276</v>
      </c>
      <c r="P760" t="s">
        <v>134</v>
      </c>
      <c r="Q760" t="s">
        <v>71</v>
      </c>
      <c r="R760">
        <v>2012</v>
      </c>
      <c r="S760">
        <v>283.25</v>
      </c>
      <c r="T760" t="s">
        <v>31</v>
      </c>
      <c r="U760" s="2">
        <v>41061</v>
      </c>
      <c r="V760" s="2">
        <v>41106</v>
      </c>
      <c r="W760" s="2">
        <v>41093</v>
      </c>
      <c r="Y760" t="s">
        <v>7433</v>
      </c>
      <c r="Z760" t="s">
        <v>7434</v>
      </c>
      <c r="AA760" t="s">
        <v>7435</v>
      </c>
      <c r="AB760" t="s">
        <v>7436</v>
      </c>
      <c r="AC760" t="s">
        <v>36</v>
      </c>
      <c r="AE760" s="9" t="str">
        <f t="shared" si="121"/>
        <v>ok</v>
      </c>
      <c r="AF760" s="9">
        <f t="shared" si="122"/>
        <v>0</v>
      </c>
      <c r="AG760" s="9" t="str">
        <f t="shared" si="123"/>
        <v>ok</v>
      </c>
      <c r="AH760" s="9" t="str">
        <f t="shared" si="124"/>
        <v>OK</v>
      </c>
      <c r="AI760" s="9" t="str">
        <f t="shared" si="125"/>
        <v>ok</v>
      </c>
      <c r="AJ760" s="9" t="str">
        <f t="shared" si="126"/>
        <v>STATE SENATOR1REPUBLICANLEG DISTRICT 01 - SENATEKINGLegislative2012283.25DEBT410614110641093RE-ORDER TEE SHIRTSHICKEY GAYLEPO BOX 2749WOODINVILLE WA</v>
      </c>
      <c r="AK760" s="9">
        <f t="shared" si="127"/>
        <v>1</v>
      </c>
      <c r="AL760" s="9" t="str">
        <f t="shared" si="128"/>
        <v>NO!</v>
      </c>
      <c r="AM760" t="str">
        <f t="shared" si="129"/>
        <v>Yes</v>
      </c>
      <c r="AN760">
        <f t="shared" si="130"/>
        <v>100495508</v>
      </c>
      <c r="AO760" s="12" t="str">
        <f t="shared" si="131"/>
        <v>STATE SENATOR1REPUBLICANLEG DISTRICT 01 - SENATEKINGLegislative</v>
      </c>
    </row>
    <row r="761" spans="1:41" hidden="1" x14ac:dyDescent="0.25">
      <c r="A761">
        <v>159</v>
      </c>
      <c r="B761">
        <v>100501268</v>
      </c>
      <c r="C761" t="s">
        <v>30</v>
      </c>
      <c r="D761" t="s">
        <v>1132</v>
      </c>
      <c r="E761" t="s">
        <v>44</v>
      </c>
      <c r="F761" t="s">
        <v>1133</v>
      </c>
      <c r="G761" t="s">
        <v>1134</v>
      </c>
      <c r="I761" t="s">
        <v>1135</v>
      </c>
      <c r="J761" t="s">
        <v>67</v>
      </c>
      <c r="K761" t="s">
        <v>174</v>
      </c>
      <c r="L761">
        <v>1</v>
      </c>
      <c r="N761" t="s">
        <v>50</v>
      </c>
      <c r="O761" t="s">
        <v>1276</v>
      </c>
      <c r="P761" t="s">
        <v>134</v>
      </c>
      <c r="Q761" t="s">
        <v>71</v>
      </c>
      <c r="R761">
        <v>2012</v>
      </c>
      <c r="S761">
        <v>283.25</v>
      </c>
      <c r="T761" t="s">
        <v>31</v>
      </c>
      <c r="U761" s="2">
        <v>41061</v>
      </c>
      <c r="V761" s="2">
        <v>41106</v>
      </c>
      <c r="W761" s="2">
        <v>41093</v>
      </c>
      <c r="Y761" t="s">
        <v>7433</v>
      </c>
      <c r="Z761" t="s">
        <v>7434</v>
      </c>
      <c r="AA761" t="s">
        <v>7435</v>
      </c>
      <c r="AB761" t="s">
        <v>7436</v>
      </c>
      <c r="AC761" t="s">
        <v>36</v>
      </c>
      <c r="AE761" s="9" t="str">
        <f t="shared" si="121"/>
        <v>ok</v>
      </c>
      <c r="AF761" s="9">
        <f t="shared" si="122"/>
        <v>0</v>
      </c>
      <c r="AG761" s="9" t="str">
        <f t="shared" si="123"/>
        <v>ok</v>
      </c>
      <c r="AH761" s="9" t="str">
        <f t="shared" si="124"/>
        <v>OK</v>
      </c>
      <c r="AI761" s="9" t="str">
        <f t="shared" si="125"/>
        <v>ok</v>
      </c>
      <c r="AJ761" s="9" t="str">
        <f t="shared" si="126"/>
        <v>STATE SENATOR1REPUBLICANLEG DISTRICT 01 - SENATEKINGLegislative2012283.25DEBT410614110641093RE-ORDER TEE SHIRTSHICKEY GAYLEPO BOX 2749WOODINVILLE WA</v>
      </c>
      <c r="AK761" s="9">
        <f t="shared" si="127"/>
        <v>1</v>
      </c>
      <c r="AL761" s="9" t="str">
        <f t="shared" si="128"/>
        <v>NO!</v>
      </c>
      <c r="AM761" t="str">
        <f t="shared" si="129"/>
        <v>Yes</v>
      </c>
      <c r="AN761">
        <f t="shared" si="130"/>
        <v>100495508</v>
      </c>
      <c r="AO761" s="12" t="str">
        <f t="shared" si="131"/>
        <v>STATE SENATOR1REPUBLICANLEG DISTRICT 01 - SENATEKINGLegislative</v>
      </c>
    </row>
    <row r="762" spans="1:41" hidden="1" x14ac:dyDescent="0.25">
      <c r="A762">
        <v>73</v>
      </c>
      <c r="B762">
        <v>100501613</v>
      </c>
      <c r="C762" t="s">
        <v>30</v>
      </c>
      <c r="D762" t="s">
        <v>517</v>
      </c>
      <c r="E762" t="s">
        <v>44</v>
      </c>
      <c r="F762" t="s">
        <v>518</v>
      </c>
      <c r="G762" t="s">
        <v>519</v>
      </c>
      <c r="H762" t="s">
        <v>520</v>
      </c>
      <c r="I762" t="s">
        <v>521</v>
      </c>
      <c r="J762" t="s">
        <v>111</v>
      </c>
      <c r="K762" t="s">
        <v>174</v>
      </c>
      <c r="L762">
        <v>1</v>
      </c>
      <c r="N762" t="s">
        <v>50</v>
      </c>
      <c r="O762" t="s">
        <v>1276</v>
      </c>
      <c r="P762" t="s">
        <v>134</v>
      </c>
      <c r="Q762" t="s">
        <v>71</v>
      </c>
      <c r="R762">
        <v>2012</v>
      </c>
      <c r="S762">
        <v>283.25</v>
      </c>
      <c r="T762" t="s">
        <v>31</v>
      </c>
      <c r="U762" s="2">
        <v>41061</v>
      </c>
      <c r="V762" s="2">
        <v>41106</v>
      </c>
      <c r="W762" s="2">
        <v>41093</v>
      </c>
      <c r="Y762" t="s">
        <v>7433</v>
      </c>
      <c r="Z762" t="s">
        <v>7434</v>
      </c>
      <c r="AA762" t="s">
        <v>7435</v>
      </c>
      <c r="AB762" t="s">
        <v>7436</v>
      </c>
      <c r="AC762" t="s">
        <v>36</v>
      </c>
      <c r="AE762" s="9" t="str">
        <f t="shared" si="121"/>
        <v>ok</v>
      </c>
      <c r="AF762" s="9">
        <f t="shared" si="122"/>
        <v>0</v>
      </c>
      <c r="AG762" s="9" t="str">
        <f t="shared" si="123"/>
        <v>ok</v>
      </c>
      <c r="AH762" s="9" t="str">
        <f t="shared" si="124"/>
        <v>OK</v>
      </c>
      <c r="AI762" s="9" t="str">
        <f t="shared" si="125"/>
        <v>ok</v>
      </c>
      <c r="AJ762" s="9" t="str">
        <f t="shared" si="126"/>
        <v>STATE SENATOR1REPUBLICANLEG DISTRICT 01 - SENATEKINGLegislative2012283.25DEBT410614110641093RE-ORDER TEE SHIRTSHICKEY GAYLEPO BOX 2749WOODINVILLE WA</v>
      </c>
      <c r="AK762" s="9">
        <f t="shared" si="127"/>
        <v>1</v>
      </c>
      <c r="AL762" s="9" t="str">
        <f t="shared" si="128"/>
        <v>NO!</v>
      </c>
      <c r="AM762" t="str">
        <f t="shared" si="129"/>
        <v>Yes</v>
      </c>
      <c r="AN762">
        <f t="shared" si="130"/>
        <v>100495508</v>
      </c>
      <c r="AO762" s="12" t="str">
        <f t="shared" si="131"/>
        <v>STATE SENATOR1REPUBLICANLEG DISTRICT 01 - SENATEKINGLegislative</v>
      </c>
    </row>
    <row r="763" spans="1:41" hidden="1" x14ac:dyDescent="0.25">
      <c r="A763">
        <v>200</v>
      </c>
      <c r="B763">
        <v>100501798</v>
      </c>
      <c r="C763" t="s">
        <v>30</v>
      </c>
      <c r="D763" t="s">
        <v>723</v>
      </c>
      <c r="E763" t="s">
        <v>44</v>
      </c>
      <c r="F763" t="s">
        <v>724</v>
      </c>
      <c r="G763" t="s">
        <v>573</v>
      </c>
      <c r="H763" t="s">
        <v>430</v>
      </c>
      <c r="I763" t="s">
        <v>725</v>
      </c>
      <c r="J763" t="s">
        <v>67</v>
      </c>
      <c r="K763" t="s">
        <v>174</v>
      </c>
      <c r="L763">
        <v>1</v>
      </c>
      <c r="N763" t="s">
        <v>50</v>
      </c>
      <c r="O763" t="s">
        <v>1276</v>
      </c>
      <c r="P763" t="s">
        <v>134</v>
      </c>
      <c r="Q763" t="s">
        <v>71</v>
      </c>
      <c r="R763">
        <v>2012</v>
      </c>
      <c r="S763">
        <v>283.25</v>
      </c>
      <c r="T763" t="s">
        <v>31</v>
      </c>
      <c r="U763" s="2">
        <v>41061</v>
      </c>
      <c r="V763" s="2">
        <v>41106</v>
      </c>
      <c r="W763" s="2">
        <v>41093</v>
      </c>
      <c r="Y763" t="s">
        <v>7433</v>
      </c>
      <c r="Z763" t="s">
        <v>7434</v>
      </c>
      <c r="AA763" t="s">
        <v>7435</v>
      </c>
      <c r="AB763" t="s">
        <v>7436</v>
      </c>
      <c r="AC763" t="s">
        <v>36</v>
      </c>
      <c r="AE763" s="9" t="str">
        <f t="shared" si="121"/>
        <v>ok</v>
      </c>
      <c r="AF763" s="9">
        <f t="shared" si="122"/>
        <v>0</v>
      </c>
      <c r="AG763" s="9" t="str">
        <f t="shared" si="123"/>
        <v>ok</v>
      </c>
      <c r="AH763" s="9" t="str">
        <f t="shared" si="124"/>
        <v>OK</v>
      </c>
      <c r="AI763" s="9" t="str">
        <f t="shared" si="125"/>
        <v>ok</v>
      </c>
      <c r="AJ763" s="9" t="str">
        <f t="shared" si="126"/>
        <v>STATE SENATOR1REPUBLICANLEG DISTRICT 01 - SENATEKINGLegislative2012283.25DEBT410614110641093RE-ORDER TEE SHIRTSHICKEY GAYLEPO BOX 2749WOODINVILLE WA</v>
      </c>
      <c r="AK763" s="9">
        <f t="shared" si="127"/>
        <v>1</v>
      </c>
      <c r="AL763" s="9" t="str">
        <f t="shared" si="128"/>
        <v>NO!</v>
      </c>
      <c r="AM763" t="str">
        <f t="shared" si="129"/>
        <v>Yes</v>
      </c>
      <c r="AN763">
        <f t="shared" si="130"/>
        <v>100495508</v>
      </c>
      <c r="AO763" s="12" t="str">
        <f t="shared" si="131"/>
        <v>STATE SENATOR1REPUBLICANLEG DISTRICT 01 - SENATEKINGLegislative</v>
      </c>
    </row>
    <row r="764" spans="1:41" hidden="1" x14ac:dyDescent="0.25">
      <c r="A764">
        <v>203</v>
      </c>
      <c r="B764">
        <v>100501834</v>
      </c>
      <c r="C764" t="s">
        <v>30</v>
      </c>
      <c r="D764" t="s">
        <v>693</v>
      </c>
      <c r="E764" t="s">
        <v>44</v>
      </c>
      <c r="F764" t="s">
        <v>694</v>
      </c>
      <c r="G764" t="s">
        <v>695</v>
      </c>
      <c r="H764" t="s">
        <v>602</v>
      </c>
      <c r="I764" t="s">
        <v>696</v>
      </c>
      <c r="J764" t="s">
        <v>67</v>
      </c>
      <c r="K764" t="s">
        <v>174</v>
      </c>
      <c r="L764">
        <v>1</v>
      </c>
      <c r="N764" t="s">
        <v>50</v>
      </c>
      <c r="O764" t="s">
        <v>1276</v>
      </c>
      <c r="P764" t="s">
        <v>134</v>
      </c>
      <c r="Q764" t="s">
        <v>71</v>
      </c>
      <c r="R764">
        <v>2012</v>
      </c>
      <c r="S764">
        <v>283.25</v>
      </c>
      <c r="T764" t="s">
        <v>31</v>
      </c>
      <c r="U764" s="2">
        <v>41061</v>
      </c>
      <c r="V764" s="2">
        <v>41106</v>
      </c>
      <c r="W764" s="2">
        <v>41093</v>
      </c>
      <c r="Y764" t="s">
        <v>7433</v>
      </c>
      <c r="Z764" t="s">
        <v>7434</v>
      </c>
      <c r="AA764" t="s">
        <v>7435</v>
      </c>
      <c r="AB764" t="s">
        <v>7436</v>
      </c>
      <c r="AC764" t="s">
        <v>36</v>
      </c>
      <c r="AE764" s="9" t="str">
        <f t="shared" si="121"/>
        <v>ok</v>
      </c>
      <c r="AF764" s="9">
        <f t="shared" si="122"/>
        <v>0</v>
      </c>
      <c r="AG764" s="9" t="str">
        <f t="shared" si="123"/>
        <v>ok</v>
      </c>
      <c r="AH764" s="9" t="str">
        <f t="shared" si="124"/>
        <v>OK</v>
      </c>
      <c r="AI764" s="9" t="str">
        <f t="shared" si="125"/>
        <v>ok</v>
      </c>
      <c r="AJ764" s="9" t="str">
        <f t="shared" si="126"/>
        <v>STATE SENATOR1REPUBLICANLEG DISTRICT 01 - SENATEKINGLegislative2012283.25DEBT410614110641093RE-ORDER TEE SHIRTSHICKEY GAYLEPO BOX 2749WOODINVILLE WA</v>
      </c>
      <c r="AK764" s="9">
        <f t="shared" si="127"/>
        <v>1</v>
      </c>
      <c r="AL764" s="9" t="str">
        <f t="shared" si="128"/>
        <v>NO!</v>
      </c>
      <c r="AM764" t="str">
        <f t="shared" si="129"/>
        <v>Yes</v>
      </c>
      <c r="AN764">
        <f t="shared" si="130"/>
        <v>100495508</v>
      </c>
      <c r="AO764" s="12" t="str">
        <f t="shared" si="131"/>
        <v>STATE SENATOR1REPUBLICANLEG DISTRICT 01 - SENATEKINGLegislative</v>
      </c>
    </row>
    <row r="765" spans="1:41" hidden="1" x14ac:dyDescent="0.25">
      <c r="A765">
        <v>173</v>
      </c>
      <c r="B765">
        <v>100502187</v>
      </c>
      <c r="C765" t="s">
        <v>30</v>
      </c>
      <c r="D765" t="s">
        <v>1998</v>
      </c>
      <c r="E765" t="s">
        <v>44</v>
      </c>
      <c r="F765" t="s">
        <v>1999</v>
      </c>
      <c r="G765" t="s">
        <v>2000</v>
      </c>
      <c r="H765" t="s">
        <v>238</v>
      </c>
      <c r="I765" t="s">
        <v>2001</v>
      </c>
      <c r="J765" t="s">
        <v>131</v>
      </c>
      <c r="K765" t="s">
        <v>174</v>
      </c>
      <c r="L765">
        <v>1</v>
      </c>
      <c r="N765" t="s">
        <v>50</v>
      </c>
      <c r="O765" t="s">
        <v>1276</v>
      </c>
      <c r="P765" t="s">
        <v>134</v>
      </c>
      <c r="Q765" t="s">
        <v>71</v>
      </c>
      <c r="R765">
        <v>2012</v>
      </c>
      <c r="S765">
        <v>283.25</v>
      </c>
      <c r="T765" t="s">
        <v>31</v>
      </c>
      <c r="U765" s="2">
        <v>41061</v>
      </c>
      <c r="V765" s="2">
        <v>41106</v>
      </c>
      <c r="W765" s="2">
        <v>41093</v>
      </c>
      <c r="Y765" t="s">
        <v>7433</v>
      </c>
      <c r="Z765" t="s">
        <v>7434</v>
      </c>
      <c r="AA765" t="s">
        <v>7435</v>
      </c>
      <c r="AB765" t="s">
        <v>7436</v>
      </c>
      <c r="AC765" t="s">
        <v>36</v>
      </c>
      <c r="AE765" s="9" t="str">
        <f t="shared" si="121"/>
        <v>ok</v>
      </c>
      <c r="AF765" s="9">
        <f t="shared" si="122"/>
        <v>0</v>
      </c>
      <c r="AG765" s="9" t="str">
        <f t="shared" si="123"/>
        <v>ok</v>
      </c>
      <c r="AH765" s="9" t="str">
        <f t="shared" si="124"/>
        <v>OK</v>
      </c>
      <c r="AI765" s="9" t="str">
        <f t="shared" si="125"/>
        <v>ok</v>
      </c>
      <c r="AJ765" s="9" t="str">
        <f t="shared" si="126"/>
        <v>STATE SENATOR1REPUBLICANLEG DISTRICT 01 - SENATEKINGLegislative2012283.25DEBT410614110641093RE-ORDER TEE SHIRTSHICKEY GAYLEPO BOX 2749WOODINVILLE WA</v>
      </c>
      <c r="AK765" s="9">
        <f t="shared" si="127"/>
        <v>1</v>
      </c>
      <c r="AL765" s="9" t="str">
        <f t="shared" si="128"/>
        <v>NO!</v>
      </c>
      <c r="AM765" t="str">
        <f t="shared" si="129"/>
        <v>Yes</v>
      </c>
      <c r="AN765">
        <f t="shared" si="130"/>
        <v>100495508</v>
      </c>
      <c r="AO765" s="12" t="str">
        <f t="shared" si="131"/>
        <v>STATE SENATOR1REPUBLICANLEG DISTRICT 01 - SENATEKINGLegislative</v>
      </c>
    </row>
    <row r="766" spans="1:41" hidden="1" x14ac:dyDescent="0.25">
      <c r="A766">
        <v>115</v>
      </c>
      <c r="B766">
        <v>100502768</v>
      </c>
      <c r="C766" t="s">
        <v>30</v>
      </c>
      <c r="D766" t="s">
        <v>933</v>
      </c>
      <c r="E766" t="s">
        <v>44</v>
      </c>
      <c r="F766" t="s">
        <v>934</v>
      </c>
      <c r="G766" t="s">
        <v>935</v>
      </c>
      <c r="H766" t="s">
        <v>191</v>
      </c>
      <c r="I766" t="s">
        <v>936</v>
      </c>
      <c r="J766" t="s">
        <v>49</v>
      </c>
      <c r="K766" t="s">
        <v>174</v>
      </c>
      <c r="L766">
        <v>1</v>
      </c>
      <c r="N766" t="s">
        <v>50</v>
      </c>
      <c r="O766" t="s">
        <v>1276</v>
      </c>
      <c r="P766" t="s">
        <v>134</v>
      </c>
      <c r="Q766" t="s">
        <v>71</v>
      </c>
      <c r="R766">
        <v>2012</v>
      </c>
      <c r="S766">
        <v>283.25</v>
      </c>
      <c r="T766" t="s">
        <v>31</v>
      </c>
      <c r="U766" s="2">
        <v>41061</v>
      </c>
      <c r="V766" s="2">
        <v>41106</v>
      </c>
      <c r="W766" s="2">
        <v>41093</v>
      </c>
      <c r="Y766" t="s">
        <v>7433</v>
      </c>
      <c r="Z766" t="s">
        <v>7434</v>
      </c>
      <c r="AA766" t="s">
        <v>7435</v>
      </c>
      <c r="AB766" t="s">
        <v>7436</v>
      </c>
      <c r="AC766" t="s">
        <v>36</v>
      </c>
      <c r="AE766" s="9" t="str">
        <f t="shared" si="121"/>
        <v>ok</v>
      </c>
      <c r="AF766" s="9">
        <f t="shared" si="122"/>
        <v>0</v>
      </c>
      <c r="AG766" s="9" t="str">
        <f t="shared" si="123"/>
        <v>ok</v>
      </c>
      <c r="AH766" s="9" t="str">
        <f t="shared" si="124"/>
        <v>OK</v>
      </c>
      <c r="AI766" s="9" t="str">
        <f t="shared" si="125"/>
        <v>ok</v>
      </c>
      <c r="AJ766" s="9" t="str">
        <f t="shared" si="126"/>
        <v>STATE SENATOR1REPUBLICANLEG DISTRICT 01 - SENATEKINGLegislative2012283.25DEBT410614110641093RE-ORDER TEE SHIRTSHICKEY GAYLEPO BOX 2749WOODINVILLE WA</v>
      </c>
      <c r="AK766" s="9">
        <f t="shared" si="127"/>
        <v>1</v>
      </c>
      <c r="AL766" s="9" t="str">
        <f t="shared" si="128"/>
        <v>NO!</v>
      </c>
      <c r="AM766" t="str">
        <f t="shared" si="129"/>
        <v>Yes</v>
      </c>
      <c r="AN766">
        <f t="shared" si="130"/>
        <v>100495508</v>
      </c>
      <c r="AO766" s="12" t="str">
        <f t="shared" si="131"/>
        <v>STATE SENATOR1REPUBLICANLEG DISTRICT 01 - SENATEKINGLegislative</v>
      </c>
    </row>
    <row r="767" spans="1:41" hidden="1" x14ac:dyDescent="0.25">
      <c r="A767">
        <v>170</v>
      </c>
      <c r="B767">
        <v>100502770</v>
      </c>
      <c r="C767" t="s">
        <v>30</v>
      </c>
      <c r="D767" t="s">
        <v>1027</v>
      </c>
      <c r="E767" t="s">
        <v>44</v>
      </c>
      <c r="F767" t="s">
        <v>1028</v>
      </c>
      <c r="G767" t="s">
        <v>1029</v>
      </c>
      <c r="H767" t="s">
        <v>140</v>
      </c>
      <c r="I767" t="s">
        <v>610</v>
      </c>
      <c r="J767" t="s">
        <v>67</v>
      </c>
      <c r="K767" t="s">
        <v>174</v>
      </c>
      <c r="L767">
        <v>1</v>
      </c>
      <c r="N767" t="s">
        <v>50</v>
      </c>
      <c r="O767" t="s">
        <v>1276</v>
      </c>
      <c r="P767" t="s">
        <v>134</v>
      </c>
      <c r="Q767" t="s">
        <v>71</v>
      </c>
      <c r="R767">
        <v>2012</v>
      </c>
      <c r="S767">
        <v>283.25</v>
      </c>
      <c r="T767" t="s">
        <v>31</v>
      </c>
      <c r="U767" s="2">
        <v>41061</v>
      </c>
      <c r="V767" s="2">
        <v>41106</v>
      </c>
      <c r="W767" s="2">
        <v>41093</v>
      </c>
      <c r="Y767" t="s">
        <v>7433</v>
      </c>
      <c r="Z767" t="s">
        <v>7434</v>
      </c>
      <c r="AA767" t="s">
        <v>7435</v>
      </c>
      <c r="AB767" t="s">
        <v>7436</v>
      </c>
      <c r="AC767" t="s">
        <v>36</v>
      </c>
      <c r="AE767" s="9" t="str">
        <f t="shared" si="121"/>
        <v>ok</v>
      </c>
      <c r="AF767" s="9">
        <f t="shared" si="122"/>
        <v>0</v>
      </c>
      <c r="AG767" s="9" t="str">
        <f t="shared" si="123"/>
        <v>ok</v>
      </c>
      <c r="AH767" s="9" t="str">
        <f t="shared" si="124"/>
        <v>OK</v>
      </c>
      <c r="AI767" s="9" t="str">
        <f t="shared" si="125"/>
        <v>ok</v>
      </c>
      <c r="AJ767" s="9" t="str">
        <f t="shared" si="126"/>
        <v>STATE SENATOR1REPUBLICANLEG DISTRICT 01 - SENATEKINGLegislative2012283.25DEBT410614110641093RE-ORDER TEE SHIRTSHICKEY GAYLEPO BOX 2749WOODINVILLE WA</v>
      </c>
      <c r="AK767" s="9">
        <f t="shared" si="127"/>
        <v>1</v>
      </c>
      <c r="AL767" s="9" t="str">
        <f t="shared" si="128"/>
        <v>NO!</v>
      </c>
      <c r="AM767" t="str">
        <f t="shared" si="129"/>
        <v>Yes</v>
      </c>
      <c r="AN767">
        <f t="shared" si="130"/>
        <v>100495508</v>
      </c>
      <c r="AO767" s="12" t="str">
        <f t="shared" si="131"/>
        <v>STATE SENATOR1REPUBLICANLEG DISTRICT 01 - SENATEKINGLegislative</v>
      </c>
    </row>
    <row r="768" spans="1:41" hidden="1" x14ac:dyDescent="0.25">
      <c r="A768">
        <v>175</v>
      </c>
      <c r="B768">
        <v>100502774</v>
      </c>
      <c r="C768" t="s">
        <v>30</v>
      </c>
      <c r="D768" t="s">
        <v>2395</v>
      </c>
      <c r="E768" t="s">
        <v>44</v>
      </c>
      <c r="F768" t="s">
        <v>2396</v>
      </c>
      <c r="G768" t="s">
        <v>2397</v>
      </c>
      <c r="H768" t="s">
        <v>273</v>
      </c>
      <c r="I768" t="s">
        <v>2398</v>
      </c>
      <c r="J768" t="s">
        <v>174</v>
      </c>
      <c r="K768" t="s">
        <v>174</v>
      </c>
      <c r="L768">
        <v>1</v>
      </c>
      <c r="N768" t="s">
        <v>50</v>
      </c>
      <c r="O768" t="s">
        <v>1276</v>
      </c>
      <c r="P768" t="s">
        <v>134</v>
      </c>
      <c r="Q768" t="s">
        <v>71</v>
      </c>
      <c r="R768">
        <v>2012</v>
      </c>
      <c r="S768">
        <v>283.25</v>
      </c>
      <c r="T768" t="s">
        <v>31</v>
      </c>
      <c r="U768" s="2">
        <v>41061</v>
      </c>
      <c r="V768" s="2">
        <v>41106</v>
      </c>
      <c r="W768" s="2">
        <v>41093</v>
      </c>
      <c r="Y768" t="s">
        <v>7433</v>
      </c>
      <c r="Z768" t="s">
        <v>7434</v>
      </c>
      <c r="AA768" t="s">
        <v>7435</v>
      </c>
      <c r="AB768" t="s">
        <v>7436</v>
      </c>
      <c r="AC768" t="s">
        <v>36</v>
      </c>
      <c r="AE768" s="9" t="str">
        <f t="shared" si="121"/>
        <v>ok</v>
      </c>
      <c r="AF768" s="9">
        <f t="shared" si="122"/>
        <v>0</v>
      </c>
      <c r="AG768" s="9" t="str">
        <f t="shared" si="123"/>
        <v>ok</v>
      </c>
      <c r="AH768" s="9" t="str">
        <f t="shared" si="124"/>
        <v>OK</v>
      </c>
      <c r="AI768" s="9" t="str">
        <f t="shared" si="125"/>
        <v>ok</v>
      </c>
      <c r="AJ768" s="9" t="str">
        <f t="shared" si="126"/>
        <v>STATE SENATOR1REPUBLICANLEG DISTRICT 01 - SENATEKINGLegislative2012283.25DEBT410614110641093RE-ORDER TEE SHIRTSHICKEY GAYLEPO BOX 2749WOODINVILLE WA</v>
      </c>
      <c r="AK768" s="9">
        <f t="shared" si="127"/>
        <v>1</v>
      </c>
      <c r="AL768" s="9" t="str">
        <f t="shared" si="128"/>
        <v>MATCH</v>
      </c>
      <c r="AM768" t="str">
        <f t="shared" si="129"/>
        <v>Yes</v>
      </c>
      <c r="AN768">
        <f t="shared" si="130"/>
        <v>100495508</v>
      </c>
      <c r="AO768" s="12" t="str">
        <f t="shared" si="131"/>
        <v>STATE SENATOR1REPUBLICANLEG DISTRICT 01 - SENATEKINGLegislative</v>
      </c>
    </row>
    <row r="769" spans="1:41" hidden="1" x14ac:dyDescent="0.25">
      <c r="A769">
        <v>93</v>
      </c>
      <c r="B769">
        <v>100502906</v>
      </c>
      <c r="C769" t="s">
        <v>30</v>
      </c>
      <c r="D769" t="s">
        <v>2433</v>
      </c>
      <c r="E769" t="s">
        <v>44</v>
      </c>
      <c r="F769" t="s">
        <v>2434</v>
      </c>
      <c r="G769" t="s">
        <v>2435</v>
      </c>
      <c r="H769" t="s">
        <v>430</v>
      </c>
      <c r="I769" t="s">
        <v>2436</v>
      </c>
      <c r="J769" t="s">
        <v>654</v>
      </c>
      <c r="K769" t="s">
        <v>174</v>
      </c>
      <c r="L769">
        <v>1</v>
      </c>
      <c r="N769" t="s">
        <v>50</v>
      </c>
      <c r="O769" t="s">
        <v>1276</v>
      </c>
      <c r="P769" t="s">
        <v>134</v>
      </c>
      <c r="Q769" t="s">
        <v>71</v>
      </c>
      <c r="R769">
        <v>2012</v>
      </c>
      <c r="S769">
        <v>283.25</v>
      </c>
      <c r="T769" t="s">
        <v>31</v>
      </c>
      <c r="U769" s="2">
        <v>41061</v>
      </c>
      <c r="V769" s="2">
        <v>41106</v>
      </c>
      <c r="W769" s="2">
        <v>41093</v>
      </c>
      <c r="Y769" t="s">
        <v>7433</v>
      </c>
      <c r="Z769" t="s">
        <v>7434</v>
      </c>
      <c r="AA769" t="s">
        <v>7435</v>
      </c>
      <c r="AB769" t="s">
        <v>7436</v>
      </c>
      <c r="AC769" t="s">
        <v>36</v>
      </c>
      <c r="AE769" s="9" t="str">
        <f t="shared" si="121"/>
        <v>ok</v>
      </c>
      <c r="AF769" s="9">
        <f t="shared" si="122"/>
        <v>0</v>
      </c>
      <c r="AG769" s="9" t="str">
        <f t="shared" si="123"/>
        <v>ok</v>
      </c>
      <c r="AH769" s="9" t="str">
        <f t="shared" si="124"/>
        <v>OK</v>
      </c>
      <c r="AI769" s="9" t="str">
        <f t="shared" si="125"/>
        <v>ok</v>
      </c>
      <c r="AJ769" s="9" t="str">
        <f t="shared" si="126"/>
        <v>STATE SENATOR1REPUBLICANLEG DISTRICT 01 - SENATEKINGLegislative2012283.25DEBT410614110641093RE-ORDER TEE SHIRTSHICKEY GAYLEPO BOX 2749WOODINVILLE WA</v>
      </c>
      <c r="AK769" s="9">
        <f t="shared" si="127"/>
        <v>1</v>
      </c>
      <c r="AL769" s="9" t="str">
        <f t="shared" si="128"/>
        <v>NO!</v>
      </c>
      <c r="AM769" t="str">
        <f t="shared" si="129"/>
        <v>Yes</v>
      </c>
      <c r="AN769">
        <f t="shared" si="130"/>
        <v>100495508</v>
      </c>
      <c r="AO769" s="12" t="str">
        <f t="shared" si="131"/>
        <v>STATE SENATOR1REPUBLICANLEG DISTRICT 01 - SENATEKINGLegislative</v>
      </c>
    </row>
    <row r="770" spans="1:41" hidden="1" x14ac:dyDescent="0.25">
      <c r="A770">
        <v>204</v>
      </c>
      <c r="B770">
        <v>100502940</v>
      </c>
      <c r="C770" t="s">
        <v>30</v>
      </c>
      <c r="D770" t="s">
        <v>671</v>
      </c>
      <c r="E770" t="s">
        <v>44</v>
      </c>
      <c r="F770" t="s">
        <v>672</v>
      </c>
      <c r="G770" t="s">
        <v>673</v>
      </c>
      <c r="H770" t="s">
        <v>404</v>
      </c>
      <c r="I770" t="s">
        <v>674</v>
      </c>
      <c r="J770" t="s">
        <v>675</v>
      </c>
      <c r="K770" t="s">
        <v>174</v>
      </c>
      <c r="L770">
        <v>1</v>
      </c>
      <c r="N770" t="s">
        <v>50</v>
      </c>
      <c r="O770" t="s">
        <v>1276</v>
      </c>
      <c r="P770" t="s">
        <v>134</v>
      </c>
      <c r="Q770" t="s">
        <v>71</v>
      </c>
      <c r="R770">
        <v>2012</v>
      </c>
      <c r="S770">
        <v>283.25</v>
      </c>
      <c r="T770" t="s">
        <v>31</v>
      </c>
      <c r="U770" s="2">
        <v>41061</v>
      </c>
      <c r="V770" s="2">
        <v>41106</v>
      </c>
      <c r="W770" s="2">
        <v>41093</v>
      </c>
      <c r="Y770" t="s">
        <v>7433</v>
      </c>
      <c r="Z770" t="s">
        <v>7434</v>
      </c>
      <c r="AA770" t="s">
        <v>7435</v>
      </c>
      <c r="AB770" t="s">
        <v>7436</v>
      </c>
      <c r="AC770" t="s">
        <v>36</v>
      </c>
      <c r="AE770" s="9" t="str">
        <f t="shared" si="121"/>
        <v>ok</v>
      </c>
      <c r="AF770" s="9">
        <f t="shared" si="122"/>
        <v>0</v>
      </c>
      <c r="AG770" s="9" t="str">
        <f t="shared" si="123"/>
        <v>ok</v>
      </c>
      <c r="AH770" s="9" t="str">
        <f t="shared" si="124"/>
        <v>OK</v>
      </c>
      <c r="AI770" s="9" t="str">
        <f t="shared" si="125"/>
        <v>ok</v>
      </c>
      <c r="AJ770" s="9" t="str">
        <f t="shared" si="126"/>
        <v>STATE SENATOR1REPUBLICANLEG DISTRICT 01 - SENATEKINGLegislative2012283.25DEBT410614110641093RE-ORDER TEE SHIRTSHICKEY GAYLEPO BOX 2749WOODINVILLE WA</v>
      </c>
      <c r="AK770" s="9">
        <f t="shared" si="127"/>
        <v>1</v>
      </c>
      <c r="AL770" s="9" t="str">
        <f t="shared" si="128"/>
        <v>NO!</v>
      </c>
      <c r="AM770" t="str">
        <f t="shared" si="129"/>
        <v>Yes</v>
      </c>
      <c r="AN770">
        <f t="shared" si="130"/>
        <v>100495508</v>
      </c>
      <c r="AO770" s="12" t="str">
        <f t="shared" si="131"/>
        <v>STATE SENATOR1REPUBLICANLEG DISTRICT 01 - SENATEKINGLegislative</v>
      </c>
    </row>
    <row r="771" spans="1:41" hidden="1" x14ac:dyDescent="0.25">
      <c r="A771">
        <v>202</v>
      </c>
      <c r="B771">
        <v>100503237</v>
      </c>
      <c r="C771" t="s">
        <v>30</v>
      </c>
      <c r="D771" t="s">
        <v>875</v>
      </c>
      <c r="E771" t="s">
        <v>44</v>
      </c>
      <c r="F771" t="s">
        <v>876</v>
      </c>
      <c r="G771" t="s">
        <v>486</v>
      </c>
      <c r="H771" t="s">
        <v>130</v>
      </c>
      <c r="I771" t="s">
        <v>877</v>
      </c>
      <c r="J771" t="s">
        <v>49</v>
      </c>
      <c r="K771" t="s">
        <v>174</v>
      </c>
      <c r="L771">
        <v>1</v>
      </c>
      <c r="N771" t="s">
        <v>50</v>
      </c>
      <c r="O771" t="s">
        <v>1276</v>
      </c>
      <c r="P771" t="s">
        <v>134</v>
      </c>
      <c r="Q771" t="s">
        <v>71</v>
      </c>
      <c r="R771">
        <v>2012</v>
      </c>
      <c r="S771">
        <v>283.25</v>
      </c>
      <c r="T771" t="s">
        <v>31</v>
      </c>
      <c r="U771" s="2">
        <v>41061</v>
      </c>
      <c r="V771" s="2">
        <v>41106</v>
      </c>
      <c r="W771" s="2">
        <v>41093</v>
      </c>
      <c r="Y771" t="s">
        <v>7433</v>
      </c>
      <c r="Z771" t="s">
        <v>7434</v>
      </c>
      <c r="AA771" t="s">
        <v>7435</v>
      </c>
      <c r="AB771" t="s">
        <v>7436</v>
      </c>
      <c r="AC771" t="s">
        <v>36</v>
      </c>
      <c r="AE771" s="9" t="str">
        <f t="shared" si="121"/>
        <v>ok</v>
      </c>
      <c r="AF771" s="9">
        <f t="shared" si="122"/>
        <v>0</v>
      </c>
      <c r="AG771" s="9" t="str">
        <f t="shared" si="123"/>
        <v>ok</v>
      </c>
      <c r="AH771" s="9" t="str">
        <f t="shared" si="124"/>
        <v>OK</v>
      </c>
      <c r="AI771" s="9" t="str">
        <f t="shared" si="125"/>
        <v>ok</v>
      </c>
      <c r="AJ771" s="9" t="str">
        <f t="shared" si="126"/>
        <v>STATE SENATOR1REPUBLICANLEG DISTRICT 01 - SENATEKINGLegislative2012283.25DEBT410614110641093RE-ORDER TEE SHIRTSHICKEY GAYLEPO BOX 2749WOODINVILLE WA</v>
      </c>
      <c r="AK771" s="9">
        <f t="shared" si="127"/>
        <v>1</v>
      </c>
      <c r="AL771" s="9" t="str">
        <f t="shared" si="128"/>
        <v>NO!</v>
      </c>
      <c r="AM771" t="str">
        <f t="shared" si="129"/>
        <v>Yes</v>
      </c>
      <c r="AN771">
        <f t="shared" si="130"/>
        <v>100495508</v>
      </c>
      <c r="AO771" s="12" t="str">
        <f t="shared" si="131"/>
        <v>STATE SENATOR1REPUBLICANLEG DISTRICT 01 - SENATEKINGLegislative</v>
      </c>
    </row>
    <row r="772" spans="1:41" hidden="1" x14ac:dyDescent="0.25">
      <c r="A772">
        <v>157</v>
      </c>
      <c r="B772">
        <v>100503258</v>
      </c>
      <c r="C772" t="s">
        <v>30</v>
      </c>
      <c r="D772" t="s">
        <v>608</v>
      </c>
      <c r="E772" t="s">
        <v>44</v>
      </c>
      <c r="F772" t="s">
        <v>609</v>
      </c>
      <c r="G772" t="s">
        <v>46</v>
      </c>
      <c r="H772" t="s">
        <v>273</v>
      </c>
      <c r="I772" t="s">
        <v>610</v>
      </c>
      <c r="J772" t="s">
        <v>611</v>
      </c>
      <c r="K772" t="s">
        <v>174</v>
      </c>
      <c r="L772">
        <v>1</v>
      </c>
      <c r="N772" t="s">
        <v>50</v>
      </c>
      <c r="O772" t="s">
        <v>1276</v>
      </c>
      <c r="P772" t="s">
        <v>134</v>
      </c>
      <c r="Q772" t="s">
        <v>71</v>
      </c>
      <c r="R772">
        <v>2012</v>
      </c>
      <c r="S772">
        <v>283.25</v>
      </c>
      <c r="T772" t="s">
        <v>31</v>
      </c>
      <c r="U772" s="2">
        <v>41061</v>
      </c>
      <c r="V772" s="2">
        <v>41106</v>
      </c>
      <c r="W772" s="2">
        <v>41093</v>
      </c>
      <c r="Y772" t="s">
        <v>7433</v>
      </c>
      <c r="Z772" t="s">
        <v>7434</v>
      </c>
      <c r="AA772" t="s">
        <v>7435</v>
      </c>
      <c r="AB772" t="s">
        <v>7436</v>
      </c>
      <c r="AC772" t="s">
        <v>36</v>
      </c>
      <c r="AE772" s="9" t="str">
        <f t="shared" si="121"/>
        <v>ok</v>
      </c>
      <c r="AF772" s="9">
        <f t="shared" si="122"/>
        <v>0</v>
      </c>
      <c r="AG772" s="9" t="str">
        <f t="shared" si="123"/>
        <v>ok</v>
      </c>
      <c r="AH772" s="9" t="str">
        <f t="shared" si="124"/>
        <v>OK</v>
      </c>
      <c r="AI772" s="9" t="str">
        <f t="shared" si="125"/>
        <v>ok</v>
      </c>
      <c r="AJ772" s="9" t="str">
        <f t="shared" si="126"/>
        <v>STATE SENATOR1REPUBLICANLEG DISTRICT 01 - SENATEKINGLegislative2012283.25DEBT410614110641093RE-ORDER TEE SHIRTSHICKEY GAYLEPO BOX 2749WOODINVILLE WA</v>
      </c>
      <c r="AK772" s="9">
        <f t="shared" si="127"/>
        <v>1</v>
      </c>
      <c r="AL772" s="9" t="str">
        <f t="shared" si="128"/>
        <v>NO!</v>
      </c>
      <c r="AM772" t="str">
        <f t="shared" si="129"/>
        <v>Yes</v>
      </c>
      <c r="AN772">
        <f t="shared" si="130"/>
        <v>100495508</v>
      </c>
      <c r="AO772" s="12" t="str">
        <f t="shared" si="131"/>
        <v>STATE SENATOR1REPUBLICANLEG DISTRICT 01 - SENATEKINGLegislative</v>
      </c>
    </row>
    <row r="773" spans="1:41" hidden="1" x14ac:dyDescent="0.25">
      <c r="A773">
        <v>35</v>
      </c>
      <c r="B773">
        <v>100503263</v>
      </c>
      <c r="C773" t="s">
        <v>30</v>
      </c>
      <c r="D773" t="s">
        <v>608</v>
      </c>
      <c r="E773" t="s">
        <v>44</v>
      </c>
      <c r="F773" t="s">
        <v>609</v>
      </c>
      <c r="G773" t="s">
        <v>46</v>
      </c>
      <c r="H773" t="s">
        <v>273</v>
      </c>
      <c r="I773" t="s">
        <v>610</v>
      </c>
      <c r="J773" t="s">
        <v>611</v>
      </c>
      <c r="K773" t="s">
        <v>174</v>
      </c>
      <c r="L773">
        <v>1</v>
      </c>
      <c r="N773" t="s">
        <v>50</v>
      </c>
      <c r="O773" t="s">
        <v>1276</v>
      </c>
      <c r="P773" t="s">
        <v>134</v>
      </c>
      <c r="Q773" t="s">
        <v>71</v>
      </c>
      <c r="R773">
        <v>2012</v>
      </c>
      <c r="S773">
        <v>283.25</v>
      </c>
      <c r="T773" t="s">
        <v>31</v>
      </c>
      <c r="U773" s="2">
        <v>41061</v>
      </c>
      <c r="V773" s="2">
        <v>41106</v>
      </c>
      <c r="W773" s="2">
        <v>41093</v>
      </c>
      <c r="Y773" t="s">
        <v>7433</v>
      </c>
      <c r="Z773" t="s">
        <v>7434</v>
      </c>
      <c r="AA773" t="s">
        <v>7435</v>
      </c>
      <c r="AB773" t="s">
        <v>7436</v>
      </c>
      <c r="AC773" t="s">
        <v>36</v>
      </c>
      <c r="AE773" s="9" t="str">
        <f t="shared" ref="AE773:AE836" si="132">IF(LEFT(D773,4)=LEFT(F773,4),"ok","NO!")</f>
        <v>ok</v>
      </c>
      <c r="AF773" s="9">
        <f t="shared" ref="AF773:AF836" si="133">VALUE(MID(O773,SEARCH(" -",O773)-2,2))-L773</f>
        <v>0</v>
      </c>
      <c r="AG773" s="9" t="str">
        <f t="shared" ref="AG773:AG836" si="134">IF(V773&gt;=U773,"ok","ERROR!")</f>
        <v>ok</v>
      </c>
      <c r="AH773" s="9" t="str">
        <f t="shared" ref="AH773:AH836" si="135">IF(AND(W773&gt;=U773,W773&lt;=V773),"OK","ERROR!")</f>
        <v>OK</v>
      </c>
      <c r="AI773" s="9" t="str">
        <f t="shared" ref="AI773:AI836" si="136">IF(W773&lt;=V773,"ok","ERROR")</f>
        <v>ok</v>
      </c>
      <c r="AJ773" s="9" t="str">
        <f t="shared" ref="AJ773:AJ836" si="137">CONCATENATE(K773,L773,M773,N773,O773,P773,Q773,R773,S773,T773,U773,V773,W773,X773,Y773,Z773,AA773,AB773,AC773)</f>
        <v>STATE SENATOR1REPUBLICANLEG DISTRICT 01 - SENATEKINGLegislative2012283.25DEBT410614110641093RE-ORDER TEE SHIRTSHICKEY GAYLEPO BOX 2749WOODINVILLE WA</v>
      </c>
      <c r="AK773" s="9">
        <f t="shared" ref="AK773:AK836" si="138">IF(OR(ISNA(AJ772),ISNA(AJ773)),0,IF(AJ773&lt;&gt;AJ772,0,1))</f>
        <v>1</v>
      </c>
      <c r="AL773" s="9" t="str">
        <f t="shared" ref="AL773:AL836" si="139">IF(J773=K773,"MATCH","NO!")</f>
        <v>NO!</v>
      </c>
      <c r="AM773" t="str">
        <f t="shared" ref="AM773:AM836" si="140">IF(ISNA(VLOOKUP($B773,realdata,1,FALSE)),"NO","Yes")</f>
        <v>Yes</v>
      </c>
      <c r="AN773">
        <f t="shared" ref="AN773:AN836" si="141">VLOOKUP(AJ773,real_kac,2,FALSE)</f>
        <v>100495508</v>
      </c>
      <c r="AO773" s="12" t="str">
        <f t="shared" ref="AO773:AO836" si="142">CONCATENATE(K773,L773,M773,N773,O773,P773,Q773)</f>
        <v>STATE SENATOR1REPUBLICANLEG DISTRICT 01 - SENATEKINGLegislative</v>
      </c>
    </row>
    <row r="774" spans="1:41" hidden="1" x14ac:dyDescent="0.25">
      <c r="A774">
        <v>36</v>
      </c>
      <c r="B774">
        <v>100503264</v>
      </c>
      <c r="C774" t="s">
        <v>30</v>
      </c>
      <c r="D774" t="s">
        <v>608</v>
      </c>
      <c r="E774" t="s">
        <v>44</v>
      </c>
      <c r="F774" t="s">
        <v>609</v>
      </c>
      <c r="G774" t="s">
        <v>46</v>
      </c>
      <c r="H774" t="s">
        <v>273</v>
      </c>
      <c r="I774" t="s">
        <v>610</v>
      </c>
      <c r="J774" t="s">
        <v>611</v>
      </c>
      <c r="K774" t="s">
        <v>174</v>
      </c>
      <c r="L774">
        <v>1</v>
      </c>
      <c r="N774" t="s">
        <v>50</v>
      </c>
      <c r="O774" t="s">
        <v>1276</v>
      </c>
      <c r="P774" t="s">
        <v>134</v>
      </c>
      <c r="Q774" t="s">
        <v>71</v>
      </c>
      <c r="R774">
        <v>2012</v>
      </c>
      <c r="S774">
        <v>283.25</v>
      </c>
      <c r="T774" t="s">
        <v>31</v>
      </c>
      <c r="U774" s="2">
        <v>41061</v>
      </c>
      <c r="V774" s="2">
        <v>41106</v>
      </c>
      <c r="W774" s="2">
        <v>41093</v>
      </c>
      <c r="Y774" t="s">
        <v>7433</v>
      </c>
      <c r="Z774" t="s">
        <v>7434</v>
      </c>
      <c r="AA774" t="s">
        <v>7435</v>
      </c>
      <c r="AB774" t="s">
        <v>7436</v>
      </c>
      <c r="AC774" t="s">
        <v>36</v>
      </c>
      <c r="AE774" s="9" t="str">
        <f t="shared" si="132"/>
        <v>ok</v>
      </c>
      <c r="AF774" s="9">
        <f t="shared" si="133"/>
        <v>0</v>
      </c>
      <c r="AG774" s="9" t="str">
        <f t="shared" si="134"/>
        <v>ok</v>
      </c>
      <c r="AH774" s="9" t="str">
        <f t="shared" si="135"/>
        <v>OK</v>
      </c>
      <c r="AI774" s="9" t="str">
        <f t="shared" si="136"/>
        <v>ok</v>
      </c>
      <c r="AJ774" s="9" t="str">
        <f t="shared" si="137"/>
        <v>STATE SENATOR1REPUBLICANLEG DISTRICT 01 - SENATEKINGLegislative2012283.25DEBT410614110641093RE-ORDER TEE SHIRTSHICKEY GAYLEPO BOX 2749WOODINVILLE WA</v>
      </c>
      <c r="AK774" s="9">
        <f t="shared" si="138"/>
        <v>1</v>
      </c>
      <c r="AL774" s="9" t="str">
        <f t="shared" si="139"/>
        <v>NO!</v>
      </c>
      <c r="AM774" t="str">
        <f t="shared" si="140"/>
        <v>Yes</v>
      </c>
      <c r="AN774">
        <f t="shared" si="141"/>
        <v>100495508</v>
      </c>
      <c r="AO774" s="12" t="str">
        <f t="shared" si="142"/>
        <v>STATE SENATOR1REPUBLICANLEG DISTRICT 01 - SENATEKINGLegislative</v>
      </c>
    </row>
    <row r="775" spans="1:41" hidden="1" x14ac:dyDescent="0.25">
      <c r="A775">
        <v>167</v>
      </c>
      <c r="B775">
        <v>100503265</v>
      </c>
      <c r="C775" t="s">
        <v>30</v>
      </c>
      <c r="D775" t="s">
        <v>608</v>
      </c>
      <c r="E775" t="s">
        <v>44</v>
      </c>
      <c r="F775" t="s">
        <v>609</v>
      </c>
      <c r="G775" t="s">
        <v>46</v>
      </c>
      <c r="H775" t="s">
        <v>273</v>
      </c>
      <c r="I775" t="s">
        <v>610</v>
      </c>
      <c r="J775" t="s">
        <v>611</v>
      </c>
      <c r="K775" t="s">
        <v>174</v>
      </c>
      <c r="L775">
        <v>1</v>
      </c>
      <c r="N775" t="s">
        <v>50</v>
      </c>
      <c r="O775" t="s">
        <v>1276</v>
      </c>
      <c r="P775" t="s">
        <v>134</v>
      </c>
      <c r="Q775" t="s">
        <v>71</v>
      </c>
      <c r="R775">
        <v>2012</v>
      </c>
      <c r="S775">
        <v>283.25</v>
      </c>
      <c r="T775" t="s">
        <v>31</v>
      </c>
      <c r="U775" s="2">
        <v>41061</v>
      </c>
      <c r="V775" s="2">
        <v>41106</v>
      </c>
      <c r="W775" s="2">
        <v>41093</v>
      </c>
      <c r="Y775" t="s">
        <v>7433</v>
      </c>
      <c r="Z775" t="s">
        <v>7434</v>
      </c>
      <c r="AA775" t="s">
        <v>7435</v>
      </c>
      <c r="AB775" t="s">
        <v>7436</v>
      </c>
      <c r="AC775" t="s">
        <v>36</v>
      </c>
      <c r="AE775" s="9" t="str">
        <f t="shared" si="132"/>
        <v>ok</v>
      </c>
      <c r="AF775" s="9">
        <f t="shared" si="133"/>
        <v>0</v>
      </c>
      <c r="AG775" s="9" t="str">
        <f t="shared" si="134"/>
        <v>ok</v>
      </c>
      <c r="AH775" s="9" t="str">
        <f t="shared" si="135"/>
        <v>OK</v>
      </c>
      <c r="AI775" s="9" t="str">
        <f t="shared" si="136"/>
        <v>ok</v>
      </c>
      <c r="AJ775" s="9" t="str">
        <f t="shared" si="137"/>
        <v>STATE SENATOR1REPUBLICANLEG DISTRICT 01 - SENATEKINGLegislative2012283.25DEBT410614110641093RE-ORDER TEE SHIRTSHICKEY GAYLEPO BOX 2749WOODINVILLE WA</v>
      </c>
      <c r="AK775" s="9">
        <f t="shared" si="138"/>
        <v>1</v>
      </c>
      <c r="AL775" s="9" t="str">
        <f t="shared" si="139"/>
        <v>NO!</v>
      </c>
      <c r="AM775" t="str">
        <f t="shared" si="140"/>
        <v>Yes</v>
      </c>
      <c r="AN775">
        <f t="shared" si="141"/>
        <v>100495508</v>
      </c>
      <c r="AO775" s="12" t="str">
        <f t="shared" si="142"/>
        <v>STATE SENATOR1REPUBLICANLEG DISTRICT 01 - SENATEKINGLegislative</v>
      </c>
    </row>
    <row r="776" spans="1:41" hidden="1" x14ac:dyDescent="0.25">
      <c r="A776">
        <v>168</v>
      </c>
      <c r="B776">
        <v>100503266</v>
      </c>
      <c r="C776" t="s">
        <v>30</v>
      </c>
      <c r="D776" t="s">
        <v>608</v>
      </c>
      <c r="E776" t="s">
        <v>44</v>
      </c>
      <c r="F776" t="s">
        <v>609</v>
      </c>
      <c r="G776" t="s">
        <v>46</v>
      </c>
      <c r="H776" t="s">
        <v>273</v>
      </c>
      <c r="I776" t="s">
        <v>610</v>
      </c>
      <c r="J776" t="s">
        <v>611</v>
      </c>
      <c r="K776" t="s">
        <v>174</v>
      </c>
      <c r="L776">
        <v>1</v>
      </c>
      <c r="N776" t="s">
        <v>50</v>
      </c>
      <c r="O776" t="s">
        <v>1276</v>
      </c>
      <c r="P776" t="s">
        <v>134</v>
      </c>
      <c r="Q776" t="s">
        <v>71</v>
      </c>
      <c r="R776">
        <v>2012</v>
      </c>
      <c r="S776">
        <v>283.25</v>
      </c>
      <c r="T776" t="s">
        <v>31</v>
      </c>
      <c r="U776" s="2">
        <v>41061</v>
      </c>
      <c r="V776" s="2">
        <v>41106</v>
      </c>
      <c r="W776" s="2">
        <v>41093</v>
      </c>
      <c r="Y776" t="s">
        <v>7433</v>
      </c>
      <c r="Z776" t="s">
        <v>7434</v>
      </c>
      <c r="AA776" t="s">
        <v>7435</v>
      </c>
      <c r="AB776" t="s">
        <v>7436</v>
      </c>
      <c r="AC776" t="s">
        <v>36</v>
      </c>
      <c r="AE776" s="9" t="str">
        <f t="shared" si="132"/>
        <v>ok</v>
      </c>
      <c r="AF776" s="9">
        <f t="shared" si="133"/>
        <v>0</v>
      </c>
      <c r="AG776" s="9" t="str">
        <f t="shared" si="134"/>
        <v>ok</v>
      </c>
      <c r="AH776" s="9" t="str">
        <f t="shared" si="135"/>
        <v>OK</v>
      </c>
      <c r="AI776" s="9" t="str">
        <f t="shared" si="136"/>
        <v>ok</v>
      </c>
      <c r="AJ776" s="9" t="str">
        <f t="shared" si="137"/>
        <v>STATE SENATOR1REPUBLICANLEG DISTRICT 01 - SENATEKINGLegislative2012283.25DEBT410614110641093RE-ORDER TEE SHIRTSHICKEY GAYLEPO BOX 2749WOODINVILLE WA</v>
      </c>
      <c r="AK776" s="9">
        <f t="shared" si="138"/>
        <v>1</v>
      </c>
      <c r="AL776" s="9" t="str">
        <f t="shared" si="139"/>
        <v>NO!</v>
      </c>
      <c r="AM776" t="str">
        <f t="shared" si="140"/>
        <v>Yes</v>
      </c>
      <c r="AN776">
        <f t="shared" si="141"/>
        <v>100495508</v>
      </c>
      <c r="AO776" s="12" t="str">
        <f t="shared" si="142"/>
        <v>STATE SENATOR1REPUBLICANLEG DISTRICT 01 - SENATEKINGLegislative</v>
      </c>
    </row>
    <row r="777" spans="1:41" hidden="1" x14ac:dyDescent="0.25">
      <c r="A777">
        <v>150</v>
      </c>
      <c r="B777">
        <v>100503296</v>
      </c>
      <c r="C777" t="s">
        <v>30</v>
      </c>
      <c r="D777" t="s">
        <v>343</v>
      </c>
      <c r="E777" t="s">
        <v>44</v>
      </c>
      <c r="F777" t="s">
        <v>344</v>
      </c>
      <c r="G777" t="s">
        <v>345</v>
      </c>
      <c r="H777" t="s">
        <v>346</v>
      </c>
      <c r="I777" t="s">
        <v>347</v>
      </c>
      <c r="J777" t="s">
        <v>348</v>
      </c>
      <c r="K777" t="s">
        <v>174</v>
      </c>
      <c r="L777">
        <v>1</v>
      </c>
      <c r="N777" t="s">
        <v>50</v>
      </c>
      <c r="O777" t="s">
        <v>1276</v>
      </c>
      <c r="P777" t="s">
        <v>134</v>
      </c>
      <c r="Q777" t="s">
        <v>71</v>
      </c>
      <c r="R777">
        <v>2012</v>
      </c>
      <c r="S777">
        <v>283.25</v>
      </c>
      <c r="T777" t="s">
        <v>31</v>
      </c>
      <c r="U777" s="2">
        <v>41061</v>
      </c>
      <c r="V777" s="2">
        <v>41106</v>
      </c>
      <c r="W777" s="2">
        <v>41093</v>
      </c>
      <c r="Y777" t="s">
        <v>7433</v>
      </c>
      <c r="Z777" t="s">
        <v>7434</v>
      </c>
      <c r="AA777" t="s">
        <v>7435</v>
      </c>
      <c r="AB777" t="s">
        <v>7436</v>
      </c>
      <c r="AC777" t="s">
        <v>36</v>
      </c>
      <c r="AE777" s="9" t="str">
        <f t="shared" si="132"/>
        <v>ok</v>
      </c>
      <c r="AF777" s="9">
        <f t="shared" si="133"/>
        <v>0</v>
      </c>
      <c r="AG777" s="9" t="str">
        <f t="shared" si="134"/>
        <v>ok</v>
      </c>
      <c r="AH777" s="9" t="str">
        <f t="shared" si="135"/>
        <v>OK</v>
      </c>
      <c r="AI777" s="9" t="str">
        <f t="shared" si="136"/>
        <v>ok</v>
      </c>
      <c r="AJ777" s="9" t="str">
        <f t="shared" si="137"/>
        <v>STATE SENATOR1REPUBLICANLEG DISTRICT 01 - SENATEKINGLegislative2012283.25DEBT410614110641093RE-ORDER TEE SHIRTSHICKEY GAYLEPO BOX 2749WOODINVILLE WA</v>
      </c>
      <c r="AK777" s="9">
        <f t="shared" si="138"/>
        <v>1</v>
      </c>
      <c r="AL777" s="9" t="str">
        <f t="shared" si="139"/>
        <v>NO!</v>
      </c>
      <c r="AM777" t="str">
        <f t="shared" si="140"/>
        <v>Yes</v>
      </c>
      <c r="AN777">
        <f t="shared" si="141"/>
        <v>100495508</v>
      </c>
      <c r="AO777" s="12" t="str">
        <f t="shared" si="142"/>
        <v>STATE SENATOR1REPUBLICANLEG DISTRICT 01 - SENATEKINGLegislative</v>
      </c>
    </row>
    <row r="778" spans="1:41" hidden="1" x14ac:dyDescent="0.25">
      <c r="A778">
        <v>37</v>
      </c>
      <c r="B778">
        <v>100503320</v>
      </c>
      <c r="C778" t="s">
        <v>30</v>
      </c>
      <c r="D778" t="s">
        <v>1344</v>
      </c>
      <c r="E778" t="s">
        <v>44</v>
      </c>
      <c r="F778" t="s">
        <v>1345</v>
      </c>
      <c r="G778" t="s">
        <v>1346</v>
      </c>
      <c r="H778" t="s">
        <v>238</v>
      </c>
      <c r="I778" t="s">
        <v>1347</v>
      </c>
      <c r="J778" t="s">
        <v>67</v>
      </c>
      <c r="K778" t="s">
        <v>174</v>
      </c>
      <c r="L778">
        <v>1</v>
      </c>
      <c r="N778" t="s">
        <v>50</v>
      </c>
      <c r="O778" t="s">
        <v>1276</v>
      </c>
      <c r="P778" t="s">
        <v>134</v>
      </c>
      <c r="Q778" t="s">
        <v>71</v>
      </c>
      <c r="R778">
        <v>2012</v>
      </c>
      <c r="S778">
        <v>283.25</v>
      </c>
      <c r="T778" t="s">
        <v>31</v>
      </c>
      <c r="U778" s="2">
        <v>41061</v>
      </c>
      <c r="V778" s="2">
        <v>41106</v>
      </c>
      <c r="W778" s="2">
        <v>41093</v>
      </c>
      <c r="Y778" t="s">
        <v>7433</v>
      </c>
      <c r="Z778" t="s">
        <v>7434</v>
      </c>
      <c r="AA778" t="s">
        <v>7435</v>
      </c>
      <c r="AB778" t="s">
        <v>7436</v>
      </c>
      <c r="AC778" t="s">
        <v>36</v>
      </c>
      <c r="AE778" s="9" t="str">
        <f t="shared" si="132"/>
        <v>ok</v>
      </c>
      <c r="AF778" s="9">
        <f t="shared" si="133"/>
        <v>0</v>
      </c>
      <c r="AG778" s="9" t="str">
        <f t="shared" si="134"/>
        <v>ok</v>
      </c>
      <c r="AH778" s="9" t="str">
        <f t="shared" si="135"/>
        <v>OK</v>
      </c>
      <c r="AI778" s="9" t="str">
        <f t="shared" si="136"/>
        <v>ok</v>
      </c>
      <c r="AJ778" s="9" t="str">
        <f t="shared" si="137"/>
        <v>STATE SENATOR1REPUBLICANLEG DISTRICT 01 - SENATEKINGLegislative2012283.25DEBT410614110641093RE-ORDER TEE SHIRTSHICKEY GAYLEPO BOX 2749WOODINVILLE WA</v>
      </c>
      <c r="AK778" s="9">
        <f t="shared" si="138"/>
        <v>1</v>
      </c>
      <c r="AL778" s="9" t="str">
        <f t="shared" si="139"/>
        <v>NO!</v>
      </c>
      <c r="AM778" t="str">
        <f t="shared" si="140"/>
        <v>Yes</v>
      </c>
      <c r="AN778">
        <f t="shared" si="141"/>
        <v>100495508</v>
      </c>
      <c r="AO778" s="12" t="str">
        <f t="shared" si="142"/>
        <v>STATE SENATOR1REPUBLICANLEG DISTRICT 01 - SENATEKINGLegislative</v>
      </c>
    </row>
    <row r="779" spans="1:41" hidden="1" x14ac:dyDescent="0.25">
      <c r="A779">
        <v>129</v>
      </c>
      <c r="B779">
        <v>100503331</v>
      </c>
      <c r="C779" t="s">
        <v>30</v>
      </c>
      <c r="D779" t="s">
        <v>170</v>
      </c>
      <c r="E779" t="s">
        <v>44</v>
      </c>
      <c r="F779" t="s">
        <v>171</v>
      </c>
      <c r="G779" t="s">
        <v>172</v>
      </c>
      <c r="H779" t="s">
        <v>140</v>
      </c>
      <c r="I779" t="s">
        <v>173</v>
      </c>
      <c r="J779" t="s">
        <v>174</v>
      </c>
      <c r="K779" t="s">
        <v>174</v>
      </c>
      <c r="L779">
        <v>1</v>
      </c>
      <c r="N779" t="s">
        <v>50</v>
      </c>
      <c r="O779" t="s">
        <v>1276</v>
      </c>
      <c r="P779" t="s">
        <v>134</v>
      </c>
      <c r="Q779" t="s">
        <v>71</v>
      </c>
      <c r="R779">
        <v>2012</v>
      </c>
      <c r="S779">
        <v>283.25</v>
      </c>
      <c r="T779" t="s">
        <v>31</v>
      </c>
      <c r="U779" s="2">
        <v>41061</v>
      </c>
      <c r="V779" s="2">
        <v>41106</v>
      </c>
      <c r="W779" s="2">
        <v>41093</v>
      </c>
      <c r="Y779" t="s">
        <v>7433</v>
      </c>
      <c r="Z779" t="s">
        <v>7434</v>
      </c>
      <c r="AA779" t="s">
        <v>7435</v>
      </c>
      <c r="AB779" t="s">
        <v>7436</v>
      </c>
      <c r="AC779" t="s">
        <v>36</v>
      </c>
      <c r="AE779" s="9" t="str">
        <f t="shared" si="132"/>
        <v>ok</v>
      </c>
      <c r="AF779" s="9">
        <f t="shared" si="133"/>
        <v>0</v>
      </c>
      <c r="AG779" s="9" t="str">
        <f t="shared" si="134"/>
        <v>ok</v>
      </c>
      <c r="AH779" s="9" t="str">
        <f t="shared" si="135"/>
        <v>OK</v>
      </c>
      <c r="AI779" s="9" t="str">
        <f t="shared" si="136"/>
        <v>ok</v>
      </c>
      <c r="AJ779" s="9" t="str">
        <f t="shared" si="137"/>
        <v>STATE SENATOR1REPUBLICANLEG DISTRICT 01 - SENATEKINGLegislative2012283.25DEBT410614110641093RE-ORDER TEE SHIRTSHICKEY GAYLEPO BOX 2749WOODINVILLE WA</v>
      </c>
      <c r="AK779" s="9">
        <f t="shared" si="138"/>
        <v>1</v>
      </c>
      <c r="AL779" s="9" t="str">
        <f t="shared" si="139"/>
        <v>MATCH</v>
      </c>
      <c r="AM779" t="str">
        <f t="shared" si="140"/>
        <v>Yes</v>
      </c>
      <c r="AN779">
        <f t="shared" si="141"/>
        <v>100495508</v>
      </c>
      <c r="AO779" s="12" t="str">
        <f t="shared" si="142"/>
        <v>STATE SENATOR1REPUBLICANLEG DISTRICT 01 - SENATEKINGLegislative</v>
      </c>
    </row>
    <row r="780" spans="1:41" hidden="1" x14ac:dyDescent="0.25">
      <c r="A780">
        <v>63</v>
      </c>
      <c r="B780">
        <v>100503374</v>
      </c>
      <c r="C780" t="s">
        <v>30</v>
      </c>
      <c r="D780" t="s">
        <v>976</v>
      </c>
      <c r="E780" t="s">
        <v>44</v>
      </c>
      <c r="F780" t="s">
        <v>977</v>
      </c>
      <c r="G780" t="s">
        <v>224</v>
      </c>
      <c r="H780" t="s">
        <v>346</v>
      </c>
      <c r="I780" t="s">
        <v>978</v>
      </c>
      <c r="J780" t="s">
        <v>49</v>
      </c>
      <c r="K780" t="s">
        <v>174</v>
      </c>
      <c r="L780">
        <v>1</v>
      </c>
      <c r="N780" t="s">
        <v>50</v>
      </c>
      <c r="O780" t="s">
        <v>1276</v>
      </c>
      <c r="P780" t="s">
        <v>134</v>
      </c>
      <c r="Q780" t="s">
        <v>71</v>
      </c>
      <c r="R780">
        <v>2012</v>
      </c>
      <c r="S780">
        <v>283.25</v>
      </c>
      <c r="T780" t="s">
        <v>31</v>
      </c>
      <c r="U780" s="2">
        <v>41061</v>
      </c>
      <c r="V780" s="2">
        <v>41106</v>
      </c>
      <c r="W780" s="2">
        <v>41093</v>
      </c>
      <c r="Y780" t="s">
        <v>7433</v>
      </c>
      <c r="Z780" t="s">
        <v>7434</v>
      </c>
      <c r="AA780" t="s">
        <v>7435</v>
      </c>
      <c r="AB780" t="s">
        <v>7436</v>
      </c>
      <c r="AC780" t="s">
        <v>36</v>
      </c>
      <c r="AE780" s="9" t="str">
        <f t="shared" si="132"/>
        <v>ok</v>
      </c>
      <c r="AF780" s="9">
        <f t="shared" si="133"/>
        <v>0</v>
      </c>
      <c r="AG780" s="9" t="str">
        <f t="shared" si="134"/>
        <v>ok</v>
      </c>
      <c r="AH780" s="9" t="str">
        <f t="shared" si="135"/>
        <v>OK</v>
      </c>
      <c r="AI780" s="9" t="str">
        <f t="shared" si="136"/>
        <v>ok</v>
      </c>
      <c r="AJ780" s="9" t="str">
        <f t="shared" si="137"/>
        <v>STATE SENATOR1REPUBLICANLEG DISTRICT 01 - SENATEKINGLegislative2012283.25DEBT410614110641093RE-ORDER TEE SHIRTSHICKEY GAYLEPO BOX 2749WOODINVILLE WA</v>
      </c>
      <c r="AK780" s="9">
        <f t="shared" si="138"/>
        <v>1</v>
      </c>
      <c r="AL780" s="9" t="str">
        <f t="shared" si="139"/>
        <v>NO!</v>
      </c>
      <c r="AM780" t="str">
        <f t="shared" si="140"/>
        <v>Yes</v>
      </c>
      <c r="AN780">
        <f t="shared" si="141"/>
        <v>100495508</v>
      </c>
      <c r="AO780" s="12" t="str">
        <f t="shared" si="142"/>
        <v>STATE SENATOR1REPUBLICANLEG DISTRICT 01 - SENATEKINGLegislative</v>
      </c>
    </row>
    <row r="781" spans="1:41" hidden="1" x14ac:dyDescent="0.25">
      <c r="A781">
        <v>163</v>
      </c>
      <c r="B781">
        <v>100503376</v>
      </c>
      <c r="C781" t="s">
        <v>30</v>
      </c>
      <c r="D781" t="s">
        <v>750</v>
      </c>
      <c r="E781" t="s">
        <v>44</v>
      </c>
      <c r="F781" t="s">
        <v>751</v>
      </c>
      <c r="G781" t="s">
        <v>752</v>
      </c>
      <c r="H781" t="s">
        <v>238</v>
      </c>
      <c r="I781" t="s">
        <v>753</v>
      </c>
      <c r="J781" t="s">
        <v>67</v>
      </c>
      <c r="K781" t="s">
        <v>174</v>
      </c>
      <c r="L781">
        <v>1</v>
      </c>
      <c r="N781" t="s">
        <v>50</v>
      </c>
      <c r="O781" t="s">
        <v>1276</v>
      </c>
      <c r="P781" t="s">
        <v>134</v>
      </c>
      <c r="Q781" t="s">
        <v>71</v>
      </c>
      <c r="R781">
        <v>2012</v>
      </c>
      <c r="S781">
        <v>283.25</v>
      </c>
      <c r="T781" t="s">
        <v>31</v>
      </c>
      <c r="U781" s="2">
        <v>41061</v>
      </c>
      <c r="V781" s="2">
        <v>41106</v>
      </c>
      <c r="W781" s="2">
        <v>41093</v>
      </c>
      <c r="Y781" t="s">
        <v>7433</v>
      </c>
      <c r="Z781" t="s">
        <v>7434</v>
      </c>
      <c r="AA781" t="s">
        <v>7435</v>
      </c>
      <c r="AB781" t="s">
        <v>7436</v>
      </c>
      <c r="AC781" t="s">
        <v>36</v>
      </c>
      <c r="AE781" s="9" t="str">
        <f t="shared" si="132"/>
        <v>ok</v>
      </c>
      <c r="AF781" s="9">
        <f t="shared" si="133"/>
        <v>0</v>
      </c>
      <c r="AG781" s="9" t="str">
        <f t="shared" si="134"/>
        <v>ok</v>
      </c>
      <c r="AH781" s="9" t="str">
        <f t="shared" si="135"/>
        <v>OK</v>
      </c>
      <c r="AI781" s="9" t="str">
        <f t="shared" si="136"/>
        <v>ok</v>
      </c>
      <c r="AJ781" s="9" t="str">
        <f t="shared" si="137"/>
        <v>STATE SENATOR1REPUBLICANLEG DISTRICT 01 - SENATEKINGLegislative2012283.25DEBT410614110641093RE-ORDER TEE SHIRTSHICKEY GAYLEPO BOX 2749WOODINVILLE WA</v>
      </c>
      <c r="AK781" s="9">
        <f t="shared" si="138"/>
        <v>1</v>
      </c>
      <c r="AL781" s="9" t="str">
        <f t="shared" si="139"/>
        <v>NO!</v>
      </c>
      <c r="AM781" t="str">
        <f t="shared" si="140"/>
        <v>Yes</v>
      </c>
      <c r="AN781">
        <f t="shared" si="141"/>
        <v>100495508</v>
      </c>
      <c r="AO781" s="12" t="str">
        <f t="shared" si="142"/>
        <v>STATE SENATOR1REPUBLICANLEG DISTRICT 01 - SENATEKINGLegislative</v>
      </c>
    </row>
    <row r="782" spans="1:41" hidden="1" x14ac:dyDescent="0.25">
      <c r="A782">
        <v>166</v>
      </c>
      <c r="B782">
        <v>100503378</v>
      </c>
      <c r="C782" t="s">
        <v>30</v>
      </c>
      <c r="D782" t="s">
        <v>62</v>
      </c>
      <c r="E782" t="s">
        <v>44</v>
      </c>
      <c r="F782" t="s">
        <v>63</v>
      </c>
      <c r="G782" t="s">
        <v>64</v>
      </c>
      <c r="H782" t="s">
        <v>65</v>
      </c>
      <c r="I782" t="s">
        <v>66</v>
      </c>
      <c r="J782" t="s">
        <v>67</v>
      </c>
      <c r="K782" t="s">
        <v>174</v>
      </c>
      <c r="L782">
        <v>1</v>
      </c>
      <c r="N782" t="s">
        <v>50</v>
      </c>
      <c r="O782" t="s">
        <v>1276</v>
      </c>
      <c r="P782" t="s">
        <v>134</v>
      </c>
      <c r="Q782" t="s">
        <v>71</v>
      </c>
      <c r="R782">
        <v>2012</v>
      </c>
      <c r="S782">
        <v>283.25</v>
      </c>
      <c r="T782" t="s">
        <v>31</v>
      </c>
      <c r="U782" s="2">
        <v>41061</v>
      </c>
      <c r="V782" s="2">
        <v>41106</v>
      </c>
      <c r="W782" s="2">
        <v>41093</v>
      </c>
      <c r="Y782" t="s">
        <v>7433</v>
      </c>
      <c r="Z782" t="s">
        <v>7434</v>
      </c>
      <c r="AA782" t="s">
        <v>7435</v>
      </c>
      <c r="AB782" t="s">
        <v>7436</v>
      </c>
      <c r="AC782" t="s">
        <v>36</v>
      </c>
      <c r="AE782" s="9" t="str">
        <f t="shared" si="132"/>
        <v>ok</v>
      </c>
      <c r="AF782" s="9">
        <f t="shared" si="133"/>
        <v>0</v>
      </c>
      <c r="AG782" s="9" t="str">
        <f t="shared" si="134"/>
        <v>ok</v>
      </c>
      <c r="AH782" s="9" t="str">
        <f t="shared" si="135"/>
        <v>OK</v>
      </c>
      <c r="AI782" s="9" t="str">
        <f t="shared" si="136"/>
        <v>ok</v>
      </c>
      <c r="AJ782" s="9" t="str">
        <f t="shared" si="137"/>
        <v>STATE SENATOR1REPUBLICANLEG DISTRICT 01 - SENATEKINGLegislative2012283.25DEBT410614110641093RE-ORDER TEE SHIRTSHICKEY GAYLEPO BOX 2749WOODINVILLE WA</v>
      </c>
      <c r="AK782" s="9">
        <f t="shared" si="138"/>
        <v>1</v>
      </c>
      <c r="AL782" s="9" t="str">
        <f t="shared" si="139"/>
        <v>NO!</v>
      </c>
      <c r="AM782" t="str">
        <f t="shared" si="140"/>
        <v>Yes</v>
      </c>
      <c r="AN782">
        <f t="shared" si="141"/>
        <v>100495508</v>
      </c>
      <c r="AO782" s="12" t="str">
        <f t="shared" si="142"/>
        <v>STATE SENATOR1REPUBLICANLEG DISTRICT 01 - SENATEKINGLegislative</v>
      </c>
    </row>
    <row r="783" spans="1:41" hidden="1" x14ac:dyDescent="0.25">
      <c r="A783">
        <v>183</v>
      </c>
      <c r="B783">
        <v>100503381</v>
      </c>
      <c r="C783" t="s">
        <v>30</v>
      </c>
      <c r="D783" t="s">
        <v>270</v>
      </c>
      <c r="E783" t="s">
        <v>44</v>
      </c>
      <c r="F783" t="s">
        <v>271</v>
      </c>
      <c r="G783" t="s">
        <v>272</v>
      </c>
      <c r="H783" t="s">
        <v>273</v>
      </c>
      <c r="I783" t="s">
        <v>274</v>
      </c>
      <c r="J783" t="s">
        <v>67</v>
      </c>
      <c r="K783" t="s">
        <v>174</v>
      </c>
      <c r="L783">
        <v>1</v>
      </c>
      <c r="N783" t="s">
        <v>50</v>
      </c>
      <c r="O783" t="s">
        <v>1276</v>
      </c>
      <c r="P783" t="s">
        <v>134</v>
      </c>
      <c r="Q783" t="s">
        <v>71</v>
      </c>
      <c r="R783">
        <v>2012</v>
      </c>
      <c r="S783">
        <v>283.25</v>
      </c>
      <c r="T783" t="s">
        <v>31</v>
      </c>
      <c r="U783" s="2">
        <v>41061</v>
      </c>
      <c r="V783" s="2">
        <v>41106</v>
      </c>
      <c r="W783" s="2">
        <v>41093</v>
      </c>
      <c r="Y783" t="s">
        <v>7433</v>
      </c>
      <c r="Z783" t="s">
        <v>7434</v>
      </c>
      <c r="AA783" t="s">
        <v>7435</v>
      </c>
      <c r="AB783" t="s">
        <v>7436</v>
      </c>
      <c r="AC783" t="s">
        <v>36</v>
      </c>
      <c r="AE783" s="9" t="str">
        <f t="shared" si="132"/>
        <v>ok</v>
      </c>
      <c r="AF783" s="9">
        <f t="shared" si="133"/>
        <v>0</v>
      </c>
      <c r="AG783" s="9" t="str">
        <f t="shared" si="134"/>
        <v>ok</v>
      </c>
      <c r="AH783" s="9" t="str">
        <f t="shared" si="135"/>
        <v>OK</v>
      </c>
      <c r="AI783" s="9" t="str">
        <f t="shared" si="136"/>
        <v>ok</v>
      </c>
      <c r="AJ783" s="9" t="str">
        <f t="shared" si="137"/>
        <v>STATE SENATOR1REPUBLICANLEG DISTRICT 01 - SENATEKINGLegislative2012283.25DEBT410614110641093RE-ORDER TEE SHIRTSHICKEY GAYLEPO BOX 2749WOODINVILLE WA</v>
      </c>
      <c r="AK783" s="9">
        <f t="shared" si="138"/>
        <v>1</v>
      </c>
      <c r="AL783" s="9" t="str">
        <f t="shared" si="139"/>
        <v>NO!</v>
      </c>
      <c r="AM783" t="str">
        <f t="shared" si="140"/>
        <v>Yes</v>
      </c>
      <c r="AN783">
        <f t="shared" si="141"/>
        <v>100495508</v>
      </c>
      <c r="AO783" s="12" t="str">
        <f t="shared" si="142"/>
        <v>STATE SENATOR1REPUBLICANLEG DISTRICT 01 - SENATEKINGLegislative</v>
      </c>
    </row>
    <row r="784" spans="1:41" hidden="1" x14ac:dyDescent="0.25">
      <c r="A784">
        <v>138</v>
      </c>
      <c r="B784">
        <v>100503382</v>
      </c>
      <c r="C784" t="s">
        <v>30</v>
      </c>
      <c r="D784" t="s">
        <v>433</v>
      </c>
      <c r="E784" t="s">
        <v>44</v>
      </c>
      <c r="F784" t="s">
        <v>434</v>
      </c>
      <c r="G784" t="s">
        <v>435</v>
      </c>
      <c r="I784" t="s">
        <v>436</v>
      </c>
      <c r="J784" t="s">
        <v>67</v>
      </c>
      <c r="K784" t="s">
        <v>174</v>
      </c>
      <c r="L784">
        <v>1</v>
      </c>
      <c r="N784" t="s">
        <v>50</v>
      </c>
      <c r="O784" t="s">
        <v>1276</v>
      </c>
      <c r="P784" t="s">
        <v>134</v>
      </c>
      <c r="Q784" t="s">
        <v>71</v>
      </c>
      <c r="R784">
        <v>2012</v>
      </c>
      <c r="S784">
        <v>283.25</v>
      </c>
      <c r="T784" t="s">
        <v>31</v>
      </c>
      <c r="U784" s="2">
        <v>41061</v>
      </c>
      <c r="V784" s="2">
        <v>41106</v>
      </c>
      <c r="W784" s="2">
        <v>41093</v>
      </c>
      <c r="Y784" t="s">
        <v>7433</v>
      </c>
      <c r="Z784" t="s">
        <v>7434</v>
      </c>
      <c r="AA784" t="s">
        <v>7435</v>
      </c>
      <c r="AB784" t="s">
        <v>7436</v>
      </c>
      <c r="AC784" t="s">
        <v>36</v>
      </c>
      <c r="AE784" s="9" t="str">
        <f t="shared" si="132"/>
        <v>ok</v>
      </c>
      <c r="AF784" s="9">
        <f t="shared" si="133"/>
        <v>0</v>
      </c>
      <c r="AG784" s="9" t="str">
        <f t="shared" si="134"/>
        <v>ok</v>
      </c>
      <c r="AH784" s="9" t="str">
        <f t="shared" si="135"/>
        <v>OK</v>
      </c>
      <c r="AI784" s="9" t="str">
        <f t="shared" si="136"/>
        <v>ok</v>
      </c>
      <c r="AJ784" s="9" t="str">
        <f t="shared" si="137"/>
        <v>STATE SENATOR1REPUBLICANLEG DISTRICT 01 - SENATEKINGLegislative2012283.25DEBT410614110641093RE-ORDER TEE SHIRTSHICKEY GAYLEPO BOX 2749WOODINVILLE WA</v>
      </c>
      <c r="AK784" s="9">
        <f t="shared" si="138"/>
        <v>1</v>
      </c>
      <c r="AL784" s="9" t="str">
        <f t="shared" si="139"/>
        <v>NO!</v>
      </c>
      <c r="AM784" t="str">
        <f t="shared" si="140"/>
        <v>Yes</v>
      </c>
      <c r="AN784">
        <f t="shared" si="141"/>
        <v>100495508</v>
      </c>
      <c r="AO784" s="12" t="str">
        <f t="shared" si="142"/>
        <v>STATE SENATOR1REPUBLICANLEG DISTRICT 01 - SENATEKINGLegislative</v>
      </c>
    </row>
    <row r="785" spans="1:41" hidden="1" x14ac:dyDescent="0.25">
      <c r="A785">
        <v>143</v>
      </c>
      <c r="B785">
        <v>100503399</v>
      </c>
      <c r="C785" t="s">
        <v>30</v>
      </c>
      <c r="D785" t="s">
        <v>658</v>
      </c>
      <c r="E785" t="s">
        <v>44</v>
      </c>
      <c r="F785" t="s">
        <v>659</v>
      </c>
      <c r="G785" t="s">
        <v>660</v>
      </c>
      <c r="H785" t="s">
        <v>273</v>
      </c>
      <c r="I785" t="s">
        <v>661</v>
      </c>
      <c r="J785" t="s">
        <v>67</v>
      </c>
      <c r="K785" t="s">
        <v>174</v>
      </c>
      <c r="L785">
        <v>1</v>
      </c>
      <c r="N785" t="s">
        <v>50</v>
      </c>
      <c r="O785" t="s">
        <v>1276</v>
      </c>
      <c r="P785" t="s">
        <v>134</v>
      </c>
      <c r="Q785" t="s">
        <v>71</v>
      </c>
      <c r="R785">
        <v>2012</v>
      </c>
      <c r="S785">
        <v>283.25</v>
      </c>
      <c r="T785" t="s">
        <v>31</v>
      </c>
      <c r="U785" s="2">
        <v>41061</v>
      </c>
      <c r="V785" s="2">
        <v>41106</v>
      </c>
      <c r="W785" s="2">
        <v>41093</v>
      </c>
      <c r="Y785" t="s">
        <v>7433</v>
      </c>
      <c r="Z785" t="s">
        <v>7434</v>
      </c>
      <c r="AA785" t="s">
        <v>7435</v>
      </c>
      <c r="AB785" t="s">
        <v>7436</v>
      </c>
      <c r="AC785" t="s">
        <v>36</v>
      </c>
      <c r="AE785" s="9" t="str">
        <f t="shared" si="132"/>
        <v>ok</v>
      </c>
      <c r="AF785" s="9">
        <f t="shared" si="133"/>
        <v>0</v>
      </c>
      <c r="AG785" s="9" t="str">
        <f t="shared" si="134"/>
        <v>ok</v>
      </c>
      <c r="AH785" s="9" t="str">
        <f t="shared" si="135"/>
        <v>OK</v>
      </c>
      <c r="AI785" s="9" t="str">
        <f t="shared" si="136"/>
        <v>ok</v>
      </c>
      <c r="AJ785" s="9" t="str">
        <f t="shared" si="137"/>
        <v>STATE SENATOR1REPUBLICANLEG DISTRICT 01 - SENATEKINGLegislative2012283.25DEBT410614110641093RE-ORDER TEE SHIRTSHICKEY GAYLEPO BOX 2749WOODINVILLE WA</v>
      </c>
      <c r="AK785" s="9">
        <f t="shared" si="138"/>
        <v>1</v>
      </c>
      <c r="AL785" s="9" t="str">
        <f t="shared" si="139"/>
        <v>NO!</v>
      </c>
      <c r="AM785" t="str">
        <f t="shared" si="140"/>
        <v>Yes</v>
      </c>
      <c r="AN785">
        <f t="shared" si="141"/>
        <v>100495508</v>
      </c>
      <c r="AO785" s="12" t="str">
        <f t="shared" si="142"/>
        <v>STATE SENATOR1REPUBLICANLEG DISTRICT 01 - SENATEKINGLegislative</v>
      </c>
    </row>
    <row r="786" spans="1:41" hidden="1" x14ac:dyDescent="0.25">
      <c r="A786">
        <v>162</v>
      </c>
      <c r="B786">
        <v>100503449</v>
      </c>
      <c r="C786" t="s">
        <v>30</v>
      </c>
      <c r="D786" t="s">
        <v>542</v>
      </c>
      <c r="E786" t="s">
        <v>44</v>
      </c>
      <c r="F786" t="s">
        <v>543</v>
      </c>
      <c r="G786" t="s">
        <v>544</v>
      </c>
      <c r="H786" t="s">
        <v>299</v>
      </c>
      <c r="I786" t="s">
        <v>545</v>
      </c>
      <c r="J786" t="s">
        <v>131</v>
      </c>
      <c r="K786" t="s">
        <v>174</v>
      </c>
      <c r="L786">
        <v>1</v>
      </c>
      <c r="N786" t="s">
        <v>50</v>
      </c>
      <c r="O786" t="s">
        <v>1276</v>
      </c>
      <c r="P786" t="s">
        <v>134</v>
      </c>
      <c r="Q786" t="s">
        <v>71</v>
      </c>
      <c r="R786">
        <v>2012</v>
      </c>
      <c r="S786">
        <v>283.25</v>
      </c>
      <c r="T786" t="s">
        <v>31</v>
      </c>
      <c r="U786" s="2">
        <v>41061</v>
      </c>
      <c r="V786" s="2">
        <v>41106</v>
      </c>
      <c r="W786" s="2">
        <v>41093</v>
      </c>
      <c r="Y786" t="s">
        <v>7433</v>
      </c>
      <c r="Z786" t="s">
        <v>7434</v>
      </c>
      <c r="AA786" t="s">
        <v>7435</v>
      </c>
      <c r="AB786" t="s">
        <v>7436</v>
      </c>
      <c r="AC786" t="s">
        <v>36</v>
      </c>
      <c r="AE786" s="9" t="str">
        <f t="shared" si="132"/>
        <v>ok</v>
      </c>
      <c r="AF786" s="9">
        <f t="shared" si="133"/>
        <v>0</v>
      </c>
      <c r="AG786" s="9" t="str">
        <f t="shared" si="134"/>
        <v>ok</v>
      </c>
      <c r="AH786" s="9" t="str">
        <f t="shared" si="135"/>
        <v>OK</v>
      </c>
      <c r="AI786" s="9" t="str">
        <f t="shared" si="136"/>
        <v>ok</v>
      </c>
      <c r="AJ786" s="9" t="str">
        <f t="shared" si="137"/>
        <v>STATE SENATOR1REPUBLICANLEG DISTRICT 01 - SENATEKINGLegislative2012283.25DEBT410614110641093RE-ORDER TEE SHIRTSHICKEY GAYLEPO BOX 2749WOODINVILLE WA</v>
      </c>
      <c r="AK786" s="9">
        <f t="shared" si="138"/>
        <v>1</v>
      </c>
      <c r="AL786" s="9" t="str">
        <f t="shared" si="139"/>
        <v>NO!</v>
      </c>
      <c r="AM786" t="str">
        <f t="shared" si="140"/>
        <v>Yes</v>
      </c>
      <c r="AN786">
        <f t="shared" si="141"/>
        <v>100495508</v>
      </c>
      <c r="AO786" s="12" t="str">
        <f t="shared" si="142"/>
        <v>STATE SENATOR1REPUBLICANLEG DISTRICT 01 - SENATEKINGLegislative</v>
      </c>
    </row>
    <row r="787" spans="1:41" hidden="1" x14ac:dyDescent="0.25">
      <c r="A787">
        <v>99</v>
      </c>
      <c r="B787">
        <v>100503456</v>
      </c>
      <c r="C787" t="s">
        <v>30</v>
      </c>
      <c r="D787" t="s">
        <v>365</v>
      </c>
      <c r="E787" t="s">
        <v>44</v>
      </c>
      <c r="F787" t="s">
        <v>366</v>
      </c>
      <c r="G787" t="s">
        <v>367</v>
      </c>
      <c r="H787" t="s">
        <v>336</v>
      </c>
      <c r="I787" t="s">
        <v>368</v>
      </c>
      <c r="J787" t="s">
        <v>67</v>
      </c>
      <c r="K787" t="s">
        <v>174</v>
      </c>
      <c r="L787">
        <v>1</v>
      </c>
      <c r="N787" t="s">
        <v>50</v>
      </c>
      <c r="O787" t="s">
        <v>1276</v>
      </c>
      <c r="P787" t="s">
        <v>134</v>
      </c>
      <c r="Q787" t="s">
        <v>71</v>
      </c>
      <c r="R787">
        <v>2012</v>
      </c>
      <c r="S787">
        <v>283.25</v>
      </c>
      <c r="T787" t="s">
        <v>31</v>
      </c>
      <c r="U787" s="2">
        <v>41061</v>
      </c>
      <c r="V787" s="2">
        <v>41106</v>
      </c>
      <c r="W787" s="2">
        <v>41093</v>
      </c>
      <c r="Y787" t="s">
        <v>7433</v>
      </c>
      <c r="Z787" t="s">
        <v>7434</v>
      </c>
      <c r="AA787" t="s">
        <v>7435</v>
      </c>
      <c r="AB787" t="s">
        <v>7436</v>
      </c>
      <c r="AC787" t="s">
        <v>36</v>
      </c>
      <c r="AE787" s="9" t="str">
        <f t="shared" si="132"/>
        <v>ok</v>
      </c>
      <c r="AF787" s="9">
        <f t="shared" si="133"/>
        <v>0</v>
      </c>
      <c r="AG787" s="9" t="str">
        <f t="shared" si="134"/>
        <v>ok</v>
      </c>
      <c r="AH787" s="9" t="str">
        <f t="shared" si="135"/>
        <v>OK</v>
      </c>
      <c r="AI787" s="9" t="str">
        <f t="shared" si="136"/>
        <v>ok</v>
      </c>
      <c r="AJ787" s="9" t="str">
        <f t="shared" si="137"/>
        <v>STATE SENATOR1REPUBLICANLEG DISTRICT 01 - SENATEKINGLegislative2012283.25DEBT410614110641093RE-ORDER TEE SHIRTSHICKEY GAYLEPO BOX 2749WOODINVILLE WA</v>
      </c>
      <c r="AK787" s="9">
        <f t="shared" si="138"/>
        <v>1</v>
      </c>
      <c r="AL787" s="9" t="str">
        <f t="shared" si="139"/>
        <v>NO!</v>
      </c>
      <c r="AM787" t="str">
        <f t="shared" si="140"/>
        <v>Yes</v>
      </c>
      <c r="AN787">
        <f t="shared" si="141"/>
        <v>100495508</v>
      </c>
      <c r="AO787" s="12" t="str">
        <f t="shared" si="142"/>
        <v>STATE SENATOR1REPUBLICANLEG DISTRICT 01 - SENATEKINGLegislative</v>
      </c>
    </row>
    <row r="788" spans="1:41" hidden="1" x14ac:dyDescent="0.25">
      <c r="A788">
        <v>130</v>
      </c>
      <c r="B788">
        <v>100503544</v>
      </c>
      <c r="C788" t="s">
        <v>30</v>
      </c>
      <c r="D788" t="s">
        <v>137</v>
      </c>
      <c r="E788" t="s">
        <v>44</v>
      </c>
      <c r="F788" t="s">
        <v>138</v>
      </c>
      <c r="G788" t="s">
        <v>139</v>
      </c>
      <c r="H788" t="s">
        <v>140</v>
      </c>
      <c r="I788" t="s">
        <v>141</v>
      </c>
      <c r="J788" t="s">
        <v>67</v>
      </c>
      <c r="K788" t="s">
        <v>174</v>
      </c>
      <c r="L788">
        <v>1</v>
      </c>
      <c r="N788" t="s">
        <v>50</v>
      </c>
      <c r="O788" t="s">
        <v>1276</v>
      </c>
      <c r="P788" t="s">
        <v>134</v>
      </c>
      <c r="Q788" t="s">
        <v>71</v>
      </c>
      <c r="R788">
        <v>2012</v>
      </c>
      <c r="S788">
        <v>283.25</v>
      </c>
      <c r="T788" t="s">
        <v>31</v>
      </c>
      <c r="U788" s="2">
        <v>41061</v>
      </c>
      <c r="V788" s="2">
        <v>41106</v>
      </c>
      <c r="W788" s="2">
        <v>41093</v>
      </c>
      <c r="Y788" t="s">
        <v>7433</v>
      </c>
      <c r="Z788" t="s">
        <v>7434</v>
      </c>
      <c r="AA788" t="s">
        <v>7435</v>
      </c>
      <c r="AB788" t="s">
        <v>7436</v>
      </c>
      <c r="AC788" t="s">
        <v>36</v>
      </c>
      <c r="AE788" s="9" t="str">
        <f t="shared" si="132"/>
        <v>ok</v>
      </c>
      <c r="AF788" s="9">
        <f t="shared" si="133"/>
        <v>0</v>
      </c>
      <c r="AG788" s="9" t="str">
        <f t="shared" si="134"/>
        <v>ok</v>
      </c>
      <c r="AH788" s="9" t="str">
        <f t="shared" si="135"/>
        <v>OK</v>
      </c>
      <c r="AI788" s="9" t="str">
        <f t="shared" si="136"/>
        <v>ok</v>
      </c>
      <c r="AJ788" s="9" t="str">
        <f t="shared" si="137"/>
        <v>STATE SENATOR1REPUBLICANLEG DISTRICT 01 - SENATEKINGLegislative2012283.25DEBT410614110641093RE-ORDER TEE SHIRTSHICKEY GAYLEPO BOX 2749WOODINVILLE WA</v>
      </c>
      <c r="AK788" s="9">
        <f t="shared" si="138"/>
        <v>1</v>
      </c>
      <c r="AL788" s="9" t="str">
        <f t="shared" si="139"/>
        <v>NO!</v>
      </c>
      <c r="AM788" t="str">
        <f t="shared" si="140"/>
        <v>Yes</v>
      </c>
      <c r="AN788">
        <f t="shared" si="141"/>
        <v>100495508</v>
      </c>
      <c r="AO788" s="12" t="str">
        <f t="shared" si="142"/>
        <v>STATE SENATOR1REPUBLICANLEG DISTRICT 01 - SENATEKINGLegislative</v>
      </c>
    </row>
    <row r="789" spans="1:41" hidden="1" x14ac:dyDescent="0.25">
      <c r="A789">
        <v>151</v>
      </c>
      <c r="B789">
        <v>100503560</v>
      </c>
      <c r="C789" t="s">
        <v>30</v>
      </c>
      <c r="D789" t="s">
        <v>1219</v>
      </c>
      <c r="E789" t="s">
        <v>44</v>
      </c>
      <c r="F789" t="s">
        <v>1220</v>
      </c>
      <c r="G789" t="s">
        <v>1221</v>
      </c>
      <c r="I789" t="s">
        <v>1222</v>
      </c>
      <c r="J789" t="s">
        <v>67</v>
      </c>
      <c r="K789" t="s">
        <v>174</v>
      </c>
      <c r="L789">
        <v>1</v>
      </c>
      <c r="N789" t="s">
        <v>50</v>
      </c>
      <c r="O789" t="s">
        <v>1276</v>
      </c>
      <c r="P789" t="s">
        <v>134</v>
      </c>
      <c r="Q789" t="s">
        <v>71</v>
      </c>
      <c r="R789">
        <v>2012</v>
      </c>
      <c r="S789">
        <v>283.25</v>
      </c>
      <c r="T789" t="s">
        <v>31</v>
      </c>
      <c r="U789" s="2">
        <v>41061</v>
      </c>
      <c r="V789" s="2">
        <v>41106</v>
      </c>
      <c r="W789" s="2">
        <v>41093</v>
      </c>
      <c r="Y789" t="s">
        <v>7433</v>
      </c>
      <c r="Z789" t="s">
        <v>7434</v>
      </c>
      <c r="AA789" t="s">
        <v>7435</v>
      </c>
      <c r="AB789" t="s">
        <v>7436</v>
      </c>
      <c r="AC789" t="s">
        <v>36</v>
      </c>
      <c r="AE789" s="9" t="str">
        <f t="shared" si="132"/>
        <v>ok</v>
      </c>
      <c r="AF789" s="9">
        <f t="shared" si="133"/>
        <v>0</v>
      </c>
      <c r="AG789" s="9" t="str">
        <f t="shared" si="134"/>
        <v>ok</v>
      </c>
      <c r="AH789" s="9" t="str">
        <f t="shared" si="135"/>
        <v>OK</v>
      </c>
      <c r="AI789" s="9" t="str">
        <f t="shared" si="136"/>
        <v>ok</v>
      </c>
      <c r="AJ789" s="9" t="str">
        <f t="shared" si="137"/>
        <v>STATE SENATOR1REPUBLICANLEG DISTRICT 01 - SENATEKINGLegislative2012283.25DEBT410614110641093RE-ORDER TEE SHIRTSHICKEY GAYLEPO BOX 2749WOODINVILLE WA</v>
      </c>
      <c r="AK789" s="9">
        <f t="shared" si="138"/>
        <v>1</v>
      </c>
      <c r="AL789" s="9" t="str">
        <f t="shared" si="139"/>
        <v>NO!</v>
      </c>
      <c r="AM789" t="str">
        <f t="shared" si="140"/>
        <v>Yes</v>
      </c>
      <c r="AN789">
        <f t="shared" si="141"/>
        <v>100495508</v>
      </c>
      <c r="AO789" s="12" t="str">
        <f t="shared" si="142"/>
        <v>STATE SENATOR1REPUBLICANLEG DISTRICT 01 - SENATEKINGLegislative</v>
      </c>
    </row>
    <row r="790" spans="1:41" hidden="1" x14ac:dyDescent="0.25">
      <c r="A790">
        <v>144</v>
      </c>
      <c r="B790">
        <v>100503583</v>
      </c>
      <c r="C790" t="s">
        <v>30</v>
      </c>
      <c r="D790" t="s">
        <v>497</v>
      </c>
      <c r="E790" t="s">
        <v>44</v>
      </c>
      <c r="F790" t="s">
        <v>498</v>
      </c>
      <c r="G790" t="s">
        <v>499</v>
      </c>
      <c r="H790" t="s">
        <v>140</v>
      </c>
      <c r="I790" t="s">
        <v>500</v>
      </c>
      <c r="J790" t="s">
        <v>67</v>
      </c>
      <c r="K790" t="s">
        <v>174</v>
      </c>
      <c r="L790">
        <v>1</v>
      </c>
      <c r="N790" t="s">
        <v>50</v>
      </c>
      <c r="O790" t="s">
        <v>1276</v>
      </c>
      <c r="P790" t="s">
        <v>134</v>
      </c>
      <c r="Q790" t="s">
        <v>71</v>
      </c>
      <c r="R790">
        <v>2012</v>
      </c>
      <c r="S790">
        <v>283.25</v>
      </c>
      <c r="T790" t="s">
        <v>31</v>
      </c>
      <c r="U790" s="2">
        <v>41061</v>
      </c>
      <c r="V790" s="2">
        <v>41106</v>
      </c>
      <c r="W790" s="2">
        <v>41093</v>
      </c>
      <c r="Y790" t="s">
        <v>7433</v>
      </c>
      <c r="Z790" t="s">
        <v>7434</v>
      </c>
      <c r="AA790" t="s">
        <v>7435</v>
      </c>
      <c r="AB790" t="s">
        <v>7436</v>
      </c>
      <c r="AC790" t="s">
        <v>36</v>
      </c>
      <c r="AE790" s="9" t="str">
        <f t="shared" si="132"/>
        <v>ok</v>
      </c>
      <c r="AF790" s="9">
        <f t="shared" si="133"/>
        <v>0</v>
      </c>
      <c r="AG790" s="9" t="str">
        <f t="shared" si="134"/>
        <v>ok</v>
      </c>
      <c r="AH790" s="9" t="str">
        <f t="shared" si="135"/>
        <v>OK</v>
      </c>
      <c r="AI790" s="9" t="str">
        <f t="shared" si="136"/>
        <v>ok</v>
      </c>
      <c r="AJ790" s="9" t="str">
        <f t="shared" si="137"/>
        <v>STATE SENATOR1REPUBLICANLEG DISTRICT 01 - SENATEKINGLegislative2012283.25DEBT410614110641093RE-ORDER TEE SHIRTSHICKEY GAYLEPO BOX 2749WOODINVILLE WA</v>
      </c>
      <c r="AK790" s="9">
        <f t="shared" si="138"/>
        <v>1</v>
      </c>
      <c r="AL790" s="9" t="str">
        <f t="shared" si="139"/>
        <v>NO!</v>
      </c>
      <c r="AM790" t="str">
        <f t="shared" si="140"/>
        <v>Yes</v>
      </c>
      <c r="AN790">
        <f t="shared" si="141"/>
        <v>100495508</v>
      </c>
      <c r="AO790" s="12" t="str">
        <f t="shared" si="142"/>
        <v>STATE SENATOR1REPUBLICANLEG DISTRICT 01 - SENATEKINGLegislative</v>
      </c>
    </row>
    <row r="791" spans="1:41" hidden="1" x14ac:dyDescent="0.25">
      <c r="A791">
        <v>184</v>
      </c>
      <c r="B791">
        <v>100503601</v>
      </c>
      <c r="C791" t="s">
        <v>30</v>
      </c>
      <c r="D791" t="s">
        <v>472</v>
      </c>
      <c r="E791" t="s">
        <v>44</v>
      </c>
      <c r="F791" t="s">
        <v>473</v>
      </c>
      <c r="G791" t="s">
        <v>474</v>
      </c>
      <c r="H791" t="s">
        <v>191</v>
      </c>
      <c r="I791" t="s">
        <v>475</v>
      </c>
      <c r="J791" t="s">
        <v>67</v>
      </c>
      <c r="K791" t="s">
        <v>174</v>
      </c>
      <c r="L791">
        <v>1</v>
      </c>
      <c r="N791" t="s">
        <v>50</v>
      </c>
      <c r="O791" t="s">
        <v>1276</v>
      </c>
      <c r="P791" t="s">
        <v>134</v>
      </c>
      <c r="Q791" t="s">
        <v>71</v>
      </c>
      <c r="R791">
        <v>2012</v>
      </c>
      <c r="S791">
        <v>283.25</v>
      </c>
      <c r="T791" t="s">
        <v>31</v>
      </c>
      <c r="U791" s="2">
        <v>41061</v>
      </c>
      <c r="V791" s="2">
        <v>41106</v>
      </c>
      <c r="W791" s="2">
        <v>41093</v>
      </c>
      <c r="Y791" t="s">
        <v>7433</v>
      </c>
      <c r="Z791" t="s">
        <v>7434</v>
      </c>
      <c r="AA791" t="s">
        <v>7435</v>
      </c>
      <c r="AB791" t="s">
        <v>7436</v>
      </c>
      <c r="AC791" t="s">
        <v>36</v>
      </c>
      <c r="AE791" s="9" t="str">
        <f t="shared" si="132"/>
        <v>ok</v>
      </c>
      <c r="AF791" s="9">
        <f t="shared" si="133"/>
        <v>0</v>
      </c>
      <c r="AG791" s="9" t="str">
        <f t="shared" si="134"/>
        <v>ok</v>
      </c>
      <c r="AH791" s="9" t="str">
        <f t="shared" si="135"/>
        <v>OK</v>
      </c>
      <c r="AI791" s="9" t="str">
        <f t="shared" si="136"/>
        <v>ok</v>
      </c>
      <c r="AJ791" s="9" t="str">
        <f t="shared" si="137"/>
        <v>STATE SENATOR1REPUBLICANLEG DISTRICT 01 - SENATEKINGLegislative2012283.25DEBT410614110641093RE-ORDER TEE SHIRTSHICKEY GAYLEPO BOX 2749WOODINVILLE WA</v>
      </c>
      <c r="AK791" s="9">
        <f t="shared" si="138"/>
        <v>1</v>
      </c>
      <c r="AL791" s="9" t="str">
        <f t="shared" si="139"/>
        <v>NO!</v>
      </c>
      <c r="AM791" t="str">
        <f t="shared" si="140"/>
        <v>Yes</v>
      </c>
      <c r="AN791">
        <f t="shared" si="141"/>
        <v>100495508</v>
      </c>
      <c r="AO791" s="12" t="str">
        <f t="shared" si="142"/>
        <v>STATE SENATOR1REPUBLICANLEG DISTRICT 01 - SENATEKINGLegislative</v>
      </c>
    </row>
    <row r="792" spans="1:41" hidden="1" x14ac:dyDescent="0.25">
      <c r="A792">
        <v>139</v>
      </c>
      <c r="B792">
        <v>100503606</v>
      </c>
      <c r="C792" t="s">
        <v>30</v>
      </c>
      <c r="D792" t="s">
        <v>284</v>
      </c>
      <c r="E792" t="s">
        <v>44</v>
      </c>
      <c r="F792" t="s">
        <v>285</v>
      </c>
      <c r="G792" t="s">
        <v>286</v>
      </c>
      <c r="H792" t="s">
        <v>140</v>
      </c>
      <c r="I792" t="s">
        <v>287</v>
      </c>
      <c r="J792" t="s">
        <v>67</v>
      </c>
      <c r="K792" t="s">
        <v>174</v>
      </c>
      <c r="L792">
        <v>1</v>
      </c>
      <c r="N792" t="s">
        <v>50</v>
      </c>
      <c r="O792" t="s">
        <v>1276</v>
      </c>
      <c r="P792" t="s">
        <v>134</v>
      </c>
      <c r="Q792" t="s">
        <v>71</v>
      </c>
      <c r="R792">
        <v>2012</v>
      </c>
      <c r="S792">
        <v>283.25</v>
      </c>
      <c r="T792" t="s">
        <v>31</v>
      </c>
      <c r="U792" s="2">
        <v>41061</v>
      </c>
      <c r="V792" s="2">
        <v>41106</v>
      </c>
      <c r="W792" s="2">
        <v>41093</v>
      </c>
      <c r="Y792" t="s">
        <v>7433</v>
      </c>
      <c r="Z792" t="s">
        <v>7434</v>
      </c>
      <c r="AA792" t="s">
        <v>7435</v>
      </c>
      <c r="AB792" t="s">
        <v>7436</v>
      </c>
      <c r="AC792" t="s">
        <v>36</v>
      </c>
      <c r="AE792" s="9" t="str">
        <f t="shared" si="132"/>
        <v>ok</v>
      </c>
      <c r="AF792" s="9">
        <f t="shared" si="133"/>
        <v>0</v>
      </c>
      <c r="AG792" s="9" t="str">
        <f t="shared" si="134"/>
        <v>ok</v>
      </c>
      <c r="AH792" s="9" t="str">
        <f t="shared" si="135"/>
        <v>OK</v>
      </c>
      <c r="AI792" s="9" t="str">
        <f t="shared" si="136"/>
        <v>ok</v>
      </c>
      <c r="AJ792" s="9" t="str">
        <f t="shared" si="137"/>
        <v>STATE SENATOR1REPUBLICANLEG DISTRICT 01 - SENATEKINGLegislative2012283.25DEBT410614110641093RE-ORDER TEE SHIRTSHICKEY GAYLEPO BOX 2749WOODINVILLE WA</v>
      </c>
      <c r="AK792" s="9">
        <f t="shared" si="138"/>
        <v>1</v>
      </c>
      <c r="AL792" s="9" t="str">
        <f t="shared" si="139"/>
        <v>NO!</v>
      </c>
      <c r="AM792" t="str">
        <f t="shared" si="140"/>
        <v>Yes</v>
      </c>
      <c r="AN792">
        <f t="shared" si="141"/>
        <v>100495508</v>
      </c>
      <c r="AO792" s="12" t="str">
        <f t="shared" si="142"/>
        <v>STATE SENATOR1REPUBLICANLEG DISTRICT 01 - SENATEKINGLegislative</v>
      </c>
    </row>
    <row r="793" spans="1:41" hidden="1" x14ac:dyDescent="0.25">
      <c r="A793">
        <v>38</v>
      </c>
      <c r="B793">
        <v>100503642</v>
      </c>
      <c r="C793" t="s">
        <v>30</v>
      </c>
      <c r="D793" t="s">
        <v>318</v>
      </c>
      <c r="E793" t="s">
        <v>44</v>
      </c>
      <c r="F793" t="s">
        <v>319</v>
      </c>
      <c r="G793" t="s">
        <v>320</v>
      </c>
      <c r="H793" t="s">
        <v>65</v>
      </c>
      <c r="I793" t="s">
        <v>321</v>
      </c>
      <c r="J793" t="s">
        <v>322</v>
      </c>
      <c r="K793" t="s">
        <v>174</v>
      </c>
      <c r="L793">
        <v>1</v>
      </c>
      <c r="N793" t="s">
        <v>50</v>
      </c>
      <c r="O793" t="s">
        <v>1276</v>
      </c>
      <c r="P793" t="s">
        <v>134</v>
      </c>
      <c r="Q793" t="s">
        <v>71</v>
      </c>
      <c r="R793">
        <v>2012</v>
      </c>
      <c r="S793">
        <v>283.25</v>
      </c>
      <c r="T793" t="s">
        <v>31</v>
      </c>
      <c r="U793" s="2">
        <v>41061</v>
      </c>
      <c r="V793" s="2">
        <v>41106</v>
      </c>
      <c r="W793" s="2">
        <v>41093</v>
      </c>
      <c r="Y793" t="s">
        <v>7433</v>
      </c>
      <c r="Z793" t="s">
        <v>7434</v>
      </c>
      <c r="AA793" t="s">
        <v>7435</v>
      </c>
      <c r="AB793" t="s">
        <v>7436</v>
      </c>
      <c r="AC793" t="s">
        <v>36</v>
      </c>
      <c r="AE793" s="9" t="str">
        <f t="shared" si="132"/>
        <v>ok</v>
      </c>
      <c r="AF793" s="9">
        <f t="shared" si="133"/>
        <v>0</v>
      </c>
      <c r="AG793" s="9" t="str">
        <f t="shared" si="134"/>
        <v>ok</v>
      </c>
      <c r="AH793" s="9" t="str">
        <f t="shared" si="135"/>
        <v>OK</v>
      </c>
      <c r="AI793" s="9" t="str">
        <f t="shared" si="136"/>
        <v>ok</v>
      </c>
      <c r="AJ793" s="9" t="str">
        <f t="shared" si="137"/>
        <v>STATE SENATOR1REPUBLICANLEG DISTRICT 01 - SENATEKINGLegislative2012283.25DEBT410614110641093RE-ORDER TEE SHIRTSHICKEY GAYLEPO BOX 2749WOODINVILLE WA</v>
      </c>
      <c r="AK793" s="9">
        <f t="shared" si="138"/>
        <v>1</v>
      </c>
      <c r="AL793" s="9" t="str">
        <f t="shared" si="139"/>
        <v>NO!</v>
      </c>
      <c r="AM793" t="str">
        <f t="shared" si="140"/>
        <v>Yes</v>
      </c>
      <c r="AN793">
        <f t="shared" si="141"/>
        <v>100495508</v>
      </c>
      <c r="AO793" s="12" t="str">
        <f t="shared" si="142"/>
        <v>STATE SENATOR1REPUBLICANLEG DISTRICT 01 - SENATEKINGLegislative</v>
      </c>
    </row>
    <row r="794" spans="1:41" hidden="1" x14ac:dyDescent="0.25">
      <c r="A794">
        <v>169</v>
      </c>
      <c r="B794">
        <v>100503652</v>
      </c>
      <c r="C794" t="s">
        <v>30</v>
      </c>
      <c r="D794" t="s">
        <v>536</v>
      </c>
      <c r="E794" t="s">
        <v>44</v>
      </c>
      <c r="F794" t="s">
        <v>537</v>
      </c>
      <c r="G794" t="s">
        <v>374</v>
      </c>
      <c r="H794" t="s">
        <v>109</v>
      </c>
      <c r="I794" t="s">
        <v>538</v>
      </c>
      <c r="J794" t="s">
        <v>67</v>
      </c>
      <c r="K794" t="s">
        <v>174</v>
      </c>
      <c r="L794">
        <v>1</v>
      </c>
      <c r="N794" t="s">
        <v>50</v>
      </c>
      <c r="O794" t="s">
        <v>1276</v>
      </c>
      <c r="P794" t="s">
        <v>134</v>
      </c>
      <c r="Q794" t="s">
        <v>71</v>
      </c>
      <c r="R794">
        <v>2012</v>
      </c>
      <c r="S794">
        <v>283.25</v>
      </c>
      <c r="T794" t="s">
        <v>31</v>
      </c>
      <c r="U794" s="2">
        <v>41061</v>
      </c>
      <c r="V794" s="2">
        <v>41106</v>
      </c>
      <c r="W794" s="2">
        <v>41093</v>
      </c>
      <c r="Y794" t="s">
        <v>7433</v>
      </c>
      <c r="Z794" t="s">
        <v>7434</v>
      </c>
      <c r="AA794" t="s">
        <v>7435</v>
      </c>
      <c r="AB794" t="s">
        <v>7436</v>
      </c>
      <c r="AC794" t="s">
        <v>36</v>
      </c>
      <c r="AE794" s="9" t="str">
        <f t="shared" si="132"/>
        <v>NO!</v>
      </c>
      <c r="AF794" s="9">
        <f t="shared" si="133"/>
        <v>0</v>
      </c>
      <c r="AG794" s="9" t="str">
        <f t="shared" si="134"/>
        <v>ok</v>
      </c>
      <c r="AH794" s="9" t="str">
        <f t="shared" si="135"/>
        <v>OK</v>
      </c>
      <c r="AI794" s="9" t="str">
        <f t="shared" si="136"/>
        <v>ok</v>
      </c>
      <c r="AJ794" s="9" t="str">
        <f t="shared" si="137"/>
        <v>STATE SENATOR1REPUBLICANLEG DISTRICT 01 - SENATEKINGLegislative2012283.25DEBT410614110641093RE-ORDER TEE SHIRTSHICKEY GAYLEPO BOX 2749WOODINVILLE WA</v>
      </c>
      <c r="AK794" s="9">
        <f t="shared" si="138"/>
        <v>1</v>
      </c>
      <c r="AL794" s="9" t="str">
        <f t="shared" si="139"/>
        <v>NO!</v>
      </c>
      <c r="AM794" t="str">
        <f t="shared" si="140"/>
        <v>Yes</v>
      </c>
      <c r="AN794">
        <f t="shared" si="141"/>
        <v>100495508</v>
      </c>
      <c r="AO794" s="12" t="str">
        <f t="shared" si="142"/>
        <v>STATE SENATOR1REPUBLICANLEG DISTRICT 01 - SENATEKINGLegislative</v>
      </c>
    </row>
    <row r="795" spans="1:41" hidden="1" x14ac:dyDescent="0.25">
      <c r="A795">
        <v>158</v>
      </c>
      <c r="B795">
        <v>100503720</v>
      </c>
      <c r="C795" t="s">
        <v>30</v>
      </c>
      <c r="D795" t="s">
        <v>188</v>
      </c>
      <c r="E795" t="s">
        <v>44</v>
      </c>
      <c r="F795" t="s">
        <v>189</v>
      </c>
      <c r="G795" t="s">
        <v>190</v>
      </c>
      <c r="H795" t="s">
        <v>191</v>
      </c>
      <c r="I795" t="s">
        <v>192</v>
      </c>
      <c r="J795" t="s">
        <v>193</v>
      </c>
      <c r="K795" t="s">
        <v>174</v>
      </c>
      <c r="L795">
        <v>1</v>
      </c>
      <c r="N795" t="s">
        <v>50</v>
      </c>
      <c r="O795" t="s">
        <v>1276</v>
      </c>
      <c r="P795" t="s">
        <v>134</v>
      </c>
      <c r="Q795" t="s">
        <v>71</v>
      </c>
      <c r="R795">
        <v>2012</v>
      </c>
      <c r="S795">
        <v>283.25</v>
      </c>
      <c r="T795" t="s">
        <v>31</v>
      </c>
      <c r="U795" s="2">
        <v>41061</v>
      </c>
      <c r="V795" s="2">
        <v>41106</v>
      </c>
      <c r="W795" s="2">
        <v>41093</v>
      </c>
      <c r="Y795" t="s">
        <v>7433</v>
      </c>
      <c r="Z795" t="s">
        <v>7434</v>
      </c>
      <c r="AA795" t="s">
        <v>7435</v>
      </c>
      <c r="AB795" t="s">
        <v>7436</v>
      </c>
      <c r="AC795" t="s">
        <v>36</v>
      </c>
      <c r="AE795" s="9" t="str">
        <f t="shared" si="132"/>
        <v>ok</v>
      </c>
      <c r="AF795" s="9">
        <f t="shared" si="133"/>
        <v>0</v>
      </c>
      <c r="AG795" s="9" t="str">
        <f t="shared" si="134"/>
        <v>ok</v>
      </c>
      <c r="AH795" s="9" t="str">
        <f t="shared" si="135"/>
        <v>OK</v>
      </c>
      <c r="AI795" s="9" t="str">
        <f t="shared" si="136"/>
        <v>ok</v>
      </c>
      <c r="AJ795" s="9" t="str">
        <f t="shared" si="137"/>
        <v>STATE SENATOR1REPUBLICANLEG DISTRICT 01 - SENATEKINGLegislative2012283.25DEBT410614110641093RE-ORDER TEE SHIRTSHICKEY GAYLEPO BOX 2749WOODINVILLE WA</v>
      </c>
      <c r="AK795" s="9">
        <f t="shared" si="138"/>
        <v>1</v>
      </c>
      <c r="AL795" s="9" t="str">
        <f t="shared" si="139"/>
        <v>NO!</v>
      </c>
      <c r="AM795" t="str">
        <f t="shared" si="140"/>
        <v>Yes</v>
      </c>
      <c r="AN795">
        <f t="shared" si="141"/>
        <v>100495508</v>
      </c>
      <c r="AO795" s="12" t="str">
        <f t="shared" si="142"/>
        <v>STATE SENATOR1REPUBLICANLEG DISTRICT 01 - SENATEKINGLegislative</v>
      </c>
    </row>
    <row r="796" spans="1:41" hidden="1" x14ac:dyDescent="0.25">
      <c r="A796">
        <v>176</v>
      </c>
      <c r="B796">
        <v>100503796</v>
      </c>
      <c r="C796" t="s">
        <v>30</v>
      </c>
      <c r="D796" t="s">
        <v>106</v>
      </c>
      <c r="E796" t="s">
        <v>44</v>
      </c>
      <c r="F796" t="s">
        <v>107</v>
      </c>
      <c r="G796" t="s">
        <v>108</v>
      </c>
      <c r="H796" t="s">
        <v>109</v>
      </c>
      <c r="I796" t="s">
        <v>110</v>
      </c>
      <c r="J796" t="s">
        <v>111</v>
      </c>
      <c r="K796" t="s">
        <v>174</v>
      </c>
      <c r="L796">
        <v>1</v>
      </c>
      <c r="N796" t="s">
        <v>50</v>
      </c>
      <c r="O796" t="s">
        <v>1276</v>
      </c>
      <c r="P796" t="s">
        <v>134</v>
      </c>
      <c r="Q796" t="s">
        <v>71</v>
      </c>
      <c r="R796">
        <v>2012</v>
      </c>
      <c r="S796">
        <v>283.25</v>
      </c>
      <c r="T796" t="s">
        <v>31</v>
      </c>
      <c r="U796" s="2">
        <v>41061</v>
      </c>
      <c r="V796" s="2">
        <v>41106</v>
      </c>
      <c r="W796" s="2">
        <v>41093</v>
      </c>
      <c r="Y796" t="s">
        <v>7433</v>
      </c>
      <c r="Z796" t="s">
        <v>7434</v>
      </c>
      <c r="AA796" t="s">
        <v>7435</v>
      </c>
      <c r="AB796" t="s">
        <v>7436</v>
      </c>
      <c r="AC796" t="s">
        <v>36</v>
      </c>
      <c r="AE796" s="9" t="str">
        <f t="shared" si="132"/>
        <v>ok</v>
      </c>
      <c r="AF796" s="9">
        <f t="shared" si="133"/>
        <v>0</v>
      </c>
      <c r="AG796" s="9" t="str">
        <f t="shared" si="134"/>
        <v>ok</v>
      </c>
      <c r="AH796" s="9" t="str">
        <f t="shared" si="135"/>
        <v>OK</v>
      </c>
      <c r="AI796" s="9" t="str">
        <f t="shared" si="136"/>
        <v>ok</v>
      </c>
      <c r="AJ796" s="9" t="str">
        <f t="shared" si="137"/>
        <v>STATE SENATOR1REPUBLICANLEG DISTRICT 01 - SENATEKINGLegislative2012283.25DEBT410614110641093RE-ORDER TEE SHIRTSHICKEY GAYLEPO BOX 2749WOODINVILLE WA</v>
      </c>
      <c r="AK796" s="9">
        <f t="shared" si="138"/>
        <v>1</v>
      </c>
      <c r="AL796" s="9" t="str">
        <f t="shared" si="139"/>
        <v>NO!</v>
      </c>
      <c r="AM796" t="str">
        <f t="shared" si="140"/>
        <v>Yes</v>
      </c>
      <c r="AN796">
        <f t="shared" si="141"/>
        <v>100495508</v>
      </c>
      <c r="AO796" s="12" t="str">
        <f t="shared" si="142"/>
        <v>STATE SENATOR1REPUBLICANLEG DISTRICT 01 - SENATEKINGLegislative</v>
      </c>
    </row>
    <row r="797" spans="1:41" hidden="1" x14ac:dyDescent="0.25">
      <c r="A797">
        <v>121</v>
      </c>
      <c r="B797">
        <v>100503818</v>
      </c>
      <c r="C797" t="s">
        <v>30</v>
      </c>
      <c r="D797" t="s">
        <v>1038</v>
      </c>
      <c r="E797" t="s">
        <v>44</v>
      </c>
      <c r="F797" t="s">
        <v>1039</v>
      </c>
      <c r="G797" t="s">
        <v>1040</v>
      </c>
      <c r="H797" t="s">
        <v>430</v>
      </c>
      <c r="I797" t="s">
        <v>1041</v>
      </c>
      <c r="J797" t="s">
        <v>67</v>
      </c>
      <c r="K797" t="s">
        <v>174</v>
      </c>
      <c r="L797">
        <v>1</v>
      </c>
      <c r="N797" t="s">
        <v>50</v>
      </c>
      <c r="O797" t="s">
        <v>1276</v>
      </c>
      <c r="P797" t="s">
        <v>134</v>
      </c>
      <c r="Q797" t="s">
        <v>71</v>
      </c>
      <c r="R797">
        <v>2012</v>
      </c>
      <c r="S797">
        <v>283.25</v>
      </c>
      <c r="T797" t="s">
        <v>31</v>
      </c>
      <c r="U797" s="2">
        <v>41061</v>
      </c>
      <c r="V797" s="2">
        <v>41106</v>
      </c>
      <c r="W797" s="2">
        <v>41093</v>
      </c>
      <c r="Y797" t="s">
        <v>7433</v>
      </c>
      <c r="Z797" t="s">
        <v>7434</v>
      </c>
      <c r="AA797" t="s">
        <v>7435</v>
      </c>
      <c r="AB797" t="s">
        <v>7436</v>
      </c>
      <c r="AC797" t="s">
        <v>36</v>
      </c>
      <c r="AE797" s="9" t="str">
        <f t="shared" si="132"/>
        <v>ok</v>
      </c>
      <c r="AF797" s="9">
        <f t="shared" si="133"/>
        <v>0</v>
      </c>
      <c r="AG797" s="9" t="str">
        <f t="shared" si="134"/>
        <v>ok</v>
      </c>
      <c r="AH797" s="9" t="str">
        <f t="shared" si="135"/>
        <v>OK</v>
      </c>
      <c r="AI797" s="9" t="str">
        <f t="shared" si="136"/>
        <v>ok</v>
      </c>
      <c r="AJ797" s="9" t="str">
        <f t="shared" si="137"/>
        <v>STATE SENATOR1REPUBLICANLEG DISTRICT 01 - SENATEKINGLegislative2012283.25DEBT410614110641093RE-ORDER TEE SHIRTSHICKEY GAYLEPO BOX 2749WOODINVILLE WA</v>
      </c>
      <c r="AK797" s="9">
        <f t="shared" si="138"/>
        <v>1</v>
      </c>
      <c r="AL797" s="9" t="str">
        <f t="shared" si="139"/>
        <v>NO!</v>
      </c>
      <c r="AM797" t="str">
        <f t="shared" si="140"/>
        <v>Yes</v>
      </c>
      <c r="AN797">
        <f t="shared" si="141"/>
        <v>100495508</v>
      </c>
      <c r="AO797" s="12" t="str">
        <f t="shared" si="142"/>
        <v>STATE SENATOR1REPUBLICANLEG DISTRICT 01 - SENATEKINGLegislative</v>
      </c>
    </row>
    <row r="798" spans="1:41" hidden="1" x14ac:dyDescent="0.25">
      <c r="A798">
        <v>152</v>
      </c>
      <c r="B798">
        <v>100503830</v>
      </c>
      <c r="C798" t="s">
        <v>30</v>
      </c>
      <c r="D798" t="s">
        <v>1272</v>
      </c>
      <c r="E798" t="s">
        <v>44</v>
      </c>
      <c r="F798" t="s">
        <v>1273</v>
      </c>
      <c r="G798" t="s">
        <v>1274</v>
      </c>
      <c r="H798" t="s">
        <v>299</v>
      </c>
      <c r="I798" t="s">
        <v>1275</v>
      </c>
      <c r="J798" t="s">
        <v>174</v>
      </c>
      <c r="K798" t="s">
        <v>174</v>
      </c>
      <c r="L798">
        <v>1</v>
      </c>
      <c r="N798" t="s">
        <v>50</v>
      </c>
      <c r="O798" t="s">
        <v>1276</v>
      </c>
      <c r="P798" t="s">
        <v>134</v>
      </c>
      <c r="Q798" t="s">
        <v>71</v>
      </c>
      <c r="R798">
        <v>2012</v>
      </c>
      <c r="S798">
        <v>283.25</v>
      </c>
      <c r="T798" t="s">
        <v>31</v>
      </c>
      <c r="U798" s="2">
        <v>41061</v>
      </c>
      <c r="V798" s="2">
        <v>41106</v>
      </c>
      <c r="W798" s="2">
        <v>41093</v>
      </c>
      <c r="Y798" t="s">
        <v>7433</v>
      </c>
      <c r="Z798" t="s">
        <v>7434</v>
      </c>
      <c r="AA798" t="s">
        <v>7435</v>
      </c>
      <c r="AB798" t="s">
        <v>7436</v>
      </c>
      <c r="AC798" t="s">
        <v>36</v>
      </c>
      <c r="AE798" s="9" t="str">
        <f t="shared" si="132"/>
        <v>ok</v>
      </c>
      <c r="AF798" s="9">
        <f t="shared" si="133"/>
        <v>0</v>
      </c>
      <c r="AG798" s="9" t="str">
        <f t="shared" si="134"/>
        <v>ok</v>
      </c>
      <c r="AH798" s="9" t="str">
        <f t="shared" si="135"/>
        <v>OK</v>
      </c>
      <c r="AI798" s="9" t="str">
        <f t="shared" si="136"/>
        <v>ok</v>
      </c>
      <c r="AJ798" s="9" t="str">
        <f t="shared" si="137"/>
        <v>STATE SENATOR1REPUBLICANLEG DISTRICT 01 - SENATEKINGLegislative2012283.25DEBT410614110641093RE-ORDER TEE SHIRTSHICKEY GAYLEPO BOX 2749WOODINVILLE WA</v>
      </c>
      <c r="AK798" s="9">
        <f t="shared" si="138"/>
        <v>1</v>
      </c>
      <c r="AL798" s="9" t="str">
        <f t="shared" si="139"/>
        <v>MATCH</v>
      </c>
      <c r="AM798" t="str">
        <f t="shared" si="140"/>
        <v>Yes</v>
      </c>
      <c r="AN798">
        <f t="shared" si="141"/>
        <v>100495508</v>
      </c>
      <c r="AO798" s="12" t="str">
        <f t="shared" si="142"/>
        <v>STATE SENATOR1REPUBLICANLEG DISTRICT 01 - SENATEKINGLegislative</v>
      </c>
    </row>
    <row r="799" spans="1:41" hidden="1" x14ac:dyDescent="0.25">
      <c r="A799">
        <v>212</v>
      </c>
      <c r="B799">
        <v>100503835</v>
      </c>
      <c r="C799" t="s">
        <v>30</v>
      </c>
      <c r="D799" t="s">
        <v>774</v>
      </c>
      <c r="E799" t="s">
        <v>44</v>
      </c>
      <c r="F799" t="s">
        <v>775</v>
      </c>
      <c r="G799" t="s">
        <v>776</v>
      </c>
      <c r="H799" t="s">
        <v>191</v>
      </c>
      <c r="I799" t="s">
        <v>777</v>
      </c>
      <c r="J799" t="s">
        <v>174</v>
      </c>
      <c r="K799" t="s">
        <v>174</v>
      </c>
      <c r="L799">
        <v>1</v>
      </c>
      <c r="N799" t="s">
        <v>50</v>
      </c>
      <c r="O799" t="s">
        <v>1276</v>
      </c>
      <c r="P799" t="s">
        <v>134</v>
      </c>
      <c r="Q799" t="s">
        <v>71</v>
      </c>
      <c r="R799">
        <v>2012</v>
      </c>
      <c r="S799">
        <v>283.25</v>
      </c>
      <c r="T799" t="s">
        <v>31</v>
      </c>
      <c r="U799" s="2">
        <v>41061</v>
      </c>
      <c r="V799" s="2">
        <v>41106</v>
      </c>
      <c r="W799" s="2">
        <v>41093</v>
      </c>
      <c r="Y799" t="s">
        <v>7433</v>
      </c>
      <c r="Z799" t="s">
        <v>7434</v>
      </c>
      <c r="AA799" t="s">
        <v>7435</v>
      </c>
      <c r="AB799" t="s">
        <v>7436</v>
      </c>
      <c r="AC799" t="s">
        <v>36</v>
      </c>
      <c r="AE799" s="9" t="str">
        <f t="shared" si="132"/>
        <v>ok</v>
      </c>
      <c r="AF799" s="9">
        <f t="shared" si="133"/>
        <v>0</v>
      </c>
      <c r="AG799" s="9" t="str">
        <f t="shared" si="134"/>
        <v>ok</v>
      </c>
      <c r="AH799" s="9" t="str">
        <f t="shared" si="135"/>
        <v>OK</v>
      </c>
      <c r="AI799" s="9" t="str">
        <f t="shared" si="136"/>
        <v>ok</v>
      </c>
      <c r="AJ799" s="9" t="str">
        <f t="shared" si="137"/>
        <v>STATE SENATOR1REPUBLICANLEG DISTRICT 01 - SENATEKINGLegislative2012283.25DEBT410614110641093RE-ORDER TEE SHIRTSHICKEY GAYLEPO BOX 2749WOODINVILLE WA</v>
      </c>
      <c r="AK799" s="9">
        <f t="shared" si="138"/>
        <v>1</v>
      </c>
      <c r="AL799" s="9" t="str">
        <f t="shared" si="139"/>
        <v>MATCH</v>
      </c>
      <c r="AM799" t="str">
        <f t="shared" si="140"/>
        <v>Yes</v>
      </c>
      <c r="AN799">
        <f t="shared" si="141"/>
        <v>100495508</v>
      </c>
      <c r="AO799" s="12" t="str">
        <f t="shared" si="142"/>
        <v>STATE SENATOR1REPUBLICANLEG DISTRICT 01 - SENATEKINGLegislative</v>
      </c>
    </row>
    <row r="800" spans="1:41" hidden="1" x14ac:dyDescent="0.25">
      <c r="A800">
        <v>188</v>
      </c>
      <c r="B800">
        <v>100503854</v>
      </c>
      <c r="C800" t="s">
        <v>30</v>
      </c>
      <c r="D800" t="s">
        <v>1326</v>
      </c>
      <c r="E800" t="s">
        <v>44</v>
      </c>
      <c r="F800" t="s">
        <v>1327</v>
      </c>
      <c r="G800" t="s">
        <v>1328</v>
      </c>
      <c r="H800" t="s">
        <v>140</v>
      </c>
      <c r="I800" t="s">
        <v>1329</v>
      </c>
      <c r="J800" t="s">
        <v>174</v>
      </c>
      <c r="K800" t="s">
        <v>174</v>
      </c>
      <c r="L800">
        <v>1</v>
      </c>
      <c r="N800" t="s">
        <v>50</v>
      </c>
      <c r="O800" t="s">
        <v>1276</v>
      </c>
      <c r="P800" t="s">
        <v>134</v>
      </c>
      <c r="Q800" t="s">
        <v>71</v>
      </c>
      <c r="R800">
        <v>2012</v>
      </c>
      <c r="S800">
        <v>283.25</v>
      </c>
      <c r="T800" t="s">
        <v>31</v>
      </c>
      <c r="U800" s="2">
        <v>41061</v>
      </c>
      <c r="V800" s="2">
        <v>41106</v>
      </c>
      <c r="W800" s="2">
        <v>41093</v>
      </c>
      <c r="Y800" t="s">
        <v>7433</v>
      </c>
      <c r="Z800" t="s">
        <v>7434</v>
      </c>
      <c r="AA800" t="s">
        <v>7435</v>
      </c>
      <c r="AB800" t="s">
        <v>7436</v>
      </c>
      <c r="AC800" t="s">
        <v>36</v>
      </c>
      <c r="AE800" s="9" t="str">
        <f t="shared" si="132"/>
        <v>ok</v>
      </c>
      <c r="AF800" s="9">
        <f t="shared" si="133"/>
        <v>0</v>
      </c>
      <c r="AG800" s="9" t="str">
        <f t="shared" si="134"/>
        <v>ok</v>
      </c>
      <c r="AH800" s="9" t="str">
        <f t="shared" si="135"/>
        <v>OK</v>
      </c>
      <c r="AI800" s="9" t="str">
        <f t="shared" si="136"/>
        <v>ok</v>
      </c>
      <c r="AJ800" s="9" t="str">
        <f t="shared" si="137"/>
        <v>STATE SENATOR1REPUBLICANLEG DISTRICT 01 - SENATEKINGLegislative2012283.25DEBT410614110641093RE-ORDER TEE SHIRTSHICKEY GAYLEPO BOX 2749WOODINVILLE WA</v>
      </c>
      <c r="AK800" s="9">
        <f t="shared" si="138"/>
        <v>1</v>
      </c>
      <c r="AL800" s="9" t="str">
        <f t="shared" si="139"/>
        <v>MATCH</v>
      </c>
      <c r="AM800" t="str">
        <f t="shared" si="140"/>
        <v>Yes</v>
      </c>
      <c r="AN800">
        <f t="shared" si="141"/>
        <v>100495508</v>
      </c>
      <c r="AO800" s="12" t="str">
        <f t="shared" si="142"/>
        <v>STATE SENATOR1REPUBLICANLEG DISTRICT 01 - SENATEKINGLegislative</v>
      </c>
    </row>
    <row r="801" spans="1:41" hidden="1" x14ac:dyDescent="0.25">
      <c r="A801">
        <v>131</v>
      </c>
      <c r="B801">
        <v>100503871</v>
      </c>
      <c r="C801" t="s">
        <v>30</v>
      </c>
      <c r="D801" t="s">
        <v>296</v>
      </c>
      <c r="E801" t="s">
        <v>44</v>
      </c>
      <c r="F801" t="s">
        <v>297</v>
      </c>
      <c r="G801" t="s">
        <v>298</v>
      </c>
      <c r="H801" t="s">
        <v>299</v>
      </c>
      <c r="I801" t="s">
        <v>300</v>
      </c>
      <c r="J801" t="s">
        <v>67</v>
      </c>
      <c r="K801" t="s">
        <v>174</v>
      </c>
      <c r="L801">
        <v>1</v>
      </c>
      <c r="N801" t="s">
        <v>50</v>
      </c>
      <c r="O801" t="s">
        <v>1276</v>
      </c>
      <c r="P801" t="s">
        <v>134</v>
      </c>
      <c r="Q801" t="s">
        <v>71</v>
      </c>
      <c r="R801">
        <v>2012</v>
      </c>
      <c r="S801">
        <v>283.25</v>
      </c>
      <c r="T801" t="s">
        <v>31</v>
      </c>
      <c r="U801" s="2">
        <v>41061</v>
      </c>
      <c r="V801" s="2">
        <v>41106</v>
      </c>
      <c r="W801" s="2">
        <v>41093</v>
      </c>
      <c r="Y801" t="s">
        <v>7433</v>
      </c>
      <c r="Z801" t="s">
        <v>7434</v>
      </c>
      <c r="AA801" t="s">
        <v>7435</v>
      </c>
      <c r="AB801" t="s">
        <v>7436</v>
      </c>
      <c r="AC801" t="s">
        <v>36</v>
      </c>
      <c r="AE801" s="9" t="str">
        <f t="shared" si="132"/>
        <v>ok</v>
      </c>
      <c r="AF801" s="9">
        <f t="shared" si="133"/>
        <v>0</v>
      </c>
      <c r="AG801" s="9" t="str">
        <f t="shared" si="134"/>
        <v>ok</v>
      </c>
      <c r="AH801" s="9" t="str">
        <f t="shared" si="135"/>
        <v>OK</v>
      </c>
      <c r="AI801" s="9" t="str">
        <f t="shared" si="136"/>
        <v>ok</v>
      </c>
      <c r="AJ801" s="9" t="str">
        <f t="shared" si="137"/>
        <v>STATE SENATOR1REPUBLICANLEG DISTRICT 01 - SENATEKINGLegislative2012283.25DEBT410614110641093RE-ORDER TEE SHIRTSHICKEY GAYLEPO BOX 2749WOODINVILLE WA</v>
      </c>
      <c r="AK801" s="9">
        <f t="shared" si="138"/>
        <v>1</v>
      </c>
      <c r="AL801" s="9" t="str">
        <f t="shared" si="139"/>
        <v>NO!</v>
      </c>
      <c r="AM801" t="str">
        <f t="shared" si="140"/>
        <v>Yes</v>
      </c>
      <c r="AN801">
        <f t="shared" si="141"/>
        <v>100495508</v>
      </c>
      <c r="AO801" s="12" t="str">
        <f t="shared" si="142"/>
        <v>STATE SENATOR1REPUBLICANLEG DISTRICT 01 - SENATEKINGLegislative</v>
      </c>
    </row>
    <row r="802" spans="1:41" hidden="1" x14ac:dyDescent="0.25">
      <c r="A802">
        <v>216</v>
      </c>
      <c r="B802">
        <v>100503887</v>
      </c>
      <c r="C802" t="s">
        <v>30</v>
      </c>
      <c r="D802" t="s">
        <v>235</v>
      </c>
      <c r="E802" t="s">
        <v>44</v>
      </c>
      <c r="F802" s="10" t="s">
        <v>236</v>
      </c>
      <c r="G802" t="s">
        <v>237</v>
      </c>
      <c r="H802" t="s">
        <v>238</v>
      </c>
      <c r="I802" t="s">
        <v>239</v>
      </c>
      <c r="J802" t="s">
        <v>240</v>
      </c>
      <c r="K802" t="s">
        <v>174</v>
      </c>
      <c r="L802">
        <v>1</v>
      </c>
      <c r="N802" t="s">
        <v>50</v>
      </c>
      <c r="O802" t="s">
        <v>1276</v>
      </c>
      <c r="P802" t="s">
        <v>134</v>
      </c>
      <c r="Q802" t="s">
        <v>71</v>
      </c>
      <c r="R802">
        <v>2012</v>
      </c>
      <c r="S802">
        <v>283.25</v>
      </c>
      <c r="T802" t="s">
        <v>31</v>
      </c>
      <c r="U802" s="2">
        <v>41061</v>
      </c>
      <c r="V802" s="2">
        <v>41106</v>
      </c>
      <c r="W802" s="2">
        <v>41093</v>
      </c>
      <c r="Y802" t="s">
        <v>7433</v>
      </c>
      <c r="Z802" t="s">
        <v>7434</v>
      </c>
      <c r="AA802" t="s">
        <v>7435</v>
      </c>
      <c r="AB802" t="s">
        <v>7436</v>
      </c>
      <c r="AC802" t="s">
        <v>36</v>
      </c>
      <c r="AE802" s="9" t="str">
        <f t="shared" si="132"/>
        <v>ok</v>
      </c>
      <c r="AF802" s="9">
        <f t="shared" si="133"/>
        <v>0</v>
      </c>
      <c r="AG802" s="9" t="str">
        <f t="shared" si="134"/>
        <v>ok</v>
      </c>
      <c r="AH802" s="9" t="str">
        <f t="shared" si="135"/>
        <v>OK</v>
      </c>
      <c r="AI802" s="9" t="str">
        <f t="shared" si="136"/>
        <v>ok</v>
      </c>
      <c r="AJ802" s="9" t="str">
        <f t="shared" si="137"/>
        <v>STATE SENATOR1REPUBLICANLEG DISTRICT 01 - SENATEKINGLegislative2012283.25DEBT410614110641093RE-ORDER TEE SHIRTSHICKEY GAYLEPO BOX 2749WOODINVILLE WA</v>
      </c>
      <c r="AK802" s="9">
        <f t="shared" si="138"/>
        <v>1</v>
      </c>
      <c r="AL802" s="9" t="str">
        <f t="shared" si="139"/>
        <v>NO!</v>
      </c>
      <c r="AM802" t="str">
        <f t="shared" si="140"/>
        <v>Yes</v>
      </c>
      <c r="AN802">
        <f t="shared" si="141"/>
        <v>100495508</v>
      </c>
      <c r="AO802" s="12" t="str">
        <f t="shared" si="142"/>
        <v>STATE SENATOR1REPUBLICANLEG DISTRICT 01 - SENATEKINGLegislative</v>
      </c>
    </row>
    <row r="803" spans="1:41" hidden="1" x14ac:dyDescent="0.25">
      <c r="A803">
        <v>140</v>
      </c>
      <c r="B803">
        <v>100503897</v>
      </c>
      <c r="C803" t="s">
        <v>30</v>
      </c>
      <c r="D803" t="s">
        <v>956</v>
      </c>
      <c r="E803" t="s">
        <v>44</v>
      </c>
      <c r="F803" t="s">
        <v>957</v>
      </c>
      <c r="G803" t="s">
        <v>958</v>
      </c>
      <c r="H803" t="s">
        <v>238</v>
      </c>
      <c r="I803" t="s">
        <v>959</v>
      </c>
      <c r="J803" t="s">
        <v>67</v>
      </c>
      <c r="K803" t="s">
        <v>174</v>
      </c>
      <c r="L803">
        <v>1</v>
      </c>
      <c r="N803" t="s">
        <v>50</v>
      </c>
      <c r="O803" t="s">
        <v>1276</v>
      </c>
      <c r="P803" t="s">
        <v>134</v>
      </c>
      <c r="Q803" t="s">
        <v>71</v>
      </c>
      <c r="R803">
        <v>2012</v>
      </c>
      <c r="S803">
        <v>283.25</v>
      </c>
      <c r="T803" t="s">
        <v>31</v>
      </c>
      <c r="U803" s="2">
        <v>41061</v>
      </c>
      <c r="V803" s="2">
        <v>41106</v>
      </c>
      <c r="W803" s="2">
        <v>41093</v>
      </c>
      <c r="Y803" t="s">
        <v>7433</v>
      </c>
      <c r="Z803" t="s">
        <v>7434</v>
      </c>
      <c r="AA803" t="s">
        <v>7435</v>
      </c>
      <c r="AB803" t="s">
        <v>7436</v>
      </c>
      <c r="AC803" t="s">
        <v>36</v>
      </c>
      <c r="AE803" s="9" t="str">
        <f t="shared" si="132"/>
        <v>ok</v>
      </c>
      <c r="AF803" s="9">
        <f t="shared" si="133"/>
        <v>0</v>
      </c>
      <c r="AG803" s="9" t="str">
        <f t="shared" si="134"/>
        <v>ok</v>
      </c>
      <c r="AH803" s="9" t="str">
        <f t="shared" si="135"/>
        <v>OK</v>
      </c>
      <c r="AI803" s="9" t="str">
        <f t="shared" si="136"/>
        <v>ok</v>
      </c>
      <c r="AJ803" s="9" t="str">
        <f t="shared" si="137"/>
        <v>STATE SENATOR1REPUBLICANLEG DISTRICT 01 - SENATEKINGLegislative2012283.25DEBT410614110641093RE-ORDER TEE SHIRTSHICKEY GAYLEPO BOX 2749WOODINVILLE WA</v>
      </c>
      <c r="AK803" s="9">
        <f t="shared" si="138"/>
        <v>1</v>
      </c>
      <c r="AL803" s="9" t="str">
        <f t="shared" si="139"/>
        <v>NO!</v>
      </c>
      <c r="AM803" t="str">
        <f t="shared" si="140"/>
        <v>Yes</v>
      </c>
      <c r="AN803">
        <f t="shared" si="141"/>
        <v>100495508</v>
      </c>
      <c r="AO803" s="12" t="str">
        <f t="shared" si="142"/>
        <v>STATE SENATOR1REPUBLICANLEG DISTRICT 01 - SENATEKINGLegislative</v>
      </c>
    </row>
    <row r="804" spans="1:41" hidden="1" x14ac:dyDescent="0.25">
      <c r="A804">
        <v>136</v>
      </c>
      <c r="B804">
        <v>100503901</v>
      </c>
      <c r="C804" t="s">
        <v>30</v>
      </c>
      <c r="D804" t="s">
        <v>1151</v>
      </c>
      <c r="E804" t="s">
        <v>44</v>
      </c>
      <c r="F804" t="s">
        <v>1152</v>
      </c>
      <c r="G804" t="s">
        <v>1153</v>
      </c>
      <c r="H804" t="s">
        <v>336</v>
      </c>
      <c r="I804" t="s">
        <v>1154</v>
      </c>
      <c r="J804" t="s">
        <v>49</v>
      </c>
      <c r="K804" t="s">
        <v>174</v>
      </c>
      <c r="L804">
        <v>1</v>
      </c>
      <c r="N804" t="s">
        <v>50</v>
      </c>
      <c r="O804" t="s">
        <v>1276</v>
      </c>
      <c r="P804" t="s">
        <v>134</v>
      </c>
      <c r="Q804" t="s">
        <v>71</v>
      </c>
      <c r="R804">
        <v>2012</v>
      </c>
      <c r="S804">
        <v>283.25</v>
      </c>
      <c r="T804" t="s">
        <v>31</v>
      </c>
      <c r="U804" s="2">
        <v>41061</v>
      </c>
      <c r="V804" s="2">
        <v>41106</v>
      </c>
      <c r="W804" s="2">
        <v>41093</v>
      </c>
      <c r="Y804" t="s">
        <v>7433</v>
      </c>
      <c r="Z804" t="s">
        <v>7434</v>
      </c>
      <c r="AA804" t="s">
        <v>7435</v>
      </c>
      <c r="AB804" t="s">
        <v>7436</v>
      </c>
      <c r="AC804" t="s">
        <v>36</v>
      </c>
      <c r="AE804" s="9" t="str">
        <f t="shared" si="132"/>
        <v>NO!</v>
      </c>
      <c r="AF804" s="9">
        <f t="shared" si="133"/>
        <v>0</v>
      </c>
      <c r="AG804" s="9" t="str">
        <f t="shared" si="134"/>
        <v>ok</v>
      </c>
      <c r="AH804" s="9" t="str">
        <f t="shared" si="135"/>
        <v>OK</v>
      </c>
      <c r="AI804" s="9" t="str">
        <f t="shared" si="136"/>
        <v>ok</v>
      </c>
      <c r="AJ804" s="9" t="str">
        <f t="shared" si="137"/>
        <v>STATE SENATOR1REPUBLICANLEG DISTRICT 01 - SENATEKINGLegislative2012283.25DEBT410614110641093RE-ORDER TEE SHIRTSHICKEY GAYLEPO BOX 2749WOODINVILLE WA</v>
      </c>
      <c r="AK804" s="9">
        <f t="shared" si="138"/>
        <v>1</v>
      </c>
      <c r="AL804" s="9" t="str">
        <f t="shared" si="139"/>
        <v>NO!</v>
      </c>
      <c r="AM804" t="str">
        <f t="shared" si="140"/>
        <v>Yes</v>
      </c>
      <c r="AN804">
        <f t="shared" si="141"/>
        <v>100495508</v>
      </c>
      <c r="AO804" s="12" t="str">
        <f t="shared" si="142"/>
        <v>STATE SENATOR1REPUBLICANLEG DISTRICT 01 - SENATEKINGLegislative</v>
      </c>
    </row>
    <row r="805" spans="1:41" hidden="1" x14ac:dyDescent="0.25">
      <c r="A805">
        <v>185</v>
      </c>
      <c r="B805">
        <v>100503921</v>
      </c>
      <c r="C805" t="s">
        <v>30</v>
      </c>
      <c r="D805" t="s">
        <v>2151</v>
      </c>
      <c r="E805" t="s">
        <v>44</v>
      </c>
      <c r="F805" t="s">
        <v>2152</v>
      </c>
      <c r="G805" t="s">
        <v>2153</v>
      </c>
      <c r="H805" t="s">
        <v>225</v>
      </c>
      <c r="I805" t="s">
        <v>2154</v>
      </c>
      <c r="J805" t="s">
        <v>322</v>
      </c>
      <c r="K805" t="s">
        <v>174</v>
      </c>
      <c r="L805">
        <v>1</v>
      </c>
      <c r="N805" t="s">
        <v>50</v>
      </c>
      <c r="O805" t="s">
        <v>1276</v>
      </c>
      <c r="P805" t="s">
        <v>134</v>
      </c>
      <c r="Q805" t="s">
        <v>71</v>
      </c>
      <c r="R805">
        <v>2012</v>
      </c>
      <c r="S805">
        <v>283.25</v>
      </c>
      <c r="T805" t="s">
        <v>31</v>
      </c>
      <c r="U805" s="2">
        <v>41061</v>
      </c>
      <c r="V805" s="2">
        <v>41106</v>
      </c>
      <c r="W805" s="2">
        <v>41093</v>
      </c>
      <c r="Y805" t="s">
        <v>7433</v>
      </c>
      <c r="Z805" t="s">
        <v>7434</v>
      </c>
      <c r="AA805" t="s">
        <v>7435</v>
      </c>
      <c r="AB805" t="s">
        <v>7436</v>
      </c>
      <c r="AC805" t="s">
        <v>36</v>
      </c>
      <c r="AE805" s="9" t="str">
        <f t="shared" si="132"/>
        <v>ok</v>
      </c>
      <c r="AF805" s="9">
        <f t="shared" si="133"/>
        <v>0</v>
      </c>
      <c r="AG805" s="9" t="str">
        <f t="shared" si="134"/>
        <v>ok</v>
      </c>
      <c r="AH805" s="9" t="str">
        <f t="shared" si="135"/>
        <v>OK</v>
      </c>
      <c r="AI805" s="9" t="str">
        <f t="shared" si="136"/>
        <v>ok</v>
      </c>
      <c r="AJ805" s="9" t="str">
        <f t="shared" si="137"/>
        <v>STATE SENATOR1REPUBLICANLEG DISTRICT 01 - SENATEKINGLegislative2012283.25DEBT410614110641093RE-ORDER TEE SHIRTSHICKEY GAYLEPO BOX 2749WOODINVILLE WA</v>
      </c>
      <c r="AK805" s="9">
        <f t="shared" si="138"/>
        <v>1</v>
      </c>
      <c r="AL805" s="9" t="str">
        <f t="shared" si="139"/>
        <v>NO!</v>
      </c>
      <c r="AM805" t="str">
        <f t="shared" si="140"/>
        <v>Yes</v>
      </c>
      <c r="AN805">
        <f t="shared" si="141"/>
        <v>100495508</v>
      </c>
      <c r="AO805" s="12" t="str">
        <f t="shared" si="142"/>
        <v>STATE SENATOR1REPUBLICANLEG DISTRICT 01 - SENATEKINGLegislative</v>
      </c>
    </row>
    <row r="806" spans="1:41" hidden="1" x14ac:dyDescent="0.25">
      <c r="A806">
        <v>186</v>
      </c>
      <c r="B806">
        <v>100503922</v>
      </c>
      <c r="C806" t="s">
        <v>30</v>
      </c>
      <c r="D806" t="s">
        <v>2151</v>
      </c>
      <c r="E806" t="s">
        <v>44</v>
      </c>
      <c r="F806" t="s">
        <v>2152</v>
      </c>
      <c r="G806" t="s">
        <v>2153</v>
      </c>
      <c r="H806" t="s">
        <v>225</v>
      </c>
      <c r="I806" t="s">
        <v>2154</v>
      </c>
      <c r="J806" t="s">
        <v>322</v>
      </c>
      <c r="K806" t="s">
        <v>174</v>
      </c>
      <c r="L806">
        <v>1</v>
      </c>
      <c r="N806" t="s">
        <v>50</v>
      </c>
      <c r="O806" t="s">
        <v>1276</v>
      </c>
      <c r="P806" t="s">
        <v>134</v>
      </c>
      <c r="Q806" t="s">
        <v>71</v>
      </c>
      <c r="R806">
        <v>2012</v>
      </c>
      <c r="S806">
        <v>283.25</v>
      </c>
      <c r="T806" t="s">
        <v>31</v>
      </c>
      <c r="U806" s="2">
        <v>41061</v>
      </c>
      <c r="V806" s="2">
        <v>41106</v>
      </c>
      <c r="W806" s="2">
        <v>41093</v>
      </c>
      <c r="Y806" t="s">
        <v>7433</v>
      </c>
      <c r="Z806" t="s">
        <v>7434</v>
      </c>
      <c r="AA806" t="s">
        <v>7435</v>
      </c>
      <c r="AB806" t="s">
        <v>7436</v>
      </c>
      <c r="AC806" t="s">
        <v>36</v>
      </c>
      <c r="AE806" s="9" t="str">
        <f t="shared" si="132"/>
        <v>ok</v>
      </c>
      <c r="AF806" s="9">
        <f t="shared" si="133"/>
        <v>0</v>
      </c>
      <c r="AG806" s="9" t="str">
        <f t="shared" si="134"/>
        <v>ok</v>
      </c>
      <c r="AH806" s="9" t="str">
        <f t="shared" si="135"/>
        <v>OK</v>
      </c>
      <c r="AI806" s="9" t="str">
        <f t="shared" si="136"/>
        <v>ok</v>
      </c>
      <c r="AJ806" s="9" t="str">
        <f t="shared" si="137"/>
        <v>STATE SENATOR1REPUBLICANLEG DISTRICT 01 - SENATEKINGLegislative2012283.25DEBT410614110641093RE-ORDER TEE SHIRTSHICKEY GAYLEPO BOX 2749WOODINVILLE WA</v>
      </c>
      <c r="AK806" s="9">
        <f t="shared" si="138"/>
        <v>1</v>
      </c>
      <c r="AL806" s="9" t="str">
        <f t="shared" si="139"/>
        <v>NO!</v>
      </c>
      <c r="AM806" t="str">
        <f t="shared" si="140"/>
        <v>Yes</v>
      </c>
      <c r="AN806">
        <f t="shared" si="141"/>
        <v>100495508</v>
      </c>
      <c r="AO806" s="12" t="str">
        <f t="shared" si="142"/>
        <v>STATE SENATOR1REPUBLICANLEG DISTRICT 01 - SENATEKINGLegislative</v>
      </c>
    </row>
    <row r="807" spans="1:41" hidden="1" x14ac:dyDescent="0.25">
      <c r="A807">
        <v>217</v>
      </c>
      <c r="B807">
        <v>100503998</v>
      </c>
      <c r="C807" t="s">
        <v>30</v>
      </c>
      <c r="D807" t="s">
        <v>517</v>
      </c>
      <c r="E807" t="s">
        <v>44</v>
      </c>
      <c r="F807" t="s">
        <v>518</v>
      </c>
      <c r="G807" t="s">
        <v>519</v>
      </c>
      <c r="H807" t="s">
        <v>520</v>
      </c>
      <c r="I807" t="s">
        <v>521</v>
      </c>
      <c r="J807" t="s">
        <v>111</v>
      </c>
      <c r="K807" t="s">
        <v>174</v>
      </c>
      <c r="L807">
        <v>1</v>
      </c>
      <c r="N807" t="s">
        <v>50</v>
      </c>
      <c r="O807" t="s">
        <v>1276</v>
      </c>
      <c r="P807" t="s">
        <v>134</v>
      </c>
      <c r="Q807" t="s">
        <v>71</v>
      </c>
      <c r="R807">
        <v>2012</v>
      </c>
      <c r="S807">
        <v>283.25</v>
      </c>
      <c r="T807" t="s">
        <v>31</v>
      </c>
      <c r="U807" s="2">
        <v>41061</v>
      </c>
      <c r="V807" s="2">
        <v>41106</v>
      </c>
      <c r="W807" s="2">
        <v>41093</v>
      </c>
      <c r="Y807" t="s">
        <v>7433</v>
      </c>
      <c r="Z807" t="s">
        <v>7434</v>
      </c>
      <c r="AA807" t="s">
        <v>7435</v>
      </c>
      <c r="AB807" t="s">
        <v>7436</v>
      </c>
      <c r="AC807" t="s">
        <v>36</v>
      </c>
      <c r="AE807" s="9" t="str">
        <f t="shared" si="132"/>
        <v>ok</v>
      </c>
      <c r="AF807" s="9">
        <f t="shared" si="133"/>
        <v>0</v>
      </c>
      <c r="AG807" s="9" t="str">
        <f t="shared" si="134"/>
        <v>ok</v>
      </c>
      <c r="AH807" s="9" t="str">
        <f t="shared" si="135"/>
        <v>OK</v>
      </c>
      <c r="AI807" s="9" t="str">
        <f t="shared" si="136"/>
        <v>ok</v>
      </c>
      <c r="AJ807" s="9" t="str">
        <f t="shared" si="137"/>
        <v>STATE SENATOR1REPUBLICANLEG DISTRICT 01 - SENATEKINGLegislative2012283.25DEBT410614110641093RE-ORDER TEE SHIRTSHICKEY GAYLEPO BOX 2749WOODINVILLE WA</v>
      </c>
      <c r="AK807" s="9">
        <f t="shared" si="138"/>
        <v>1</v>
      </c>
      <c r="AL807" s="9" t="str">
        <f t="shared" si="139"/>
        <v>NO!</v>
      </c>
      <c r="AM807" t="str">
        <f t="shared" si="140"/>
        <v>Yes</v>
      </c>
      <c r="AN807">
        <f t="shared" si="141"/>
        <v>100495508</v>
      </c>
      <c r="AO807" s="12" t="str">
        <f t="shared" si="142"/>
        <v>STATE SENATOR1REPUBLICANLEG DISTRICT 01 - SENATEKINGLegislative</v>
      </c>
    </row>
    <row r="808" spans="1:41" hidden="1" x14ac:dyDescent="0.25">
      <c r="A808">
        <v>197</v>
      </c>
      <c r="B808">
        <v>100504078</v>
      </c>
      <c r="C808" t="s">
        <v>30</v>
      </c>
      <c r="D808" t="s">
        <v>1998</v>
      </c>
      <c r="E808" t="s">
        <v>44</v>
      </c>
      <c r="F808" t="s">
        <v>1999</v>
      </c>
      <c r="G808" t="s">
        <v>2000</v>
      </c>
      <c r="H808" t="s">
        <v>238</v>
      </c>
      <c r="I808" t="s">
        <v>2001</v>
      </c>
      <c r="J808" t="s">
        <v>131</v>
      </c>
      <c r="K808" t="s">
        <v>174</v>
      </c>
      <c r="L808">
        <v>1</v>
      </c>
      <c r="N808" t="s">
        <v>50</v>
      </c>
      <c r="O808" t="s">
        <v>1276</v>
      </c>
      <c r="P808" t="s">
        <v>134</v>
      </c>
      <c r="Q808" t="s">
        <v>71</v>
      </c>
      <c r="R808">
        <v>2012</v>
      </c>
      <c r="S808">
        <v>283.25</v>
      </c>
      <c r="T808" t="s">
        <v>31</v>
      </c>
      <c r="U808" s="2">
        <v>41061</v>
      </c>
      <c r="V808" s="2">
        <v>41106</v>
      </c>
      <c r="W808" s="2">
        <v>41093</v>
      </c>
      <c r="Y808" t="s">
        <v>7433</v>
      </c>
      <c r="Z808" t="s">
        <v>7434</v>
      </c>
      <c r="AA808" t="s">
        <v>7435</v>
      </c>
      <c r="AB808" t="s">
        <v>7436</v>
      </c>
      <c r="AC808" t="s">
        <v>36</v>
      </c>
      <c r="AE808" s="9" t="str">
        <f t="shared" si="132"/>
        <v>ok</v>
      </c>
      <c r="AF808" s="9">
        <f t="shared" si="133"/>
        <v>0</v>
      </c>
      <c r="AG808" s="9" t="str">
        <f t="shared" si="134"/>
        <v>ok</v>
      </c>
      <c r="AH808" s="9" t="str">
        <f t="shared" si="135"/>
        <v>OK</v>
      </c>
      <c r="AI808" s="9" t="str">
        <f t="shared" si="136"/>
        <v>ok</v>
      </c>
      <c r="AJ808" s="9" t="str">
        <f t="shared" si="137"/>
        <v>STATE SENATOR1REPUBLICANLEG DISTRICT 01 - SENATEKINGLegislative2012283.25DEBT410614110641093RE-ORDER TEE SHIRTSHICKEY GAYLEPO BOX 2749WOODINVILLE WA</v>
      </c>
      <c r="AK808" s="9">
        <f t="shared" si="138"/>
        <v>1</v>
      </c>
      <c r="AL808" s="9" t="str">
        <f t="shared" si="139"/>
        <v>NO!</v>
      </c>
      <c r="AM808" t="str">
        <f t="shared" si="140"/>
        <v>Yes</v>
      </c>
      <c r="AN808">
        <f t="shared" si="141"/>
        <v>100495508</v>
      </c>
      <c r="AO808" s="12" t="str">
        <f t="shared" si="142"/>
        <v>STATE SENATOR1REPUBLICANLEG DISTRICT 01 - SENATEKINGLegislative</v>
      </c>
    </row>
    <row r="809" spans="1:41" hidden="1" x14ac:dyDescent="0.25">
      <c r="A809">
        <v>252</v>
      </c>
      <c r="B809">
        <v>100504099</v>
      </c>
      <c r="C809" t="s">
        <v>30</v>
      </c>
      <c r="D809" t="s">
        <v>1828</v>
      </c>
      <c r="E809" t="s">
        <v>44</v>
      </c>
      <c r="F809" t="s">
        <v>1829</v>
      </c>
      <c r="G809" t="s">
        <v>1830</v>
      </c>
      <c r="H809" t="s">
        <v>238</v>
      </c>
      <c r="I809" t="s">
        <v>1831</v>
      </c>
      <c r="J809" t="s">
        <v>67</v>
      </c>
      <c r="K809" t="s">
        <v>174</v>
      </c>
      <c r="L809">
        <v>1</v>
      </c>
      <c r="N809" t="s">
        <v>50</v>
      </c>
      <c r="O809" t="s">
        <v>1276</v>
      </c>
      <c r="P809" t="s">
        <v>134</v>
      </c>
      <c r="Q809" t="s">
        <v>71</v>
      </c>
      <c r="R809">
        <v>2012</v>
      </c>
      <c r="S809">
        <v>283.25</v>
      </c>
      <c r="T809" t="s">
        <v>31</v>
      </c>
      <c r="U809" s="2">
        <v>41061</v>
      </c>
      <c r="V809" s="2">
        <v>41106</v>
      </c>
      <c r="W809" s="2">
        <v>41093</v>
      </c>
      <c r="Y809" t="s">
        <v>7433</v>
      </c>
      <c r="Z809" t="s">
        <v>7434</v>
      </c>
      <c r="AA809" t="s">
        <v>7435</v>
      </c>
      <c r="AB809" t="s">
        <v>7436</v>
      </c>
      <c r="AC809" t="s">
        <v>36</v>
      </c>
      <c r="AE809" s="9" t="str">
        <f t="shared" si="132"/>
        <v>ok</v>
      </c>
      <c r="AF809" s="9">
        <f t="shared" si="133"/>
        <v>0</v>
      </c>
      <c r="AG809" s="9" t="str">
        <f t="shared" si="134"/>
        <v>ok</v>
      </c>
      <c r="AH809" s="9" t="str">
        <f t="shared" si="135"/>
        <v>OK</v>
      </c>
      <c r="AI809" s="9" t="str">
        <f t="shared" si="136"/>
        <v>ok</v>
      </c>
      <c r="AJ809" s="9" t="str">
        <f t="shared" si="137"/>
        <v>STATE SENATOR1REPUBLICANLEG DISTRICT 01 - SENATEKINGLegislative2012283.25DEBT410614110641093RE-ORDER TEE SHIRTSHICKEY GAYLEPO BOX 2749WOODINVILLE WA</v>
      </c>
      <c r="AK809" s="9">
        <f t="shared" si="138"/>
        <v>1</v>
      </c>
      <c r="AL809" s="9" t="str">
        <f t="shared" si="139"/>
        <v>NO!</v>
      </c>
      <c r="AM809" t="str">
        <f t="shared" si="140"/>
        <v>Yes</v>
      </c>
      <c r="AN809">
        <f t="shared" si="141"/>
        <v>100495508</v>
      </c>
      <c r="AO809" s="12" t="str">
        <f t="shared" si="142"/>
        <v>STATE SENATOR1REPUBLICANLEG DISTRICT 01 - SENATEKINGLegislative</v>
      </c>
    </row>
    <row r="810" spans="1:41" hidden="1" x14ac:dyDescent="0.25">
      <c r="A810">
        <v>207</v>
      </c>
      <c r="B810">
        <v>100504137</v>
      </c>
      <c r="C810" t="s">
        <v>30</v>
      </c>
      <c r="D810" t="s">
        <v>571</v>
      </c>
      <c r="E810" t="s">
        <v>44</v>
      </c>
      <c r="F810" t="s">
        <v>572</v>
      </c>
      <c r="G810" t="s">
        <v>573</v>
      </c>
      <c r="H810" t="s">
        <v>191</v>
      </c>
      <c r="I810" t="s">
        <v>574</v>
      </c>
      <c r="J810" t="s">
        <v>67</v>
      </c>
      <c r="K810" t="s">
        <v>174</v>
      </c>
      <c r="L810">
        <v>1</v>
      </c>
      <c r="N810" t="s">
        <v>50</v>
      </c>
      <c r="O810" t="s">
        <v>1276</v>
      </c>
      <c r="P810" t="s">
        <v>134</v>
      </c>
      <c r="Q810" t="s">
        <v>71</v>
      </c>
      <c r="R810">
        <v>2012</v>
      </c>
      <c r="S810">
        <v>283.25</v>
      </c>
      <c r="T810" t="s">
        <v>31</v>
      </c>
      <c r="U810" s="2">
        <v>41061</v>
      </c>
      <c r="V810" s="2">
        <v>41106</v>
      </c>
      <c r="W810" s="2">
        <v>41093</v>
      </c>
      <c r="Y810" t="s">
        <v>7433</v>
      </c>
      <c r="Z810" t="s">
        <v>7434</v>
      </c>
      <c r="AA810" t="s">
        <v>7435</v>
      </c>
      <c r="AB810" t="s">
        <v>7436</v>
      </c>
      <c r="AC810" t="s">
        <v>36</v>
      </c>
      <c r="AE810" s="9" t="str">
        <f t="shared" si="132"/>
        <v>ok</v>
      </c>
      <c r="AF810" s="9">
        <f t="shared" si="133"/>
        <v>0</v>
      </c>
      <c r="AG810" s="9" t="str">
        <f t="shared" si="134"/>
        <v>ok</v>
      </c>
      <c r="AH810" s="9" t="str">
        <f t="shared" si="135"/>
        <v>OK</v>
      </c>
      <c r="AI810" s="9" t="str">
        <f t="shared" si="136"/>
        <v>ok</v>
      </c>
      <c r="AJ810" s="9" t="str">
        <f t="shared" si="137"/>
        <v>STATE SENATOR1REPUBLICANLEG DISTRICT 01 - SENATEKINGLegislative2012283.25DEBT410614110641093RE-ORDER TEE SHIRTSHICKEY GAYLEPO BOX 2749WOODINVILLE WA</v>
      </c>
      <c r="AK810" s="9">
        <f t="shared" si="138"/>
        <v>1</v>
      </c>
      <c r="AL810" s="9" t="str">
        <f t="shared" si="139"/>
        <v>NO!</v>
      </c>
      <c r="AM810" t="str">
        <f t="shared" si="140"/>
        <v>Yes</v>
      </c>
      <c r="AN810">
        <f t="shared" si="141"/>
        <v>100495508</v>
      </c>
      <c r="AO810" s="12" t="str">
        <f t="shared" si="142"/>
        <v>STATE SENATOR1REPUBLICANLEG DISTRICT 01 - SENATEKINGLegislative</v>
      </c>
    </row>
    <row r="811" spans="1:41" hidden="1" x14ac:dyDescent="0.25">
      <c r="A811">
        <v>187</v>
      </c>
      <c r="B811">
        <v>100504170</v>
      </c>
      <c r="C811" t="s">
        <v>30</v>
      </c>
      <c r="D811" t="s">
        <v>814</v>
      </c>
      <c r="E811" t="s">
        <v>44</v>
      </c>
      <c r="F811" t="s">
        <v>815</v>
      </c>
      <c r="G811" t="s">
        <v>816</v>
      </c>
      <c r="H811" t="s">
        <v>273</v>
      </c>
      <c r="I811" t="s">
        <v>817</v>
      </c>
      <c r="J811" t="s">
        <v>49</v>
      </c>
      <c r="K811" t="s">
        <v>174</v>
      </c>
      <c r="L811">
        <v>1</v>
      </c>
      <c r="N811" t="s">
        <v>50</v>
      </c>
      <c r="O811" t="s">
        <v>1276</v>
      </c>
      <c r="P811" t="s">
        <v>134</v>
      </c>
      <c r="Q811" t="s">
        <v>71</v>
      </c>
      <c r="R811">
        <v>2012</v>
      </c>
      <c r="S811">
        <v>283.25</v>
      </c>
      <c r="T811" t="s">
        <v>31</v>
      </c>
      <c r="U811" s="2">
        <v>41061</v>
      </c>
      <c r="V811" s="2">
        <v>41106</v>
      </c>
      <c r="W811" s="2">
        <v>41093</v>
      </c>
      <c r="Y811" t="s">
        <v>7433</v>
      </c>
      <c r="Z811" t="s">
        <v>7434</v>
      </c>
      <c r="AA811" t="s">
        <v>7435</v>
      </c>
      <c r="AB811" t="s">
        <v>7436</v>
      </c>
      <c r="AC811" t="s">
        <v>36</v>
      </c>
      <c r="AE811" s="9" t="str">
        <f t="shared" si="132"/>
        <v>ok</v>
      </c>
      <c r="AF811" s="9">
        <f t="shared" si="133"/>
        <v>0</v>
      </c>
      <c r="AG811" s="9" t="str">
        <f t="shared" si="134"/>
        <v>ok</v>
      </c>
      <c r="AH811" s="9" t="str">
        <f t="shared" si="135"/>
        <v>OK</v>
      </c>
      <c r="AI811" s="9" t="str">
        <f t="shared" si="136"/>
        <v>ok</v>
      </c>
      <c r="AJ811" s="9" t="str">
        <f t="shared" si="137"/>
        <v>STATE SENATOR1REPUBLICANLEG DISTRICT 01 - SENATEKINGLegislative2012283.25DEBT410614110641093RE-ORDER TEE SHIRTSHICKEY GAYLEPO BOX 2749WOODINVILLE WA</v>
      </c>
      <c r="AK811" s="9">
        <f t="shared" si="138"/>
        <v>1</v>
      </c>
      <c r="AL811" s="9" t="str">
        <f t="shared" si="139"/>
        <v>NO!</v>
      </c>
      <c r="AM811" t="str">
        <f t="shared" si="140"/>
        <v>Yes</v>
      </c>
      <c r="AN811">
        <f t="shared" si="141"/>
        <v>100495508</v>
      </c>
      <c r="AO811" s="12" t="str">
        <f t="shared" si="142"/>
        <v>STATE SENATOR1REPUBLICANLEG DISTRICT 01 - SENATEKINGLegislative</v>
      </c>
    </row>
    <row r="812" spans="1:41" hidden="1" x14ac:dyDescent="0.25">
      <c r="A812">
        <v>209</v>
      </c>
      <c r="B812">
        <v>100504171</v>
      </c>
      <c r="C812" t="s">
        <v>30</v>
      </c>
      <c r="D812" t="s">
        <v>393</v>
      </c>
      <c r="E812" t="s">
        <v>44</v>
      </c>
      <c r="F812" t="s">
        <v>394</v>
      </c>
      <c r="G812" t="s">
        <v>395</v>
      </c>
      <c r="H812" t="s">
        <v>273</v>
      </c>
      <c r="I812" t="s">
        <v>396</v>
      </c>
      <c r="J812" t="s">
        <v>67</v>
      </c>
      <c r="K812" t="s">
        <v>174</v>
      </c>
      <c r="L812">
        <v>1</v>
      </c>
      <c r="N812" t="s">
        <v>50</v>
      </c>
      <c r="O812" t="s">
        <v>1276</v>
      </c>
      <c r="P812" t="s">
        <v>134</v>
      </c>
      <c r="Q812" t="s">
        <v>71</v>
      </c>
      <c r="R812">
        <v>2012</v>
      </c>
      <c r="S812">
        <v>283.25</v>
      </c>
      <c r="T812" t="s">
        <v>31</v>
      </c>
      <c r="U812" s="2">
        <v>41061</v>
      </c>
      <c r="V812" s="2">
        <v>41106</v>
      </c>
      <c r="W812" s="2">
        <v>41093</v>
      </c>
      <c r="Y812" t="s">
        <v>7433</v>
      </c>
      <c r="Z812" t="s">
        <v>7434</v>
      </c>
      <c r="AA812" t="s">
        <v>7435</v>
      </c>
      <c r="AB812" t="s">
        <v>7436</v>
      </c>
      <c r="AC812" t="s">
        <v>36</v>
      </c>
      <c r="AE812" s="9" t="str">
        <f t="shared" si="132"/>
        <v>ok</v>
      </c>
      <c r="AF812" s="9">
        <f t="shared" si="133"/>
        <v>0</v>
      </c>
      <c r="AG812" s="9" t="str">
        <f t="shared" si="134"/>
        <v>ok</v>
      </c>
      <c r="AH812" s="9" t="str">
        <f t="shared" si="135"/>
        <v>OK</v>
      </c>
      <c r="AI812" s="9" t="str">
        <f t="shared" si="136"/>
        <v>ok</v>
      </c>
      <c r="AJ812" s="9" t="str">
        <f t="shared" si="137"/>
        <v>STATE SENATOR1REPUBLICANLEG DISTRICT 01 - SENATEKINGLegislative2012283.25DEBT410614110641093RE-ORDER TEE SHIRTSHICKEY GAYLEPO BOX 2749WOODINVILLE WA</v>
      </c>
      <c r="AK812" s="9">
        <f t="shared" si="138"/>
        <v>1</v>
      </c>
      <c r="AL812" s="9" t="str">
        <f t="shared" si="139"/>
        <v>NO!</v>
      </c>
      <c r="AM812" t="str">
        <f t="shared" si="140"/>
        <v>Yes</v>
      </c>
      <c r="AN812">
        <f t="shared" si="141"/>
        <v>100495508</v>
      </c>
      <c r="AO812" s="12" t="str">
        <f t="shared" si="142"/>
        <v>STATE SENATOR1REPUBLICANLEG DISTRICT 01 - SENATEKINGLegislative</v>
      </c>
    </row>
    <row r="813" spans="1:41" hidden="1" x14ac:dyDescent="0.25">
      <c r="A813">
        <v>213</v>
      </c>
      <c r="B813">
        <v>100504189</v>
      </c>
      <c r="C813" t="s">
        <v>30</v>
      </c>
      <c r="D813" t="s">
        <v>737</v>
      </c>
      <c r="E813" t="s">
        <v>44</v>
      </c>
      <c r="F813" t="s">
        <v>738</v>
      </c>
      <c r="G813" t="s">
        <v>739</v>
      </c>
      <c r="H813" t="s">
        <v>273</v>
      </c>
      <c r="I813" t="s">
        <v>740</v>
      </c>
      <c r="J813" t="s">
        <v>67</v>
      </c>
      <c r="K813" t="s">
        <v>174</v>
      </c>
      <c r="L813">
        <v>1</v>
      </c>
      <c r="N813" t="s">
        <v>50</v>
      </c>
      <c r="O813" t="s">
        <v>1276</v>
      </c>
      <c r="P813" t="s">
        <v>134</v>
      </c>
      <c r="Q813" t="s">
        <v>71</v>
      </c>
      <c r="R813">
        <v>2012</v>
      </c>
      <c r="S813">
        <v>283.25</v>
      </c>
      <c r="T813" t="s">
        <v>31</v>
      </c>
      <c r="U813" s="2">
        <v>41061</v>
      </c>
      <c r="V813" s="2">
        <v>41106</v>
      </c>
      <c r="W813" s="2">
        <v>41093</v>
      </c>
      <c r="Y813" t="s">
        <v>7433</v>
      </c>
      <c r="Z813" t="s">
        <v>7434</v>
      </c>
      <c r="AA813" t="s">
        <v>7435</v>
      </c>
      <c r="AB813" t="s">
        <v>7436</v>
      </c>
      <c r="AC813" t="s">
        <v>36</v>
      </c>
      <c r="AE813" s="9" t="str">
        <f t="shared" si="132"/>
        <v>ok</v>
      </c>
      <c r="AF813" s="9">
        <f t="shared" si="133"/>
        <v>0</v>
      </c>
      <c r="AG813" s="9" t="str">
        <f t="shared" si="134"/>
        <v>ok</v>
      </c>
      <c r="AH813" s="9" t="str">
        <f t="shared" si="135"/>
        <v>OK</v>
      </c>
      <c r="AI813" s="9" t="str">
        <f t="shared" si="136"/>
        <v>ok</v>
      </c>
      <c r="AJ813" s="9" t="str">
        <f t="shared" si="137"/>
        <v>STATE SENATOR1REPUBLICANLEG DISTRICT 01 - SENATEKINGLegislative2012283.25DEBT410614110641093RE-ORDER TEE SHIRTSHICKEY GAYLEPO BOX 2749WOODINVILLE WA</v>
      </c>
      <c r="AK813" s="9">
        <f t="shared" si="138"/>
        <v>1</v>
      </c>
      <c r="AL813" s="9" t="str">
        <f t="shared" si="139"/>
        <v>NO!</v>
      </c>
      <c r="AM813" t="str">
        <f t="shared" si="140"/>
        <v>Yes</v>
      </c>
      <c r="AN813">
        <f t="shared" si="141"/>
        <v>100495508</v>
      </c>
      <c r="AO813" s="12" t="str">
        <f t="shared" si="142"/>
        <v>STATE SENATOR1REPUBLICANLEG DISTRICT 01 - SENATEKINGLegislative</v>
      </c>
    </row>
    <row r="814" spans="1:41" hidden="1" x14ac:dyDescent="0.25">
      <c r="A814">
        <v>229</v>
      </c>
      <c r="B814">
        <v>100504263</v>
      </c>
      <c r="C814" t="s">
        <v>30</v>
      </c>
      <c r="D814" t="s">
        <v>1760</v>
      </c>
      <c r="E814" t="s">
        <v>44</v>
      </c>
      <c r="F814" t="s">
        <v>1761</v>
      </c>
      <c r="G814" t="s">
        <v>1762</v>
      </c>
      <c r="H814" t="s">
        <v>191</v>
      </c>
      <c r="I814" t="s">
        <v>1020</v>
      </c>
      <c r="J814" t="s">
        <v>49</v>
      </c>
      <c r="K814" t="s">
        <v>174</v>
      </c>
      <c r="L814">
        <v>1</v>
      </c>
      <c r="N814" t="s">
        <v>50</v>
      </c>
      <c r="O814" t="s">
        <v>1276</v>
      </c>
      <c r="P814" t="s">
        <v>134</v>
      </c>
      <c r="Q814" t="s">
        <v>71</v>
      </c>
      <c r="R814">
        <v>2012</v>
      </c>
      <c r="S814">
        <v>283.25</v>
      </c>
      <c r="T814" t="s">
        <v>31</v>
      </c>
      <c r="U814" s="2">
        <v>41061</v>
      </c>
      <c r="V814" s="2">
        <v>41106</v>
      </c>
      <c r="W814" s="2">
        <v>41093</v>
      </c>
      <c r="Y814" t="s">
        <v>7433</v>
      </c>
      <c r="Z814" t="s">
        <v>7434</v>
      </c>
      <c r="AA814" t="s">
        <v>7435</v>
      </c>
      <c r="AB814" t="s">
        <v>7436</v>
      </c>
      <c r="AC814" t="s">
        <v>36</v>
      </c>
      <c r="AE814" s="9" t="str">
        <f t="shared" si="132"/>
        <v>ok</v>
      </c>
      <c r="AF814" s="9">
        <f t="shared" si="133"/>
        <v>0</v>
      </c>
      <c r="AG814" s="9" t="str">
        <f t="shared" si="134"/>
        <v>ok</v>
      </c>
      <c r="AH814" s="9" t="str">
        <f t="shared" si="135"/>
        <v>OK</v>
      </c>
      <c r="AI814" s="9" t="str">
        <f t="shared" si="136"/>
        <v>ok</v>
      </c>
      <c r="AJ814" s="9" t="str">
        <f t="shared" si="137"/>
        <v>STATE SENATOR1REPUBLICANLEG DISTRICT 01 - SENATEKINGLegislative2012283.25DEBT410614110641093RE-ORDER TEE SHIRTSHICKEY GAYLEPO BOX 2749WOODINVILLE WA</v>
      </c>
      <c r="AK814" s="9">
        <f t="shared" si="138"/>
        <v>1</v>
      </c>
      <c r="AL814" s="9" t="str">
        <f t="shared" si="139"/>
        <v>NO!</v>
      </c>
      <c r="AM814" t="str">
        <f t="shared" si="140"/>
        <v>Yes</v>
      </c>
      <c r="AN814">
        <f t="shared" si="141"/>
        <v>100495508</v>
      </c>
      <c r="AO814" s="12" t="str">
        <f t="shared" si="142"/>
        <v>STATE SENATOR1REPUBLICANLEG DISTRICT 01 - SENATEKINGLegislative</v>
      </c>
    </row>
    <row r="815" spans="1:41" hidden="1" x14ac:dyDescent="0.25">
      <c r="A815">
        <v>218</v>
      </c>
      <c r="B815">
        <v>100504437</v>
      </c>
      <c r="C815" t="s">
        <v>30</v>
      </c>
      <c r="D815" t="s">
        <v>1704</v>
      </c>
      <c r="E815" t="s">
        <v>44</v>
      </c>
      <c r="F815" t="s">
        <v>1705</v>
      </c>
      <c r="G815" t="s">
        <v>1706</v>
      </c>
      <c r="H815" t="s">
        <v>602</v>
      </c>
      <c r="I815" t="s">
        <v>1707</v>
      </c>
      <c r="J815" t="s">
        <v>67</v>
      </c>
      <c r="K815" t="s">
        <v>174</v>
      </c>
      <c r="L815">
        <v>1</v>
      </c>
      <c r="N815" t="s">
        <v>50</v>
      </c>
      <c r="O815" t="s">
        <v>1276</v>
      </c>
      <c r="P815" t="s">
        <v>134</v>
      </c>
      <c r="Q815" t="s">
        <v>71</v>
      </c>
      <c r="R815">
        <v>2012</v>
      </c>
      <c r="S815">
        <v>283.25</v>
      </c>
      <c r="T815" t="s">
        <v>31</v>
      </c>
      <c r="U815" s="2">
        <v>41061</v>
      </c>
      <c r="V815" s="2">
        <v>41106</v>
      </c>
      <c r="W815" s="2">
        <v>41093</v>
      </c>
      <c r="Y815" t="s">
        <v>7433</v>
      </c>
      <c r="Z815" t="s">
        <v>7434</v>
      </c>
      <c r="AA815" t="s">
        <v>7435</v>
      </c>
      <c r="AB815" t="s">
        <v>7436</v>
      </c>
      <c r="AC815" t="s">
        <v>36</v>
      </c>
      <c r="AE815" s="9" t="str">
        <f t="shared" si="132"/>
        <v>ok</v>
      </c>
      <c r="AF815" s="9">
        <f t="shared" si="133"/>
        <v>0</v>
      </c>
      <c r="AG815" s="9" t="str">
        <f t="shared" si="134"/>
        <v>ok</v>
      </c>
      <c r="AH815" s="9" t="str">
        <f t="shared" si="135"/>
        <v>OK</v>
      </c>
      <c r="AI815" s="9" t="str">
        <f t="shared" si="136"/>
        <v>ok</v>
      </c>
      <c r="AJ815" s="9" t="str">
        <f t="shared" si="137"/>
        <v>STATE SENATOR1REPUBLICANLEG DISTRICT 01 - SENATEKINGLegislative2012283.25DEBT410614110641093RE-ORDER TEE SHIRTSHICKEY GAYLEPO BOX 2749WOODINVILLE WA</v>
      </c>
      <c r="AK815" s="9">
        <f t="shared" si="138"/>
        <v>1</v>
      </c>
      <c r="AL815" s="9" t="str">
        <f t="shared" si="139"/>
        <v>NO!</v>
      </c>
      <c r="AM815" t="str">
        <f t="shared" si="140"/>
        <v>Yes</v>
      </c>
      <c r="AN815">
        <f t="shared" si="141"/>
        <v>100495508</v>
      </c>
      <c r="AO815" s="12" t="str">
        <f t="shared" si="142"/>
        <v>STATE SENATOR1REPUBLICANLEG DISTRICT 01 - SENATEKINGLegislative</v>
      </c>
    </row>
    <row r="816" spans="1:41" hidden="1" x14ac:dyDescent="0.25">
      <c r="A816">
        <v>219</v>
      </c>
      <c r="B816">
        <v>100504517</v>
      </c>
      <c r="C816" t="s">
        <v>30</v>
      </c>
      <c r="D816" t="s">
        <v>1704</v>
      </c>
      <c r="E816" t="s">
        <v>44</v>
      </c>
      <c r="F816" t="s">
        <v>1705</v>
      </c>
      <c r="G816" t="s">
        <v>1706</v>
      </c>
      <c r="H816" t="s">
        <v>602</v>
      </c>
      <c r="I816" t="s">
        <v>1707</v>
      </c>
      <c r="J816" t="s">
        <v>67</v>
      </c>
      <c r="K816" t="s">
        <v>174</v>
      </c>
      <c r="L816">
        <v>1</v>
      </c>
      <c r="N816" t="s">
        <v>50</v>
      </c>
      <c r="O816" t="s">
        <v>1276</v>
      </c>
      <c r="P816" t="s">
        <v>134</v>
      </c>
      <c r="Q816" t="s">
        <v>71</v>
      </c>
      <c r="R816">
        <v>2012</v>
      </c>
      <c r="S816">
        <v>283.25</v>
      </c>
      <c r="T816" t="s">
        <v>31</v>
      </c>
      <c r="U816" s="2">
        <v>41061</v>
      </c>
      <c r="V816" s="2">
        <v>41106</v>
      </c>
      <c r="W816" s="2">
        <v>41093</v>
      </c>
      <c r="Y816" t="s">
        <v>7433</v>
      </c>
      <c r="Z816" t="s">
        <v>7434</v>
      </c>
      <c r="AA816" t="s">
        <v>7435</v>
      </c>
      <c r="AB816" t="s">
        <v>7436</v>
      </c>
      <c r="AC816" t="s">
        <v>36</v>
      </c>
      <c r="AE816" s="9" t="str">
        <f t="shared" si="132"/>
        <v>ok</v>
      </c>
      <c r="AF816" s="9">
        <f t="shared" si="133"/>
        <v>0</v>
      </c>
      <c r="AG816" s="9" t="str">
        <f t="shared" si="134"/>
        <v>ok</v>
      </c>
      <c r="AH816" s="9" t="str">
        <f t="shared" si="135"/>
        <v>OK</v>
      </c>
      <c r="AI816" s="9" t="str">
        <f t="shared" si="136"/>
        <v>ok</v>
      </c>
      <c r="AJ816" s="9" t="str">
        <f t="shared" si="137"/>
        <v>STATE SENATOR1REPUBLICANLEG DISTRICT 01 - SENATEKINGLegislative2012283.25DEBT410614110641093RE-ORDER TEE SHIRTSHICKEY GAYLEPO BOX 2749WOODINVILLE WA</v>
      </c>
      <c r="AK816" s="9">
        <f t="shared" si="138"/>
        <v>1</v>
      </c>
      <c r="AL816" s="9" t="str">
        <f t="shared" si="139"/>
        <v>NO!</v>
      </c>
      <c r="AM816" t="str">
        <f t="shared" si="140"/>
        <v>Yes</v>
      </c>
      <c r="AN816">
        <f t="shared" si="141"/>
        <v>100495508</v>
      </c>
      <c r="AO816" s="12" t="str">
        <f t="shared" si="142"/>
        <v>STATE SENATOR1REPUBLICANLEG DISTRICT 01 - SENATEKINGLegislative</v>
      </c>
    </row>
    <row r="817" spans="1:41" hidden="1" x14ac:dyDescent="0.25">
      <c r="A817">
        <v>210</v>
      </c>
      <c r="B817">
        <v>100504518</v>
      </c>
      <c r="C817" t="s">
        <v>30</v>
      </c>
      <c r="D817" t="s">
        <v>1704</v>
      </c>
      <c r="E817" t="s">
        <v>44</v>
      </c>
      <c r="F817" t="s">
        <v>1705</v>
      </c>
      <c r="G817" t="s">
        <v>1706</v>
      </c>
      <c r="H817" t="s">
        <v>602</v>
      </c>
      <c r="I817" t="s">
        <v>1707</v>
      </c>
      <c r="J817" t="s">
        <v>67</v>
      </c>
      <c r="K817" t="s">
        <v>174</v>
      </c>
      <c r="L817">
        <v>1</v>
      </c>
      <c r="N817" t="s">
        <v>50</v>
      </c>
      <c r="O817" t="s">
        <v>1276</v>
      </c>
      <c r="P817" t="s">
        <v>134</v>
      </c>
      <c r="Q817" t="s">
        <v>71</v>
      </c>
      <c r="R817">
        <v>2012</v>
      </c>
      <c r="S817">
        <v>283.25</v>
      </c>
      <c r="T817" t="s">
        <v>31</v>
      </c>
      <c r="U817" s="2">
        <v>41061</v>
      </c>
      <c r="V817" s="2">
        <v>41106</v>
      </c>
      <c r="W817" s="2">
        <v>41093</v>
      </c>
      <c r="Y817" t="s">
        <v>7433</v>
      </c>
      <c r="Z817" t="s">
        <v>7434</v>
      </c>
      <c r="AA817" t="s">
        <v>7435</v>
      </c>
      <c r="AB817" t="s">
        <v>7436</v>
      </c>
      <c r="AC817" t="s">
        <v>36</v>
      </c>
      <c r="AE817" s="9" t="str">
        <f t="shared" si="132"/>
        <v>ok</v>
      </c>
      <c r="AF817" s="9">
        <f t="shared" si="133"/>
        <v>0</v>
      </c>
      <c r="AG817" s="9" t="str">
        <f t="shared" si="134"/>
        <v>ok</v>
      </c>
      <c r="AH817" s="9" t="str">
        <f t="shared" si="135"/>
        <v>OK</v>
      </c>
      <c r="AI817" s="9" t="str">
        <f t="shared" si="136"/>
        <v>ok</v>
      </c>
      <c r="AJ817" s="9" t="str">
        <f t="shared" si="137"/>
        <v>STATE SENATOR1REPUBLICANLEG DISTRICT 01 - SENATEKINGLegislative2012283.25DEBT410614110641093RE-ORDER TEE SHIRTSHICKEY GAYLEPO BOX 2749WOODINVILLE WA</v>
      </c>
      <c r="AK817" s="9">
        <f t="shared" si="138"/>
        <v>1</v>
      </c>
      <c r="AL817" s="9" t="str">
        <f t="shared" si="139"/>
        <v>NO!</v>
      </c>
      <c r="AM817" t="str">
        <f t="shared" si="140"/>
        <v>Yes</v>
      </c>
      <c r="AN817">
        <f t="shared" si="141"/>
        <v>100495508</v>
      </c>
      <c r="AO817" s="12" t="str">
        <f t="shared" si="142"/>
        <v>STATE SENATOR1REPUBLICANLEG DISTRICT 01 - SENATEKINGLegislative</v>
      </c>
    </row>
    <row r="818" spans="1:41" hidden="1" x14ac:dyDescent="0.25">
      <c r="A818">
        <v>198</v>
      </c>
      <c r="B818">
        <v>100504540</v>
      </c>
      <c r="C818" t="s">
        <v>30</v>
      </c>
      <c r="D818" t="s">
        <v>2006</v>
      </c>
      <c r="E818" t="s">
        <v>44</v>
      </c>
      <c r="F818" t="s">
        <v>2007</v>
      </c>
      <c r="G818" t="s">
        <v>1221</v>
      </c>
      <c r="H818" t="s">
        <v>2008</v>
      </c>
      <c r="I818" t="s">
        <v>2009</v>
      </c>
      <c r="J818" t="s">
        <v>887</v>
      </c>
      <c r="K818" t="s">
        <v>174</v>
      </c>
      <c r="L818">
        <v>1</v>
      </c>
      <c r="N818" t="s">
        <v>50</v>
      </c>
      <c r="O818" t="s">
        <v>1276</v>
      </c>
      <c r="P818" t="s">
        <v>134</v>
      </c>
      <c r="Q818" t="s">
        <v>71</v>
      </c>
      <c r="R818">
        <v>2012</v>
      </c>
      <c r="S818">
        <v>283.25</v>
      </c>
      <c r="T818" t="s">
        <v>31</v>
      </c>
      <c r="U818" s="2">
        <v>41061</v>
      </c>
      <c r="V818" s="2">
        <v>41106</v>
      </c>
      <c r="W818" s="2">
        <v>41093</v>
      </c>
      <c r="Y818" t="s">
        <v>7433</v>
      </c>
      <c r="Z818" t="s">
        <v>7434</v>
      </c>
      <c r="AA818" t="s">
        <v>7435</v>
      </c>
      <c r="AB818" t="s">
        <v>7436</v>
      </c>
      <c r="AC818" t="s">
        <v>36</v>
      </c>
      <c r="AE818" s="9" t="str">
        <f t="shared" si="132"/>
        <v>ok</v>
      </c>
      <c r="AF818" s="9">
        <f t="shared" si="133"/>
        <v>0</v>
      </c>
      <c r="AG818" s="9" t="str">
        <f t="shared" si="134"/>
        <v>ok</v>
      </c>
      <c r="AH818" s="9" t="str">
        <f t="shared" si="135"/>
        <v>OK</v>
      </c>
      <c r="AI818" s="9" t="str">
        <f t="shared" si="136"/>
        <v>ok</v>
      </c>
      <c r="AJ818" s="9" t="str">
        <f t="shared" si="137"/>
        <v>STATE SENATOR1REPUBLICANLEG DISTRICT 01 - SENATEKINGLegislative2012283.25DEBT410614110641093RE-ORDER TEE SHIRTSHICKEY GAYLEPO BOX 2749WOODINVILLE WA</v>
      </c>
      <c r="AK818" s="9">
        <f t="shared" si="138"/>
        <v>1</v>
      </c>
      <c r="AL818" s="9" t="str">
        <f t="shared" si="139"/>
        <v>NO!</v>
      </c>
      <c r="AM818" t="str">
        <f t="shared" si="140"/>
        <v>Yes</v>
      </c>
      <c r="AN818">
        <f t="shared" si="141"/>
        <v>100495508</v>
      </c>
      <c r="AO818" s="12" t="str">
        <f t="shared" si="142"/>
        <v>STATE SENATOR1REPUBLICANLEG DISTRICT 01 - SENATEKINGLegislative</v>
      </c>
    </row>
    <row r="819" spans="1:41" hidden="1" x14ac:dyDescent="0.25">
      <c r="A819">
        <v>199</v>
      </c>
      <c r="B819">
        <v>100504541</v>
      </c>
      <c r="C819" t="s">
        <v>30</v>
      </c>
      <c r="D819" t="s">
        <v>2006</v>
      </c>
      <c r="E819" t="s">
        <v>44</v>
      </c>
      <c r="F819" t="s">
        <v>2007</v>
      </c>
      <c r="G819" t="s">
        <v>1221</v>
      </c>
      <c r="H819" t="s">
        <v>2008</v>
      </c>
      <c r="I819" t="s">
        <v>2009</v>
      </c>
      <c r="J819" t="s">
        <v>887</v>
      </c>
      <c r="K819" t="s">
        <v>174</v>
      </c>
      <c r="L819">
        <v>1</v>
      </c>
      <c r="N819" t="s">
        <v>50</v>
      </c>
      <c r="O819" t="s">
        <v>1276</v>
      </c>
      <c r="P819" t="s">
        <v>134</v>
      </c>
      <c r="Q819" t="s">
        <v>71</v>
      </c>
      <c r="R819">
        <v>2012</v>
      </c>
      <c r="S819">
        <v>283.25</v>
      </c>
      <c r="T819" t="s">
        <v>31</v>
      </c>
      <c r="U819" s="2">
        <v>41061</v>
      </c>
      <c r="V819" s="2">
        <v>41106</v>
      </c>
      <c r="W819" s="2">
        <v>41093</v>
      </c>
      <c r="Y819" t="s">
        <v>7433</v>
      </c>
      <c r="Z819" t="s">
        <v>7434</v>
      </c>
      <c r="AA819" t="s">
        <v>7435</v>
      </c>
      <c r="AB819" t="s">
        <v>7436</v>
      </c>
      <c r="AC819" t="s">
        <v>36</v>
      </c>
      <c r="AE819" s="9" t="str">
        <f t="shared" si="132"/>
        <v>ok</v>
      </c>
      <c r="AF819" s="9">
        <f t="shared" si="133"/>
        <v>0</v>
      </c>
      <c r="AG819" s="9" t="str">
        <f t="shared" si="134"/>
        <v>ok</v>
      </c>
      <c r="AH819" s="9" t="str">
        <f t="shared" si="135"/>
        <v>OK</v>
      </c>
      <c r="AI819" s="9" t="str">
        <f t="shared" si="136"/>
        <v>ok</v>
      </c>
      <c r="AJ819" s="9" t="str">
        <f t="shared" si="137"/>
        <v>STATE SENATOR1REPUBLICANLEG DISTRICT 01 - SENATEKINGLegislative2012283.25DEBT410614110641093RE-ORDER TEE SHIRTSHICKEY GAYLEPO BOX 2749WOODINVILLE WA</v>
      </c>
      <c r="AK819" s="9">
        <f t="shared" si="138"/>
        <v>1</v>
      </c>
      <c r="AL819" s="9" t="str">
        <f t="shared" si="139"/>
        <v>NO!</v>
      </c>
      <c r="AM819" t="str">
        <f t="shared" si="140"/>
        <v>Yes</v>
      </c>
      <c r="AN819">
        <f t="shared" si="141"/>
        <v>100495508</v>
      </c>
      <c r="AO819" s="12" t="str">
        <f t="shared" si="142"/>
        <v>STATE SENATOR1REPUBLICANLEG DISTRICT 01 - SENATEKINGLegislative</v>
      </c>
    </row>
    <row r="820" spans="1:41" hidden="1" x14ac:dyDescent="0.25">
      <c r="A820">
        <v>181</v>
      </c>
      <c r="B820">
        <v>100504574</v>
      </c>
      <c r="C820" t="s">
        <v>30</v>
      </c>
      <c r="D820" t="s">
        <v>1176</v>
      </c>
      <c r="E820" t="s">
        <v>44</v>
      </c>
      <c r="F820" t="s">
        <v>1177</v>
      </c>
      <c r="G820" t="s">
        <v>1178</v>
      </c>
      <c r="H820" t="s">
        <v>404</v>
      </c>
      <c r="I820" t="s">
        <v>1179</v>
      </c>
      <c r="J820" t="s">
        <v>67</v>
      </c>
      <c r="K820" t="s">
        <v>174</v>
      </c>
      <c r="L820">
        <v>1</v>
      </c>
      <c r="N820" t="s">
        <v>50</v>
      </c>
      <c r="O820" t="s">
        <v>1276</v>
      </c>
      <c r="P820" t="s">
        <v>134</v>
      </c>
      <c r="Q820" t="s">
        <v>71</v>
      </c>
      <c r="R820">
        <v>2012</v>
      </c>
      <c r="S820">
        <v>283.25</v>
      </c>
      <c r="T820" t="s">
        <v>31</v>
      </c>
      <c r="U820" s="2">
        <v>41061</v>
      </c>
      <c r="V820" s="2">
        <v>41106</v>
      </c>
      <c r="W820" s="2">
        <v>41093</v>
      </c>
      <c r="Y820" t="s">
        <v>7433</v>
      </c>
      <c r="Z820" t="s">
        <v>7434</v>
      </c>
      <c r="AA820" t="s">
        <v>7435</v>
      </c>
      <c r="AB820" t="s">
        <v>7436</v>
      </c>
      <c r="AC820" t="s">
        <v>36</v>
      </c>
      <c r="AE820" s="9" t="str">
        <f t="shared" si="132"/>
        <v>ok</v>
      </c>
      <c r="AF820" s="9">
        <f t="shared" si="133"/>
        <v>0</v>
      </c>
      <c r="AG820" s="9" t="str">
        <f t="shared" si="134"/>
        <v>ok</v>
      </c>
      <c r="AH820" s="9" t="str">
        <f t="shared" si="135"/>
        <v>OK</v>
      </c>
      <c r="AI820" s="9" t="str">
        <f t="shared" si="136"/>
        <v>ok</v>
      </c>
      <c r="AJ820" s="9" t="str">
        <f t="shared" si="137"/>
        <v>STATE SENATOR1REPUBLICANLEG DISTRICT 01 - SENATEKINGLegislative2012283.25DEBT410614110641093RE-ORDER TEE SHIRTSHICKEY GAYLEPO BOX 2749WOODINVILLE WA</v>
      </c>
      <c r="AK820" s="9">
        <f t="shared" si="138"/>
        <v>1</v>
      </c>
      <c r="AL820" s="9" t="str">
        <f t="shared" si="139"/>
        <v>NO!</v>
      </c>
      <c r="AM820" t="str">
        <f t="shared" si="140"/>
        <v>Yes</v>
      </c>
      <c r="AN820">
        <f t="shared" si="141"/>
        <v>100495508</v>
      </c>
      <c r="AO820" s="12" t="str">
        <f t="shared" si="142"/>
        <v>STATE SENATOR1REPUBLICANLEG DISTRICT 01 - SENATEKINGLegislative</v>
      </c>
    </row>
    <row r="821" spans="1:41" hidden="1" x14ac:dyDescent="0.25">
      <c r="A821">
        <v>236</v>
      </c>
      <c r="B821">
        <v>100504676</v>
      </c>
      <c r="C821" t="s">
        <v>30</v>
      </c>
      <c r="D821" t="s">
        <v>1224</v>
      </c>
      <c r="E821" t="s">
        <v>44</v>
      </c>
      <c r="F821" t="s">
        <v>1225</v>
      </c>
      <c r="G821" t="s">
        <v>1226</v>
      </c>
      <c r="H821" t="s">
        <v>212</v>
      </c>
      <c r="I821" t="s">
        <v>1227</v>
      </c>
      <c r="J821" t="s">
        <v>67</v>
      </c>
      <c r="K821" t="s">
        <v>174</v>
      </c>
      <c r="L821">
        <v>1</v>
      </c>
      <c r="N821" t="s">
        <v>50</v>
      </c>
      <c r="O821" t="s">
        <v>1276</v>
      </c>
      <c r="P821" t="s">
        <v>134</v>
      </c>
      <c r="Q821" t="s">
        <v>71</v>
      </c>
      <c r="R821">
        <v>2012</v>
      </c>
      <c r="S821">
        <v>283.25</v>
      </c>
      <c r="T821" t="s">
        <v>31</v>
      </c>
      <c r="U821" s="2">
        <v>41061</v>
      </c>
      <c r="V821" s="2">
        <v>41106</v>
      </c>
      <c r="W821" s="2">
        <v>41093</v>
      </c>
      <c r="Y821" t="s">
        <v>7433</v>
      </c>
      <c r="Z821" t="s">
        <v>7434</v>
      </c>
      <c r="AA821" t="s">
        <v>7435</v>
      </c>
      <c r="AB821" t="s">
        <v>7436</v>
      </c>
      <c r="AC821" t="s">
        <v>36</v>
      </c>
      <c r="AE821" s="9" t="str">
        <f t="shared" si="132"/>
        <v>ok</v>
      </c>
      <c r="AF821" s="9">
        <f t="shared" si="133"/>
        <v>0</v>
      </c>
      <c r="AG821" s="9" t="str">
        <f t="shared" si="134"/>
        <v>ok</v>
      </c>
      <c r="AH821" s="9" t="str">
        <f t="shared" si="135"/>
        <v>OK</v>
      </c>
      <c r="AI821" s="9" t="str">
        <f t="shared" si="136"/>
        <v>ok</v>
      </c>
      <c r="AJ821" s="9" t="str">
        <f t="shared" si="137"/>
        <v>STATE SENATOR1REPUBLICANLEG DISTRICT 01 - SENATEKINGLegislative2012283.25DEBT410614110641093RE-ORDER TEE SHIRTSHICKEY GAYLEPO BOX 2749WOODINVILLE WA</v>
      </c>
      <c r="AK821" s="9">
        <f t="shared" si="138"/>
        <v>1</v>
      </c>
      <c r="AL821" s="9" t="str">
        <f t="shared" si="139"/>
        <v>NO!</v>
      </c>
      <c r="AM821" t="str">
        <f t="shared" si="140"/>
        <v>Yes</v>
      </c>
      <c r="AN821">
        <f t="shared" si="141"/>
        <v>100495508</v>
      </c>
      <c r="AO821" s="12" t="str">
        <f t="shared" si="142"/>
        <v>STATE SENATOR1REPUBLICANLEG DISTRICT 01 - SENATEKINGLegislative</v>
      </c>
    </row>
    <row r="822" spans="1:41" hidden="1" x14ac:dyDescent="0.25">
      <c r="A822">
        <v>177</v>
      </c>
      <c r="B822">
        <v>100504677</v>
      </c>
      <c r="C822" t="s">
        <v>30</v>
      </c>
      <c r="D822" t="s">
        <v>1224</v>
      </c>
      <c r="E822" t="s">
        <v>44</v>
      </c>
      <c r="F822" t="s">
        <v>1225</v>
      </c>
      <c r="G822" t="s">
        <v>1226</v>
      </c>
      <c r="H822" t="s">
        <v>212</v>
      </c>
      <c r="I822" t="s">
        <v>1227</v>
      </c>
      <c r="J822" t="s">
        <v>67</v>
      </c>
      <c r="K822" t="s">
        <v>174</v>
      </c>
      <c r="L822">
        <v>1</v>
      </c>
      <c r="N822" t="s">
        <v>50</v>
      </c>
      <c r="O822" t="s">
        <v>1276</v>
      </c>
      <c r="P822" t="s">
        <v>134</v>
      </c>
      <c r="Q822" t="s">
        <v>71</v>
      </c>
      <c r="R822">
        <v>2012</v>
      </c>
      <c r="S822">
        <v>283.25</v>
      </c>
      <c r="T822" t="s">
        <v>31</v>
      </c>
      <c r="U822" s="2">
        <v>41061</v>
      </c>
      <c r="V822" s="2">
        <v>41106</v>
      </c>
      <c r="W822" s="2">
        <v>41093</v>
      </c>
      <c r="Y822" t="s">
        <v>7433</v>
      </c>
      <c r="Z822" t="s">
        <v>7434</v>
      </c>
      <c r="AA822" t="s">
        <v>7435</v>
      </c>
      <c r="AB822" t="s">
        <v>7436</v>
      </c>
      <c r="AC822" t="s">
        <v>36</v>
      </c>
      <c r="AE822" s="9" t="str">
        <f t="shared" si="132"/>
        <v>ok</v>
      </c>
      <c r="AF822" s="9">
        <f t="shared" si="133"/>
        <v>0</v>
      </c>
      <c r="AG822" s="9" t="str">
        <f t="shared" si="134"/>
        <v>ok</v>
      </c>
      <c r="AH822" s="9" t="str">
        <f t="shared" si="135"/>
        <v>OK</v>
      </c>
      <c r="AI822" s="9" t="str">
        <f t="shared" si="136"/>
        <v>ok</v>
      </c>
      <c r="AJ822" s="9" t="str">
        <f t="shared" si="137"/>
        <v>STATE SENATOR1REPUBLICANLEG DISTRICT 01 - SENATEKINGLegislative2012283.25DEBT410614110641093RE-ORDER TEE SHIRTSHICKEY GAYLEPO BOX 2749WOODINVILLE WA</v>
      </c>
      <c r="AK822" s="9">
        <f t="shared" si="138"/>
        <v>1</v>
      </c>
      <c r="AL822" s="9" t="str">
        <f t="shared" si="139"/>
        <v>NO!</v>
      </c>
      <c r="AM822" t="str">
        <f t="shared" si="140"/>
        <v>Yes</v>
      </c>
      <c r="AN822">
        <f t="shared" si="141"/>
        <v>100495508</v>
      </c>
      <c r="AO822" s="12" t="str">
        <f t="shared" si="142"/>
        <v>STATE SENATOR1REPUBLICANLEG DISTRICT 01 - SENATEKINGLegislative</v>
      </c>
    </row>
    <row r="823" spans="1:41" hidden="1" x14ac:dyDescent="0.25">
      <c r="A823">
        <v>178</v>
      </c>
      <c r="B823">
        <v>100504678</v>
      </c>
      <c r="C823" t="s">
        <v>30</v>
      </c>
      <c r="D823" t="s">
        <v>1224</v>
      </c>
      <c r="E823" t="s">
        <v>44</v>
      </c>
      <c r="F823" t="s">
        <v>1225</v>
      </c>
      <c r="G823" t="s">
        <v>1226</v>
      </c>
      <c r="H823" t="s">
        <v>212</v>
      </c>
      <c r="I823" t="s">
        <v>1227</v>
      </c>
      <c r="J823" t="s">
        <v>67</v>
      </c>
      <c r="K823" t="s">
        <v>174</v>
      </c>
      <c r="L823">
        <v>1</v>
      </c>
      <c r="N823" t="s">
        <v>50</v>
      </c>
      <c r="O823" t="s">
        <v>1276</v>
      </c>
      <c r="P823" t="s">
        <v>134</v>
      </c>
      <c r="Q823" t="s">
        <v>71</v>
      </c>
      <c r="R823">
        <v>2012</v>
      </c>
      <c r="S823">
        <v>283.25</v>
      </c>
      <c r="T823" t="s">
        <v>31</v>
      </c>
      <c r="U823" s="2">
        <v>41061</v>
      </c>
      <c r="V823" s="2">
        <v>41106</v>
      </c>
      <c r="W823" s="2">
        <v>41093</v>
      </c>
      <c r="Y823" t="s">
        <v>7433</v>
      </c>
      <c r="Z823" t="s">
        <v>7434</v>
      </c>
      <c r="AA823" t="s">
        <v>7435</v>
      </c>
      <c r="AB823" t="s">
        <v>7436</v>
      </c>
      <c r="AC823" t="s">
        <v>36</v>
      </c>
      <c r="AE823" s="9" t="str">
        <f t="shared" si="132"/>
        <v>ok</v>
      </c>
      <c r="AF823" s="9">
        <f t="shared" si="133"/>
        <v>0</v>
      </c>
      <c r="AG823" s="9" t="str">
        <f t="shared" si="134"/>
        <v>ok</v>
      </c>
      <c r="AH823" s="9" t="str">
        <f t="shared" si="135"/>
        <v>OK</v>
      </c>
      <c r="AI823" s="9" t="str">
        <f t="shared" si="136"/>
        <v>ok</v>
      </c>
      <c r="AJ823" s="9" t="str">
        <f t="shared" si="137"/>
        <v>STATE SENATOR1REPUBLICANLEG DISTRICT 01 - SENATEKINGLegislative2012283.25DEBT410614110641093RE-ORDER TEE SHIRTSHICKEY GAYLEPO BOX 2749WOODINVILLE WA</v>
      </c>
      <c r="AK823" s="9">
        <f t="shared" si="138"/>
        <v>1</v>
      </c>
      <c r="AL823" s="9" t="str">
        <f t="shared" si="139"/>
        <v>NO!</v>
      </c>
      <c r="AM823" t="str">
        <f t="shared" si="140"/>
        <v>Yes</v>
      </c>
      <c r="AN823">
        <f t="shared" si="141"/>
        <v>100495508</v>
      </c>
      <c r="AO823" s="12" t="str">
        <f t="shared" si="142"/>
        <v>STATE SENATOR1REPUBLICANLEG DISTRICT 01 - SENATEKINGLegislative</v>
      </c>
    </row>
    <row r="824" spans="1:41" hidden="1" x14ac:dyDescent="0.25">
      <c r="A824">
        <v>179</v>
      </c>
      <c r="B824">
        <v>100504679</v>
      </c>
      <c r="C824" t="s">
        <v>30</v>
      </c>
      <c r="D824" t="s">
        <v>1224</v>
      </c>
      <c r="E824" t="s">
        <v>44</v>
      </c>
      <c r="F824" t="s">
        <v>1225</v>
      </c>
      <c r="G824" t="s">
        <v>1226</v>
      </c>
      <c r="H824" t="s">
        <v>212</v>
      </c>
      <c r="I824" t="s">
        <v>1227</v>
      </c>
      <c r="J824" t="s">
        <v>67</v>
      </c>
      <c r="K824" t="s">
        <v>174</v>
      </c>
      <c r="L824">
        <v>1</v>
      </c>
      <c r="N824" t="s">
        <v>50</v>
      </c>
      <c r="O824" t="s">
        <v>1276</v>
      </c>
      <c r="P824" t="s">
        <v>134</v>
      </c>
      <c r="Q824" t="s">
        <v>71</v>
      </c>
      <c r="R824">
        <v>2012</v>
      </c>
      <c r="S824">
        <v>283.25</v>
      </c>
      <c r="T824" t="s">
        <v>31</v>
      </c>
      <c r="U824" s="2">
        <v>41061</v>
      </c>
      <c r="V824" s="2">
        <v>41106</v>
      </c>
      <c r="W824" s="2">
        <v>41093</v>
      </c>
      <c r="Y824" t="s">
        <v>7433</v>
      </c>
      <c r="Z824" t="s">
        <v>7434</v>
      </c>
      <c r="AA824" t="s">
        <v>7435</v>
      </c>
      <c r="AB824" t="s">
        <v>7436</v>
      </c>
      <c r="AC824" t="s">
        <v>36</v>
      </c>
      <c r="AE824" s="9" t="str">
        <f t="shared" si="132"/>
        <v>ok</v>
      </c>
      <c r="AF824" s="9">
        <f t="shared" si="133"/>
        <v>0</v>
      </c>
      <c r="AG824" s="9" t="str">
        <f t="shared" si="134"/>
        <v>ok</v>
      </c>
      <c r="AH824" s="9" t="str">
        <f t="shared" si="135"/>
        <v>OK</v>
      </c>
      <c r="AI824" s="9" t="str">
        <f t="shared" si="136"/>
        <v>ok</v>
      </c>
      <c r="AJ824" s="9" t="str">
        <f t="shared" si="137"/>
        <v>STATE SENATOR1REPUBLICANLEG DISTRICT 01 - SENATEKINGLegislative2012283.25DEBT410614110641093RE-ORDER TEE SHIRTSHICKEY GAYLEPO BOX 2749WOODINVILLE WA</v>
      </c>
      <c r="AK824" s="9">
        <f t="shared" si="138"/>
        <v>1</v>
      </c>
      <c r="AL824" s="9" t="str">
        <f t="shared" si="139"/>
        <v>NO!</v>
      </c>
      <c r="AM824" t="str">
        <f t="shared" si="140"/>
        <v>Yes</v>
      </c>
      <c r="AN824">
        <f t="shared" si="141"/>
        <v>100495508</v>
      </c>
      <c r="AO824" s="12" t="str">
        <f t="shared" si="142"/>
        <v>STATE SENATOR1REPUBLICANLEG DISTRICT 01 - SENATEKINGLegislative</v>
      </c>
    </row>
    <row r="825" spans="1:41" hidden="1" x14ac:dyDescent="0.25">
      <c r="A825">
        <v>226</v>
      </c>
      <c r="B825">
        <v>100504694</v>
      </c>
      <c r="C825" t="s">
        <v>30</v>
      </c>
      <c r="D825" t="s">
        <v>2078</v>
      </c>
      <c r="E825" t="s">
        <v>44</v>
      </c>
      <c r="F825" t="s">
        <v>2079</v>
      </c>
      <c r="G825" t="s">
        <v>2080</v>
      </c>
      <c r="H825" t="s">
        <v>238</v>
      </c>
      <c r="I825" t="s">
        <v>2081</v>
      </c>
      <c r="J825" t="s">
        <v>174</v>
      </c>
      <c r="K825" t="s">
        <v>174</v>
      </c>
      <c r="L825">
        <v>1</v>
      </c>
      <c r="N825" t="s">
        <v>50</v>
      </c>
      <c r="O825" t="s">
        <v>1276</v>
      </c>
      <c r="P825" t="s">
        <v>134</v>
      </c>
      <c r="Q825" t="s">
        <v>71</v>
      </c>
      <c r="R825">
        <v>2012</v>
      </c>
      <c r="S825">
        <v>283.25</v>
      </c>
      <c r="T825" t="s">
        <v>31</v>
      </c>
      <c r="U825" s="2">
        <v>41061</v>
      </c>
      <c r="V825" s="2">
        <v>41106</v>
      </c>
      <c r="W825" s="2">
        <v>41093</v>
      </c>
      <c r="Y825" t="s">
        <v>7433</v>
      </c>
      <c r="Z825" t="s">
        <v>7434</v>
      </c>
      <c r="AA825" t="s">
        <v>7435</v>
      </c>
      <c r="AB825" t="s">
        <v>7436</v>
      </c>
      <c r="AC825" t="s">
        <v>36</v>
      </c>
      <c r="AE825" s="9" t="str">
        <f t="shared" si="132"/>
        <v>ok</v>
      </c>
      <c r="AF825" s="9">
        <f t="shared" si="133"/>
        <v>0</v>
      </c>
      <c r="AG825" s="9" t="str">
        <f t="shared" si="134"/>
        <v>ok</v>
      </c>
      <c r="AH825" s="9" t="str">
        <f t="shared" si="135"/>
        <v>OK</v>
      </c>
      <c r="AI825" s="9" t="str">
        <f t="shared" si="136"/>
        <v>ok</v>
      </c>
      <c r="AJ825" s="9" t="str">
        <f t="shared" si="137"/>
        <v>STATE SENATOR1REPUBLICANLEG DISTRICT 01 - SENATEKINGLegislative2012283.25DEBT410614110641093RE-ORDER TEE SHIRTSHICKEY GAYLEPO BOX 2749WOODINVILLE WA</v>
      </c>
      <c r="AK825" s="9">
        <f t="shared" si="138"/>
        <v>1</v>
      </c>
      <c r="AL825" s="9" t="str">
        <f t="shared" si="139"/>
        <v>MATCH</v>
      </c>
      <c r="AM825" t="str">
        <f t="shared" si="140"/>
        <v>Yes</v>
      </c>
      <c r="AN825">
        <f t="shared" si="141"/>
        <v>100495508</v>
      </c>
      <c r="AO825" s="12" t="str">
        <f t="shared" si="142"/>
        <v>STATE SENATOR1REPUBLICANLEG DISTRICT 01 - SENATEKINGLegislative</v>
      </c>
    </row>
    <row r="826" spans="1:41" hidden="1" x14ac:dyDescent="0.25">
      <c r="A826">
        <v>233</v>
      </c>
      <c r="B826">
        <v>100504695</v>
      </c>
      <c r="C826" t="s">
        <v>30</v>
      </c>
      <c r="D826" t="s">
        <v>2078</v>
      </c>
      <c r="E826" t="s">
        <v>44</v>
      </c>
      <c r="F826" t="s">
        <v>2079</v>
      </c>
      <c r="G826" t="s">
        <v>2080</v>
      </c>
      <c r="H826" t="s">
        <v>238</v>
      </c>
      <c r="I826" t="s">
        <v>2081</v>
      </c>
      <c r="J826" t="s">
        <v>174</v>
      </c>
      <c r="K826" t="s">
        <v>174</v>
      </c>
      <c r="L826">
        <v>1</v>
      </c>
      <c r="N826" t="s">
        <v>50</v>
      </c>
      <c r="O826" t="s">
        <v>1276</v>
      </c>
      <c r="P826" t="s">
        <v>134</v>
      </c>
      <c r="Q826" t="s">
        <v>71</v>
      </c>
      <c r="R826">
        <v>2012</v>
      </c>
      <c r="S826">
        <v>283.25</v>
      </c>
      <c r="T826" t="s">
        <v>31</v>
      </c>
      <c r="U826" s="2">
        <v>41061</v>
      </c>
      <c r="V826" s="2">
        <v>41106</v>
      </c>
      <c r="W826" s="2">
        <v>41093</v>
      </c>
      <c r="Y826" t="s">
        <v>7433</v>
      </c>
      <c r="Z826" t="s">
        <v>7434</v>
      </c>
      <c r="AA826" t="s">
        <v>7435</v>
      </c>
      <c r="AB826" t="s">
        <v>7436</v>
      </c>
      <c r="AC826" t="s">
        <v>36</v>
      </c>
      <c r="AE826" s="9" t="str">
        <f t="shared" si="132"/>
        <v>ok</v>
      </c>
      <c r="AF826" s="9">
        <f t="shared" si="133"/>
        <v>0</v>
      </c>
      <c r="AG826" s="9" t="str">
        <f t="shared" si="134"/>
        <v>ok</v>
      </c>
      <c r="AH826" s="9" t="str">
        <f t="shared" si="135"/>
        <v>OK</v>
      </c>
      <c r="AI826" s="9" t="str">
        <f t="shared" si="136"/>
        <v>ok</v>
      </c>
      <c r="AJ826" s="9" t="str">
        <f t="shared" si="137"/>
        <v>STATE SENATOR1REPUBLICANLEG DISTRICT 01 - SENATEKINGLegislative2012283.25DEBT410614110641093RE-ORDER TEE SHIRTSHICKEY GAYLEPO BOX 2749WOODINVILLE WA</v>
      </c>
      <c r="AK826" s="9">
        <f t="shared" si="138"/>
        <v>1</v>
      </c>
      <c r="AL826" s="9" t="str">
        <f t="shared" si="139"/>
        <v>MATCH</v>
      </c>
      <c r="AM826" t="str">
        <f t="shared" si="140"/>
        <v>Yes</v>
      </c>
      <c r="AN826">
        <f t="shared" si="141"/>
        <v>100495508</v>
      </c>
      <c r="AO826" s="12" t="str">
        <f t="shared" si="142"/>
        <v>STATE SENATOR1REPUBLICANLEG DISTRICT 01 - SENATEKINGLegislative</v>
      </c>
    </row>
    <row r="827" spans="1:41" hidden="1" x14ac:dyDescent="0.25">
      <c r="A827">
        <v>227</v>
      </c>
      <c r="B827">
        <v>100504696</v>
      </c>
      <c r="C827" t="s">
        <v>30</v>
      </c>
      <c r="D827" t="s">
        <v>2078</v>
      </c>
      <c r="E827" t="s">
        <v>44</v>
      </c>
      <c r="F827" t="s">
        <v>2079</v>
      </c>
      <c r="G827" t="s">
        <v>2080</v>
      </c>
      <c r="H827" t="s">
        <v>238</v>
      </c>
      <c r="I827" t="s">
        <v>2081</v>
      </c>
      <c r="J827" t="s">
        <v>174</v>
      </c>
      <c r="K827" t="s">
        <v>174</v>
      </c>
      <c r="L827">
        <v>1</v>
      </c>
      <c r="N827" t="s">
        <v>50</v>
      </c>
      <c r="O827" t="s">
        <v>1276</v>
      </c>
      <c r="P827" t="s">
        <v>134</v>
      </c>
      <c r="Q827" t="s">
        <v>71</v>
      </c>
      <c r="R827">
        <v>2012</v>
      </c>
      <c r="S827">
        <v>283.25</v>
      </c>
      <c r="T827" t="s">
        <v>31</v>
      </c>
      <c r="U827" s="2">
        <v>41061</v>
      </c>
      <c r="V827" s="2">
        <v>41106</v>
      </c>
      <c r="W827" s="2">
        <v>41093</v>
      </c>
      <c r="Y827" t="s">
        <v>7433</v>
      </c>
      <c r="Z827" t="s">
        <v>7434</v>
      </c>
      <c r="AA827" t="s">
        <v>7435</v>
      </c>
      <c r="AB827" t="s">
        <v>7436</v>
      </c>
      <c r="AC827" t="s">
        <v>36</v>
      </c>
      <c r="AE827" s="9" t="str">
        <f t="shared" si="132"/>
        <v>ok</v>
      </c>
      <c r="AF827" s="9">
        <f t="shared" si="133"/>
        <v>0</v>
      </c>
      <c r="AG827" s="9" t="str">
        <f t="shared" si="134"/>
        <v>ok</v>
      </c>
      <c r="AH827" s="9" t="str">
        <f t="shared" si="135"/>
        <v>OK</v>
      </c>
      <c r="AI827" s="9" t="str">
        <f t="shared" si="136"/>
        <v>ok</v>
      </c>
      <c r="AJ827" s="9" t="str">
        <f t="shared" si="137"/>
        <v>STATE SENATOR1REPUBLICANLEG DISTRICT 01 - SENATEKINGLegislative2012283.25DEBT410614110641093RE-ORDER TEE SHIRTSHICKEY GAYLEPO BOX 2749WOODINVILLE WA</v>
      </c>
      <c r="AK827" s="9">
        <f t="shared" si="138"/>
        <v>1</v>
      </c>
      <c r="AL827" s="9" t="str">
        <f t="shared" si="139"/>
        <v>MATCH</v>
      </c>
      <c r="AM827" t="str">
        <f t="shared" si="140"/>
        <v>Yes</v>
      </c>
      <c r="AN827">
        <f t="shared" si="141"/>
        <v>100495508</v>
      </c>
      <c r="AO827" s="12" t="str">
        <f t="shared" si="142"/>
        <v>STATE SENATOR1REPUBLICANLEG DISTRICT 01 - SENATEKINGLegislative</v>
      </c>
    </row>
    <row r="828" spans="1:41" hidden="1" x14ac:dyDescent="0.25">
      <c r="A828">
        <v>228</v>
      </c>
      <c r="B828">
        <v>100504698</v>
      </c>
      <c r="C828" t="s">
        <v>30</v>
      </c>
      <c r="D828" t="s">
        <v>2078</v>
      </c>
      <c r="E828" t="s">
        <v>44</v>
      </c>
      <c r="F828" t="s">
        <v>2079</v>
      </c>
      <c r="G828" t="s">
        <v>2080</v>
      </c>
      <c r="H828" t="s">
        <v>238</v>
      </c>
      <c r="I828" t="s">
        <v>2081</v>
      </c>
      <c r="J828" t="s">
        <v>174</v>
      </c>
      <c r="K828" t="s">
        <v>174</v>
      </c>
      <c r="L828">
        <v>1</v>
      </c>
      <c r="N828" t="s">
        <v>50</v>
      </c>
      <c r="O828" t="s">
        <v>1276</v>
      </c>
      <c r="P828" t="s">
        <v>134</v>
      </c>
      <c r="Q828" t="s">
        <v>71</v>
      </c>
      <c r="R828">
        <v>2012</v>
      </c>
      <c r="S828">
        <v>283.25</v>
      </c>
      <c r="T828" t="s">
        <v>31</v>
      </c>
      <c r="U828" s="2">
        <v>41061</v>
      </c>
      <c r="V828" s="2">
        <v>41106</v>
      </c>
      <c r="W828" s="2">
        <v>41093</v>
      </c>
      <c r="Y828" t="s">
        <v>7433</v>
      </c>
      <c r="Z828" t="s">
        <v>7434</v>
      </c>
      <c r="AA828" t="s">
        <v>7435</v>
      </c>
      <c r="AB828" t="s">
        <v>7436</v>
      </c>
      <c r="AC828" t="s">
        <v>36</v>
      </c>
      <c r="AE828" s="9" t="str">
        <f t="shared" si="132"/>
        <v>ok</v>
      </c>
      <c r="AF828" s="9">
        <f t="shared" si="133"/>
        <v>0</v>
      </c>
      <c r="AG828" s="9" t="str">
        <f t="shared" si="134"/>
        <v>ok</v>
      </c>
      <c r="AH828" s="9" t="str">
        <f t="shared" si="135"/>
        <v>OK</v>
      </c>
      <c r="AI828" s="9" t="str">
        <f t="shared" si="136"/>
        <v>ok</v>
      </c>
      <c r="AJ828" s="9" t="str">
        <f t="shared" si="137"/>
        <v>STATE SENATOR1REPUBLICANLEG DISTRICT 01 - SENATEKINGLegislative2012283.25DEBT410614110641093RE-ORDER TEE SHIRTSHICKEY GAYLEPO BOX 2749WOODINVILLE WA</v>
      </c>
      <c r="AK828" s="9">
        <f t="shared" si="138"/>
        <v>1</v>
      </c>
      <c r="AL828" s="9" t="str">
        <f t="shared" si="139"/>
        <v>MATCH</v>
      </c>
      <c r="AM828" t="str">
        <f t="shared" si="140"/>
        <v>Yes</v>
      </c>
      <c r="AN828">
        <f t="shared" si="141"/>
        <v>100495508</v>
      </c>
      <c r="AO828" s="12" t="str">
        <f t="shared" si="142"/>
        <v>STATE SENATOR1REPUBLICANLEG DISTRICT 01 - SENATEKINGLegislative</v>
      </c>
    </row>
    <row r="829" spans="1:41" hidden="1" x14ac:dyDescent="0.25">
      <c r="A829">
        <v>191</v>
      </c>
      <c r="B829">
        <v>100504832</v>
      </c>
      <c r="C829" t="s">
        <v>30</v>
      </c>
      <c r="D829" t="s">
        <v>608</v>
      </c>
      <c r="E829" t="s">
        <v>44</v>
      </c>
      <c r="F829" t="s">
        <v>609</v>
      </c>
      <c r="G829" t="s">
        <v>46</v>
      </c>
      <c r="H829" t="s">
        <v>273</v>
      </c>
      <c r="I829" t="s">
        <v>610</v>
      </c>
      <c r="J829" t="s">
        <v>611</v>
      </c>
      <c r="K829" t="s">
        <v>174</v>
      </c>
      <c r="L829">
        <v>1</v>
      </c>
      <c r="N829" t="s">
        <v>50</v>
      </c>
      <c r="O829" t="s">
        <v>1276</v>
      </c>
      <c r="P829" t="s">
        <v>134</v>
      </c>
      <c r="Q829" t="s">
        <v>71</v>
      </c>
      <c r="R829">
        <v>2012</v>
      </c>
      <c r="S829">
        <v>283.25</v>
      </c>
      <c r="T829" t="s">
        <v>31</v>
      </c>
      <c r="U829" s="2">
        <v>41061</v>
      </c>
      <c r="V829" s="2">
        <v>41106</v>
      </c>
      <c r="W829" s="2">
        <v>41093</v>
      </c>
      <c r="Y829" t="s">
        <v>7433</v>
      </c>
      <c r="Z829" t="s">
        <v>7434</v>
      </c>
      <c r="AA829" t="s">
        <v>7435</v>
      </c>
      <c r="AB829" t="s">
        <v>7436</v>
      </c>
      <c r="AC829" t="s">
        <v>36</v>
      </c>
      <c r="AE829" s="9" t="str">
        <f t="shared" si="132"/>
        <v>ok</v>
      </c>
      <c r="AF829" s="9">
        <f t="shared" si="133"/>
        <v>0</v>
      </c>
      <c r="AG829" s="9" t="str">
        <f t="shared" si="134"/>
        <v>ok</v>
      </c>
      <c r="AH829" s="9" t="str">
        <f t="shared" si="135"/>
        <v>OK</v>
      </c>
      <c r="AI829" s="9" t="str">
        <f t="shared" si="136"/>
        <v>ok</v>
      </c>
      <c r="AJ829" s="9" t="str">
        <f t="shared" si="137"/>
        <v>STATE SENATOR1REPUBLICANLEG DISTRICT 01 - SENATEKINGLegislative2012283.25DEBT410614110641093RE-ORDER TEE SHIRTSHICKEY GAYLEPO BOX 2749WOODINVILLE WA</v>
      </c>
      <c r="AK829" s="9">
        <f t="shared" si="138"/>
        <v>1</v>
      </c>
      <c r="AL829" s="9" t="str">
        <f t="shared" si="139"/>
        <v>NO!</v>
      </c>
      <c r="AM829" t="str">
        <f t="shared" si="140"/>
        <v>Yes</v>
      </c>
      <c r="AN829">
        <f t="shared" si="141"/>
        <v>100495508</v>
      </c>
      <c r="AO829" s="12" t="str">
        <f t="shared" si="142"/>
        <v>STATE SENATOR1REPUBLICANLEG DISTRICT 01 - SENATEKINGLegislative</v>
      </c>
    </row>
    <row r="830" spans="1:41" hidden="1" x14ac:dyDescent="0.25">
      <c r="A830">
        <v>231</v>
      </c>
      <c r="B830">
        <v>100504866</v>
      </c>
      <c r="C830" t="s">
        <v>30</v>
      </c>
      <c r="D830" t="s">
        <v>2592</v>
      </c>
      <c r="E830" t="s">
        <v>44</v>
      </c>
      <c r="F830" t="s">
        <v>2593</v>
      </c>
      <c r="G830" t="s">
        <v>108</v>
      </c>
      <c r="H830" t="s">
        <v>602</v>
      </c>
      <c r="I830" t="s">
        <v>2594</v>
      </c>
      <c r="J830" t="s">
        <v>67</v>
      </c>
      <c r="K830" t="s">
        <v>174</v>
      </c>
      <c r="L830">
        <v>1</v>
      </c>
      <c r="N830" t="s">
        <v>50</v>
      </c>
      <c r="O830" t="s">
        <v>1276</v>
      </c>
      <c r="P830" t="s">
        <v>134</v>
      </c>
      <c r="Q830" t="s">
        <v>71</v>
      </c>
      <c r="R830">
        <v>2012</v>
      </c>
      <c r="S830">
        <v>283.25</v>
      </c>
      <c r="T830" t="s">
        <v>31</v>
      </c>
      <c r="U830" s="2">
        <v>41061</v>
      </c>
      <c r="V830" s="2">
        <v>41106</v>
      </c>
      <c r="W830" s="2">
        <v>41093</v>
      </c>
      <c r="Y830" t="s">
        <v>7433</v>
      </c>
      <c r="Z830" t="s">
        <v>7434</v>
      </c>
      <c r="AA830" t="s">
        <v>7435</v>
      </c>
      <c r="AB830" t="s">
        <v>7436</v>
      </c>
      <c r="AC830" t="s">
        <v>36</v>
      </c>
      <c r="AE830" s="9" t="str">
        <f t="shared" si="132"/>
        <v>ok</v>
      </c>
      <c r="AF830" s="9">
        <f t="shared" si="133"/>
        <v>0</v>
      </c>
      <c r="AG830" s="9" t="str">
        <f t="shared" si="134"/>
        <v>ok</v>
      </c>
      <c r="AH830" s="9" t="str">
        <f t="shared" si="135"/>
        <v>OK</v>
      </c>
      <c r="AI830" s="9" t="str">
        <f t="shared" si="136"/>
        <v>ok</v>
      </c>
      <c r="AJ830" s="9" t="str">
        <f t="shared" si="137"/>
        <v>STATE SENATOR1REPUBLICANLEG DISTRICT 01 - SENATEKINGLegislative2012283.25DEBT410614110641093RE-ORDER TEE SHIRTSHICKEY GAYLEPO BOX 2749WOODINVILLE WA</v>
      </c>
      <c r="AK830" s="9">
        <f t="shared" si="138"/>
        <v>1</v>
      </c>
      <c r="AL830" s="9" t="str">
        <f t="shared" si="139"/>
        <v>NO!</v>
      </c>
      <c r="AM830" t="str">
        <f t="shared" si="140"/>
        <v>Yes</v>
      </c>
      <c r="AN830">
        <f t="shared" si="141"/>
        <v>100495508</v>
      </c>
      <c r="AO830" s="12" t="str">
        <f t="shared" si="142"/>
        <v>STATE SENATOR1REPUBLICANLEG DISTRICT 01 - SENATEKINGLegislative</v>
      </c>
    </row>
    <row r="831" spans="1:41" hidden="1" x14ac:dyDescent="0.25">
      <c r="A831">
        <v>234</v>
      </c>
      <c r="B831">
        <v>100507264</v>
      </c>
      <c r="C831" t="s">
        <v>30</v>
      </c>
      <c r="D831" t="s">
        <v>1371</v>
      </c>
      <c r="E831" t="s">
        <v>44</v>
      </c>
      <c r="F831" s="10" t="s">
        <v>1372</v>
      </c>
      <c r="G831" t="s">
        <v>108</v>
      </c>
      <c r="H831" t="s">
        <v>273</v>
      </c>
      <c r="I831" t="s">
        <v>1373</v>
      </c>
      <c r="J831" t="s">
        <v>240</v>
      </c>
      <c r="K831" t="s">
        <v>174</v>
      </c>
      <c r="L831">
        <v>1</v>
      </c>
      <c r="N831" t="s">
        <v>50</v>
      </c>
      <c r="O831" t="s">
        <v>1276</v>
      </c>
      <c r="P831" t="s">
        <v>134</v>
      </c>
      <c r="Q831" t="s">
        <v>71</v>
      </c>
      <c r="R831">
        <v>2012</v>
      </c>
      <c r="S831">
        <v>283.25</v>
      </c>
      <c r="T831" t="s">
        <v>31</v>
      </c>
      <c r="U831" s="2">
        <v>41061</v>
      </c>
      <c r="V831" s="2">
        <v>41106</v>
      </c>
      <c r="W831" s="2">
        <v>41093</v>
      </c>
      <c r="Y831" t="s">
        <v>7433</v>
      </c>
      <c r="Z831" t="s">
        <v>7434</v>
      </c>
      <c r="AA831" t="s">
        <v>7435</v>
      </c>
      <c r="AB831" t="s">
        <v>7436</v>
      </c>
      <c r="AC831" t="s">
        <v>36</v>
      </c>
      <c r="AE831" s="9" t="str">
        <f t="shared" si="132"/>
        <v>ok</v>
      </c>
      <c r="AF831" s="9">
        <f t="shared" si="133"/>
        <v>0</v>
      </c>
      <c r="AG831" s="9" t="str">
        <f t="shared" si="134"/>
        <v>ok</v>
      </c>
      <c r="AH831" s="9" t="str">
        <f t="shared" si="135"/>
        <v>OK</v>
      </c>
      <c r="AI831" s="9" t="str">
        <f t="shared" si="136"/>
        <v>ok</v>
      </c>
      <c r="AJ831" s="9" t="str">
        <f t="shared" si="137"/>
        <v>STATE SENATOR1REPUBLICANLEG DISTRICT 01 - SENATEKINGLegislative2012283.25DEBT410614110641093RE-ORDER TEE SHIRTSHICKEY GAYLEPO BOX 2749WOODINVILLE WA</v>
      </c>
      <c r="AK831" s="9">
        <f t="shared" si="138"/>
        <v>1</v>
      </c>
      <c r="AL831" s="9" t="str">
        <f t="shared" si="139"/>
        <v>NO!</v>
      </c>
      <c r="AM831" t="str">
        <f t="shared" si="140"/>
        <v>Yes</v>
      </c>
      <c r="AN831">
        <f t="shared" si="141"/>
        <v>100495508</v>
      </c>
      <c r="AO831" s="12" t="str">
        <f t="shared" si="142"/>
        <v>STATE SENATOR1REPUBLICANLEG DISTRICT 01 - SENATEKINGLegislative</v>
      </c>
    </row>
    <row r="832" spans="1:41" hidden="1" x14ac:dyDescent="0.25">
      <c r="A832">
        <v>246</v>
      </c>
      <c r="B832">
        <v>100507286</v>
      </c>
      <c r="C832" t="s">
        <v>30</v>
      </c>
      <c r="D832" t="s">
        <v>1371</v>
      </c>
      <c r="E832" t="s">
        <v>44</v>
      </c>
      <c r="F832" s="10" t="s">
        <v>1372</v>
      </c>
      <c r="G832" t="s">
        <v>108</v>
      </c>
      <c r="H832" t="s">
        <v>273</v>
      </c>
      <c r="I832" t="s">
        <v>1373</v>
      </c>
      <c r="J832" t="s">
        <v>240</v>
      </c>
      <c r="K832" t="s">
        <v>174</v>
      </c>
      <c r="L832">
        <v>1</v>
      </c>
      <c r="N832" t="s">
        <v>50</v>
      </c>
      <c r="O832" t="s">
        <v>1276</v>
      </c>
      <c r="P832" t="s">
        <v>134</v>
      </c>
      <c r="Q832" t="s">
        <v>71</v>
      </c>
      <c r="R832">
        <v>2012</v>
      </c>
      <c r="S832">
        <v>283.25</v>
      </c>
      <c r="T832" t="s">
        <v>31</v>
      </c>
      <c r="U832" s="2">
        <v>41061</v>
      </c>
      <c r="V832" s="2">
        <v>41106</v>
      </c>
      <c r="W832" s="2">
        <v>41093</v>
      </c>
      <c r="Y832" t="s">
        <v>7433</v>
      </c>
      <c r="Z832" t="s">
        <v>7434</v>
      </c>
      <c r="AA832" t="s">
        <v>7435</v>
      </c>
      <c r="AB832" t="s">
        <v>7436</v>
      </c>
      <c r="AC832" t="s">
        <v>36</v>
      </c>
      <c r="AE832" s="9" t="str">
        <f t="shared" si="132"/>
        <v>ok</v>
      </c>
      <c r="AF832" s="9">
        <f t="shared" si="133"/>
        <v>0</v>
      </c>
      <c r="AG832" s="9" t="str">
        <f t="shared" si="134"/>
        <v>ok</v>
      </c>
      <c r="AH832" s="9" t="str">
        <f t="shared" si="135"/>
        <v>OK</v>
      </c>
      <c r="AI832" s="9" t="str">
        <f t="shared" si="136"/>
        <v>ok</v>
      </c>
      <c r="AJ832" s="9" t="str">
        <f t="shared" si="137"/>
        <v>STATE SENATOR1REPUBLICANLEG DISTRICT 01 - SENATEKINGLegislative2012283.25DEBT410614110641093RE-ORDER TEE SHIRTSHICKEY GAYLEPO BOX 2749WOODINVILLE WA</v>
      </c>
      <c r="AK832" s="9">
        <f t="shared" si="138"/>
        <v>1</v>
      </c>
      <c r="AL832" s="9" t="str">
        <f t="shared" si="139"/>
        <v>NO!</v>
      </c>
      <c r="AM832" t="str">
        <f t="shared" si="140"/>
        <v>Yes</v>
      </c>
      <c r="AN832">
        <f t="shared" si="141"/>
        <v>100495508</v>
      </c>
      <c r="AO832" s="12" t="str">
        <f t="shared" si="142"/>
        <v>STATE SENATOR1REPUBLICANLEG DISTRICT 01 - SENATEKINGLegislative</v>
      </c>
    </row>
    <row r="833" spans="1:41" hidden="1" x14ac:dyDescent="0.25">
      <c r="A833">
        <v>245</v>
      </c>
      <c r="B833">
        <v>100507538</v>
      </c>
      <c r="C833" t="s">
        <v>30</v>
      </c>
      <c r="D833" t="s">
        <v>2459</v>
      </c>
      <c r="E833" t="s">
        <v>44</v>
      </c>
      <c r="F833" t="s">
        <v>2460</v>
      </c>
      <c r="G833" t="s">
        <v>2461</v>
      </c>
      <c r="H833" t="s">
        <v>520</v>
      </c>
      <c r="I833" t="s">
        <v>2462</v>
      </c>
      <c r="J833" t="s">
        <v>654</v>
      </c>
      <c r="K833" t="s">
        <v>174</v>
      </c>
      <c r="L833">
        <v>1</v>
      </c>
      <c r="N833" t="s">
        <v>50</v>
      </c>
      <c r="O833" t="s">
        <v>1276</v>
      </c>
      <c r="P833" t="s">
        <v>134</v>
      </c>
      <c r="Q833" t="s">
        <v>71</v>
      </c>
      <c r="R833">
        <v>2012</v>
      </c>
      <c r="S833">
        <v>283.25</v>
      </c>
      <c r="T833" t="s">
        <v>31</v>
      </c>
      <c r="U833" s="2">
        <v>41061</v>
      </c>
      <c r="V833" s="2">
        <v>41106</v>
      </c>
      <c r="W833" s="2">
        <v>41093</v>
      </c>
      <c r="Y833" t="s">
        <v>7433</v>
      </c>
      <c r="Z833" t="s">
        <v>7434</v>
      </c>
      <c r="AA833" t="s">
        <v>7435</v>
      </c>
      <c r="AB833" t="s">
        <v>7436</v>
      </c>
      <c r="AC833" t="s">
        <v>36</v>
      </c>
      <c r="AE833" s="9" t="str">
        <f t="shared" si="132"/>
        <v>ok</v>
      </c>
      <c r="AF833" s="9">
        <f t="shared" si="133"/>
        <v>0</v>
      </c>
      <c r="AG833" s="9" t="str">
        <f t="shared" si="134"/>
        <v>ok</v>
      </c>
      <c r="AH833" s="9" t="str">
        <f t="shared" si="135"/>
        <v>OK</v>
      </c>
      <c r="AI833" s="9" t="str">
        <f t="shared" si="136"/>
        <v>ok</v>
      </c>
      <c r="AJ833" s="9" t="str">
        <f t="shared" si="137"/>
        <v>STATE SENATOR1REPUBLICANLEG DISTRICT 01 - SENATEKINGLegislative2012283.25DEBT410614110641093RE-ORDER TEE SHIRTSHICKEY GAYLEPO BOX 2749WOODINVILLE WA</v>
      </c>
      <c r="AK833" s="9">
        <f t="shared" si="138"/>
        <v>1</v>
      </c>
      <c r="AL833" s="9" t="str">
        <f t="shared" si="139"/>
        <v>NO!</v>
      </c>
      <c r="AM833" t="str">
        <f t="shared" si="140"/>
        <v>Yes</v>
      </c>
      <c r="AN833">
        <f t="shared" si="141"/>
        <v>100495508</v>
      </c>
      <c r="AO833" s="12" t="str">
        <f t="shared" si="142"/>
        <v>STATE SENATOR1REPUBLICANLEG DISTRICT 01 - SENATEKINGLegislative</v>
      </c>
    </row>
    <row r="834" spans="1:41" hidden="1" x14ac:dyDescent="0.25">
      <c r="A834">
        <v>196</v>
      </c>
      <c r="B834">
        <v>100507541</v>
      </c>
      <c r="C834" t="s">
        <v>30</v>
      </c>
      <c r="D834" t="s">
        <v>2459</v>
      </c>
      <c r="E834" t="s">
        <v>44</v>
      </c>
      <c r="F834" t="s">
        <v>2460</v>
      </c>
      <c r="G834" t="s">
        <v>2461</v>
      </c>
      <c r="H834" t="s">
        <v>520</v>
      </c>
      <c r="I834" t="s">
        <v>2462</v>
      </c>
      <c r="J834" t="s">
        <v>654</v>
      </c>
      <c r="K834" t="s">
        <v>174</v>
      </c>
      <c r="L834">
        <v>1</v>
      </c>
      <c r="N834" t="s">
        <v>50</v>
      </c>
      <c r="O834" t="s">
        <v>1276</v>
      </c>
      <c r="P834" t="s">
        <v>134</v>
      </c>
      <c r="Q834" t="s">
        <v>71</v>
      </c>
      <c r="R834">
        <v>2012</v>
      </c>
      <c r="S834">
        <v>283.25</v>
      </c>
      <c r="T834" t="s">
        <v>31</v>
      </c>
      <c r="U834" s="2">
        <v>41061</v>
      </c>
      <c r="V834" s="2">
        <v>41106</v>
      </c>
      <c r="W834" s="2">
        <v>41093</v>
      </c>
      <c r="Y834" t="s">
        <v>7433</v>
      </c>
      <c r="Z834" t="s">
        <v>7434</v>
      </c>
      <c r="AA834" t="s">
        <v>7435</v>
      </c>
      <c r="AB834" t="s">
        <v>7436</v>
      </c>
      <c r="AC834" t="s">
        <v>36</v>
      </c>
      <c r="AE834" s="9" t="str">
        <f t="shared" si="132"/>
        <v>ok</v>
      </c>
      <c r="AF834" s="9">
        <f t="shared" si="133"/>
        <v>0</v>
      </c>
      <c r="AG834" s="9" t="str">
        <f t="shared" si="134"/>
        <v>ok</v>
      </c>
      <c r="AH834" s="9" t="str">
        <f t="shared" si="135"/>
        <v>OK</v>
      </c>
      <c r="AI834" s="9" t="str">
        <f t="shared" si="136"/>
        <v>ok</v>
      </c>
      <c r="AJ834" s="9" t="str">
        <f t="shared" si="137"/>
        <v>STATE SENATOR1REPUBLICANLEG DISTRICT 01 - SENATEKINGLegislative2012283.25DEBT410614110641093RE-ORDER TEE SHIRTSHICKEY GAYLEPO BOX 2749WOODINVILLE WA</v>
      </c>
      <c r="AK834" s="9">
        <f t="shared" si="138"/>
        <v>1</v>
      </c>
      <c r="AL834" s="9" t="str">
        <f t="shared" si="139"/>
        <v>NO!</v>
      </c>
      <c r="AM834" t="str">
        <f t="shared" si="140"/>
        <v>Yes</v>
      </c>
      <c r="AN834">
        <f t="shared" si="141"/>
        <v>100495508</v>
      </c>
      <c r="AO834" s="12" t="str">
        <f t="shared" si="142"/>
        <v>STATE SENATOR1REPUBLICANLEG DISTRICT 01 - SENATEKINGLegislative</v>
      </c>
    </row>
    <row r="835" spans="1:41" hidden="1" x14ac:dyDescent="0.25">
      <c r="A835">
        <v>225</v>
      </c>
      <c r="B835">
        <v>100507557</v>
      </c>
      <c r="C835" t="s">
        <v>30</v>
      </c>
      <c r="D835" t="s">
        <v>706</v>
      </c>
      <c r="E835" t="s">
        <v>44</v>
      </c>
      <c r="F835" t="s">
        <v>707</v>
      </c>
      <c r="G835" t="s">
        <v>224</v>
      </c>
      <c r="H835" t="s">
        <v>299</v>
      </c>
      <c r="I835" t="s">
        <v>708</v>
      </c>
      <c r="J835" t="s">
        <v>67</v>
      </c>
      <c r="K835" t="s">
        <v>174</v>
      </c>
      <c r="L835">
        <v>1</v>
      </c>
      <c r="N835" t="s">
        <v>50</v>
      </c>
      <c r="O835" t="s">
        <v>1276</v>
      </c>
      <c r="P835" t="s">
        <v>134</v>
      </c>
      <c r="Q835" t="s">
        <v>71</v>
      </c>
      <c r="R835">
        <v>2012</v>
      </c>
      <c r="S835">
        <v>283.25</v>
      </c>
      <c r="T835" t="s">
        <v>31</v>
      </c>
      <c r="U835" s="2">
        <v>41061</v>
      </c>
      <c r="V835" s="2">
        <v>41106</v>
      </c>
      <c r="W835" s="2">
        <v>41093</v>
      </c>
      <c r="Y835" t="s">
        <v>7433</v>
      </c>
      <c r="Z835" t="s">
        <v>7434</v>
      </c>
      <c r="AA835" t="s">
        <v>7435</v>
      </c>
      <c r="AB835" t="s">
        <v>7436</v>
      </c>
      <c r="AC835" t="s">
        <v>36</v>
      </c>
      <c r="AE835" s="9" t="str">
        <f t="shared" si="132"/>
        <v>ok</v>
      </c>
      <c r="AF835" s="9">
        <f t="shared" si="133"/>
        <v>0</v>
      </c>
      <c r="AG835" s="9" t="str">
        <f t="shared" si="134"/>
        <v>ok</v>
      </c>
      <c r="AH835" s="9" t="str">
        <f t="shared" si="135"/>
        <v>OK</v>
      </c>
      <c r="AI835" s="9" t="str">
        <f t="shared" si="136"/>
        <v>ok</v>
      </c>
      <c r="AJ835" s="9" t="str">
        <f t="shared" si="137"/>
        <v>STATE SENATOR1REPUBLICANLEG DISTRICT 01 - SENATEKINGLegislative2012283.25DEBT410614110641093RE-ORDER TEE SHIRTSHICKEY GAYLEPO BOX 2749WOODINVILLE WA</v>
      </c>
      <c r="AK835" s="9">
        <f t="shared" si="138"/>
        <v>1</v>
      </c>
      <c r="AL835" s="9" t="str">
        <f t="shared" si="139"/>
        <v>NO!</v>
      </c>
      <c r="AM835" t="str">
        <f t="shared" si="140"/>
        <v>Yes</v>
      </c>
      <c r="AN835">
        <f t="shared" si="141"/>
        <v>100495508</v>
      </c>
      <c r="AO835" s="12" t="str">
        <f t="shared" si="142"/>
        <v>STATE SENATOR1REPUBLICANLEG DISTRICT 01 - SENATEKINGLegislative</v>
      </c>
    </row>
    <row r="836" spans="1:41" hidden="1" x14ac:dyDescent="0.25">
      <c r="A836">
        <v>190</v>
      </c>
      <c r="B836">
        <v>100507570</v>
      </c>
      <c r="C836" t="s">
        <v>30</v>
      </c>
      <c r="D836" t="s">
        <v>170</v>
      </c>
      <c r="E836" t="s">
        <v>44</v>
      </c>
      <c r="F836" t="s">
        <v>171</v>
      </c>
      <c r="G836" t="s">
        <v>172</v>
      </c>
      <c r="H836" t="s">
        <v>140</v>
      </c>
      <c r="I836" t="s">
        <v>173</v>
      </c>
      <c r="J836" t="s">
        <v>174</v>
      </c>
      <c r="K836" t="s">
        <v>174</v>
      </c>
      <c r="L836">
        <v>1</v>
      </c>
      <c r="N836" t="s">
        <v>50</v>
      </c>
      <c r="O836" t="s">
        <v>1276</v>
      </c>
      <c r="P836" t="s">
        <v>134</v>
      </c>
      <c r="Q836" t="s">
        <v>71</v>
      </c>
      <c r="R836">
        <v>2012</v>
      </c>
      <c r="S836">
        <v>283.25</v>
      </c>
      <c r="T836" t="s">
        <v>31</v>
      </c>
      <c r="U836" s="2">
        <v>41061</v>
      </c>
      <c r="V836" s="2">
        <v>41106</v>
      </c>
      <c r="W836" s="2">
        <v>41093</v>
      </c>
      <c r="Y836" t="s">
        <v>7433</v>
      </c>
      <c r="Z836" t="s">
        <v>7434</v>
      </c>
      <c r="AA836" t="s">
        <v>7435</v>
      </c>
      <c r="AB836" t="s">
        <v>7436</v>
      </c>
      <c r="AC836" t="s">
        <v>36</v>
      </c>
      <c r="AE836" s="9" t="str">
        <f t="shared" si="132"/>
        <v>ok</v>
      </c>
      <c r="AF836" s="9">
        <f t="shared" si="133"/>
        <v>0</v>
      </c>
      <c r="AG836" s="9" t="str">
        <f t="shared" si="134"/>
        <v>ok</v>
      </c>
      <c r="AH836" s="9" t="str">
        <f t="shared" si="135"/>
        <v>OK</v>
      </c>
      <c r="AI836" s="9" t="str">
        <f t="shared" si="136"/>
        <v>ok</v>
      </c>
      <c r="AJ836" s="9" t="str">
        <f t="shared" si="137"/>
        <v>STATE SENATOR1REPUBLICANLEG DISTRICT 01 - SENATEKINGLegislative2012283.25DEBT410614110641093RE-ORDER TEE SHIRTSHICKEY GAYLEPO BOX 2749WOODINVILLE WA</v>
      </c>
      <c r="AK836" s="9">
        <f t="shared" si="138"/>
        <v>1</v>
      </c>
      <c r="AL836" s="9" t="str">
        <f t="shared" si="139"/>
        <v>MATCH</v>
      </c>
      <c r="AM836" t="str">
        <f t="shared" si="140"/>
        <v>Yes</v>
      </c>
      <c r="AN836">
        <f t="shared" si="141"/>
        <v>100495508</v>
      </c>
      <c r="AO836" s="12" t="str">
        <f t="shared" si="142"/>
        <v>STATE SENATOR1REPUBLICANLEG DISTRICT 01 - SENATEKINGLegislative</v>
      </c>
    </row>
    <row r="837" spans="1:41" hidden="1" x14ac:dyDescent="0.25">
      <c r="A837">
        <v>247</v>
      </c>
      <c r="B837">
        <v>100508830</v>
      </c>
      <c r="C837" t="s">
        <v>30</v>
      </c>
      <c r="D837" t="s">
        <v>933</v>
      </c>
      <c r="E837" t="s">
        <v>44</v>
      </c>
      <c r="F837" t="s">
        <v>934</v>
      </c>
      <c r="G837" t="s">
        <v>935</v>
      </c>
      <c r="H837" t="s">
        <v>191</v>
      </c>
      <c r="I837" t="s">
        <v>936</v>
      </c>
      <c r="J837" t="s">
        <v>49</v>
      </c>
      <c r="K837" t="s">
        <v>174</v>
      </c>
      <c r="L837">
        <v>1</v>
      </c>
      <c r="N837" t="s">
        <v>50</v>
      </c>
      <c r="O837" t="s">
        <v>1276</v>
      </c>
      <c r="P837" t="s">
        <v>134</v>
      </c>
      <c r="Q837" t="s">
        <v>71</v>
      </c>
      <c r="R837">
        <v>2012</v>
      </c>
      <c r="S837">
        <v>283.25</v>
      </c>
      <c r="T837" t="s">
        <v>31</v>
      </c>
      <c r="U837" s="2">
        <v>41061</v>
      </c>
      <c r="V837" s="2">
        <v>41106</v>
      </c>
      <c r="W837" s="2">
        <v>41093</v>
      </c>
      <c r="Y837" t="s">
        <v>7433</v>
      </c>
      <c r="Z837" t="s">
        <v>7434</v>
      </c>
      <c r="AA837" t="s">
        <v>7435</v>
      </c>
      <c r="AB837" t="s">
        <v>7436</v>
      </c>
      <c r="AC837" t="s">
        <v>36</v>
      </c>
      <c r="AE837" s="9" t="str">
        <f t="shared" ref="AE837:AE900" si="143">IF(LEFT(D837,4)=LEFT(F837,4),"ok","NO!")</f>
        <v>ok</v>
      </c>
      <c r="AF837" s="9">
        <f t="shared" ref="AF837:AF900" si="144">VALUE(MID(O837,SEARCH(" -",O837)-2,2))-L837</f>
        <v>0</v>
      </c>
      <c r="AG837" s="9" t="str">
        <f t="shared" ref="AG837:AG900" si="145">IF(V837&gt;=U837,"ok","ERROR!")</f>
        <v>ok</v>
      </c>
      <c r="AH837" s="9" t="str">
        <f t="shared" ref="AH837:AH900" si="146">IF(AND(W837&gt;=U837,W837&lt;=V837),"OK","ERROR!")</f>
        <v>OK</v>
      </c>
      <c r="AI837" s="9" t="str">
        <f t="shared" ref="AI837:AI900" si="147">IF(W837&lt;=V837,"ok","ERROR")</f>
        <v>ok</v>
      </c>
      <c r="AJ837" s="9" t="str">
        <f t="shared" ref="AJ837:AJ900" si="148">CONCATENATE(K837,L837,M837,N837,O837,P837,Q837,R837,S837,T837,U837,V837,W837,X837,Y837,Z837,AA837,AB837,AC837)</f>
        <v>STATE SENATOR1REPUBLICANLEG DISTRICT 01 - SENATEKINGLegislative2012283.25DEBT410614110641093RE-ORDER TEE SHIRTSHICKEY GAYLEPO BOX 2749WOODINVILLE WA</v>
      </c>
      <c r="AK837" s="9">
        <f t="shared" ref="AK837:AK900" si="149">IF(OR(ISNA(AJ836),ISNA(AJ837)),0,IF(AJ837&lt;&gt;AJ836,0,1))</f>
        <v>1</v>
      </c>
      <c r="AL837" s="9" t="str">
        <f t="shared" ref="AL837:AL900" si="150">IF(J837=K837,"MATCH","NO!")</f>
        <v>NO!</v>
      </c>
      <c r="AM837" t="str">
        <f t="shared" ref="AM837:AM900" si="151">IF(ISNA(VLOOKUP($B837,realdata,1,FALSE)),"NO","Yes")</f>
        <v>Yes</v>
      </c>
      <c r="AN837">
        <f t="shared" ref="AN837:AN900" si="152">VLOOKUP(AJ837,real_kac,2,FALSE)</f>
        <v>100495508</v>
      </c>
      <c r="AO837" s="12" t="str">
        <f t="shared" ref="AO837:AO900" si="153">CONCATENATE(K837,L837,M837,N837,O837,P837,Q837)</f>
        <v>STATE SENATOR1REPUBLICANLEG DISTRICT 01 - SENATEKINGLegislative</v>
      </c>
    </row>
    <row r="838" spans="1:41" hidden="1" x14ac:dyDescent="0.25">
      <c r="A838">
        <v>220</v>
      </c>
      <c r="B838">
        <v>100508862</v>
      </c>
      <c r="C838" t="s">
        <v>30</v>
      </c>
      <c r="D838" t="s">
        <v>976</v>
      </c>
      <c r="E838" t="s">
        <v>44</v>
      </c>
      <c r="F838" t="s">
        <v>977</v>
      </c>
      <c r="G838" t="s">
        <v>224</v>
      </c>
      <c r="H838" t="s">
        <v>346</v>
      </c>
      <c r="I838" t="s">
        <v>978</v>
      </c>
      <c r="J838" t="s">
        <v>49</v>
      </c>
      <c r="K838" t="s">
        <v>174</v>
      </c>
      <c r="L838">
        <v>1</v>
      </c>
      <c r="N838" t="s">
        <v>50</v>
      </c>
      <c r="O838" t="s">
        <v>1276</v>
      </c>
      <c r="P838" t="s">
        <v>134</v>
      </c>
      <c r="Q838" t="s">
        <v>71</v>
      </c>
      <c r="R838">
        <v>2012</v>
      </c>
      <c r="S838">
        <v>283.25</v>
      </c>
      <c r="T838" t="s">
        <v>31</v>
      </c>
      <c r="U838" s="2">
        <v>41061</v>
      </c>
      <c r="V838" s="2">
        <v>41106</v>
      </c>
      <c r="W838" s="2">
        <v>41093</v>
      </c>
      <c r="Y838" t="s">
        <v>7433</v>
      </c>
      <c r="Z838" t="s">
        <v>7434</v>
      </c>
      <c r="AA838" t="s">
        <v>7435</v>
      </c>
      <c r="AB838" t="s">
        <v>7436</v>
      </c>
      <c r="AC838" t="s">
        <v>36</v>
      </c>
      <c r="AE838" s="9" t="str">
        <f t="shared" si="143"/>
        <v>ok</v>
      </c>
      <c r="AF838" s="9">
        <f t="shared" si="144"/>
        <v>0</v>
      </c>
      <c r="AG838" s="9" t="str">
        <f t="shared" si="145"/>
        <v>ok</v>
      </c>
      <c r="AH838" s="9" t="str">
        <f t="shared" si="146"/>
        <v>OK</v>
      </c>
      <c r="AI838" s="9" t="str">
        <f t="shared" si="147"/>
        <v>ok</v>
      </c>
      <c r="AJ838" s="9" t="str">
        <f t="shared" si="148"/>
        <v>STATE SENATOR1REPUBLICANLEG DISTRICT 01 - SENATEKINGLegislative2012283.25DEBT410614110641093RE-ORDER TEE SHIRTSHICKEY GAYLEPO BOX 2749WOODINVILLE WA</v>
      </c>
      <c r="AK838" s="9">
        <f t="shared" si="149"/>
        <v>1</v>
      </c>
      <c r="AL838" s="9" t="str">
        <f t="shared" si="150"/>
        <v>NO!</v>
      </c>
      <c r="AM838" t="str">
        <f t="shared" si="151"/>
        <v>Yes</v>
      </c>
      <c r="AN838">
        <f t="shared" si="152"/>
        <v>100495508</v>
      </c>
      <c r="AO838" s="12" t="str">
        <f t="shared" si="153"/>
        <v>STATE SENATOR1REPUBLICANLEG DISTRICT 01 - SENATEKINGLegislative</v>
      </c>
    </row>
    <row r="839" spans="1:41" hidden="1" x14ac:dyDescent="0.25">
      <c r="A839">
        <v>195</v>
      </c>
      <c r="B839">
        <v>100509160</v>
      </c>
      <c r="C839" t="s">
        <v>30</v>
      </c>
      <c r="D839" t="s">
        <v>365</v>
      </c>
      <c r="E839" t="s">
        <v>44</v>
      </c>
      <c r="F839" t="s">
        <v>366</v>
      </c>
      <c r="G839" t="s">
        <v>367</v>
      </c>
      <c r="H839" t="s">
        <v>336</v>
      </c>
      <c r="I839" t="s">
        <v>368</v>
      </c>
      <c r="J839" t="s">
        <v>67</v>
      </c>
      <c r="K839" t="s">
        <v>174</v>
      </c>
      <c r="L839">
        <v>1</v>
      </c>
      <c r="N839" t="s">
        <v>50</v>
      </c>
      <c r="O839" t="s">
        <v>1276</v>
      </c>
      <c r="P839" t="s">
        <v>134</v>
      </c>
      <c r="Q839" t="s">
        <v>71</v>
      </c>
      <c r="R839">
        <v>2012</v>
      </c>
      <c r="S839">
        <v>283.25</v>
      </c>
      <c r="T839" t="s">
        <v>31</v>
      </c>
      <c r="U839" s="2">
        <v>41061</v>
      </c>
      <c r="V839" s="2">
        <v>41106</v>
      </c>
      <c r="W839" s="2">
        <v>41093</v>
      </c>
      <c r="Y839" t="s">
        <v>7433</v>
      </c>
      <c r="Z839" t="s">
        <v>7434</v>
      </c>
      <c r="AA839" t="s">
        <v>7435</v>
      </c>
      <c r="AB839" t="s">
        <v>7436</v>
      </c>
      <c r="AC839" t="s">
        <v>36</v>
      </c>
      <c r="AE839" s="9" t="str">
        <f t="shared" si="143"/>
        <v>ok</v>
      </c>
      <c r="AF839" s="9">
        <f t="shared" si="144"/>
        <v>0</v>
      </c>
      <c r="AG839" s="9" t="str">
        <f t="shared" si="145"/>
        <v>ok</v>
      </c>
      <c r="AH839" s="9" t="str">
        <f t="shared" si="146"/>
        <v>OK</v>
      </c>
      <c r="AI839" s="9" t="str">
        <f t="shared" si="147"/>
        <v>ok</v>
      </c>
      <c r="AJ839" s="9" t="str">
        <f t="shared" si="148"/>
        <v>STATE SENATOR1REPUBLICANLEG DISTRICT 01 - SENATEKINGLegislative2012283.25DEBT410614110641093RE-ORDER TEE SHIRTSHICKEY GAYLEPO BOX 2749WOODINVILLE WA</v>
      </c>
      <c r="AK839" s="9">
        <f t="shared" si="149"/>
        <v>1</v>
      </c>
      <c r="AL839" s="9" t="str">
        <f t="shared" si="150"/>
        <v>NO!</v>
      </c>
      <c r="AM839" t="str">
        <f t="shared" si="151"/>
        <v>Yes</v>
      </c>
      <c r="AN839">
        <f t="shared" si="152"/>
        <v>100495508</v>
      </c>
      <c r="AO839" s="12" t="str">
        <f t="shared" si="153"/>
        <v>STATE SENATOR1REPUBLICANLEG DISTRICT 01 - SENATEKINGLegislative</v>
      </c>
    </row>
    <row r="840" spans="1:41" hidden="1" x14ac:dyDescent="0.25">
      <c r="A840">
        <v>232</v>
      </c>
      <c r="B840">
        <v>100509172</v>
      </c>
      <c r="C840" t="s">
        <v>30</v>
      </c>
      <c r="D840" t="s">
        <v>658</v>
      </c>
      <c r="E840" t="s">
        <v>44</v>
      </c>
      <c r="F840" t="s">
        <v>659</v>
      </c>
      <c r="G840" t="s">
        <v>660</v>
      </c>
      <c r="H840" t="s">
        <v>273</v>
      </c>
      <c r="I840" t="s">
        <v>661</v>
      </c>
      <c r="J840" t="s">
        <v>67</v>
      </c>
      <c r="K840" t="s">
        <v>174</v>
      </c>
      <c r="L840">
        <v>1</v>
      </c>
      <c r="N840" t="s">
        <v>50</v>
      </c>
      <c r="O840" t="s">
        <v>1276</v>
      </c>
      <c r="P840" t="s">
        <v>134</v>
      </c>
      <c r="Q840" t="s">
        <v>71</v>
      </c>
      <c r="R840">
        <v>2012</v>
      </c>
      <c r="S840">
        <v>283.25</v>
      </c>
      <c r="T840" t="s">
        <v>31</v>
      </c>
      <c r="U840" s="2">
        <v>41061</v>
      </c>
      <c r="V840" s="2">
        <v>41106</v>
      </c>
      <c r="W840" s="2">
        <v>41093</v>
      </c>
      <c r="Y840" t="s">
        <v>7433</v>
      </c>
      <c r="Z840" t="s">
        <v>7434</v>
      </c>
      <c r="AA840" t="s">
        <v>7435</v>
      </c>
      <c r="AB840" t="s">
        <v>7436</v>
      </c>
      <c r="AC840" t="s">
        <v>36</v>
      </c>
      <c r="AE840" s="9" t="str">
        <f t="shared" si="143"/>
        <v>ok</v>
      </c>
      <c r="AF840" s="9">
        <f t="shared" si="144"/>
        <v>0</v>
      </c>
      <c r="AG840" s="9" t="str">
        <f t="shared" si="145"/>
        <v>ok</v>
      </c>
      <c r="AH840" s="9" t="str">
        <f t="shared" si="146"/>
        <v>OK</v>
      </c>
      <c r="AI840" s="9" t="str">
        <f t="shared" si="147"/>
        <v>ok</v>
      </c>
      <c r="AJ840" s="9" t="str">
        <f t="shared" si="148"/>
        <v>STATE SENATOR1REPUBLICANLEG DISTRICT 01 - SENATEKINGLegislative2012283.25DEBT410614110641093RE-ORDER TEE SHIRTSHICKEY GAYLEPO BOX 2749WOODINVILLE WA</v>
      </c>
      <c r="AK840" s="9">
        <f t="shared" si="149"/>
        <v>1</v>
      </c>
      <c r="AL840" s="9" t="str">
        <f t="shared" si="150"/>
        <v>NO!</v>
      </c>
      <c r="AM840" t="str">
        <f t="shared" si="151"/>
        <v>Yes</v>
      </c>
      <c r="AN840">
        <f t="shared" si="152"/>
        <v>100495508</v>
      </c>
      <c r="AO840" s="12" t="str">
        <f t="shared" si="153"/>
        <v>STATE SENATOR1REPUBLICANLEG DISTRICT 01 - SENATEKINGLegislative</v>
      </c>
    </row>
    <row r="841" spans="1:41" hidden="1" x14ac:dyDescent="0.25">
      <c r="A841">
        <v>221</v>
      </c>
      <c r="B841">
        <v>100509207</v>
      </c>
      <c r="C841" t="s">
        <v>30</v>
      </c>
      <c r="D841" t="s">
        <v>956</v>
      </c>
      <c r="E841" t="s">
        <v>44</v>
      </c>
      <c r="F841" t="s">
        <v>957</v>
      </c>
      <c r="G841" t="s">
        <v>958</v>
      </c>
      <c r="H841" t="s">
        <v>238</v>
      </c>
      <c r="I841" t="s">
        <v>959</v>
      </c>
      <c r="J841" t="s">
        <v>67</v>
      </c>
      <c r="K841" t="s">
        <v>174</v>
      </c>
      <c r="L841">
        <v>1</v>
      </c>
      <c r="N841" t="s">
        <v>50</v>
      </c>
      <c r="O841" t="s">
        <v>1276</v>
      </c>
      <c r="P841" t="s">
        <v>134</v>
      </c>
      <c r="Q841" t="s">
        <v>71</v>
      </c>
      <c r="R841">
        <v>2012</v>
      </c>
      <c r="S841">
        <v>283.25</v>
      </c>
      <c r="T841" t="s">
        <v>31</v>
      </c>
      <c r="U841" s="2">
        <v>41061</v>
      </c>
      <c r="V841" s="2">
        <v>41106</v>
      </c>
      <c r="W841" s="2">
        <v>41093</v>
      </c>
      <c r="Y841" t="s">
        <v>7433</v>
      </c>
      <c r="Z841" t="s">
        <v>7434</v>
      </c>
      <c r="AA841" t="s">
        <v>7435</v>
      </c>
      <c r="AB841" t="s">
        <v>7436</v>
      </c>
      <c r="AC841" t="s">
        <v>36</v>
      </c>
      <c r="AE841" s="9" t="str">
        <f t="shared" si="143"/>
        <v>ok</v>
      </c>
      <c r="AF841" s="9">
        <f t="shared" si="144"/>
        <v>0</v>
      </c>
      <c r="AG841" s="9" t="str">
        <f t="shared" si="145"/>
        <v>ok</v>
      </c>
      <c r="AH841" s="9" t="str">
        <f t="shared" si="146"/>
        <v>OK</v>
      </c>
      <c r="AI841" s="9" t="str">
        <f t="shared" si="147"/>
        <v>ok</v>
      </c>
      <c r="AJ841" s="9" t="str">
        <f t="shared" si="148"/>
        <v>STATE SENATOR1REPUBLICANLEG DISTRICT 01 - SENATEKINGLegislative2012283.25DEBT410614110641093RE-ORDER TEE SHIRTSHICKEY GAYLEPO BOX 2749WOODINVILLE WA</v>
      </c>
      <c r="AK841" s="9">
        <f t="shared" si="149"/>
        <v>1</v>
      </c>
      <c r="AL841" s="9" t="str">
        <f t="shared" si="150"/>
        <v>NO!</v>
      </c>
      <c r="AM841" t="str">
        <f t="shared" si="151"/>
        <v>Yes</v>
      </c>
      <c r="AN841">
        <f t="shared" si="152"/>
        <v>100495508</v>
      </c>
      <c r="AO841" s="12" t="str">
        <f t="shared" si="153"/>
        <v>STATE SENATOR1REPUBLICANLEG DISTRICT 01 - SENATEKINGLegislative</v>
      </c>
    </row>
    <row r="842" spans="1:41" hidden="1" x14ac:dyDescent="0.25">
      <c r="A842">
        <v>192</v>
      </c>
      <c r="B842">
        <v>100509214</v>
      </c>
      <c r="C842" t="s">
        <v>30</v>
      </c>
      <c r="D842" t="s">
        <v>137</v>
      </c>
      <c r="E842" t="s">
        <v>44</v>
      </c>
      <c r="F842" t="s">
        <v>138</v>
      </c>
      <c r="G842" t="s">
        <v>139</v>
      </c>
      <c r="H842" t="s">
        <v>140</v>
      </c>
      <c r="I842" t="s">
        <v>141</v>
      </c>
      <c r="J842" t="s">
        <v>67</v>
      </c>
      <c r="K842" t="s">
        <v>174</v>
      </c>
      <c r="L842">
        <v>1</v>
      </c>
      <c r="N842" t="s">
        <v>50</v>
      </c>
      <c r="O842" t="s">
        <v>1276</v>
      </c>
      <c r="P842" t="s">
        <v>134</v>
      </c>
      <c r="Q842" t="s">
        <v>71</v>
      </c>
      <c r="R842">
        <v>2012</v>
      </c>
      <c r="S842">
        <v>283.25</v>
      </c>
      <c r="T842" t="s">
        <v>31</v>
      </c>
      <c r="U842" s="2">
        <v>41061</v>
      </c>
      <c r="V842" s="2">
        <v>41106</v>
      </c>
      <c r="W842" s="2">
        <v>41093</v>
      </c>
      <c r="Y842" t="s">
        <v>7433</v>
      </c>
      <c r="Z842" t="s">
        <v>7434</v>
      </c>
      <c r="AA842" t="s">
        <v>7435</v>
      </c>
      <c r="AB842" t="s">
        <v>7436</v>
      </c>
      <c r="AC842" t="s">
        <v>36</v>
      </c>
      <c r="AE842" s="9" t="str">
        <f t="shared" si="143"/>
        <v>ok</v>
      </c>
      <c r="AF842" s="9">
        <f t="shared" si="144"/>
        <v>0</v>
      </c>
      <c r="AG842" s="9" t="str">
        <f t="shared" si="145"/>
        <v>ok</v>
      </c>
      <c r="AH842" s="9" t="str">
        <f t="shared" si="146"/>
        <v>OK</v>
      </c>
      <c r="AI842" s="9" t="str">
        <f t="shared" si="147"/>
        <v>ok</v>
      </c>
      <c r="AJ842" s="9" t="str">
        <f t="shared" si="148"/>
        <v>STATE SENATOR1REPUBLICANLEG DISTRICT 01 - SENATEKINGLegislative2012283.25DEBT410614110641093RE-ORDER TEE SHIRTSHICKEY GAYLEPO BOX 2749WOODINVILLE WA</v>
      </c>
      <c r="AK842" s="9">
        <f t="shared" si="149"/>
        <v>1</v>
      </c>
      <c r="AL842" s="9" t="str">
        <f t="shared" si="150"/>
        <v>NO!</v>
      </c>
      <c r="AM842" t="str">
        <f t="shared" si="151"/>
        <v>Yes</v>
      </c>
      <c r="AN842">
        <f t="shared" si="152"/>
        <v>100495508</v>
      </c>
      <c r="AO842" s="12" t="str">
        <f t="shared" si="153"/>
        <v>STATE SENATOR1REPUBLICANLEG DISTRICT 01 - SENATEKINGLegislative</v>
      </c>
    </row>
    <row r="843" spans="1:41" hidden="1" x14ac:dyDescent="0.25">
      <c r="A843">
        <v>211</v>
      </c>
      <c r="B843">
        <v>100509228</v>
      </c>
      <c r="C843" t="s">
        <v>30</v>
      </c>
      <c r="D843" t="s">
        <v>472</v>
      </c>
      <c r="E843" t="s">
        <v>44</v>
      </c>
      <c r="F843" t="s">
        <v>473</v>
      </c>
      <c r="G843" t="s">
        <v>474</v>
      </c>
      <c r="H843" t="s">
        <v>191</v>
      </c>
      <c r="I843" t="s">
        <v>475</v>
      </c>
      <c r="J843" t="s">
        <v>67</v>
      </c>
      <c r="K843" t="s">
        <v>174</v>
      </c>
      <c r="L843">
        <v>1</v>
      </c>
      <c r="N843" t="s">
        <v>50</v>
      </c>
      <c r="O843" t="s">
        <v>1276</v>
      </c>
      <c r="P843" t="s">
        <v>134</v>
      </c>
      <c r="Q843" t="s">
        <v>71</v>
      </c>
      <c r="R843">
        <v>2012</v>
      </c>
      <c r="S843">
        <v>283.25</v>
      </c>
      <c r="T843" t="s">
        <v>31</v>
      </c>
      <c r="U843" s="2">
        <v>41061</v>
      </c>
      <c r="V843" s="2">
        <v>41106</v>
      </c>
      <c r="W843" s="2">
        <v>41093</v>
      </c>
      <c r="Y843" t="s">
        <v>7433</v>
      </c>
      <c r="Z843" t="s">
        <v>7434</v>
      </c>
      <c r="AA843" t="s">
        <v>7435</v>
      </c>
      <c r="AB843" t="s">
        <v>7436</v>
      </c>
      <c r="AC843" t="s">
        <v>36</v>
      </c>
      <c r="AE843" s="9" t="str">
        <f t="shared" si="143"/>
        <v>ok</v>
      </c>
      <c r="AF843" s="9">
        <f t="shared" si="144"/>
        <v>0</v>
      </c>
      <c r="AG843" s="9" t="str">
        <f t="shared" si="145"/>
        <v>ok</v>
      </c>
      <c r="AH843" s="9" t="str">
        <f t="shared" si="146"/>
        <v>OK</v>
      </c>
      <c r="AI843" s="9" t="str">
        <f t="shared" si="147"/>
        <v>ok</v>
      </c>
      <c r="AJ843" s="9" t="str">
        <f t="shared" si="148"/>
        <v>STATE SENATOR1REPUBLICANLEG DISTRICT 01 - SENATEKINGLegislative2012283.25DEBT410614110641093RE-ORDER TEE SHIRTSHICKEY GAYLEPO BOX 2749WOODINVILLE WA</v>
      </c>
      <c r="AK843" s="9">
        <f t="shared" si="149"/>
        <v>1</v>
      </c>
      <c r="AL843" s="9" t="str">
        <f t="shared" si="150"/>
        <v>NO!</v>
      </c>
      <c r="AM843" t="str">
        <f t="shared" si="151"/>
        <v>Yes</v>
      </c>
      <c r="AN843">
        <f t="shared" si="152"/>
        <v>100495508</v>
      </c>
      <c r="AO843" s="12" t="str">
        <f t="shared" si="153"/>
        <v>STATE SENATOR1REPUBLICANLEG DISTRICT 01 - SENATEKINGLegislative</v>
      </c>
    </row>
    <row r="844" spans="1:41" hidden="1" x14ac:dyDescent="0.25">
      <c r="A844">
        <v>222</v>
      </c>
      <c r="B844">
        <v>100509290</v>
      </c>
      <c r="C844" t="s">
        <v>30</v>
      </c>
      <c r="D844" t="s">
        <v>794</v>
      </c>
      <c r="E844" t="s">
        <v>44</v>
      </c>
      <c r="F844" t="s">
        <v>795</v>
      </c>
      <c r="G844" t="s">
        <v>796</v>
      </c>
      <c r="H844" t="s">
        <v>238</v>
      </c>
      <c r="I844" t="s">
        <v>797</v>
      </c>
      <c r="J844" t="s">
        <v>67</v>
      </c>
      <c r="K844" t="s">
        <v>174</v>
      </c>
      <c r="L844">
        <v>1</v>
      </c>
      <c r="N844" t="s">
        <v>50</v>
      </c>
      <c r="O844" t="s">
        <v>1276</v>
      </c>
      <c r="P844" t="s">
        <v>134</v>
      </c>
      <c r="Q844" t="s">
        <v>71</v>
      </c>
      <c r="R844">
        <v>2012</v>
      </c>
      <c r="S844">
        <v>283.25</v>
      </c>
      <c r="T844" t="s">
        <v>31</v>
      </c>
      <c r="U844" s="2">
        <v>41061</v>
      </c>
      <c r="V844" s="2">
        <v>41106</v>
      </c>
      <c r="W844" s="2">
        <v>41093</v>
      </c>
      <c r="Y844" t="s">
        <v>7433</v>
      </c>
      <c r="Z844" t="s">
        <v>7434</v>
      </c>
      <c r="AA844" t="s">
        <v>7435</v>
      </c>
      <c r="AB844" t="s">
        <v>7436</v>
      </c>
      <c r="AC844" t="s">
        <v>36</v>
      </c>
      <c r="AE844" s="9" t="str">
        <f t="shared" si="143"/>
        <v>ok</v>
      </c>
      <c r="AF844" s="9">
        <f t="shared" si="144"/>
        <v>0</v>
      </c>
      <c r="AG844" s="9" t="str">
        <f t="shared" si="145"/>
        <v>ok</v>
      </c>
      <c r="AH844" s="9" t="str">
        <f t="shared" si="146"/>
        <v>OK</v>
      </c>
      <c r="AI844" s="9" t="str">
        <f t="shared" si="147"/>
        <v>ok</v>
      </c>
      <c r="AJ844" s="9" t="str">
        <f t="shared" si="148"/>
        <v>STATE SENATOR1REPUBLICANLEG DISTRICT 01 - SENATEKINGLegislative2012283.25DEBT410614110641093RE-ORDER TEE SHIRTSHICKEY GAYLEPO BOX 2749WOODINVILLE WA</v>
      </c>
      <c r="AK844" s="9">
        <f t="shared" si="149"/>
        <v>1</v>
      </c>
      <c r="AL844" s="9" t="str">
        <f t="shared" si="150"/>
        <v>NO!</v>
      </c>
      <c r="AM844" t="str">
        <f t="shared" si="151"/>
        <v>Yes</v>
      </c>
      <c r="AN844">
        <f t="shared" si="152"/>
        <v>100495508</v>
      </c>
      <c r="AO844" s="12" t="str">
        <f t="shared" si="153"/>
        <v>STATE SENATOR1REPUBLICANLEG DISTRICT 01 - SENATEKINGLegislative</v>
      </c>
    </row>
    <row r="845" spans="1:41" hidden="1" x14ac:dyDescent="0.25">
      <c r="A845">
        <v>239</v>
      </c>
      <c r="B845">
        <v>100509316</v>
      </c>
      <c r="C845" t="s">
        <v>30</v>
      </c>
      <c r="D845" t="s">
        <v>794</v>
      </c>
      <c r="E845" t="s">
        <v>44</v>
      </c>
      <c r="F845" t="s">
        <v>795</v>
      </c>
      <c r="G845" t="s">
        <v>796</v>
      </c>
      <c r="H845" t="s">
        <v>238</v>
      </c>
      <c r="I845" t="s">
        <v>797</v>
      </c>
      <c r="J845" t="s">
        <v>67</v>
      </c>
      <c r="K845" t="s">
        <v>174</v>
      </c>
      <c r="L845">
        <v>1</v>
      </c>
      <c r="N845" t="s">
        <v>50</v>
      </c>
      <c r="O845" t="s">
        <v>1276</v>
      </c>
      <c r="P845" t="s">
        <v>134</v>
      </c>
      <c r="Q845" t="s">
        <v>71</v>
      </c>
      <c r="R845">
        <v>2012</v>
      </c>
      <c r="S845">
        <v>283.25</v>
      </c>
      <c r="T845" t="s">
        <v>31</v>
      </c>
      <c r="U845" s="2">
        <v>41061</v>
      </c>
      <c r="V845" s="2">
        <v>41106</v>
      </c>
      <c r="W845" s="2">
        <v>41093</v>
      </c>
      <c r="Y845" t="s">
        <v>7433</v>
      </c>
      <c r="Z845" t="s">
        <v>7434</v>
      </c>
      <c r="AA845" t="s">
        <v>7435</v>
      </c>
      <c r="AB845" t="s">
        <v>7436</v>
      </c>
      <c r="AC845" t="s">
        <v>36</v>
      </c>
      <c r="AE845" s="9" t="str">
        <f t="shared" si="143"/>
        <v>ok</v>
      </c>
      <c r="AF845" s="9">
        <f t="shared" si="144"/>
        <v>0</v>
      </c>
      <c r="AG845" s="9" t="str">
        <f t="shared" si="145"/>
        <v>ok</v>
      </c>
      <c r="AH845" s="9" t="str">
        <f t="shared" si="146"/>
        <v>OK</v>
      </c>
      <c r="AI845" s="9" t="str">
        <f t="shared" si="147"/>
        <v>ok</v>
      </c>
      <c r="AJ845" s="9" t="str">
        <f t="shared" si="148"/>
        <v>STATE SENATOR1REPUBLICANLEG DISTRICT 01 - SENATEKINGLegislative2012283.25DEBT410614110641093RE-ORDER TEE SHIRTSHICKEY GAYLEPO BOX 2749WOODINVILLE WA</v>
      </c>
      <c r="AK845" s="9">
        <f t="shared" si="149"/>
        <v>1</v>
      </c>
      <c r="AL845" s="9" t="str">
        <f t="shared" si="150"/>
        <v>NO!</v>
      </c>
      <c r="AM845" t="str">
        <f t="shared" si="151"/>
        <v>Yes</v>
      </c>
      <c r="AN845">
        <f t="shared" si="152"/>
        <v>100495508</v>
      </c>
      <c r="AO845" s="12" t="str">
        <f t="shared" si="153"/>
        <v>STATE SENATOR1REPUBLICANLEG DISTRICT 01 - SENATEKINGLegislative</v>
      </c>
    </row>
    <row r="846" spans="1:41" hidden="1" x14ac:dyDescent="0.25">
      <c r="A846">
        <v>240</v>
      </c>
      <c r="B846">
        <v>100509318</v>
      </c>
      <c r="C846" t="s">
        <v>30</v>
      </c>
      <c r="D846" t="s">
        <v>794</v>
      </c>
      <c r="E846" t="s">
        <v>44</v>
      </c>
      <c r="F846" t="s">
        <v>795</v>
      </c>
      <c r="G846" t="s">
        <v>796</v>
      </c>
      <c r="H846" t="s">
        <v>238</v>
      </c>
      <c r="I846" t="s">
        <v>797</v>
      </c>
      <c r="J846" t="s">
        <v>67</v>
      </c>
      <c r="K846" t="s">
        <v>174</v>
      </c>
      <c r="L846">
        <v>1</v>
      </c>
      <c r="N846" t="s">
        <v>50</v>
      </c>
      <c r="O846" t="s">
        <v>1276</v>
      </c>
      <c r="P846" t="s">
        <v>134</v>
      </c>
      <c r="Q846" t="s">
        <v>71</v>
      </c>
      <c r="R846">
        <v>2012</v>
      </c>
      <c r="S846">
        <v>283.25</v>
      </c>
      <c r="T846" t="s">
        <v>31</v>
      </c>
      <c r="U846" s="2">
        <v>41061</v>
      </c>
      <c r="V846" s="2">
        <v>41106</v>
      </c>
      <c r="W846" s="2">
        <v>41093</v>
      </c>
      <c r="Y846" t="s">
        <v>7433</v>
      </c>
      <c r="Z846" t="s">
        <v>7434</v>
      </c>
      <c r="AA846" t="s">
        <v>7435</v>
      </c>
      <c r="AB846" t="s">
        <v>7436</v>
      </c>
      <c r="AC846" t="s">
        <v>36</v>
      </c>
      <c r="AE846" s="9" t="str">
        <f t="shared" si="143"/>
        <v>ok</v>
      </c>
      <c r="AF846" s="9">
        <f t="shared" si="144"/>
        <v>0</v>
      </c>
      <c r="AG846" s="9" t="str">
        <f t="shared" si="145"/>
        <v>ok</v>
      </c>
      <c r="AH846" s="9" t="str">
        <f t="shared" si="146"/>
        <v>OK</v>
      </c>
      <c r="AI846" s="9" t="str">
        <f t="shared" si="147"/>
        <v>ok</v>
      </c>
      <c r="AJ846" s="9" t="str">
        <f t="shared" si="148"/>
        <v>STATE SENATOR1REPUBLICANLEG DISTRICT 01 - SENATEKINGLegislative2012283.25DEBT410614110641093RE-ORDER TEE SHIRTSHICKEY GAYLEPO BOX 2749WOODINVILLE WA</v>
      </c>
      <c r="AK846" s="9">
        <f t="shared" si="149"/>
        <v>1</v>
      </c>
      <c r="AL846" s="9" t="str">
        <f t="shared" si="150"/>
        <v>NO!</v>
      </c>
      <c r="AM846" t="str">
        <f t="shared" si="151"/>
        <v>Yes</v>
      </c>
      <c r="AN846">
        <f t="shared" si="152"/>
        <v>100495508</v>
      </c>
      <c r="AO846" s="12" t="str">
        <f t="shared" si="153"/>
        <v>STATE SENATOR1REPUBLICANLEG DISTRICT 01 - SENATEKINGLegislative</v>
      </c>
    </row>
    <row r="847" spans="1:41" hidden="1" x14ac:dyDescent="0.25">
      <c r="A847">
        <v>193</v>
      </c>
      <c r="B847">
        <v>100509337</v>
      </c>
      <c r="C847" t="s">
        <v>30</v>
      </c>
      <c r="D847" t="s">
        <v>1176</v>
      </c>
      <c r="E847" t="s">
        <v>44</v>
      </c>
      <c r="F847" t="s">
        <v>1177</v>
      </c>
      <c r="G847" t="s">
        <v>1178</v>
      </c>
      <c r="H847" t="s">
        <v>404</v>
      </c>
      <c r="I847" t="s">
        <v>1179</v>
      </c>
      <c r="J847" t="s">
        <v>67</v>
      </c>
      <c r="K847" t="s">
        <v>174</v>
      </c>
      <c r="L847">
        <v>1</v>
      </c>
      <c r="N847" t="s">
        <v>50</v>
      </c>
      <c r="O847" t="s">
        <v>1276</v>
      </c>
      <c r="P847" t="s">
        <v>134</v>
      </c>
      <c r="Q847" t="s">
        <v>71</v>
      </c>
      <c r="R847">
        <v>2012</v>
      </c>
      <c r="S847">
        <v>283.25</v>
      </c>
      <c r="T847" t="s">
        <v>31</v>
      </c>
      <c r="U847" s="2">
        <v>41061</v>
      </c>
      <c r="V847" s="2">
        <v>41106</v>
      </c>
      <c r="W847" s="2">
        <v>41093</v>
      </c>
      <c r="Y847" t="s">
        <v>7433</v>
      </c>
      <c r="Z847" t="s">
        <v>7434</v>
      </c>
      <c r="AA847" t="s">
        <v>7435</v>
      </c>
      <c r="AB847" t="s">
        <v>7436</v>
      </c>
      <c r="AC847" t="s">
        <v>36</v>
      </c>
      <c r="AE847" s="9" t="str">
        <f t="shared" si="143"/>
        <v>ok</v>
      </c>
      <c r="AF847" s="9">
        <f t="shared" si="144"/>
        <v>0</v>
      </c>
      <c r="AG847" s="9" t="str">
        <f t="shared" si="145"/>
        <v>ok</v>
      </c>
      <c r="AH847" s="9" t="str">
        <f t="shared" si="146"/>
        <v>OK</v>
      </c>
      <c r="AI847" s="9" t="str">
        <f t="shared" si="147"/>
        <v>ok</v>
      </c>
      <c r="AJ847" s="9" t="str">
        <f t="shared" si="148"/>
        <v>STATE SENATOR1REPUBLICANLEG DISTRICT 01 - SENATEKINGLegislative2012283.25DEBT410614110641093RE-ORDER TEE SHIRTSHICKEY GAYLEPO BOX 2749WOODINVILLE WA</v>
      </c>
      <c r="AK847" s="9">
        <f t="shared" si="149"/>
        <v>1</v>
      </c>
      <c r="AL847" s="9" t="str">
        <f t="shared" si="150"/>
        <v>NO!</v>
      </c>
      <c r="AM847" t="str">
        <f t="shared" si="151"/>
        <v>Yes</v>
      </c>
      <c r="AN847">
        <f t="shared" si="152"/>
        <v>100495508</v>
      </c>
      <c r="AO847" s="12" t="str">
        <f t="shared" si="153"/>
        <v>STATE SENATOR1REPUBLICANLEG DISTRICT 01 - SENATEKINGLegislative</v>
      </c>
    </row>
    <row r="848" spans="1:41" hidden="1" x14ac:dyDescent="0.25">
      <c r="A848">
        <v>194</v>
      </c>
      <c r="B848">
        <v>100509341</v>
      </c>
      <c r="C848" t="s">
        <v>30</v>
      </c>
      <c r="D848" t="s">
        <v>536</v>
      </c>
      <c r="E848" t="s">
        <v>44</v>
      </c>
      <c r="F848" t="s">
        <v>537</v>
      </c>
      <c r="G848" t="s">
        <v>374</v>
      </c>
      <c r="H848" t="s">
        <v>109</v>
      </c>
      <c r="I848" t="s">
        <v>538</v>
      </c>
      <c r="J848" t="s">
        <v>67</v>
      </c>
      <c r="K848" t="s">
        <v>174</v>
      </c>
      <c r="L848">
        <v>1</v>
      </c>
      <c r="N848" t="s">
        <v>50</v>
      </c>
      <c r="O848" t="s">
        <v>1276</v>
      </c>
      <c r="P848" t="s">
        <v>134</v>
      </c>
      <c r="Q848" t="s">
        <v>71</v>
      </c>
      <c r="R848">
        <v>2012</v>
      </c>
      <c r="S848">
        <v>283.25</v>
      </c>
      <c r="T848" t="s">
        <v>31</v>
      </c>
      <c r="U848" s="2">
        <v>41061</v>
      </c>
      <c r="V848" s="2">
        <v>41106</v>
      </c>
      <c r="W848" s="2">
        <v>41093</v>
      </c>
      <c r="Y848" t="s">
        <v>7433</v>
      </c>
      <c r="Z848" t="s">
        <v>7434</v>
      </c>
      <c r="AA848" t="s">
        <v>7435</v>
      </c>
      <c r="AB848" t="s">
        <v>7436</v>
      </c>
      <c r="AC848" t="s">
        <v>36</v>
      </c>
      <c r="AE848" s="9" t="str">
        <f t="shared" si="143"/>
        <v>NO!</v>
      </c>
      <c r="AF848" s="9">
        <f t="shared" si="144"/>
        <v>0</v>
      </c>
      <c r="AG848" s="9" t="str">
        <f t="shared" si="145"/>
        <v>ok</v>
      </c>
      <c r="AH848" s="9" t="str">
        <f t="shared" si="146"/>
        <v>OK</v>
      </c>
      <c r="AI848" s="9" t="str">
        <f t="shared" si="147"/>
        <v>ok</v>
      </c>
      <c r="AJ848" s="9" t="str">
        <f t="shared" si="148"/>
        <v>STATE SENATOR1REPUBLICANLEG DISTRICT 01 - SENATEKINGLegislative2012283.25DEBT410614110641093RE-ORDER TEE SHIRTSHICKEY GAYLEPO BOX 2749WOODINVILLE WA</v>
      </c>
      <c r="AK848" s="9">
        <f t="shared" si="149"/>
        <v>1</v>
      </c>
      <c r="AL848" s="9" t="str">
        <f t="shared" si="150"/>
        <v>NO!</v>
      </c>
      <c r="AM848" t="str">
        <f t="shared" si="151"/>
        <v>Yes</v>
      </c>
      <c r="AN848">
        <f t="shared" si="152"/>
        <v>100495508</v>
      </c>
      <c r="AO848" s="12" t="str">
        <f t="shared" si="153"/>
        <v>STATE SENATOR1REPUBLICANLEG DISTRICT 01 - SENATEKINGLegislative</v>
      </c>
    </row>
    <row r="849" spans="1:41" hidden="1" x14ac:dyDescent="0.25">
      <c r="A849">
        <v>85</v>
      </c>
      <c r="B849">
        <v>100509524</v>
      </c>
      <c r="C849" t="s">
        <v>30</v>
      </c>
      <c r="D849" t="s">
        <v>814</v>
      </c>
      <c r="E849" t="s">
        <v>44</v>
      </c>
      <c r="F849" t="s">
        <v>815</v>
      </c>
      <c r="G849" t="s">
        <v>816</v>
      </c>
      <c r="H849" t="s">
        <v>273</v>
      </c>
      <c r="I849" t="s">
        <v>817</v>
      </c>
      <c r="J849" t="s">
        <v>49</v>
      </c>
      <c r="K849" t="s">
        <v>174</v>
      </c>
      <c r="L849">
        <v>1</v>
      </c>
      <c r="N849" t="s">
        <v>50</v>
      </c>
      <c r="O849" t="s">
        <v>1276</v>
      </c>
      <c r="P849" t="s">
        <v>134</v>
      </c>
      <c r="Q849" t="s">
        <v>71</v>
      </c>
      <c r="R849">
        <v>2012</v>
      </c>
      <c r="S849">
        <v>283.25</v>
      </c>
      <c r="T849" t="s">
        <v>31</v>
      </c>
      <c r="U849" s="2">
        <v>41061</v>
      </c>
      <c r="V849" s="2">
        <v>41106</v>
      </c>
      <c r="W849" s="2">
        <v>41093</v>
      </c>
      <c r="Y849" t="s">
        <v>7433</v>
      </c>
      <c r="Z849" t="s">
        <v>7434</v>
      </c>
      <c r="AA849" t="s">
        <v>7435</v>
      </c>
      <c r="AB849" t="s">
        <v>7436</v>
      </c>
      <c r="AC849" t="s">
        <v>36</v>
      </c>
      <c r="AE849" s="9" t="str">
        <f t="shared" si="143"/>
        <v>ok</v>
      </c>
      <c r="AF849" s="9">
        <f t="shared" si="144"/>
        <v>0</v>
      </c>
      <c r="AG849" s="9" t="str">
        <f t="shared" si="145"/>
        <v>ok</v>
      </c>
      <c r="AH849" s="9" t="str">
        <f t="shared" si="146"/>
        <v>OK</v>
      </c>
      <c r="AI849" s="9" t="str">
        <f t="shared" si="147"/>
        <v>ok</v>
      </c>
      <c r="AJ849" s="9" t="str">
        <f t="shared" si="148"/>
        <v>STATE SENATOR1REPUBLICANLEG DISTRICT 01 - SENATEKINGLegislative2012283.25DEBT410614110641093RE-ORDER TEE SHIRTSHICKEY GAYLEPO BOX 2749WOODINVILLE WA</v>
      </c>
      <c r="AK849" s="9">
        <f t="shared" si="149"/>
        <v>1</v>
      </c>
      <c r="AL849" s="9" t="str">
        <f t="shared" si="150"/>
        <v>NO!</v>
      </c>
      <c r="AM849" t="str">
        <f t="shared" si="151"/>
        <v>Yes</v>
      </c>
      <c r="AN849">
        <f t="shared" si="152"/>
        <v>100495508</v>
      </c>
      <c r="AO849" s="12" t="str">
        <f t="shared" si="153"/>
        <v>STATE SENATOR1REPUBLICANLEG DISTRICT 01 - SENATEKINGLegislative</v>
      </c>
    </row>
    <row r="850" spans="1:41" hidden="1" x14ac:dyDescent="0.25">
      <c r="A850">
        <v>43</v>
      </c>
      <c r="B850">
        <v>100509651</v>
      </c>
      <c r="C850" t="s">
        <v>30</v>
      </c>
      <c r="D850" t="s">
        <v>1371</v>
      </c>
      <c r="E850" t="s">
        <v>44</v>
      </c>
      <c r="F850" s="10" t="s">
        <v>1372</v>
      </c>
      <c r="G850" t="s">
        <v>108</v>
      </c>
      <c r="H850" t="s">
        <v>273</v>
      </c>
      <c r="I850" t="s">
        <v>1373</v>
      </c>
      <c r="J850" t="s">
        <v>240</v>
      </c>
      <c r="K850" t="s">
        <v>174</v>
      </c>
      <c r="L850">
        <v>1</v>
      </c>
      <c r="N850" t="s">
        <v>50</v>
      </c>
      <c r="O850" t="s">
        <v>1276</v>
      </c>
      <c r="P850" t="s">
        <v>134</v>
      </c>
      <c r="Q850" t="s">
        <v>71</v>
      </c>
      <c r="R850">
        <v>2012</v>
      </c>
      <c r="S850">
        <v>283.25</v>
      </c>
      <c r="T850" t="s">
        <v>31</v>
      </c>
      <c r="U850" s="2">
        <v>41061</v>
      </c>
      <c r="V850" s="2">
        <v>41106</v>
      </c>
      <c r="W850" s="2">
        <v>41093</v>
      </c>
      <c r="Y850" t="s">
        <v>7433</v>
      </c>
      <c r="Z850" t="s">
        <v>7434</v>
      </c>
      <c r="AA850" t="s">
        <v>7435</v>
      </c>
      <c r="AB850" t="s">
        <v>7436</v>
      </c>
      <c r="AC850" t="s">
        <v>36</v>
      </c>
      <c r="AE850" s="9" t="str">
        <f t="shared" si="143"/>
        <v>ok</v>
      </c>
      <c r="AF850" s="9">
        <f t="shared" si="144"/>
        <v>0</v>
      </c>
      <c r="AG850" s="9" t="str">
        <f t="shared" si="145"/>
        <v>ok</v>
      </c>
      <c r="AH850" s="9" t="str">
        <f t="shared" si="146"/>
        <v>OK</v>
      </c>
      <c r="AI850" s="9" t="str">
        <f t="shared" si="147"/>
        <v>ok</v>
      </c>
      <c r="AJ850" s="9" t="str">
        <f t="shared" si="148"/>
        <v>STATE SENATOR1REPUBLICANLEG DISTRICT 01 - SENATEKINGLegislative2012283.25DEBT410614110641093RE-ORDER TEE SHIRTSHICKEY GAYLEPO BOX 2749WOODINVILLE WA</v>
      </c>
      <c r="AK850" s="9">
        <f t="shared" si="149"/>
        <v>1</v>
      </c>
      <c r="AL850" s="9" t="str">
        <f t="shared" si="150"/>
        <v>NO!</v>
      </c>
      <c r="AM850" t="str">
        <f t="shared" si="151"/>
        <v>Yes</v>
      </c>
      <c r="AN850">
        <f t="shared" si="152"/>
        <v>100495508</v>
      </c>
      <c r="AO850" s="12" t="str">
        <f t="shared" si="153"/>
        <v>STATE SENATOR1REPUBLICANLEG DISTRICT 01 - SENATEKINGLegislative</v>
      </c>
    </row>
    <row r="851" spans="1:41" hidden="1" x14ac:dyDescent="0.25">
      <c r="A851">
        <v>90</v>
      </c>
      <c r="B851">
        <v>100510032</v>
      </c>
      <c r="C851" t="s">
        <v>30</v>
      </c>
      <c r="D851" t="s">
        <v>296</v>
      </c>
      <c r="E851" t="s">
        <v>44</v>
      </c>
      <c r="F851" t="s">
        <v>297</v>
      </c>
      <c r="G851" t="s">
        <v>298</v>
      </c>
      <c r="H851" t="s">
        <v>299</v>
      </c>
      <c r="I851" t="s">
        <v>300</v>
      </c>
      <c r="J851" t="s">
        <v>67</v>
      </c>
      <c r="K851" t="s">
        <v>174</v>
      </c>
      <c r="L851">
        <v>1</v>
      </c>
      <c r="N851" t="s">
        <v>50</v>
      </c>
      <c r="O851" t="s">
        <v>1276</v>
      </c>
      <c r="P851" t="s">
        <v>134</v>
      </c>
      <c r="Q851" t="s">
        <v>71</v>
      </c>
      <c r="R851">
        <v>2012</v>
      </c>
      <c r="S851">
        <v>283.25</v>
      </c>
      <c r="T851" t="s">
        <v>31</v>
      </c>
      <c r="U851" s="2">
        <v>41061</v>
      </c>
      <c r="V851" s="2">
        <v>41106</v>
      </c>
      <c r="W851" s="2">
        <v>41093</v>
      </c>
      <c r="Y851" t="s">
        <v>7433</v>
      </c>
      <c r="Z851" t="s">
        <v>7434</v>
      </c>
      <c r="AA851" t="s">
        <v>7435</v>
      </c>
      <c r="AB851" t="s">
        <v>7436</v>
      </c>
      <c r="AC851" t="s">
        <v>36</v>
      </c>
      <c r="AE851" s="9" t="str">
        <f t="shared" si="143"/>
        <v>ok</v>
      </c>
      <c r="AF851" s="9">
        <f t="shared" si="144"/>
        <v>0</v>
      </c>
      <c r="AG851" s="9" t="str">
        <f t="shared" si="145"/>
        <v>ok</v>
      </c>
      <c r="AH851" s="9" t="str">
        <f t="shared" si="146"/>
        <v>OK</v>
      </c>
      <c r="AI851" s="9" t="str">
        <f t="shared" si="147"/>
        <v>ok</v>
      </c>
      <c r="AJ851" s="9" t="str">
        <f t="shared" si="148"/>
        <v>STATE SENATOR1REPUBLICANLEG DISTRICT 01 - SENATEKINGLegislative2012283.25DEBT410614110641093RE-ORDER TEE SHIRTSHICKEY GAYLEPO BOX 2749WOODINVILLE WA</v>
      </c>
      <c r="AK851" s="9">
        <f t="shared" si="149"/>
        <v>1</v>
      </c>
      <c r="AL851" s="9" t="str">
        <f t="shared" si="150"/>
        <v>NO!</v>
      </c>
      <c r="AM851" t="str">
        <f t="shared" si="151"/>
        <v>Yes</v>
      </c>
      <c r="AN851">
        <f t="shared" si="152"/>
        <v>100495508</v>
      </c>
      <c r="AO851" s="12" t="str">
        <f t="shared" si="153"/>
        <v>STATE SENATOR1REPUBLICANLEG DISTRICT 01 - SENATEKINGLegislative</v>
      </c>
    </row>
    <row r="852" spans="1:41" hidden="1" x14ac:dyDescent="0.25">
      <c r="A852">
        <v>80</v>
      </c>
      <c r="B852">
        <v>100510091</v>
      </c>
      <c r="C852" t="s">
        <v>30</v>
      </c>
      <c r="D852" t="s">
        <v>1219</v>
      </c>
      <c r="E852" t="s">
        <v>44</v>
      </c>
      <c r="F852" t="s">
        <v>1220</v>
      </c>
      <c r="G852" t="s">
        <v>1221</v>
      </c>
      <c r="I852" t="s">
        <v>1222</v>
      </c>
      <c r="J852" t="s">
        <v>67</v>
      </c>
      <c r="K852" t="s">
        <v>174</v>
      </c>
      <c r="L852">
        <v>1</v>
      </c>
      <c r="N852" t="s">
        <v>50</v>
      </c>
      <c r="O852" t="s">
        <v>1276</v>
      </c>
      <c r="P852" t="s">
        <v>134</v>
      </c>
      <c r="Q852" t="s">
        <v>71</v>
      </c>
      <c r="R852">
        <v>2012</v>
      </c>
      <c r="S852">
        <v>283.25</v>
      </c>
      <c r="T852" t="s">
        <v>31</v>
      </c>
      <c r="U852" s="2">
        <v>41061</v>
      </c>
      <c r="V852" s="2">
        <v>41106</v>
      </c>
      <c r="W852" s="2">
        <v>41093</v>
      </c>
      <c r="Y852" t="s">
        <v>7433</v>
      </c>
      <c r="Z852" t="s">
        <v>7434</v>
      </c>
      <c r="AA852" t="s">
        <v>7435</v>
      </c>
      <c r="AB852" t="s">
        <v>7436</v>
      </c>
      <c r="AC852" t="s">
        <v>36</v>
      </c>
      <c r="AE852" s="9" t="str">
        <f t="shared" si="143"/>
        <v>ok</v>
      </c>
      <c r="AF852" s="9">
        <f t="shared" si="144"/>
        <v>0</v>
      </c>
      <c r="AG852" s="9" t="str">
        <f t="shared" si="145"/>
        <v>ok</v>
      </c>
      <c r="AH852" s="9" t="str">
        <f t="shared" si="146"/>
        <v>OK</v>
      </c>
      <c r="AI852" s="9" t="str">
        <f t="shared" si="147"/>
        <v>ok</v>
      </c>
      <c r="AJ852" s="9" t="str">
        <f t="shared" si="148"/>
        <v>STATE SENATOR1REPUBLICANLEG DISTRICT 01 - SENATEKINGLegislative2012283.25DEBT410614110641093RE-ORDER TEE SHIRTSHICKEY GAYLEPO BOX 2749WOODINVILLE WA</v>
      </c>
      <c r="AK852" s="9">
        <f t="shared" si="149"/>
        <v>1</v>
      </c>
      <c r="AL852" s="9" t="str">
        <f t="shared" si="150"/>
        <v>NO!</v>
      </c>
      <c r="AM852" t="str">
        <f t="shared" si="151"/>
        <v>Yes</v>
      </c>
      <c r="AN852">
        <f t="shared" si="152"/>
        <v>100495508</v>
      </c>
      <c r="AO852" s="12" t="str">
        <f t="shared" si="153"/>
        <v>STATE SENATOR1REPUBLICANLEG DISTRICT 01 - SENATEKINGLegislative</v>
      </c>
    </row>
    <row r="853" spans="1:41" hidden="1" x14ac:dyDescent="0.25">
      <c r="A853">
        <v>142</v>
      </c>
      <c r="B853">
        <v>100510140</v>
      </c>
      <c r="C853" t="s">
        <v>30</v>
      </c>
      <c r="D853" t="s">
        <v>517</v>
      </c>
      <c r="E853" t="s">
        <v>44</v>
      </c>
      <c r="F853" t="s">
        <v>518</v>
      </c>
      <c r="G853" t="s">
        <v>519</v>
      </c>
      <c r="H853" t="s">
        <v>520</v>
      </c>
      <c r="I853" t="s">
        <v>521</v>
      </c>
      <c r="J853" t="s">
        <v>111</v>
      </c>
      <c r="K853" t="s">
        <v>174</v>
      </c>
      <c r="L853">
        <v>1</v>
      </c>
      <c r="N853" t="s">
        <v>50</v>
      </c>
      <c r="O853" t="s">
        <v>1276</v>
      </c>
      <c r="P853" t="s">
        <v>134</v>
      </c>
      <c r="Q853" t="s">
        <v>71</v>
      </c>
      <c r="R853">
        <v>2012</v>
      </c>
      <c r="S853">
        <v>283.25</v>
      </c>
      <c r="T853" t="s">
        <v>31</v>
      </c>
      <c r="U853" s="2">
        <v>41061</v>
      </c>
      <c r="V853" s="2">
        <v>41106</v>
      </c>
      <c r="W853" s="2">
        <v>41093</v>
      </c>
      <c r="Y853" t="s">
        <v>7433</v>
      </c>
      <c r="Z853" t="s">
        <v>7434</v>
      </c>
      <c r="AA853" t="s">
        <v>7435</v>
      </c>
      <c r="AB853" t="s">
        <v>7436</v>
      </c>
      <c r="AC853" t="s">
        <v>36</v>
      </c>
      <c r="AE853" s="9" t="str">
        <f t="shared" si="143"/>
        <v>ok</v>
      </c>
      <c r="AF853" s="9">
        <f t="shared" si="144"/>
        <v>0</v>
      </c>
      <c r="AG853" s="9" t="str">
        <f t="shared" si="145"/>
        <v>ok</v>
      </c>
      <c r="AH853" s="9" t="str">
        <f t="shared" si="146"/>
        <v>OK</v>
      </c>
      <c r="AI853" s="9" t="str">
        <f t="shared" si="147"/>
        <v>ok</v>
      </c>
      <c r="AJ853" s="9" t="str">
        <f t="shared" si="148"/>
        <v>STATE SENATOR1REPUBLICANLEG DISTRICT 01 - SENATEKINGLegislative2012283.25DEBT410614110641093RE-ORDER TEE SHIRTSHICKEY GAYLEPO BOX 2749WOODINVILLE WA</v>
      </c>
      <c r="AK853" s="9">
        <f t="shared" si="149"/>
        <v>1</v>
      </c>
      <c r="AL853" s="9" t="str">
        <f t="shared" si="150"/>
        <v>NO!</v>
      </c>
      <c r="AM853" t="str">
        <f t="shared" si="151"/>
        <v>Yes</v>
      </c>
      <c r="AN853">
        <f t="shared" si="152"/>
        <v>100495508</v>
      </c>
      <c r="AO853" s="12" t="str">
        <f t="shared" si="153"/>
        <v>STATE SENATOR1REPUBLICANLEG DISTRICT 01 - SENATEKINGLegislative</v>
      </c>
    </row>
    <row r="854" spans="1:41" hidden="1" x14ac:dyDescent="0.25">
      <c r="A854">
        <v>100</v>
      </c>
      <c r="B854">
        <v>100510402</v>
      </c>
      <c r="C854" t="s">
        <v>30</v>
      </c>
      <c r="D854" t="s">
        <v>1828</v>
      </c>
      <c r="E854" t="s">
        <v>44</v>
      </c>
      <c r="F854" t="s">
        <v>1829</v>
      </c>
      <c r="G854" t="s">
        <v>1830</v>
      </c>
      <c r="H854" t="s">
        <v>238</v>
      </c>
      <c r="I854" t="s">
        <v>1831</v>
      </c>
      <c r="J854" t="s">
        <v>67</v>
      </c>
      <c r="K854" t="s">
        <v>174</v>
      </c>
      <c r="L854">
        <v>1</v>
      </c>
      <c r="N854" t="s">
        <v>50</v>
      </c>
      <c r="O854" t="s">
        <v>1276</v>
      </c>
      <c r="P854" t="s">
        <v>134</v>
      </c>
      <c r="Q854" t="s">
        <v>71</v>
      </c>
      <c r="R854">
        <v>2012</v>
      </c>
      <c r="S854">
        <v>283.25</v>
      </c>
      <c r="T854" t="s">
        <v>31</v>
      </c>
      <c r="U854" s="2">
        <v>41061</v>
      </c>
      <c r="V854" s="2">
        <v>41106</v>
      </c>
      <c r="W854" s="2">
        <v>41093</v>
      </c>
      <c r="Y854" t="s">
        <v>7433</v>
      </c>
      <c r="Z854" t="s">
        <v>7434</v>
      </c>
      <c r="AA854" t="s">
        <v>7435</v>
      </c>
      <c r="AB854" t="s">
        <v>7436</v>
      </c>
      <c r="AC854" t="s">
        <v>36</v>
      </c>
      <c r="AE854" s="9" t="str">
        <f t="shared" si="143"/>
        <v>ok</v>
      </c>
      <c r="AF854" s="9">
        <f t="shared" si="144"/>
        <v>0</v>
      </c>
      <c r="AG854" s="9" t="str">
        <f t="shared" si="145"/>
        <v>ok</v>
      </c>
      <c r="AH854" s="9" t="str">
        <f t="shared" si="146"/>
        <v>OK</v>
      </c>
      <c r="AI854" s="9" t="str">
        <f t="shared" si="147"/>
        <v>ok</v>
      </c>
      <c r="AJ854" s="9" t="str">
        <f t="shared" si="148"/>
        <v>STATE SENATOR1REPUBLICANLEG DISTRICT 01 - SENATEKINGLegislative2012283.25DEBT410614110641093RE-ORDER TEE SHIRTSHICKEY GAYLEPO BOX 2749WOODINVILLE WA</v>
      </c>
      <c r="AK854" s="9">
        <f t="shared" si="149"/>
        <v>1</v>
      </c>
      <c r="AL854" s="9" t="str">
        <f t="shared" si="150"/>
        <v>NO!</v>
      </c>
      <c r="AM854" t="str">
        <f t="shared" si="151"/>
        <v>Yes</v>
      </c>
      <c r="AN854">
        <f t="shared" si="152"/>
        <v>100495508</v>
      </c>
      <c r="AO854" s="12" t="str">
        <f t="shared" si="153"/>
        <v>STATE SENATOR1REPUBLICANLEG DISTRICT 01 - SENATEKINGLegislative</v>
      </c>
    </row>
    <row r="855" spans="1:41" hidden="1" x14ac:dyDescent="0.25">
      <c r="A855">
        <v>201</v>
      </c>
      <c r="B855">
        <v>100510472</v>
      </c>
      <c r="C855" t="s">
        <v>30</v>
      </c>
      <c r="D855" t="s">
        <v>774</v>
      </c>
      <c r="E855" t="s">
        <v>44</v>
      </c>
      <c r="F855" t="s">
        <v>775</v>
      </c>
      <c r="G855" t="s">
        <v>776</v>
      </c>
      <c r="H855" t="s">
        <v>191</v>
      </c>
      <c r="I855" t="s">
        <v>777</v>
      </c>
      <c r="J855" t="s">
        <v>174</v>
      </c>
      <c r="K855" t="s">
        <v>174</v>
      </c>
      <c r="L855">
        <v>1</v>
      </c>
      <c r="N855" t="s">
        <v>50</v>
      </c>
      <c r="O855" t="s">
        <v>1276</v>
      </c>
      <c r="P855" t="s">
        <v>134</v>
      </c>
      <c r="Q855" t="s">
        <v>71</v>
      </c>
      <c r="R855">
        <v>2012</v>
      </c>
      <c r="S855">
        <v>283.25</v>
      </c>
      <c r="T855" t="s">
        <v>31</v>
      </c>
      <c r="U855" s="2">
        <v>41061</v>
      </c>
      <c r="V855" s="2">
        <v>41106</v>
      </c>
      <c r="W855" s="2">
        <v>41093</v>
      </c>
      <c r="Y855" t="s">
        <v>7433</v>
      </c>
      <c r="Z855" t="s">
        <v>7434</v>
      </c>
      <c r="AA855" t="s">
        <v>7435</v>
      </c>
      <c r="AB855" t="s">
        <v>7436</v>
      </c>
      <c r="AC855" t="s">
        <v>36</v>
      </c>
      <c r="AE855" s="9" t="str">
        <f t="shared" si="143"/>
        <v>ok</v>
      </c>
      <c r="AF855" s="9">
        <f t="shared" si="144"/>
        <v>0</v>
      </c>
      <c r="AG855" s="9" t="str">
        <f t="shared" si="145"/>
        <v>ok</v>
      </c>
      <c r="AH855" s="9" t="str">
        <f t="shared" si="146"/>
        <v>OK</v>
      </c>
      <c r="AI855" s="9" t="str">
        <f t="shared" si="147"/>
        <v>ok</v>
      </c>
      <c r="AJ855" s="9" t="str">
        <f t="shared" si="148"/>
        <v>STATE SENATOR1REPUBLICANLEG DISTRICT 01 - SENATEKINGLegislative2012283.25DEBT410614110641093RE-ORDER TEE SHIRTSHICKEY GAYLEPO BOX 2749WOODINVILLE WA</v>
      </c>
      <c r="AK855" s="9">
        <f t="shared" si="149"/>
        <v>1</v>
      </c>
      <c r="AL855" s="9" t="str">
        <f t="shared" si="150"/>
        <v>MATCH</v>
      </c>
      <c r="AM855" t="str">
        <f t="shared" si="151"/>
        <v>Yes</v>
      </c>
      <c r="AN855">
        <f t="shared" si="152"/>
        <v>100495508</v>
      </c>
      <c r="AO855" s="12" t="str">
        <f t="shared" si="153"/>
        <v>STATE SENATOR1REPUBLICANLEG DISTRICT 01 - SENATEKINGLegislative</v>
      </c>
    </row>
    <row r="856" spans="1:41" hidden="1" x14ac:dyDescent="0.25">
      <c r="A856">
        <v>95</v>
      </c>
      <c r="B856">
        <v>100510829</v>
      </c>
      <c r="C856" t="s">
        <v>30</v>
      </c>
      <c r="D856" t="s">
        <v>62</v>
      </c>
      <c r="E856" t="s">
        <v>44</v>
      </c>
      <c r="F856" t="s">
        <v>63</v>
      </c>
      <c r="G856" t="s">
        <v>64</v>
      </c>
      <c r="H856" t="s">
        <v>65</v>
      </c>
      <c r="I856" t="s">
        <v>66</v>
      </c>
      <c r="J856" t="s">
        <v>67</v>
      </c>
      <c r="K856" t="s">
        <v>174</v>
      </c>
      <c r="L856">
        <v>1</v>
      </c>
      <c r="N856" t="s">
        <v>50</v>
      </c>
      <c r="O856" t="s">
        <v>1276</v>
      </c>
      <c r="P856" t="s">
        <v>134</v>
      </c>
      <c r="Q856" t="s">
        <v>71</v>
      </c>
      <c r="R856">
        <v>2012</v>
      </c>
      <c r="S856">
        <v>283.25</v>
      </c>
      <c r="T856" t="s">
        <v>31</v>
      </c>
      <c r="U856" s="2">
        <v>41061</v>
      </c>
      <c r="V856" s="2">
        <v>41106</v>
      </c>
      <c r="W856" s="2">
        <v>41093</v>
      </c>
      <c r="Y856" t="s">
        <v>7433</v>
      </c>
      <c r="Z856" t="s">
        <v>7434</v>
      </c>
      <c r="AA856" t="s">
        <v>7435</v>
      </c>
      <c r="AB856" t="s">
        <v>7436</v>
      </c>
      <c r="AC856" t="s">
        <v>36</v>
      </c>
      <c r="AE856" s="9" t="str">
        <f t="shared" si="143"/>
        <v>ok</v>
      </c>
      <c r="AF856" s="9">
        <f t="shared" si="144"/>
        <v>0</v>
      </c>
      <c r="AG856" s="9" t="str">
        <f t="shared" si="145"/>
        <v>ok</v>
      </c>
      <c r="AH856" s="9" t="str">
        <f t="shared" si="146"/>
        <v>OK</v>
      </c>
      <c r="AI856" s="9" t="str">
        <f t="shared" si="147"/>
        <v>ok</v>
      </c>
      <c r="AJ856" s="9" t="str">
        <f t="shared" si="148"/>
        <v>STATE SENATOR1REPUBLICANLEG DISTRICT 01 - SENATEKINGLegislative2012283.25DEBT410614110641093RE-ORDER TEE SHIRTSHICKEY GAYLEPO BOX 2749WOODINVILLE WA</v>
      </c>
      <c r="AK856" s="9">
        <f t="shared" si="149"/>
        <v>1</v>
      </c>
      <c r="AL856" s="9" t="str">
        <f t="shared" si="150"/>
        <v>NO!</v>
      </c>
      <c r="AM856" t="str">
        <f t="shared" si="151"/>
        <v>Yes</v>
      </c>
      <c r="AN856">
        <f t="shared" si="152"/>
        <v>100495508</v>
      </c>
      <c r="AO856" s="12" t="str">
        <f t="shared" si="153"/>
        <v>STATE SENATOR1REPUBLICANLEG DISTRICT 01 - SENATEKINGLegislative</v>
      </c>
    </row>
    <row r="857" spans="1:41" hidden="1" x14ac:dyDescent="0.25">
      <c r="A857">
        <v>96</v>
      </c>
      <c r="B857">
        <v>100511108</v>
      </c>
      <c r="C857" t="s">
        <v>30</v>
      </c>
      <c r="D857" t="s">
        <v>1810</v>
      </c>
      <c r="E857" t="s">
        <v>44</v>
      </c>
      <c r="F857" t="s">
        <v>1811</v>
      </c>
      <c r="G857" t="s">
        <v>1328</v>
      </c>
      <c r="H857" t="s">
        <v>404</v>
      </c>
      <c r="I857" t="s">
        <v>1812</v>
      </c>
      <c r="J857" t="s">
        <v>67</v>
      </c>
      <c r="K857" t="s">
        <v>174</v>
      </c>
      <c r="L857">
        <v>1</v>
      </c>
      <c r="N857" t="s">
        <v>50</v>
      </c>
      <c r="O857" t="s">
        <v>1276</v>
      </c>
      <c r="P857" t="s">
        <v>134</v>
      </c>
      <c r="Q857" t="s">
        <v>71</v>
      </c>
      <c r="R857">
        <v>2012</v>
      </c>
      <c r="S857">
        <v>283.25</v>
      </c>
      <c r="T857" t="s">
        <v>31</v>
      </c>
      <c r="U857" s="2">
        <v>41061</v>
      </c>
      <c r="V857" s="2">
        <v>41106</v>
      </c>
      <c r="W857" s="2">
        <v>41093</v>
      </c>
      <c r="Y857" t="s">
        <v>7433</v>
      </c>
      <c r="Z857" t="s">
        <v>7434</v>
      </c>
      <c r="AA857" t="s">
        <v>7435</v>
      </c>
      <c r="AB857" t="s">
        <v>7436</v>
      </c>
      <c r="AC857" t="s">
        <v>36</v>
      </c>
      <c r="AE857" s="9" t="str">
        <f t="shared" si="143"/>
        <v>ok</v>
      </c>
      <c r="AF857" s="9">
        <f t="shared" si="144"/>
        <v>0</v>
      </c>
      <c r="AG857" s="9" t="str">
        <f t="shared" si="145"/>
        <v>ok</v>
      </c>
      <c r="AH857" s="9" t="str">
        <f t="shared" si="146"/>
        <v>OK</v>
      </c>
      <c r="AI857" s="9" t="str">
        <f t="shared" si="147"/>
        <v>ok</v>
      </c>
      <c r="AJ857" s="9" t="str">
        <f t="shared" si="148"/>
        <v>STATE SENATOR1REPUBLICANLEG DISTRICT 01 - SENATEKINGLegislative2012283.25DEBT410614110641093RE-ORDER TEE SHIRTSHICKEY GAYLEPO BOX 2749WOODINVILLE WA</v>
      </c>
      <c r="AK857" s="9">
        <f t="shared" si="149"/>
        <v>1</v>
      </c>
      <c r="AL857" s="9" t="str">
        <f t="shared" si="150"/>
        <v>NO!</v>
      </c>
      <c r="AM857" t="str">
        <f t="shared" si="151"/>
        <v>Yes</v>
      </c>
      <c r="AN857">
        <f t="shared" si="152"/>
        <v>100495508</v>
      </c>
      <c r="AO857" s="12" t="str">
        <f t="shared" si="153"/>
        <v>STATE SENATOR1REPUBLICANLEG DISTRICT 01 - SENATEKINGLegislative</v>
      </c>
    </row>
    <row r="858" spans="1:41" hidden="1" x14ac:dyDescent="0.25">
      <c r="A858">
        <v>171</v>
      </c>
      <c r="B858">
        <v>100511109</v>
      </c>
      <c r="C858" t="s">
        <v>30</v>
      </c>
      <c r="D858" t="s">
        <v>1810</v>
      </c>
      <c r="E858" t="s">
        <v>44</v>
      </c>
      <c r="F858" t="s">
        <v>1811</v>
      </c>
      <c r="G858" t="s">
        <v>1328</v>
      </c>
      <c r="H858" t="s">
        <v>404</v>
      </c>
      <c r="I858" t="s">
        <v>1812</v>
      </c>
      <c r="J858" t="s">
        <v>67</v>
      </c>
      <c r="K858" t="s">
        <v>174</v>
      </c>
      <c r="L858">
        <v>1</v>
      </c>
      <c r="N858" t="s">
        <v>50</v>
      </c>
      <c r="O858" t="s">
        <v>1276</v>
      </c>
      <c r="P858" t="s">
        <v>134</v>
      </c>
      <c r="Q858" t="s">
        <v>71</v>
      </c>
      <c r="R858">
        <v>2012</v>
      </c>
      <c r="S858">
        <v>283.25</v>
      </c>
      <c r="T858" t="s">
        <v>31</v>
      </c>
      <c r="U858" s="2">
        <v>41061</v>
      </c>
      <c r="V858" s="2">
        <v>41106</v>
      </c>
      <c r="W858" s="2">
        <v>41093</v>
      </c>
      <c r="Y858" t="s">
        <v>7433</v>
      </c>
      <c r="Z858" t="s">
        <v>7434</v>
      </c>
      <c r="AA858" t="s">
        <v>7435</v>
      </c>
      <c r="AB858" t="s">
        <v>7436</v>
      </c>
      <c r="AC858" t="s">
        <v>36</v>
      </c>
      <c r="AE858" s="9" t="str">
        <f t="shared" si="143"/>
        <v>ok</v>
      </c>
      <c r="AF858" s="9">
        <f t="shared" si="144"/>
        <v>0</v>
      </c>
      <c r="AG858" s="9" t="str">
        <f t="shared" si="145"/>
        <v>ok</v>
      </c>
      <c r="AH858" s="9" t="str">
        <f t="shared" si="146"/>
        <v>OK</v>
      </c>
      <c r="AI858" s="9" t="str">
        <f t="shared" si="147"/>
        <v>ok</v>
      </c>
      <c r="AJ858" s="9" t="str">
        <f t="shared" si="148"/>
        <v>STATE SENATOR1REPUBLICANLEG DISTRICT 01 - SENATEKINGLegislative2012283.25DEBT410614110641093RE-ORDER TEE SHIRTSHICKEY GAYLEPO BOX 2749WOODINVILLE WA</v>
      </c>
      <c r="AK858" s="9">
        <f t="shared" si="149"/>
        <v>1</v>
      </c>
      <c r="AL858" s="9" t="str">
        <f t="shared" si="150"/>
        <v>NO!</v>
      </c>
      <c r="AM858" t="str">
        <f t="shared" si="151"/>
        <v>Yes</v>
      </c>
      <c r="AN858">
        <f t="shared" si="152"/>
        <v>100495508</v>
      </c>
      <c r="AO858" s="12" t="str">
        <f t="shared" si="153"/>
        <v>STATE SENATOR1REPUBLICANLEG DISTRICT 01 - SENATEKINGLegislative</v>
      </c>
    </row>
    <row r="859" spans="1:41" hidden="1" x14ac:dyDescent="0.25">
      <c r="A859">
        <v>97</v>
      </c>
      <c r="B859">
        <v>100511110</v>
      </c>
      <c r="C859" t="s">
        <v>30</v>
      </c>
      <c r="D859" t="s">
        <v>1810</v>
      </c>
      <c r="E859" t="s">
        <v>44</v>
      </c>
      <c r="F859" t="s">
        <v>1811</v>
      </c>
      <c r="G859" t="s">
        <v>1328</v>
      </c>
      <c r="H859" t="s">
        <v>404</v>
      </c>
      <c r="I859" t="s">
        <v>1812</v>
      </c>
      <c r="J859" t="s">
        <v>67</v>
      </c>
      <c r="K859" t="s">
        <v>174</v>
      </c>
      <c r="L859">
        <v>1</v>
      </c>
      <c r="N859" t="s">
        <v>50</v>
      </c>
      <c r="O859" t="s">
        <v>1276</v>
      </c>
      <c r="P859" t="s">
        <v>134</v>
      </c>
      <c r="Q859" t="s">
        <v>71</v>
      </c>
      <c r="R859">
        <v>2012</v>
      </c>
      <c r="S859">
        <v>283.25</v>
      </c>
      <c r="T859" t="s">
        <v>31</v>
      </c>
      <c r="U859" s="2">
        <v>41061</v>
      </c>
      <c r="V859" s="2">
        <v>41106</v>
      </c>
      <c r="W859" s="2">
        <v>41093</v>
      </c>
      <c r="Y859" t="s">
        <v>7433</v>
      </c>
      <c r="Z859" t="s">
        <v>7434</v>
      </c>
      <c r="AA859" t="s">
        <v>7435</v>
      </c>
      <c r="AB859" t="s">
        <v>7436</v>
      </c>
      <c r="AC859" t="s">
        <v>36</v>
      </c>
      <c r="AE859" s="9" t="str">
        <f t="shared" si="143"/>
        <v>ok</v>
      </c>
      <c r="AF859" s="9">
        <f t="shared" si="144"/>
        <v>0</v>
      </c>
      <c r="AG859" s="9" t="str">
        <f t="shared" si="145"/>
        <v>ok</v>
      </c>
      <c r="AH859" s="9" t="str">
        <f t="shared" si="146"/>
        <v>OK</v>
      </c>
      <c r="AI859" s="9" t="str">
        <f t="shared" si="147"/>
        <v>ok</v>
      </c>
      <c r="AJ859" s="9" t="str">
        <f t="shared" si="148"/>
        <v>STATE SENATOR1REPUBLICANLEG DISTRICT 01 - SENATEKINGLegislative2012283.25DEBT410614110641093RE-ORDER TEE SHIRTSHICKEY GAYLEPO BOX 2749WOODINVILLE WA</v>
      </c>
      <c r="AK859" s="9">
        <f t="shared" si="149"/>
        <v>1</v>
      </c>
      <c r="AL859" s="9" t="str">
        <f t="shared" si="150"/>
        <v>NO!</v>
      </c>
      <c r="AM859" t="str">
        <f t="shared" si="151"/>
        <v>Yes</v>
      </c>
      <c r="AN859">
        <f t="shared" si="152"/>
        <v>100495508</v>
      </c>
      <c r="AO859" s="12" t="str">
        <f t="shared" si="153"/>
        <v>STATE SENATOR1REPUBLICANLEG DISTRICT 01 - SENATEKINGLegislative</v>
      </c>
    </row>
    <row r="860" spans="1:41" hidden="1" x14ac:dyDescent="0.25">
      <c r="A860">
        <v>98</v>
      </c>
      <c r="B860">
        <v>100511111</v>
      </c>
      <c r="C860" t="s">
        <v>30</v>
      </c>
      <c r="D860" t="s">
        <v>1810</v>
      </c>
      <c r="E860" t="s">
        <v>44</v>
      </c>
      <c r="F860" t="s">
        <v>1811</v>
      </c>
      <c r="G860" t="s">
        <v>1328</v>
      </c>
      <c r="H860" t="s">
        <v>404</v>
      </c>
      <c r="I860" t="s">
        <v>1812</v>
      </c>
      <c r="J860" t="s">
        <v>67</v>
      </c>
      <c r="K860" t="s">
        <v>174</v>
      </c>
      <c r="L860">
        <v>1</v>
      </c>
      <c r="N860" t="s">
        <v>50</v>
      </c>
      <c r="O860" t="s">
        <v>1276</v>
      </c>
      <c r="P860" t="s">
        <v>134</v>
      </c>
      <c r="Q860" t="s">
        <v>71</v>
      </c>
      <c r="R860">
        <v>2012</v>
      </c>
      <c r="S860">
        <v>283.25</v>
      </c>
      <c r="T860" t="s">
        <v>31</v>
      </c>
      <c r="U860" s="2">
        <v>41061</v>
      </c>
      <c r="V860" s="2">
        <v>41106</v>
      </c>
      <c r="W860" s="2">
        <v>41093</v>
      </c>
      <c r="Y860" t="s">
        <v>7433</v>
      </c>
      <c r="Z860" t="s">
        <v>7434</v>
      </c>
      <c r="AA860" t="s">
        <v>7435</v>
      </c>
      <c r="AB860" t="s">
        <v>7436</v>
      </c>
      <c r="AC860" t="s">
        <v>36</v>
      </c>
      <c r="AE860" s="9" t="str">
        <f t="shared" si="143"/>
        <v>ok</v>
      </c>
      <c r="AF860" s="9">
        <f t="shared" si="144"/>
        <v>0</v>
      </c>
      <c r="AG860" s="9" t="str">
        <f t="shared" si="145"/>
        <v>ok</v>
      </c>
      <c r="AH860" s="9" t="str">
        <f t="shared" si="146"/>
        <v>OK</v>
      </c>
      <c r="AI860" s="9" t="str">
        <f t="shared" si="147"/>
        <v>ok</v>
      </c>
      <c r="AJ860" s="9" t="str">
        <f t="shared" si="148"/>
        <v>STATE SENATOR1REPUBLICANLEG DISTRICT 01 - SENATEKINGLegislative2012283.25DEBT410614110641093RE-ORDER TEE SHIRTSHICKEY GAYLEPO BOX 2749WOODINVILLE WA</v>
      </c>
      <c r="AK860" s="9">
        <f t="shared" si="149"/>
        <v>1</v>
      </c>
      <c r="AL860" s="9" t="str">
        <f t="shared" si="150"/>
        <v>NO!</v>
      </c>
      <c r="AM860" t="str">
        <f t="shared" si="151"/>
        <v>Yes</v>
      </c>
      <c r="AN860">
        <f t="shared" si="152"/>
        <v>100495508</v>
      </c>
      <c r="AO860" s="12" t="str">
        <f t="shared" si="153"/>
        <v>STATE SENATOR1REPUBLICANLEG DISTRICT 01 - SENATEKINGLegislative</v>
      </c>
    </row>
    <row r="861" spans="1:41" hidden="1" x14ac:dyDescent="0.25">
      <c r="A861">
        <v>174</v>
      </c>
      <c r="B861">
        <v>100511112</v>
      </c>
      <c r="C861" t="s">
        <v>30</v>
      </c>
      <c r="D861" t="s">
        <v>1810</v>
      </c>
      <c r="E861" t="s">
        <v>44</v>
      </c>
      <c r="F861" t="s">
        <v>1811</v>
      </c>
      <c r="G861" t="s">
        <v>1328</v>
      </c>
      <c r="H861" t="s">
        <v>404</v>
      </c>
      <c r="I861" t="s">
        <v>1812</v>
      </c>
      <c r="J861" t="s">
        <v>67</v>
      </c>
      <c r="K861" t="s">
        <v>174</v>
      </c>
      <c r="L861">
        <v>1</v>
      </c>
      <c r="N861" t="s">
        <v>50</v>
      </c>
      <c r="O861" t="s">
        <v>1276</v>
      </c>
      <c r="P861" t="s">
        <v>134</v>
      </c>
      <c r="Q861" t="s">
        <v>71</v>
      </c>
      <c r="R861">
        <v>2012</v>
      </c>
      <c r="S861">
        <v>283.25</v>
      </c>
      <c r="T861" t="s">
        <v>31</v>
      </c>
      <c r="U861" s="2">
        <v>41061</v>
      </c>
      <c r="V861" s="2">
        <v>41106</v>
      </c>
      <c r="W861" s="2">
        <v>41093</v>
      </c>
      <c r="Y861" t="s">
        <v>7433</v>
      </c>
      <c r="Z861" t="s">
        <v>7434</v>
      </c>
      <c r="AA861" t="s">
        <v>7435</v>
      </c>
      <c r="AB861" t="s">
        <v>7436</v>
      </c>
      <c r="AC861" t="s">
        <v>36</v>
      </c>
      <c r="AE861" s="9" t="str">
        <f t="shared" si="143"/>
        <v>ok</v>
      </c>
      <c r="AF861" s="9">
        <f t="shared" si="144"/>
        <v>0</v>
      </c>
      <c r="AG861" s="9" t="str">
        <f t="shared" si="145"/>
        <v>ok</v>
      </c>
      <c r="AH861" s="9" t="str">
        <f t="shared" si="146"/>
        <v>OK</v>
      </c>
      <c r="AI861" s="9" t="str">
        <f t="shared" si="147"/>
        <v>ok</v>
      </c>
      <c r="AJ861" s="9" t="str">
        <f t="shared" si="148"/>
        <v>STATE SENATOR1REPUBLICANLEG DISTRICT 01 - SENATEKINGLegislative2012283.25DEBT410614110641093RE-ORDER TEE SHIRTSHICKEY GAYLEPO BOX 2749WOODINVILLE WA</v>
      </c>
      <c r="AK861" s="9">
        <f t="shared" si="149"/>
        <v>1</v>
      </c>
      <c r="AL861" s="9" t="str">
        <f t="shared" si="150"/>
        <v>NO!</v>
      </c>
      <c r="AM861" t="str">
        <f t="shared" si="151"/>
        <v>Yes</v>
      </c>
      <c r="AN861">
        <f t="shared" si="152"/>
        <v>100495508</v>
      </c>
      <c r="AO861" s="12" t="str">
        <f t="shared" si="153"/>
        <v>STATE SENATOR1REPUBLICANLEG DISTRICT 01 - SENATEKINGLegislative</v>
      </c>
    </row>
    <row r="862" spans="1:41" hidden="1" x14ac:dyDescent="0.25">
      <c r="A862">
        <v>172</v>
      </c>
      <c r="B862">
        <v>100511113</v>
      </c>
      <c r="C862" t="s">
        <v>30</v>
      </c>
      <c r="D862" t="s">
        <v>1810</v>
      </c>
      <c r="E862" t="s">
        <v>44</v>
      </c>
      <c r="F862" t="s">
        <v>1811</v>
      </c>
      <c r="G862" t="s">
        <v>1328</v>
      </c>
      <c r="H862" t="s">
        <v>404</v>
      </c>
      <c r="I862" t="s">
        <v>1812</v>
      </c>
      <c r="J862" t="s">
        <v>67</v>
      </c>
      <c r="K862" t="s">
        <v>174</v>
      </c>
      <c r="L862">
        <v>1</v>
      </c>
      <c r="N862" t="s">
        <v>50</v>
      </c>
      <c r="O862" t="s">
        <v>1276</v>
      </c>
      <c r="P862" t="s">
        <v>134</v>
      </c>
      <c r="Q862" t="s">
        <v>71</v>
      </c>
      <c r="R862">
        <v>2012</v>
      </c>
      <c r="S862">
        <v>283.25</v>
      </c>
      <c r="T862" t="s">
        <v>31</v>
      </c>
      <c r="U862" s="2">
        <v>41061</v>
      </c>
      <c r="V862" s="2">
        <v>41106</v>
      </c>
      <c r="W862" s="2">
        <v>41093</v>
      </c>
      <c r="Y862" t="s">
        <v>7433</v>
      </c>
      <c r="Z862" t="s">
        <v>7434</v>
      </c>
      <c r="AA862" t="s">
        <v>7435</v>
      </c>
      <c r="AB862" t="s">
        <v>7436</v>
      </c>
      <c r="AC862" t="s">
        <v>36</v>
      </c>
      <c r="AE862" s="9" t="str">
        <f t="shared" si="143"/>
        <v>ok</v>
      </c>
      <c r="AF862" s="9">
        <f t="shared" si="144"/>
        <v>0</v>
      </c>
      <c r="AG862" s="9" t="str">
        <f t="shared" si="145"/>
        <v>ok</v>
      </c>
      <c r="AH862" s="9" t="str">
        <f t="shared" si="146"/>
        <v>OK</v>
      </c>
      <c r="AI862" s="9" t="str">
        <f t="shared" si="147"/>
        <v>ok</v>
      </c>
      <c r="AJ862" s="9" t="str">
        <f t="shared" si="148"/>
        <v>STATE SENATOR1REPUBLICANLEG DISTRICT 01 - SENATEKINGLegislative2012283.25DEBT410614110641093RE-ORDER TEE SHIRTSHICKEY GAYLEPO BOX 2749WOODINVILLE WA</v>
      </c>
      <c r="AK862" s="9">
        <f t="shared" si="149"/>
        <v>1</v>
      </c>
      <c r="AL862" s="9" t="str">
        <f t="shared" si="150"/>
        <v>NO!</v>
      </c>
      <c r="AM862" t="str">
        <f t="shared" si="151"/>
        <v>Yes</v>
      </c>
      <c r="AN862">
        <f t="shared" si="152"/>
        <v>100495508</v>
      </c>
      <c r="AO862" s="12" t="str">
        <f t="shared" si="153"/>
        <v>STATE SENATOR1REPUBLICANLEG DISTRICT 01 - SENATEKINGLegislative</v>
      </c>
    </row>
    <row r="863" spans="1:41" hidden="1" x14ac:dyDescent="0.25">
      <c r="A863">
        <v>119</v>
      </c>
      <c r="B863">
        <v>100511114</v>
      </c>
      <c r="C863" t="s">
        <v>30</v>
      </c>
      <c r="D863" t="s">
        <v>1810</v>
      </c>
      <c r="E863" t="s">
        <v>44</v>
      </c>
      <c r="F863" t="s">
        <v>1811</v>
      </c>
      <c r="G863" t="s">
        <v>1328</v>
      </c>
      <c r="H863" t="s">
        <v>404</v>
      </c>
      <c r="I863" t="s">
        <v>1812</v>
      </c>
      <c r="J863" t="s">
        <v>67</v>
      </c>
      <c r="K863" t="s">
        <v>174</v>
      </c>
      <c r="L863">
        <v>1</v>
      </c>
      <c r="N863" t="s">
        <v>50</v>
      </c>
      <c r="O863" t="s">
        <v>1276</v>
      </c>
      <c r="P863" t="s">
        <v>134</v>
      </c>
      <c r="Q863" t="s">
        <v>71</v>
      </c>
      <c r="R863">
        <v>2012</v>
      </c>
      <c r="S863">
        <v>283.25</v>
      </c>
      <c r="T863" t="s">
        <v>31</v>
      </c>
      <c r="U863" s="2">
        <v>41061</v>
      </c>
      <c r="V863" s="2">
        <v>41106</v>
      </c>
      <c r="W863" s="2">
        <v>41093</v>
      </c>
      <c r="Y863" t="s">
        <v>7433</v>
      </c>
      <c r="Z863" t="s">
        <v>7434</v>
      </c>
      <c r="AA863" t="s">
        <v>7435</v>
      </c>
      <c r="AB863" t="s">
        <v>7436</v>
      </c>
      <c r="AC863" t="s">
        <v>36</v>
      </c>
      <c r="AE863" s="9" t="str">
        <f t="shared" si="143"/>
        <v>ok</v>
      </c>
      <c r="AF863" s="9">
        <f t="shared" si="144"/>
        <v>0</v>
      </c>
      <c r="AG863" s="9" t="str">
        <f t="shared" si="145"/>
        <v>ok</v>
      </c>
      <c r="AH863" s="9" t="str">
        <f t="shared" si="146"/>
        <v>OK</v>
      </c>
      <c r="AI863" s="9" t="str">
        <f t="shared" si="147"/>
        <v>ok</v>
      </c>
      <c r="AJ863" s="9" t="str">
        <f t="shared" si="148"/>
        <v>STATE SENATOR1REPUBLICANLEG DISTRICT 01 - SENATEKINGLegislative2012283.25DEBT410614110641093RE-ORDER TEE SHIRTSHICKEY GAYLEPO BOX 2749WOODINVILLE WA</v>
      </c>
      <c r="AK863" s="9">
        <f t="shared" si="149"/>
        <v>1</v>
      </c>
      <c r="AL863" s="9" t="str">
        <f t="shared" si="150"/>
        <v>NO!</v>
      </c>
      <c r="AM863" t="str">
        <f t="shared" si="151"/>
        <v>Yes</v>
      </c>
      <c r="AN863">
        <f t="shared" si="152"/>
        <v>100495508</v>
      </c>
      <c r="AO863" s="12" t="str">
        <f t="shared" si="153"/>
        <v>STATE SENATOR1REPUBLICANLEG DISTRICT 01 - SENATEKINGLegislative</v>
      </c>
    </row>
    <row r="864" spans="1:41" hidden="1" x14ac:dyDescent="0.25">
      <c r="A864">
        <v>120</v>
      </c>
      <c r="B864">
        <v>100511115</v>
      </c>
      <c r="C864" t="s">
        <v>30</v>
      </c>
      <c r="D864" t="s">
        <v>1810</v>
      </c>
      <c r="E864" t="s">
        <v>44</v>
      </c>
      <c r="F864" t="s">
        <v>1811</v>
      </c>
      <c r="G864" t="s">
        <v>1328</v>
      </c>
      <c r="H864" t="s">
        <v>404</v>
      </c>
      <c r="I864" t="s">
        <v>1812</v>
      </c>
      <c r="J864" t="s">
        <v>67</v>
      </c>
      <c r="K864" t="s">
        <v>174</v>
      </c>
      <c r="L864">
        <v>1</v>
      </c>
      <c r="N864" t="s">
        <v>50</v>
      </c>
      <c r="O864" t="s">
        <v>1276</v>
      </c>
      <c r="P864" t="s">
        <v>134</v>
      </c>
      <c r="Q864" t="s">
        <v>71</v>
      </c>
      <c r="R864">
        <v>2012</v>
      </c>
      <c r="S864">
        <v>283.25</v>
      </c>
      <c r="T864" t="s">
        <v>31</v>
      </c>
      <c r="U864" s="2">
        <v>41061</v>
      </c>
      <c r="V864" s="2">
        <v>41106</v>
      </c>
      <c r="W864" s="2">
        <v>41093</v>
      </c>
      <c r="Y864" t="s">
        <v>7433</v>
      </c>
      <c r="Z864" t="s">
        <v>7434</v>
      </c>
      <c r="AA864" t="s">
        <v>7435</v>
      </c>
      <c r="AB864" t="s">
        <v>7436</v>
      </c>
      <c r="AC864" t="s">
        <v>36</v>
      </c>
      <c r="AE864" s="9" t="str">
        <f t="shared" si="143"/>
        <v>ok</v>
      </c>
      <c r="AF864" s="9">
        <f t="shared" si="144"/>
        <v>0</v>
      </c>
      <c r="AG864" s="9" t="str">
        <f t="shared" si="145"/>
        <v>ok</v>
      </c>
      <c r="AH864" s="9" t="str">
        <f t="shared" si="146"/>
        <v>OK</v>
      </c>
      <c r="AI864" s="9" t="str">
        <f t="shared" si="147"/>
        <v>ok</v>
      </c>
      <c r="AJ864" s="9" t="str">
        <f t="shared" si="148"/>
        <v>STATE SENATOR1REPUBLICANLEG DISTRICT 01 - SENATEKINGLegislative2012283.25DEBT410614110641093RE-ORDER TEE SHIRTSHICKEY GAYLEPO BOX 2749WOODINVILLE WA</v>
      </c>
      <c r="AK864" s="9">
        <f t="shared" si="149"/>
        <v>1</v>
      </c>
      <c r="AL864" s="9" t="str">
        <f t="shared" si="150"/>
        <v>NO!</v>
      </c>
      <c r="AM864" t="str">
        <f t="shared" si="151"/>
        <v>Yes</v>
      </c>
      <c r="AN864">
        <f t="shared" si="152"/>
        <v>100495508</v>
      </c>
      <c r="AO864" s="12" t="str">
        <f t="shared" si="153"/>
        <v>STATE SENATOR1REPUBLICANLEG DISTRICT 01 - SENATEKINGLegislative</v>
      </c>
    </row>
    <row r="865" spans="1:41" hidden="1" x14ac:dyDescent="0.25">
      <c r="A865">
        <v>165</v>
      </c>
      <c r="B865">
        <v>100511892</v>
      </c>
      <c r="C865" t="s">
        <v>30</v>
      </c>
      <c r="D865" t="s">
        <v>1237</v>
      </c>
      <c r="E865" t="s">
        <v>44</v>
      </c>
      <c r="F865" t="s">
        <v>1238</v>
      </c>
      <c r="G865" t="s">
        <v>1239</v>
      </c>
      <c r="I865" t="s">
        <v>1240</v>
      </c>
      <c r="J865" t="s">
        <v>67</v>
      </c>
      <c r="K865" t="s">
        <v>174</v>
      </c>
      <c r="L865">
        <v>1</v>
      </c>
      <c r="N865" t="s">
        <v>50</v>
      </c>
      <c r="O865" t="s">
        <v>1276</v>
      </c>
      <c r="P865" t="s">
        <v>134</v>
      </c>
      <c r="Q865" t="s">
        <v>71</v>
      </c>
      <c r="R865">
        <v>2012</v>
      </c>
      <c r="S865">
        <v>283.25</v>
      </c>
      <c r="T865" t="s">
        <v>31</v>
      </c>
      <c r="U865" s="2">
        <v>41061</v>
      </c>
      <c r="V865" s="2">
        <v>41106</v>
      </c>
      <c r="W865" s="2">
        <v>41093</v>
      </c>
      <c r="Y865" t="s">
        <v>7433</v>
      </c>
      <c r="Z865" t="s">
        <v>7434</v>
      </c>
      <c r="AA865" t="s">
        <v>7435</v>
      </c>
      <c r="AB865" t="s">
        <v>7436</v>
      </c>
      <c r="AC865" t="s">
        <v>36</v>
      </c>
      <c r="AE865" s="9" t="str">
        <f t="shared" si="143"/>
        <v>ok</v>
      </c>
      <c r="AF865" s="9">
        <f t="shared" si="144"/>
        <v>0</v>
      </c>
      <c r="AG865" s="9" t="str">
        <f t="shared" si="145"/>
        <v>ok</v>
      </c>
      <c r="AH865" s="9" t="str">
        <f t="shared" si="146"/>
        <v>OK</v>
      </c>
      <c r="AI865" s="9" t="str">
        <f t="shared" si="147"/>
        <v>ok</v>
      </c>
      <c r="AJ865" s="9" t="str">
        <f t="shared" si="148"/>
        <v>STATE SENATOR1REPUBLICANLEG DISTRICT 01 - SENATEKINGLegislative2012283.25DEBT410614110641093RE-ORDER TEE SHIRTSHICKEY GAYLEPO BOX 2749WOODINVILLE WA</v>
      </c>
      <c r="AK865" s="9">
        <f t="shared" si="149"/>
        <v>1</v>
      </c>
      <c r="AL865" s="9" t="str">
        <f t="shared" si="150"/>
        <v>NO!</v>
      </c>
      <c r="AM865" t="str">
        <f t="shared" si="151"/>
        <v>Yes</v>
      </c>
      <c r="AN865">
        <f t="shared" si="152"/>
        <v>100495508</v>
      </c>
      <c r="AO865" s="12" t="str">
        <f t="shared" si="153"/>
        <v>STATE SENATOR1REPUBLICANLEG DISTRICT 01 - SENATEKINGLegislative</v>
      </c>
    </row>
    <row r="866" spans="1:41" hidden="1" x14ac:dyDescent="0.25">
      <c r="A866">
        <v>230</v>
      </c>
      <c r="B866">
        <v>100511893</v>
      </c>
      <c r="C866" t="s">
        <v>30</v>
      </c>
      <c r="D866" t="s">
        <v>1237</v>
      </c>
      <c r="E866" t="s">
        <v>44</v>
      </c>
      <c r="F866" t="s">
        <v>1238</v>
      </c>
      <c r="G866" t="s">
        <v>1239</v>
      </c>
      <c r="I866" t="s">
        <v>1240</v>
      </c>
      <c r="J866" t="s">
        <v>67</v>
      </c>
      <c r="K866" t="s">
        <v>174</v>
      </c>
      <c r="L866">
        <v>1</v>
      </c>
      <c r="N866" t="s">
        <v>50</v>
      </c>
      <c r="O866" t="s">
        <v>1276</v>
      </c>
      <c r="P866" t="s">
        <v>134</v>
      </c>
      <c r="Q866" t="s">
        <v>71</v>
      </c>
      <c r="R866">
        <v>2012</v>
      </c>
      <c r="S866">
        <v>283.25</v>
      </c>
      <c r="T866" t="s">
        <v>31</v>
      </c>
      <c r="U866" s="2">
        <v>41061</v>
      </c>
      <c r="V866" s="2">
        <v>41106</v>
      </c>
      <c r="W866" s="2">
        <v>41093</v>
      </c>
      <c r="Y866" t="s">
        <v>7433</v>
      </c>
      <c r="Z866" t="s">
        <v>7434</v>
      </c>
      <c r="AA866" t="s">
        <v>7435</v>
      </c>
      <c r="AB866" t="s">
        <v>7436</v>
      </c>
      <c r="AC866" t="s">
        <v>36</v>
      </c>
      <c r="AE866" s="9" t="str">
        <f t="shared" si="143"/>
        <v>ok</v>
      </c>
      <c r="AF866" s="9">
        <f t="shared" si="144"/>
        <v>0</v>
      </c>
      <c r="AG866" s="9" t="str">
        <f t="shared" si="145"/>
        <v>ok</v>
      </c>
      <c r="AH866" s="9" t="str">
        <f t="shared" si="146"/>
        <v>OK</v>
      </c>
      <c r="AI866" s="9" t="str">
        <f t="shared" si="147"/>
        <v>ok</v>
      </c>
      <c r="AJ866" s="9" t="str">
        <f t="shared" si="148"/>
        <v>STATE SENATOR1REPUBLICANLEG DISTRICT 01 - SENATEKINGLegislative2012283.25DEBT410614110641093RE-ORDER TEE SHIRTSHICKEY GAYLEPO BOX 2749WOODINVILLE WA</v>
      </c>
      <c r="AK866" s="9">
        <f t="shared" si="149"/>
        <v>1</v>
      </c>
      <c r="AL866" s="9" t="str">
        <f t="shared" si="150"/>
        <v>NO!</v>
      </c>
      <c r="AM866" t="str">
        <f t="shared" si="151"/>
        <v>Yes</v>
      </c>
      <c r="AN866">
        <f t="shared" si="152"/>
        <v>100495508</v>
      </c>
      <c r="AO866" s="12" t="str">
        <f t="shared" si="153"/>
        <v>STATE SENATOR1REPUBLICANLEG DISTRICT 01 - SENATEKINGLegislative</v>
      </c>
    </row>
    <row r="867" spans="1:41" hidden="1" x14ac:dyDescent="0.25">
      <c r="A867">
        <v>88</v>
      </c>
      <c r="B867">
        <v>100511951</v>
      </c>
      <c r="C867" t="s">
        <v>30</v>
      </c>
      <c r="D867" t="s">
        <v>2124</v>
      </c>
      <c r="E867" t="s">
        <v>44</v>
      </c>
      <c r="F867" t="s">
        <v>2125</v>
      </c>
      <c r="G867" t="s">
        <v>2126</v>
      </c>
      <c r="H867" t="s">
        <v>212</v>
      </c>
      <c r="I867" t="s">
        <v>2127</v>
      </c>
      <c r="J867" t="s">
        <v>67</v>
      </c>
      <c r="K867" t="s">
        <v>174</v>
      </c>
      <c r="L867">
        <v>1</v>
      </c>
      <c r="N867" t="s">
        <v>50</v>
      </c>
      <c r="O867" t="s">
        <v>1276</v>
      </c>
      <c r="P867" t="s">
        <v>134</v>
      </c>
      <c r="Q867" t="s">
        <v>71</v>
      </c>
      <c r="R867">
        <v>2012</v>
      </c>
      <c r="S867">
        <v>283.25</v>
      </c>
      <c r="T867" t="s">
        <v>31</v>
      </c>
      <c r="U867" s="2">
        <v>41061</v>
      </c>
      <c r="V867" s="2">
        <v>41106</v>
      </c>
      <c r="W867" s="2">
        <v>41093</v>
      </c>
      <c r="Y867" t="s">
        <v>7433</v>
      </c>
      <c r="Z867" t="s">
        <v>7434</v>
      </c>
      <c r="AA867" t="s">
        <v>7435</v>
      </c>
      <c r="AB867" t="s">
        <v>7436</v>
      </c>
      <c r="AC867" t="s">
        <v>36</v>
      </c>
      <c r="AE867" s="9" t="str">
        <f t="shared" si="143"/>
        <v>ok</v>
      </c>
      <c r="AF867" s="9">
        <f t="shared" si="144"/>
        <v>0</v>
      </c>
      <c r="AG867" s="9" t="str">
        <f t="shared" si="145"/>
        <v>ok</v>
      </c>
      <c r="AH867" s="9" t="str">
        <f t="shared" si="146"/>
        <v>OK</v>
      </c>
      <c r="AI867" s="9" t="str">
        <f t="shared" si="147"/>
        <v>ok</v>
      </c>
      <c r="AJ867" s="9" t="str">
        <f t="shared" si="148"/>
        <v>STATE SENATOR1REPUBLICANLEG DISTRICT 01 - SENATEKINGLegislative2012283.25DEBT410614110641093RE-ORDER TEE SHIRTSHICKEY GAYLEPO BOX 2749WOODINVILLE WA</v>
      </c>
      <c r="AK867" s="9">
        <f t="shared" si="149"/>
        <v>1</v>
      </c>
      <c r="AL867" s="9" t="str">
        <f t="shared" si="150"/>
        <v>NO!</v>
      </c>
      <c r="AM867" t="str">
        <f t="shared" si="151"/>
        <v>Yes</v>
      </c>
      <c r="AN867">
        <f t="shared" si="152"/>
        <v>100495508</v>
      </c>
      <c r="AO867" s="12" t="str">
        <f t="shared" si="153"/>
        <v>STATE SENATOR1REPUBLICANLEG DISTRICT 01 - SENATEKINGLegislative</v>
      </c>
    </row>
    <row r="868" spans="1:41" hidden="1" x14ac:dyDescent="0.25">
      <c r="A868">
        <v>148</v>
      </c>
      <c r="B868">
        <v>100511969</v>
      </c>
      <c r="C868" t="s">
        <v>30</v>
      </c>
      <c r="D868" t="s">
        <v>831</v>
      </c>
      <c r="E868" t="s">
        <v>44</v>
      </c>
      <c r="F868" t="s">
        <v>832</v>
      </c>
      <c r="G868" t="s">
        <v>833</v>
      </c>
      <c r="H868" t="s">
        <v>65</v>
      </c>
      <c r="I868" t="s">
        <v>834</v>
      </c>
      <c r="J868" t="s">
        <v>67</v>
      </c>
      <c r="K868" t="s">
        <v>174</v>
      </c>
      <c r="L868">
        <v>1</v>
      </c>
      <c r="N868" t="s">
        <v>50</v>
      </c>
      <c r="O868" t="s">
        <v>1276</v>
      </c>
      <c r="P868" t="s">
        <v>134</v>
      </c>
      <c r="Q868" t="s">
        <v>71</v>
      </c>
      <c r="R868">
        <v>2012</v>
      </c>
      <c r="S868">
        <v>283.25</v>
      </c>
      <c r="T868" t="s">
        <v>31</v>
      </c>
      <c r="U868" s="2">
        <v>41061</v>
      </c>
      <c r="V868" s="2">
        <v>41106</v>
      </c>
      <c r="W868" s="2">
        <v>41093</v>
      </c>
      <c r="Y868" t="s">
        <v>7433</v>
      </c>
      <c r="Z868" t="s">
        <v>7434</v>
      </c>
      <c r="AA868" t="s">
        <v>7435</v>
      </c>
      <c r="AB868" t="s">
        <v>7436</v>
      </c>
      <c r="AC868" t="s">
        <v>36</v>
      </c>
      <c r="AE868" s="9" t="str">
        <f t="shared" si="143"/>
        <v>ok</v>
      </c>
      <c r="AF868" s="9">
        <f t="shared" si="144"/>
        <v>0</v>
      </c>
      <c r="AG868" s="9" t="str">
        <f t="shared" si="145"/>
        <v>ok</v>
      </c>
      <c r="AH868" s="9" t="str">
        <f t="shared" si="146"/>
        <v>OK</v>
      </c>
      <c r="AI868" s="9" t="str">
        <f t="shared" si="147"/>
        <v>ok</v>
      </c>
      <c r="AJ868" s="9" t="str">
        <f t="shared" si="148"/>
        <v>STATE SENATOR1REPUBLICANLEG DISTRICT 01 - SENATEKINGLegislative2012283.25DEBT410614110641093RE-ORDER TEE SHIRTSHICKEY GAYLEPO BOX 2749WOODINVILLE WA</v>
      </c>
      <c r="AK868" s="9">
        <f t="shared" si="149"/>
        <v>1</v>
      </c>
      <c r="AL868" s="9" t="str">
        <f t="shared" si="150"/>
        <v>NO!</v>
      </c>
      <c r="AM868" t="str">
        <f t="shared" si="151"/>
        <v>Yes</v>
      </c>
      <c r="AN868">
        <f t="shared" si="152"/>
        <v>100495508</v>
      </c>
      <c r="AO868" s="12" t="str">
        <f t="shared" si="153"/>
        <v>STATE SENATOR1REPUBLICANLEG DISTRICT 01 - SENATEKINGLegislative</v>
      </c>
    </row>
    <row r="869" spans="1:41" hidden="1" x14ac:dyDescent="0.25">
      <c r="A869">
        <v>244</v>
      </c>
      <c r="B869">
        <v>100512427</v>
      </c>
      <c r="C869" t="s">
        <v>30</v>
      </c>
      <c r="D869" t="s">
        <v>170</v>
      </c>
      <c r="E869" t="s">
        <v>44</v>
      </c>
      <c r="F869" t="s">
        <v>171</v>
      </c>
      <c r="G869" t="s">
        <v>172</v>
      </c>
      <c r="H869" t="s">
        <v>140</v>
      </c>
      <c r="I869" t="s">
        <v>173</v>
      </c>
      <c r="J869" t="s">
        <v>174</v>
      </c>
      <c r="K869" t="s">
        <v>174</v>
      </c>
      <c r="L869">
        <v>1</v>
      </c>
      <c r="N869" t="s">
        <v>50</v>
      </c>
      <c r="O869" t="s">
        <v>1276</v>
      </c>
      <c r="P869" t="s">
        <v>134</v>
      </c>
      <c r="Q869" t="s">
        <v>71</v>
      </c>
      <c r="R869">
        <v>2012</v>
      </c>
      <c r="S869">
        <v>283.25</v>
      </c>
      <c r="T869" t="s">
        <v>31</v>
      </c>
      <c r="U869" s="2">
        <v>41061</v>
      </c>
      <c r="V869" s="2">
        <v>41106</v>
      </c>
      <c r="W869" s="2">
        <v>41093</v>
      </c>
      <c r="Y869" t="s">
        <v>7433</v>
      </c>
      <c r="Z869" t="s">
        <v>7434</v>
      </c>
      <c r="AA869" t="s">
        <v>7435</v>
      </c>
      <c r="AB869" t="s">
        <v>7436</v>
      </c>
      <c r="AC869" t="s">
        <v>36</v>
      </c>
      <c r="AE869" s="9" t="str">
        <f t="shared" si="143"/>
        <v>ok</v>
      </c>
      <c r="AF869" s="9">
        <f t="shared" si="144"/>
        <v>0</v>
      </c>
      <c r="AG869" s="9" t="str">
        <f t="shared" si="145"/>
        <v>ok</v>
      </c>
      <c r="AH869" s="9" t="str">
        <f t="shared" si="146"/>
        <v>OK</v>
      </c>
      <c r="AI869" s="9" t="str">
        <f t="shared" si="147"/>
        <v>ok</v>
      </c>
      <c r="AJ869" s="9" t="str">
        <f t="shared" si="148"/>
        <v>STATE SENATOR1REPUBLICANLEG DISTRICT 01 - SENATEKINGLegislative2012283.25DEBT410614110641093RE-ORDER TEE SHIRTSHICKEY GAYLEPO BOX 2749WOODINVILLE WA</v>
      </c>
      <c r="AK869" s="9">
        <f t="shared" si="149"/>
        <v>1</v>
      </c>
      <c r="AL869" s="9" t="str">
        <f t="shared" si="150"/>
        <v>MATCH</v>
      </c>
      <c r="AM869" t="str">
        <f t="shared" si="151"/>
        <v>Yes</v>
      </c>
      <c r="AN869">
        <f t="shared" si="152"/>
        <v>100495508</v>
      </c>
      <c r="AO869" s="12" t="str">
        <f t="shared" si="153"/>
        <v>STATE SENATOR1REPUBLICANLEG DISTRICT 01 - SENATEKINGLegislative</v>
      </c>
    </row>
    <row r="870" spans="1:41" hidden="1" x14ac:dyDescent="0.25">
      <c r="A870">
        <v>208</v>
      </c>
      <c r="B870">
        <v>100512554</v>
      </c>
      <c r="C870" t="s">
        <v>30</v>
      </c>
      <c r="D870" t="s">
        <v>235</v>
      </c>
      <c r="E870" t="s">
        <v>44</v>
      </c>
      <c r="F870" s="10" t="s">
        <v>236</v>
      </c>
      <c r="G870" t="s">
        <v>237</v>
      </c>
      <c r="H870" t="s">
        <v>238</v>
      </c>
      <c r="I870" t="s">
        <v>239</v>
      </c>
      <c r="J870" t="s">
        <v>240</v>
      </c>
      <c r="K870" t="s">
        <v>174</v>
      </c>
      <c r="L870">
        <v>1</v>
      </c>
      <c r="N870" t="s">
        <v>50</v>
      </c>
      <c r="O870" t="s">
        <v>1276</v>
      </c>
      <c r="P870" t="s">
        <v>134</v>
      </c>
      <c r="Q870" t="s">
        <v>71</v>
      </c>
      <c r="R870">
        <v>2012</v>
      </c>
      <c r="S870">
        <v>283.25</v>
      </c>
      <c r="T870" t="s">
        <v>31</v>
      </c>
      <c r="U870" s="2">
        <v>41061</v>
      </c>
      <c r="V870" s="2">
        <v>41106</v>
      </c>
      <c r="W870" s="2">
        <v>41093</v>
      </c>
      <c r="Y870" t="s">
        <v>7433</v>
      </c>
      <c r="Z870" t="s">
        <v>7434</v>
      </c>
      <c r="AA870" t="s">
        <v>7435</v>
      </c>
      <c r="AB870" t="s">
        <v>7436</v>
      </c>
      <c r="AC870" t="s">
        <v>36</v>
      </c>
      <c r="AE870" s="9" t="str">
        <f t="shared" si="143"/>
        <v>ok</v>
      </c>
      <c r="AF870" s="9">
        <f t="shared" si="144"/>
        <v>0</v>
      </c>
      <c r="AG870" s="9" t="str">
        <f t="shared" si="145"/>
        <v>ok</v>
      </c>
      <c r="AH870" s="9" t="str">
        <f t="shared" si="146"/>
        <v>OK</v>
      </c>
      <c r="AI870" s="9" t="str">
        <f t="shared" si="147"/>
        <v>ok</v>
      </c>
      <c r="AJ870" s="9" t="str">
        <f t="shared" si="148"/>
        <v>STATE SENATOR1REPUBLICANLEG DISTRICT 01 - SENATEKINGLegislative2012283.25DEBT410614110641093RE-ORDER TEE SHIRTSHICKEY GAYLEPO BOX 2749WOODINVILLE WA</v>
      </c>
      <c r="AK870" s="9">
        <f t="shared" si="149"/>
        <v>1</v>
      </c>
      <c r="AL870" s="9" t="str">
        <f t="shared" si="150"/>
        <v>NO!</v>
      </c>
      <c r="AM870" t="str">
        <f t="shared" si="151"/>
        <v>Yes</v>
      </c>
      <c r="AN870">
        <f t="shared" si="152"/>
        <v>100495508</v>
      </c>
      <c r="AO870" s="12" t="str">
        <f t="shared" si="153"/>
        <v>STATE SENATOR1REPUBLICANLEG DISTRICT 01 - SENATEKINGLegislative</v>
      </c>
    </row>
    <row r="871" spans="1:41" hidden="1" x14ac:dyDescent="0.25">
      <c r="A871">
        <v>223</v>
      </c>
      <c r="B871">
        <v>100513493</v>
      </c>
      <c r="C871" t="s">
        <v>30</v>
      </c>
      <c r="D871" t="s">
        <v>2557</v>
      </c>
      <c r="E871" t="s">
        <v>44</v>
      </c>
      <c r="F871" t="s">
        <v>2558</v>
      </c>
      <c r="G871" t="s">
        <v>46</v>
      </c>
      <c r="H871" t="s">
        <v>225</v>
      </c>
      <c r="I871" t="s">
        <v>2559</v>
      </c>
      <c r="J871" t="s">
        <v>174</v>
      </c>
      <c r="K871" t="s">
        <v>174</v>
      </c>
      <c r="L871">
        <v>1</v>
      </c>
      <c r="N871" t="s">
        <v>50</v>
      </c>
      <c r="O871" t="s">
        <v>1276</v>
      </c>
      <c r="P871" t="s">
        <v>134</v>
      </c>
      <c r="Q871" t="s">
        <v>71</v>
      </c>
      <c r="R871">
        <v>2012</v>
      </c>
      <c r="S871">
        <v>283.25</v>
      </c>
      <c r="T871" t="s">
        <v>31</v>
      </c>
      <c r="U871" s="2">
        <v>41061</v>
      </c>
      <c r="V871" s="2">
        <v>41106</v>
      </c>
      <c r="W871" s="2">
        <v>41093</v>
      </c>
      <c r="Y871" t="s">
        <v>7433</v>
      </c>
      <c r="Z871" t="s">
        <v>7434</v>
      </c>
      <c r="AA871" t="s">
        <v>7435</v>
      </c>
      <c r="AB871" t="s">
        <v>7436</v>
      </c>
      <c r="AC871" t="s">
        <v>36</v>
      </c>
      <c r="AE871" s="9" t="str">
        <f t="shared" si="143"/>
        <v>ok</v>
      </c>
      <c r="AF871" s="9">
        <f t="shared" si="144"/>
        <v>0</v>
      </c>
      <c r="AG871" s="9" t="str">
        <f t="shared" si="145"/>
        <v>ok</v>
      </c>
      <c r="AH871" s="9" t="str">
        <f t="shared" si="146"/>
        <v>OK</v>
      </c>
      <c r="AI871" s="9" t="str">
        <f t="shared" si="147"/>
        <v>ok</v>
      </c>
      <c r="AJ871" s="9" t="str">
        <f t="shared" si="148"/>
        <v>STATE SENATOR1REPUBLICANLEG DISTRICT 01 - SENATEKINGLegislative2012283.25DEBT410614110641093RE-ORDER TEE SHIRTSHICKEY GAYLEPO BOX 2749WOODINVILLE WA</v>
      </c>
      <c r="AK871" s="9">
        <f t="shared" si="149"/>
        <v>1</v>
      </c>
      <c r="AL871" s="9" t="str">
        <f t="shared" si="150"/>
        <v>MATCH</v>
      </c>
      <c r="AM871" t="str">
        <f t="shared" si="151"/>
        <v>Yes</v>
      </c>
      <c r="AN871">
        <f t="shared" si="152"/>
        <v>100495508</v>
      </c>
      <c r="AO871" s="12" t="str">
        <f t="shared" si="153"/>
        <v>STATE SENATOR1REPUBLICANLEG DISTRICT 01 - SENATEKINGLegislative</v>
      </c>
    </row>
    <row r="872" spans="1:41" hidden="1" x14ac:dyDescent="0.25">
      <c r="A872">
        <v>224</v>
      </c>
      <c r="B872">
        <v>100513500</v>
      </c>
      <c r="C872" t="s">
        <v>30</v>
      </c>
      <c r="D872" t="s">
        <v>2557</v>
      </c>
      <c r="E872" t="s">
        <v>44</v>
      </c>
      <c r="F872" t="s">
        <v>2558</v>
      </c>
      <c r="G872" t="s">
        <v>46</v>
      </c>
      <c r="H872" t="s">
        <v>225</v>
      </c>
      <c r="I872" t="s">
        <v>2559</v>
      </c>
      <c r="J872" t="s">
        <v>174</v>
      </c>
      <c r="K872" t="s">
        <v>174</v>
      </c>
      <c r="L872">
        <v>1</v>
      </c>
      <c r="N872" t="s">
        <v>50</v>
      </c>
      <c r="O872" t="s">
        <v>1276</v>
      </c>
      <c r="P872" t="s">
        <v>134</v>
      </c>
      <c r="Q872" t="s">
        <v>71</v>
      </c>
      <c r="R872">
        <v>2012</v>
      </c>
      <c r="S872">
        <v>283.25</v>
      </c>
      <c r="T872" t="s">
        <v>31</v>
      </c>
      <c r="U872" s="2">
        <v>41061</v>
      </c>
      <c r="V872" s="2">
        <v>41106</v>
      </c>
      <c r="W872" s="2">
        <v>41093</v>
      </c>
      <c r="Y872" t="s">
        <v>7433</v>
      </c>
      <c r="Z872" t="s">
        <v>7434</v>
      </c>
      <c r="AA872" t="s">
        <v>7435</v>
      </c>
      <c r="AB872" t="s">
        <v>7436</v>
      </c>
      <c r="AC872" t="s">
        <v>36</v>
      </c>
      <c r="AE872" s="9" t="str">
        <f t="shared" si="143"/>
        <v>ok</v>
      </c>
      <c r="AF872" s="9">
        <f t="shared" si="144"/>
        <v>0</v>
      </c>
      <c r="AG872" s="9" t="str">
        <f t="shared" si="145"/>
        <v>ok</v>
      </c>
      <c r="AH872" s="9" t="str">
        <f t="shared" si="146"/>
        <v>OK</v>
      </c>
      <c r="AI872" s="9" t="str">
        <f t="shared" si="147"/>
        <v>ok</v>
      </c>
      <c r="AJ872" s="9" t="str">
        <f t="shared" si="148"/>
        <v>STATE SENATOR1REPUBLICANLEG DISTRICT 01 - SENATEKINGLegislative2012283.25DEBT410614110641093RE-ORDER TEE SHIRTSHICKEY GAYLEPO BOX 2749WOODINVILLE WA</v>
      </c>
      <c r="AK872" s="9">
        <f t="shared" si="149"/>
        <v>1</v>
      </c>
      <c r="AL872" s="9" t="str">
        <f t="shared" si="150"/>
        <v>MATCH</v>
      </c>
      <c r="AM872" t="str">
        <f t="shared" si="151"/>
        <v>Yes</v>
      </c>
      <c r="AN872">
        <f t="shared" si="152"/>
        <v>100495508</v>
      </c>
      <c r="AO872" s="12" t="str">
        <f t="shared" si="153"/>
        <v>STATE SENATOR1REPUBLICANLEG DISTRICT 01 - SENATEKINGLegislative</v>
      </c>
    </row>
    <row r="873" spans="1:41" hidden="1" x14ac:dyDescent="0.25">
      <c r="A873">
        <v>214</v>
      </c>
      <c r="B873">
        <v>100513514</v>
      </c>
      <c r="C873" t="s">
        <v>30</v>
      </c>
      <c r="D873" t="s">
        <v>2557</v>
      </c>
      <c r="E873" t="s">
        <v>44</v>
      </c>
      <c r="F873" t="s">
        <v>2558</v>
      </c>
      <c r="G873" t="s">
        <v>46</v>
      </c>
      <c r="H873" t="s">
        <v>225</v>
      </c>
      <c r="I873" t="s">
        <v>2559</v>
      </c>
      <c r="J873" t="s">
        <v>174</v>
      </c>
      <c r="K873" t="s">
        <v>174</v>
      </c>
      <c r="L873">
        <v>1</v>
      </c>
      <c r="N873" t="s">
        <v>50</v>
      </c>
      <c r="O873" t="s">
        <v>1276</v>
      </c>
      <c r="P873" t="s">
        <v>134</v>
      </c>
      <c r="Q873" t="s">
        <v>71</v>
      </c>
      <c r="R873">
        <v>2012</v>
      </c>
      <c r="S873">
        <v>283.25</v>
      </c>
      <c r="T873" t="s">
        <v>31</v>
      </c>
      <c r="U873" s="2">
        <v>41061</v>
      </c>
      <c r="V873" s="2">
        <v>41106</v>
      </c>
      <c r="W873" s="2">
        <v>41093</v>
      </c>
      <c r="Y873" t="s">
        <v>7433</v>
      </c>
      <c r="Z873" t="s">
        <v>7434</v>
      </c>
      <c r="AA873" t="s">
        <v>7435</v>
      </c>
      <c r="AB873" t="s">
        <v>7436</v>
      </c>
      <c r="AC873" t="s">
        <v>36</v>
      </c>
      <c r="AE873" s="9" t="str">
        <f t="shared" si="143"/>
        <v>ok</v>
      </c>
      <c r="AF873" s="9">
        <f t="shared" si="144"/>
        <v>0</v>
      </c>
      <c r="AG873" s="9" t="str">
        <f t="shared" si="145"/>
        <v>ok</v>
      </c>
      <c r="AH873" s="9" t="str">
        <f t="shared" si="146"/>
        <v>OK</v>
      </c>
      <c r="AI873" s="9" t="str">
        <f t="shared" si="147"/>
        <v>ok</v>
      </c>
      <c r="AJ873" s="9" t="str">
        <f t="shared" si="148"/>
        <v>STATE SENATOR1REPUBLICANLEG DISTRICT 01 - SENATEKINGLegislative2012283.25DEBT410614110641093RE-ORDER TEE SHIRTSHICKEY GAYLEPO BOX 2749WOODINVILLE WA</v>
      </c>
      <c r="AK873" s="9">
        <f t="shared" si="149"/>
        <v>1</v>
      </c>
      <c r="AL873" s="9" t="str">
        <f t="shared" si="150"/>
        <v>MATCH</v>
      </c>
      <c r="AM873" t="str">
        <f t="shared" si="151"/>
        <v>Yes</v>
      </c>
      <c r="AN873">
        <f t="shared" si="152"/>
        <v>100495508</v>
      </c>
      <c r="AO873" s="12" t="str">
        <f t="shared" si="153"/>
        <v>STATE SENATOR1REPUBLICANLEG DISTRICT 01 - SENATEKINGLegislative</v>
      </c>
    </row>
    <row r="874" spans="1:41" hidden="1" x14ac:dyDescent="0.25">
      <c r="A874">
        <v>215</v>
      </c>
      <c r="B874">
        <v>100513577</v>
      </c>
      <c r="C874" t="s">
        <v>30</v>
      </c>
      <c r="D874" t="s">
        <v>2557</v>
      </c>
      <c r="E874" t="s">
        <v>44</v>
      </c>
      <c r="F874" t="s">
        <v>2558</v>
      </c>
      <c r="G874" t="s">
        <v>46</v>
      </c>
      <c r="H874" t="s">
        <v>225</v>
      </c>
      <c r="I874" t="s">
        <v>2559</v>
      </c>
      <c r="J874" t="s">
        <v>174</v>
      </c>
      <c r="K874" t="s">
        <v>174</v>
      </c>
      <c r="L874">
        <v>1</v>
      </c>
      <c r="N874" t="s">
        <v>50</v>
      </c>
      <c r="O874" t="s">
        <v>1276</v>
      </c>
      <c r="P874" t="s">
        <v>134</v>
      </c>
      <c r="Q874" t="s">
        <v>71</v>
      </c>
      <c r="R874">
        <v>2012</v>
      </c>
      <c r="S874">
        <v>283.25</v>
      </c>
      <c r="T874" t="s">
        <v>31</v>
      </c>
      <c r="U874" s="2">
        <v>41061</v>
      </c>
      <c r="V874" s="2">
        <v>41106</v>
      </c>
      <c r="W874" s="2">
        <v>41093</v>
      </c>
      <c r="Y874" t="s">
        <v>7433</v>
      </c>
      <c r="Z874" t="s">
        <v>7434</v>
      </c>
      <c r="AA874" t="s">
        <v>7435</v>
      </c>
      <c r="AB874" t="s">
        <v>7436</v>
      </c>
      <c r="AC874" t="s">
        <v>36</v>
      </c>
      <c r="AE874" s="9" t="str">
        <f t="shared" si="143"/>
        <v>ok</v>
      </c>
      <c r="AF874" s="9">
        <f t="shared" si="144"/>
        <v>0</v>
      </c>
      <c r="AG874" s="9" t="str">
        <f t="shared" si="145"/>
        <v>ok</v>
      </c>
      <c r="AH874" s="9" t="str">
        <f t="shared" si="146"/>
        <v>OK</v>
      </c>
      <c r="AI874" s="9" t="str">
        <f t="shared" si="147"/>
        <v>ok</v>
      </c>
      <c r="AJ874" s="9" t="str">
        <f t="shared" si="148"/>
        <v>STATE SENATOR1REPUBLICANLEG DISTRICT 01 - SENATEKINGLegislative2012283.25DEBT410614110641093RE-ORDER TEE SHIRTSHICKEY GAYLEPO BOX 2749WOODINVILLE WA</v>
      </c>
      <c r="AK874" s="9">
        <f t="shared" si="149"/>
        <v>1</v>
      </c>
      <c r="AL874" s="9" t="str">
        <f t="shared" si="150"/>
        <v>MATCH</v>
      </c>
      <c r="AM874" t="str">
        <f t="shared" si="151"/>
        <v>Yes</v>
      </c>
      <c r="AN874">
        <f t="shared" si="152"/>
        <v>100495508</v>
      </c>
      <c r="AO874" s="12" t="str">
        <f t="shared" si="153"/>
        <v>STATE SENATOR1REPUBLICANLEG DISTRICT 01 - SENATEKINGLegislative</v>
      </c>
    </row>
    <row r="875" spans="1:41" hidden="1" x14ac:dyDescent="0.25">
      <c r="A875">
        <v>250</v>
      </c>
      <c r="B875">
        <v>100513809</v>
      </c>
      <c r="C875" t="s">
        <v>30</v>
      </c>
      <c r="D875" t="s">
        <v>2557</v>
      </c>
      <c r="E875" t="s">
        <v>44</v>
      </c>
      <c r="F875" t="s">
        <v>2558</v>
      </c>
      <c r="G875" t="s">
        <v>46</v>
      </c>
      <c r="H875" t="s">
        <v>225</v>
      </c>
      <c r="I875" t="s">
        <v>2559</v>
      </c>
      <c r="J875" t="s">
        <v>174</v>
      </c>
      <c r="K875" t="s">
        <v>174</v>
      </c>
      <c r="L875">
        <v>1</v>
      </c>
      <c r="N875" t="s">
        <v>50</v>
      </c>
      <c r="O875" t="s">
        <v>1276</v>
      </c>
      <c r="P875" t="s">
        <v>134</v>
      </c>
      <c r="Q875" t="s">
        <v>71</v>
      </c>
      <c r="R875">
        <v>2012</v>
      </c>
      <c r="S875">
        <v>283.25</v>
      </c>
      <c r="T875" t="s">
        <v>31</v>
      </c>
      <c r="U875" s="2">
        <v>41061</v>
      </c>
      <c r="V875" s="2">
        <v>41106</v>
      </c>
      <c r="W875" s="2">
        <v>41093</v>
      </c>
      <c r="Y875" t="s">
        <v>7433</v>
      </c>
      <c r="Z875" t="s">
        <v>7434</v>
      </c>
      <c r="AA875" t="s">
        <v>7435</v>
      </c>
      <c r="AB875" t="s">
        <v>7436</v>
      </c>
      <c r="AC875" t="s">
        <v>36</v>
      </c>
      <c r="AE875" s="9" t="str">
        <f t="shared" si="143"/>
        <v>ok</v>
      </c>
      <c r="AF875" s="9">
        <f t="shared" si="144"/>
        <v>0</v>
      </c>
      <c r="AG875" s="9" t="str">
        <f t="shared" si="145"/>
        <v>ok</v>
      </c>
      <c r="AH875" s="9" t="str">
        <f t="shared" si="146"/>
        <v>OK</v>
      </c>
      <c r="AI875" s="9" t="str">
        <f t="shared" si="147"/>
        <v>ok</v>
      </c>
      <c r="AJ875" s="9" t="str">
        <f t="shared" si="148"/>
        <v>STATE SENATOR1REPUBLICANLEG DISTRICT 01 - SENATEKINGLegislative2012283.25DEBT410614110641093RE-ORDER TEE SHIRTSHICKEY GAYLEPO BOX 2749WOODINVILLE WA</v>
      </c>
      <c r="AK875" s="9">
        <f t="shared" si="149"/>
        <v>1</v>
      </c>
      <c r="AL875" s="9" t="str">
        <f t="shared" si="150"/>
        <v>MATCH</v>
      </c>
      <c r="AM875" t="str">
        <f t="shared" si="151"/>
        <v>Yes</v>
      </c>
      <c r="AN875">
        <f t="shared" si="152"/>
        <v>100495508</v>
      </c>
      <c r="AO875" s="12" t="str">
        <f t="shared" si="153"/>
        <v>STATE SENATOR1REPUBLICANLEG DISTRICT 01 - SENATEKINGLegislative</v>
      </c>
    </row>
    <row r="876" spans="1:41" hidden="1" x14ac:dyDescent="0.25">
      <c r="A876">
        <v>180</v>
      </c>
      <c r="B876">
        <v>100513810</v>
      </c>
      <c r="C876" t="s">
        <v>30</v>
      </c>
      <c r="D876" t="s">
        <v>2557</v>
      </c>
      <c r="E876" t="s">
        <v>44</v>
      </c>
      <c r="F876" t="s">
        <v>2558</v>
      </c>
      <c r="G876" t="s">
        <v>46</v>
      </c>
      <c r="H876" t="s">
        <v>225</v>
      </c>
      <c r="I876" t="s">
        <v>2559</v>
      </c>
      <c r="J876" t="s">
        <v>174</v>
      </c>
      <c r="K876" t="s">
        <v>174</v>
      </c>
      <c r="L876">
        <v>1</v>
      </c>
      <c r="N876" t="s">
        <v>50</v>
      </c>
      <c r="O876" t="s">
        <v>1276</v>
      </c>
      <c r="P876" t="s">
        <v>134</v>
      </c>
      <c r="Q876" t="s">
        <v>71</v>
      </c>
      <c r="R876">
        <v>2012</v>
      </c>
      <c r="S876">
        <v>283.25</v>
      </c>
      <c r="T876" t="s">
        <v>31</v>
      </c>
      <c r="U876" s="2">
        <v>41061</v>
      </c>
      <c r="V876" s="2">
        <v>41106</v>
      </c>
      <c r="W876" s="2">
        <v>41093</v>
      </c>
      <c r="Y876" t="s">
        <v>7433</v>
      </c>
      <c r="Z876" t="s">
        <v>7434</v>
      </c>
      <c r="AA876" t="s">
        <v>7435</v>
      </c>
      <c r="AB876" t="s">
        <v>7436</v>
      </c>
      <c r="AC876" t="s">
        <v>36</v>
      </c>
      <c r="AE876" s="9" t="str">
        <f t="shared" si="143"/>
        <v>ok</v>
      </c>
      <c r="AF876" s="9">
        <f t="shared" si="144"/>
        <v>0</v>
      </c>
      <c r="AG876" s="9" t="str">
        <f t="shared" si="145"/>
        <v>ok</v>
      </c>
      <c r="AH876" s="9" t="str">
        <f t="shared" si="146"/>
        <v>OK</v>
      </c>
      <c r="AI876" s="9" t="str">
        <f t="shared" si="147"/>
        <v>ok</v>
      </c>
      <c r="AJ876" s="9" t="str">
        <f t="shared" si="148"/>
        <v>STATE SENATOR1REPUBLICANLEG DISTRICT 01 - SENATEKINGLegislative2012283.25DEBT410614110641093RE-ORDER TEE SHIRTSHICKEY GAYLEPO BOX 2749WOODINVILLE WA</v>
      </c>
      <c r="AK876" s="9">
        <f t="shared" si="149"/>
        <v>1</v>
      </c>
      <c r="AL876" s="9" t="str">
        <f t="shared" si="150"/>
        <v>MATCH</v>
      </c>
      <c r="AM876" t="str">
        <f t="shared" si="151"/>
        <v>Yes</v>
      </c>
      <c r="AN876">
        <f t="shared" si="152"/>
        <v>100495508</v>
      </c>
      <c r="AO876" s="12" t="str">
        <f t="shared" si="153"/>
        <v>STATE SENATOR1REPUBLICANLEG DISTRICT 01 - SENATEKINGLegislative</v>
      </c>
    </row>
    <row r="877" spans="1:41" hidden="1" x14ac:dyDescent="0.25">
      <c r="A877">
        <v>189</v>
      </c>
      <c r="B877">
        <v>100513813</v>
      </c>
      <c r="C877" t="s">
        <v>30</v>
      </c>
      <c r="D877" t="s">
        <v>1272</v>
      </c>
      <c r="E877" t="s">
        <v>44</v>
      </c>
      <c r="F877" t="s">
        <v>1273</v>
      </c>
      <c r="G877" t="s">
        <v>1274</v>
      </c>
      <c r="H877" t="s">
        <v>299</v>
      </c>
      <c r="I877" t="s">
        <v>1275</v>
      </c>
      <c r="J877" t="s">
        <v>174</v>
      </c>
      <c r="K877" t="s">
        <v>174</v>
      </c>
      <c r="L877">
        <v>1</v>
      </c>
      <c r="N877" t="s">
        <v>50</v>
      </c>
      <c r="O877" t="s">
        <v>1276</v>
      </c>
      <c r="P877" t="s">
        <v>134</v>
      </c>
      <c r="Q877" t="s">
        <v>71</v>
      </c>
      <c r="R877">
        <v>2012</v>
      </c>
      <c r="S877">
        <v>283.25</v>
      </c>
      <c r="T877" t="s">
        <v>31</v>
      </c>
      <c r="U877" s="2">
        <v>41061</v>
      </c>
      <c r="V877" s="2">
        <v>41106</v>
      </c>
      <c r="W877" s="2">
        <v>41093</v>
      </c>
      <c r="Y877" t="s">
        <v>7433</v>
      </c>
      <c r="Z877" t="s">
        <v>7434</v>
      </c>
      <c r="AA877" t="s">
        <v>7435</v>
      </c>
      <c r="AB877" t="s">
        <v>7436</v>
      </c>
      <c r="AC877" t="s">
        <v>36</v>
      </c>
      <c r="AE877" s="9" t="str">
        <f t="shared" si="143"/>
        <v>ok</v>
      </c>
      <c r="AF877" s="9">
        <f t="shared" si="144"/>
        <v>0</v>
      </c>
      <c r="AG877" s="9" t="str">
        <f t="shared" si="145"/>
        <v>ok</v>
      </c>
      <c r="AH877" s="9" t="str">
        <f t="shared" si="146"/>
        <v>OK</v>
      </c>
      <c r="AI877" s="9" t="str">
        <f t="shared" si="147"/>
        <v>ok</v>
      </c>
      <c r="AJ877" s="9" t="str">
        <f t="shared" si="148"/>
        <v>STATE SENATOR1REPUBLICANLEG DISTRICT 01 - SENATEKINGLegislative2012283.25DEBT410614110641093RE-ORDER TEE SHIRTSHICKEY GAYLEPO BOX 2749WOODINVILLE WA</v>
      </c>
      <c r="AK877" s="9">
        <f t="shared" si="149"/>
        <v>1</v>
      </c>
      <c r="AL877" s="9" t="str">
        <f t="shared" si="150"/>
        <v>MATCH</v>
      </c>
      <c r="AM877" t="str">
        <f t="shared" si="151"/>
        <v>Yes</v>
      </c>
      <c r="AN877">
        <f t="shared" si="152"/>
        <v>100495508</v>
      </c>
      <c r="AO877" s="12" t="str">
        <f t="shared" si="153"/>
        <v>STATE SENATOR1REPUBLICANLEG DISTRICT 01 - SENATEKINGLegislative</v>
      </c>
    </row>
    <row r="878" spans="1:41" hidden="1" x14ac:dyDescent="0.25">
      <c r="A878">
        <v>251</v>
      </c>
      <c r="B878">
        <v>100513816</v>
      </c>
      <c r="C878" t="s">
        <v>30</v>
      </c>
      <c r="D878" t="s">
        <v>2557</v>
      </c>
      <c r="E878" t="s">
        <v>44</v>
      </c>
      <c r="F878" t="s">
        <v>2558</v>
      </c>
      <c r="G878" t="s">
        <v>46</v>
      </c>
      <c r="H878" t="s">
        <v>225</v>
      </c>
      <c r="I878" t="s">
        <v>2559</v>
      </c>
      <c r="J878" t="s">
        <v>174</v>
      </c>
      <c r="K878" t="s">
        <v>174</v>
      </c>
      <c r="L878">
        <v>1</v>
      </c>
      <c r="N878" t="s">
        <v>50</v>
      </c>
      <c r="O878" t="s">
        <v>1276</v>
      </c>
      <c r="P878" t="s">
        <v>134</v>
      </c>
      <c r="Q878" t="s">
        <v>71</v>
      </c>
      <c r="R878">
        <v>2012</v>
      </c>
      <c r="S878">
        <v>283.25</v>
      </c>
      <c r="T878" t="s">
        <v>31</v>
      </c>
      <c r="U878" s="2">
        <v>41061</v>
      </c>
      <c r="V878" s="2">
        <v>41106</v>
      </c>
      <c r="W878" s="2">
        <v>41093</v>
      </c>
      <c r="Y878" t="s">
        <v>7433</v>
      </c>
      <c r="Z878" t="s">
        <v>7434</v>
      </c>
      <c r="AA878" t="s">
        <v>7435</v>
      </c>
      <c r="AB878" t="s">
        <v>7436</v>
      </c>
      <c r="AC878" t="s">
        <v>36</v>
      </c>
      <c r="AE878" s="9" t="str">
        <f t="shared" si="143"/>
        <v>ok</v>
      </c>
      <c r="AF878" s="9">
        <f t="shared" si="144"/>
        <v>0</v>
      </c>
      <c r="AG878" s="9" t="str">
        <f t="shared" si="145"/>
        <v>ok</v>
      </c>
      <c r="AH878" s="9" t="str">
        <f t="shared" si="146"/>
        <v>OK</v>
      </c>
      <c r="AI878" s="9" t="str">
        <f t="shared" si="147"/>
        <v>ok</v>
      </c>
      <c r="AJ878" s="9" t="str">
        <f t="shared" si="148"/>
        <v>STATE SENATOR1REPUBLICANLEG DISTRICT 01 - SENATEKINGLegislative2012283.25DEBT410614110641093RE-ORDER TEE SHIRTSHICKEY GAYLEPO BOX 2749WOODINVILLE WA</v>
      </c>
      <c r="AK878" s="9">
        <f t="shared" si="149"/>
        <v>1</v>
      </c>
      <c r="AL878" s="9" t="str">
        <f t="shared" si="150"/>
        <v>MATCH</v>
      </c>
      <c r="AM878" t="str">
        <f t="shared" si="151"/>
        <v>Yes</v>
      </c>
      <c r="AN878">
        <f t="shared" si="152"/>
        <v>100495508</v>
      </c>
      <c r="AO878" s="12" t="str">
        <f t="shared" si="153"/>
        <v>STATE SENATOR1REPUBLICANLEG DISTRICT 01 - SENATEKINGLegislative</v>
      </c>
    </row>
    <row r="879" spans="1:41" hidden="1" x14ac:dyDescent="0.25">
      <c r="A879">
        <v>237</v>
      </c>
      <c r="B879">
        <v>100514602</v>
      </c>
      <c r="C879" t="s">
        <v>30</v>
      </c>
      <c r="D879" t="s">
        <v>2630</v>
      </c>
      <c r="E879" t="s">
        <v>44</v>
      </c>
      <c r="F879" t="s">
        <v>1372</v>
      </c>
      <c r="G879" t="s">
        <v>108</v>
      </c>
      <c r="H879" t="s">
        <v>273</v>
      </c>
      <c r="I879" t="s">
        <v>1373</v>
      </c>
      <c r="J879" t="s">
        <v>111</v>
      </c>
      <c r="K879" t="s">
        <v>174</v>
      </c>
      <c r="L879">
        <v>1</v>
      </c>
      <c r="N879" t="s">
        <v>50</v>
      </c>
      <c r="O879" t="s">
        <v>1276</v>
      </c>
      <c r="P879" t="s">
        <v>134</v>
      </c>
      <c r="Q879" t="s">
        <v>71</v>
      </c>
      <c r="R879">
        <v>2012</v>
      </c>
      <c r="S879">
        <v>283.25</v>
      </c>
      <c r="T879" t="s">
        <v>31</v>
      </c>
      <c r="U879" s="2">
        <v>41061</v>
      </c>
      <c r="V879" s="2">
        <v>41106</v>
      </c>
      <c r="W879" s="2">
        <v>41093</v>
      </c>
      <c r="Y879" t="s">
        <v>7433</v>
      </c>
      <c r="Z879" t="s">
        <v>7434</v>
      </c>
      <c r="AA879" t="s">
        <v>7435</v>
      </c>
      <c r="AB879" t="s">
        <v>7436</v>
      </c>
      <c r="AC879" t="s">
        <v>36</v>
      </c>
      <c r="AE879" s="9" t="str">
        <f t="shared" si="143"/>
        <v>ok</v>
      </c>
      <c r="AF879" s="9">
        <f t="shared" si="144"/>
        <v>0</v>
      </c>
      <c r="AG879" s="9" t="str">
        <f t="shared" si="145"/>
        <v>ok</v>
      </c>
      <c r="AH879" s="9" t="str">
        <f t="shared" si="146"/>
        <v>OK</v>
      </c>
      <c r="AI879" s="9" t="str">
        <f t="shared" si="147"/>
        <v>ok</v>
      </c>
      <c r="AJ879" s="9" t="str">
        <f t="shared" si="148"/>
        <v>STATE SENATOR1REPUBLICANLEG DISTRICT 01 - SENATEKINGLegislative2012283.25DEBT410614110641093RE-ORDER TEE SHIRTSHICKEY GAYLEPO BOX 2749WOODINVILLE WA</v>
      </c>
      <c r="AK879" s="9">
        <f t="shared" si="149"/>
        <v>1</v>
      </c>
      <c r="AL879" s="9" t="str">
        <f t="shared" si="150"/>
        <v>NO!</v>
      </c>
      <c r="AM879" t="str">
        <f t="shared" si="151"/>
        <v>Yes</v>
      </c>
      <c r="AN879">
        <f t="shared" si="152"/>
        <v>100495508</v>
      </c>
      <c r="AO879" s="12" t="str">
        <f t="shared" si="153"/>
        <v>STATE SENATOR1REPUBLICANLEG DISTRICT 01 - SENATEKINGLegislative</v>
      </c>
    </row>
    <row r="880" spans="1:41" hidden="1" x14ac:dyDescent="0.25">
      <c r="A880">
        <v>205</v>
      </c>
      <c r="B880">
        <v>100514799</v>
      </c>
      <c r="C880" t="s">
        <v>30</v>
      </c>
      <c r="D880" t="s">
        <v>2078</v>
      </c>
      <c r="E880" t="s">
        <v>44</v>
      </c>
      <c r="F880" t="s">
        <v>2079</v>
      </c>
      <c r="G880" t="s">
        <v>2080</v>
      </c>
      <c r="H880" t="s">
        <v>238</v>
      </c>
      <c r="I880" t="s">
        <v>2081</v>
      </c>
      <c r="J880" t="s">
        <v>174</v>
      </c>
      <c r="K880" t="s">
        <v>174</v>
      </c>
      <c r="L880">
        <v>1</v>
      </c>
      <c r="N880" t="s">
        <v>50</v>
      </c>
      <c r="O880" t="s">
        <v>1276</v>
      </c>
      <c r="P880" t="s">
        <v>134</v>
      </c>
      <c r="Q880" t="s">
        <v>71</v>
      </c>
      <c r="R880">
        <v>2012</v>
      </c>
      <c r="S880">
        <v>283.25</v>
      </c>
      <c r="T880" t="s">
        <v>31</v>
      </c>
      <c r="U880" s="2">
        <v>41061</v>
      </c>
      <c r="V880" s="2">
        <v>41106</v>
      </c>
      <c r="W880" s="2">
        <v>41093</v>
      </c>
      <c r="Y880" t="s">
        <v>7433</v>
      </c>
      <c r="Z880" t="s">
        <v>7434</v>
      </c>
      <c r="AA880" t="s">
        <v>7435</v>
      </c>
      <c r="AB880" t="s">
        <v>7436</v>
      </c>
      <c r="AC880" t="s">
        <v>36</v>
      </c>
      <c r="AE880" s="9" t="str">
        <f t="shared" si="143"/>
        <v>ok</v>
      </c>
      <c r="AF880" s="9">
        <f t="shared" si="144"/>
        <v>0</v>
      </c>
      <c r="AG880" s="9" t="str">
        <f t="shared" si="145"/>
        <v>ok</v>
      </c>
      <c r="AH880" s="9" t="str">
        <f t="shared" si="146"/>
        <v>OK</v>
      </c>
      <c r="AI880" s="9" t="str">
        <f t="shared" si="147"/>
        <v>ok</v>
      </c>
      <c r="AJ880" s="9" t="str">
        <f t="shared" si="148"/>
        <v>STATE SENATOR1REPUBLICANLEG DISTRICT 01 - SENATEKINGLegislative2012283.25DEBT410614110641093RE-ORDER TEE SHIRTSHICKEY GAYLEPO BOX 2749WOODINVILLE WA</v>
      </c>
      <c r="AK880" s="9">
        <f t="shared" si="149"/>
        <v>1</v>
      </c>
      <c r="AL880" s="9" t="str">
        <f t="shared" si="150"/>
        <v>MATCH</v>
      </c>
      <c r="AM880" t="str">
        <f t="shared" si="151"/>
        <v>Yes</v>
      </c>
      <c r="AN880">
        <f t="shared" si="152"/>
        <v>100495508</v>
      </c>
      <c r="AO880" s="12" t="str">
        <f t="shared" si="153"/>
        <v>STATE SENATOR1REPUBLICANLEG DISTRICT 01 - SENATEKINGLegislative</v>
      </c>
    </row>
    <row r="881" spans="1:41" hidden="1" x14ac:dyDescent="0.25">
      <c r="A881">
        <v>206</v>
      </c>
      <c r="B881">
        <v>100514818</v>
      </c>
      <c r="C881" t="s">
        <v>30</v>
      </c>
      <c r="D881" t="s">
        <v>2078</v>
      </c>
      <c r="E881" t="s">
        <v>44</v>
      </c>
      <c r="F881" t="s">
        <v>2079</v>
      </c>
      <c r="G881" t="s">
        <v>2080</v>
      </c>
      <c r="H881" t="s">
        <v>238</v>
      </c>
      <c r="I881" t="s">
        <v>2081</v>
      </c>
      <c r="J881" t="s">
        <v>174</v>
      </c>
      <c r="K881" t="s">
        <v>174</v>
      </c>
      <c r="L881">
        <v>1</v>
      </c>
      <c r="N881" t="s">
        <v>50</v>
      </c>
      <c r="O881" t="s">
        <v>1276</v>
      </c>
      <c r="P881" t="s">
        <v>134</v>
      </c>
      <c r="Q881" t="s">
        <v>71</v>
      </c>
      <c r="R881">
        <v>2012</v>
      </c>
      <c r="S881">
        <v>283.25</v>
      </c>
      <c r="T881" t="s">
        <v>31</v>
      </c>
      <c r="U881" s="2">
        <v>41061</v>
      </c>
      <c r="V881" s="2">
        <v>41106</v>
      </c>
      <c r="W881" s="2">
        <v>41093</v>
      </c>
      <c r="Y881" t="s">
        <v>7433</v>
      </c>
      <c r="Z881" t="s">
        <v>7434</v>
      </c>
      <c r="AA881" t="s">
        <v>7435</v>
      </c>
      <c r="AB881" t="s">
        <v>7436</v>
      </c>
      <c r="AC881" t="s">
        <v>36</v>
      </c>
      <c r="AE881" s="9" t="str">
        <f t="shared" si="143"/>
        <v>ok</v>
      </c>
      <c r="AF881" s="9">
        <f t="shared" si="144"/>
        <v>0</v>
      </c>
      <c r="AG881" s="9" t="str">
        <f t="shared" si="145"/>
        <v>ok</v>
      </c>
      <c r="AH881" s="9" t="str">
        <f t="shared" si="146"/>
        <v>OK</v>
      </c>
      <c r="AI881" s="9" t="str">
        <f t="shared" si="147"/>
        <v>ok</v>
      </c>
      <c r="AJ881" s="9" t="str">
        <f t="shared" si="148"/>
        <v>STATE SENATOR1REPUBLICANLEG DISTRICT 01 - SENATEKINGLegislative2012283.25DEBT410614110641093RE-ORDER TEE SHIRTSHICKEY GAYLEPO BOX 2749WOODINVILLE WA</v>
      </c>
      <c r="AK881" s="9">
        <f t="shared" si="149"/>
        <v>1</v>
      </c>
      <c r="AL881" s="9" t="str">
        <f t="shared" si="150"/>
        <v>MATCH</v>
      </c>
      <c r="AM881" t="str">
        <f t="shared" si="151"/>
        <v>Yes</v>
      </c>
      <c r="AN881">
        <f t="shared" si="152"/>
        <v>100495508</v>
      </c>
      <c r="AO881" s="12" t="str">
        <f t="shared" si="153"/>
        <v>STATE SENATOR1REPUBLICANLEG DISTRICT 01 - SENATEKINGLegislative</v>
      </c>
    </row>
    <row r="882" spans="1:41" hidden="1" x14ac:dyDescent="0.25">
      <c r="A882">
        <v>156</v>
      </c>
      <c r="B882">
        <v>100515756</v>
      </c>
      <c r="C882" t="s">
        <v>30</v>
      </c>
      <c r="D882" t="s">
        <v>1371</v>
      </c>
      <c r="E882" t="s">
        <v>44</v>
      </c>
      <c r="F882" s="10" t="s">
        <v>1372</v>
      </c>
      <c r="G882" t="s">
        <v>108</v>
      </c>
      <c r="H882" t="s">
        <v>273</v>
      </c>
      <c r="I882" t="s">
        <v>1373</v>
      </c>
      <c r="J882" t="s">
        <v>240</v>
      </c>
      <c r="K882" t="s">
        <v>174</v>
      </c>
      <c r="L882">
        <v>1</v>
      </c>
      <c r="N882" t="s">
        <v>50</v>
      </c>
      <c r="O882" t="s">
        <v>1276</v>
      </c>
      <c r="P882" t="s">
        <v>134</v>
      </c>
      <c r="Q882" t="s">
        <v>71</v>
      </c>
      <c r="R882">
        <v>2012</v>
      </c>
      <c r="S882">
        <v>283.25</v>
      </c>
      <c r="T882" t="s">
        <v>31</v>
      </c>
      <c r="U882" s="2">
        <v>41061</v>
      </c>
      <c r="V882" s="2">
        <v>41106</v>
      </c>
      <c r="W882" s="2">
        <v>41093</v>
      </c>
      <c r="Y882" t="s">
        <v>7433</v>
      </c>
      <c r="Z882" t="s">
        <v>7434</v>
      </c>
      <c r="AA882" t="s">
        <v>7435</v>
      </c>
      <c r="AB882" t="s">
        <v>7436</v>
      </c>
      <c r="AC882" t="s">
        <v>36</v>
      </c>
      <c r="AE882" s="9" t="str">
        <f t="shared" si="143"/>
        <v>ok</v>
      </c>
      <c r="AF882" s="9">
        <f t="shared" si="144"/>
        <v>0</v>
      </c>
      <c r="AG882" s="9" t="str">
        <f t="shared" si="145"/>
        <v>ok</v>
      </c>
      <c r="AH882" s="9" t="str">
        <f t="shared" si="146"/>
        <v>OK</v>
      </c>
      <c r="AI882" s="9" t="str">
        <f t="shared" si="147"/>
        <v>ok</v>
      </c>
      <c r="AJ882" s="9" t="str">
        <f t="shared" si="148"/>
        <v>STATE SENATOR1REPUBLICANLEG DISTRICT 01 - SENATEKINGLegislative2012283.25DEBT410614110641093RE-ORDER TEE SHIRTSHICKEY GAYLEPO BOX 2749WOODINVILLE WA</v>
      </c>
      <c r="AK882" s="9">
        <f t="shared" si="149"/>
        <v>1</v>
      </c>
      <c r="AL882" s="9" t="str">
        <f t="shared" si="150"/>
        <v>NO!</v>
      </c>
      <c r="AM882" t="str">
        <f t="shared" si="151"/>
        <v>Yes</v>
      </c>
      <c r="AN882">
        <f t="shared" si="152"/>
        <v>100495508</v>
      </c>
      <c r="AO882" s="12" t="str">
        <f t="shared" si="153"/>
        <v>STATE SENATOR1REPUBLICANLEG DISTRICT 01 - SENATEKINGLegislative</v>
      </c>
    </row>
    <row r="883" spans="1:41" hidden="1" x14ac:dyDescent="0.25">
      <c r="A883">
        <v>149</v>
      </c>
      <c r="B883">
        <v>100515760</v>
      </c>
      <c r="C883" t="s">
        <v>30</v>
      </c>
      <c r="D883" t="s">
        <v>1371</v>
      </c>
      <c r="E883" t="s">
        <v>44</v>
      </c>
      <c r="F883" s="10" t="s">
        <v>1372</v>
      </c>
      <c r="G883" t="s">
        <v>108</v>
      </c>
      <c r="H883" t="s">
        <v>273</v>
      </c>
      <c r="I883" t="s">
        <v>1373</v>
      </c>
      <c r="J883" t="s">
        <v>240</v>
      </c>
      <c r="K883" t="s">
        <v>174</v>
      </c>
      <c r="L883">
        <v>1</v>
      </c>
      <c r="N883" t="s">
        <v>50</v>
      </c>
      <c r="O883" t="s">
        <v>1276</v>
      </c>
      <c r="P883" t="s">
        <v>134</v>
      </c>
      <c r="Q883" t="s">
        <v>71</v>
      </c>
      <c r="R883">
        <v>2012</v>
      </c>
      <c r="S883">
        <v>283.25</v>
      </c>
      <c r="T883" t="s">
        <v>31</v>
      </c>
      <c r="U883" s="2">
        <v>41061</v>
      </c>
      <c r="V883" s="2">
        <v>41106</v>
      </c>
      <c r="W883" s="2">
        <v>41093</v>
      </c>
      <c r="Y883" t="s">
        <v>7433</v>
      </c>
      <c r="Z883" t="s">
        <v>7434</v>
      </c>
      <c r="AA883" t="s">
        <v>7435</v>
      </c>
      <c r="AB883" t="s">
        <v>7436</v>
      </c>
      <c r="AC883" t="s">
        <v>36</v>
      </c>
      <c r="AE883" s="9" t="str">
        <f t="shared" si="143"/>
        <v>ok</v>
      </c>
      <c r="AF883" s="9">
        <f t="shared" si="144"/>
        <v>0</v>
      </c>
      <c r="AG883" s="9" t="str">
        <f t="shared" si="145"/>
        <v>ok</v>
      </c>
      <c r="AH883" s="9" t="str">
        <f t="shared" si="146"/>
        <v>OK</v>
      </c>
      <c r="AI883" s="9" t="str">
        <f t="shared" si="147"/>
        <v>ok</v>
      </c>
      <c r="AJ883" s="9" t="str">
        <f t="shared" si="148"/>
        <v>STATE SENATOR1REPUBLICANLEG DISTRICT 01 - SENATEKINGLegislative2012283.25DEBT410614110641093RE-ORDER TEE SHIRTSHICKEY GAYLEPO BOX 2749WOODINVILLE WA</v>
      </c>
      <c r="AK883" s="9">
        <f t="shared" si="149"/>
        <v>1</v>
      </c>
      <c r="AL883" s="9" t="str">
        <f t="shared" si="150"/>
        <v>NO!</v>
      </c>
      <c r="AM883" t="str">
        <f t="shared" si="151"/>
        <v>Yes</v>
      </c>
      <c r="AN883">
        <f t="shared" si="152"/>
        <v>100495508</v>
      </c>
      <c r="AO883" s="12" t="str">
        <f t="shared" si="153"/>
        <v>STATE SENATOR1REPUBLICANLEG DISTRICT 01 - SENATEKINGLegislative</v>
      </c>
    </row>
    <row r="884" spans="1:41" hidden="1" x14ac:dyDescent="0.25">
      <c r="A884">
        <v>182</v>
      </c>
      <c r="B884">
        <v>100515786</v>
      </c>
      <c r="C884" t="s">
        <v>30</v>
      </c>
      <c r="D884" t="s">
        <v>1371</v>
      </c>
      <c r="E884" t="s">
        <v>44</v>
      </c>
      <c r="F884" s="10" t="s">
        <v>1372</v>
      </c>
      <c r="G884" t="s">
        <v>108</v>
      </c>
      <c r="H884" t="s">
        <v>273</v>
      </c>
      <c r="I884" t="s">
        <v>1373</v>
      </c>
      <c r="J884" t="s">
        <v>240</v>
      </c>
      <c r="K884" t="s">
        <v>174</v>
      </c>
      <c r="L884">
        <v>1</v>
      </c>
      <c r="N884" t="s">
        <v>50</v>
      </c>
      <c r="O884" t="s">
        <v>1276</v>
      </c>
      <c r="P884" t="s">
        <v>134</v>
      </c>
      <c r="Q884" t="s">
        <v>71</v>
      </c>
      <c r="R884">
        <v>2012</v>
      </c>
      <c r="S884">
        <v>283.25</v>
      </c>
      <c r="T884" t="s">
        <v>31</v>
      </c>
      <c r="U884" s="2">
        <v>41061</v>
      </c>
      <c r="V884" s="2">
        <v>41106</v>
      </c>
      <c r="W884" s="2">
        <v>41093</v>
      </c>
      <c r="Y884" t="s">
        <v>7433</v>
      </c>
      <c r="Z884" t="s">
        <v>7434</v>
      </c>
      <c r="AA884" t="s">
        <v>7435</v>
      </c>
      <c r="AB884" t="s">
        <v>7436</v>
      </c>
      <c r="AC884" t="s">
        <v>36</v>
      </c>
      <c r="AE884" s="9" t="str">
        <f t="shared" si="143"/>
        <v>ok</v>
      </c>
      <c r="AF884" s="9">
        <f t="shared" si="144"/>
        <v>0</v>
      </c>
      <c r="AG884" s="9" t="str">
        <f t="shared" si="145"/>
        <v>ok</v>
      </c>
      <c r="AH884" s="9" t="str">
        <f t="shared" si="146"/>
        <v>OK</v>
      </c>
      <c r="AI884" s="9" t="str">
        <f t="shared" si="147"/>
        <v>ok</v>
      </c>
      <c r="AJ884" s="9" t="str">
        <f t="shared" si="148"/>
        <v>STATE SENATOR1REPUBLICANLEG DISTRICT 01 - SENATEKINGLegislative2012283.25DEBT410614110641093RE-ORDER TEE SHIRTSHICKEY GAYLEPO BOX 2749WOODINVILLE WA</v>
      </c>
      <c r="AK884" s="9">
        <f t="shared" si="149"/>
        <v>1</v>
      </c>
      <c r="AL884" s="9" t="str">
        <f t="shared" si="150"/>
        <v>NO!</v>
      </c>
      <c r="AM884" t="str">
        <f t="shared" si="151"/>
        <v>Yes</v>
      </c>
      <c r="AN884">
        <f t="shared" si="152"/>
        <v>100495508</v>
      </c>
      <c r="AO884" s="12" t="str">
        <f t="shared" si="153"/>
        <v>STATE SENATOR1REPUBLICANLEG DISTRICT 01 - SENATEKINGLegislative</v>
      </c>
    </row>
    <row r="885" spans="1:41" hidden="1" x14ac:dyDescent="0.25">
      <c r="A885">
        <v>160</v>
      </c>
      <c r="B885">
        <v>100515788</v>
      </c>
      <c r="C885" t="s">
        <v>30</v>
      </c>
      <c r="D885" t="s">
        <v>1371</v>
      </c>
      <c r="E885" t="s">
        <v>44</v>
      </c>
      <c r="F885" s="10" t="s">
        <v>1372</v>
      </c>
      <c r="G885" t="s">
        <v>108</v>
      </c>
      <c r="H885" t="s">
        <v>273</v>
      </c>
      <c r="I885" t="s">
        <v>1373</v>
      </c>
      <c r="J885" t="s">
        <v>240</v>
      </c>
      <c r="K885" t="s">
        <v>174</v>
      </c>
      <c r="L885">
        <v>1</v>
      </c>
      <c r="N885" t="s">
        <v>50</v>
      </c>
      <c r="O885" t="s">
        <v>1276</v>
      </c>
      <c r="P885" t="s">
        <v>134</v>
      </c>
      <c r="Q885" t="s">
        <v>71</v>
      </c>
      <c r="R885">
        <v>2012</v>
      </c>
      <c r="S885">
        <v>283.25</v>
      </c>
      <c r="T885" t="s">
        <v>31</v>
      </c>
      <c r="U885" s="2">
        <v>41061</v>
      </c>
      <c r="V885" s="2">
        <v>41106</v>
      </c>
      <c r="W885" s="2">
        <v>41093</v>
      </c>
      <c r="Y885" t="s">
        <v>7433</v>
      </c>
      <c r="Z885" t="s">
        <v>7434</v>
      </c>
      <c r="AA885" t="s">
        <v>7435</v>
      </c>
      <c r="AB885" t="s">
        <v>7436</v>
      </c>
      <c r="AC885" t="s">
        <v>36</v>
      </c>
      <c r="AE885" s="9" t="str">
        <f t="shared" si="143"/>
        <v>ok</v>
      </c>
      <c r="AF885" s="9">
        <f t="shared" si="144"/>
        <v>0</v>
      </c>
      <c r="AG885" s="9" t="str">
        <f t="shared" si="145"/>
        <v>ok</v>
      </c>
      <c r="AH885" s="9" t="str">
        <f t="shared" si="146"/>
        <v>OK</v>
      </c>
      <c r="AI885" s="9" t="str">
        <f t="shared" si="147"/>
        <v>ok</v>
      </c>
      <c r="AJ885" s="9" t="str">
        <f t="shared" si="148"/>
        <v>STATE SENATOR1REPUBLICANLEG DISTRICT 01 - SENATEKINGLegislative2012283.25DEBT410614110641093RE-ORDER TEE SHIRTSHICKEY GAYLEPO BOX 2749WOODINVILLE WA</v>
      </c>
      <c r="AK885" s="9">
        <f t="shared" si="149"/>
        <v>1</v>
      </c>
      <c r="AL885" s="9" t="str">
        <f t="shared" si="150"/>
        <v>NO!</v>
      </c>
      <c r="AM885" t="str">
        <f t="shared" si="151"/>
        <v>Yes</v>
      </c>
      <c r="AN885">
        <f t="shared" si="152"/>
        <v>100495508</v>
      </c>
      <c r="AO885" s="12" t="str">
        <f t="shared" si="153"/>
        <v>STATE SENATOR1REPUBLICANLEG DISTRICT 01 - SENATEKINGLegislative</v>
      </c>
    </row>
    <row r="886" spans="1:41" hidden="1" x14ac:dyDescent="0.25">
      <c r="A886">
        <v>153</v>
      </c>
      <c r="B886">
        <v>100516042</v>
      </c>
      <c r="C886" t="s">
        <v>30</v>
      </c>
      <c r="D886" t="s">
        <v>831</v>
      </c>
      <c r="E886" t="s">
        <v>44</v>
      </c>
      <c r="F886" t="s">
        <v>832</v>
      </c>
      <c r="G886" t="s">
        <v>833</v>
      </c>
      <c r="H886" t="s">
        <v>65</v>
      </c>
      <c r="I886" t="s">
        <v>834</v>
      </c>
      <c r="J886" t="s">
        <v>67</v>
      </c>
      <c r="K886" t="s">
        <v>174</v>
      </c>
      <c r="L886">
        <v>1</v>
      </c>
      <c r="N886" t="s">
        <v>50</v>
      </c>
      <c r="O886" t="s">
        <v>1276</v>
      </c>
      <c r="P886" t="s">
        <v>134</v>
      </c>
      <c r="Q886" t="s">
        <v>71</v>
      </c>
      <c r="R886">
        <v>2012</v>
      </c>
      <c r="S886">
        <v>283.25</v>
      </c>
      <c r="T886" t="s">
        <v>31</v>
      </c>
      <c r="U886" s="2">
        <v>41061</v>
      </c>
      <c r="V886" s="2">
        <v>41106</v>
      </c>
      <c r="W886" s="2">
        <v>41093</v>
      </c>
      <c r="Y886" t="s">
        <v>7433</v>
      </c>
      <c r="Z886" t="s">
        <v>7434</v>
      </c>
      <c r="AA886" t="s">
        <v>7435</v>
      </c>
      <c r="AB886" t="s">
        <v>7436</v>
      </c>
      <c r="AC886" t="s">
        <v>36</v>
      </c>
      <c r="AE886" s="9" t="str">
        <f t="shared" si="143"/>
        <v>ok</v>
      </c>
      <c r="AF886" s="9">
        <f t="shared" si="144"/>
        <v>0</v>
      </c>
      <c r="AG886" s="9" t="str">
        <f t="shared" si="145"/>
        <v>ok</v>
      </c>
      <c r="AH886" s="9" t="str">
        <f t="shared" si="146"/>
        <v>OK</v>
      </c>
      <c r="AI886" s="9" t="str">
        <f t="shared" si="147"/>
        <v>ok</v>
      </c>
      <c r="AJ886" s="9" t="str">
        <f t="shared" si="148"/>
        <v>STATE SENATOR1REPUBLICANLEG DISTRICT 01 - SENATEKINGLegislative2012283.25DEBT410614110641093RE-ORDER TEE SHIRTSHICKEY GAYLEPO BOX 2749WOODINVILLE WA</v>
      </c>
      <c r="AK886" s="9">
        <f t="shared" si="149"/>
        <v>1</v>
      </c>
      <c r="AL886" s="9" t="str">
        <f t="shared" si="150"/>
        <v>NO!</v>
      </c>
      <c r="AM886" t="str">
        <f t="shared" si="151"/>
        <v>Yes</v>
      </c>
      <c r="AN886">
        <f t="shared" si="152"/>
        <v>100495508</v>
      </c>
      <c r="AO886" s="12" t="str">
        <f t="shared" si="153"/>
        <v>STATE SENATOR1REPUBLICANLEG DISTRICT 01 - SENATEKINGLegislative</v>
      </c>
    </row>
    <row r="887" spans="1:41" hidden="1" x14ac:dyDescent="0.25">
      <c r="A887">
        <v>154</v>
      </c>
      <c r="B887">
        <v>100516099</v>
      </c>
      <c r="C887" t="s">
        <v>30</v>
      </c>
      <c r="D887" t="s">
        <v>1371</v>
      </c>
      <c r="E887" t="s">
        <v>44</v>
      </c>
      <c r="F887" s="10" t="s">
        <v>1372</v>
      </c>
      <c r="G887" t="s">
        <v>108</v>
      </c>
      <c r="H887" t="s">
        <v>273</v>
      </c>
      <c r="I887" t="s">
        <v>1373</v>
      </c>
      <c r="J887" t="s">
        <v>240</v>
      </c>
      <c r="K887" t="s">
        <v>174</v>
      </c>
      <c r="L887">
        <v>1</v>
      </c>
      <c r="N887" t="s">
        <v>50</v>
      </c>
      <c r="O887" t="s">
        <v>1276</v>
      </c>
      <c r="P887" t="s">
        <v>134</v>
      </c>
      <c r="Q887" t="s">
        <v>71</v>
      </c>
      <c r="R887">
        <v>2012</v>
      </c>
      <c r="S887">
        <v>283.25</v>
      </c>
      <c r="T887" t="s">
        <v>31</v>
      </c>
      <c r="U887" s="2">
        <v>41061</v>
      </c>
      <c r="V887" s="2">
        <v>41106</v>
      </c>
      <c r="W887" s="2">
        <v>41093</v>
      </c>
      <c r="Y887" t="s">
        <v>7433</v>
      </c>
      <c r="Z887" t="s">
        <v>7434</v>
      </c>
      <c r="AA887" t="s">
        <v>7435</v>
      </c>
      <c r="AB887" t="s">
        <v>7436</v>
      </c>
      <c r="AC887" t="s">
        <v>36</v>
      </c>
      <c r="AE887" s="9" t="str">
        <f t="shared" si="143"/>
        <v>ok</v>
      </c>
      <c r="AF887" s="9">
        <f t="shared" si="144"/>
        <v>0</v>
      </c>
      <c r="AG887" s="9" t="str">
        <f t="shared" si="145"/>
        <v>ok</v>
      </c>
      <c r="AH887" s="9" t="str">
        <f t="shared" si="146"/>
        <v>OK</v>
      </c>
      <c r="AI887" s="9" t="str">
        <f t="shared" si="147"/>
        <v>ok</v>
      </c>
      <c r="AJ887" s="9" t="str">
        <f t="shared" si="148"/>
        <v>STATE SENATOR1REPUBLICANLEG DISTRICT 01 - SENATEKINGLegislative2012283.25DEBT410614110641093RE-ORDER TEE SHIRTSHICKEY GAYLEPO BOX 2749WOODINVILLE WA</v>
      </c>
      <c r="AK887" s="9">
        <f t="shared" si="149"/>
        <v>1</v>
      </c>
      <c r="AL887" s="9" t="str">
        <f t="shared" si="150"/>
        <v>NO!</v>
      </c>
      <c r="AM887" t="str">
        <f t="shared" si="151"/>
        <v>Yes</v>
      </c>
      <c r="AN887">
        <f t="shared" si="152"/>
        <v>100495508</v>
      </c>
      <c r="AO887" s="12" t="str">
        <f t="shared" si="153"/>
        <v>STATE SENATOR1REPUBLICANLEG DISTRICT 01 - SENATEKINGLegislative</v>
      </c>
    </row>
    <row r="888" spans="1:41" hidden="1" x14ac:dyDescent="0.25">
      <c r="A888">
        <v>248</v>
      </c>
      <c r="B888">
        <v>100517763</v>
      </c>
      <c r="C888" t="s">
        <v>30</v>
      </c>
      <c r="D888" t="s">
        <v>1998</v>
      </c>
      <c r="E888" t="s">
        <v>44</v>
      </c>
      <c r="F888" t="s">
        <v>1999</v>
      </c>
      <c r="G888" t="s">
        <v>2000</v>
      </c>
      <c r="H888" t="s">
        <v>238</v>
      </c>
      <c r="I888" t="s">
        <v>2001</v>
      </c>
      <c r="J888" t="s">
        <v>131</v>
      </c>
      <c r="K888" t="s">
        <v>174</v>
      </c>
      <c r="L888">
        <v>1</v>
      </c>
      <c r="N888" t="s">
        <v>50</v>
      </c>
      <c r="O888" t="s">
        <v>1276</v>
      </c>
      <c r="P888" t="s">
        <v>134</v>
      </c>
      <c r="Q888" t="s">
        <v>71</v>
      </c>
      <c r="R888">
        <v>2012</v>
      </c>
      <c r="S888">
        <v>283.25</v>
      </c>
      <c r="T888" t="s">
        <v>31</v>
      </c>
      <c r="U888" s="2">
        <v>41061</v>
      </c>
      <c r="V888" s="2">
        <v>41106</v>
      </c>
      <c r="W888" s="2">
        <v>41093</v>
      </c>
      <c r="Y888" t="s">
        <v>7433</v>
      </c>
      <c r="Z888" t="s">
        <v>7434</v>
      </c>
      <c r="AA888" t="s">
        <v>7435</v>
      </c>
      <c r="AB888" t="s">
        <v>7436</v>
      </c>
      <c r="AC888" t="s">
        <v>36</v>
      </c>
      <c r="AE888" s="9" t="str">
        <f t="shared" si="143"/>
        <v>ok</v>
      </c>
      <c r="AF888" s="9">
        <f t="shared" si="144"/>
        <v>0</v>
      </c>
      <c r="AG888" s="9" t="str">
        <f t="shared" si="145"/>
        <v>ok</v>
      </c>
      <c r="AH888" s="9" t="str">
        <f t="shared" si="146"/>
        <v>OK</v>
      </c>
      <c r="AI888" s="9" t="str">
        <f t="shared" si="147"/>
        <v>ok</v>
      </c>
      <c r="AJ888" s="9" t="str">
        <f t="shared" si="148"/>
        <v>STATE SENATOR1REPUBLICANLEG DISTRICT 01 - SENATEKINGLegislative2012283.25DEBT410614110641093RE-ORDER TEE SHIRTSHICKEY GAYLEPO BOX 2749WOODINVILLE WA</v>
      </c>
      <c r="AK888" s="9">
        <f t="shared" si="149"/>
        <v>1</v>
      </c>
      <c r="AL888" s="9" t="str">
        <f t="shared" si="150"/>
        <v>NO!</v>
      </c>
      <c r="AM888" t="str">
        <f t="shared" si="151"/>
        <v>Yes</v>
      </c>
      <c r="AN888">
        <f t="shared" si="152"/>
        <v>100495508</v>
      </c>
      <c r="AO888" s="12" t="str">
        <f t="shared" si="153"/>
        <v>STATE SENATOR1REPUBLICANLEG DISTRICT 01 - SENATEKINGLegislative</v>
      </c>
    </row>
    <row r="889" spans="1:41" hidden="1" x14ac:dyDescent="0.25">
      <c r="A889">
        <v>242</v>
      </c>
      <c r="B889">
        <v>100518831</v>
      </c>
      <c r="C889" t="s">
        <v>30</v>
      </c>
      <c r="D889" t="s">
        <v>106</v>
      </c>
      <c r="E889" t="s">
        <v>44</v>
      </c>
      <c r="F889" t="s">
        <v>107</v>
      </c>
      <c r="G889" t="s">
        <v>108</v>
      </c>
      <c r="H889" t="s">
        <v>109</v>
      </c>
      <c r="I889" t="s">
        <v>110</v>
      </c>
      <c r="J889" t="s">
        <v>111</v>
      </c>
      <c r="K889" t="s">
        <v>174</v>
      </c>
      <c r="L889">
        <v>1</v>
      </c>
      <c r="N889" t="s">
        <v>50</v>
      </c>
      <c r="O889" t="s">
        <v>1276</v>
      </c>
      <c r="P889" t="s">
        <v>134</v>
      </c>
      <c r="Q889" t="s">
        <v>71</v>
      </c>
      <c r="R889">
        <v>2012</v>
      </c>
      <c r="S889">
        <v>283.25</v>
      </c>
      <c r="T889" t="s">
        <v>31</v>
      </c>
      <c r="U889" s="2">
        <v>41061</v>
      </c>
      <c r="V889" s="2">
        <v>41106</v>
      </c>
      <c r="W889" s="2">
        <v>41093</v>
      </c>
      <c r="Y889" t="s">
        <v>7433</v>
      </c>
      <c r="Z889" t="s">
        <v>7434</v>
      </c>
      <c r="AA889" t="s">
        <v>7435</v>
      </c>
      <c r="AB889" t="s">
        <v>7436</v>
      </c>
      <c r="AC889" t="s">
        <v>36</v>
      </c>
      <c r="AE889" s="9" t="str">
        <f t="shared" si="143"/>
        <v>ok</v>
      </c>
      <c r="AF889" s="9">
        <f t="shared" si="144"/>
        <v>0</v>
      </c>
      <c r="AG889" s="9" t="str">
        <f t="shared" si="145"/>
        <v>ok</v>
      </c>
      <c r="AH889" s="9" t="str">
        <f t="shared" si="146"/>
        <v>OK</v>
      </c>
      <c r="AI889" s="9" t="str">
        <f t="shared" si="147"/>
        <v>ok</v>
      </c>
      <c r="AJ889" s="9" t="str">
        <f t="shared" si="148"/>
        <v>STATE SENATOR1REPUBLICANLEG DISTRICT 01 - SENATEKINGLegislative2012283.25DEBT410614110641093RE-ORDER TEE SHIRTSHICKEY GAYLEPO BOX 2749WOODINVILLE WA</v>
      </c>
      <c r="AK889" s="9">
        <f t="shared" si="149"/>
        <v>1</v>
      </c>
      <c r="AL889" s="9" t="str">
        <f t="shared" si="150"/>
        <v>NO!</v>
      </c>
      <c r="AM889" t="str">
        <f t="shared" si="151"/>
        <v>Yes</v>
      </c>
      <c r="AN889">
        <f t="shared" si="152"/>
        <v>100495508</v>
      </c>
      <c r="AO889" s="12" t="str">
        <f t="shared" si="153"/>
        <v>STATE SENATOR1REPUBLICANLEG DISTRICT 01 - SENATEKINGLegislative</v>
      </c>
    </row>
    <row r="890" spans="1:41" hidden="1" x14ac:dyDescent="0.25">
      <c r="A890">
        <v>249</v>
      </c>
      <c r="B890">
        <v>100519191</v>
      </c>
      <c r="C890" t="s">
        <v>30</v>
      </c>
      <c r="D890" t="s">
        <v>170</v>
      </c>
      <c r="E890" t="s">
        <v>44</v>
      </c>
      <c r="F890" t="s">
        <v>171</v>
      </c>
      <c r="G890" t="s">
        <v>172</v>
      </c>
      <c r="H890" t="s">
        <v>140</v>
      </c>
      <c r="I890" t="s">
        <v>173</v>
      </c>
      <c r="J890" t="s">
        <v>174</v>
      </c>
      <c r="K890" t="s">
        <v>174</v>
      </c>
      <c r="L890">
        <v>1</v>
      </c>
      <c r="N890" t="s">
        <v>50</v>
      </c>
      <c r="O890" t="s">
        <v>1276</v>
      </c>
      <c r="P890" t="s">
        <v>134</v>
      </c>
      <c r="Q890" t="s">
        <v>71</v>
      </c>
      <c r="R890">
        <v>2012</v>
      </c>
      <c r="S890">
        <v>283.25</v>
      </c>
      <c r="T890" t="s">
        <v>31</v>
      </c>
      <c r="U890" s="2">
        <v>41061</v>
      </c>
      <c r="V890" s="2">
        <v>41106</v>
      </c>
      <c r="W890" s="2">
        <v>41093</v>
      </c>
      <c r="Y890" t="s">
        <v>7433</v>
      </c>
      <c r="Z890" t="s">
        <v>7434</v>
      </c>
      <c r="AA890" t="s">
        <v>7435</v>
      </c>
      <c r="AB890" t="s">
        <v>7436</v>
      </c>
      <c r="AC890" t="s">
        <v>36</v>
      </c>
      <c r="AE890" s="9" t="str">
        <f t="shared" si="143"/>
        <v>ok</v>
      </c>
      <c r="AF890" s="9">
        <f t="shared" si="144"/>
        <v>0</v>
      </c>
      <c r="AG890" s="9" t="str">
        <f t="shared" si="145"/>
        <v>ok</v>
      </c>
      <c r="AH890" s="9" t="str">
        <f t="shared" si="146"/>
        <v>OK</v>
      </c>
      <c r="AI890" s="9" t="str">
        <f t="shared" si="147"/>
        <v>ok</v>
      </c>
      <c r="AJ890" s="9" t="str">
        <f t="shared" si="148"/>
        <v>STATE SENATOR1REPUBLICANLEG DISTRICT 01 - SENATEKINGLegislative2012283.25DEBT410614110641093RE-ORDER TEE SHIRTSHICKEY GAYLEPO BOX 2749WOODINVILLE WA</v>
      </c>
      <c r="AK890" s="9">
        <f t="shared" si="149"/>
        <v>1</v>
      </c>
      <c r="AL890" s="9" t="str">
        <f t="shared" si="150"/>
        <v>MATCH</v>
      </c>
      <c r="AM890" t="str">
        <f t="shared" si="151"/>
        <v>Yes</v>
      </c>
      <c r="AN890">
        <f t="shared" si="152"/>
        <v>100495508</v>
      </c>
      <c r="AO890" s="12" t="str">
        <f t="shared" si="153"/>
        <v>STATE SENATOR1REPUBLICANLEG DISTRICT 01 - SENATEKINGLegislative</v>
      </c>
    </row>
    <row r="891" spans="1:41" hidden="1" x14ac:dyDescent="0.25">
      <c r="A891">
        <v>238</v>
      </c>
      <c r="B891">
        <v>100533137</v>
      </c>
      <c r="C891" t="s">
        <v>30</v>
      </c>
      <c r="D891" t="s">
        <v>484</v>
      </c>
      <c r="E891" t="s">
        <v>44</v>
      </c>
      <c r="F891" t="s">
        <v>485</v>
      </c>
      <c r="G891" t="s">
        <v>486</v>
      </c>
      <c r="H891" t="s">
        <v>109</v>
      </c>
      <c r="I891" t="s">
        <v>487</v>
      </c>
      <c r="J891" t="s">
        <v>193</v>
      </c>
      <c r="K891" t="s">
        <v>174</v>
      </c>
      <c r="L891">
        <v>1</v>
      </c>
      <c r="N891" t="s">
        <v>50</v>
      </c>
      <c r="O891" t="s">
        <v>1276</v>
      </c>
      <c r="P891" t="s">
        <v>134</v>
      </c>
      <c r="Q891" t="s">
        <v>71</v>
      </c>
      <c r="R891">
        <v>2012</v>
      </c>
      <c r="S891">
        <v>283.25</v>
      </c>
      <c r="T891" t="s">
        <v>31</v>
      </c>
      <c r="U891" s="2">
        <v>41061</v>
      </c>
      <c r="V891" s="2">
        <v>41106</v>
      </c>
      <c r="W891" s="2">
        <v>41093</v>
      </c>
      <c r="Y891" t="s">
        <v>7433</v>
      </c>
      <c r="Z891" t="s">
        <v>7434</v>
      </c>
      <c r="AA891" t="s">
        <v>7435</v>
      </c>
      <c r="AB891" t="s">
        <v>7436</v>
      </c>
      <c r="AC891" t="s">
        <v>36</v>
      </c>
      <c r="AE891" s="9" t="str">
        <f t="shared" si="143"/>
        <v>ok</v>
      </c>
      <c r="AF891" s="9">
        <f t="shared" si="144"/>
        <v>0</v>
      </c>
      <c r="AG891" s="9" t="str">
        <f t="shared" si="145"/>
        <v>ok</v>
      </c>
      <c r="AH891" s="9" t="str">
        <f t="shared" si="146"/>
        <v>OK</v>
      </c>
      <c r="AI891" s="9" t="str">
        <f t="shared" si="147"/>
        <v>ok</v>
      </c>
      <c r="AJ891" s="9" t="str">
        <f t="shared" si="148"/>
        <v>STATE SENATOR1REPUBLICANLEG DISTRICT 01 - SENATEKINGLegislative2012283.25DEBT410614110641093RE-ORDER TEE SHIRTSHICKEY GAYLEPO BOX 2749WOODINVILLE WA</v>
      </c>
      <c r="AK891" s="9">
        <f t="shared" si="149"/>
        <v>1</v>
      </c>
      <c r="AL891" s="9" t="str">
        <f t="shared" si="150"/>
        <v>NO!</v>
      </c>
      <c r="AM891" t="str">
        <f t="shared" si="151"/>
        <v>Yes</v>
      </c>
      <c r="AN891">
        <f t="shared" si="152"/>
        <v>100495508</v>
      </c>
      <c r="AO891" s="12" t="str">
        <f t="shared" si="153"/>
        <v>STATE SENATOR1REPUBLICANLEG DISTRICT 01 - SENATEKINGLegislative</v>
      </c>
    </row>
    <row r="892" spans="1:41" hidden="1" x14ac:dyDescent="0.25">
      <c r="A892">
        <v>241</v>
      </c>
      <c r="B892">
        <v>100533138</v>
      </c>
      <c r="C892" t="s">
        <v>30</v>
      </c>
      <c r="D892" t="s">
        <v>484</v>
      </c>
      <c r="E892" t="s">
        <v>44</v>
      </c>
      <c r="F892" t="s">
        <v>485</v>
      </c>
      <c r="G892" t="s">
        <v>486</v>
      </c>
      <c r="H892" t="s">
        <v>109</v>
      </c>
      <c r="I892" t="s">
        <v>487</v>
      </c>
      <c r="J892" t="s">
        <v>193</v>
      </c>
      <c r="K892" t="s">
        <v>174</v>
      </c>
      <c r="L892">
        <v>1</v>
      </c>
      <c r="N892" t="s">
        <v>50</v>
      </c>
      <c r="O892" t="s">
        <v>1276</v>
      </c>
      <c r="P892" t="s">
        <v>134</v>
      </c>
      <c r="Q892" t="s">
        <v>71</v>
      </c>
      <c r="R892">
        <v>2012</v>
      </c>
      <c r="S892">
        <v>283.25</v>
      </c>
      <c r="T892" t="s">
        <v>31</v>
      </c>
      <c r="U892" s="2">
        <v>41061</v>
      </c>
      <c r="V892" s="2">
        <v>41106</v>
      </c>
      <c r="W892" s="2">
        <v>41093</v>
      </c>
      <c r="Y892" t="s">
        <v>7433</v>
      </c>
      <c r="Z892" t="s">
        <v>7434</v>
      </c>
      <c r="AA892" t="s">
        <v>7435</v>
      </c>
      <c r="AB892" t="s">
        <v>7436</v>
      </c>
      <c r="AC892" t="s">
        <v>36</v>
      </c>
      <c r="AE892" s="9" t="str">
        <f t="shared" si="143"/>
        <v>ok</v>
      </c>
      <c r="AF892" s="9">
        <f t="shared" si="144"/>
        <v>0</v>
      </c>
      <c r="AG892" s="9" t="str">
        <f t="shared" si="145"/>
        <v>ok</v>
      </c>
      <c r="AH892" s="9" t="str">
        <f t="shared" si="146"/>
        <v>OK</v>
      </c>
      <c r="AI892" s="9" t="str">
        <f t="shared" si="147"/>
        <v>ok</v>
      </c>
      <c r="AJ892" s="9" t="str">
        <f t="shared" si="148"/>
        <v>STATE SENATOR1REPUBLICANLEG DISTRICT 01 - SENATEKINGLegislative2012283.25DEBT410614110641093RE-ORDER TEE SHIRTSHICKEY GAYLEPO BOX 2749WOODINVILLE WA</v>
      </c>
      <c r="AK892" s="9">
        <f t="shared" si="149"/>
        <v>1</v>
      </c>
      <c r="AL892" s="9" t="str">
        <f t="shared" si="150"/>
        <v>NO!</v>
      </c>
      <c r="AM892" t="str">
        <f t="shared" si="151"/>
        <v>Yes</v>
      </c>
      <c r="AN892">
        <f t="shared" si="152"/>
        <v>100495508</v>
      </c>
      <c r="AO892" s="12" t="str">
        <f t="shared" si="153"/>
        <v>STATE SENATOR1REPUBLICANLEG DISTRICT 01 - SENATEKINGLegislative</v>
      </c>
    </row>
    <row r="893" spans="1:41" hidden="1" x14ac:dyDescent="0.25">
      <c r="A893">
        <v>255</v>
      </c>
      <c r="B893">
        <v>100537702</v>
      </c>
      <c r="C893" t="s">
        <v>30</v>
      </c>
      <c r="D893" t="s">
        <v>2078</v>
      </c>
      <c r="E893" t="s">
        <v>44</v>
      </c>
      <c r="F893" t="s">
        <v>2079</v>
      </c>
      <c r="G893" t="s">
        <v>2080</v>
      </c>
      <c r="H893" t="s">
        <v>238</v>
      </c>
      <c r="I893" t="s">
        <v>2081</v>
      </c>
      <c r="J893" t="s">
        <v>174</v>
      </c>
      <c r="K893" t="s">
        <v>174</v>
      </c>
      <c r="L893">
        <v>1</v>
      </c>
      <c r="N893" t="s">
        <v>50</v>
      </c>
      <c r="O893" t="s">
        <v>1276</v>
      </c>
      <c r="P893" t="s">
        <v>134</v>
      </c>
      <c r="Q893" t="s">
        <v>71</v>
      </c>
      <c r="R893">
        <v>2012</v>
      </c>
      <c r="S893">
        <v>283.25</v>
      </c>
      <c r="T893" t="s">
        <v>31</v>
      </c>
      <c r="U893" s="2">
        <v>41061</v>
      </c>
      <c r="V893" s="2">
        <v>41106</v>
      </c>
      <c r="W893" s="2">
        <v>41093</v>
      </c>
      <c r="Y893" t="s">
        <v>7433</v>
      </c>
      <c r="Z893" t="s">
        <v>7434</v>
      </c>
      <c r="AA893" t="s">
        <v>7435</v>
      </c>
      <c r="AB893" t="s">
        <v>7436</v>
      </c>
      <c r="AC893" t="s">
        <v>36</v>
      </c>
      <c r="AE893" s="9" t="str">
        <f t="shared" si="143"/>
        <v>ok</v>
      </c>
      <c r="AF893" s="9">
        <f t="shared" si="144"/>
        <v>0</v>
      </c>
      <c r="AG893" s="9" t="str">
        <f t="shared" si="145"/>
        <v>ok</v>
      </c>
      <c r="AH893" s="9" t="str">
        <f t="shared" si="146"/>
        <v>OK</v>
      </c>
      <c r="AI893" s="9" t="str">
        <f t="shared" si="147"/>
        <v>ok</v>
      </c>
      <c r="AJ893" s="9" t="str">
        <f t="shared" si="148"/>
        <v>STATE SENATOR1REPUBLICANLEG DISTRICT 01 - SENATEKINGLegislative2012283.25DEBT410614110641093RE-ORDER TEE SHIRTSHICKEY GAYLEPO BOX 2749WOODINVILLE WA</v>
      </c>
      <c r="AK893" s="9">
        <f t="shared" si="149"/>
        <v>1</v>
      </c>
      <c r="AL893" s="9" t="str">
        <f t="shared" si="150"/>
        <v>MATCH</v>
      </c>
      <c r="AM893" t="str">
        <f t="shared" si="151"/>
        <v>Yes</v>
      </c>
      <c r="AN893">
        <f t="shared" si="152"/>
        <v>100495508</v>
      </c>
      <c r="AO893" s="12" t="str">
        <f t="shared" si="153"/>
        <v>STATE SENATOR1REPUBLICANLEG DISTRICT 01 - SENATEKINGLegislative</v>
      </c>
    </row>
    <row r="894" spans="1:41" hidden="1" x14ac:dyDescent="0.25">
      <c r="A894">
        <v>235</v>
      </c>
      <c r="B894">
        <v>100538262</v>
      </c>
      <c r="C894" t="s">
        <v>30</v>
      </c>
      <c r="D894" t="s">
        <v>831</v>
      </c>
      <c r="E894" t="s">
        <v>44</v>
      </c>
      <c r="F894" t="s">
        <v>832</v>
      </c>
      <c r="G894" t="s">
        <v>833</v>
      </c>
      <c r="H894" t="s">
        <v>65</v>
      </c>
      <c r="I894" t="s">
        <v>834</v>
      </c>
      <c r="J894" t="s">
        <v>67</v>
      </c>
      <c r="K894" t="s">
        <v>174</v>
      </c>
      <c r="L894">
        <v>1</v>
      </c>
      <c r="N894" t="s">
        <v>50</v>
      </c>
      <c r="O894" t="s">
        <v>1276</v>
      </c>
      <c r="P894" t="s">
        <v>134</v>
      </c>
      <c r="Q894" t="s">
        <v>71</v>
      </c>
      <c r="R894">
        <v>2012</v>
      </c>
      <c r="S894">
        <v>283.25</v>
      </c>
      <c r="T894" t="s">
        <v>31</v>
      </c>
      <c r="U894" s="2">
        <v>41061</v>
      </c>
      <c r="V894" s="2">
        <v>41106</v>
      </c>
      <c r="W894" s="2">
        <v>41093</v>
      </c>
      <c r="Y894" t="s">
        <v>7433</v>
      </c>
      <c r="Z894" t="s">
        <v>7434</v>
      </c>
      <c r="AA894" t="s">
        <v>7435</v>
      </c>
      <c r="AB894" t="s">
        <v>7436</v>
      </c>
      <c r="AC894" t="s">
        <v>36</v>
      </c>
      <c r="AE894" s="9" t="str">
        <f t="shared" si="143"/>
        <v>ok</v>
      </c>
      <c r="AF894" s="9">
        <f t="shared" si="144"/>
        <v>0</v>
      </c>
      <c r="AG894" s="9" t="str">
        <f t="shared" si="145"/>
        <v>ok</v>
      </c>
      <c r="AH894" s="9" t="str">
        <f t="shared" si="146"/>
        <v>OK</v>
      </c>
      <c r="AI894" s="9" t="str">
        <f t="shared" si="147"/>
        <v>ok</v>
      </c>
      <c r="AJ894" s="9" t="str">
        <f t="shared" si="148"/>
        <v>STATE SENATOR1REPUBLICANLEG DISTRICT 01 - SENATEKINGLegislative2012283.25DEBT410614110641093RE-ORDER TEE SHIRTSHICKEY GAYLEPO BOX 2749WOODINVILLE WA</v>
      </c>
      <c r="AK894" s="9">
        <f t="shared" si="149"/>
        <v>1</v>
      </c>
      <c r="AL894" s="9" t="str">
        <f t="shared" si="150"/>
        <v>NO!</v>
      </c>
      <c r="AM894" t="str">
        <f t="shared" si="151"/>
        <v>Yes</v>
      </c>
      <c r="AN894">
        <f t="shared" si="152"/>
        <v>100495508</v>
      </c>
      <c r="AO894" s="12" t="str">
        <f t="shared" si="153"/>
        <v>STATE SENATOR1REPUBLICANLEG DISTRICT 01 - SENATEKINGLegislative</v>
      </c>
    </row>
    <row r="895" spans="1:41" hidden="1" x14ac:dyDescent="0.25">
      <c r="A895">
        <v>243</v>
      </c>
      <c r="B895">
        <v>100599472</v>
      </c>
      <c r="C895" t="s">
        <v>30</v>
      </c>
      <c r="D895" t="s">
        <v>106</v>
      </c>
      <c r="E895" t="s">
        <v>44</v>
      </c>
      <c r="F895" t="s">
        <v>107</v>
      </c>
      <c r="G895" t="s">
        <v>108</v>
      </c>
      <c r="H895" t="s">
        <v>109</v>
      </c>
      <c r="I895" t="s">
        <v>110</v>
      </c>
      <c r="J895" t="s">
        <v>111</v>
      </c>
      <c r="K895" t="s">
        <v>174</v>
      </c>
      <c r="L895">
        <v>1</v>
      </c>
      <c r="N895" t="s">
        <v>50</v>
      </c>
      <c r="O895" t="s">
        <v>1276</v>
      </c>
      <c r="P895" t="s">
        <v>134</v>
      </c>
      <c r="Q895" t="s">
        <v>71</v>
      </c>
      <c r="R895">
        <v>2012</v>
      </c>
      <c r="S895">
        <v>283.25</v>
      </c>
      <c r="T895" t="s">
        <v>31</v>
      </c>
      <c r="U895" s="2">
        <v>41061</v>
      </c>
      <c r="V895" s="2">
        <v>41106</v>
      </c>
      <c r="W895" s="2">
        <v>41093</v>
      </c>
      <c r="Y895" t="s">
        <v>7433</v>
      </c>
      <c r="Z895" t="s">
        <v>7434</v>
      </c>
      <c r="AA895" t="s">
        <v>7435</v>
      </c>
      <c r="AB895" t="s">
        <v>7436</v>
      </c>
      <c r="AC895" t="s">
        <v>36</v>
      </c>
      <c r="AE895" s="9" t="str">
        <f t="shared" si="143"/>
        <v>ok</v>
      </c>
      <c r="AF895" s="9">
        <f t="shared" si="144"/>
        <v>0</v>
      </c>
      <c r="AG895" s="9" t="str">
        <f t="shared" si="145"/>
        <v>ok</v>
      </c>
      <c r="AH895" s="9" t="str">
        <f t="shared" si="146"/>
        <v>OK</v>
      </c>
      <c r="AI895" s="9" t="str">
        <f t="shared" si="147"/>
        <v>ok</v>
      </c>
      <c r="AJ895" s="9" t="str">
        <f t="shared" si="148"/>
        <v>STATE SENATOR1REPUBLICANLEG DISTRICT 01 - SENATEKINGLegislative2012283.25DEBT410614110641093RE-ORDER TEE SHIRTSHICKEY GAYLEPO BOX 2749WOODINVILLE WA</v>
      </c>
      <c r="AK895" s="9">
        <f t="shared" si="149"/>
        <v>1</v>
      </c>
      <c r="AL895" s="9" t="str">
        <f t="shared" si="150"/>
        <v>NO!</v>
      </c>
      <c r="AM895" t="str">
        <f t="shared" si="151"/>
        <v>Yes</v>
      </c>
      <c r="AN895">
        <f t="shared" si="152"/>
        <v>100495508</v>
      </c>
      <c r="AO895" s="12" t="str">
        <f t="shared" si="153"/>
        <v>STATE SENATOR1REPUBLICANLEG DISTRICT 01 - SENATEKINGLegislative</v>
      </c>
    </row>
    <row r="896" spans="1:41" hidden="1" x14ac:dyDescent="0.25">
      <c r="A896">
        <v>309</v>
      </c>
      <c r="B896">
        <v>100355909</v>
      </c>
      <c r="C896" t="s">
        <v>30</v>
      </c>
      <c r="D896" t="s">
        <v>631</v>
      </c>
      <c r="E896" t="s">
        <v>44</v>
      </c>
      <c r="F896" t="s">
        <v>632</v>
      </c>
      <c r="G896" t="s">
        <v>633</v>
      </c>
      <c r="H896" t="s">
        <v>336</v>
      </c>
      <c r="I896" t="s">
        <v>634</v>
      </c>
      <c r="J896" t="s">
        <v>174</v>
      </c>
      <c r="K896" t="s">
        <v>174</v>
      </c>
      <c r="L896">
        <v>3</v>
      </c>
      <c r="N896" t="s">
        <v>68</v>
      </c>
      <c r="O896" t="s">
        <v>175</v>
      </c>
      <c r="P896" t="s">
        <v>176</v>
      </c>
      <c r="Q896" t="s">
        <v>71</v>
      </c>
      <c r="R896">
        <v>2012</v>
      </c>
      <c r="S896">
        <v>250</v>
      </c>
      <c r="T896" t="s">
        <v>31</v>
      </c>
      <c r="U896" s="2">
        <v>40179</v>
      </c>
      <c r="V896" s="2">
        <v>40209</v>
      </c>
      <c r="W896" s="2">
        <v>40200</v>
      </c>
      <c r="X896" t="s">
        <v>72</v>
      </c>
      <c r="Y896" t="s">
        <v>3394</v>
      </c>
      <c r="Z896" t="s">
        <v>3395</v>
      </c>
      <c r="AA896" t="s">
        <v>3396</v>
      </c>
      <c r="AB896" t="s">
        <v>410</v>
      </c>
      <c r="AC896" t="s">
        <v>36</v>
      </c>
      <c r="AE896" s="9" t="str">
        <f t="shared" si="143"/>
        <v>ok</v>
      </c>
      <c r="AF896" s="9">
        <f t="shared" si="144"/>
        <v>0</v>
      </c>
      <c r="AG896" s="9" t="str">
        <f t="shared" si="145"/>
        <v>ok</v>
      </c>
      <c r="AH896" s="9" t="str">
        <f t="shared" si="146"/>
        <v>OK</v>
      </c>
      <c r="AI896" s="9" t="str">
        <f t="shared" si="147"/>
        <v>ok</v>
      </c>
      <c r="AJ896" s="9" t="str">
        <f t="shared" si="148"/>
        <v>STATE SENATOR3DEMOCRATLEG DISTRICT 03 - SENATESPOKANELegislative2012250DEBT401794020940200Operation and OverheadCOMPUTER REPAIR/DIAGNOSISDENTONE.NET1215 S GLENN ROAD SPOKANE VALLEYWA</v>
      </c>
      <c r="AK896" s="9">
        <f t="shared" si="149"/>
        <v>0</v>
      </c>
      <c r="AL896" s="9" t="str">
        <f t="shared" si="150"/>
        <v>MATCH</v>
      </c>
      <c r="AM896" t="str">
        <f t="shared" si="151"/>
        <v>Yes</v>
      </c>
      <c r="AN896">
        <f t="shared" si="152"/>
        <v>100348165</v>
      </c>
      <c r="AO896" s="12" t="str">
        <f t="shared" si="153"/>
        <v>STATE SENATOR3DEMOCRATLEG DISTRICT 03 - SENATESPOKANELegislative</v>
      </c>
    </row>
    <row r="897" spans="1:41" hidden="1" x14ac:dyDescent="0.25">
      <c r="A897">
        <v>340</v>
      </c>
      <c r="B897">
        <v>100390272</v>
      </c>
      <c r="C897" t="s">
        <v>30</v>
      </c>
      <c r="D897" t="s">
        <v>631</v>
      </c>
      <c r="E897" t="s">
        <v>44</v>
      </c>
      <c r="F897" t="s">
        <v>632</v>
      </c>
      <c r="G897" t="s">
        <v>633</v>
      </c>
      <c r="H897" t="s">
        <v>336</v>
      </c>
      <c r="I897" t="s">
        <v>634</v>
      </c>
      <c r="J897" t="s">
        <v>174</v>
      </c>
      <c r="K897" t="s">
        <v>174</v>
      </c>
      <c r="L897">
        <v>3</v>
      </c>
      <c r="N897" t="s">
        <v>68</v>
      </c>
      <c r="O897" t="s">
        <v>175</v>
      </c>
      <c r="P897" t="s">
        <v>176</v>
      </c>
      <c r="Q897" t="s">
        <v>71</v>
      </c>
      <c r="R897">
        <v>2012</v>
      </c>
      <c r="S897">
        <v>300</v>
      </c>
      <c r="T897" t="s">
        <v>31</v>
      </c>
      <c r="U897" s="2">
        <v>40452</v>
      </c>
      <c r="V897" s="2">
        <v>40482</v>
      </c>
      <c r="W897" s="2">
        <v>40482</v>
      </c>
      <c r="X897" t="s">
        <v>72</v>
      </c>
      <c r="Y897" t="s">
        <v>1006</v>
      </c>
      <c r="Z897" t="s">
        <v>167</v>
      </c>
      <c r="AA897" t="s">
        <v>168</v>
      </c>
      <c r="AB897" t="s">
        <v>35</v>
      </c>
      <c r="AC897" t="s">
        <v>36</v>
      </c>
      <c r="AE897" s="9" t="str">
        <f t="shared" si="143"/>
        <v>ok</v>
      </c>
      <c r="AF897" s="9">
        <f t="shared" si="144"/>
        <v>0</v>
      </c>
      <c r="AG897" s="9" t="str">
        <f t="shared" si="145"/>
        <v>ok</v>
      </c>
      <c r="AH897" s="9" t="str">
        <f t="shared" si="146"/>
        <v>OK</v>
      </c>
      <c r="AI897" s="9" t="str">
        <f t="shared" si="147"/>
        <v>ok</v>
      </c>
      <c r="AJ897" s="9" t="str">
        <f t="shared" si="148"/>
        <v>STATE SENATOR3DEMOCRATLEG DISTRICT 03 - SENATESPOKANELegislative2012300DEBT404524048240482Operation and OverheadOCTOBER TREASURYARGO STRATEGIESPO BOX 9100 SEATTLEWA</v>
      </c>
      <c r="AK897" s="9">
        <f t="shared" si="149"/>
        <v>0</v>
      </c>
      <c r="AL897" s="9" t="str">
        <f t="shared" si="150"/>
        <v>MATCH</v>
      </c>
      <c r="AM897" t="str">
        <f t="shared" si="151"/>
        <v>Yes</v>
      </c>
      <c r="AN897">
        <f t="shared" si="152"/>
        <v>100390174</v>
      </c>
      <c r="AO897" s="12" t="str">
        <f t="shared" si="153"/>
        <v>STATE SENATOR3DEMOCRATLEG DISTRICT 03 - SENATESPOKANELegislative</v>
      </c>
    </row>
    <row r="898" spans="1:41" hidden="1" x14ac:dyDescent="0.25">
      <c r="A898">
        <v>380</v>
      </c>
      <c r="B898">
        <v>100392427</v>
      </c>
      <c r="C898" t="s">
        <v>30</v>
      </c>
      <c r="D898" t="s">
        <v>631</v>
      </c>
      <c r="E898" t="s">
        <v>44</v>
      </c>
      <c r="F898" t="s">
        <v>632</v>
      </c>
      <c r="G898" t="s">
        <v>633</v>
      </c>
      <c r="H898" t="s">
        <v>336</v>
      </c>
      <c r="I898" t="s">
        <v>634</v>
      </c>
      <c r="J898" t="s">
        <v>174</v>
      </c>
      <c r="K898" t="s">
        <v>174</v>
      </c>
      <c r="L898">
        <v>3</v>
      </c>
      <c r="N898" t="s">
        <v>68</v>
      </c>
      <c r="O898" t="s">
        <v>175</v>
      </c>
      <c r="P898" t="s">
        <v>176</v>
      </c>
      <c r="Q898" t="s">
        <v>71</v>
      </c>
      <c r="R898">
        <v>2012</v>
      </c>
      <c r="S898">
        <v>300</v>
      </c>
      <c r="T898" t="s">
        <v>31</v>
      </c>
      <c r="U898" s="2">
        <v>40452</v>
      </c>
      <c r="V898" s="2">
        <v>40482</v>
      </c>
      <c r="W898" s="2">
        <v>40482</v>
      </c>
      <c r="X898" t="s">
        <v>72</v>
      </c>
      <c r="Y898" t="s">
        <v>1006</v>
      </c>
      <c r="Z898" t="s">
        <v>167</v>
      </c>
      <c r="AA898" t="s">
        <v>168</v>
      </c>
      <c r="AB898" t="s">
        <v>35</v>
      </c>
      <c r="AC898" t="s">
        <v>36</v>
      </c>
      <c r="AE898" s="9" t="str">
        <f t="shared" si="143"/>
        <v>ok</v>
      </c>
      <c r="AF898" s="9">
        <f t="shared" si="144"/>
        <v>0</v>
      </c>
      <c r="AG898" s="9" t="str">
        <f t="shared" si="145"/>
        <v>ok</v>
      </c>
      <c r="AH898" s="9" t="str">
        <f t="shared" si="146"/>
        <v>OK</v>
      </c>
      <c r="AI898" s="9" t="str">
        <f t="shared" si="147"/>
        <v>ok</v>
      </c>
      <c r="AJ898" s="9" t="str">
        <f t="shared" si="148"/>
        <v>STATE SENATOR3DEMOCRATLEG DISTRICT 03 - SENATESPOKANELegislative2012300DEBT404524048240482Operation and OverheadOCTOBER TREASURYARGO STRATEGIESPO BOX 9100 SEATTLEWA</v>
      </c>
      <c r="AK898" s="9">
        <f t="shared" si="149"/>
        <v>1</v>
      </c>
      <c r="AL898" s="9" t="str">
        <f t="shared" si="150"/>
        <v>MATCH</v>
      </c>
      <c r="AM898" t="str">
        <f t="shared" si="151"/>
        <v>Yes</v>
      </c>
      <c r="AN898">
        <f t="shared" si="152"/>
        <v>100390174</v>
      </c>
      <c r="AO898" s="12" t="str">
        <f t="shared" si="153"/>
        <v>STATE SENATOR3DEMOCRATLEG DISTRICT 03 - SENATESPOKANELegislative</v>
      </c>
    </row>
    <row r="899" spans="1:41" hidden="1" x14ac:dyDescent="0.25">
      <c r="A899">
        <v>261</v>
      </c>
      <c r="B899">
        <v>100401205</v>
      </c>
      <c r="C899" t="s">
        <v>30</v>
      </c>
      <c r="D899" t="s">
        <v>1219</v>
      </c>
      <c r="E899" t="s">
        <v>44</v>
      </c>
      <c r="F899" t="s">
        <v>1220</v>
      </c>
      <c r="G899" t="s">
        <v>1221</v>
      </c>
      <c r="I899" t="s">
        <v>1222</v>
      </c>
      <c r="J899" t="s">
        <v>67</v>
      </c>
      <c r="K899" t="s">
        <v>174</v>
      </c>
      <c r="L899">
        <v>3</v>
      </c>
      <c r="N899" t="s">
        <v>68</v>
      </c>
      <c r="O899" t="s">
        <v>175</v>
      </c>
      <c r="P899" t="s">
        <v>176</v>
      </c>
      <c r="Q899" t="s">
        <v>71</v>
      </c>
      <c r="R899">
        <v>2012</v>
      </c>
      <c r="S899">
        <v>300</v>
      </c>
      <c r="T899" t="s">
        <v>31</v>
      </c>
      <c r="U899" s="2">
        <v>40483</v>
      </c>
      <c r="V899" s="2">
        <v>40512</v>
      </c>
      <c r="W899" s="2">
        <v>40512</v>
      </c>
      <c r="X899" t="s">
        <v>72</v>
      </c>
      <c r="Y899" t="s">
        <v>1208</v>
      </c>
      <c r="Z899" t="s">
        <v>167</v>
      </c>
      <c r="AA899" t="s">
        <v>168</v>
      </c>
      <c r="AB899" t="s">
        <v>35</v>
      </c>
      <c r="AC899" t="s">
        <v>36</v>
      </c>
      <c r="AE899" s="9" t="str">
        <f t="shared" si="143"/>
        <v>ok</v>
      </c>
      <c r="AF899" s="9">
        <f t="shared" si="144"/>
        <v>0</v>
      </c>
      <c r="AG899" s="9" t="str">
        <f t="shared" si="145"/>
        <v>ok</v>
      </c>
      <c r="AH899" s="9" t="str">
        <f t="shared" si="146"/>
        <v>OK</v>
      </c>
      <c r="AI899" s="9" t="str">
        <f t="shared" si="147"/>
        <v>ok</v>
      </c>
      <c r="AJ899" s="9" t="str">
        <f t="shared" si="148"/>
        <v>STATE SENATOR3DEMOCRATLEG DISTRICT 03 - SENATESPOKANELegislative2012300DEBT404834051240512Operation and OverheadNOVEMBER TREASURYARGO STRATEGIESPO BOX 9100 SEATTLEWA</v>
      </c>
      <c r="AK899" s="9">
        <f t="shared" si="149"/>
        <v>0</v>
      </c>
      <c r="AL899" s="9" t="str">
        <f t="shared" si="150"/>
        <v>NO!</v>
      </c>
      <c r="AM899" t="str">
        <f t="shared" si="151"/>
        <v>Yes</v>
      </c>
      <c r="AN899">
        <f t="shared" si="152"/>
        <v>100392609</v>
      </c>
      <c r="AO899" s="12" t="str">
        <f t="shared" si="153"/>
        <v>STATE SENATOR3DEMOCRATLEG DISTRICT 03 - SENATESPOKANELegislative</v>
      </c>
    </row>
    <row r="900" spans="1:41" hidden="1" x14ac:dyDescent="0.25">
      <c r="A900">
        <v>394</v>
      </c>
      <c r="B900">
        <v>100408067</v>
      </c>
      <c r="C900" t="s">
        <v>30</v>
      </c>
      <c r="D900" t="s">
        <v>497</v>
      </c>
      <c r="E900" t="s">
        <v>44</v>
      </c>
      <c r="F900" t="s">
        <v>498</v>
      </c>
      <c r="G900" t="s">
        <v>499</v>
      </c>
      <c r="H900" t="s">
        <v>140</v>
      </c>
      <c r="I900" t="s">
        <v>500</v>
      </c>
      <c r="J900" t="s">
        <v>67</v>
      </c>
      <c r="K900" t="s">
        <v>174</v>
      </c>
      <c r="L900">
        <v>3</v>
      </c>
      <c r="N900" t="s">
        <v>68</v>
      </c>
      <c r="O900" t="s">
        <v>175</v>
      </c>
      <c r="P900" t="s">
        <v>176</v>
      </c>
      <c r="Q900" t="s">
        <v>71</v>
      </c>
      <c r="R900">
        <v>2012</v>
      </c>
      <c r="S900">
        <v>300</v>
      </c>
      <c r="T900" t="s">
        <v>31</v>
      </c>
      <c r="U900" s="2">
        <v>40483</v>
      </c>
      <c r="V900" s="2">
        <v>40512</v>
      </c>
      <c r="W900" s="2">
        <v>40512</v>
      </c>
      <c r="X900" t="s">
        <v>72</v>
      </c>
      <c r="Y900" t="s">
        <v>1208</v>
      </c>
      <c r="Z900" t="s">
        <v>167</v>
      </c>
      <c r="AA900" t="s">
        <v>168</v>
      </c>
      <c r="AB900" t="s">
        <v>35</v>
      </c>
      <c r="AC900" t="s">
        <v>36</v>
      </c>
      <c r="AE900" s="9" t="str">
        <f t="shared" si="143"/>
        <v>ok</v>
      </c>
      <c r="AF900" s="9">
        <f t="shared" si="144"/>
        <v>0</v>
      </c>
      <c r="AG900" s="9" t="str">
        <f t="shared" si="145"/>
        <v>ok</v>
      </c>
      <c r="AH900" s="9" t="str">
        <f t="shared" si="146"/>
        <v>OK</v>
      </c>
      <c r="AI900" s="9" t="str">
        <f t="shared" si="147"/>
        <v>ok</v>
      </c>
      <c r="AJ900" s="9" t="str">
        <f t="shared" si="148"/>
        <v>STATE SENATOR3DEMOCRATLEG DISTRICT 03 - SENATESPOKANELegislative2012300DEBT404834051240512Operation and OverheadNOVEMBER TREASURYARGO STRATEGIESPO BOX 9100 SEATTLEWA</v>
      </c>
      <c r="AK900" s="9">
        <f t="shared" si="149"/>
        <v>1</v>
      </c>
      <c r="AL900" s="9" t="str">
        <f t="shared" si="150"/>
        <v>NO!</v>
      </c>
      <c r="AM900" t="str">
        <f t="shared" si="151"/>
        <v>Yes</v>
      </c>
      <c r="AN900">
        <f t="shared" si="152"/>
        <v>100392609</v>
      </c>
      <c r="AO900" s="12" t="str">
        <f t="shared" si="153"/>
        <v>STATE SENATOR3DEMOCRATLEG DISTRICT 03 - SENATESPOKANELegislative</v>
      </c>
    </row>
    <row r="901" spans="1:41" hidden="1" x14ac:dyDescent="0.25">
      <c r="A901">
        <v>343</v>
      </c>
      <c r="B901">
        <v>100396697</v>
      </c>
      <c r="C901" t="s">
        <v>30</v>
      </c>
      <c r="D901" t="s">
        <v>2873</v>
      </c>
      <c r="E901" t="s">
        <v>44</v>
      </c>
      <c r="F901" t="s">
        <v>2874</v>
      </c>
      <c r="G901" t="s">
        <v>2802</v>
      </c>
      <c r="H901" t="s">
        <v>404</v>
      </c>
      <c r="I901" t="s">
        <v>2806</v>
      </c>
      <c r="J901" t="s">
        <v>174</v>
      </c>
      <c r="K901" t="s">
        <v>174</v>
      </c>
      <c r="L901">
        <v>3</v>
      </c>
      <c r="N901" t="s">
        <v>68</v>
      </c>
      <c r="O901" t="s">
        <v>175</v>
      </c>
      <c r="P901" t="s">
        <v>176</v>
      </c>
      <c r="Q901" t="s">
        <v>71</v>
      </c>
      <c r="R901">
        <v>2012</v>
      </c>
      <c r="S901">
        <v>300</v>
      </c>
      <c r="T901" t="s">
        <v>31</v>
      </c>
      <c r="U901" s="2">
        <v>40513</v>
      </c>
      <c r="V901" s="2">
        <v>40543</v>
      </c>
      <c r="W901" s="2">
        <v>40543</v>
      </c>
      <c r="X901" t="s">
        <v>72</v>
      </c>
      <c r="Y901" t="s">
        <v>1792</v>
      </c>
      <c r="Z901" t="s">
        <v>167</v>
      </c>
      <c r="AA901" t="s">
        <v>168</v>
      </c>
      <c r="AB901" t="s">
        <v>35</v>
      </c>
      <c r="AC901" t="s">
        <v>36</v>
      </c>
      <c r="AE901" s="9" t="str">
        <f t="shared" ref="AE901:AE964" si="154">IF(LEFT(D901,4)=LEFT(F901,4),"ok","NO!")</f>
        <v>ok</v>
      </c>
      <c r="AF901" s="9">
        <f t="shared" ref="AF901:AF964" si="155">VALUE(MID(O901,SEARCH(" -",O901)-2,2))-L901</f>
        <v>0</v>
      </c>
      <c r="AG901" s="9" t="str">
        <f t="shared" ref="AG901:AG964" si="156">IF(V901&gt;=U901,"ok","ERROR!")</f>
        <v>ok</v>
      </c>
      <c r="AH901" s="9" t="str">
        <f t="shared" ref="AH901:AH964" si="157">IF(AND(W901&gt;=U901,W901&lt;=V901),"OK","ERROR!")</f>
        <v>OK</v>
      </c>
      <c r="AI901" s="9" t="str">
        <f t="shared" ref="AI901:AI964" si="158">IF(W901&lt;=V901,"ok","ERROR")</f>
        <v>ok</v>
      </c>
      <c r="AJ901" s="9" t="str">
        <f t="shared" ref="AJ901:AJ964" si="159">CONCATENATE(K901,L901,M901,N901,O901,P901,Q901,R901,S901,T901,U901,V901,W901,X901,Y901,Z901,AA901,AB901,AC901)</f>
        <v>STATE SENATOR3DEMOCRATLEG DISTRICT 03 - SENATESPOKANELegislative2012300DEBT405134054340543Operation and OverheadDECEMBER TREASURYARGO STRATEGIESPO BOX 9100 SEATTLEWA</v>
      </c>
      <c r="AK901" s="9">
        <f t="shared" ref="AK901:AK964" si="160">IF(OR(ISNA(AJ900),ISNA(AJ901)),0,IF(AJ901&lt;&gt;AJ900,0,1))</f>
        <v>0</v>
      </c>
      <c r="AL901" s="9" t="str">
        <f t="shared" ref="AL901:AL964" si="161">IF(J901=K901,"MATCH","NO!")</f>
        <v>MATCH</v>
      </c>
      <c r="AM901" t="str">
        <f t="shared" ref="AM901:AM964" si="162">IF(ISNA(VLOOKUP($B901,realdata,1,FALSE)),"NO","Yes")</f>
        <v>Yes</v>
      </c>
      <c r="AN901">
        <f t="shared" ref="AN901:AN964" si="163">VLOOKUP(AJ901,real_kac,2,FALSE)</f>
        <v>100396697</v>
      </c>
      <c r="AO901" s="12" t="str">
        <f t="shared" ref="AO901:AO964" si="164">CONCATENATE(K901,L901,M901,N901,O901,P901,Q901)</f>
        <v>STATE SENATOR3DEMOCRATLEG DISTRICT 03 - SENATESPOKANELegislative</v>
      </c>
    </row>
    <row r="902" spans="1:41" hidden="1" x14ac:dyDescent="0.25">
      <c r="A902">
        <v>358</v>
      </c>
      <c r="B902">
        <v>100418977</v>
      </c>
      <c r="C902" t="s">
        <v>30</v>
      </c>
      <c r="D902" t="s">
        <v>2873</v>
      </c>
      <c r="E902" t="s">
        <v>44</v>
      </c>
      <c r="F902" t="s">
        <v>2874</v>
      </c>
      <c r="G902" t="s">
        <v>2802</v>
      </c>
      <c r="H902" t="s">
        <v>404</v>
      </c>
      <c r="I902" t="s">
        <v>2806</v>
      </c>
      <c r="J902" t="s">
        <v>174</v>
      </c>
      <c r="K902" t="s">
        <v>174</v>
      </c>
      <c r="L902">
        <v>3</v>
      </c>
      <c r="N902" t="s">
        <v>68</v>
      </c>
      <c r="O902" t="s">
        <v>175</v>
      </c>
      <c r="P902" t="s">
        <v>176</v>
      </c>
      <c r="Q902" t="s">
        <v>71</v>
      </c>
      <c r="R902">
        <v>2012</v>
      </c>
      <c r="S902">
        <v>369.36</v>
      </c>
      <c r="T902" t="s">
        <v>31</v>
      </c>
      <c r="U902" s="2">
        <v>40695</v>
      </c>
      <c r="V902" s="2">
        <v>40724</v>
      </c>
      <c r="W902" s="2">
        <v>40724</v>
      </c>
      <c r="X902" t="s">
        <v>72</v>
      </c>
      <c r="Y902" t="s">
        <v>3207</v>
      </c>
      <c r="Z902" t="s">
        <v>3693</v>
      </c>
      <c r="AA902" t="s">
        <v>3694</v>
      </c>
      <c r="AB902" t="s">
        <v>176</v>
      </c>
      <c r="AC902" t="s">
        <v>36</v>
      </c>
      <c r="AE902" s="9" t="str">
        <f t="shared" si="154"/>
        <v>ok</v>
      </c>
      <c r="AF902" s="9">
        <f t="shared" si="155"/>
        <v>0</v>
      </c>
      <c r="AG902" s="9" t="str">
        <f t="shared" si="156"/>
        <v>ok</v>
      </c>
      <c r="AH902" s="9" t="str">
        <f t="shared" si="157"/>
        <v>OK</v>
      </c>
      <c r="AI902" s="9" t="str">
        <f t="shared" si="158"/>
        <v>ok</v>
      </c>
      <c r="AJ902" s="9" t="str">
        <f t="shared" si="159"/>
        <v>STATE SENATOR3DEMOCRATLEG DISTRICT 03 - SENATESPOKANELegislative2012369.36DEBT406954072440724Operation and OverheadFUNDRAISER FOODCATERED FOR YOU723 N CRESTLINE STREET SPOKANEWA</v>
      </c>
      <c r="AK902" s="9">
        <f t="shared" si="160"/>
        <v>0</v>
      </c>
      <c r="AL902" s="9" t="str">
        <f t="shared" si="161"/>
        <v>MATCH</v>
      </c>
      <c r="AM902" t="str">
        <f t="shared" si="162"/>
        <v>Yes</v>
      </c>
      <c r="AN902">
        <f t="shared" si="163"/>
        <v>100418977</v>
      </c>
      <c r="AO902" s="12" t="str">
        <f t="shared" si="164"/>
        <v>STATE SENATOR3DEMOCRATLEG DISTRICT 03 - SENATESPOKANELegislative</v>
      </c>
    </row>
    <row r="903" spans="1:41" hidden="1" x14ac:dyDescent="0.25">
      <c r="A903">
        <v>523</v>
      </c>
      <c r="B903">
        <v>100449356</v>
      </c>
      <c r="C903" t="s">
        <v>30</v>
      </c>
      <c r="D903" t="s">
        <v>536</v>
      </c>
      <c r="E903" t="s">
        <v>44</v>
      </c>
      <c r="F903" t="s">
        <v>537</v>
      </c>
      <c r="G903" t="s">
        <v>374</v>
      </c>
      <c r="H903" t="s">
        <v>109</v>
      </c>
      <c r="I903" t="s">
        <v>538</v>
      </c>
      <c r="J903" t="s">
        <v>67</v>
      </c>
      <c r="K903" t="s">
        <v>174</v>
      </c>
      <c r="L903">
        <v>40</v>
      </c>
      <c r="N903" t="s">
        <v>68</v>
      </c>
      <c r="O903" t="s">
        <v>376</v>
      </c>
      <c r="P903" t="s">
        <v>205</v>
      </c>
      <c r="Q903" t="s">
        <v>71</v>
      </c>
      <c r="R903">
        <v>2012</v>
      </c>
      <c r="S903">
        <v>219</v>
      </c>
      <c r="T903" t="s">
        <v>31</v>
      </c>
      <c r="U903" s="2">
        <v>40848</v>
      </c>
      <c r="V903" s="2">
        <v>40877</v>
      </c>
      <c r="W903" s="2">
        <v>40858</v>
      </c>
      <c r="X903" t="s">
        <v>762</v>
      </c>
      <c r="Y903" t="s">
        <v>5491</v>
      </c>
      <c r="Z903" t="s">
        <v>5492</v>
      </c>
      <c r="AA903" t="s">
        <v>5493</v>
      </c>
      <c r="AB903" t="s">
        <v>2626</v>
      </c>
      <c r="AC903" t="s">
        <v>36</v>
      </c>
      <c r="AE903" s="9" t="str">
        <f t="shared" si="154"/>
        <v>NO!</v>
      </c>
      <c r="AF903" s="9">
        <f t="shared" si="155"/>
        <v>0</v>
      </c>
      <c r="AG903" s="9" t="str">
        <f t="shared" si="156"/>
        <v>ok</v>
      </c>
      <c r="AH903" s="9" t="str">
        <f t="shared" si="157"/>
        <v>OK</v>
      </c>
      <c r="AI903" s="9" t="str">
        <f t="shared" si="158"/>
        <v>ok</v>
      </c>
      <c r="AJ903" s="9" t="str">
        <f t="shared" si="159"/>
        <v>STATE SENATOR40DEMOCRATLEG DISTRICT 40 - SENATESKAGITLegislative2012219DEBT408484087740858FundraisingFUNDRAISER TRAVELWESTWIND AVIATION56 WESTCOTT DRIVEFRIDAY HARBORWA</v>
      </c>
      <c r="AK903" s="9">
        <f t="shared" si="160"/>
        <v>0</v>
      </c>
      <c r="AL903" s="9" t="str">
        <f t="shared" si="161"/>
        <v>NO!</v>
      </c>
      <c r="AM903" t="str">
        <f t="shared" si="162"/>
        <v>Yes</v>
      </c>
      <c r="AN903">
        <f t="shared" si="163"/>
        <v>100441828</v>
      </c>
      <c r="AO903" s="12" t="str">
        <f t="shared" si="164"/>
        <v>STATE SENATOR40DEMOCRATLEG DISTRICT 40 - SENATESKAGITLegislative</v>
      </c>
    </row>
    <row r="904" spans="1:41" hidden="1" x14ac:dyDescent="0.25">
      <c r="A904">
        <v>537</v>
      </c>
      <c r="B904">
        <v>100458481</v>
      </c>
      <c r="C904" t="s">
        <v>30</v>
      </c>
      <c r="D904" t="s">
        <v>62</v>
      </c>
      <c r="E904" t="s">
        <v>44</v>
      </c>
      <c r="F904" t="s">
        <v>63</v>
      </c>
      <c r="G904" t="s">
        <v>64</v>
      </c>
      <c r="H904" t="s">
        <v>65</v>
      </c>
      <c r="I904" t="s">
        <v>66</v>
      </c>
      <c r="J904" t="s">
        <v>67</v>
      </c>
      <c r="K904" t="s">
        <v>174</v>
      </c>
      <c r="L904">
        <v>40</v>
      </c>
      <c r="N904" t="s">
        <v>68</v>
      </c>
      <c r="O904" t="s">
        <v>376</v>
      </c>
      <c r="P904" t="s">
        <v>205</v>
      </c>
      <c r="Q904" t="s">
        <v>71</v>
      </c>
      <c r="R904">
        <v>2012</v>
      </c>
      <c r="S904">
        <v>219</v>
      </c>
      <c r="T904" t="s">
        <v>31</v>
      </c>
      <c r="U904" s="2">
        <v>40848</v>
      </c>
      <c r="V904" s="2">
        <v>40877</v>
      </c>
      <c r="W904" s="2">
        <v>40858</v>
      </c>
      <c r="X904" t="s">
        <v>762</v>
      </c>
      <c r="Y904" t="s">
        <v>5491</v>
      </c>
      <c r="Z904" t="s">
        <v>5492</v>
      </c>
      <c r="AA904" t="s">
        <v>5493</v>
      </c>
      <c r="AB904" t="s">
        <v>2626</v>
      </c>
      <c r="AC904" t="s">
        <v>36</v>
      </c>
      <c r="AE904" s="9" t="str">
        <f t="shared" si="154"/>
        <v>ok</v>
      </c>
      <c r="AF904" s="9">
        <f t="shared" si="155"/>
        <v>0</v>
      </c>
      <c r="AG904" s="9" t="str">
        <f t="shared" si="156"/>
        <v>ok</v>
      </c>
      <c r="AH904" s="9" t="str">
        <f t="shared" si="157"/>
        <v>OK</v>
      </c>
      <c r="AI904" s="9" t="str">
        <f t="shared" si="158"/>
        <v>ok</v>
      </c>
      <c r="AJ904" s="9" t="str">
        <f t="shared" si="159"/>
        <v>STATE SENATOR40DEMOCRATLEG DISTRICT 40 - SENATESKAGITLegislative2012219DEBT408484087740858FundraisingFUNDRAISER TRAVELWESTWIND AVIATION56 WESTCOTT DRIVEFRIDAY HARBORWA</v>
      </c>
      <c r="AK904" s="9">
        <f t="shared" si="160"/>
        <v>1</v>
      </c>
      <c r="AL904" s="9" t="str">
        <f t="shared" si="161"/>
        <v>NO!</v>
      </c>
      <c r="AM904" t="str">
        <f t="shared" si="162"/>
        <v>Yes</v>
      </c>
      <c r="AN904">
        <f t="shared" si="163"/>
        <v>100441828</v>
      </c>
      <c r="AO904" s="12" t="str">
        <f t="shared" si="164"/>
        <v>STATE SENATOR40DEMOCRATLEG DISTRICT 40 - SENATESKAGITLegislative</v>
      </c>
    </row>
    <row r="905" spans="1:41" hidden="1" x14ac:dyDescent="0.25">
      <c r="A905">
        <v>595</v>
      </c>
      <c r="B905">
        <v>100458801</v>
      </c>
      <c r="C905" t="s">
        <v>30</v>
      </c>
      <c r="D905" t="s">
        <v>608</v>
      </c>
      <c r="E905" t="s">
        <v>44</v>
      </c>
      <c r="F905" t="s">
        <v>609</v>
      </c>
      <c r="G905" t="s">
        <v>46</v>
      </c>
      <c r="H905" t="s">
        <v>273</v>
      </c>
      <c r="I905" t="s">
        <v>610</v>
      </c>
      <c r="J905" t="s">
        <v>611</v>
      </c>
      <c r="K905" t="s">
        <v>174</v>
      </c>
      <c r="L905">
        <v>40</v>
      </c>
      <c r="N905" t="s">
        <v>68</v>
      </c>
      <c r="O905" t="s">
        <v>376</v>
      </c>
      <c r="P905" t="s">
        <v>205</v>
      </c>
      <c r="Q905" t="s">
        <v>71</v>
      </c>
      <c r="R905">
        <v>2012</v>
      </c>
      <c r="S905">
        <v>219</v>
      </c>
      <c r="T905" t="s">
        <v>31</v>
      </c>
      <c r="U905" s="2">
        <v>40848</v>
      </c>
      <c r="V905" s="2">
        <v>40877</v>
      </c>
      <c r="W905" s="2">
        <v>40858</v>
      </c>
      <c r="X905" t="s">
        <v>762</v>
      </c>
      <c r="Y905" t="s">
        <v>5491</v>
      </c>
      <c r="Z905" t="s">
        <v>5492</v>
      </c>
      <c r="AA905" t="s">
        <v>5493</v>
      </c>
      <c r="AB905" t="s">
        <v>2626</v>
      </c>
      <c r="AC905" t="s">
        <v>36</v>
      </c>
      <c r="AE905" s="9" t="str">
        <f t="shared" si="154"/>
        <v>ok</v>
      </c>
      <c r="AF905" s="9">
        <f t="shared" si="155"/>
        <v>0</v>
      </c>
      <c r="AG905" s="9" t="str">
        <f t="shared" si="156"/>
        <v>ok</v>
      </c>
      <c r="AH905" s="9" t="str">
        <f t="shared" si="157"/>
        <v>OK</v>
      </c>
      <c r="AI905" s="9" t="str">
        <f t="shared" si="158"/>
        <v>ok</v>
      </c>
      <c r="AJ905" s="9" t="str">
        <f t="shared" si="159"/>
        <v>STATE SENATOR40DEMOCRATLEG DISTRICT 40 - SENATESKAGITLegislative2012219DEBT408484087740858FundraisingFUNDRAISER TRAVELWESTWIND AVIATION56 WESTCOTT DRIVEFRIDAY HARBORWA</v>
      </c>
      <c r="AK905" s="9">
        <f t="shared" si="160"/>
        <v>1</v>
      </c>
      <c r="AL905" s="9" t="str">
        <f t="shared" si="161"/>
        <v>NO!</v>
      </c>
      <c r="AM905" t="str">
        <f t="shared" si="162"/>
        <v>Yes</v>
      </c>
      <c r="AN905">
        <f t="shared" si="163"/>
        <v>100441828</v>
      </c>
      <c r="AO905" s="12" t="str">
        <f t="shared" si="164"/>
        <v>STATE SENATOR40DEMOCRATLEG DISTRICT 40 - SENATESKAGITLegislative</v>
      </c>
    </row>
    <row r="906" spans="1:41" hidden="1" x14ac:dyDescent="0.25">
      <c r="A906">
        <v>602</v>
      </c>
      <c r="B906">
        <v>100458832</v>
      </c>
      <c r="C906" t="s">
        <v>30</v>
      </c>
      <c r="D906" t="s">
        <v>5149</v>
      </c>
      <c r="E906" t="s">
        <v>44</v>
      </c>
      <c r="F906" t="s">
        <v>5150</v>
      </c>
      <c r="G906" t="s">
        <v>5151</v>
      </c>
      <c r="H906" t="s">
        <v>1265</v>
      </c>
      <c r="I906" t="s">
        <v>48</v>
      </c>
      <c r="J906" t="s">
        <v>322</v>
      </c>
      <c r="K906" t="s">
        <v>174</v>
      </c>
      <c r="L906">
        <v>40</v>
      </c>
      <c r="N906" t="s">
        <v>68</v>
      </c>
      <c r="O906" t="s">
        <v>376</v>
      </c>
      <c r="P906" t="s">
        <v>205</v>
      </c>
      <c r="Q906" t="s">
        <v>71</v>
      </c>
      <c r="R906">
        <v>2012</v>
      </c>
      <c r="S906">
        <v>219</v>
      </c>
      <c r="T906" t="s">
        <v>31</v>
      </c>
      <c r="U906" s="2">
        <v>40848</v>
      </c>
      <c r="V906" s="2">
        <v>40877</v>
      </c>
      <c r="W906" s="2">
        <v>40858</v>
      </c>
      <c r="X906" t="s">
        <v>762</v>
      </c>
      <c r="Y906" t="s">
        <v>5491</v>
      </c>
      <c r="Z906" t="s">
        <v>5492</v>
      </c>
      <c r="AA906" t="s">
        <v>5493</v>
      </c>
      <c r="AB906" t="s">
        <v>2626</v>
      </c>
      <c r="AC906" t="s">
        <v>36</v>
      </c>
      <c r="AE906" s="9" t="str">
        <f t="shared" si="154"/>
        <v>ok</v>
      </c>
      <c r="AF906" s="9">
        <f t="shared" si="155"/>
        <v>0</v>
      </c>
      <c r="AG906" s="9" t="str">
        <f t="shared" si="156"/>
        <v>ok</v>
      </c>
      <c r="AH906" s="9" t="str">
        <f t="shared" si="157"/>
        <v>OK</v>
      </c>
      <c r="AI906" s="9" t="str">
        <f t="shared" si="158"/>
        <v>ok</v>
      </c>
      <c r="AJ906" s="9" t="str">
        <f t="shared" si="159"/>
        <v>STATE SENATOR40DEMOCRATLEG DISTRICT 40 - SENATESKAGITLegislative2012219DEBT408484087740858FundraisingFUNDRAISER TRAVELWESTWIND AVIATION56 WESTCOTT DRIVEFRIDAY HARBORWA</v>
      </c>
      <c r="AK906" s="9">
        <f t="shared" si="160"/>
        <v>1</v>
      </c>
      <c r="AL906" s="9" t="str">
        <f t="shared" si="161"/>
        <v>NO!</v>
      </c>
      <c r="AM906" t="str">
        <f t="shared" si="162"/>
        <v>Yes</v>
      </c>
      <c r="AN906">
        <f t="shared" si="163"/>
        <v>100441828</v>
      </c>
      <c r="AO906" s="12" t="str">
        <f t="shared" si="164"/>
        <v>STATE SENATOR40DEMOCRATLEG DISTRICT 40 - SENATESKAGITLegislative</v>
      </c>
    </row>
    <row r="907" spans="1:41" hidden="1" x14ac:dyDescent="0.25">
      <c r="A907">
        <v>653</v>
      </c>
      <c r="B907">
        <v>100462213</v>
      </c>
      <c r="C907" t="s">
        <v>30</v>
      </c>
      <c r="D907" t="s">
        <v>750</v>
      </c>
      <c r="E907" t="s">
        <v>44</v>
      </c>
      <c r="F907" t="s">
        <v>751</v>
      </c>
      <c r="G907" t="s">
        <v>752</v>
      </c>
      <c r="H907" t="s">
        <v>238</v>
      </c>
      <c r="I907" t="s">
        <v>753</v>
      </c>
      <c r="J907" t="s">
        <v>67</v>
      </c>
      <c r="K907" t="s">
        <v>174</v>
      </c>
      <c r="L907">
        <v>40</v>
      </c>
      <c r="N907" t="s">
        <v>68</v>
      </c>
      <c r="O907" t="s">
        <v>376</v>
      </c>
      <c r="P907" t="s">
        <v>205</v>
      </c>
      <c r="Q907" t="s">
        <v>71</v>
      </c>
      <c r="R907">
        <v>2012</v>
      </c>
      <c r="S907">
        <v>219</v>
      </c>
      <c r="T907" t="s">
        <v>31</v>
      </c>
      <c r="U907" s="2">
        <v>40848</v>
      </c>
      <c r="V907" s="2">
        <v>40877</v>
      </c>
      <c r="W907" s="2">
        <v>40858</v>
      </c>
      <c r="X907" t="s">
        <v>762</v>
      </c>
      <c r="Y907" t="s">
        <v>5491</v>
      </c>
      <c r="Z907" t="s">
        <v>5492</v>
      </c>
      <c r="AA907" t="s">
        <v>5493</v>
      </c>
      <c r="AB907" t="s">
        <v>2626</v>
      </c>
      <c r="AC907" t="s">
        <v>36</v>
      </c>
      <c r="AE907" s="9" t="str">
        <f t="shared" si="154"/>
        <v>ok</v>
      </c>
      <c r="AF907" s="9">
        <f t="shared" si="155"/>
        <v>0</v>
      </c>
      <c r="AG907" s="9" t="str">
        <f t="shared" si="156"/>
        <v>ok</v>
      </c>
      <c r="AH907" s="9" t="str">
        <f t="shared" si="157"/>
        <v>OK</v>
      </c>
      <c r="AI907" s="9" t="str">
        <f t="shared" si="158"/>
        <v>ok</v>
      </c>
      <c r="AJ907" s="9" t="str">
        <f t="shared" si="159"/>
        <v>STATE SENATOR40DEMOCRATLEG DISTRICT 40 - SENATESKAGITLegislative2012219DEBT408484087740858FundraisingFUNDRAISER TRAVELWESTWIND AVIATION56 WESTCOTT DRIVEFRIDAY HARBORWA</v>
      </c>
      <c r="AK907" s="9">
        <f t="shared" si="160"/>
        <v>1</v>
      </c>
      <c r="AL907" s="9" t="str">
        <f t="shared" si="161"/>
        <v>NO!</v>
      </c>
      <c r="AM907" t="str">
        <f t="shared" si="162"/>
        <v>Yes</v>
      </c>
      <c r="AN907">
        <f t="shared" si="163"/>
        <v>100441828</v>
      </c>
      <c r="AO907" s="12" t="str">
        <f t="shared" si="164"/>
        <v>STATE SENATOR40DEMOCRATLEG DISTRICT 40 - SENATESKAGITLegislative</v>
      </c>
    </row>
    <row r="908" spans="1:41" hidden="1" x14ac:dyDescent="0.25">
      <c r="A908">
        <v>1012</v>
      </c>
      <c r="B908">
        <v>100454725</v>
      </c>
      <c r="C908" t="s">
        <v>30</v>
      </c>
      <c r="D908" t="s">
        <v>270</v>
      </c>
      <c r="E908" t="s">
        <v>44</v>
      </c>
      <c r="F908" t="s">
        <v>271</v>
      </c>
      <c r="G908" t="s">
        <v>272</v>
      </c>
      <c r="H908" t="s">
        <v>273</v>
      </c>
      <c r="I908" t="s">
        <v>274</v>
      </c>
      <c r="J908" t="s">
        <v>67</v>
      </c>
      <c r="K908" t="s">
        <v>174</v>
      </c>
      <c r="L908">
        <v>40</v>
      </c>
      <c r="N908" t="s">
        <v>68</v>
      </c>
      <c r="O908" t="s">
        <v>376</v>
      </c>
      <c r="P908" t="s">
        <v>205</v>
      </c>
      <c r="Q908" t="s">
        <v>71</v>
      </c>
      <c r="R908">
        <v>2012</v>
      </c>
      <c r="S908">
        <v>225</v>
      </c>
      <c r="T908" t="s">
        <v>31</v>
      </c>
      <c r="U908" s="2">
        <v>40909</v>
      </c>
      <c r="V908" s="2">
        <v>40939</v>
      </c>
      <c r="W908" s="2">
        <v>40939</v>
      </c>
      <c r="X908" t="s">
        <v>732</v>
      </c>
      <c r="Y908" t="s">
        <v>2477</v>
      </c>
      <c r="Z908" t="s">
        <v>167</v>
      </c>
      <c r="AA908" t="s">
        <v>691</v>
      </c>
      <c r="AB908" t="s">
        <v>35</v>
      </c>
      <c r="AC908" t="s">
        <v>36</v>
      </c>
      <c r="AE908" s="9" t="str">
        <f t="shared" si="154"/>
        <v>ok</v>
      </c>
      <c r="AF908" s="9">
        <f t="shared" si="155"/>
        <v>0</v>
      </c>
      <c r="AG908" s="9" t="str">
        <f t="shared" si="156"/>
        <v>ok</v>
      </c>
      <c r="AH908" s="9" t="str">
        <f t="shared" si="157"/>
        <v>OK</v>
      </c>
      <c r="AI908" s="9" t="str">
        <f t="shared" si="158"/>
        <v>ok</v>
      </c>
      <c r="AJ908" s="9" t="str">
        <f t="shared" si="159"/>
        <v>STATE SENATOR40DEMOCRATLEG DISTRICT 40 - SENATESKAGITLegislative2012225DEBT409094093940939Management ServicesJANUARY TREASURYARGO STRATEGIESPO BOX 9100SEATTLEWA</v>
      </c>
      <c r="AK908" s="9">
        <f t="shared" si="160"/>
        <v>0</v>
      </c>
      <c r="AL908" s="9" t="str">
        <f t="shared" si="161"/>
        <v>NO!</v>
      </c>
      <c r="AM908" t="str">
        <f t="shared" si="162"/>
        <v>Yes</v>
      </c>
      <c r="AN908">
        <f t="shared" si="163"/>
        <v>100449618</v>
      </c>
      <c r="AO908" s="12" t="str">
        <f t="shared" si="164"/>
        <v>STATE SENATOR40DEMOCRATLEG DISTRICT 40 - SENATESKAGITLegislative</v>
      </c>
    </row>
    <row r="909" spans="1:41" hidden="1" x14ac:dyDescent="0.25">
      <c r="A909">
        <v>1009</v>
      </c>
      <c r="B909">
        <v>100454746</v>
      </c>
      <c r="C909" t="s">
        <v>30</v>
      </c>
      <c r="D909" t="s">
        <v>4600</v>
      </c>
      <c r="E909" t="s">
        <v>44</v>
      </c>
      <c r="F909" t="s">
        <v>4601</v>
      </c>
      <c r="G909" t="s">
        <v>4602</v>
      </c>
      <c r="I909" t="s">
        <v>4603</v>
      </c>
      <c r="J909" t="s">
        <v>67</v>
      </c>
      <c r="K909" t="s">
        <v>174</v>
      </c>
      <c r="L909">
        <v>40</v>
      </c>
      <c r="N909" t="s">
        <v>68</v>
      </c>
      <c r="O909" t="s">
        <v>376</v>
      </c>
      <c r="P909" t="s">
        <v>205</v>
      </c>
      <c r="Q909" t="s">
        <v>71</v>
      </c>
      <c r="R909">
        <v>2012</v>
      </c>
      <c r="S909">
        <v>225</v>
      </c>
      <c r="T909" t="s">
        <v>31</v>
      </c>
      <c r="U909" s="2">
        <v>40909</v>
      </c>
      <c r="V909" s="2">
        <v>40939</v>
      </c>
      <c r="W909" s="2">
        <v>40939</v>
      </c>
      <c r="X909" t="s">
        <v>732</v>
      </c>
      <c r="Y909" t="s">
        <v>2477</v>
      </c>
      <c r="Z909" t="s">
        <v>167</v>
      </c>
      <c r="AA909" t="s">
        <v>691</v>
      </c>
      <c r="AB909" t="s">
        <v>35</v>
      </c>
      <c r="AC909" t="s">
        <v>36</v>
      </c>
      <c r="AE909" s="9" t="str">
        <f t="shared" si="154"/>
        <v>ok</v>
      </c>
      <c r="AF909" s="9">
        <f t="shared" si="155"/>
        <v>0</v>
      </c>
      <c r="AG909" s="9" t="str">
        <f t="shared" si="156"/>
        <v>ok</v>
      </c>
      <c r="AH909" s="9" t="str">
        <f t="shared" si="157"/>
        <v>OK</v>
      </c>
      <c r="AI909" s="9" t="str">
        <f t="shared" si="158"/>
        <v>ok</v>
      </c>
      <c r="AJ909" s="9" t="str">
        <f t="shared" si="159"/>
        <v>STATE SENATOR40DEMOCRATLEG DISTRICT 40 - SENATESKAGITLegislative2012225DEBT409094093940939Management ServicesJANUARY TREASURYARGO STRATEGIESPO BOX 9100SEATTLEWA</v>
      </c>
      <c r="AK909" s="9">
        <f t="shared" si="160"/>
        <v>1</v>
      </c>
      <c r="AL909" s="9" t="str">
        <f t="shared" si="161"/>
        <v>NO!</v>
      </c>
      <c r="AM909" t="str">
        <f t="shared" si="162"/>
        <v>Yes</v>
      </c>
      <c r="AN909">
        <f t="shared" si="163"/>
        <v>100449618</v>
      </c>
      <c r="AO909" s="12" t="str">
        <f t="shared" si="164"/>
        <v>STATE SENATOR40DEMOCRATLEG DISTRICT 40 - SENATESKAGITLegislative</v>
      </c>
    </row>
    <row r="910" spans="1:41" hidden="1" x14ac:dyDescent="0.25">
      <c r="A910">
        <v>591</v>
      </c>
      <c r="B910">
        <v>100457716</v>
      </c>
      <c r="C910" t="s">
        <v>30</v>
      </c>
      <c r="D910" t="s">
        <v>750</v>
      </c>
      <c r="E910" t="s">
        <v>44</v>
      </c>
      <c r="F910" t="s">
        <v>751</v>
      </c>
      <c r="G910" t="s">
        <v>752</v>
      </c>
      <c r="H910" t="s">
        <v>238</v>
      </c>
      <c r="I910" t="s">
        <v>753</v>
      </c>
      <c r="J910" t="s">
        <v>67</v>
      </c>
      <c r="K910" t="s">
        <v>174</v>
      </c>
      <c r="L910">
        <v>40</v>
      </c>
      <c r="N910" t="s">
        <v>68</v>
      </c>
      <c r="O910" t="s">
        <v>376</v>
      </c>
      <c r="P910" t="s">
        <v>205</v>
      </c>
      <c r="Q910" t="s">
        <v>71</v>
      </c>
      <c r="R910">
        <v>2012</v>
      </c>
      <c r="S910">
        <v>225</v>
      </c>
      <c r="T910" t="s">
        <v>31</v>
      </c>
      <c r="U910" s="2">
        <v>40909</v>
      </c>
      <c r="V910" s="2">
        <v>40939</v>
      </c>
      <c r="W910" s="2">
        <v>40939</v>
      </c>
      <c r="X910" t="s">
        <v>732</v>
      </c>
      <c r="Y910" t="s">
        <v>2477</v>
      </c>
      <c r="Z910" t="s">
        <v>167</v>
      </c>
      <c r="AA910" t="s">
        <v>691</v>
      </c>
      <c r="AB910" t="s">
        <v>35</v>
      </c>
      <c r="AC910" t="s">
        <v>36</v>
      </c>
      <c r="AE910" s="9" t="str">
        <f t="shared" si="154"/>
        <v>ok</v>
      </c>
      <c r="AF910" s="9">
        <f t="shared" si="155"/>
        <v>0</v>
      </c>
      <c r="AG910" s="9" t="str">
        <f t="shared" si="156"/>
        <v>ok</v>
      </c>
      <c r="AH910" s="9" t="str">
        <f t="shared" si="157"/>
        <v>OK</v>
      </c>
      <c r="AI910" s="9" t="str">
        <f t="shared" si="158"/>
        <v>ok</v>
      </c>
      <c r="AJ910" s="9" t="str">
        <f t="shared" si="159"/>
        <v>STATE SENATOR40DEMOCRATLEG DISTRICT 40 - SENATESKAGITLegislative2012225DEBT409094093940939Management ServicesJANUARY TREASURYARGO STRATEGIESPO BOX 9100SEATTLEWA</v>
      </c>
      <c r="AK910" s="9">
        <f t="shared" si="160"/>
        <v>1</v>
      </c>
      <c r="AL910" s="9" t="str">
        <f t="shared" si="161"/>
        <v>NO!</v>
      </c>
      <c r="AM910" t="str">
        <f t="shared" si="162"/>
        <v>Yes</v>
      </c>
      <c r="AN910">
        <f t="shared" si="163"/>
        <v>100449618</v>
      </c>
      <c r="AO910" s="12" t="str">
        <f t="shared" si="164"/>
        <v>STATE SENATOR40DEMOCRATLEG DISTRICT 40 - SENATESKAGITLegislative</v>
      </c>
    </row>
    <row r="911" spans="1:41" hidden="1" x14ac:dyDescent="0.25">
      <c r="A911">
        <v>658</v>
      </c>
      <c r="B911">
        <v>100457840</v>
      </c>
      <c r="C911" t="s">
        <v>30</v>
      </c>
      <c r="D911" t="s">
        <v>4788</v>
      </c>
      <c r="E911" t="s">
        <v>44</v>
      </c>
      <c r="F911" t="s">
        <v>4789</v>
      </c>
      <c r="G911" t="s">
        <v>2848</v>
      </c>
      <c r="H911" t="s">
        <v>336</v>
      </c>
      <c r="I911" t="s">
        <v>4790</v>
      </c>
      <c r="J911" t="s">
        <v>322</v>
      </c>
      <c r="K911" t="s">
        <v>174</v>
      </c>
      <c r="L911">
        <v>40</v>
      </c>
      <c r="N911" t="s">
        <v>68</v>
      </c>
      <c r="O911" t="s">
        <v>376</v>
      </c>
      <c r="P911" t="s">
        <v>205</v>
      </c>
      <c r="Q911" t="s">
        <v>71</v>
      </c>
      <c r="R911">
        <v>2012</v>
      </c>
      <c r="S911">
        <v>225</v>
      </c>
      <c r="T911" t="s">
        <v>31</v>
      </c>
      <c r="U911" s="2">
        <v>40909</v>
      </c>
      <c r="V911" s="2">
        <v>40939</v>
      </c>
      <c r="W911" s="2">
        <v>40939</v>
      </c>
      <c r="X911" t="s">
        <v>732</v>
      </c>
      <c r="Y911" t="s">
        <v>2477</v>
      </c>
      <c r="Z911" t="s">
        <v>167</v>
      </c>
      <c r="AA911" t="s">
        <v>691</v>
      </c>
      <c r="AB911" t="s">
        <v>35</v>
      </c>
      <c r="AC911" t="s">
        <v>36</v>
      </c>
      <c r="AE911" s="9" t="str">
        <f t="shared" si="154"/>
        <v>ok</v>
      </c>
      <c r="AF911" s="9">
        <f t="shared" si="155"/>
        <v>0</v>
      </c>
      <c r="AG911" s="9" t="str">
        <f t="shared" si="156"/>
        <v>ok</v>
      </c>
      <c r="AH911" s="9" t="str">
        <f t="shared" si="157"/>
        <v>OK</v>
      </c>
      <c r="AI911" s="9" t="str">
        <f t="shared" si="158"/>
        <v>ok</v>
      </c>
      <c r="AJ911" s="9" t="str">
        <f t="shared" si="159"/>
        <v>STATE SENATOR40DEMOCRATLEG DISTRICT 40 - SENATESKAGITLegislative2012225DEBT409094093940939Management ServicesJANUARY TREASURYARGO STRATEGIESPO BOX 9100SEATTLEWA</v>
      </c>
      <c r="AK911" s="9">
        <f t="shared" si="160"/>
        <v>1</v>
      </c>
      <c r="AL911" s="9" t="str">
        <f t="shared" si="161"/>
        <v>NO!</v>
      </c>
      <c r="AM911" t="str">
        <f t="shared" si="162"/>
        <v>Yes</v>
      </c>
      <c r="AN911">
        <f t="shared" si="163"/>
        <v>100449618</v>
      </c>
      <c r="AO911" s="12" t="str">
        <f t="shared" si="164"/>
        <v>STATE SENATOR40DEMOCRATLEG DISTRICT 40 - SENATESKAGITLegislative</v>
      </c>
    </row>
    <row r="912" spans="1:41" hidden="1" x14ac:dyDescent="0.25">
      <c r="A912">
        <v>635</v>
      </c>
      <c r="B912">
        <v>100457887</v>
      </c>
      <c r="C912" t="s">
        <v>30</v>
      </c>
      <c r="D912" t="s">
        <v>536</v>
      </c>
      <c r="E912" t="s">
        <v>44</v>
      </c>
      <c r="F912" t="s">
        <v>537</v>
      </c>
      <c r="G912" t="s">
        <v>374</v>
      </c>
      <c r="H912" t="s">
        <v>109</v>
      </c>
      <c r="I912" t="s">
        <v>538</v>
      </c>
      <c r="J912" t="s">
        <v>67</v>
      </c>
      <c r="K912" t="s">
        <v>174</v>
      </c>
      <c r="L912">
        <v>40</v>
      </c>
      <c r="N912" t="s">
        <v>68</v>
      </c>
      <c r="O912" t="s">
        <v>376</v>
      </c>
      <c r="P912" t="s">
        <v>205</v>
      </c>
      <c r="Q912" t="s">
        <v>71</v>
      </c>
      <c r="R912">
        <v>2012</v>
      </c>
      <c r="S912">
        <v>225</v>
      </c>
      <c r="T912" t="s">
        <v>31</v>
      </c>
      <c r="U912" s="2">
        <v>40909</v>
      </c>
      <c r="V912" s="2">
        <v>40939</v>
      </c>
      <c r="W912" s="2">
        <v>40939</v>
      </c>
      <c r="X912" t="s">
        <v>732</v>
      </c>
      <c r="Y912" t="s">
        <v>2477</v>
      </c>
      <c r="Z912" t="s">
        <v>167</v>
      </c>
      <c r="AA912" t="s">
        <v>691</v>
      </c>
      <c r="AB912" t="s">
        <v>35</v>
      </c>
      <c r="AC912" t="s">
        <v>36</v>
      </c>
      <c r="AE912" s="9" t="str">
        <f t="shared" si="154"/>
        <v>NO!</v>
      </c>
      <c r="AF912" s="9">
        <f t="shared" si="155"/>
        <v>0</v>
      </c>
      <c r="AG912" s="9" t="str">
        <f t="shared" si="156"/>
        <v>ok</v>
      </c>
      <c r="AH912" s="9" t="str">
        <f t="shared" si="157"/>
        <v>OK</v>
      </c>
      <c r="AI912" s="9" t="str">
        <f t="shared" si="158"/>
        <v>ok</v>
      </c>
      <c r="AJ912" s="9" t="str">
        <f t="shared" si="159"/>
        <v>STATE SENATOR40DEMOCRATLEG DISTRICT 40 - SENATESKAGITLegislative2012225DEBT409094093940939Management ServicesJANUARY TREASURYARGO STRATEGIESPO BOX 9100SEATTLEWA</v>
      </c>
      <c r="AK912" s="9">
        <f t="shared" si="160"/>
        <v>1</v>
      </c>
      <c r="AL912" s="9" t="str">
        <f t="shared" si="161"/>
        <v>NO!</v>
      </c>
      <c r="AM912" t="str">
        <f t="shared" si="162"/>
        <v>Yes</v>
      </c>
      <c r="AN912">
        <f t="shared" si="163"/>
        <v>100449618</v>
      </c>
      <c r="AO912" s="12" t="str">
        <f t="shared" si="164"/>
        <v>STATE SENATOR40DEMOCRATLEG DISTRICT 40 - SENATESKAGITLegislative</v>
      </c>
    </row>
    <row r="913" spans="1:41" hidden="1" x14ac:dyDescent="0.25">
      <c r="A913">
        <v>542</v>
      </c>
      <c r="B913">
        <v>100458575</v>
      </c>
      <c r="C913" t="s">
        <v>30</v>
      </c>
      <c r="D913" t="s">
        <v>2875</v>
      </c>
      <c r="E913" t="s">
        <v>44</v>
      </c>
      <c r="F913" t="s">
        <v>2876</v>
      </c>
      <c r="G913" t="s">
        <v>604</v>
      </c>
      <c r="H913" t="s">
        <v>404</v>
      </c>
      <c r="I913" t="s">
        <v>2877</v>
      </c>
      <c r="J913" t="s">
        <v>348</v>
      </c>
      <c r="K913" t="s">
        <v>174</v>
      </c>
      <c r="L913">
        <v>40</v>
      </c>
      <c r="N913" t="s">
        <v>68</v>
      </c>
      <c r="O913" t="s">
        <v>376</v>
      </c>
      <c r="P913" t="s">
        <v>205</v>
      </c>
      <c r="Q913" t="s">
        <v>71</v>
      </c>
      <c r="R913">
        <v>2012</v>
      </c>
      <c r="S913">
        <v>225</v>
      </c>
      <c r="T913" t="s">
        <v>31</v>
      </c>
      <c r="U913" s="2">
        <v>40909</v>
      </c>
      <c r="V913" s="2">
        <v>40939</v>
      </c>
      <c r="W913" s="2">
        <v>40939</v>
      </c>
      <c r="X913" t="s">
        <v>732</v>
      </c>
      <c r="Y913" t="s">
        <v>2477</v>
      </c>
      <c r="Z913" t="s">
        <v>167</v>
      </c>
      <c r="AA913" t="s">
        <v>691</v>
      </c>
      <c r="AB913" t="s">
        <v>35</v>
      </c>
      <c r="AC913" t="s">
        <v>36</v>
      </c>
      <c r="AE913" s="9" t="str">
        <f t="shared" si="154"/>
        <v>ok</v>
      </c>
      <c r="AF913" s="9">
        <f t="shared" si="155"/>
        <v>0</v>
      </c>
      <c r="AG913" s="9" t="str">
        <f t="shared" si="156"/>
        <v>ok</v>
      </c>
      <c r="AH913" s="9" t="str">
        <f t="shared" si="157"/>
        <v>OK</v>
      </c>
      <c r="AI913" s="9" t="str">
        <f t="shared" si="158"/>
        <v>ok</v>
      </c>
      <c r="AJ913" s="9" t="str">
        <f t="shared" si="159"/>
        <v>STATE SENATOR40DEMOCRATLEG DISTRICT 40 - SENATESKAGITLegislative2012225DEBT409094093940939Management ServicesJANUARY TREASURYARGO STRATEGIESPO BOX 9100SEATTLEWA</v>
      </c>
      <c r="AK913" s="9">
        <f t="shared" si="160"/>
        <v>1</v>
      </c>
      <c r="AL913" s="9" t="str">
        <f t="shared" si="161"/>
        <v>NO!</v>
      </c>
      <c r="AM913" t="str">
        <f t="shared" si="162"/>
        <v>Yes</v>
      </c>
      <c r="AN913">
        <f t="shared" si="163"/>
        <v>100449618</v>
      </c>
      <c r="AO913" s="12" t="str">
        <f t="shared" si="164"/>
        <v>STATE SENATOR40DEMOCRATLEG DISTRICT 40 - SENATESKAGITLegislative</v>
      </c>
    </row>
    <row r="914" spans="1:41" hidden="1" x14ac:dyDescent="0.25">
      <c r="A914">
        <v>543</v>
      </c>
      <c r="B914">
        <v>100458625</v>
      </c>
      <c r="C914" t="s">
        <v>30</v>
      </c>
      <c r="D914" t="s">
        <v>2873</v>
      </c>
      <c r="E914" t="s">
        <v>44</v>
      </c>
      <c r="F914" t="s">
        <v>2874</v>
      </c>
      <c r="G914" t="s">
        <v>2802</v>
      </c>
      <c r="H914" t="s">
        <v>404</v>
      </c>
      <c r="I914" t="s">
        <v>2806</v>
      </c>
      <c r="J914" t="s">
        <v>174</v>
      </c>
      <c r="K914" t="s">
        <v>174</v>
      </c>
      <c r="L914">
        <v>40</v>
      </c>
      <c r="N914" t="s">
        <v>68</v>
      </c>
      <c r="O914" t="s">
        <v>376</v>
      </c>
      <c r="P914" t="s">
        <v>205</v>
      </c>
      <c r="Q914" t="s">
        <v>71</v>
      </c>
      <c r="R914">
        <v>2012</v>
      </c>
      <c r="S914">
        <v>225</v>
      </c>
      <c r="T914" t="s">
        <v>31</v>
      </c>
      <c r="U914" s="2">
        <v>40909</v>
      </c>
      <c r="V914" s="2">
        <v>40939</v>
      </c>
      <c r="W914" s="2">
        <v>40939</v>
      </c>
      <c r="X914" t="s">
        <v>732</v>
      </c>
      <c r="Y914" t="s">
        <v>2477</v>
      </c>
      <c r="Z914" t="s">
        <v>167</v>
      </c>
      <c r="AA914" t="s">
        <v>691</v>
      </c>
      <c r="AB914" t="s">
        <v>35</v>
      </c>
      <c r="AC914" t="s">
        <v>36</v>
      </c>
      <c r="AE914" s="9" t="str">
        <f t="shared" si="154"/>
        <v>ok</v>
      </c>
      <c r="AF914" s="9">
        <f t="shared" si="155"/>
        <v>0</v>
      </c>
      <c r="AG914" s="9" t="str">
        <f t="shared" si="156"/>
        <v>ok</v>
      </c>
      <c r="AH914" s="9" t="str">
        <f t="shared" si="157"/>
        <v>OK</v>
      </c>
      <c r="AI914" s="9" t="str">
        <f t="shared" si="158"/>
        <v>ok</v>
      </c>
      <c r="AJ914" s="9" t="str">
        <f t="shared" si="159"/>
        <v>STATE SENATOR40DEMOCRATLEG DISTRICT 40 - SENATESKAGITLegislative2012225DEBT409094093940939Management ServicesJANUARY TREASURYARGO STRATEGIESPO BOX 9100SEATTLEWA</v>
      </c>
      <c r="AK914" s="9">
        <f t="shared" si="160"/>
        <v>1</v>
      </c>
      <c r="AL914" s="9" t="str">
        <f t="shared" si="161"/>
        <v>MATCH</v>
      </c>
      <c r="AM914" t="str">
        <f t="shared" si="162"/>
        <v>Yes</v>
      </c>
      <c r="AN914">
        <f t="shared" si="163"/>
        <v>100449618</v>
      </c>
      <c r="AO914" s="12" t="str">
        <f t="shared" si="164"/>
        <v>STATE SENATOR40DEMOCRATLEG DISTRICT 40 - SENATESKAGITLegislative</v>
      </c>
    </row>
    <row r="915" spans="1:41" hidden="1" x14ac:dyDescent="0.25">
      <c r="A915">
        <v>470</v>
      </c>
      <c r="B915">
        <v>100437840</v>
      </c>
      <c r="C915" t="s">
        <v>30</v>
      </c>
      <c r="D915" t="s">
        <v>106</v>
      </c>
      <c r="E915" t="s">
        <v>44</v>
      </c>
      <c r="F915" t="s">
        <v>107</v>
      </c>
      <c r="G915" t="s">
        <v>108</v>
      </c>
      <c r="H915" t="s">
        <v>109</v>
      </c>
      <c r="I915" t="s">
        <v>110</v>
      </c>
      <c r="J915" t="s">
        <v>111</v>
      </c>
      <c r="K915" t="s">
        <v>174</v>
      </c>
      <c r="L915">
        <v>40</v>
      </c>
      <c r="N915" t="s">
        <v>68</v>
      </c>
      <c r="O915" t="s">
        <v>376</v>
      </c>
      <c r="P915" t="s">
        <v>205</v>
      </c>
      <c r="Q915" t="s">
        <v>71</v>
      </c>
      <c r="R915">
        <v>2012</v>
      </c>
      <c r="S915">
        <v>300</v>
      </c>
      <c r="T915" t="s">
        <v>31</v>
      </c>
      <c r="U915" s="2">
        <v>40787</v>
      </c>
      <c r="V915" s="2">
        <v>40816</v>
      </c>
      <c r="W915" s="2">
        <v>40816</v>
      </c>
      <c r="X915" t="s">
        <v>732</v>
      </c>
      <c r="Y915" t="s">
        <v>337</v>
      </c>
      <c r="Z915" t="s">
        <v>167</v>
      </c>
      <c r="AA915" t="s">
        <v>691</v>
      </c>
      <c r="AB915" t="s">
        <v>35</v>
      </c>
      <c r="AC915" t="s">
        <v>36</v>
      </c>
      <c r="AE915" s="9" t="str">
        <f t="shared" si="154"/>
        <v>ok</v>
      </c>
      <c r="AF915" s="9">
        <f t="shared" si="155"/>
        <v>0</v>
      </c>
      <c r="AG915" s="9" t="str">
        <f t="shared" si="156"/>
        <v>ok</v>
      </c>
      <c r="AH915" s="9" t="str">
        <f t="shared" si="157"/>
        <v>OK</v>
      </c>
      <c r="AI915" s="9" t="str">
        <f t="shared" si="158"/>
        <v>ok</v>
      </c>
      <c r="AJ915" s="9" t="str">
        <f t="shared" si="159"/>
        <v>STATE SENATOR40DEMOCRATLEG DISTRICT 40 - SENATESKAGITLegislative2012300DEBT407874081640816Management ServicesSEPTEMBER TREASURYARGO STRATEGIESPO BOX 9100SEATTLEWA</v>
      </c>
      <c r="AK915" s="9">
        <f t="shared" si="160"/>
        <v>0</v>
      </c>
      <c r="AL915" s="9" t="str">
        <f t="shared" si="161"/>
        <v>NO!</v>
      </c>
      <c r="AM915" t="str">
        <f t="shared" si="162"/>
        <v>Yes</v>
      </c>
      <c r="AN915">
        <f t="shared" si="163"/>
        <v>100432215</v>
      </c>
      <c r="AO915" s="12" t="str">
        <f t="shared" si="164"/>
        <v>STATE SENATOR40DEMOCRATLEG DISTRICT 40 - SENATESKAGITLegislative</v>
      </c>
    </row>
    <row r="916" spans="1:41" hidden="1" x14ac:dyDescent="0.25">
      <c r="A916">
        <v>517</v>
      </c>
      <c r="B916">
        <v>100437979</v>
      </c>
      <c r="C916" t="s">
        <v>30</v>
      </c>
      <c r="D916" t="s">
        <v>372</v>
      </c>
      <c r="E916" t="s">
        <v>44</v>
      </c>
      <c r="F916" t="s">
        <v>373</v>
      </c>
      <c r="G916" t="s">
        <v>374</v>
      </c>
      <c r="H916" t="s">
        <v>273</v>
      </c>
      <c r="I916" t="s">
        <v>375</v>
      </c>
      <c r="J916" t="s">
        <v>174</v>
      </c>
      <c r="K916" t="s">
        <v>174</v>
      </c>
      <c r="L916">
        <v>40</v>
      </c>
      <c r="N916" t="s">
        <v>68</v>
      </c>
      <c r="O916" t="s">
        <v>376</v>
      </c>
      <c r="P916" t="s">
        <v>205</v>
      </c>
      <c r="Q916" t="s">
        <v>71</v>
      </c>
      <c r="R916">
        <v>2012</v>
      </c>
      <c r="S916">
        <v>300</v>
      </c>
      <c r="T916" t="s">
        <v>31</v>
      </c>
      <c r="U916" s="2">
        <v>40817</v>
      </c>
      <c r="V916" s="2">
        <v>40847</v>
      </c>
      <c r="W916" s="2">
        <v>40847</v>
      </c>
      <c r="X916" t="s">
        <v>732</v>
      </c>
      <c r="Y916" t="s">
        <v>1006</v>
      </c>
      <c r="Z916" t="s">
        <v>167</v>
      </c>
      <c r="AA916" t="s">
        <v>691</v>
      </c>
      <c r="AB916" t="s">
        <v>35</v>
      </c>
      <c r="AC916" t="s">
        <v>36</v>
      </c>
      <c r="AE916" s="9" t="str">
        <f t="shared" si="154"/>
        <v>ok</v>
      </c>
      <c r="AF916" s="9">
        <f t="shared" si="155"/>
        <v>0</v>
      </c>
      <c r="AG916" s="9" t="str">
        <f t="shared" si="156"/>
        <v>ok</v>
      </c>
      <c r="AH916" s="9" t="str">
        <f t="shared" si="157"/>
        <v>OK</v>
      </c>
      <c r="AI916" s="9" t="str">
        <f t="shared" si="158"/>
        <v>ok</v>
      </c>
      <c r="AJ916" s="9" t="str">
        <f t="shared" si="159"/>
        <v>STATE SENATOR40DEMOCRATLEG DISTRICT 40 - SENATESKAGITLegislative2012300DEBT408174084740847Management ServicesOCTOBER TREASURYARGO STRATEGIESPO BOX 9100SEATTLEWA</v>
      </c>
      <c r="AK916" s="9">
        <f t="shared" si="160"/>
        <v>0</v>
      </c>
      <c r="AL916" s="9" t="str">
        <f t="shared" si="161"/>
        <v>MATCH</v>
      </c>
      <c r="AM916" t="str">
        <f t="shared" si="162"/>
        <v>Yes</v>
      </c>
      <c r="AN916">
        <f t="shared" si="163"/>
        <v>100437979</v>
      </c>
      <c r="AO916" s="12" t="str">
        <f t="shared" si="164"/>
        <v>STATE SENATOR40DEMOCRATLEG DISTRICT 40 - SENATESKAGITLegislative</v>
      </c>
    </row>
    <row r="917" spans="1:41" hidden="1" x14ac:dyDescent="0.25">
      <c r="A917">
        <v>568</v>
      </c>
      <c r="B917">
        <v>100440400</v>
      </c>
      <c r="C917" t="s">
        <v>30</v>
      </c>
      <c r="D917" t="s">
        <v>365</v>
      </c>
      <c r="E917" t="s">
        <v>44</v>
      </c>
      <c r="F917" t="s">
        <v>366</v>
      </c>
      <c r="G917" t="s">
        <v>367</v>
      </c>
      <c r="H917" t="s">
        <v>336</v>
      </c>
      <c r="I917" t="s">
        <v>368</v>
      </c>
      <c r="J917" t="s">
        <v>67</v>
      </c>
      <c r="K917" t="s">
        <v>174</v>
      </c>
      <c r="L917">
        <v>40</v>
      </c>
      <c r="N917" t="s">
        <v>68</v>
      </c>
      <c r="O917" t="s">
        <v>376</v>
      </c>
      <c r="P917" t="s">
        <v>205</v>
      </c>
      <c r="Q917" t="s">
        <v>71</v>
      </c>
      <c r="R917">
        <v>2012</v>
      </c>
      <c r="S917">
        <v>300</v>
      </c>
      <c r="T917" t="s">
        <v>31</v>
      </c>
      <c r="U917" s="2">
        <v>40817</v>
      </c>
      <c r="V917" s="2">
        <v>40847</v>
      </c>
      <c r="W917" s="2">
        <v>40847</v>
      </c>
      <c r="X917" t="s">
        <v>732</v>
      </c>
      <c r="Y917" t="s">
        <v>1006</v>
      </c>
      <c r="Z917" t="s">
        <v>167</v>
      </c>
      <c r="AA917" t="s">
        <v>691</v>
      </c>
      <c r="AB917" t="s">
        <v>35</v>
      </c>
      <c r="AC917" t="s">
        <v>36</v>
      </c>
      <c r="AE917" s="9" t="str">
        <f t="shared" si="154"/>
        <v>ok</v>
      </c>
      <c r="AF917" s="9">
        <f t="shared" si="155"/>
        <v>0</v>
      </c>
      <c r="AG917" s="9" t="str">
        <f t="shared" si="156"/>
        <v>ok</v>
      </c>
      <c r="AH917" s="9" t="str">
        <f t="shared" si="157"/>
        <v>OK</v>
      </c>
      <c r="AI917" s="9" t="str">
        <f t="shared" si="158"/>
        <v>ok</v>
      </c>
      <c r="AJ917" s="9" t="str">
        <f t="shared" si="159"/>
        <v>STATE SENATOR40DEMOCRATLEG DISTRICT 40 - SENATESKAGITLegislative2012300DEBT408174084740847Management ServicesOCTOBER TREASURYARGO STRATEGIESPO BOX 9100SEATTLEWA</v>
      </c>
      <c r="AK917" s="9">
        <f t="shared" si="160"/>
        <v>1</v>
      </c>
      <c r="AL917" s="9" t="str">
        <f t="shared" si="161"/>
        <v>NO!</v>
      </c>
      <c r="AM917" t="str">
        <f t="shared" si="162"/>
        <v>Yes</v>
      </c>
      <c r="AN917">
        <f t="shared" si="163"/>
        <v>100437979</v>
      </c>
      <c r="AO917" s="12" t="str">
        <f t="shared" si="164"/>
        <v>STATE SENATOR40DEMOCRATLEG DISTRICT 40 - SENATESKAGITLegislative</v>
      </c>
    </row>
    <row r="918" spans="1:41" hidden="1" x14ac:dyDescent="0.25">
      <c r="A918">
        <v>460</v>
      </c>
      <c r="B918">
        <v>100432182</v>
      </c>
      <c r="C918" t="s">
        <v>30</v>
      </c>
      <c r="D918" t="s">
        <v>372</v>
      </c>
      <c r="E918" t="s">
        <v>44</v>
      </c>
      <c r="F918" t="s">
        <v>373</v>
      </c>
      <c r="G918" t="s">
        <v>374</v>
      </c>
      <c r="H918" t="s">
        <v>273</v>
      </c>
      <c r="I918" t="s">
        <v>375</v>
      </c>
      <c r="J918" t="s">
        <v>174</v>
      </c>
      <c r="K918" t="s">
        <v>174</v>
      </c>
      <c r="L918">
        <v>40</v>
      </c>
      <c r="N918" t="s">
        <v>68</v>
      </c>
      <c r="O918" t="s">
        <v>376</v>
      </c>
      <c r="P918" t="s">
        <v>205</v>
      </c>
      <c r="Q918" t="s">
        <v>71</v>
      </c>
      <c r="R918">
        <v>2012</v>
      </c>
      <c r="S918">
        <v>585</v>
      </c>
      <c r="T918" t="s">
        <v>31</v>
      </c>
      <c r="U918" s="2">
        <v>40756</v>
      </c>
      <c r="V918" s="2">
        <v>40786</v>
      </c>
      <c r="W918" s="2">
        <v>40786</v>
      </c>
      <c r="X918" t="s">
        <v>72</v>
      </c>
      <c r="Y918" t="s">
        <v>4256</v>
      </c>
      <c r="Z918" t="s">
        <v>2809</v>
      </c>
      <c r="AA918" t="s">
        <v>2810</v>
      </c>
      <c r="AB918" t="s">
        <v>35</v>
      </c>
      <c r="AC918" t="s">
        <v>36</v>
      </c>
      <c r="AE918" s="9" t="str">
        <f t="shared" si="154"/>
        <v>ok</v>
      </c>
      <c r="AF918" s="9">
        <f t="shared" si="155"/>
        <v>0</v>
      </c>
      <c r="AG918" s="9" t="str">
        <f t="shared" si="156"/>
        <v>ok</v>
      </c>
      <c r="AH918" s="9" t="str">
        <f t="shared" si="157"/>
        <v>OK</v>
      </c>
      <c r="AI918" s="9" t="str">
        <f t="shared" si="158"/>
        <v>ok</v>
      </c>
      <c r="AJ918" s="9" t="str">
        <f t="shared" si="159"/>
        <v>STATE SENATOR40DEMOCRATLEG DISTRICT 40 - SENATESKAGITLegislative2012585DEBT407564078640786Operation and OverheadDATABASE STARTUPBLUE UTOPIAPO BOX 4486SEATTLEWA</v>
      </c>
      <c r="AK918" s="9">
        <f t="shared" si="160"/>
        <v>0</v>
      </c>
      <c r="AL918" s="9" t="str">
        <f t="shared" si="161"/>
        <v>MATCH</v>
      </c>
      <c r="AM918" t="str">
        <f t="shared" si="162"/>
        <v>Yes</v>
      </c>
      <c r="AN918">
        <f t="shared" si="163"/>
        <v>100432182</v>
      </c>
      <c r="AO918" s="12" t="str">
        <f t="shared" si="164"/>
        <v>STATE SENATOR40DEMOCRATLEG DISTRICT 40 - SENATESKAGITLegislative</v>
      </c>
    </row>
    <row r="919" spans="1:41" hidden="1" x14ac:dyDescent="0.25">
      <c r="A919">
        <v>994</v>
      </c>
      <c r="B919">
        <v>100487693</v>
      </c>
      <c r="C919" t="s">
        <v>30</v>
      </c>
      <c r="D919" t="s">
        <v>536</v>
      </c>
      <c r="E919" t="s">
        <v>44</v>
      </c>
      <c r="F919" t="s">
        <v>537</v>
      </c>
      <c r="G919" t="s">
        <v>374</v>
      </c>
      <c r="H919" t="s">
        <v>109</v>
      </c>
      <c r="I919" t="s">
        <v>538</v>
      </c>
      <c r="J919" t="s">
        <v>67</v>
      </c>
      <c r="K919" t="s">
        <v>174</v>
      </c>
      <c r="L919">
        <v>41</v>
      </c>
      <c r="N919" t="s">
        <v>68</v>
      </c>
      <c r="O919" t="s">
        <v>648</v>
      </c>
      <c r="P919" t="s">
        <v>134</v>
      </c>
      <c r="Q919" t="s">
        <v>71</v>
      </c>
      <c r="R919">
        <v>2012</v>
      </c>
      <c r="S919">
        <v>1340.13</v>
      </c>
      <c r="T919" t="s">
        <v>31</v>
      </c>
      <c r="U919" s="2">
        <v>41061</v>
      </c>
      <c r="V919" s="2">
        <v>41106</v>
      </c>
      <c r="W919" s="2">
        <v>41106</v>
      </c>
      <c r="X919" t="s">
        <v>72</v>
      </c>
      <c r="Y919" t="s">
        <v>6163</v>
      </c>
      <c r="Z919" t="s">
        <v>167</v>
      </c>
      <c r="AA919" t="s">
        <v>168</v>
      </c>
      <c r="AB919" t="s">
        <v>35</v>
      </c>
      <c r="AC919" t="s">
        <v>36</v>
      </c>
      <c r="AE919" s="9" t="str">
        <f t="shared" si="154"/>
        <v>NO!</v>
      </c>
      <c r="AF919" s="9">
        <f t="shared" si="155"/>
        <v>0</v>
      </c>
      <c r="AG919" s="9" t="str">
        <f t="shared" si="156"/>
        <v>ok</v>
      </c>
      <c r="AH919" s="9" t="str">
        <f t="shared" si="157"/>
        <v>OK</v>
      </c>
      <c r="AI919" s="9" t="str">
        <f t="shared" si="158"/>
        <v>ok</v>
      </c>
      <c r="AJ919" s="9" t="str">
        <f t="shared" si="159"/>
        <v>STATE SENATOR41DEMOCRATLEG DISTRICT 41 - SENATEKINGLegislative20121340.13DEBT410614110641106Operation and OverheadEST. DOORBELLERS PRINT (CAPCITY)ARGO STRATEGIESPO BOX 9100 SEATTLEWA</v>
      </c>
      <c r="AK919" s="9">
        <f t="shared" si="160"/>
        <v>0</v>
      </c>
      <c r="AL919" s="9" t="str">
        <f t="shared" si="161"/>
        <v>NO!</v>
      </c>
      <c r="AM919" t="str">
        <f t="shared" si="162"/>
        <v>Yes</v>
      </c>
      <c r="AN919">
        <f t="shared" si="163"/>
        <v>100478378</v>
      </c>
      <c r="AO919" s="12" t="str">
        <f t="shared" si="164"/>
        <v>STATE SENATOR41DEMOCRATLEG DISTRICT 41 - SENATEKINGLegislative</v>
      </c>
    </row>
    <row r="920" spans="1:41" hidden="1" x14ac:dyDescent="0.25">
      <c r="A920">
        <v>938</v>
      </c>
      <c r="B920">
        <v>100487853</v>
      </c>
      <c r="C920" t="s">
        <v>30</v>
      </c>
      <c r="D920" t="s">
        <v>170</v>
      </c>
      <c r="E920" t="s">
        <v>44</v>
      </c>
      <c r="F920" t="s">
        <v>171</v>
      </c>
      <c r="G920" t="s">
        <v>172</v>
      </c>
      <c r="H920" t="s">
        <v>140</v>
      </c>
      <c r="I920" t="s">
        <v>173</v>
      </c>
      <c r="J920" t="s">
        <v>174</v>
      </c>
      <c r="K920" t="s">
        <v>174</v>
      </c>
      <c r="L920">
        <v>41</v>
      </c>
      <c r="N920" t="s">
        <v>68</v>
      </c>
      <c r="O920" t="s">
        <v>648</v>
      </c>
      <c r="P920" t="s">
        <v>134</v>
      </c>
      <c r="Q920" t="s">
        <v>71</v>
      </c>
      <c r="R920">
        <v>2012</v>
      </c>
      <c r="S920">
        <v>1340.13</v>
      </c>
      <c r="T920" t="s">
        <v>31</v>
      </c>
      <c r="U920" s="2">
        <v>41061</v>
      </c>
      <c r="V920" s="2">
        <v>41106</v>
      </c>
      <c r="W920" s="2">
        <v>41106</v>
      </c>
      <c r="X920" t="s">
        <v>72</v>
      </c>
      <c r="Y920" t="s">
        <v>6163</v>
      </c>
      <c r="Z920" t="s">
        <v>167</v>
      </c>
      <c r="AA920" t="s">
        <v>168</v>
      </c>
      <c r="AB920" t="s">
        <v>35</v>
      </c>
      <c r="AC920" t="s">
        <v>36</v>
      </c>
      <c r="AE920" s="9" t="str">
        <f t="shared" si="154"/>
        <v>ok</v>
      </c>
      <c r="AF920" s="9">
        <f t="shared" si="155"/>
        <v>0</v>
      </c>
      <c r="AG920" s="9" t="str">
        <f t="shared" si="156"/>
        <v>ok</v>
      </c>
      <c r="AH920" s="9" t="str">
        <f t="shared" si="157"/>
        <v>OK</v>
      </c>
      <c r="AI920" s="9" t="str">
        <f t="shared" si="158"/>
        <v>ok</v>
      </c>
      <c r="AJ920" s="9" t="str">
        <f t="shared" si="159"/>
        <v>STATE SENATOR41DEMOCRATLEG DISTRICT 41 - SENATEKINGLegislative20121340.13DEBT410614110641106Operation and OverheadEST. DOORBELLERS PRINT (CAPCITY)ARGO STRATEGIESPO BOX 9100 SEATTLEWA</v>
      </c>
      <c r="AK920" s="9">
        <f t="shared" si="160"/>
        <v>1</v>
      </c>
      <c r="AL920" s="9" t="str">
        <f t="shared" si="161"/>
        <v>MATCH</v>
      </c>
      <c r="AM920" t="str">
        <f t="shared" si="162"/>
        <v>Yes</v>
      </c>
      <c r="AN920">
        <f t="shared" si="163"/>
        <v>100478378</v>
      </c>
      <c r="AO920" s="12" t="str">
        <f t="shared" si="164"/>
        <v>STATE SENATOR41DEMOCRATLEG DISTRICT 41 - SENATEKINGLegislative</v>
      </c>
    </row>
    <row r="921" spans="1:41" hidden="1" x14ac:dyDescent="0.25">
      <c r="A921">
        <v>627</v>
      </c>
      <c r="B921">
        <v>100446149</v>
      </c>
      <c r="C921" t="s">
        <v>30</v>
      </c>
      <c r="D921" t="s">
        <v>658</v>
      </c>
      <c r="E921" t="s">
        <v>44</v>
      </c>
      <c r="F921" t="s">
        <v>659</v>
      </c>
      <c r="G921" t="s">
        <v>660</v>
      </c>
      <c r="H921" t="s">
        <v>273</v>
      </c>
      <c r="I921" t="s">
        <v>661</v>
      </c>
      <c r="J921" t="s">
        <v>67</v>
      </c>
      <c r="K921" t="s">
        <v>174</v>
      </c>
      <c r="L921">
        <v>41</v>
      </c>
      <c r="N921" t="s">
        <v>50</v>
      </c>
      <c r="O921" t="s">
        <v>648</v>
      </c>
      <c r="P921" t="s">
        <v>134</v>
      </c>
      <c r="Q921" t="s">
        <v>71</v>
      </c>
      <c r="R921">
        <v>2012</v>
      </c>
      <c r="S921">
        <v>1058.5</v>
      </c>
      <c r="T921" t="s">
        <v>31</v>
      </c>
      <c r="U921" s="2">
        <v>40848</v>
      </c>
      <c r="V921" s="2">
        <v>40877</v>
      </c>
      <c r="W921" s="2">
        <v>40849</v>
      </c>
      <c r="Y921" t="s">
        <v>4841</v>
      </c>
      <c r="Z921" t="s">
        <v>2238</v>
      </c>
      <c r="AA921" t="s">
        <v>2239</v>
      </c>
      <c r="AB921" t="s">
        <v>535</v>
      </c>
      <c r="AC921" t="s">
        <v>155</v>
      </c>
      <c r="AE921" s="9" t="str">
        <f t="shared" si="154"/>
        <v>ok</v>
      </c>
      <c r="AF921" s="9">
        <f t="shared" si="155"/>
        <v>0</v>
      </c>
      <c r="AG921" s="9" t="str">
        <f t="shared" si="156"/>
        <v>ok</v>
      </c>
      <c r="AH921" s="9" t="str">
        <f t="shared" si="157"/>
        <v>OK</v>
      </c>
      <c r="AI921" s="9" t="str">
        <f t="shared" si="158"/>
        <v>ok</v>
      </c>
      <c r="AJ921" s="9" t="str">
        <f t="shared" si="159"/>
        <v>STATE SENATOR41REPUBLICANLEG DISTRICT 41 - SENATEKINGLegislative20121058.5DEBT408484087740849PRINT,DESIGN/SHIP 5000 REMIT ENVELOPESMERIDIAN PACIFIC INC925 UNIVERSITY AVESACRAMENTOCA</v>
      </c>
      <c r="AK921" s="9">
        <f t="shared" si="160"/>
        <v>0</v>
      </c>
      <c r="AL921" s="9" t="str">
        <f t="shared" si="161"/>
        <v>NO!</v>
      </c>
      <c r="AM921" t="str">
        <f t="shared" si="162"/>
        <v>Yes</v>
      </c>
      <c r="AN921">
        <f t="shared" si="163"/>
        <v>100439674</v>
      </c>
      <c r="AO921" s="12" t="str">
        <f t="shared" si="164"/>
        <v>STATE SENATOR41REPUBLICANLEG DISTRICT 41 - SENATEKINGLegislative</v>
      </c>
    </row>
    <row r="922" spans="1:41" hidden="1" x14ac:dyDescent="0.25">
      <c r="A922">
        <v>628</v>
      </c>
      <c r="B922">
        <v>100449538</v>
      </c>
      <c r="C922" t="s">
        <v>30</v>
      </c>
      <c r="D922" t="s">
        <v>658</v>
      </c>
      <c r="E922" t="s">
        <v>44</v>
      </c>
      <c r="F922" t="s">
        <v>659</v>
      </c>
      <c r="G922" t="s">
        <v>660</v>
      </c>
      <c r="H922" t="s">
        <v>273</v>
      </c>
      <c r="I922" t="s">
        <v>661</v>
      </c>
      <c r="J922" t="s">
        <v>67</v>
      </c>
      <c r="K922" t="s">
        <v>174</v>
      </c>
      <c r="L922">
        <v>41</v>
      </c>
      <c r="N922" t="s">
        <v>50</v>
      </c>
      <c r="O922" t="s">
        <v>648</v>
      </c>
      <c r="P922" t="s">
        <v>134</v>
      </c>
      <c r="Q922" t="s">
        <v>71</v>
      </c>
      <c r="R922">
        <v>2012</v>
      </c>
      <c r="S922">
        <v>1058.5</v>
      </c>
      <c r="T922" t="s">
        <v>31</v>
      </c>
      <c r="U922" s="2">
        <v>40848</v>
      </c>
      <c r="V922" s="2">
        <v>40877</v>
      </c>
      <c r="W922" s="2">
        <v>40849</v>
      </c>
      <c r="Y922" t="s">
        <v>4841</v>
      </c>
      <c r="Z922" t="s">
        <v>2238</v>
      </c>
      <c r="AA922" t="s">
        <v>2239</v>
      </c>
      <c r="AB922" t="s">
        <v>535</v>
      </c>
      <c r="AC922" t="s">
        <v>155</v>
      </c>
      <c r="AE922" s="9" t="str">
        <f t="shared" si="154"/>
        <v>ok</v>
      </c>
      <c r="AF922" s="9">
        <f t="shared" si="155"/>
        <v>0</v>
      </c>
      <c r="AG922" s="9" t="str">
        <f t="shared" si="156"/>
        <v>ok</v>
      </c>
      <c r="AH922" s="9" t="str">
        <f t="shared" si="157"/>
        <v>OK</v>
      </c>
      <c r="AI922" s="9" t="str">
        <f t="shared" si="158"/>
        <v>ok</v>
      </c>
      <c r="AJ922" s="9" t="str">
        <f t="shared" si="159"/>
        <v>STATE SENATOR41REPUBLICANLEG DISTRICT 41 - SENATEKINGLegislative20121058.5DEBT408484087740849PRINT,DESIGN/SHIP 5000 REMIT ENVELOPESMERIDIAN PACIFIC INC925 UNIVERSITY AVESACRAMENTOCA</v>
      </c>
      <c r="AK922" s="9">
        <f t="shared" si="160"/>
        <v>1</v>
      </c>
      <c r="AL922" s="9" t="str">
        <f t="shared" si="161"/>
        <v>NO!</v>
      </c>
      <c r="AM922" t="str">
        <f t="shared" si="162"/>
        <v>Yes</v>
      </c>
      <c r="AN922">
        <f t="shared" si="163"/>
        <v>100439674</v>
      </c>
      <c r="AO922" s="12" t="str">
        <f t="shared" si="164"/>
        <v>STATE SENATOR41REPUBLICANLEG DISTRICT 41 - SENATEKINGLegislative</v>
      </c>
    </row>
    <row r="923" spans="1:41" hidden="1" x14ac:dyDescent="0.25">
      <c r="A923">
        <v>882</v>
      </c>
      <c r="B923">
        <v>100466895</v>
      </c>
      <c r="C923" t="s">
        <v>30</v>
      </c>
      <c r="D923" t="s">
        <v>504</v>
      </c>
      <c r="E923" t="s">
        <v>44</v>
      </c>
      <c r="F923" t="s">
        <v>505</v>
      </c>
      <c r="G923" t="s">
        <v>506</v>
      </c>
      <c r="H923" t="s">
        <v>65</v>
      </c>
      <c r="I923" t="s">
        <v>507</v>
      </c>
      <c r="J923" t="s">
        <v>67</v>
      </c>
      <c r="K923" t="s">
        <v>174</v>
      </c>
      <c r="L923">
        <v>41</v>
      </c>
      <c r="N923" t="s">
        <v>50</v>
      </c>
      <c r="O923" t="s">
        <v>648</v>
      </c>
      <c r="P923" t="s">
        <v>134</v>
      </c>
      <c r="Q923" t="s">
        <v>71</v>
      </c>
      <c r="R923">
        <v>2012</v>
      </c>
      <c r="S923">
        <v>2500</v>
      </c>
      <c r="T923" t="s">
        <v>31</v>
      </c>
      <c r="U923" s="2">
        <v>41030</v>
      </c>
      <c r="V923" s="2">
        <v>41060</v>
      </c>
      <c r="W923" s="2">
        <v>41030</v>
      </c>
      <c r="Y923" t="s">
        <v>5100</v>
      </c>
      <c r="Z923" t="s">
        <v>2238</v>
      </c>
      <c r="AA923" t="s">
        <v>2239</v>
      </c>
      <c r="AB923" t="s">
        <v>535</v>
      </c>
      <c r="AC923" t="s">
        <v>155</v>
      </c>
      <c r="AE923" s="9" t="str">
        <f t="shared" si="154"/>
        <v>ok</v>
      </c>
      <c r="AF923" s="9">
        <f t="shared" si="155"/>
        <v>0</v>
      </c>
      <c r="AG923" s="9" t="str">
        <f t="shared" si="156"/>
        <v>ok</v>
      </c>
      <c r="AH923" s="9" t="str">
        <f t="shared" si="157"/>
        <v>OK</v>
      </c>
      <c r="AI923" s="9" t="str">
        <f t="shared" si="158"/>
        <v>ok</v>
      </c>
      <c r="AJ923" s="9" t="str">
        <f t="shared" si="159"/>
        <v>STATE SENATOR41REPUBLICANLEG DISTRICT 41 - SENATEKINGLegislative20122500DEBT410304106041030MAY CONSULTING SERVICESMERIDIAN PACIFIC INC925 UNIVERSITY AVESACRAMENTOCA</v>
      </c>
      <c r="AK923" s="9">
        <f t="shared" si="160"/>
        <v>0</v>
      </c>
      <c r="AL923" s="9" t="str">
        <f t="shared" si="161"/>
        <v>NO!</v>
      </c>
      <c r="AM923" t="str">
        <f t="shared" si="162"/>
        <v>Yes</v>
      </c>
      <c r="AN923">
        <f t="shared" si="163"/>
        <v>100466684</v>
      </c>
      <c r="AO923" s="12" t="str">
        <f t="shared" si="164"/>
        <v>STATE SENATOR41REPUBLICANLEG DISTRICT 41 - SENATEKINGLegislative</v>
      </c>
    </row>
    <row r="924" spans="1:41" hidden="1" x14ac:dyDescent="0.25">
      <c r="A924">
        <v>666</v>
      </c>
      <c r="B924">
        <v>100463381</v>
      </c>
      <c r="C924" t="s">
        <v>30</v>
      </c>
      <c r="D924" t="s">
        <v>1132</v>
      </c>
      <c r="E924" t="s">
        <v>44</v>
      </c>
      <c r="F924" t="s">
        <v>1133</v>
      </c>
      <c r="G924" t="s">
        <v>1134</v>
      </c>
      <c r="I924" t="s">
        <v>1135</v>
      </c>
      <c r="J924" t="s">
        <v>67</v>
      </c>
      <c r="K924" t="s">
        <v>174</v>
      </c>
      <c r="L924">
        <v>46</v>
      </c>
      <c r="N924" t="s">
        <v>68</v>
      </c>
      <c r="O924" t="s">
        <v>1330</v>
      </c>
      <c r="P924" t="s">
        <v>134</v>
      </c>
      <c r="Q924" t="s">
        <v>71</v>
      </c>
      <c r="R924">
        <v>2012</v>
      </c>
      <c r="S924">
        <v>897.75</v>
      </c>
      <c r="T924" t="s">
        <v>31</v>
      </c>
      <c r="U924" s="2">
        <v>41000</v>
      </c>
      <c r="V924" s="2">
        <v>41029</v>
      </c>
      <c r="W924" s="2">
        <v>41029</v>
      </c>
      <c r="Y924" t="s">
        <v>330</v>
      </c>
      <c r="Z924" t="s">
        <v>33</v>
      </c>
      <c r="AA924" t="s">
        <v>103</v>
      </c>
      <c r="AB924" t="s">
        <v>35</v>
      </c>
      <c r="AC924" t="s">
        <v>36</v>
      </c>
      <c r="AE924" s="9" t="str">
        <f t="shared" si="154"/>
        <v>ok</v>
      </c>
      <c r="AF924" s="9">
        <f t="shared" si="155"/>
        <v>0</v>
      </c>
      <c r="AG924" s="9" t="str">
        <f t="shared" si="156"/>
        <v>ok</v>
      </c>
      <c r="AH924" s="9" t="str">
        <f t="shared" si="157"/>
        <v>OK</v>
      </c>
      <c r="AI924" s="9" t="str">
        <f t="shared" si="158"/>
        <v>ok</v>
      </c>
      <c r="AJ924" s="9" t="str">
        <f t="shared" si="159"/>
        <v>STATE SENATOR46DEMOCRATLEG DISTRICT 46 - SENATEKINGLegislative2012897.75DEBT410004102941029ACCOUNTING/COMPLIANCEPROJECT ACCOUNTING SERVICES603 STEWART ST #819SEATTLEWA</v>
      </c>
      <c r="AK924" s="9">
        <f t="shared" si="160"/>
        <v>0</v>
      </c>
      <c r="AL924" s="9" t="str">
        <f t="shared" si="161"/>
        <v>NO!</v>
      </c>
      <c r="AM924" t="str">
        <f t="shared" si="162"/>
        <v>Yes</v>
      </c>
      <c r="AN924">
        <f t="shared" si="163"/>
        <v>100462239</v>
      </c>
      <c r="AO924" s="12" t="str">
        <f t="shared" si="164"/>
        <v>STATE SENATOR46DEMOCRATLEG DISTRICT 46 - SENATEKINGLegislative</v>
      </c>
    </row>
    <row r="925" spans="1:41" hidden="1" x14ac:dyDescent="0.25">
      <c r="A925">
        <v>766</v>
      </c>
      <c r="B925">
        <v>100469242</v>
      </c>
      <c r="C925" t="s">
        <v>30</v>
      </c>
      <c r="D925" t="s">
        <v>372</v>
      </c>
      <c r="E925" t="s">
        <v>44</v>
      </c>
      <c r="F925" t="s">
        <v>373</v>
      </c>
      <c r="G925" t="s">
        <v>374</v>
      </c>
      <c r="H925" t="s">
        <v>273</v>
      </c>
      <c r="I925" t="s">
        <v>375</v>
      </c>
      <c r="J925" t="s">
        <v>174</v>
      </c>
      <c r="K925" t="s">
        <v>174</v>
      </c>
      <c r="L925">
        <v>5</v>
      </c>
      <c r="N925" t="s">
        <v>68</v>
      </c>
      <c r="O925" t="s">
        <v>755</v>
      </c>
      <c r="P925" t="s">
        <v>134</v>
      </c>
      <c r="Q925" t="s">
        <v>71</v>
      </c>
      <c r="R925">
        <v>2012</v>
      </c>
      <c r="S925">
        <v>1700</v>
      </c>
      <c r="T925" t="s">
        <v>31</v>
      </c>
      <c r="U925" s="2">
        <v>41030</v>
      </c>
      <c r="V925" s="2">
        <v>41060</v>
      </c>
      <c r="W925" s="2">
        <v>41060</v>
      </c>
      <c r="Y925" t="s">
        <v>2595</v>
      </c>
      <c r="Z925" t="s">
        <v>741</v>
      </c>
      <c r="AA925" t="s">
        <v>220</v>
      </c>
      <c r="AB925" t="s">
        <v>35</v>
      </c>
      <c r="AC925" t="s">
        <v>36</v>
      </c>
      <c r="AE925" s="9" t="str">
        <f t="shared" si="154"/>
        <v>ok</v>
      </c>
      <c r="AF925" s="9">
        <f t="shared" si="155"/>
        <v>0</v>
      </c>
      <c r="AG925" s="9" t="str">
        <f t="shared" si="156"/>
        <v>ok</v>
      </c>
      <c r="AH925" s="9" t="str">
        <f t="shared" si="157"/>
        <v>OK</v>
      </c>
      <c r="AI925" s="9" t="str">
        <f t="shared" si="158"/>
        <v>ok</v>
      </c>
      <c r="AJ925" s="9" t="str">
        <f t="shared" si="159"/>
        <v>STATE SENATOR5DEMOCRATLEG DISTRICT 05 - SENATEKINGLegislative20121700DEBT410304106041060CONSULTING/PHOTOGRAPHYWINPOWER STRATEGIES1402 3RD AVE #505SEATTLEWA</v>
      </c>
      <c r="AK925" s="9">
        <f t="shared" si="160"/>
        <v>0</v>
      </c>
      <c r="AL925" s="9" t="str">
        <f t="shared" si="161"/>
        <v>MATCH</v>
      </c>
      <c r="AM925" t="str">
        <f t="shared" si="162"/>
        <v>Yes</v>
      </c>
      <c r="AN925">
        <f t="shared" si="163"/>
        <v>100468034</v>
      </c>
      <c r="AO925" s="12" t="str">
        <f t="shared" si="164"/>
        <v>STATE SENATOR5DEMOCRATLEG DISTRICT 05 - SENATEKINGLegislative</v>
      </c>
    </row>
    <row r="926" spans="1:41" hidden="1" x14ac:dyDescent="0.25">
      <c r="A926">
        <v>587</v>
      </c>
      <c r="B926">
        <v>100462204</v>
      </c>
      <c r="C926" t="s">
        <v>30</v>
      </c>
      <c r="D926" t="s">
        <v>2873</v>
      </c>
      <c r="E926" t="s">
        <v>44</v>
      </c>
      <c r="F926" t="s">
        <v>2874</v>
      </c>
      <c r="G926" t="s">
        <v>2802</v>
      </c>
      <c r="H926" t="s">
        <v>404</v>
      </c>
      <c r="I926" t="s">
        <v>2806</v>
      </c>
      <c r="J926" t="s">
        <v>174</v>
      </c>
      <c r="K926" s="11" t="s">
        <v>174</v>
      </c>
      <c r="L926" s="11">
        <v>5</v>
      </c>
      <c r="M926" s="11"/>
      <c r="N926" s="11" t="s">
        <v>68</v>
      </c>
      <c r="O926" s="11" t="s">
        <v>755</v>
      </c>
      <c r="P926" s="11" t="s">
        <v>134</v>
      </c>
      <c r="Q926" s="11" t="s">
        <v>71</v>
      </c>
      <c r="R926" s="11">
        <v>2012</v>
      </c>
      <c r="S926" s="11">
        <v>2500</v>
      </c>
      <c r="T926" s="11" t="s">
        <v>31</v>
      </c>
      <c r="U926" s="13">
        <v>40969</v>
      </c>
      <c r="V926" s="13">
        <v>40999</v>
      </c>
      <c r="W926" s="13">
        <v>40999</v>
      </c>
      <c r="X926" s="11"/>
      <c r="Y926" s="11" t="s">
        <v>778</v>
      </c>
      <c r="Z926" s="11" t="s">
        <v>779</v>
      </c>
      <c r="AA926" t="s">
        <v>780</v>
      </c>
      <c r="AB926" t="s">
        <v>781</v>
      </c>
      <c r="AC926" t="s">
        <v>36</v>
      </c>
      <c r="AE926" s="9" t="str">
        <f t="shared" si="154"/>
        <v>ok</v>
      </c>
      <c r="AF926" s="9">
        <f t="shared" si="155"/>
        <v>0</v>
      </c>
      <c r="AG926" s="9" t="str">
        <f t="shared" si="156"/>
        <v>ok</v>
      </c>
      <c r="AH926" s="9" t="str">
        <f t="shared" si="157"/>
        <v>OK</v>
      </c>
      <c r="AI926" s="9" t="str">
        <f t="shared" si="158"/>
        <v>ok</v>
      </c>
      <c r="AJ926" s="9" t="str">
        <f t="shared" si="159"/>
        <v>STATE SENATOR5DEMOCRATLEG DISTRICT 05 - SENATEKINGLegislative20122500DEBT409694099940999BONUS (CONTINGENT)ISABEL R. VANDERSLICE1880 25TH AVE NE #212ISSAQUAHWA</v>
      </c>
      <c r="AK926" s="9">
        <f t="shared" si="160"/>
        <v>0</v>
      </c>
      <c r="AL926" s="9" t="str">
        <f t="shared" si="161"/>
        <v>MATCH</v>
      </c>
      <c r="AM926" t="str">
        <f t="shared" si="162"/>
        <v>Yes</v>
      </c>
      <c r="AN926">
        <f t="shared" si="163"/>
        <v>100458450</v>
      </c>
      <c r="AO926" s="12" t="str">
        <f t="shared" si="164"/>
        <v>STATE SENATOR5DEMOCRATLEG DISTRICT 05 - SENATEKINGLegislative</v>
      </c>
    </row>
    <row r="927" spans="1:41" hidden="1" x14ac:dyDescent="0.25">
      <c r="A927">
        <v>1011</v>
      </c>
      <c r="B927">
        <v>100454676</v>
      </c>
      <c r="C927" t="s">
        <v>30</v>
      </c>
      <c r="D927" t="s">
        <v>2873</v>
      </c>
      <c r="E927" t="s">
        <v>44</v>
      </c>
      <c r="F927" t="s">
        <v>2874</v>
      </c>
      <c r="G927" t="s">
        <v>2802</v>
      </c>
      <c r="H927" t="s">
        <v>404</v>
      </c>
      <c r="I927" t="s">
        <v>2806</v>
      </c>
      <c r="J927" t="s">
        <v>174</v>
      </c>
      <c r="K927" t="s">
        <v>174</v>
      </c>
      <c r="L927">
        <v>5</v>
      </c>
      <c r="N927" t="s">
        <v>68</v>
      </c>
      <c r="O927" t="s">
        <v>755</v>
      </c>
      <c r="P927" t="s">
        <v>134</v>
      </c>
      <c r="Q927" t="s">
        <v>71</v>
      </c>
      <c r="R927">
        <v>2012</v>
      </c>
      <c r="S927">
        <v>3107.88</v>
      </c>
      <c r="T927" t="s">
        <v>31</v>
      </c>
      <c r="U927" s="2">
        <v>40940</v>
      </c>
      <c r="V927" s="2">
        <v>40968</v>
      </c>
      <c r="W927" s="2">
        <v>40968</v>
      </c>
      <c r="Y927" t="s">
        <v>2861</v>
      </c>
      <c r="Z927" t="s">
        <v>741</v>
      </c>
      <c r="AA927" t="s">
        <v>220</v>
      </c>
      <c r="AB927" t="s">
        <v>35</v>
      </c>
      <c r="AC927" t="s">
        <v>36</v>
      </c>
      <c r="AE927" s="9" t="str">
        <f t="shared" si="154"/>
        <v>ok</v>
      </c>
      <c r="AF927" s="9">
        <f t="shared" si="155"/>
        <v>0</v>
      </c>
      <c r="AG927" s="9" t="str">
        <f t="shared" si="156"/>
        <v>ok</v>
      </c>
      <c r="AH927" s="9" t="str">
        <f t="shared" si="157"/>
        <v>OK</v>
      </c>
      <c r="AI927" s="9" t="str">
        <f t="shared" si="158"/>
        <v>ok</v>
      </c>
      <c r="AJ927" s="9" t="str">
        <f t="shared" si="159"/>
        <v>STATE SENATOR5DEMOCRATLEG DISTRICT 05 - SENATEKINGLegislative20123107.88DEBT409404096840968CONSULTING/PRINTINGWINPOWER STRATEGIES1402 3RD AVE #505SEATTLEWA</v>
      </c>
      <c r="AK927" s="9">
        <f t="shared" si="160"/>
        <v>0</v>
      </c>
      <c r="AL927" s="9" t="str">
        <f t="shared" si="161"/>
        <v>MATCH</v>
      </c>
      <c r="AM927" t="str">
        <f t="shared" si="162"/>
        <v>Yes</v>
      </c>
      <c r="AN927">
        <f t="shared" si="163"/>
        <v>100454339</v>
      </c>
      <c r="AO927" s="12" t="str">
        <f t="shared" si="164"/>
        <v>STATE SENATOR5DEMOCRATLEG DISTRICT 05 - SENATEKINGLegislative</v>
      </c>
    </row>
    <row r="928" spans="1:41" hidden="1" x14ac:dyDescent="0.25">
      <c r="A928">
        <v>773</v>
      </c>
      <c r="B928">
        <v>100477190</v>
      </c>
      <c r="C928" t="s">
        <v>30</v>
      </c>
      <c r="D928" t="s">
        <v>651</v>
      </c>
      <c r="E928" t="s">
        <v>44</v>
      </c>
      <c r="F928" t="s">
        <v>652</v>
      </c>
      <c r="G928" t="s">
        <v>190</v>
      </c>
      <c r="H928" t="s">
        <v>65</v>
      </c>
      <c r="I928" t="s">
        <v>653</v>
      </c>
      <c r="J928" t="s">
        <v>654</v>
      </c>
      <c r="K928" t="s">
        <v>654</v>
      </c>
      <c r="M928">
        <v>8</v>
      </c>
      <c r="N928" t="s">
        <v>132</v>
      </c>
      <c r="O928" t="s">
        <v>655</v>
      </c>
      <c r="Q928" t="s">
        <v>324</v>
      </c>
      <c r="R928">
        <v>2012</v>
      </c>
      <c r="S928">
        <v>2085.85</v>
      </c>
      <c r="T928" t="s">
        <v>31</v>
      </c>
      <c r="U928" s="2">
        <v>41061</v>
      </c>
      <c r="V928" s="2">
        <v>41106</v>
      </c>
      <c r="W928" s="2">
        <v>41106</v>
      </c>
      <c r="Y928" t="s">
        <v>6156</v>
      </c>
      <c r="Z928" t="s">
        <v>85</v>
      </c>
      <c r="AA928" t="s">
        <v>619</v>
      </c>
      <c r="AB928" t="s">
        <v>87</v>
      </c>
      <c r="AC928" t="s">
        <v>36</v>
      </c>
      <c r="AE928" s="9" t="str">
        <f t="shared" si="154"/>
        <v>ok</v>
      </c>
      <c r="AF928" s="9" t="e">
        <f t="shared" si="155"/>
        <v>#VALUE!</v>
      </c>
      <c r="AG928" s="9" t="str">
        <f t="shared" si="156"/>
        <v>ok</v>
      </c>
      <c r="AH928" s="9" t="str">
        <f t="shared" si="157"/>
        <v>OK</v>
      </c>
      <c r="AI928" s="9" t="str">
        <f t="shared" si="158"/>
        <v>ok</v>
      </c>
      <c r="AJ928" s="9" t="str">
        <f t="shared" si="159"/>
        <v>STATE SUPREME COURT JUSTICE8NON PARTISANSUPREME COURTJudicial20122085.85DEBT410614110641106CONSULTING/POSTAGE/EVENT FOODGRAND CROSSING CONSULTING1110 N ARTHURKENNEWICKWA</v>
      </c>
      <c r="AK928" s="9">
        <f t="shared" si="160"/>
        <v>0</v>
      </c>
      <c r="AL928" s="9" t="str">
        <f t="shared" si="161"/>
        <v>MATCH</v>
      </c>
      <c r="AM928" t="str">
        <f t="shared" si="162"/>
        <v>Yes</v>
      </c>
      <c r="AN928">
        <f t="shared" si="163"/>
        <v>100477190</v>
      </c>
      <c r="AO928" s="12" t="str">
        <f t="shared" si="164"/>
        <v>STATE SUPREME COURT JUSTICE8NON PARTISANSUPREME COURTJudicial</v>
      </c>
    </row>
    <row r="929" spans="1:41" hidden="1" x14ac:dyDescent="0.25">
      <c r="A929">
        <v>794</v>
      </c>
      <c r="B929">
        <v>100470983</v>
      </c>
      <c r="C929" t="s">
        <v>30</v>
      </c>
      <c r="D929" t="s">
        <v>658</v>
      </c>
      <c r="E929" t="s">
        <v>44</v>
      </c>
      <c r="F929" t="s">
        <v>659</v>
      </c>
      <c r="G929" t="s">
        <v>660</v>
      </c>
      <c r="H929" t="s">
        <v>273</v>
      </c>
      <c r="I929" t="s">
        <v>661</v>
      </c>
      <c r="J929" t="s">
        <v>67</v>
      </c>
      <c r="K929" t="s">
        <v>654</v>
      </c>
      <c r="M929">
        <v>8</v>
      </c>
      <c r="N929" t="s">
        <v>132</v>
      </c>
      <c r="O929" t="s">
        <v>655</v>
      </c>
      <c r="Q929" t="s">
        <v>324</v>
      </c>
      <c r="R929">
        <v>2012</v>
      </c>
      <c r="S929">
        <v>3320.55</v>
      </c>
      <c r="T929" t="s">
        <v>31</v>
      </c>
      <c r="U929" s="2">
        <v>40969</v>
      </c>
      <c r="V929" s="2">
        <v>40999</v>
      </c>
      <c r="W929" s="2">
        <v>40999</v>
      </c>
      <c r="Y929" t="s">
        <v>6141</v>
      </c>
      <c r="Z929" t="s">
        <v>114</v>
      </c>
      <c r="AA929" t="s">
        <v>115</v>
      </c>
      <c r="AB929" t="s">
        <v>35</v>
      </c>
      <c r="AC929" t="s">
        <v>36</v>
      </c>
      <c r="AE929" s="9" t="str">
        <f t="shared" si="154"/>
        <v>ok</v>
      </c>
      <c r="AF929" s="9" t="e">
        <f t="shared" si="155"/>
        <v>#VALUE!</v>
      </c>
      <c r="AG929" s="9" t="str">
        <f t="shared" si="156"/>
        <v>ok</v>
      </c>
      <c r="AH929" s="9" t="str">
        <f t="shared" si="157"/>
        <v>OK</v>
      </c>
      <c r="AI929" s="9" t="str">
        <f t="shared" si="158"/>
        <v>ok</v>
      </c>
      <c r="AJ929" s="9" t="str">
        <f t="shared" si="159"/>
        <v>STATE SUPREME COURT JUSTICE8NON PARTISANSUPREME COURTJudicial20123320.55DEBT409694099940999CONSULTING/LITERATURE PRINTING &amp; DESIGNNORTHWEST PASSAGE CONSULTING146 N CANAL ST #303SEATTLEWA</v>
      </c>
      <c r="AK929" s="9">
        <f t="shared" si="160"/>
        <v>0</v>
      </c>
      <c r="AL929" s="9" t="str">
        <f t="shared" si="161"/>
        <v>NO!</v>
      </c>
      <c r="AM929" t="str">
        <f t="shared" si="162"/>
        <v>Yes</v>
      </c>
      <c r="AN929">
        <f t="shared" si="163"/>
        <v>100470677</v>
      </c>
      <c r="AO929" s="12" t="str">
        <f t="shared" si="164"/>
        <v>STATE SUPREME COURT JUSTICE8NON PARTISANSUPREME COURTJudicial</v>
      </c>
    </row>
    <row r="930" spans="1:41" hidden="1" x14ac:dyDescent="0.25">
      <c r="A930">
        <v>745</v>
      </c>
      <c r="B930">
        <v>100470987</v>
      </c>
      <c r="C930" t="s">
        <v>30</v>
      </c>
      <c r="D930" t="s">
        <v>658</v>
      </c>
      <c r="E930" t="s">
        <v>44</v>
      </c>
      <c r="F930" t="s">
        <v>659</v>
      </c>
      <c r="G930" t="s">
        <v>660</v>
      </c>
      <c r="H930" t="s">
        <v>273</v>
      </c>
      <c r="I930" t="s">
        <v>661</v>
      </c>
      <c r="J930" t="s">
        <v>67</v>
      </c>
      <c r="K930" t="s">
        <v>654</v>
      </c>
      <c r="M930">
        <v>8</v>
      </c>
      <c r="N930" t="s">
        <v>132</v>
      </c>
      <c r="O930" t="s">
        <v>655</v>
      </c>
      <c r="Q930" t="s">
        <v>324</v>
      </c>
      <c r="R930">
        <v>2012</v>
      </c>
      <c r="S930">
        <v>3320.55</v>
      </c>
      <c r="T930" t="s">
        <v>31</v>
      </c>
      <c r="U930" s="2">
        <v>40969</v>
      </c>
      <c r="V930" s="2">
        <v>40999</v>
      </c>
      <c r="W930" s="2">
        <v>40999</v>
      </c>
      <c r="Y930" t="s">
        <v>6141</v>
      </c>
      <c r="Z930" t="s">
        <v>114</v>
      </c>
      <c r="AA930" t="s">
        <v>115</v>
      </c>
      <c r="AB930" t="s">
        <v>35</v>
      </c>
      <c r="AC930" t="s">
        <v>36</v>
      </c>
      <c r="AE930" s="9" t="str">
        <f t="shared" si="154"/>
        <v>ok</v>
      </c>
      <c r="AF930" s="9" t="e">
        <f t="shared" si="155"/>
        <v>#VALUE!</v>
      </c>
      <c r="AG930" s="9" t="str">
        <f t="shared" si="156"/>
        <v>ok</v>
      </c>
      <c r="AH930" s="9" t="str">
        <f t="shared" si="157"/>
        <v>OK</v>
      </c>
      <c r="AI930" s="9" t="str">
        <f t="shared" si="158"/>
        <v>ok</v>
      </c>
      <c r="AJ930" s="9" t="str">
        <f t="shared" si="159"/>
        <v>STATE SUPREME COURT JUSTICE8NON PARTISANSUPREME COURTJudicial20123320.55DEBT409694099940999CONSULTING/LITERATURE PRINTING &amp; DESIGNNORTHWEST PASSAGE CONSULTING146 N CANAL ST #303SEATTLEWA</v>
      </c>
      <c r="AK930" s="9">
        <f t="shared" si="160"/>
        <v>1</v>
      </c>
      <c r="AL930" s="9" t="str">
        <f t="shared" si="161"/>
        <v>NO!</v>
      </c>
      <c r="AM930" t="str">
        <f t="shared" si="162"/>
        <v>Yes</v>
      </c>
      <c r="AN930">
        <f t="shared" si="163"/>
        <v>100470677</v>
      </c>
      <c r="AO930" s="12" t="str">
        <f t="shared" si="164"/>
        <v>STATE SUPREME COURT JUSTICE8NON PARTISANSUPREME COURTJudicial</v>
      </c>
    </row>
    <row r="931" spans="1:41" hidden="1" x14ac:dyDescent="0.25">
      <c r="A931">
        <v>808</v>
      </c>
      <c r="B931">
        <v>100480666</v>
      </c>
      <c r="C931" t="s">
        <v>30</v>
      </c>
      <c r="D931" t="s">
        <v>571</v>
      </c>
      <c r="E931" t="s">
        <v>44</v>
      </c>
      <c r="F931" t="s">
        <v>572</v>
      </c>
      <c r="G931" t="s">
        <v>573</v>
      </c>
      <c r="H931" t="s">
        <v>191</v>
      </c>
      <c r="I931" t="s">
        <v>574</v>
      </c>
      <c r="J931" t="s">
        <v>67</v>
      </c>
      <c r="K931" t="s">
        <v>654</v>
      </c>
      <c r="M931">
        <v>9</v>
      </c>
      <c r="N931" t="s">
        <v>132</v>
      </c>
      <c r="O931" t="s">
        <v>655</v>
      </c>
      <c r="Q931" t="s">
        <v>324</v>
      </c>
      <c r="R931">
        <v>2012</v>
      </c>
      <c r="S931">
        <v>200</v>
      </c>
      <c r="T931" t="s">
        <v>31</v>
      </c>
      <c r="U931" s="2">
        <v>41061</v>
      </c>
      <c r="V931" s="2">
        <v>41106</v>
      </c>
      <c r="W931" s="2">
        <v>41087</v>
      </c>
      <c r="X931" t="s">
        <v>72</v>
      </c>
      <c r="Y931" t="s">
        <v>6660</v>
      </c>
      <c r="Z931" t="s">
        <v>2929</v>
      </c>
      <c r="AA931" t="s">
        <v>2933</v>
      </c>
      <c r="AB931" t="s">
        <v>180</v>
      </c>
      <c r="AC931" t="s">
        <v>36</v>
      </c>
      <c r="AE931" s="9" t="str">
        <f t="shared" si="154"/>
        <v>ok</v>
      </c>
      <c r="AF931" s="9" t="e">
        <f t="shared" si="155"/>
        <v>#VALUE!</v>
      </c>
      <c r="AG931" s="9" t="str">
        <f t="shared" si="156"/>
        <v>ok</v>
      </c>
      <c r="AH931" s="9" t="str">
        <f t="shared" si="157"/>
        <v>OK</v>
      </c>
      <c r="AI931" s="9" t="str">
        <f t="shared" si="158"/>
        <v>ok</v>
      </c>
      <c r="AJ931" s="9" t="str">
        <f t="shared" si="159"/>
        <v>STATE SUPREME COURT JUSTICE9NON PARTISANSUPREME COURTJudicial2012200DEBT410614110641087Operation and OverheadSLIM JIM DESIGNDATAGRAPHICSPO BOX 11794 OLYMPIAWA</v>
      </c>
      <c r="AK931" s="9">
        <f t="shared" si="160"/>
        <v>0</v>
      </c>
      <c r="AL931" s="9" t="str">
        <f t="shared" si="161"/>
        <v>NO!</v>
      </c>
      <c r="AM931" t="str">
        <f t="shared" si="162"/>
        <v>Yes</v>
      </c>
      <c r="AN931">
        <f t="shared" si="163"/>
        <v>100477249</v>
      </c>
      <c r="AO931" s="12" t="str">
        <f t="shared" si="164"/>
        <v>STATE SUPREME COURT JUSTICE9NON PARTISANSUPREME COURTJudicial</v>
      </c>
    </row>
    <row r="932" spans="1:41" hidden="1" x14ac:dyDescent="0.25">
      <c r="A932">
        <v>787</v>
      </c>
      <c r="B932">
        <v>100480805</v>
      </c>
      <c r="C932" t="s">
        <v>30</v>
      </c>
      <c r="D932" t="s">
        <v>296</v>
      </c>
      <c r="E932" t="s">
        <v>44</v>
      </c>
      <c r="F932" t="s">
        <v>297</v>
      </c>
      <c r="G932" t="s">
        <v>298</v>
      </c>
      <c r="H932" t="s">
        <v>299</v>
      </c>
      <c r="I932" t="s">
        <v>300</v>
      </c>
      <c r="J932" t="s">
        <v>67</v>
      </c>
      <c r="K932" t="s">
        <v>654</v>
      </c>
      <c r="M932">
        <v>9</v>
      </c>
      <c r="N932" t="s">
        <v>132</v>
      </c>
      <c r="O932" t="s">
        <v>655</v>
      </c>
      <c r="Q932" t="s">
        <v>324</v>
      </c>
      <c r="R932">
        <v>2012</v>
      </c>
      <c r="S932">
        <v>200</v>
      </c>
      <c r="T932" t="s">
        <v>31</v>
      </c>
      <c r="U932" s="2">
        <v>41061</v>
      </c>
      <c r="V932" s="2">
        <v>41106</v>
      </c>
      <c r="W932" s="2">
        <v>41087</v>
      </c>
      <c r="X932" t="s">
        <v>72</v>
      </c>
      <c r="Y932" t="s">
        <v>6660</v>
      </c>
      <c r="Z932" t="s">
        <v>2929</v>
      </c>
      <c r="AA932" t="s">
        <v>2933</v>
      </c>
      <c r="AB932" t="s">
        <v>180</v>
      </c>
      <c r="AC932" t="s">
        <v>36</v>
      </c>
      <c r="AE932" s="9" t="str">
        <f t="shared" si="154"/>
        <v>ok</v>
      </c>
      <c r="AF932" s="9" t="e">
        <f t="shared" si="155"/>
        <v>#VALUE!</v>
      </c>
      <c r="AG932" s="9" t="str">
        <f t="shared" si="156"/>
        <v>ok</v>
      </c>
      <c r="AH932" s="9" t="str">
        <f t="shared" si="157"/>
        <v>OK</v>
      </c>
      <c r="AI932" s="9" t="str">
        <f t="shared" si="158"/>
        <v>ok</v>
      </c>
      <c r="AJ932" s="9" t="str">
        <f t="shared" si="159"/>
        <v>STATE SUPREME COURT JUSTICE9NON PARTISANSUPREME COURTJudicial2012200DEBT410614110641087Operation and OverheadSLIM JIM DESIGNDATAGRAPHICSPO BOX 11794 OLYMPIAWA</v>
      </c>
      <c r="AK932" s="9">
        <f t="shared" si="160"/>
        <v>1</v>
      </c>
      <c r="AL932" s="9" t="str">
        <f t="shared" si="161"/>
        <v>NO!</v>
      </c>
      <c r="AM932" t="str">
        <f t="shared" si="162"/>
        <v>Yes</v>
      </c>
      <c r="AN932">
        <f t="shared" si="163"/>
        <v>100477249</v>
      </c>
      <c r="AO932" s="12" t="str">
        <f t="shared" si="164"/>
        <v>STATE SUPREME COURT JUSTICE9NON PARTISANSUPREME COURTJudicial</v>
      </c>
    </row>
    <row r="933" spans="1:41" hidden="1" x14ac:dyDescent="0.25">
      <c r="A933">
        <v>807</v>
      </c>
      <c r="B933">
        <v>100481053</v>
      </c>
      <c r="C933" t="s">
        <v>30</v>
      </c>
      <c r="D933" t="s">
        <v>5200</v>
      </c>
      <c r="E933" t="s">
        <v>44</v>
      </c>
      <c r="F933" t="s">
        <v>5201</v>
      </c>
      <c r="G933" t="s">
        <v>3162</v>
      </c>
      <c r="H933" t="s">
        <v>140</v>
      </c>
      <c r="I933" t="s">
        <v>5202</v>
      </c>
      <c r="J933" t="s">
        <v>67</v>
      </c>
      <c r="K933" t="s">
        <v>654</v>
      </c>
      <c r="M933">
        <v>9</v>
      </c>
      <c r="N933" t="s">
        <v>132</v>
      </c>
      <c r="O933" t="s">
        <v>655</v>
      </c>
      <c r="Q933" t="s">
        <v>324</v>
      </c>
      <c r="R933">
        <v>2012</v>
      </c>
      <c r="S933">
        <v>305.33999999999997</v>
      </c>
      <c r="T933" t="s">
        <v>31</v>
      </c>
      <c r="U933" s="2">
        <v>41061</v>
      </c>
      <c r="V933" s="2">
        <v>41106</v>
      </c>
      <c r="W933" s="2">
        <v>41087</v>
      </c>
      <c r="X933" t="s">
        <v>72</v>
      </c>
      <c r="Y933" t="s">
        <v>6652</v>
      </c>
      <c r="Z933" t="s">
        <v>2929</v>
      </c>
      <c r="AA933" t="s">
        <v>2933</v>
      </c>
      <c r="AB933" t="s">
        <v>180</v>
      </c>
      <c r="AC933" t="s">
        <v>36</v>
      </c>
      <c r="AE933" s="9" t="str">
        <f t="shared" si="154"/>
        <v>ok</v>
      </c>
      <c r="AF933" s="9" t="e">
        <f t="shared" si="155"/>
        <v>#VALUE!</v>
      </c>
      <c r="AG933" s="9" t="str">
        <f t="shared" si="156"/>
        <v>ok</v>
      </c>
      <c r="AH933" s="9" t="str">
        <f t="shared" si="157"/>
        <v>OK</v>
      </c>
      <c r="AI933" s="9" t="str">
        <f t="shared" si="158"/>
        <v>ok</v>
      </c>
      <c r="AJ933" s="9" t="str">
        <f t="shared" si="159"/>
        <v>STATE SUPREME COURT JUSTICE9NON PARTISANSUPREME COURTJudicial2012305.34DEBT410614110641087Operation and OverheadWSSTDATAGRAPHICSPO BOX 11794 OLYMPIAWA</v>
      </c>
      <c r="AK933" s="9">
        <f t="shared" si="160"/>
        <v>0</v>
      </c>
      <c r="AL933" s="9" t="str">
        <f t="shared" si="161"/>
        <v>NO!</v>
      </c>
      <c r="AM933" t="str">
        <f t="shared" si="162"/>
        <v>Yes</v>
      </c>
      <c r="AN933">
        <f t="shared" si="163"/>
        <v>100477249</v>
      </c>
      <c r="AO933" s="12" t="str">
        <f t="shared" si="164"/>
        <v>STATE SUPREME COURT JUSTICE9NON PARTISANSUPREME COURTJudicial</v>
      </c>
    </row>
    <row r="934" spans="1:41" hidden="1" x14ac:dyDescent="0.25">
      <c r="A934">
        <v>800</v>
      </c>
      <c r="B934">
        <v>100481141</v>
      </c>
      <c r="C934" t="s">
        <v>30</v>
      </c>
      <c r="D934" t="s">
        <v>884</v>
      </c>
      <c r="E934" t="s">
        <v>44</v>
      </c>
      <c r="F934" t="s">
        <v>885</v>
      </c>
      <c r="G934" t="s">
        <v>810</v>
      </c>
      <c r="H934" t="s">
        <v>336</v>
      </c>
      <c r="I934" t="s">
        <v>886</v>
      </c>
      <c r="J934" t="s">
        <v>887</v>
      </c>
      <c r="K934" t="s">
        <v>654</v>
      </c>
      <c r="M934">
        <v>9</v>
      </c>
      <c r="N934" t="s">
        <v>132</v>
      </c>
      <c r="O934" t="s">
        <v>655</v>
      </c>
      <c r="Q934" t="s">
        <v>324</v>
      </c>
      <c r="R934">
        <v>2012</v>
      </c>
      <c r="S934">
        <v>305.33999999999997</v>
      </c>
      <c r="T934" t="s">
        <v>31</v>
      </c>
      <c r="U934" s="2">
        <v>41061</v>
      </c>
      <c r="V934" s="2">
        <v>41106</v>
      </c>
      <c r="W934" s="2">
        <v>41087</v>
      </c>
      <c r="X934" t="s">
        <v>72</v>
      </c>
      <c r="Y934" t="s">
        <v>6652</v>
      </c>
      <c r="Z934" t="s">
        <v>2929</v>
      </c>
      <c r="AA934" t="s">
        <v>2933</v>
      </c>
      <c r="AB934" t="s">
        <v>180</v>
      </c>
      <c r="AC934" t="s">
        <v>36</v>
      </c>
      <c r="AE934" s="9" t="str">
        <f t="shared" si="154"/>
        <v>ok</v>
      </c>
      <c r="AF934" s="9" t="e">
        <f t="shared" si="155"/>
        <v>#VALUE!</v>
      </c>
      <c r="AG934" s="9" t="str">
        <f t="shared" si="156"/>
        <v>ok</v>
      </c>
      <c r="AH934" s="9" t="str">
        <f t="shared" si="157"/>
        <v>OK</v>
      </c>
      <c r="AI934" s="9" t="str">
        <f t="shared" si="158"/>
        <v>ok</v>
      </c>
      <c r="AJ934" s="9" t="str">
        <f t="shared" si="159"/>
        <v>STATE SUPREME COURT JUSTICE9NON PARTISANSUPREME COURTJudicial2012305.34DEBT410614110641087Operation and OverheadWSSTDATAGRAPHICSPO BOX 11794 OLYMPIAWA</v>
      </c>
      <c r="AK934" s="9">
        <f t="shared" si="160"/>
        <v>1</v>
      </c>
      <c r="AL934" s="9" t="str">
        <f t="shared" si="161"/>
        <v>NO!</v>
      </c>
      <c r="AM934" t="str">
        <f t="shared" si="162"/>
        <v>Yes</v>
      </c>
      <c r="AN934">
        <f t="shared" si="163"/>
        <v>100477249</v>
      </c>
      <c r="AO934" s="12" t="str">
        <f t="shared" si="164"/>
        <v>STATE SUPREME COURT JUSTICE9NON PARTISANSUPREME COURTJudicial</v>
      </c>
    </row>
    <row r="935" spans="1:41" hidden="1" x14ac:dyDescent="0.25">
      <c r="A935">
        <v>580</v>
      </c>
      <c r="B935">
        <v>100454339</v>
      </c>
      <c r="C935" t="s">
        <v>30</v>
      </c>
      <c r="D935" t="s">
        <v>774</v>
      </c>
      <c r="E935" t="s">
        <v>44</v>
      </c>
      <c r="F935" t="s">
        <v>775</v>
      </c>
      <c r="G935" t="s">
        <v>776</v>
      </c>
      <c r="H935" t="s">
        <v>191</v>
      </c>
      <c r="I935" t="s">
        <v>777</v>
      </c>
      <c r="J935" t="s">
        <v>174</v>
      </c>
      <c r="K935" t="s">
        <v>654</v>
      </c>
      <c r="M935">
        <v>9</v>
      </c>
      <c r="N935" t="s">
        <v>132</v>
      </c>
      <c r="O935" t="s">
        <v>655</v>
      </c>
      <c r="Q935" t="s">
        <v>324</v>
      </c>
      <c r="R935">
        <v>2012</v>
      </c>
      <c r="S935">
        <v>376.5</v>
      </c>
      <c r="T935" t="s">
        <v>31</v>
      </c>
      <c r="U935" s="2">
        <v>40940</v>
      </c>
      <c r="V935" s="2">
        <v>40968</v>
      </c>
      <c r="W935" s="2">
        <v>40968</v>
      </c>
      <c r="Y935" t="s">
        <v>330</v>
      </c>
      <c r="Z935" t="s">
        <v>33</v>
      </c>
      <c r="AA935" t="s">
        <v>103</v>
      </c>
      <c r="AB935" t="s">
        <v>35</v>
      </c>
      <c r="AC935" t="s">
        <v>36</v>
      </c>
      <c r="AE935" s="9" t="str">
        <f t="shared" si="154"/>
        <v>ok</v>
      </c>
      <c r="AF935" s="9" t="e">
        <f t="shared" si="155"/>
        <v>#VALUE!</v>
      </c>
      <c r="AG935" s="9" t="str">
        <f t="shared" si="156"/>
        <v>ok</v>
      </c>
      <c r="AH935" s="9" t="str">
        <f t="shared" si="157"/>
        <v>OK</v>
      </c>
      <c r="AI935" s="9" t="str">
        <f t="shared" si="158"/>
        <v>ok</v>
      </c>
      <c r="AJ935" s="9" t="str">
        <f t="shared" si="159"/>
        <v>STATE SUPREME COURT JUSTICE9NON PARTISANSUPREME COURTJudicial2012376.5DEBT409404096840968ACCOUNTING/COMPLIANCEPROJECT ACCOUNTING SERVICES603 STEWART ST #819SEATTLEWA</v>
      </c>
      <c r="AK935" s="9">
        <f t="shared" si="160"/>
        <v>0</v>
      </c>
      <c r="AL935" s="9" t="str">
        <f t="shared" si="161"/>
        <v>NO!</v>
      </c>
      <c r="AM935" t="str">
        <f t="shared" si="162"/>
        <v>Yes</v>
      </c>
      <c r="AN935">
        <f t="shared" si="163"/>
        <v>100454280</v>
      </c>
      <c r="AO935" s="12" t="str">
        <f t="shared" si="164"/>
        <v>STATE SUPREME COURT JUSTICE9NON PARTISANSUPREME COURTJudicial</v>
      </c>
    </row>
    <row r="936" spans="1:41" hidden="1" x14ac:dyDescent="0.25">
      <c r="A936">
        <v>500</v>
      </c>
      <c r="B936">
        <v>100450310</v>
      </c>
      <c r="C936" t="s">
        <v>30</v>
      </c>
      <c r="D936" t="s">
        <v>433</v>
      </c>
      <c r="E936" t="s">
        <v>44</v>
      </c>
      <c r="F936" t="s">
        <v>434</v>
      </c>
      <c r="G936" t="s">
        <v>435</v>
      </c>
      <c r="I936" t="s">
        <v>436</v>
      </c>
      <c r="J936" t="s">
        <v>67</v>
      </c>
      <c r="K936" t="s">
        <v>654</v>
      </c>
      <c r="M936">
        <v>9</v>
      </c>
      <c r="N936" t="s">
        <v>132</v>
      </c>
      <c r="O936" t="s">
        <v>655</v>
      </c>
      <c r="Q936" t="s">
        <v>324</v>
      </c>
      <c r="R936">
        <v>2012</v>
      </c>
      <c r="S936">
        <v>619.73</v>
      </c>
      <c r="T936" t="s">
        <v>31</v>
      </c>
      <c r="U936" s="2">
        <v>40925</v>
      </c>
      <c r="V936" s="2">
        <v>40939</v>
      </c>
      <c r="W936" s="2">
        <v>40939</v>
      </c>
      <c r="Y936" t="s">
        <v>118</v>
      </c>
      <c r="Z936" t="s">
        <v>4744</v>
      </c>
      <c r="AA936" t="s">
        <v>4745</v>
      </c>
      <c r="AB936" t="s">
        <v>92</v>
      </c>
      <c r="AC936" t="s">
        <v>36</v>
      </c>
      <c r="AE936" s="9" t="str">
        <f t="shared" si="154"/>
        <v>ok</v>
      </c>
      <c r="AF936" s="9" t="e">
        <f t="shared" si="155"/>
        <v>#VALUE!</v>
      </c>
      <c r="AG936" s="9" t="str">
        <f t="shared" si="156"/>
        <v>ok</v>
      </c>
      <c r="AH936" s="9" t="str">
        <f t="shared" si="157"/>
        <v>OK</v>
      </c>
      <c r="AI936" s="9" t="str">
        <f t="shared" si="158"/>
        <v>ok</v>
      </c>
      <c r="AJ936" s="9" t="str">
        <f t="shared" si="159"/>
        <v>STATE SUPREME COURT JUSTICE9NON PARTISANSUPREME COURTJudicial2012619.73DEBT409254093940939PRINTINGJOHNSON-COX COMPANY726 PACIFIC AVETACOMAWA</v>
      </c>
      <c r="AK936" s="9">
        <f t="shared" si="160"/>
        <v>0</v>
      </c>
      <c r="AL936" s="9" t="str">
        <f t="shared" si="161"/>
        <v>NO!</v>
      </c>
      <c r="AM936" t="str">
        <f t="shared" si="162"/>
        <v>Yes</v>
      </c>
      <c r="AN936">
        <f t="shared" si="163"/>
        <v>100450235</v>
      </c>
      <c r="AO936" s="12" t="str">
        <f t="shared" si="164"/>
        <v>STATE SUPREME COURT JUSTICE9NON PARTISANSUPREME COURTJudicial</v>
      </c>
    </row>
    <row r="937" spans="1:41" hidden="1" x14ac:dyDescent="0.25">
      <c r="A937">
        <v>485</v>
      </c>
      <c r="B937">
        <v>100453947</v>
      </c>
      <c r="C937" t="s">
        <v>30</v>
      </c>
      <c r="D937" t="s">
        <v>608</v>
      </c>
      <c r="E937" t="s">
        <v>44</v>
      </c>
      <c r="F937" t="s">
        <v>609</v>
      </c>
      <c r="G937" t="s">
        <v>46</v>
      </c>
      <c r="H937" t="s">
        <v>273</v>
      </c>
      <c r="I937" t="s">
        <v>610</v>
      </c>
      <c r="J937" t="s">
        <v>611</v>
      </c>
      <c r="K937" t="s">
        <v>654</v>
      </c>
      <c r="M937">
        <v>9</v>
      </c>
      <c r="N937" t="s">
        <v>132</v>
      </c>
      <c r="O937" t="s">
        <v>655</v>
      </c>
      <c r="Q937" t="s">
        <v>324</v>
      </c>
      <c r="R937">
        <v>2012</v>
      </c>
      <c r="S937">
        <v>619.73</v>
      </c>
      <c r="T937" t="s">
        <v>31</v>
      </c>
      <c r="U937" s="2">
        <v>40925</v>
      </c>
      <c r="V937" s="2">
        <v>40939</v>
      </c>
      <c r="W937" s="2">
        <v>40939</v>
      </c>
      <c r="Y937" t="s">
        <v>118</v>
      </c>
      <c r="Z937" t="s">
        <v>4744</v>
      </c>
      <c r="AA937" t="s">
        <v>4745</v>
      </c>
      <c r="AB937" t="s">
        <v>92</v>
      </c>
      <c r="AC937" t="s">
        <v>36</v>
      </c>
      <c r="AE937" s="9" t="str">
        <f t="shared" si="154"/>
        <v>ok</v>
      </c>
      <c r="AF937" s="9" t="e">
        <f t="shared" si="155"/>
        <v>#VALUE!</v>
      </c>
      <c r="AG937" s="9" t="str">
        <f t="shared" si="156"/>
        <v>ok</v>
      </c>
      <c r="AH937" s="9" t="str">
        <f t="shared" si="157"/>
        <v>OK</v>
      </c>
      <c r="AI937" s="9" t="str">
        <f t="shared" si="158"/>
        <v>ok</v>
      </c>
      <c r="AJ937" s="9" t="str">
        <f t="shared" si="159"/>
        <v>STATE SUPREME COURT JUSTICE9NON PARTISANSUPREME COURTJudicial2012619.73DEBT409254093940939PRINTINGJOHNSON-COX COMPANY726 PACIFIC AVETACOMAWA</v>
      </c>
      <c r="AK937" s="9">
        <f t="shared" si="160"/>
        <v>1</v>
      </c>
      <c r="AL937" s="9" t="str">
        <f t="shared" si="161"/>
        <v>NO!</v>
      </c>
      <c r="AM937" t="str">
        <f t="shared" si="162"/>
        <v>Yes</v>
      </c>
      <c r="AN937">
        <f t="shared" si="163"/>
        <v>100450235</v>
      </c>
      <c r="AO937" s="12" t="str">
        <f t="shared" si="164"/>
        <v>STATE SUPREME COURT JUSTICE9NON PARTISANSUPREME COURTJudicial</v>
      </c>
    </row>
    <row r="938" spans="1:41" hidden="1" x14ac:dyDescent="0.25">
      <c r="A938">
        <v>608</v>
      </c>
      <c r="B938">
        <v>100454577</v>
      </c>
      <c r="C938" t="s">
        <v>30</v>
      </c>
      <c r="D938" t="s">
        <v>1237</v>
      </c>
      <c r="E938" t="s">
        <v>44</v>
      </c>
      <c r="F938" t="s">
        <v>1238</v>
      </c>
      <c r="G938" t="s">
        <v>1239</v>
      </c>
      <c r="I938" t="s">
        <v>1240</v>
      </c>
      <c r="J938" t="s">
        <v>67</v>
      </c>
      <c r="K938" t="s">
        <v>654</v>
      </c>
      <c r="M938">
        <v>9</v>
      </c>
      <c r="N938" t="s">
        <v>132</v>
      </c>
      <c r="O938" t="s">
        <v>655</v>
      </c>
      <c r="Q938" t="s">
        <v>324</v>
      </c>
      <c r="R938">
        <v>2012</v>
      </c>
      <c r="S938">
        <v>619.73</v>
      </c>
      <c r="T938" t="s">
        <v>31</v>
      </c>
      <c r="U938" s="2">
        <v>40925</v>
      </c>
      <c r="V938" s="2">
        <v>40939</v>
      </c>
      <c r="W938" s="2">
        <v>40939</v>
      </c>
      <c r="Y938" t="s">
        <v>118</v>
      </c>
      <c r="Z938" t="s">
        <v>4744</v>
      </c>
      <c r="AA938" t="s">
        <v>4745</v>
      </c>
      <c r="AB938" t="s">
        <v>92</v>
      </c>
      <c r="AC938" t="s">
        <v>36</v>
      </c>
      <c r="AE938" s="9" t="str">
        <f t="shared" si="154"/>
        <v>ok</v>
      </c>
      <c r="AF938" s="9" t="e">
        <f t="shared" si="155"/>
        <v>#VALUE!</v>
      </c>
      <c r="AG938" s="9" t="str">
        <f t="shared" si="156"/>
        <v>ok</v>
      </c>
      <c r="AH938" s="9" t="str">
        <f t="shared" si="157"/>
        <v>OK</v>
      </c>
      <c r="AI938" s="9" t="str">
        <f t="shared" si="158"/>
        <v>ok</v>
      </c>
      <c r="AJ938" s="9" t="str">
        <f t="shared" si="159"/>
        <v>STATE SUPREME COURT JUSTICE9NON PARTISANSUPREME COURTJudicial2012619.73DEBT409254093940939PRINTINGJOHNSON-COX COMPANY726 PACIFIC AVETACOMAWA</v>
      </c>
      <c r="AK938" s="9">
        <f t="shared" si="160"/>
        <v>1</v>
      </c>
      <c r="AL938" s="9" t="str">
        <f t="shared" si="161"/>
        <v>NO!</v>
      </c>
      <c r="AM938" t="str">
        <f t="shared" si="162"/>
        <v>Yes</v>
      </c>
      <c r="AN938">
        <f t="shared" si="163"/>
        <v>100450235</v>
      </c>
      <c r="AO938" s="12" t="str">
        <f t="shared" si="164"/>
        <v>STATE SUPREME COURT JUSTICE9NON PARTISANSUPREME COURTJudicial</v>
      </c>
    </row>
    <row r="939" spans="1:41" hidden="1" x14ac:dyDescent="0.25">
      <c r="A939">
        <v>592</v>
      </c>
      <c r="B939">
        <v>100457727</v>
      </c>
      <c r="C939" t="s">
        <v>30</v>
      </c>
      <c r="D939" t="s">
        <v>270</v>
      </c>
      <c r="E939" t="s">
        <v>44</v>
      </c>
      <c r="F939" t="s">
        <v>271</v>
      </c>
      <c r="G939" t="s">
        <v>272</v>
      </c>
      <c r="H939" t="s">
        <v>273</v>
      </c>
      <c r="I939" t="s">
        <v>274</v>
      </c>
      <c r="J939" t="s">
        <v>67</v>
      </c>
      <c r="K939" t="s">
        <v>654</v>
      </c>
      <c r="M939">
        <v>9</v>
      </c>
      <c r="N939" t="s">
        <v>132</v>
      </c>
      <c r="O939" t="s">
        <v>655</v>
      </c>
      <c r="Q939" t="s">
        <v>324</v>
      </c>
      <c r="R939">
        <v>2012</v>
      </c>
      <c r="S939">
        <v>619.73</v>
      </c>
      <c r="T939" t="s">
        <v>31</v>
      </c>
      <c r="U939" s="2">
        <v>40925</v>
      </c>
      <c r="V939" s="2">
        <v>40939</v>
      </c>
      <c r="W939" s="2">
        <v>40939</v>
      </c>
      <c r="Y939" t="s">
        <v>118</v>
      </c>
      <c r="Z939" t="s">
        <v>4744</v>
      </c>
      <c r="AA939" t="s">
        <v>4745</v>
      </c>
      <c r="AB939" t="s">
        <v>92</v>
      </c>
      <c r="AC939" t="s">
        <v>36</v>
      </c>
      <c r="AE939" s="9" t="str">
        <f t="shared" si="154"/>
        <v>ok</v>
      </c>
      <c r="AF939" s="9" t="e">
        <f t="shared" si="155"/>
        <v>#VALUE!</v>
      </c>
      <c r="AG939" s="9" t="str">
        <f t="shared" si="156"/>
        <v>ok</v>
      </c>
      <c r="AH939" s="9" t="str">
        <f t="shared" si="157"/>
        <v>OK</v>
      </c>
      <c r="AI939" s="9" t="str">
        <f t="shared" si="158"/>
        <v>ok</v>
      </c>
      <c r="AJ939" s="9" t="str">
        <f t="shared" si="159"/>
        <v>STATE SUPREME COURT JUSTICE9NON PARTISANSUPREME COURTJudicial2012619.73DEBT409254093940939PRINTINGJOHNSON-COX COMPANY726 PACIFIC AVETACOMAWA</v>
      </c>
      <c r="AK939" s="9">
        <f t="shared" si="160"/>
        <v>1</v>
      </c>
      <c r="AL939" s="9" t="str">
        <f t="shared" si="161"/>
        <v>NO!</v>
      </c>
      <c r="AM939" t="str">
        <f t="shared" si="162"/>
        <v>Yes</v>
      </c>
      <c r="AN939">
        <f t="shared" si="163"/>
        <v>100450235</v>
      </c>
      <c r="AO939" s="12" t="str">
        <f t="shared" si="164"/>
        <v>STATE SUPREME COURT JUSTICE9NON PARTISANSUPREME COURTJudicial</v>
      </c>
    </row>
    <row r="940" spans="1:41" hidden="1" x14ac:dyDescent="0.25">
      <c r="A940">
        <v>686</v>
      </c>
      <c r="B940">
        <v>100441065</v>
      </c>
      <c r="C940" t="s">
        <v>30</v>
      </c>
      <c r="D940" t="s">
        <v>284</v>
      </c>
      <c r="E940" t="s">
        <v>44</v>
      </c>
      <c r="F940" t="s">
        <v>285</v>
      </c>
      <c r="G940" t="s">
        <v>286</v>
      </c>
      <c r="H940" t="s">
        <v>140</v>
      </c>
      <c r="I940" t="s">
        <v>287</v>
      </c>
      <c r="J940" t="s">
        <v>67</v>
      </c>
      <c r="K940" t="s">
        <v>807</v>
      </c>
      <c r="N940" t="s">
        <v>68</v>
      </c>
      <c r="O940" t="s">
        <v>808</v>
      </c>
      <c r="Q940" t="s">
        <v>113</v>
      </c>
      <c r="R940">
        <v>2012</v>
      </c>
      <c r="S940">
        <v>2100.0300000000002</v>
      </c>
      <c r="T940" t="s">
        <v>31</v>
      </c>
      <c r="U940" s="2">
        <v>40848</v>
      </c>
      <c r="V940" s="2">
        <v>40877</v>
      </c>
      <c r="W940" s="2">
        <v>40877</v>
      </c>
      <c r="Y940" t="s">
        <v>1555</v>
      </c>
      <c r="Z940" t="s">
        <v>183</v>
      </c>
      <c r="AA940" t="s">
        <v>184</v>
      </c>
      <c r="AB940" t="s">
        <v>35</v>
      </c>
      <c r="AC940" t="s">
        <v>36</v>
      </c>
      <c r="AE940" s="9" t="str">
        <f t="shared" si="154"/>
        <v>ok</v>
      </c>
      <c r="AF940" s="9" t="e">
        <f t="shared" si="155"/>
        <v>#VALUE!</v>
      </c>
      <c r="AG940" s="9" t="str">
        <f t="shared" si="156"/>
        <v>ok</v>
      </c>
      <c r="AH940" s="9" t="str">
        <f t="shared" si="157"/>
        <v>OK</v>
      </c>
      <c r="AI940" s="9" t="str">
        <f t="shared" si="158"/>
        <v>ok</v>
      </c>
      <c r="AJ940" s="9" t="str">
        <f t="shared" si="159"/>
        <v>STATE TREASURERDEMOCRATTREASURER, OFFICE OF STATEStatewide20122100.03DEBT408484087740877CONSULTING/POSTAGESOUTH COVE STRATEGIES422 YALE AVE N #507SEATTLEWA</v>
      </c>
      <c r="AK940" s="9">
        <f t="shared" si="160"/>
        <v>0</v>
      </c>
      <c r="AL940" s="9" t="str">
        <f t="shared" si="161"/>
        <v>NO!</v>
      </c>
      <c r="AM940" t="str">
        <f t="shared" si="162"/>
        <v>Yes</v>
      </c>
      <c r="AN940">
        <f t="shared" si="163"/>
        <v>100440012</v>
      </c>
      <c r="AO940" s="12" t="str">
        <f t="shared" si="164"/>
        <v>STATE TREASURERDEMOCRATTREASURER, OFFICE OF STATEStatewide</v>
      </c>
    </row>
    <row r="941" spans="1:41" hidden="1" x14ac:dyDescent="0.25">
      <c r="A941">
        <v>572</v>
      </c>
      <c r="B941">
        <v>100441090</v>
      </c>
      <c r="C941" t="s">
        <v>30</v>
      </c>
      <c r="D941" t="s">
        <v>1176</v>
      </c>
      <c r="E941" t="s">
        <v>44</v>
      </c>
      <c r="F941" t="s">
        <v>1177</v>
      </c>
      <c r="G941" t="s">
        <v>1178</v>
      </c>
      <c r="H941" t="s">
        <v>404</v>
      </c>
      <c r="I941" t="s">
        <v>1179</v>
      </c>
      <c r="J941" t="s">
        <v>67</v>
      </c>
      <c r="K941" t="s">
        <v>807</v>
      </c>
      <c r="N941" t="s">
        <v>68</v>
      </c>
      <c r="O941" t="s">
        <v>808</v>
      </c>
      <c r="Q941" t="s">
        <v>113</v>
      </c>
      <c r="R941">
        <v>2012</v>
      </c>
      <c r="S941">
        <v>2100.0300000000002</v>
      </c>
      <c r="T941" t="s">
        <v>31</v>
      </c>
      <c r="U941" s="2">
        <v>40848</v>
      </c>
      <c r="V941" s="2">
        <v>40877</v>
      </c>
      <c r="W941" s="2">
        <v>40877</v>
      </c>
      <c r="Y941" t="s">
        <v>1555</v>
      </c>
      <c r="Z941" t="s">
        <v>183</v>
      </c>
      <c r="AA941" t="s">
        <v>184</v>
      </c>
      <c r="AB941" t="s">
        <v>35</v>
      </c>
      <c r="AC941" t="s">
        <v>36</v>
      </c>
      <c r="AE941" s="9" t="str">
        <f t="shared" si="154"/>
        <v>ok</v>
      </c>
      <c r="AF941" s="9" t="e">
        <f t="shared" si="155"/>
        <v>#VALUE!</v>
      </c>
      <c r="AG941" s="9" t="str">
        <f t="shared" si="156"/>
        <v>ok</v>
      </c>
      <c r="AH941" s="9" t="str">
        <f t="shared" si="157"/>
        <v>OK</v>
      </c>
      <c r="AI941" s="9" t="str">
        <f t="shared" si="158"/>
        <v>ok</v>
      </c>
      <c r="AJ941" s="9" t="str">
        <f t="shared" si="159"/>
        <v>STATE TREASURERDEMOCRATTREASURER, OFFICE OF STATEStatewide20122100.03DEBT408484087740877CONSULTING/POSTAGESOUTH COVE STRATEGIES422 YALE AVE N #507SEATTLEWA</v>
      </c>
      <c r="AK941" s="9">
        <f t="shared" si="160"/>
        <v>1</v>
      </c>
      <c r="AL941" s="9" t="str">
        <f t="shared" si="161"/>
        <v>NO!</v>
      </c>
      <c r="AM941" t="str">
        <f t="shared" si="162"/>
        <v>Yes</v>
      </c>
      <c r="AN941">
        <f t="shared" si="163"/>
        <v>100440012</v>
      </c>
      <c r="AO941" s="12" t="str">
        <f t="shared" si="164"/>
        <v>STATE TREASURERDEMOCRATTREASURER, OFFICE OF STATEStatewide</v>
      </c>
    </row>
    <row r="942" spans="1:41" hidden="1" x14ac:dyDescent="0.25">
      <c r="A942">
        <v>643</v>
      </c>
      <c r="B942">
        <v>100445751</v>
      </c>
      <c r="C942" t="s">
        <v>30</v>
      </c>
      <c r="D942" t="s">
        <v>671</v>
      </c>
      <c r="E942" t="s">
        <v>44</v>
      </c>
      <c r="F942" t="s">
        <v>672</v>
      </c>
      <c r="G942" t="s">
        <v>673</v>
      </c>
      <c r="H942" t="s">
        <v>404</v>
      </c>
      <c r="I942" t="s">
        <v>674</v>
      </c>
      <c r="J942" t="s">
        <v>675</v>
      </c>
      <c r="K942" t="s">
        <v>807</v>
      </c>
      <c r="N942" t="s">
        <v>68</v>
      </c>
      <c r="O942" t="s">
        <v>808</v>
      </c>
      <c r="Q942" t="s">
        <v>113</v>
      </c>
      <c r="R942">
        <v>2012</v>
      </c>
      <c r="S942">
        <v>2100.0300000000002</v>
      </c>
      <c r="T942" t="s">
        <v>31</v>
      </c>
      <c r="U942" s="2">
        <v>40848</v>
      </c>
      <c r="V942" s="2">
        <v>40877</v>
      </c>
      <c r="W942" s="2">
        <v>40877</v>
      </c>
      <c r="Y942" t="s">
        <v>1555</v>
      </c>
      <c r="Z942" t="s">
        <v>183</v>
      </c>
      <c r="AA942" t="s">
        <v>184</v>
      </c>
      <c r="AB942" t="s">
        <v>35</v>
      </c>
      <c r="AC942" t="s">
        <v>36</v>
      </c>
      <c r="AE942" s="9" t="str">
        <f t="shared" si="154"/>
        <v>ok</v>
      </c>
      <c r="AF942" s="9" t="e">
        <f t="shared" si="155"/>
        <v>#VALUE!</v>
      </c>
      <c r="AG942" s="9" t="str">
        <f t="shared" si="156"/>
        <v>ok</v>
      </c>
      <c r="AH942" s="9" t="str">
        <f t="shared" si="157"/>
        <v>OK</v>
      </c>
      <c r="AI942" s="9" t="str">
        <f t="shared" si="158"/>
        <v>ok</v>
      </c>
      <c r="AJ942" s="9" t="str">
        <f t="shared" si="159"/>
        <v>STATE TREASURERDEMOCRATTREASURER, OFFICE OF STATEStatewide20122100.03DEBT408484087740877CONSULTING/POSTAGESOUTH COVE STRATEGIES422 YALE AVE N #507SEATTLEWA</v>
      </c>
      <c r="AK942" s="9">
        <f t="shared" si="160"/>
        <v>1</v>
      </c>
      <c r="AL942" s="9" t="str">
        <f t="shared" si="161"/>
        <v>NO!</v>
      </c>
      <c r="AM942" t="str">
        <f t="shared" si="162"/>
        <v>Yes</v>
      </c>
      <c r="AN942">
        <f t="shared" si="163"/>
        <v>100440012</v>
      </c>
      <c r="AO942" s="12" t="str">
        <f t="shared" si="164"/>
        <v>STATE TREASURERDEMOCRATTREASURER, OFFICE OF STATEStatewide</v>
      </c>
    </row>
    <row r="943" spans="1:41" hidden="1" x14ac:dyDescent="0.25">
      <c r="A943">
        <v>599</v>
      </c>
      <c r="B943">
        <v>100422644</v>
      </c>
      <c r="C943" t="s">
        <v>30</v>
      </c>
      <c r="D943" t="s">
        <v>2793</v>
      </c>
      <c r="E943" t="s">
        <v>44</v>
      </c>
      <c r="F943" t="s">
        <v>2794</v>
      </c>
      <c r="G943" t="s">
        <v>486</v>
      </c>
      <c r="H943" t="s">
        <v>225</v>
      </c>
      <c r="I943" t="s">
        <v>2795</v>
      </c>
      <c r="J943" t="s">
        <v>67</v>
      </c>
      <c r="K943" t="s">
        <v>807</v>
      </c>
      <c r="N943" t="s">
        <v>68</v>
      </c>
      <c r="O943" t="s">
        <v>808</v>
      </c>
      <c r="Q943" t="s">
        <v>113</v>
      </c>
      <c r="R943">
        <v>2012</v>
      </c>
      <c r="S943">
        <v>303.75</v>
      </c>
      <c r="T943" t="s">
        <v>31</v>
      </c>
      <c r="U943" s="2">
        <v>40695</v>
      </c>
      <c r="V943" s="2">
        <v>40724</v>
      </c>
      <c r="W943" s="2">
        <v>40724</v>
      </c>
      <c r="Y943" t="s">
        <v>330</v>
      </c>
      <c r="Z943" t="s">
        <v>33</v>
      </c>
      <c r="AA943" t="s">
        <v>34</v>
      </c>
      <c r="AB943" t="s">
        <v>35</v>
      </c>
      <c r="AC943" t="s">
        <v>36</v>
      </c>
      <c r="AE943" s="9" t="str">
        <f t="shared" si="154"/>
        <v>ok</v>
      </c>
      <c r="AF943" s="9" t="e">
        <f t="shared" si="155"/>
        <v>#VALUE!</v>
      </c>
      <c r="AG943" s="9" t="str">
        <f t="shared" si="156"/>
        <v>ok</v>
      </c>
      <c r="AH943" s="9" t="str">
        <f t="shared" si="157"/>
        <v>OK</v>
      </c>
      <c r="AI943" s="9" t="str">
        <f t="shared" si="158"/>
        <v>ok</v>
      </c>
      <c r="AJ943" s="9" t="str">
        <f t="shared" si="159"/>
        <v>STATE TREASURERDEMOCRATTREASURER, OFFICE OF STATEStatewide2012303.75DEBT406954072440724ACCOUNTING/COMPLIANCEPROJECT ACCOUNTING SERVICES603 STEWART ST STE 819SEATTLEWA</v>
      </c>
      <c r="AK943" s="9">
        <f t="shared" si="160"/>
        <v>0</v>
      </c>
      <c r="AL943" s="9" t="str">
        <f t="shared" si="161"/>
        <v>NO!</v>
      </c>
      <c r="AM943" t="str">
        <f t="shared" si="162"/>
        <v>Yes</v>
      </c>
      <c r="AN943">
        <f t="shared" si="163"/>
        <v>100418878</v>
      </c>
      <c r="AO943" s="12" t="str">
        <f t="shared" si="164"/>
        <v>STATE TREASURERDEMOCRATTREASURER, OFFICE OF STATEStatewide</v>
      </c>
    </row>
    <row r="944" spans="1:41" hidden="1" x14ac:dyDescent="0.25">
      <c r="A944">
        <v>253</v>
      </c>
      <c r="B944">
        <v>100422683</v>
      </c>
      <c r="C944" t="s">
        <v>30</v>
      </c>
      <c r="D944" t="s">
        <v>1094</v>
      </c>
      <c r="E944" t="s">
        <v>44</v>
      </c>
      <c r="F944" t="s">
        <v>1095</v>
      </c>
      <c r="G944" t="s">
        <v>1096</v>
      </c>
      <c r="H944" t="s">
        <v>299</v>
      </c>
      <c r="I944" t="s">
        <v>1097</v>
      </c>
      <c r="J944" t="s">
        <v>67</v>
      </c>
      <c r="K944" t="s">
        <v>807</v>
      </c>
      <c r="N944" t="s">
        <v>68</v>
      </c>
      <c r="O944" t="s">
        <v>808</v>
      </c>
      <c r="Q944" t="s">
        <v>113</v>
      </c>
      <c r="R944">
        <v>2012</v>
      </c>
      <c r="S944">
        <v>303.75</v>
      </c>
      <c r="T944" t="s">
        <v>31</v>
      </c>
      <c r="U944" s="2">
        <v>40695</v>
      </c>
      <c r="V944" s="2">
        <v>40724</v>
      </c>
      <c r="W944" s="2">
        <v>40724</v>
      </c>
      <c r="Y944" t="s">
        <v>330</v>
      </c>
      <c r="Z944" t="s">
        <v>33</v>
      </c>
      <c r="AA944" t="s">
        <v>34</v>
      </c>
      <c r="AB944" t="s">
        <v>35</v>
      </c>
      <c r="AC944" t="s">
        <v>36</v>
      </c>
      <c r="AE944" s="9" t="str">
        <f t="shared" si="154"/>
        <v>ok</v>
      </c>
      <c r="AF944" s="9" t="e">
        <f t="shared" si="155"/>
        <v>#VALUE!</v>
      </c>
      <c r="AG944" s="9" t="str">
        <f t="shared" si="156"/>
        <v>ok</v>
      </c>
      <c r="AH944" s="9" t="str">
        <f t="shared" si="157"/>
        <v>OK</v>
      </c>
      <c r="AI944" s="9" t="str">
        <f t="shared" si="158"/>
        <v>ok</v>
      </c>
      <c r="AJ944" s="9" t="str">
        <f t="shared" si="159"/>
        <v>STATE TREASURERDEMOCRATTREASURER, OFFICE OF STATEStatewide2012303.75DEBT406954072440724ACCOUNTING/COMPLIANCEPROJECT ACCOUNTING SERVICES603 STEWART ST STE 819SEATTLEWA</v>
      </c>
      <c r="AK944" s="9">
        <f t="shared" si="160"/>
        <v>1</v>
      </c>
      <c r="AL944" s="9" t="str">
        <f t="shared" si="161"/>
        <v>NO!</v>
      </c>
      <c r="AM944" t="str">
        <f t="shared" si="162"/>
        <v>Yes</v>
      </c>
      <c r="AN944">
        <f t="shared" si="163"/>
        <v>100418878</v>
      </c>
      <c r="AO944" s="12" t="str">
        <f t="shared" si="164"/>
        <v>STATE TREASURERDEMOCRATTREASURER, OFFICE OF STATEStatewide</v>
      </c>
    </row>
    <row r="945" spans="1:41" hidden="1" x14ac:dyDescent="0.25">
      <c r="A945">
        <v>254</v>
      </c>
      <c r="B945">
        <v>100423770</v>
      </c>
      <c r="C945" t="s">
        <v>30</v>
      </c>
      <c r="D945" t="s">
        <v>365</v>
      </c>
      <c r="E945" t="s">
        <v>44</v>
      </c>
      <c r="F945" t="s">
        <v>366</v>
      </c>
      <c r="G945" t="s">
        <v>367</v>
      </c>
      <c r="H945" t="s">
        <v>336</v>
      </c>
      <c r="I945" t="s">
        <v>368</v>
      </c>
      <c r="J945" t="s">
        <v>67</v>
      </c>
      <c r="K945" t="s">
        <v>807</v>
      </c>
      <c r="N945" t="s">
        <v>68</v>
      </c>
      <c r="O945" t="s">
        <v>808</v>
      </c>
      <c r="Q945" t="s">
        <v>113</v>
      </c>
      <c r="R945">
        <v>2012</v>
      </c>
      <c r="S945">
        <v>303.75</v>
      </c>
      <c r="T945" t="s">
        <v>31</v>
      </c>
      <c r="U945" s="2">
        <v>40695</v>
      </c>
      <c r="V945" s="2">
        <v>40724</v>
      </c>
      <c r="W945" s="2">
        <v>40724</v>
      </c>
      <c r="Y945" t="s">
        <v>330</v>
      </c>
      <c r="Z945" t="s">
        <v>33</v>
      </c>
      <c r="AA945" t="s">
        <v>34</v>
      </c>
      <c r="AB945" t="s">
        <v>35</v>
      </c>
      <c r="AC945" t="s">
        <v>36</v>
      </c>
      <c r="AE945" s="9" t="str">
        <f t="shared" si="154"/>
        <v>ok</v>
      </c>
      <c r="AF945" s="9" t="e">
        <f t="shared" si="155"/>
        <v>#VALUE!</v>
      </c>
      <c r="AG945" s="9" t="str">
        <f t="shared" si="156"/>
        <v>ok</v>
      </c>
      <c r="AH945" s="9" t="str">
        <f t="shared" si="157"/>
        <v>OK</v>
      </c>
      <c r="AI945" s="9" t="str">
        <f t="shared" si="158"/>
        <v>ok</v>
      </c>
      <c r="AJ945" s="9" t="str">
        <f t="shared" si="159"/>
        <v>STATE TREASURERDEMOCRATTREASURER, OFFICE OF STATEStatewide2012303.75DEBT406954072440724ACCOUNTING/COMPLIANCEPROJECT ACCOUNTING SERVICES603 STEWART ST STE 819SEATTLEWA</v>
      </c>
      <c r="AK945" s="9">
        <f t="shared" si="160"/>
        <v>1</v>
      </c>
      <c r="AL945" s="9" t="str">
        <f t="shared" si="161"/>
        <v>NO!</v>
      </c>
      <c r="AM945" t="str">
        <f t="shared" si="162"/>
        <v>Yes</v>
      </c>
      <c r="AN945">
        <f t="shared" si="163"/>
        <v>100418878</v>
      </c>
      <c r="AO945" s="12" t="str">
        <f t="shared" si="164"/>
        <v>STATE TREASURERDEMOCRATTREASURER, OFFICE OF STATEStatewide</v>
      </c>
    </row>
    <row r="946" spans="1:41" hidden="1" x14ac:dyDescent="0.25">
      <c r="A946">
        <v>966</v>
      </c>
      <c r="B946">
        <v>100487505</v>
      </c>
      <c r="C946" t="s">
        <v>30</v>
      </c>
      <c r="D946" t="s">
        <v>7407</v>
      </c>
      <c r="E946" t="s">
        <v>44</v>
      </c>
      <c r="F946" t="s">
        <v>7408</v>
      </c>
      <c r="G946" t="s">
        <v>190</v>
      </c>
      <c r="H946" t="s">
        <v>602</v>
      </c>
      <c r="I946" t="s">
        <v>7409</v>
      </c>
      <c r="J946" t="s">
        <v>49</v>
      </c>
      <c r="K946" t="s">
        <v>807</v>
      </c>
      <c r="N946" t="s">
        <v>68</v>
      </c>
      <c r="O946" t="s">
        <v>808</v>
      </c>
      <c r="Q946" t="s">
        <v>113</v>
      </c>
      <c r="R946">
        <v>2012</v>
      </c>
      <c r="S946">
        <v>433.5</v>
      </c>
      <c r="T946" t="s">
        <v>31</v>
      </c>
      <c r="U946" s="2">
        <v>41121</v>
      </c>
      <c r="V946" s="2">
        <v>41152</v>
      </c>
      <c r="W946" s="2">
        <v>41152</v>
      </c>
      <c r="Y946" t="s">
        <v>330</v>
      </c>
      <c r="Z946" t="s">
        <v>33</v>
      </c>
      <c r="AA946" t="s">
        <v>34</v>
      </c>
      <c r="AB946" t="s">
        <v>35</v>
      </c>
      <c r="AC946" t="s">
        <v>36</v>
      </c>
      <c r="AE946" s="9" t="str">
        <f t="shared" si="154"/>
        <v>ok</v>
      </c>
      <c r="AF946" s="9" t="e">
        <f t="shared" si="155"/>
        <v>#VALUE!</v>
      </c>
      <c r="AG946" s="9" t="str">
        <f t="shared" si="156"/>
        <v>ok</v>
      </c>
      <c r="AH946" s="9" t="str">
        <f t="shared" si="157"/>
        <v>OK</v>
      </c>
      <c r="AI946" s="9" t="str">
        <f t="shared" si="158"/>
        <v>ok</v>
      </c>
      <c r="AJ946" s="9" t="str">
        <f t="shared" si="159"/>
        <v>STATE TREASURERDEMOCRATTREASURER, OFFICE OF STATEStatewide2012433.5DEBT411214115241152ACCOUNTING/COMPLIANCEPROJECT ACCOUNTING SERVICES603 STEWART ST STE 819SEATTLEWA</v>
      </c>
      <c r="AK946" s="9">
        <f t="shared" si="160"/>
        <v>0</v>
      </c>
      <c r="AL946" s="9" t="str">
        <f t="shared" si="161"/>
        <v>NO!</v>
      </c>
      <c r="AM946" t="str">
        <f t="shared" si="162"/>
        <v>Yes</v>
      </c>
      <c r="AN946">
        <f t="shared" si="163"/>
        <v>100487160</v>
      </c>
      <c r="AO946" s="12" t="str">
        <f t="shared" si="164"/>
        <v>STATE TREASURERDEMOCRATTREASURER, OFFICE OF STATEStatewide</v>
      </c>
    </row>
    <row r="947" spans="1:41" hidden="1" x14ac:dyDescent="0.25">
      <c r="A947">
        <v>680</v>
      </c>
      <c r="B947">
        <v>100467612</v>
      </c>
      <c r="C947" t="s">
        <v>30</v>
      </c>
      <c r="D947" t="s">
        <v>1009</v>
      </c>
      <c r="E947" t="s">
        <v>44</v>
      </c>
      <c r="F947" t="s">
        <v>804</v>
      </c>
      <c r="G947" t="s">
        <v>805</v>
      </c>
      <c r="H947" t="s">
        <v>336</v>
      </c>
      <c r="I947" t="s">
        <v>806</v>
      </c>
      <c r="J947" t="s">
        <v>807</v>
      </c>
      <c r="K947" t="s">
        <v>807</v>
      </c>
      <c r="N947" t="s">
        <v>68</v>
      </c>
      <c r="O947" t="s">
        <v>808</v>
      </c>
      <c r="Q947" t="s">
        <v>113</v>
      </c>
      <c r="R947">
        <v>2012</v>
      </c>
      <c r="S947">
        <v>509.25</v>
      </c>
      <c r="T947" t="s">
        <v>31</v>
      </c>
      <c r="U947" s="2">
        <v>41030</v>
      </c>
      <c r="V947" s="2">
        <v>41060</v>
      </c>
      <c r="W947" s="2">
        <v>41060</v>
      </c>
      <c r="Y947" t="s">
        <v>330</v>
      </c>
      <c r="Z947" t="s">
        <v>33</v>
      </c>
      <c r="AA947" t="s">
        <v>34</v>
      </c>
      <c r="AB947" t="s">
        <v>35</v>
      </c>
      <c r="AC947" t="s">
        <v>36</v>
      </c>
      <c r="AE947" s="9" t="str">
        <f t="shared" si="154"/>
        <v>ok</v>
      </c>
      <c r="AF947" s="9" t="e">
        <f t="shared" si="155"/>
        <v>#VALUE!</v>
      </c>
      <c r="AG947" s="9" t="str">
        <f t="shared" si="156"/>
        <v>ok</v>
      </c>
      <c r="AH947" s="9" t="str">
        <f t="shared" si="157"/>
        <v>OK</v>
      </c>
      <c r="AI947" s="9" t="str">
        <f t="shared" si="158"/>
        <v>ok</v>
      </c>
      <c r="AJ947" s="9" t="str">
        <f t="shared" si="159"/>
        <v>STATE TREASURERDEMOCRATTREASURER, OFFICE OF STATEStatewide2012509.25DEBT410304106041060ACCOUNTING/COMPLIANCEPROJECT ACCOUNTING SERVICES603 STEWART ST STE 819SEATTLEWA</v>
      </c>
      <c r="AK947" s="9">
        <f t="shared" si="160"/>
        <v>0</v>
      </c>
      <c r="AL947" s="9" t="str">
        <f t="shared" si="161"/>
        <v>MATCH</v>
      </c>
      <c r="AM947" t="str">
        <f t="shared" si="162"/>
        <v>Yes</v>
      </c>
      <c r="AN947">
        <f t="shared" si="163"/>
        <v>100467612</v>
      </c>
      <c r="AO947" s="12" t="str">
        <f t="shared" si="164"/>
        <v>STATE TREASURERDEMOCRATTREASURER, OFFICE OF STATEStatewide</v>
      </c>
    </row>
    <row r="948" spans="1:41" hidden="1" x14ac:dyDescent="0.25">
      <c r="A948">
        <v>378</v>
      </c>
      <c r="B948">
        <v>100391963</v>
      </c>
      <c r="C948" t="s">
        <v>30</v>
      </c>
      <c r="D948" t="s">
        <v>758</v>
      </c>
      <c r="E948" t="s">
        <v>44</v>
      </c>
      <c r="F948" s="10" t="s">
        <v>759</v>
      </c>
      <c r="G948" t="s">
        <v>627</v>
      </c>
      <c r="H948" t="s">
        <v>760</v>
      </c>
      <c r="I948" t="s">
        <v>761</v>
      </c>
      <c r="J948" t="s">
        <v>240</v>
      </c>
      <c r="K948" t="s">
        <v>807</v>
      </c>
      <c r="N948" t="s">
        <v>68</v>
      </c>
      <c r="O948" t="s">
        <v>808</v>
      </c>
      <c r="Q948" t="s">
        <v>113</v>
      </c>
      <c r="R948">
        <v>2012</v>
      </c>
      <c r="S948">
        <v>599.25</v>
      </c>
      <c r="T948" t="s">
        <v>31</v>
      </c>
      <c r="U948" s="2">
        <v>40452</v>
      </c>
      <c r="V948" s="2">
        <v>40482</v>
      </c>
      <c r="W948" s="2">
        <v>40482</v>
      </c>
      <c r="Y948" t="s">
        <v>330</v>
      </c>
      <c r="Z948" t="s">
        <v>33</v>
      </c>
      <c r="AA948" t="s">
        <v>34</v>
      </c>
      <c r="AB948" t="s">
        <v>35</v>
      </c>
      <c r="AC948" t="s">
        <v>36</v>
      </c>
      <c r="AE948" s="9" t="str">
        <f t="shared" si="154"/>
        <v>ok</v>
      </c>
      <c r="AF948" s="9" t="e">
        <f t="shared" si="155"/>
        <v>#VALUE!</v>
      </c>
      <c r="AG948" s="9" t="str">
        <f t="shared" si="156"/>
        <v>ok</v>
      </c>
      <c r="AH948" s="9" t="str">
        <f t="shared" si="157"/>
        <v>OK</v>
      </c>
      <c r="AI948" s="9" t="str">
        <f t="shared" si="158"/>
        <v>ok</v>
      </c>
      <c r="AJ948" s="9" t="str">
        <f t="shared" si="159"/>
        <v>STATE TREASURERDEMOCRATTREASURER, OFFICE OF STATEStatewide2012599.25DEBT404524048240482ACCOUNTING/COMPLIANCEPROJECT ACCOUNTING SERVICES603 STEWART ST STE 819SEATTLEWA</v>
      </c>
      <c r="AK948" s="9">
        <f t="shared" si="160"/>
        <v>0</v>
      </c>
      <c r="AL948" s="9" t="str">
        <f t="shared" si="161"/>
        <v>NO!</v>
      </c>
      <c r="AM948" t="str">
        <f t="shared" si="162"/>
        <v>Yes</v>
      </c>
      <c r="AN948">
        <f t="shared" si="163"/>
        <v>100389695</v>
      </c>
      <c r="AO948" s="12" t="str">
        <f t="shared" si="164"/>
        <v>STATE TREASURERDEMOCRATTREASURER, OFFICE OF STATEStatewide</v>
      </c>
    </row>
    <row r="949" spans="1:41" hidden="1" x14ac:dyDescent="0.25">
      <c r="A949">
        <v>372</v>
      </c>
      <c r="B949">
        <v>100392609</v>
      </c>
      <c r="C949" t="s">
        <v>30</v>
      </c>
      <c r="D949" t="s">
        <v>2873</v>
      </c>
      <c r="E949" t="s">
        <v>44</v>
      </c>
      <c r="F949" t="s">
        <v>2874</v>
      </c>
      <c r="G949" t="s">
        <v>2802</v>
      </c>
      <c r="H949" t="s">
        <v>404</v>
      </c>
      <c r="I949" t="s">
        <v>2806</v>
      </c>
      <c r="J949" t="s">
        <v>174</v>
      </c>
      <c r="K949" t="s">
        <v>807</v>
      </c>
      <c r="N949" t="s">
        <v>68</v>
      </c>
      <c r="O949" t="s">
        <v>808</v>
      </c>
      <c r="Q949" t="s">
        <v>113</v>
      </c>
      <c r="R949">
        <v>2012</v>
      </c>
      <c r="S949">
        <v>599.25</v>
      </c>
      <c r="T949" t="s">
        <v>31</v>
      </c>
      <c r="U949" s="2">
        <v>40452</v>
      </c>
      <c r="V949" s="2">
        <v>40482</v>
      </c>
      <c r="W949" s="2">
        <v>40482</v>
      </c>
      <c r="Y949" t="s">
        <v>330</v>
      </c>
      <c r="Z949" t="s">
        <v>33</v>
      </c>
      <c r="AA949" t="s">
        <v>34</v>
      </c>
      <c r="AB949" t="s">
        <v>35</v>
      </c>
      <c r="AC949" t="s">
        <v>36</v>
      </c>
      <c r="AE949" s="9" t="str">
        <f t="shared" si="154"/>
        <v>ok</v>
      </c>
      <c r="AF949" s="9" t="e">
        <f t="shared" si="155"/>
        <v>#VALUE!</v>
      </c>
      <c r="AG949" s="9" t="str">
        <f t="shared" si="156"/>
        <v>ok</v>
      </c>
      <c r="AH949" s="9" t="str">
        <f t="shared" si="157"/>
        <v>OK</v>
      </c>
      <c r="AI949" s="9" t="str">
        <f t="shared" si="158"/>
        <v>ok</v>
      </c>
      <c r="AJ949" s="9" t="str">
        <f t="shared" si="159"/>
        <v>STATE TREASURERDEMOCRATTREASURER, OFFICE OF STATEStatewide2012599.25DEBT404524048240482ACCOUNTING/COMPLIANCEPROJECT ACCOUNTING SERVICES603 STEWART ST STE 819SEATTLEWA</v>
      </c>
      <c r="AK949" s="9">
        <f t="shared" si="160"/>
        <v>1</v>
      </c>
      <c r="AL949" s="9" t="str">
        <f t="shared" si="161"/>
        <v>NO!</v>
      </c>
      <c r="AM949" t="str">
        <f t="shared" si="162"/>
        <v>Yes</v>
      </c>
      <c r="AN949">
        <f t="shared" si="163"/>
        <v>100389695</v>
      </c>
      <c r="AO949" s="12" t="str">
        <f t="shared" si="164"/>
        <v>STATE TREASURERDEMOCRATTREASURER, OFFICE OF STATEStatewide</v>
      </c>
    </row>
    <row r="950" spans="1:41" hidden="1" x14ac:dyDescent="0.25">
      <c r="A950">
        <v>349</v>
      </c>
      <c r="B950">
        <v>100392633</v>
      </c>
      <c r="C950" t="s">
        <v>30</v>
      </c>
      <c r="D950" t="s">
        <v>671</v>
      </c>
      <c r="E950" t="s">
        <v>44</v>
      </c>
      <c r="F950" t="s">
        <v>672</v>
      </c>
      <c r="G950" t="s">
        <v>673</v>
      </c>
      <c r="H950" t="s">
        <v>404</v>
      </c>
      <c r="I950" t="s">
        <v>674</v>
      </c>
      <c r="J950" t="s">
        <v>675</v>
      </c>
      <c r="K950" t="s">
        <v>807</v>
      </c>
      <c r="N950" t="s">
        <v>68</v>
      </c>
      <c r="O950" t="s">
        <v>808</v>
      </c>
      <c r="Q950" t="s">
        <v>113</v>
      </c>
      <c r="R950">
        <v>2012</v>
      </c>
      <c r="S950">
        <v>599.25</v>
      </c>
      <c r="T950" t="s">
        <v>31</v>
      </c>
      <c r="U950" s="2">
        <v>40452</v>
      </c>
      <c r="V950" s="2">
        <v>40482</v>
      </c>
      <c r="W950" s="2">
        <v>40482</v>
      </c>
      <c r="Y950" t="s">
        <v>330</v>
      </c>
      <c r="Z950" t="s">
        <v>33</v>
      </c>
      <c r="AA950" t="s">
        <v>34</v>
      </c>
      <c r="AB950" t="s">
        <v>35</v>
      </c>
      <c r="AC950" t="s">
        <v>36</v>
      </c>
      <c r="AE950" s="9" t="str">
        <f t="shared" si="154"/>
        <v>ok</v>
      </c>
      <c r="AF950" s="9" t="e">
        <f t="shared" si="155"/>
        <v>#VALUE!</v>
      </c>
      <c r="AG950" s="9" t="str">
        <f t="shared" si="156"/>
        <v>ok</v>
      </c>
      <c r="AH950" s="9" t="str">
        <f t="shared" si="157"/>
        <v>OK</v>
      </c>
      <c r="AI950" s="9" t="str">
        <f t="shared" si="158"/>
        <v>ok</v>
      </c>
      <c r="AJ950" s="9" t="str">
        <f t="shared" si="159"/>
        <v>STATE TREASURERDEMOCRATTREASURER, OFFICE OF STATEStatewide2012599.25DEBT404524048240482ACCOUNTING/COMPLIANCEPROJECT ACCOUNTING SERVICES603 STEWART ST STE 819SEATTLEWA</v>
      </c>
      <c r="AK950" s="9">
        <f t="shared" si="160"/>
        <v>1</v>
      </c>
      <c r="AL950" s="9" t="str">
        <f t="shared" si="161"/>
        <v>NO!</v>
      </c>
      <c r="AM950" t="str">
        <f t="shared" si="162"/>
        <v>Yes</v>
      </c>
      <c r="AN950">
        <f t="shared" si="163"/>
        <v>100389695</v>
      </c>
      <c r="AO950" s="12" t="str">
        <f t="shared" si="164"/>
        <v>STATE TREASURERDEMOCRATTREASURER, OFFICE OF STATEStatewide</v>
      </c>
    </row>
    <row r="951" spans="1:41" hidden="1" x14ac:dyDescent="0.25">
      <c r="A951">
        <v>370</v>
      </c>
      <c r="B951">
        <v>100396445</v>
      </c>
      <c r="C951" t="s">
        <v>30</v>
      </c>
      <c r="D951" t="s">
        <v>1009</v>
      </c>
      <c r="E951" t="s">
        <v>44</v>
      </c>
      <c r="F951" t="s">
        <v>804</v>
      </c>
      <c r="G951" t="s">
        <v>805</v>
      </c>
      <c r="H951" t="s">
        <v>336</v>
      </c>
      <c r="I951" t="s">
        <v>806</v>
      </c>
      <c r="J951" t="s">
        <v>807</v>
      </c>
      <c r="K951" t="s">
        <v>807</v>
      </c>
      <c r="N951" t="s">
        <v>68</v>
      </c>
      <c r="O951" t="s">
        <v>808</v>
      </c>
      <c r="Q951" t="s">
        <v>113</v>
      </c>
      <c r="R951">
        <v>2012</v>
      </c>
      <c r="S951">
        <v>599.25</v>
      </c>
      <c r="T951" t="s">
        <v>31</v>
      </c>
      <c r="U951" s="2">
        <v>40452</v>
      </c>
      <c r="V951" s="2">
        <v>40482</v>
      </c>
      <c r="W951" s="2">
        <v>40482</v>
      </c>
      <c r="Y951" t="s">
        <v>330</v>
      </c>
      <c r="Z951" t="s">
        <v>33</v>
      </c>
      <c r="AA951" t="s">
        <v>34</v>
      </c>
      <c r="AB951" t="s">
        <v>35</v>
      </c>
      <c r="AC951" t="s">
        <v>36</v>
      </c>
      <c r="AE951" s="9" t="str">
        <f t="shared" si="154"/>
        <v>ok</v>
      </c>
      <c r="AF951" s="9" t="e">
        <f t="shared" si="155"/>
        <v>#VALUE!</v>
      </c>
      <c r="AG951" s="9" t="str">
        <f t="shared" si="156"/>
        <v>ok</v>
      </c>
      <c r="AH951" s="9" t="str">
        <f t="shared" si="157"/>
        <v>OK</v>
      </c>
      <c r="AI951" s="9" t="str">
        <f t="shared" si="158"/>
        <v>ok</v>
      </c>
      <c r="AJ951" s="9" t="str">
        <f t="shared" si="159"/>
        <v>STATE TREASURERDEMOCRATTREASURER, OFFICE OF STATEStatewide2012599.25DEBT404524048240482ACCOUNTING/COMPLIANCEPROJECT ACCOUNTING SERVICES603 STEWART ST STE 819SEATTLEWA</v>
      </c>
      <c r="AK951" s="9">
        <f t="shared" si="160"/>
        <v>1</v>
      </c>
      <c r="AL951" s="9" t="str">
        <f t="shared" si="161"/>
        <v>MATCH</v>
      </c>
      <c r="AM951" t="str">
        <f t="shared" si="162"/>
        <v>Yes</v>
      </c>
      <c r="AN951">
        <f t="shared" si="163"/>
        <v>100389695</v>
      </c>
      <c r="AO951" s="12" t="str">
        <f t="shared" si="164"/>
        <v>STATE TREASURERDEMOCRATTREASURER, OFFICE OF STATEStatewide</v>
      </c>
    </row>
    <row r="952" spans="1:41" hidden="1" x14ac:dyDescent="0.25">
      <c r="A952">
        <v>350</v>
      </c>
      <c r="B952">
        <v>100403808</v>
      </c>
      <c r="C952" t="s">
        <v>30</v>
      </c>
      <c r="D952" t="s">
        <v>1009</v>
      </c>
      <c r="E952" t="s">
        <v>44</v>
      </c>
      <c r="F952" t="s">
        <v>804</v>
      </c>
      <c r="G952" t="s">
        <v>805</v>
      </c>
      <c r="H952" t="s">
        <v>336</v>
      </c>
      <c r="I952" t="s">
        <v>806</v>
      </c>
      <c r="J952" t="s">
        <v>807</v>
      </c>
      <c r="K952" t="s">
        <v>807</v>
      </c>
      <c r="N952" t="s">
        <v>68</v>
      </c>
      <c r="O952" t="s">
        <v>808</v>
      </c>
      <c r="Q952" t="s">
        <v>113</v>
      </c>
      <c r="R952">
        <v>2012</v>
      </c>
      <c r="S952">
        <v>8075</v>
      </c>
      <c r="T952" t="s">
        <v>31</v>
      </c>
      <c r="U952" s="2">
        <v>40544</v>
      </c>
      <c r="V952" s="2">
        <v>40602</v>
      </c>
      <c r="W952" s="2">
        <v>39845</v>
      </c>
      <c r="Y952" t="s">
        <v>135</v>
      </c>
      <c r="Z952" t="s">
        <v>1011</v>
      </c>
      <c r="AA952" t="s">
        <v>1012</v>
      </c>
      <c r="AB952" t="s">
        <v>35</v>
      </c>
      <c r="AC952" t="s">
        <v>36</v>
      </c>
      <c r="AE952" s="9" t="str">
        <f t="shared" si="154"/>
        <v>ok</v>
      </c>
      <c r="AF952" s="9" t="e">
        <f t="shared" si="155"/>
        <v>#VALUE!</v>
      </c>
      <c r="AG952" s="9" t="str">
        <f t="shared" si="156"/>
        <v>ok</v>
      </c>
      <c r="AH952" s="9" t="str">
        <f t="shared" si="157"/>
        <v>ERROR!</v>
      </c>
      <c r="AI952" s="9" t="str">
        <f t="shared" si="158"/>
        <v>ok</v>
      </c>
      <c r="AJ952" s="9" t="str">
        <f t="shared" si="159"/>
        <v>STATE TREASURERDEMOCRATTREASURER, OFFICE OF STATEStatewide20128075DEBT405444060239845CARRY FORWARD DEBTMCINTIRE JAMESPO BOX 21941SEATTLEWA</v>
      </c>
      <c r="AK952" s="9">
        <f t="shared" si="160"/>
        <v>0</v>
      </c>
      <c r="AL952" s="9" t="str">
        <f t="shared" si="161"/>
        <v>MATCH</v>
      </c>
      <c r="AM952" t="str">
        <f t="shared" si="162"/>
        <v>Yes</v>
      </c>
      <c r="AN952">
        <f t="shared" si="163"/>
        <v>100403808</v>
      </c>
      <c r="AO952" s="12" t="str">
        <f t="shared" si="164"/>
        <v>STATE TREASURERDEMOCRATTREASURER, OFFICE OF STATEStatewide</v>
      </c>
    </row>
    <row r="953" spans="1:41" hidden="1" x14ac:dyDescent="0.25">
      <c r="A953">
        <v>375</v>
      </c>
      <c r="B953">
        <v>100403815</v>
      </c>
      <c r="C953" t="s">
        <v>30</v>
      </c>
      <c r="D953" t="s">
        <v>2911</v>
      </c>
      <c r="E953" t="s">
        <v>44</v>
      </c>
      <c r="F953" t="s">
        <v>2912</v>
      </c>
      <c r="G953" t="s">
        <v>486</v>
      </c>
      <c r="H953" t="s">
        <v>109</v>
      </c>
      <c r="I953" t="s">
        <v>563</v>
      </c>
      <c r="J953" t="s">
        <v>111</v>
      </c>
      <c r="K953" t="s">
        <v>807</v>
      </c>
      <c r="N953" t="s">
        <v>68</v>
      </c>
      <c r="O953" t="s">
        <v>808</v>
      </c>
      <c r="Q953" t="s">
        <v>113</v>
      </c>
      <c r="R953">
        <v>2012</v>
      </c>
      <c r="S953">
        <v>8075</v>
      </c>
      <c r="T953" t="s">
        <v>31</v>
      </c>
      <c r="U953" s="2">
        <v>40544</v>
      </c>
      <c r="V953" s="2">
        <v>40602</v>
      </c>
      <c r="W953" s="2">
        <v>39845</v>
      </c>
      <c r="Y953" t="s">
        <v>135</v>
      </c>
      <c r="Z953" t="s">
        <v>1011</v>
      </c>
      <c r="AA953" t="s">
        <v>1012</v>
      </c>
      <c r="AB953" t="s">
        <v>35</v>
      </c>
      <c r="AC953" t="s">
        <v>36</v>
      </c>
      <c r="AE953" s="9" t="str">
        <f t="shared" si="154"/>
        <v>ok</v>
      </c>
      <c r="AF953" s="9" t="e">
        <f t="shared" si="155"/>
        <v>#VALUE!</v>
      </c>
      <c r="AG953" s="9" t="str">
        <f t="shared" si="156"/>
        <v>ok</v>
      </c>
      <c r="AH953" s="9" t="str">
        <f t="shared" si="157"/>
        <v>ERROR!</v>
      </c>
      <c r="AI953" s="9" t="str">
        <f t="shared" si="158"/>
        <v>ok</v>
      </c>
      <c r="AJ953" s="9" t="str">
        <f t="shared" si="159"/>
        <v>STATE TREASURERDEMOCRATTREASURER, OFFICE OF STATEStatewide20128075DEBT405444060239845CARRY FORWARD DEBTMCINTIRE JAMESPO BOX 21941SEATTLEWA</v>
      </c>
      <c r="AK953" s="9">
        <f t="shared" si="160"/>
        <v>1</v>
      </c>
      <c r="AL953" s="9" t="str">
        <f t="shared" si="161"/>
        <v>NO!</v>
      </c>
      <c r="AM953" t="str">
        <f t="shared" si="162"/>
        <v>Yes</v>
      </c>
      <c r="AN953">
        <f t="shared" si="163"/>
        <v>100403808</v>
      </c>
      <c r="AO953" s="12" t="str">
        <f t="shared" si="164"/>
        <v>STATE TREASURERDEMOCRATTREASURER, OFFICE OF STATEStatewide</v>
      </c>
    </row>
    <row r="954" spans="1:41" hidden="1" x14ac:dyDescent="0.25">
      <c r="A954">
        <v>355</v>
      </c>
      <c r="B954">
        <v>100407146</v>
      </c>
      <c r="C954" t="s">
        <v>30</v>
      </c>
      <c r="D954" t="s">
        <v>2870</v>
      </c>
      <c r="E954" t="s">
        <v>44</v>
      </c>
      <c r="F954" t="s">
        <v>1327</v>
      </c>
      <c r="G954" t="s">
        <v>1328</v>
      </c>
      <c r="H954" t="s">
        <v>140</v>
      </c>
      <c r="I954" t="s">
        <v>1329</v>
      </c>
      <c r="J954" t="s">
        <v>67</v>
      </c>
      <c r="K954" t="s">
        <v>807</v>
      </c>
      <c r="N954" t="s">
        <v>68</v>
      </c>
      <c r="O954" t="s">
        <v>808</v>
      </c>
      <c r="Q954" t="s">
        <v>113</v>
      </c>
      <c r="R954">
        <v>2012</v>
      </c>
      <c r="S954">
        <v>8075</v>
      </c>
      <c r="T954" t="s">
        <v>31</v>
      </c>
      <c r="U954" s="2">
        <v>40603</v>
      </c>
      <c r="V954" s="2">
        <v>40633</v>
      </c>
      <c r="W954" s="2">
        <v>40596</v>
      </c>
      <c r="Y954" t="s">
        <v>135</v>
      </c>
      <c r="Z954" t="s">
        <v>1011</v>
      </c>
      <c r="AA954" t="s">
        <v>1012</v>
      </c>
      <c r="AB954" t="s">
        <v>35</v>
      </c>
      <c r="AC954" t="s">
        <v>36</v>
      </c>
      <c r="AE954" s="9" t="str">
        <f t="shared" si="154"/>
        <v>ok</v>
      </c>
      <c r="AF954" s="9" t="e">
        <f t="shared" si="155"/>
        <v>#VALUE!</v>
      </c>
      <c r="AG954" s="9" t="str">
        <f t="shared" si="156"/>
        <v>ok</v>
      </c>
      <c r="AH954" s="9" t="str">
        <f t="shared" si="157"/>
        <v>ERROR!</v>
      </c>
      <c r="AI954" s="9" t="str">
        <f t="shared" si="158"/>
        <v>ok</v>
      </c>
      <c r="AJ954" s="9" t="str">
        <f t="shared" si="159"/>
        <v>STATE TREASURERDEMOCRATTREASURER, OFFICE OF STATEStatewide20128075DEBT406034063340596CARRY FORWARD DEBTMCINTIRE JAMESPO BOX 21941SEATTLEWA</v>
      </c>
      <c r="AK954" s="9">
        <f t="shared" si="160"/>
        <v>0</v>
      </c>
      <c r="AL954" s="9" t="str">
        <f t="shared" si="161"/>
        <v>NO!</v>
      </c>
      <c r="AM954" t="str">
        <f t="shared" si="162"/>
        <v>Yes</v>
      </c>
      <c r="AN954">
        <f t="shared" si="163"/>
        <v>100407144</v>
      </c>
      <c r="AO954" s="12" t="str">
        <f t="shared" si="164"/>
        <v>STATE TREASURERDEMOCRATTREASURER, OFFICE OF STATEStatewide</v>
      </c>
    </row>
    <row r="955" spans="1:41" hidden="1" x14ac:dyDescent="0.25">
      <c r="A955">
        <v>412</v>
      </c>
      <c r="B955">
        <v>100407331</v>
      </c>
      <c r="C955" t="s">
        <v>30</v>
      </c>
      <c r="D955" t="s">
        <v>625</v>
      </c>
      <c r="E955" t="s">
        <v>44</v>
      </c>
      <c r="F955" t="s">
        <v>626</v>
      </c>
      <c r="G955" t="s">
        <v>627</v>
      </c>
      <c r="H955" t="s">
        <v>47</v>
      </c>
      <c r="I955" t="s">
        <v>628</v>
      </c>
      <c r="J955" t="s">
        <v>67</v>
      </c>
      <c r="K955" t="s">
        <v>807</v>
      </c>
      <c r="N955" t="s">
        <v>68</v>
      </c>
      <c r="O955" t="s">
        <v>808</v>
      </c>
      <c r="Q955" t="s">
        <v>113</v>
      </c>
      <c r="R955">
        <v>2012</v>
      </c>
      <c r="S955">
        <v>8075</v>
      </c>
      <c r="T955" t="s">
        <v>31</v>
      </c>
      <c r="U955" s="2">
        <v>40603</v>
      </c>
      <c r="V955" s="2">
        <v>40633</v>
      </c>
      <c r="W955" s="2">
        <v>40596</v>
      </c>
      <c r="Y955" t="s">
        <v>135</v>
      </c>
      <c r="Z955" t="s">
        <v>1011</v>
      </c>
      <c r="AA955" t="s">
        <v>1012</v>
      </c>
      <c r="AB955" t="s">
        <v>35</v>
      </c>
      <c r="AC955" t="s">
        <v>36</v>
      </c>
      <c r="AE955" s="9" t="str">
        <f t="shared" si="154"/>
        <v>NO!</v>
      </c>
      <c r="AF955" s="9" t="e">
        <f t="shared" si="155"/>
        <v>#VALUE!</v>
      </c>
      <c r="AG955" s="9" t="str">
        <f t="shared" si="156"/>
        <v>ok</v>
      </c>
      <c r="AH955" s="9" t="str">
        <f t="shared" si="157"/>
        <v>ERROR!</v>
      </c>
      <c r="AI955" s="9" t="str">
        <f t="shared" si="158"/>
        <v>ok</v>
      </c>
      <c r="AJ955" s="9" t="str">
        <f t="shared" si="159"/>
        <v>STATE TREASURERDEMOCRATTREASURER, OFFICE OF STATEStatewide20128075DEBT406034063340596CARRY FORWARD DEBTMCINTIRE JAMESPO BOX 21941SEATTLEWA</v>
      </c>
      <c r="AK955" s="9">
        <f t="shared" si="160"/>
        <v>1</v>
      </c>
      <c r="AL955" s="9" t="str">
        <f t="shared" si="161"/>
        <v>NO!</v>
      </c>
      <c r="AM955" t="str">
        <f t="shared" si="162"/>
        <v>Yes</v>
      </c>
      <c r="AN955">
        <f t="shared" si="163"/>
        <v>100407144</v>
      </c>
      <c r="AO955" s="12" t="str">
        <f t="shared" si="164"/>
        <v>STATE TREASURERDEMOCRATTREASURER, OFFICE OF STATEStatewide</v>
      </c>
    </row>
    <row r="956" spans="1:41" hidden="1" x14ac:dyDescent="0.25">
      <c r="A956">
        <v>386</v>
      </c>
      <c r="B956">
        <v>100407962</v>
      </c>
      <c r="C956" t="s">
        <v>30</v>
      </c>
      <c r="D956" t="s">
        <v>758</v>
      </c>
      <c r="E956" t="s">
        <v>44</v>
      </c>
      <c r="F956" s="10" t="s">
        <v>759</v>
      </c>
      <c r="G956" t="s">
        <v>627</v>
      </c>
      <c r="H956" t="s">
        <v>760</v>
      </c>
      <c r="I956" t="s">
        <v>761</v>
      </c>
      <c r="J956" t="s">
        <v>240</v>
      </c>
      <c r="K956" t="s">
        <v>807</v>
      </c>
      <c r="N956" t="s">
        <v>68</v>
      </c>
      <c r="O956" t="s">
        <v>808</v>
      </c>
      <c r="Q956" t="s">
        <v>113</v>
      </c>
      <c r="R956">
        <v>2012</v>
      </c>
      <c r="S956">
        <v>8075</v>
      </c>
      <c r="T956" t="s">
        <v>31</v>
      </c>
      <c r="U956" s="2">
        <v>40603</v>
      </c>
      <c r="V956" s="2">
        <v>40633</v>
      </c>
      <c r="W956" s="2">
        <v>40596</v>
      </c>
      <c r="Y956" t="s">
        <v>135</v>
      </c>
      <c r="Z956" t="s">
        <v>1011</v>
      </c>
      <c r="AA956" t="s">
        <v>1012</v>
      </c>
      <c r="AB956" t="s">
        <v>35</v>
      </c>
      <c r="AC956" t="s">
        <v>36</v>
      </c>
      <c r="AE956" s="9" t="str">
        <f t="shared" si="154"/>
        <v>ok</v>
      </c>
      <c r="AF956" s="9" t="e">
        <f t="shared" si="155"/>
        <v>#VALUE!</v>
      </c>
      <c r="AG956" s="9" t="str">
        <f t="shared" si="156"/>
        <v>ok</v>
      </c>
      <c r="AH956" s="9" t="str">
        <f t="shared" si="157"/>
        <v>ERROR!</v>
      </c>
      <c r="AI956" s="9" t="str">
        <f t="shared" si="158"/>
        <v>ok</v>
      </c>
      <c r="AJ956" s="9" t="str">
        <f t="shared" si="159"/>
        <v>STATE TREASURERDEMOCRATTREASURER, OFFICE OF STATEStatewide20128075DEBT406034063340596CARRY FORWARD DEBTMCINTIRE JAMESPO BOX 21941SEATTLEWA</v>
      </c>
      <c r="AK956" s="9">
        <f t="shared" si="160"/>
        <v>1</v>
      </c>
      <c r="AL956" s="9" t="str">
        <f t="shared" si="161"/>
        <v>NO!</v>
      </c>
      <c r="AM956" t="str">
        <f t="shared" si="162"/>
        <v>Yes</v>
      </c>
      <c r="AN956">
        <f t="shared" si="163"/>
        <v>100407144</v>
      </c>
      <c r="AO956" s="12" t="str">
        <f t="shared" si="164"/>
        <v>STATE TREASURERDEMOCRATTREASURER, OFFICE OF STATEStatewide</v>
      </c>
    </row>
    <row r="957" spans="1:41" hidden="1" x14ac:dyDescent="0.25">
      <c r="A957">
        <v>374</v>
      </c>
      <c r="B957">
        <v>100408034</v>
      </c>
      <c r="C957" t="s">
        <v>30</v>
      </c>
      <c r="D957" t="s">
        <v>2873</v>
      </c>
      <c r="E957" t="s">
        <v>44</v>
      </c>
      <c r="F957" t="s">
        <v>2874</v>
      </c>
      <c r="G957" t="s">
        <v>2802</v>
      </c>
      <c r="H957" t="s">
        <v>404</v>
      </c>
      <c r="I957" t="s">
        <v>2806</v>
      </c>
      <c r="J957" t="s">
        <v>174</v>
      </c>
      <c r="K957" t="s">
        <v>807</v>
      </c>
      <c r="N957" t="s">
        <v>68</v>
      </c>
      <c r="O957" t="s">
        <v>808</v>
      </c>
      <c r="Q957" t="s">
        <v>113</v>
      </c>
      <c r="R957">
        <v>2012</v>
      </c>
      <c r="S957">
        <v>8075</v>
      </c>
      <c r="T957" t="s">
        <v>31</v>
      </c>
      <c r="U957" s="2">
        <v>40603</v>
      </c>
      <c r="V957" s="2">
        <v>40633</v>
      </c>
      <c r="W957" s="2">
        <v>40596</v>
      </c>
      <c r="Y957" t="s">
        <v>135</v>
      </c>
      <c r="Z957" t="s">
        <v>1011</v>
      </c>
      <c r="AA957" t="s">
        <v>1012</v>
      </c>
      <c r="AB957" t="s">
        <v>35</v>
      </c>
      <c r="AC957" t="s">
        <v>36</v>
      </c>
      <c r="AE957" s="9" t="str">
        <f t="shared" si="154"/>
        <v>ok</v>
      </c>
      <c r="AF957" s="9" t="e">
        <f t="shared" si="155"/>
        <v>#VALUE!</v>
      </c>
      <c r="AG957" s="9" t="str">
        <f t="shared" si="156"/>
        <v>ok</v>
      </c>
      <c r="AH957" s="9" t="str">
        <f t="shared" si="157"/>
        <v>ERROR!</v>
      </c>
      <c r="AI957" s="9" t="str">
        <f t="shared" si="158"/>
        <v>ok</v>
      </c>
      <c r="AJ957" s="9" t="str">
        <f t="shared" si="159"/>
        <v>STATE TREASURERDEMOCRATTREASURER, OFFICE OF STATEStatewide20128075DEBT406034063340596CARRY FORWARD DEBTMCINTIRE JAMESPO BOX 21941SEATTLEWA</v>
      </c>
      <c r="AK957" s="9">
        <f t="shared" si="160"/>
        <v>1</v>
      </c>
      <c r="AL957" s="9" t="str">
        <f t="shared" si="161"/>
        <v>NO!</v>
      </c>
      <c r="AM957" t="str">
        <f t="shared" si="162"/>
        <v>Yes</v>
      </c>
      <c r="AN957">
        <f t="shared" si="163"/>
        <v>100407144</v>
      </c>
      <c r="AO957" s="12" t="str">
        <f t="shared" si="164"/>
        <v>STATE TREASURERDEMOCRATTREASURER, OFFICE OF STATEStatewide</v>
      </c>
    </row>
    <row r="958" spans="1:41" hidden="1" x14ac:dyDescent="0.25">
      <c r="A958">
        <v>411</v>
      </c>
      <c r="B958">
        <v>100408041</v>
      </c>
      <c r="C958" t="s">
        <v>30</v>
      </c>
      <c r="D958" t="s">
        <v>750</v>
      </c>
      <c r="E958" t="s">
        <v>44</v>
      </c>
      <c r="F958" t="s">
        <v>751</v>
      </c>
      <c r="G958" t="s">
        <v>752</v>
      </c>
      <c r="H958" t="s">
        <v>238</v>
      </c>
      <c r="I958" t="s">
        <v>753</v>
      </c>
      <c r="J958" t="s">
        <v>67</v>
      </c>
      <c r="K958" t="s">
        <v>807</v>
      </c>
      <c r="N958" t="s">
        <v>68</v>
      </c>
      <c r="O958" t="s">
        <v>808</v>
      </c>
      <c r="Q958" t="s">
        <v>113</v>
      </c>
      <c r="R958">
        <v>2012</v>
      </c>
      <c r="S958">
        <v>8075</v>
      </c>
      <c r="T958" t="s">
        <v>31</v>
      </c>
      <c r="U958" s="2">
        <v>40603</v>
      </c>
      <c r="V958" s="2">
        <v>40633</v>
      </c>
      <c r="W958" s="2">
        <v>40596</v>
      </c>
      <c r="Y958" t="s">
        <v>135</v>
      </c>
      <c r="Z958" t="s">
        <v>1011</v>
      </c>
      <c r="AA958" t="s">
        <v>1012</v>
      </c>
      <c r="AB958" t="s">
        <v>35</v>
      </c>
      <c r="AC958" t="s">
        <v>36</v>
      </c>
      <c r="AE958" s="9" t="str">
        <f t="shared" si="154"/>
        <v>ok</v>
      </c>
      <c r="AF958" s="9" t="e">
        <f t="shared" si="155"/>
        <v>#VALUE!</v>
      </c>
      <c r="AG958" s="9" t="str">
        <f t="shared" si="156"/>
        <v>ok</v>
      </c>
      <c r="AH958" s="9" t="str">
        <f t="shared" si="157"/>
        <v>ERROR!</v>
      </c>
      <c r="AI958" s="9" t="str">
        <f t="shared" si="158"/>
        <v>ok</v>
      </c>
      <c r="AJ958" s="9" t="str">
        <f t="shared" si="159"/>
        <v>STATE TREASURERDEMOCRATTREASURER, OFFICE OF STATEStatewide20128075DEBT406034063340596CARRY FORWARD DEBTMCINTIRE JAMESPO BOX 21941SEATTLEWA</v>
      </c>
      <c r="AK958" s="9">
        <f t="shared" si="160"/>
        <v>1</v>
      </c>
      <c r="AL958" s="9" t="str">
        <f t="shared" si="161"/>
        <v>NO!</v>
      </c>
      <c r="AM958" t="str">
        <f t="shared" si="162"/>
        <v>Yes</v>
      </c>
      <c r="AN958">
        <f t="shared" si="163"/>
        <v>100407144</v>
      </c>
      <c r="AO958" s="12" t="str">
        <f t="shared" si="164"/>
        <v>STATE TREASURERDEMOCRATTREASURER, OFFICE OF STATEStatewide</v>
      </c>
    </row>
    <row r="959" spans="1:41" hidden="1" x14ac:dyDescent="0.25">
      <c r="A959">
        <v>377</v>
      </c>
      <c r="B959">
        <v>100408044</v>
      </c>
      <c r="C959" t="s">
        <v>30</v>
      </c>
      <c r="D959" t="s">
        <v>365</v>
      </c>
      <c r="E959" t="s">
        <v>44</v>
      </c>
      <c r="F959" t="s">
        <v>366</v>
      </c>
      <c r="G959" t="s">
        <v>367</v>
      </c>
      <c r="H959" t="s">
        <v>336</v>
      </c>
      <c r="I959" t="s">
        <v>368</v>
      </c>
      <c r="J959" t="s">
        <v>67</v>
      </c>
      <c r="K959" t="s">
        <v>807</v>
      </c>
      <c r="N959" t="s">
        <v>68</v>
      </c>
      <c r="O959" t="s">
        <v>808</v>
      </c>
      <c r="Q959" t="s">
        <v>113</v>
      </c>
      <c r="R959">
        <v>2012</v>
      </c>
      <c r="S959">
        <v>8075</v>
      </c>
      <c r="T959" t="s">
        <v>31</v>
      </c>
      <c r="U959" s="2">
        <v>40603</v>
      </c>
      <c r="V959" s="2">
        <v>40633</v>
      </c>
      <c r="W959" s="2">
        <v>40596</v>
      </c>
      <c r="Y959" t="s">
        <v>135</v>
      </c>
      <c r="Z959" t="s">
        <v>1011</v>
      </c>
      <c r="AA959" t="s">
        <v>1012</v>
      </c>
      <c r="AB959" t="s">
        <v>35</v>
      </c>
      <c r="AC959" t="s">
        <v>36</v>
      </c>
      <c r="AE959" s="9" t="str">
        <f t="shared" si="154"/>
        <v>ok</v>
      </c>
      <c r="AF959" s="9" t="e">
        <f t="shared" si="155"/>
        <v>#VALUE!</v>
      </c>
      <c r="AG959" s="9" t="str">
        <f t="shared" si="156"/>
        <v>ok</v>
      </c>
      <c r="AH959" s="9" t="str">
        <f t="shared" si="157"/>
        <v>ERROR!</v>
      </c>
      <c r="AI959" s="9" t="str">
        <f t="shared" si="158"/>
        <v>ok</v>
      </c>
      <c r="AJ959" s="9" t="str">
        <f t="shared" si="159"/>
        <v>STATE TREASURERDEMOCRATTREASURER, OFFICE OF STATEStatewide20128075DEBT406034063340596CARRY FORWARD DEBTMCINTIRE JAMESPO BOX 21941SEATTLEWA</v>
      </c>
      <c r="AK959" s="9">
        <f t="shared" si="160"/>
        <v>1</v>
      </c>
      <c r="AL959" s="9" t="str">
        <f t="shared" si="161"/>
        <v>NO!</v>
      </c>
      <c r="AM959" t="str">
        <f t="shared" si="162"/>
        <v>Yes</v>
      </c>
      <c r="AN959">
        <f t="shared" si="163"/>
        <v>100407144</v>
      </c>
      <c r="AO959" s="12" t="str">
        <f t="shared" si="164"/>
        <v>STATE TREASURERDEMOCRATTREASURER, OFFICE OF STATEStatewide</v>
      </c>
    </row>
    <row r="960" spans="1:41" hidden="1" x14ac:dyDescent="0.25">
      <c r="A960">
        <v>383</v>
      </c>
      <c r="B960">
        <v>100408062</v>
      </c>
      <c r="C960" t="s">
        <v>30</v>
      </c>
      <c r="D960" t="s">
        <v>956</v>
      </c>
      <c r="E960" t="s">
        <v>44</v>
      </c>
      <c r="F960" t="s">
        <v>957</v>
      </c>
      <c r="G960" t="s">
        <v>958</v>
      </c>
      <c r="H960" t="s">
        <v>238</v>
      </c>
      <c r="I960" t="s">
        <v>959</v>
      </c>
      <c r="J960" t="s">
        <v>67</v>
      </c>
      <c r="K960" t="s">
        <v>807</v>
      </c>
      <c r="N960" t="s">
        <v>68</v>
      </c>
      <c r="O960" t="s">
        <v>808</v>
      </c>
      <c r="Q960" t="s">
        <v>113</v>
      </c>
      <c r="R960">
        <v>2012</v>
      </c>
      <c r="S960">
        <v>8075</v>
      </c>
      <c r="T960" t="s">
        <v>31</v>
      </c>
      <c r="U960" s="2">
        <v>40603</v>
      </c>
      <c r="V960" s="2">
        <v>40633</v>
      </c>
      <c r="W960" s="2">
        <v>40596</v>
      </c>
      <c r="Y960" t="s">
        <v>135</v>
      </c>
      <c r="Z960" t="s">
        <v>1011</v>
      </c>
      <c r="AA960" t="s">
        <v>1012</v>
      </c>
      <c r="AB960" t="s">
        <v>35</v>
      </c>
      <c r="AC960" t="s">
        <v>36</v>
      </c>
      <c r="AE960" s="9" t="str">
        <f t="shared" si="154"/>
        <v>ok</v>
      </c>
      <c r="AF960" s="9" t="e">
        <f t="shared" si="155"/>
        <v>#VALUE!</v>
      </c>
      <c r="AG960" s="9" t="str">
        <f t="shared" si="156"/>
        <v>ok</v>
      </c>
      <c r="AH960" s="9" t="str">
        <f t="shared" si="157"/>
        <v>ERROR!</v>
      </c>
      <c r="AI960" s="9" t="str">
        <f t="shared" si="158"/>
        <v>ok</v>
      </c>
      <c r="AJ960" s="9" t="str">
        <f t="shared" si="159"/>
        <v>STATE TREASURERDEMOCRATTREASURER, OFFICE OF STATEStatewide20128075DEBT406034063340596CARRY FORWARD DEBTMCINTIRE JAMESPO BOX 21941SEATTLEWA</v>
      </c>
      <c r="AK960" s="9">
        <f t="shared" si="160"/>
        <v>1</v>
      </c>
      <c r="AL960" s="9" t="str">
        <f t="shared" si="161"/>
        <v>NO!</v>
      </c>
      <c r="AM960" t="str">
        <f t="shared" si="162"/>
        <v>Yes</v>
      </c>
      <c r="AN960">
        <f t="shared" si="163"/>
        <v>100407144</v>
      </c>
      <c r="AO960" s="12" t="str">
        <f t="shared" si="164"/>
        <v>STATE TREASURERDEMOCRATTREASURER, OFFICE OF STATEStatewide</v>
      </c>
    </row>
    <row r="961" spans="1:41" hidden="1" x14ac:dyDescent="0.25">
      <c r="A961">
        <v>381</v>
      </c>
      <c r="B961">
        <v>100408064</v>
      </c>
      <c r="C961" t="s">
        <v>30</v>
      </c>
      <c r="D961" t="s">
        <v>631</v>
      </c>
      <c r="E961" t="s">
        <v>44</v>
      </c>
      <c r="F961" t="s">
        <v>632</v>
      </c>
      <c r="G961" t="s">
        <v>633</v>
      </c>
      <c r="H961" t="s">
        <v>336</v>
      </c>
      <c r="I961" t="s">
        <v>634</v>
      </c>
      <c r="J961" t="s">
        <v>174</v>
      </c>
      <c r="K961" t="s">
        <v>807</v>
      </c>
      <c r="N961" t="s">
        <v>68</v>
      </c>
      <c r="O961" t="s">
        <v>808</v>
      </c>
      <c r="Q961" t="s">
        <v>113</v>
      </c>
      <c r="R961">
        <v>2012</v>
      </c>
      <c r="S961">
        <v>8075</v>
      </c>
      <c r="T961" t="s">
        <v>31</v>
      </c>
      <c r="U961" s="2">
        <v>40603</v>
      </c>
      <c r="V961" s="2">
        <v>40633</v>
      </c>
      <c r="W961" s="2">
        <v>40596</v>
      </c>
      <c r="Y961" t="s">
        <v>135</v>
      </c>
      <c r="Z961" t="s">
        <v>1011</v>
      </c>
      <c r="AA961" t="s">
        <v>1012</v>
      </c>
      <c r="AB961" t="s">
        <v>35</v>
      </c>
      <c r="AC961" t="s">
        <v>36</v>
      </c>
      <c r="AE961" s="9" t="str">
        <f t="shared" si="154"/>
        <v>ok</v>
      </c>
      <c r="AF961" s="9" t="e">
        <f t="shared" si="155"/>
        <v>#VALUE!</v>
      </c>
      <c r="AG961" s="9" t="str">
        <f t="shared" si="156"/>
        <v>ok</v>
      </c>
      <c r="AH961" s="9" t="str">
        <f t="shared" si="157"/>
        <v>ERROR!</v>
      </c>
      <c r="AI961" s="9" t="str">
        <f t="shared" si="158"/>
        <v>ok</v>
      </c>
      <c r="AJ961" s="9" t="str">
        <f t="shared" si="159"/>
        <v>STATE TREASURERDEMOCRATTREASURER, OFFICE OF STATEStatewide20128075DEBT406034063340596CARRY FORWARD DEBTMCINTIRE JAMESPO BOX 21941SEATTLEWA</v>
      </c>
      <c r="AK961" s="9">
        <f t="shared" si="160"/>
        <v>1</v>
      </c>
      <c r="AL961" s="9" t="str">
        <f t="shared" si="161"/>
        <v>NO!</v>
      </c>
      <c r="AM961" t="str">
        <f t="shared" si="162"/>
        <v>Yes</v>
      </c>
      <c r="AN961">
        <f t="shared" si="163"/>
        <v>100407144</v>
      </c>
      <c r="AO961" s="12" t="str">
        <f t="shared" si="164"/>
        <v>STATE TREASURERDEMOCRATTREASURER, OFFICE OF STATEStatewide</v>
      </c>
    </row>
    <row r="962" spans="1:41" hidden="1" x14ac:dyDescent="0.25">
      <c r="A962">
        <v>384</v>
      </c>
      <c r="B962">
        <v>100408069</v>
      </c>
      <c r="C962" t="s">
        <v>30</v>
      </c>
      <c r="D962" t="s">
        <v>284</v>
      </c>
      <c r="E962" t="s">
        <v>44</v>
      </c>
      <c r="F962" t="s">
        <v>285</v>
      </c>
      <c r="G962" t="s">
        <v>286</v>
      </c>
      <c r="H962" t="s">
        <v>140</v>
      </c>
      <c r="I962" t="s">
        <v>287</v>
      </c>
      <c r="J962" t="s">
        <v>67</v>
      </c>
      <c r="K962" t="s">
        <v>807</v>
      </c>
      <c r="N962" t="s">
        <v>68</v>
      </c>
      <c r="O962" t="s">
        <v>808</v>
      </c>
      <c r="Q962" t="s">
        <v>113</v>
      </c>
      <c r="R962">
        <v>2012</v>
      </c>
      <c r="S962">
        <v>8075</v>
      </c>
      <c r="T962" t="s">
        <v>31</v>
      </c>
      <c r="U962" s="2">
        <v>40603</v>
      </c>
      <c r="V962" s="2">
        <v>40633</v>
      </c>
      <c r="W962" s="2">
        <v>40596</v>
      </c>
      <c r="Y962" t="s">
        <v>135</v>
      </c>
      <c r="Z962" t="s">
        <v>1011</v>
      </c>
      <c r="AA962" t="s">
        <v>1012</v>
      </c>
      <c r="AB962" t="s">
        <v>35</v>
      </c>
      <c r="AC962" t="s">
        <v>36</v>
      </c>
      <c r="AE962" s="9" t="str">
        <f t="shared" si="154"/>
        <v>ok</v>
      </c>
      <c r="AF962" s="9" t="e">
        <f t="shared" si="155"/>
        <v>#VALUE!</v>
      </c>
      <c r="AG962" s="9" t="str">
        <f t="shared" si="156"/>
        <v>ok</v>
      </c>
      <c r="AH962" s="9" t="str">
        <f t="shared" si="157"/>
        <v>ERROR!</v>
      </c>
      <c r="AI962" s="9" t="str">
        <f t="shared" si="158"/>
        <v>ok</v>
      </c>
      <c r="AJ962" s="9" t="str">
        <f t="shared" si="159"/>
        <v>STATE TREASURERDEMOCRATTREASURER, OFFICE OF STATEStatewide20128075DEBT406034063340596CARRY FORWARD DEBTMCINTIRE JAMESPO BOX 21941SEATTLEWA</v>
      </c>
      <c r="AK962" s="9">
        <f t="shared" si="160"/>
        <v>1</v>
      </c>
      <c r="AL962" s="9" t="str">
        <f t="shared" si="161"/>
        <v>NO!</v>
      </c>
      <c r="AM962" t="str">
        <f t="shared" si="162"/>
        <v>Yes</v>
      </c>
      <c r="AN962">
        <f t="shared" si="163"/>
        <v>100407144</v>
      </c>
      <c r="AO962" s="12" t="str">
        <f t="shared" si="164"/>
        <v>STATE TREASURERDEMOCRATTREASURER, OFFICE OF STATEStatewide</v>
      </c>
    </row>
    <row r="963" spans="1:41" hidden="1" x14ac:dyDescent="0.25">
      <c r="A963">
        <v>390</v>
      </c>
      <c r="B963">
        <v>100408070</v>
      </c>
      <c r="C963" t="s">
        <v>30</v>
      </c>
      <c r="D963" t="s">
        <v>1176</v>
      </c>
      <c r="E963" t="s">
        <v>44</v>
      </c>
      <c r="F963" t="s">
        <v>1177</v>
      </c>
      <c r="G963" t="s">
        <v>1178</v>
      </c>
      <c r="H963" t="s">
        <v>404</v>
      </c>
      <c r="I963" t="s">
        <v>1179</v>
      </c>
      <c r="J963" t="s">
        <v>67</v>
      </c>
      <c r="K963" t="s">
        <v>807</v>
      </c>
      <c r="N963" t="s">
        <v>68</v>
      </c>
      <c r="O963" t="s">
        <v>808</v>
      </c>
      <c r="Q963" t="s">
        <v>113</v>
      </c>
      <c r="R963">
        <v>2012</v>
      </c>
      <c r="S963">
        <v>8075</v>
      </c>
      <c r="T963" t="s">
        <v>31</v>
      </c>
      <c r="U963" s="2">
        <v>40603</v>
      </c>
      <c r="V963" s="2">
        <v>40633</v>
      </c>
      <c r="W963" s="2">
        <v>40596</v>
      </c>
      <c r="Y963" t="s">
        <v>135</v>
      </c>
      <c r="Z963" t="s">
        <v>1011</v>
      </c>
      <c r="AA963" t="s">
        <v>1012</v>
      </c>
      <c r="AB963" t="s">
        <v>35</v>
      </c>
      <c r="AC963" t="s">
        <v>36</v>
      </c>
      <c r="AE963" s="9" t="str">
        <f t="shared" si="154"/>
        <v>ok</v>
      </c>
      <c r="AF963" s="9" t="e">
        <f t="shared" si="155"/>
        <v>#VALUE!</v>
      </c>
      <c r="AG963" s="9" t="str">
        <f t="shared" si="156"/>
        <v>ok</v>
      </c>
      <c r="AH963" s="9" t="str">
        <f t="shared" si="157"/>
        <v>ERROR!</v>
      </c>
      <c r="AI963" s="9" t="str">
        <f t="shared" si="158"/>
        <v>ok</v>
      </c>
      <c r="AJ963" s="9" t="str">
        <f t="shared" si="159"/>
        <v>STATE TREASURERDEMOCRATTREASURER, OFFICE OF STATEStatewide20128075DEBT406034063340596CARRY FORWARD DEBTMCINTIRE JAMESPO BOX 21941SEATTLEWA</v>
      </c>
      <c r="AK963" s="9">
        <f t="shared" si="160"/>
        <v>1</v>
      </c>
      <c r="AL963" s="9" t="str">
        <f t="shared" si="161"/>
        <v>NO!</v>
      </c>
      <c r="AM963" t="str">
        <f t="shared" si="162"/>
        <v>Yes</v>
      </c>
      <c r="AN963">
        <f t="shared" si="163"/>
        <v>100407144</v>
      </c>
      <c r="AO963" s="12" t="str">
        <f t="shared" si="164"/>
        <v>STATE TREASURERDEMOCRATTREASURER, OFFICE OF STATEStatewide</v>
      </c>
    </row>
    <row r="964" spans="1:41" hidden="1" x14ac:dyDescent="0.25">
      <c r="A964">
        <v>391</v>
      </c>
      <c r="B964">
        <v>100408076</v>
      </c>
      <c r="C964" t="s">
        <v>30</v>
      </c>
      <c r="D964" t="s">
        <v>536</v>
      </c>
      <c r="E964" t="s">
        <v>44</v>
      </c>
      <c r="F964" t="s">
        <v>537</v>
      </c>
      <c r="G964" t="s">
        <v>374</v>
      </c>
      <c r="H964" t="s">
        <v>109</v>
      </c>
      <c r="I964" t="s">
        <v>538</v>
      </c>
      <c r="J964" t="s">
        <v>67</v>
      </c>
      <c r="K964" t="s">
        <v>807</v>
      </c>
      <c r="N964" t="s">
        <v>68</v>
      </c>
      <c r="O964" t="s">
        <v>808</v>
      </c>
      <c r="Q964" t="s">
        <v>113</v>
      </c>
      <c r="R964">
        <v>2012</v>
      </c>
      <c r="S964">
        <v>8075</v>
      </c>
      <c r="T964" t="s">
        <v>31</v>
      </c>
      <c r="U964" s="2">
        <v>40603</v>
      </c>
      <c r="V964" s="2">
        <v>40633</v>
      </c>
      <c r="W964" s="2">
        <v>40596</v>
      </c>
      <c r="Y964" t="s">
        <v>135</v>
      </c>
      <c r="Z964" t="s">
        <v>1011</v>
      </c>
      <c r="AA964" t="s">
        <v>1012</v>
      </c>
      <c r="AB964" t="s">
        <v>35</v>
      </c>
      <c r="AC964" t="s">
        <v>36</v>
      </c>
      <c r="AE964" s="9" t="str">
        <f t="shared" si="154"/>
        <v>NO!</v>
      </c>
      <c r="AF964" s="9" t="e">
        <f t="shared" si="155"/>
        <v>#VALUE!</v>
      </c>
      <c r="AG964" s="9" t="str">
        <f t="shared" si="156"/>
        <v>ok</v>
      </c>
      <c r="AH964" s="9" t="str">
        <f t="shared" si="157"/>
        <v>ERROR!</v>
      </c>
      <c r="AI964" s="9" t="str">
        <f t="shared" si="158"/>
        <v>ok</v>
      </c>
      <c r="AJ964" s="9" t="str">
        <f t="shared" si="159"/>
        <v>STATE TREASURERDEMOCRATTREASURER, OFFICE OF STATEStatewide20128075DEBT406034063340596CARRY FORWARD DEBTMCINTIRE JAMESPO BOX 21941SEATTLEWA</v>
      </c>
      <c r="AK964" s="9">
        <f t="shared" si="160"/>
        <v>1</v>
      </c>
      <c r="AL964" s="9" t="str">
        <f t="shared" si="161"/>
        <v>NO!</v>
      </c>
      <c r="AM964" t="str">
        <f t="shared" si="162"/>
        <v>Yes</v>
      </c>
      <c r="AN964">
        <f t="shared" si="163"/>
        <v>100407144</v>
      </c>
      <c r="AO964" s="12" t="str">
        <f t="shared" si="164"/>
        <v>STATE TREASURERDEMOCRATTREASURER, OFFICE OF STATEStatewide</v>
      </c>
    </row>
    <row r="965" spans="1:41" hidden="1" x14ac:dyDescent="0.25">
      <c r="A965">
        <v>354</v>
      </c>
      <c r="B965">
        <v>100417899</v>
      </c>
      <c r="C965" t="s">
        <v>30</v>
      </c>
      <c r="D965" t="s">
        <v>235</v>
      </c>
      <c r="E965" t="s">
        <v>44</v>
      </c>
      <c r="F965" s="10" t="s">
        <v>236</v>
      </c>
      <c r="G965" t="s">
        <v>237</v>
      </c>
      <c r="H965" t="s">
        <v>238</v>
      </c>
      <c r="I965" t="s">
        <v>239</v>
      </c>
      <c r="J965" t="s">
        <v>240</v>
      </c>
      <c r="K965" t="s">
        <v>807</v>
      </c>
      <c r="N965" t="s">
        <v>68</v>
      </c>
      <c r="O965" t="s">
        <v>808</v>
      </c>
      <c r="Q965" t="s">
        <v>113</v>
      </c>
      <c r="R965">
        <v>2012</v>
      </c>
      <c r="S965">
        <v>8075</v>
      </c>
      <c r="T965" t="s">
        <v>31</v>
      </c>
      <c r="U965" s="2">
        <v>40603</v>
      </c>
      <c r="V965" s="2">
        <v>40633</v>
      </c>
      <c r="W965" s="2">
        <v>40596</v>
      </c>
      <c r="Y965" t="s">
        <v>135</v>
      </c>
      <c r="Z965" t="s">
        <v>1011</v>
      </c>
      <c r="AA965" t="s">
        <v>1012</v>
      </c>
      <c r="AB965" t="s">
        <v>35</v>
      </c>
      <c r="AC965" t="s">
        <v>36</v>
      </c>
      <c r="AE965" s="9" t="str">
        <f t="shared" ref="AE965:AE1028" si="165">IF(LEFT(D965,4)=LEFT(F965,4),"ok","NO!")</f>
        <v>ok</v>
      </c>
      <c r="AF965" s="9" t="e">
        <f t="shared" ref="AF965:AF1028" si="166">VALUE(MID(O965,SEARCH(" -",O965)-2,2))-L965</f>
        <v>#VALUE!</v>
      </c>
      <c r="AG965" s="9" t="str">
        <f t="shared" ref="AG965:AG1028" si="167">IF(V965&gt;=U965,"ok","ERROR!")</f>
        <v>ok</v>
      </c>
      <c r="AH965" s="9" t="str">
        <f t="shared" ref="AH965:AH1028" si="168">IF(AND(W965&gt;=U965,W965&lt;=V965),"OK","ERROR!")</f>
        <v>ERROR!</v>
      </c>
      <c r="AI965" s="9" t="str">
        <f t="shared" ref="AI965:AI1028" si="169">IF(W965&lt;=V965,"ok","ERROR")</f>
        <v>ok</v>
      </c>
      <c r="AJ965" s="9" t="str">
        <f t="shared" ref="AJ965:AJ1028" si="170">CONCATENATE(K965,L965,M965,N965,O965,P965,Q965,R965,S965,T965,U965,V965,W965,X965,Y965,Z965,AA965,AB965,AC965)</f>
        <v>STATE TREASURERDEMOCRATTREASURER, OFFICE OF STATEStatewide20128075DEBT406034063340596CARRY FORWARD DEBTMCINTIRE JAMESPO BOX 21941SEATTLEWA</v>
      </c>
      <c r="AK965" s="9">
        <f t="shared" ref="AK965:AK1028" si="171">IF(OR(ISNA(AJ964),ISNA(AJ965)),0,IF(AJ965&lt;&gt;AJ964,0,1))</f>
        <v>1</v>
      </c>
      <c r="AL965" s="9" t="str">
        <f t="shared" ref="AL965:AL1028" si="172">IF(J965=K965,"MATCH","NO!")</f>
        <v>NO!</v>
      </c>
      <c r="AM965" t="str">
        <f t="shared" ref="AM965:AM1028" si="173">IF(ISNA(VLOOKUP($B965,realdata,1,FALSE)),"NO","Yes")</f>
        <v>Yes</v>
      </c>
      <c r="AN965">
        <f t="shared" ref="AN965:AN991" si="174">VLOOKUP(AJ965,real_kac,2,FALSE)</f>
        <v>100407144</v>
      </c>
      <c r="AO965" s="12" t="str">
        <f t="shared" ref="AO965:AO1028" si="175">CONCATENATE(K965,L965,M965,N965,O965,P965,Q965)</f>
        <v>STATE TREASURERDEMOCRATTREASURER, OFFICE OF STATEStatewide</v>
      </c>
    </row>
    <row r="966" spans="1:41" hidden="1" x14ac:dyDescent="0.25">
      <c r="A966">
        <v>440</v>
      </c>
      <c r="B966">
        <v>100431135</v>
      </c>
      <c r="C966" t="s">
        <v>30</v>
      </c>
      <c r="D966" t="s">
        <v>270</v>
      </c>
      <c r="E966" t="s">
        <v>44</v>
      </c>
      <c r="F966" t="s">
        <v>271</v>
      </c>
      <c r="G966" t="s">
        <v>272</v>
      </c>
      <c r="H966" t="s">
        <v>273</v>
      </c>
      <c r="I966" t="s">
        <v>274</v>
      </c>
      <c r="J966" t="s">
        <v>67</v>
      </c>
      <c r="K966" t="s">
        <v>807</v>
      </c>
      <c r="N966" t="s">
        <v>68</v>
      </c>
      <c r="O966" t="s">
        <v>808</v>
      </c>
      <c r="Q966" t="s">
        <v>113</v>
      </c>
      <c r="R966">
        <v>2012</v>
      </c>
      <c r="S966">
        <v>8075</v>
      </c>
      <c r="T966" t="s">
        <v>31</v>
      </c>
      <c r="U966" s="2">
        <v>40634</v>
      </c>
      <c r="V966" s="2">
        <v>40694</v>
      </c>
      <c r="W966" s="2">
        <v>40596</v>
      </c>
      <c r="Y966" t="s">
        <v>135</v>
      </c>
      <c r="Z966" t="s">
        <v>1011</v>
      </c>
      <c r="AA966" t="s">
        <v>1012</v>
      </c>
      <c r="AB966" t="s">
        <v>35</v>
      </c>
      <c r="AC966" t="s">
        <v>36</v>
      </c>
      <c r="AE966" s="9" t="str">
        <f t="shared" si="165"/>
        <v>ok</v>
      </c>
      <c r="AF966" s="9" t="e">
        <f t="shared" si="166"/>
        <v>#VALUE!</v>
      </c>
      <c r="AG966" s="9" t="str">
        <f t="shared" si="167"/>
        <v>ok</v>
      </c>
      <c r="AH966" s="9" t="str">
        <f t="shared" si="168"/>
        <v>ERROR!</v>
      </c>
      <c r="AI966" s="9" t="str">
        <f t="shared" si="169"/>
        <v>ok</v>
      </c>
      <c r="AJ966" s="9" t="str">
        <f t="shared" si="170"/>
        <v>STATE TREASURERDEMOCRATTREASURER, OFFICE OF STATEStatewide20128075DEBT406344069440596CARRY FORWARD DEBTMCINTIRE JAMESPO BOX 21941SEATTLEWA</v>
      </c>
      <c r="AK966" s="9">
        <f t="shared" si="171"/>
        <v>0</v>
      </c>
      <c r="AL966" s="9" t="str">
        <f t="shared" si="172"/>
        <v>NO!</v>
      </c>
      <c r="AM966" t="str">
        <f t="shared" si="173"/>
        <v>Yes</v>
      </c>
      <c r="AN966">
        <f t="shared" si="174"/>
        <v>100413121</v>
      </c>
      <c r="AO966" s="12" t="str">
        <f t="shared" si="175"/>
        <v>STATE TREASURERDEMOCRATTREASURER, OFFICE OF STATEStatewide</v>
      </c>
    </row>
    <row r="967" spans="1:41" hidden="1" x14ac:dyDescent="0.25">
      <c r="A967">
        <v>441</v>
      </c>
      <c r="B967">
        <v>100431193</v>
      </c>
      <c r="C967" t="s">
        <v>30</v>
      </c>
      <c r="D967" t="s">
        <v>284</v>
      </c>
      <c r="E967" t="s">
        <v>44</v>
      </c>
      <c r="F967" t="s">
        <v>285</v>
      </c>
      <c r="G967" t="s">
        <v>286</v>
      </c>
      <c r="H967" t="s">
        <v>140</v>
      </c>
      <c r="I967" t="s">
        <v>287</v>
      </c>
      <c r="J967" t="s">
        <v>67</v>
      </c>
      <c r="K967" t="s">
        <v>807</v>
      </c>
      <c r="N967" t="s">
        <v>68</v>
      </c>
      <c r="O967" t="s">
        <v>808</v>
      </c>
      <c r="Q967" t="s">
        <v>113</v>
      </c>
      <c r="R967">
        <v>2012</v>
      </c>
      <c r="S967">
        <v>8075</v>
      </c>
      <c r="T967" t="s">
        <v>31</v>
      </c>
      <c r="U967" s="2">
        <v>40634</v>
      </c>
      <c r="V967" s="2">
        <v>40694</v>
      </c>
      <c r="W967" s="2">
        <v>40596</v>
      </c>
      <c r="Y967" t="s">
        <v>135</v>
      </c>
      <c r="Z967" t="s">
        <v>1011</v>
      </c>
      <c r="AA967" t="s">
        <v>1012</v>
      </c>
      <c r="AB967" t="s">
        <v>35</v>
      </c>
      <c r="AC967" t="s">
        <v>36</v>
      </c>
      <c r="AE967" s="9" t="str">
        <f t="shared" si="165"/>
        <v>ok</v>
      </c>
      <c r="AF967" s="9" t="e">
        <f t="shared" si="166"/>
        <v>#VALUE!</v>
      </c>
      <c r="AG967" s="9" t="str">
        <f t="shared" si="167"/>
        <v>ok</v>
      </c>
      <c r="AH967" s="9" t="str">
        <f t="shared" si="168"/>
        <v>ERROR!</v>
      </c>
      <c r="AI967" s="9" t="str">
        <f t="shared" si="169"/>
        <v>ok</v>
      </c>
      <c r="AJ967" s="9" t="str">
        <f t="shared" si="170"/>
        <v>STATE TREASURERDEMOCRATTREASURER, OFFICE OF STATEStatewide20128075DEBT406344069440596CARRY FORWARD DEBTMCINTIRE JAMESPO BOX 21941SEATTLEWA</v>
      </c>
      <c r="AK967" s="9">
        <f t="shared" si="171"/>
        <v>1</v>
      </c>
      <c r="AL967" s="9" t="str">
        <f t="shared" si="172"/>
        <v>NO!</v>
      </c>
      <c r="AM967" t="str">
        <f t="shared" si="173"/>
        <v>Yes</v>
      </c>
      <c r="AN967">
        <f t="shared" si="174"/>
        <v>100413121</v>
      </c>
      <c r="AO967" s="12" t="str">
        <f t="shared" si="175"/>
        <v>STATE TREASURERDEMOCRATTREASURER, OFFICE OF STATEStatewide</v>
      </c>
    </row>
    <row r="968" spans="1:41" hidden="1" x14ac:dyDescent="0.25">
      <c r="A968">
        <v>763</v>
      </c>
      <c r="B968">
        <v>100481287</v>
      </c>
      <c r="C968" t="s">
        <v>30</v>
      </c>
      <c r="D968" t="s">
        <v>5855</v>
      </c>
      <c r="E968" t="s">
        <v>44</v>
      </c>
      <c r="F968" t="s">
        <v>5856</v>
      </c>
      <c r="G968" t="s">
        <v>1328</v>
      </c>
      <c r="I968" t="s">
        <v>5857</v>
      </c>
      <c r="J968" t="s">
        <v>322</v>
      </c>
      <c r="K968" t="s">
        <v>322</v>
      </c>
      <c r="M968">
        <v>12</v>
      </c>
      <c r="N968" t="s">
        <v>132</v>
      </c>
      <c r="O968" t="s">
        <v>2852</v>
      </c>
      <c r="P968" t="s">
        <v>70</v>
      </c>
      <c r="Q968" t="s">
        <v>324</v>
      </c>
      <c r="R968">
        <v>2012</v>
      </c>
      <c r="S968">
        <v>2144.3200000000002</v>
      </c>
      <c r="T968" t="s">
        <v>31</v>
      </c>
      <c r="U968" s="2">
        <v>41107</v>
      </c>
      <c r="V968" s="2">
        <v>41120</v>
      </c>
      <c r="W968" s="2">
        <v>41120</v>
      </c>
      <c r="Z968" t="s">
        <v>6464</v>
      </c>
      <c r="AA968" t="s">
        <v>3103</v>
      </c>
      <c r="AB968" t="s">
        <v>2939</v>
      </c>
      <c r="AE968" s="9" t="str">
        <f t="shared" si="165"/>
        <v>ok</v>
      </c>
      <c r="AF968" s="9" t="e">
        <f t="shared" si="166"/>
        <v>#VALUE!</v>
      </c>
      <c r="AG968" s="9" t="str">
        <f t="shared" si="167"/>
        <v>ok</v>
      </c>
      <c r="AH968" s="9" t="str">
        <f t="shared" si="168"/>
        <v>OK</v>
      </c>
      <c r="AI968" s="9" t="str">
        <f t="shared" si="169"/>
        <v>ok</v>
      </c>
      <c r="AJ968" s="9" t="str">
        <f t="shared" si="170"/>
        <v>SUPERIOR COURT JUDGE12NON PARTISANPIERCE CO SUPERIOR COURTPIERCEJudicial20122144.32DEBT411074112041120CAPITOL ONEPO BOX 60599CITY OF INDUSTRY</v>
      </c>
      <c r="AK968" s="9">
        <f t="shared" si="171"/>
        <v>0</v>
      </c>
      <c r="AL968" s="9" t="str">
        <f t="shared" si="172"/>
        <v>MATCH</v>
      </c>
      <c r="AM968" t="str">
        <f t="shared" si="173"/>
        <v>Yes</v>
      </c>
      <c r="AN968">
        <f t="shared" si="174"/>
        <v>100480857</v>
      </c>
      <c r="AO968" s="12" t="str">
        <f t="shared" si="175"/>
        <v>SUPERIOR COURT JUDGE12NON PARTISANPIERCE CO SUPERIOR COURTPIERCEJudicial</v>
      </c>
    </row>
    <row r="969" spans="1:41" hidden="1" x14ac:dyDescent="0.25">
      <c r="A969">
        <v>878</v>
      </c>
      <c r="B969">
        <v>100475234</v>
      </c>
      <c r="C969" t="s">
        <v>30</v>
      </c>
      <c r="D969" t="s">
        <v>1237</v>
      </c>
      <c r="E969" t="s">
        <v>44</v>
      </c>
      <c r="F969" t="s">
        <v>1238</v>
      </c>
      <c r="G969" t="s">
        <v>1239</v>
      </c>
      <c r="I969" t="s">
        <v>1240</v>
      </c>
      <c r="J969" t="s">
        <v>67</v>
      </c>
      <c r="K969" t="s">
        <v>322</v>
      </c>
      <c r="M969">
        <v>19</v>
      </c>
      <c r="N969" t="s">
        <v>132</v>
      </c>
      <c r="O969" t="s">
        <v>731</v>
      </c>
      <c r="P969" t="s">
        <v>134</v>
      </c>
      <c r="Q969" t="s">
        <v>324</v>
      </c>
      <c r="R969">
        <v>2012</v>
      </c>
      <c r="S969">
        <v>105.42</v>
      </c>
      <c r="T969" t="s">
        <v>31</v>
      </c>
      <c r="U969" s="2">
        <v>41061</v>
      </c>
      <c r="V969" s="2">
        <v>41090</v>
      </c>
      <c r="W969" s="2">
        <v>41090</v>
      </c>
      <c r="Y969" t="s">
        <v>1030</v>
      </c>
      <c r="Z969" t="s">
        <v>1031</v>
      </c>
      <c r="AA969" t="s">
        <v>1032</v>
      </c>
      <c r="AB969" t="s">
        <v>35</v>
      </c>
      <c r="AC969" t="s">
        <v>36</v>
      </c>
      <c r="AE969" s="9" t="str">
        <f t="shared" si="165"/>
        <v>ok</v>
      </c>
      <c r="AF969" s="9" t="e">
        <f t="shared" si="166"/>
        <v>#VALUE!</v>
      </c>
      <c r="AG969" s="9" t="str">
        <f t="shared" si="167"/>
        <v>ok</v>
      </c>
      <c r="AH969" s="9" t="str">
        <f t="shared" si="168"/>
        <v>OK</v>
      </c>
      <c r="AI969" s="9" t="str">
        <f t="shared" si="169"/>
        <v>ok</v>
      </c>
      <c r="AJ969" s="9" t="str">
        <f t="shared" si="170"/>
        <v>SUPERIOR COURT JUDGE19NON PARTISANKING CO SUPERIOR COURTKINGJudicial2012105.42DEBT410614109041090TREASURY SERVICESABBOT TAYLOR349 16TH AVE E #30SEATTLEWA</v>
      </c>
      <c r="AK969" s="9">
        <f t="shared" si="171"/>
        <v>0</v>
      </c>
      <c r="AL969" s="9" t="str">
        <f t="shared" si="172"/>
        <v>NO!</v>
      </c>
      <c r="AM969" t="str">
        <f t="shared" si="173"/>
        <v>Yes</v>
      </c>
      <c r="AN969">
        <f t="shared" si="174"/>
        <v>100475080</v>
      </c>
      <c r="AO969" s="12" t="str">
        <f t="shared" si="175"/>
        <v>SUPERIOR COURT JUDGE19NON PARTISANKING CO SUPERIOR COURTKINGJudicial</v>
      </c>
    </row>
    <row r="970" spans="1:41" hidden="1" x14ac:dyDescent="0.25">
      <c r="A970">
        <v>725</v>
      </c>
      <c r="B970">
        <v>100475516</v>
      </c>
      <c r="C970" t="s">
        <v>30</v>
      </c>
      <c r="D970" t="s">
        <v>2822</v>
      </c>
      <c r="E970" t="s">
        <v>44</v>
      </c>
      <c r="F970" t="s">
        <v>2798</v>
      </c>
      <c r="G970" t="s">
        <v>2799</v>
      </c>
      <c r="H970" t="s">
        <v>140</v>
      </c>
      <c r="I970" t="s">
        <v>2800</v>
      </c>
      <c r="J970" t="s">
        <v>67</v>
      </c>
      <c r="K970" t="s">
        <v>322</v>
      </c>
      <c r="M970">
        <v>19</v>
      </c>
      <c r="N970" t="s">
        <v>132</v>
      </c>
      <c r="O970" t="s">
        <v>731</v>
      </c>
      <c r="P970" t="s">
        <v>134</v>
      </c>
      <c r="Q970" t="s">
        <v>324</v>
      </c>
      <c r="R970">
        <v>2012</v>
      </c>
      <c r="S970">
        <v>105.42</v>
      </c>
      <c r="T970" t="s">
        <v>31</v>
      </c>
      <c r="U970" s="2">
        <v>41061</v>
      </c>
      <c r="V970" s="2">
        <v>41090</v>
      </c>
      <c r="W970" s="2">
        <v>41090</v>
      </c>
      <c r="Y970" t="s">
        <v>1030</v>
      </c>
      <c r="Z970" t="s">
        <v>1031</v>
      </c>
      <c r="AA970" t="s">
        <v>1032</v>
      </c>
      <c r="AB970" t="s">
        <v>35</v>
      </c>
      <c r="AC970" t="s">
        <v>36</v>
      </c>
      <c r="AE970" s="9" t="str">
        <f t="shared" si="165"/>
        <v>ok</v>
      </c>
      <c r="AF970" s="9" t="e">
        <f t="shared" si="166"/>
        <v>#VALUE!</v>
      </c>
      <c r="AG970" s="9" t="str">
        <f t="shared" si="167"/>
        <v>ok</v>
      </c>
      <c r="AH970" s="9" t="str">
        <f t="shared" si="168"/>
        <v>OK</v>
      </c>
      <c r="AI970" s="9" t="str">
        <f t="shared" si="169"/>
        <v>ok</v>
      </c>
      <c r="AJ970" s="9" t="str">
        <f t="shared" si="170"/>
        <v>SUPERIOR COURT JUDGE19NON PARTISANKING CO SUPERIOR COURTKINGJudicial2012105.42DEBT410614109041090TREASURY SERVICESABBOT TAYLOR349 16TH AVE E #30SEATTLEWA</v>
      </c>
      <c r="AK970" s="9">
        <f t="shared" si="171"/>
        <v>1</v>
      </c>
      <c r="AL970" s="9" t="str">
        <f t="shared" si="172"/>
        <v>NO!</v>
      </c>
      <c r="AM970" t="str">
        <f t="shared" si="173"/>
        <v>Yes</v>
      </c>
      <c r="AN970">
        <f t="shared" si="174"/>
        <v>100475080</v>
      </c>
      <c r="AO970" s="12" t="str">
        <f t="shared" si="175"/>
        <v>SUPERIOR COURT JUDGE19NON PARTISANKING CO SUPERIOR COURTKINGJudicial</v>
      </c>
    </row>
    <row r="971" spans="1:41" hidden="1" x14ac:dyDescent="0.25">
      <c r="A971">
        <v>839</v>
      </c>
      <c r="B971">
        <v>100476052</v>
      </c>
      <c r="C971" t="s">
        <v>30</v>
      </c>
      <c r="D971" t="s">
        <v>1219</v>
      </c>
      <c r="E971" t="s">
        <v>44</v>
      </c>
      <c r="F971" t="s">
        <v>1220</v>
      </c>
      <c r="G971" t="s">
        <v>1221</v>
      </c>
      <c r="I971" t="s">
        <v>1222</v>
      </c>
      <c r="J971" t="s">
        <v>67</v>
      </c>
      <c r="K971" t="s">
        <v>322</v>
      </c>
      <c r="M971">
        <v>19</v>
      </c>
      <c r="N971" t="s">
        <v>132</v>
      </c>
      <c r="O971" t="s">
        <v>731</v>
      </c>
      <c r="P971" t="s">
        <v>134</v>
      </c>
      <c r="Q971" t="s">
        <v>324</v>
      </c>
      <c r="R971">
        <v>2012</v>
      </c>
      <c r="S971">
        <v>105.42</v>
      </c>
      <c r="T971" t="s">
        <v>31</v>
      </c>
      <c r="U971" s="2">
        <v>41061</v>
      </c>
      <c r="V971" s="2">
        <v>41090</v>
      </c>
      <c r="W971" s="2">
        <v>41090</v>
      </c>
      <c r="Y971" t="s">
        <v>1030</v>
      </c>
      <c r="Z971" t="s">
        <v>1031</v>
      </c>
      <c r="AA971" t="s">
        <v>1032</v>
      </c>
      <c r="AB971" t="s">
        <v>35</v>
      </c>
      <c r="AC971" t="s">
        <v>36</v>
      </c>
      <c r="AE971" s="9" t="str">
        <f t="shared" si="165"/>
        <v>ok</v>
      </c>
      <c r="AF971" s="9" t="e">
        <f t="shared" si="166"/>
        <v>#VALUE!</v>
      </c>
      <c r="AG971" s="9" t="str">
        <f t="shared" si="167"/>
        <v>ok</v>
      </c>
      <c r="AH971" s="9" t="str">
        <f t="shared" si="168"/>
        <v>OK</v>
      </c>
      <c r="AI971" s="9" t="str">
        <f t="shared" si="169"/>
        <v>ok</v>
      </c>
      <c r="AJ971" s="9" t="str">
        <f t="shared" si="170"/>
        <v>SUPERIOR COURT JUDGE19NON PARTISANKING CO SUPERIOR COURTKINGJudicial2012105.42DEBT410614109041090TREASURY SERVICESABBOT TAYLOR349 16TH AVE E #30SEATTLEWA</v>
      </c>
      <c r="AK971" s="9">
        <f t="shared" si="171"/>
        <v>1</v>
      </c>
      <c r="AL971" s="9" t="str">
        <f t="shared" si="172"/>
        <v>NO!</v>
      </c>
      <c r="AM971" t="str">
        <f t="shared" si="173"/>
        <v>Yes</v>
      </c>
      <c r="AN971">
        <f t="shared" si="174"/>
        <v>100475080</v>
      </c>
      <c r="AO971" s="12" t="str">
        <f t="shared" si="175"/>
        <v>SUPERIOR COURT JUDGE19NON PARTISANKING CO SUPERIOR COURTKINGJudicial</v>
      </c>
    </row>
    <row r="972" spans="1:41" hidden="1" x14ac:dyDescent="0.25">
      <c r="A972">
        <v>840</v>
      </c>
      <c r="B972">
        <v>100476467</v>
      </c>
      <c r="C972" t="s">
        <v>30</v>
      </c>
      <c r="D972" t="s">
        <v>3576</v>
      </c>
      <c r="E972" t="s">
        <v>44</v>
      </c>
      <c r="F972" t="s">
        <v>3577</v>
      </c>
      <c r="G972" t="s">
        <v>2937</v>
      </c>
      <c r="H972" t="s">
        <v>65</v>
      </c>
      <c r="I972" t="s">
        <v>2905</v>
      </c>
      <c r="J972" t="s">
        <v>67</v>
      </c>
      <c r="K972" t="s">
        <v>322</v>
      </c>
      <c r="M972">
        <v>19</v>
      </c>
      <c r="N972" t="s">
        <v>132</v>
      </c>
      <c r="O972" t="s">
        <v>731</v>
      </c>
      <c r="P972" t="s">
        <v>134</v>
      </c>
      <c r="Q972" t="s">
        <v>324</v>
      </c>
      <c r="R972">
        <v>2012</v>
      </c>
      <c r="S972">
        <v>105.42</v>
      </c>
      <c r="T972" t="s">
        <v>31</v>
      </c>
      <c r="U972" s="2">
        <v>41061</v>
      </c>
      <c r="V972" s="2">
        <v>41090</v>
      </c>
      <c r="W972" s="2">
        <v>41090</v>
      </c>
      <c r="Y972" t="s">
        <v>1030</v>
      </c>
      <c r="Z972" t="s">
        <v>1031</v>
      </c>
      <c r="AA972" t="s">
        <v>1032</v>
      </c>
      <c r="AB972" t="s">
        <v>35</v>
      </c>
      <c r="AC972" t="s">
        <v>36</v>
      </c>
      <c r="AE972" s="9" t="str">
        <f t="shared" si="165"/>
        <v>ok</v>
      </c>
      <c r="AF972" s="9" t="e">
        <f t="shared" si="166"/>
        <v>#VALUE!</v>
      </c>
      <c r="AG972" s="9" t="str">
        <f t="shared" si="167"/>
        <v>ok</v>
      </c>
      <c r="AH972" s="9" t="str">
        <f t="shared" si="168"/>
        <v>OK</v>
      </c>
      <c r="AI972" s="9" t="str">
        <f t="shared" si="169"/>
        <v>ok</v>
      </c>
      <c r="AJ972" s="9" t="str">
        <f t="shared" si="170"/>
        <v>SUPERIOR COURT JUDGE19NON PARTISANKING CO SUPERIOR COURTKINGJudicial2012105.42DEBT410614109041090TREASURY SERVICESABBOT TAYLOR349 16TH AVE E #30SEATTLEWA</v>
      </c>
      <c r="AK972" s="9">
        <f t="shared" si="171"/>
        <v>1</v>
      </c>
      <c r="AL972" s="9" t="str">
        <f t="shared" si="172"/>
        <v>NO!</v>
      </c>
      <c r="AM972" t="str">
        <f t="shared" si="173"/>
        <v>Yes</v>
      </c>
      <c r="AN972">
        <f t="shared" si="174"/>
        <v>100475080</v>
      </c>
      <c r="AO972" s="12" t="str">
        <f t="shared" si="175"/>
        <v>SUPERIOR COURT JUDGE19NON PARTISANKING CO SUPERIOR COURTKINGJudicial</v>
      </c>
    </row>
    <row r="973" spans="1:41" hidden="1" x14ac:dyDescent="0.25">
      <c r="A973">
        <v>879</v>
      </c>
      <c r="B973">
        <v>100477034</v>
      </c>
      <c r="C973" t="s">
        <v>30</v>
      </c>
      <c r="D973" t="s">
        <v>6533</v>
      </c>
      <c r="E973" t="s">
        <v>44</v>
      </c>
      <c r="F973" t="s">
        <v>6534</v>
      </c>
      <c r="G973" t="s">
        <v>108</v>
      </c>
      <c r="H973" t="s">
        <v>430</v>
      </c>
      <c r="I973" t="s">
        <v>2892</v>
      </c>
      <c r="J973" t="s">
        <v>67</v>
      </c>
      <c r="K973" t="s">
        <v>322</v>
      </c>
      <c r="M973">
        <v>19</v>
      </c>
      <c r="N973" t="s">
        <v>132</v>
      </c>
      <c r="O973" t="s">
        <v>731</v>
      </c>
      <c r="P973" t="s">
        <v>134</v>
      </c>
      <c r="Q973" t="s">
        <v>324</v>
      </c>
      <c r="R973">
        <v>2012</v>
      </c>
      <c r="S973">
        <v>105.42</v>
      </c>
      <c r="T973" t="s">
        <v>31</v>
      </c>
      <c r="U973" s="2">
        <v>41061</v>
      </c>
      <c r="V973" s="2">
        <v>41090</v>
      </c>
      <c r="W973" s="2">
        <v>41090</v>
      </c>
      <c r="Y973" t="s">
        <v>1030</v>
      </c>
      <c r="Z973" t="s">
        <v>1031</v>
      </c>
      <c r="AA973" t="s">
        <v>1032</v>
      </c>
      <c r="AB973" t="s">
        <v>35</v>
      </c>
      <c r="AC973" t="s">
        <v>36</v>
      </c>
      <c r="AE973" s="9" t="str">
        <f t="shared" si="165"/>
        <v>ok</v>
      </c>
      <c r="AF973" s="9" t="e">
        <f t="shared" si="166"/>
        <v>#VALUE!</v>
      </c>
      <c r="AG973" s="9" t="str">
        <f t="shared" si="167"/>
        <v>ok</v>
      </c>
      <c r="AH973" s="9" t="str">
        <f t="shared" si="168"/>
        <v>OK</v>
      </c>
      <c r="AI973" s="9" t="str">
        <f t="shared" si="169"/>
        <v>ok</v>
      </c>
      <c r="AJ973" s="9" t="str">
        <f t="shared" si="170"/>
        <v>SUPERIOR COURT JUDGE19NON PARTISANKING CO SUPERIOR COURTKINGJudicial2012105.42DEBT410614109041090TREASURY SERVICESABBOT TAYLOR349 16TH AVE E #30SEATTLEWA</v>
      </c>
      <c r="AK973" s="9">
        <f t="shared" si="171"/>
        <v>1</v>
      </c>
      <c r="AL973" s="9" t="str">
        <f t="shared" si="172"/>
        <v>NO!</v>
      </c>
      <c r="AM973" t="str">
        <f t="shared" si="173"/>
        <v>Yes</v>
      </c>
      <c r="AN973">
        <f t="shared" si="174"/>
        <v>100475080</v>
      </c>
      <c r="AO973" s="12" t="str">
        <f t="shared" si="175"/>
        <v>SUPERIOR COURT JUDGE19NON PARTISANKING CO SUPERIOR COURTKINGJudicial</v>
      </c>
    </row>
    <row r="974" spans="1:41" hidden="1" x14ac:dyDescent="0.25">
      <c r="A974">
        <v>825</v>
      </c>
      <c r="B974">
        <v>100477173</v>
      </c>
      <c r="C974" t="s">
        <v>30</v>
      </c>
      <c r="D974" t="s">
        <v>296</v>
      </c>
      <c r="E974" t="s">
        <v>44</v>
      </c>
      <c r="F974" t="s">
        <v>297</v>
      </c>
      <c r="G974" t="s">
        <v>298</v>
      </c>
      <c r="H974" t="s">
        <v>299</v>
      </c>
      <c r="I974" t="s">
        <v>300</v>
      </c>
      <c r="J974" t="s">
        <v>67</v>
      </c>
      <c r="K974" t="s">
        <v>322</v>
      </c>
      <c r="M974">
        <v>19</v>
      </c>
      <c r="N974" t="s">
        <v>132</v>
      </c>
      <c r="O974" t="s">
        <v>731</v>
      </c>
      <c r="P974" t="s">
        <v>134</v>
      </c>
      <c r="Q974" t="s">
        <v>324</v>
      </c>
      <c r="R974">
        <v>2012</v>
      </c>
      <c r="S974">
        <v>105.42</v>
      </c>
      <c r="T974" t="s">
        <v>31</v>
      </c>
      <c r="U974" s="2">
        <v>41061</v>
      </c>
      <c r="V974" s="2">
        <v>41090</v>
      </c>
      <c r="W974" s="2">
        <v>41090</v>
      </c>
      <c r="Y974" t="s">
        <v>1030</v>
      </c>
      <c r="Z974" t="s">
        <v>1031</v>
      </c>
      <c r="AA974" t="s">
        <v>1032</v>
      </c>
      <c r="AB974" t="s">
        <v>35</v>
      </c>
      <c r="AC974" t="s">
        <v>36</v>
      </c>
      <c r="AE974" s="9" t="str">
        <f t="shared" si="165"/>
        <v>ok</v>
      </c>
      <c r="AF974" s="9" t="e">
        <f t="shared" si="166"/>
        <v>#VALUE!</v>
      </c>
      <c r="AG974" s="9" t="str">
        <f t="shared" si="167"/>
        <v>ok</v>
      </c>
      <c r="AH974" s="9" t="str">
        <f t="shared" si="168"/>
        <v>OK</v>
      </c>
      <c r="AI974" s="9" t="str">
        <f t="shared" si="169"/>
        <v>ok</v>
      </c>
      <c r="AJ974" s="9" t="str">
        <f t="shared" si="170"/>
        <v>SUPERIOR COURT JUDGE19NON PARTISANKING CO SUPERIOR COURTKINGJudicial2012105.42DEBT410614109041090TREASURY SERVICESABBOT TAYLOR349 16TH AVE E #30SEATTLEWA</v>
      </c>
      <c r="AK974" s="9">
        <f t="shared" si="171"/>
        <v>1</v>
      </c>
      <c r="AL974" s="9" t="str">
        <f t="shared" si="172"/>
        <v>NO!</v>
      </c>
      <c r="AM974" t="str">
        <f t="shared" si="173"/>
        <v>Yes</v>
      </c>
      <c r="AN974">
        <f t="shared" si="174"/>
        <v>100475080</v>
      </c>
      <c r="AO974" s="12" t="str">
        <f t="shared" si="175"/>
        <v>SUPERIOR COURT JUDGE19NON PARTISANKING CO SUPERIOR COURTKINGJudicial</v>
      </c>
    </row>
    <row r="975" spans="1:41" hidden="1" x14ac:dyDescent="0.25">
      <c r="A975">
        <v>880</v>
      </c>
      <c r="B975">
        <v>100477179</v>
      </c>
      <c r="C975" t="s">
        <v>30</v>
      </c>
      <c r="D975" t="s">
        <v>671</v>
      </c>
      <c r="E975" t="s">
        <v>44</v>
      </c>
      <c r="F975" t="s">
        <v>672</v>
      </c>
      <c r="G975" t="s">
        <v>673</v>
      </c>
      <c r="H975" t="s">
        <v>404</v>
      </c>
      <c r="I975" t="s">
        <v>674</v>
      </c>
      <c r="J975" t="s">
        <v>675</v>
      </c>
      <c r="K975" t="s">
        <v>322</v>
      </c>
      <c r="M975">
        <v>19</v>
      </c>
      <c r="N975" t="s">
        <v>132</v>
      </c>
      <c r="O975" t="s">
        <v>731</v>
      </c>
      <c r="P975" t="s">
        <v>134</v>
      </c>
      <c r="Q975" t="s">
        <v>324</v>
      </c>
      <c r="R975">
        <v>2012</v>
      </c>
      <c r="S975">
        <v>105.42</v>
      </c>
      <c r="T975" t="s">
        <v>31</v>
      </c>
      <c r="U975" s="2">
        <v>41061</v>
      </c>
      <c r="V975" s="2">
        <v>41090</v>
      </c>
      <c r="W975" s="2">
        <v>41090</v>
      </c>
      <c r="Y975" t="s">
        <v>1030</v>
      </c>
      <c r="Z975" t="s">
        <v>1031</v>
      </c>
      <c r="AA975" t="s">
        <v>1032</v>
      </c>
      <c r="AB975" t="s">
        <v>35</v>
      </c>
      <c r="AC975" t="s">
        <v>36</v>
      </c>
      <c r="AE975" s="9" t="str">
        <f t="shared" si="165"/>
        <v>ok</v>
      </c>
      <c r="AF975" s="9" t="e">
        <f t="shared" si="166"/>
        <v>#VALUE!</v>
      </c>
      <c r="AG975" s="9" t="str">
        <f t="shared" si="167"/>
        <v>ok</v>
      </c>
      <c r="AH975" s="9" t="str">
        <f t="shared" si="168"/>
        <v>OK</v>
      </c>
      <c r="AI975" s="9" t="str">
        <f t="shared" si="169"/>
        <v>ok</v>
      </c>
      <c r="AJ975" s="9" t="str">
        <f t="shared" si="170"/>
        <v>SUPERIOR COURT JUDGE19NON PARTISANKING CO SUPERIOR COURTKINGJudicial2012105.42DEBT410614109041090TREASURY SERVICESABBOT TAYLOR349 16TH AVE E #30SEATTLEWA</v>
      </c>
      <c r="AK975" s="9">
        <f t="shared" si="171"/>
        <v>1</v>
      </c>
      <c r="AL975" s="9" t="str">
        <f t="shared" si="172"/>
        <v>NO!</v>
      </c>
      <c r="AM975" t="str">
        <f t="shared" si="173"/>
        <v>Yes</v>
      </c>
      <c r="AN975">
        <f t="shared" si="174"/>
        <v>100475080</v>
      </c>
      <c r="AO975" s="12" t="str">
        <f t="shared" si="175"/>
        <v>SUPERIOR COURT JUDGE19NON PARTISANKING CO SUPERIOR COURTKINGJudicial</v>
      </c>
    </row>
    <row r="976" spans="1:41" hidden="1" x14ac:dyDescent="0.25">
      <c r="A976">
        <v>881</v>
      </c>
      <c r="B976">
        <v>100477189</v>
      </c>
      <c r="C976" t="s">
        <v>30</v>
      </c>
      <c r="D976" t="s">
        <v>5776</v>
      </c>
      <c r="E976" t="s">
        <v>44</v>
      </c>
      <c r="F976" t="s">
        <v>2953</v>
      </c>
      <c r="G976" t="s">
        <v>2954</v>
      </c>
      <c r="H976" t="s">
        <v>109</v>
      </c>
      <c r="I976" t="s">
        <v>2955</v>
      </c>
      <c r="J976" t="s">
        <v>2881</v>
      </c>
      <c r="K976" t="s">
        <v>322</v>
      </c>
      <c r="M976">
        <v>19</v>
      </c>
      <c r="N976" t="s">
        <v>132</v>
      </c>
      <c r="O976" t="s">
        <v>731</v>
      </c>
      <c r="P976" t="s">
        <v>134</v>
      </c>
      <c r="Q976" t="s">
        <v>324</v>
      </c>
      <c r="R976">
        <v>2012</v>
      </c>
      <c r="S976">
        <v>105.42</v>
      </c>
      <c r="T976" t="s">
        <v>31</v>
      </c>
      <c r="U976" s="2">
        <v>41061</v>
      </c>
      <c r="V976" s="2">
        <v>41090</v>
      </c>
      <c r="W976" s="2">
        <v>41090</v>
      </c>
      <c r="Y976" t="s">
        <v>1030</v>
      </c>
      <c r="Z976" t="s">
        <v>1031</v>
      </c>
      <c r="AA976" t="s">
        <v>1032</v>
      </c>
      <c r="AB976" t="s">
        <v>35</v>
      </c>
      <c r="AC976" t="s">
        <v>36</v>
      </c>
      <c r="AE976" s="9" t="str">
        <f t="shared" si="165"/>
        <v>ok</v>
      </c>
      <c r="AF976" s="9" t="e">
        <f t="shared" si="166"/>
        <v>#VALUE!</v>
      </c>
      <c r="AG976" s="9" t="str">
        <f t="shared" si="167"/>
        <v>ok</v>
      </c>
      <c r="AH976" s="9" t="str">
        <f t="shared" si="168"/>
        <v>OK</v>
      </c>
      <c r="AI976" s="9" t="str">
        <f t="shared" si="169"/>
        <v>ok</v>
      </c>
      <c r="AJ976" s="9" t="str">
        <f t="shared" si="170"/>
        <v>SUPERIOR COURT JUDGE19NON PARTISANKING CO SUPERIOR COURTKINGJudicial2012105.42DEBT410614109041090TREASURY SERVICESABBOT TAYLOR349 16TH AVE E #30SEATTLEWA</v>
      </c>
      <c r="AK976" s="9">
        <f t="shared" si="171"/>
        <v>1</v>
      </c>
      <c r="AL976" s="9" t="str">
        <f t="shared" si="172"/>
        <v>NO!</v>
      </c>
      <c r="AM976" t="str">
        <f t="shared" si="173"/>
        <v>Yes</v>
      </c>
      <c r="AN976">
        <f t="shared" si="174"/>
        <v>100475080</v>
      </c>
      <c r="AO976" s="12" t="str">
        <f t="shared" si="175"/>
        <v>SUPERIOR COURT JUDGE19NON PARTISANKING CO SUPERIOR COURTKINGJudicial</v>
      </c>
    </row>
    <row r="977" spans="1:41" hidden="1" x14ac:dyDescent="0.25">
      <c r="A977">
        <v>843</v>
      </c>
      <c r="B977">
        <v>100477196</v>
      </c>
      <c r="C977" t="s">
        <v>30</v>
      </c>
      <c r="D977" t="s">
        <v>137</v>
      </c>
      <c r="E977" t="s">
        <v>44</v>
      </c>
      <c r="F977" t="s">
        <v>138</v>
      </c>
      <c r="G977" t="s">
        <v>139</v>
      </c>
      <c r="H977" t="s">
        <v>140</v>
      </c>
      <c r="I977" t="s">
        <v>141</v>
      </c>
      <c r="J977" t="s">
        <v>67</v>
      </c>
      <c r="K977" t="s">
        <v>322</v>
      </c>
      <c r="M977">
        <v>19</v>
      </c>
      <c r="N977" t="s">
        <v>132</v>
      </c>
      <c r="O977" t="s">
        <v>731</v>
      </c>
      <c r="P977" t="s">
        <v>134</v>
      </c>
      <c r="Q977" t="s">
        <v>324</v>
      </c>
      <c r="R977">
        <v>2012</v>
      </c>
      <c r="S977">
        <v>105.42</v>
      </c>
      <c r="T977" t="s">
        <v>31</v>
      </c>
      <c r="U977" s="2">
        <v>41061</v>
      </c>
      <c r="V977" s="2">
        <v>41090</v>
      </c>
      <c r="W977" s="2">
        <v>41090</v>
      </c>
      <c r="Y977" t="s">
        <v>1030</v>
      </c>
      <c r="Z977" t="s">
        <v>1031</v>
      </c>
      <c r="AA977" t="s">
        <v>1032</v>
      </c>
      <c r="AB977" t="s">
        <v>35</v>
      </c>
      <c r="AC977" t="s">
        <v>36</v>
      </c>
      <c r="AE977" s="9" t="str">
        <f t="shared" si="165"/>
        <v>ok</v>
      </c>
      <c r="AF977" s="9" t="e">
        <f t="shared" si="166"/>
        <v>#VALUE!</v>
      </c>
      <c r="AG977" s="9" t="str">
        <f t="shared" si="167"/>
        <v>ok</v>
      </c>
      <c r="AH977" s="9" t="str">
        <f t="shared" si="168"/>
        <v>OK</v>
      </c>
      <c r="AI977" s="9" t="str">
        <f t="shared" si="169"/>
        <v>ok</v>
      </c>
      <c r="AJ977" s="9" t="str">
        <f t="shared" si="170"/>
        <v>SUPERIOR COURT JUDGE19NON PARTISANKING CO SUPERIOR COURTKINGJudicial2012105.42DEBT410614109041090TREASURY SERVICESABBOT TAYLOR349 16TH AVE E #30SEATTLEWA</v>
      </c>
      <c r="AK977" s="9">
        <f t="shared" si="171"/>
        <v>1</v>
      </c>
      <c r="AL977" s="9" t="str">
        <f t="shared" si="172"/>
        <v>NO!</v>
      </c>
      <c r="AM977" t="str">
        <f t="shared" si="173"/>
        <v>Yes</v>
      </c>
      <c r="AN977">
        <f t="shared" si="174"/>
        <v>100475080</v>
      </c>
      <c r="AO977" s="12" t="str">
        <f t="shared" si="175"/>
        <v>SUPERIOR COURT JUDGE19NON PARTISANKING CO SUPERIOR COURTKINGJudicial</v>
      </c>
    </row>
    <row r="978" spans="1:41" hidden="1" x14ac:dyDescent="0.25">
      <c r="A978">
        <v>931</v>
      </c>
      <c r="B978">
        <v>100477197</v>
      </c>
      <c r="C978" t="s">
        <v>30</v>
      </c>
      <c r="D978" t="s">
        <v>1050</v>
      </c>
      <c r="E978" t="s">
        <v>44</v>
      </c>
      <c r="F978" t="s">
        <v>637</v>
      </c>
      <c r="G978" t="s">
        <v>638</v>
      </c>
      <c r="H978" t="s">
        <v>639</v>
      </c>
      <c r="I978" t="s">
        <v>606</v>
      </c>
      <c r="J978" t="s">
        <v>1051</v>
      </c>
      <c r="K978" t="s">
        <v>322</v>
      </c>
      <c r="M978">
        <v>19</v>
      </c>
      <c r="N978" t="s">
        <v>132</v>
      </c>
      <c r="O978" t="s">
        <v>731</v>
      </c>
      <c r="P978" t="s">
        <v>134</v>
      </c>
      <c r="Q978" t="s">
        <v>324</v>
      </c>
      <c r="R978">
        <v>2012</v>
      </c>
      <c r="S978">
        <v>105.42</v>
      </c>
      <c r="T978" t="s">
        <v>31</v>
      </c>
      <c r="U978" s="2">
        <v>41061</v>
      </c>
      <c r="V978" s="2">
        <v>41090</v>
      </c>
      <c r="W978" s="2">
        <v>41090</v>
      </c>
      <c r="Y978" t="s">
        <v>1030</v>
      </c>
      <c r="Z978" t="s">
        <v>1031</v>
      </c>
      <c r="AA978" t="s">
        <v>1032</v>
      </c>
      <c r="AB978" t="s">
        <v>35</v>
      </c>
      <c r="AC978" t="s">
        <v>36</v>
      </c>
      <c r="AE978" s="9" t="str">
        <f t="shared" si="165"/>
        <v>ok</v>
      </c>
      <c r="AF978" s="9" t="e">
        <f t="shared" si="166"/>
        <v>#VALUE!</v>
      </c>
      <c r="AG978" s="9" t="str">
        <f t="shared" si="167"/>
        <v>ok</v>
      </c>
      <c r="AH978" s="9" t="str">
        <f t="shared" si="168"/>
        <v>OK</v>
      </c>
      <c r="AI978" s="9" t="str">
        <f t="shared" si="169"/>
        <v>ok</v>
      </c>
      <c r="AJ978" s="9" t="str">
        <f t="shared" si="170"/>
        <v>SUPERIOR COURT JUDGE19NON PARTISANKING CO SUPERIOR COURTKINGJudicial2012105.42DEBT410614109041090TREASURY SERVICESABBOT TAYLOR349 16TH AVE E #30SEATTLEWA</v>
      </c>
      <c r="AK978" s="9">
        <f t="shared" si="171"/>
        <v>1</v>
      </c>
      <c r="AL978" s="9" t="str">
        <f t="shared" si="172"/>
        <v>NO!</v>
      </c>
      <c r="AM978" t="str">
        <f t="shared" si="173"/>
        <v>Yes</v>
      </c>
      <c r="AN978">
        <f t="shared" si="174"/>
        <v>100475080</v>
      </c>
      <c r="AO978" s="12" t="str">
        <f t="shared" si="175"/>
        <v>SUPERIOR COURT JUDGE19NON PARTISANKING CO SUPERIOR COURTKINGJudicial</v>
      </c>
    </row>
    <row r="979" spans="1:41" hidden="1" x14ac:dyDescent="0.25">
      <c r="A979">
        <v>823</v>
      </c>
      <c r="B979">
        <v>100477283</v>
      </c>
      <c r="C979" t="s">
        <v>30</v>
      </c>
      <c r="D979" t="s">
        <v>62</v>
      </c>
      <c r="E979" t="s">
        <v>44</v>
      </c>
      <c r="F979" t="s">
        <v>63</v>
      </c>
      <c r="G979" t="s">
        <v>64</v>
      </c>
      <c r="H979" t="s">
        <v>65</v>
      </c>
      <c r="I979" t="s">
        <v>66</v>
      </c>
      <c r="J979" t="s">
        <v>67</v>
      </c>
      <c r="K979" t="s">
        <v>322</v>
      </c>
      <c r="M979">
        <v>19</v>
      </c>
      <c r="N979" t="s">
        <v>132</v>
      </c>
      <c r="O979" t="s">
        <v>731</v>
      </c>
      <c r="P979" t="s">
        <v>134</v>
      </c>
      <c r="Q979" t="s">
        <v>324</v>
      </c>
      <c r="R979">
        <v>2012</v>
      </c>
      <c r="S979">
        <v>105.42</v>
      </c>
      <c r="T979" t="s">
        <v>31</v>
      </c>
      <c r="U979" s="2">
        <v>41061</v>
      </c>
      <c r="V979" s="2">
        <v>41090</v>
      </c>
      <c r="W979" s="2">
        <v>41090</v>
      </c>
      <c r="Y979" t="s">
        <v>1030</v>
      </c>
      <c r="Z979" t="s">
        <v>1031</v>
      </c>
      <c r="AA979" t="s">
        <v>1032</v>
      </c>
      <c r="AB979" t="s">
        <v>35</v>
      </c>
      <c r="AC979" t="s">
        <v>36</v>
      </c>
      <c r="AE979" s="9" t="str">
        <f t="shared" si="165"/>
        <v>ok</v>
      </c>
      <c r="AF979" s="9" t="e">
        <f t="shared" si="166"/>
        <v>#VALUE!</v>
      </c>
      <c r="AG979" s="9" t="str">
        <f t="shared" si="167"/>
        <v>ok</v>
      </c>
      <c r="AH979" s="9" t="str">
        <f t="shared" si="168"/>
        <v>OK</v>
      </c>
      <c r="AI979" s="9" t="str">
        <f t="shared" si="169"/>
        <v>ok</v>
      </c>
      <c r="AJ979" s="9" t="str">
        <f t="shared" si="170"/>
        <v>SUPERIOR COURT JUDGE19NON PARTISANKING CO SUPERIOR COURTKINGJudicial2012105.42DEBT410614109041090TREASURY SERVICESABBOT TAYLOR349 16TH AVE E #30SEATTLEWA</v>
      </c>
      <c r="AK979" s="9">
        <f t="shared" si="171"/>
        <v>1</v>
      </c>
      <c r="AL979" s="9" t="str">
        <f t="shared" si="172"/>
        <v>NO!</v>
      </c>
      <c r="AM979" t="str">
        <f t="shared" si="173"/>
        <v>Yes</v>
      </c>
      <c r="AN979">
        <f t="shared" si="174"/>
        <v>100475080</v>
      </c>
      <c r="AO979" s="12" t="str">
        <f t="shared" si="175"/>
        <v>SUPERIOR COURT JUDGE19NON PARTISANKING CO SUPERIOR COURTKINGJudicial</v>
      </c>
    </row>
    <row r="980" spans="1:41" hidden="1" x14ac:dyDescent="0.25">
      <c r="A980">
        <v>955</v>
      </c>
      <c r="B980">
        <v>100477412</v>
      </c>
      <c r="C980" t="s">
        <v>30</v>
      </c>
      <c r="D980" t="s">
        <v>6606</v>
      </c>
      <c r="E980" t="s">
        <v>44</v>
      </c>
      <c r="F980" t="s">
        <v>6607</v>
      </c>
      <c r="G980" t="s">
        <v>6608</v>
      </c>
      <c r="I980" t="s">
        <v>6609</v>
      </c>
      <c r="J980" t="s">
        <v>611</v>
      </c>
      <c r="K980" t="s">
        <v>322</v>
      </c>
      <c r="M980">
        <v>19</v>
      </c>
      <c r="N980" t="s">
        <v>132</v>
      </c>
      <c r="O980" t="s">
        <v>731</v>
      </c>
      <c r="P980" t="s">
        <v>134</v>
      </c>
      <c r="Q980" t="s">
        <v>324</v>
      </c>
      <c r="R980">
        <v>2012</v>
      </c>
      <c r="S980">
        <v>105.42</v>
      </c>
      <c r="T980" t="s">
        <v>31</v>
      </c>
      <c r="U980" s="2">
        <v>41061</v>
      </c>
      <c r="V980" s="2">
        <v>41090</v>
      </c>
      <c r="W980" s="2">
        <v>41090</v>
      </c>
      <c r="Y980" t="s">
        <v>1030</v>
      </c>
      <c r="Z980" t="s">
        <v>1031</v>
      </c>
      <c r="AA980" t="s">
        <v>1032</v>
      </c>
      <c r="AB980" t="s">
        <v>35</v>
      </c>
      <c r="AC980" t="s">
        <v>36</v>
      </c>
      <c r="AE980" s="9" t="str">
        <f t="shared" si="165"/>
        <v>ok</v>
      </c>
      <c r="AF980" s="9" t="e">
        <f t="shared" si="166"/>
        <v>#VALUE!</v>
      </c>
      <c r="AG980" s="9" t="str">
        <f t="shared" si="167"/>
        <v>ok</v>
      </c>
      <c r="AH980" s="9" t="str">
        <f t="shared" si="168"/>
        <v>OK</v>
      </c>
      <c r="AI980" s="9" t="str">
        <f t="shared" si="169"/>
        <v>ok</v>
      </c>
      <c r="AJ980" s="9" t="str">
        <f t="shared" si="170"/>
        <v>SUPERIOR COURT JUDGE19NON PARTISANKING CO SUPERIOR COURTKINGJudicial2012105.42DEBT410614109041090TREASURY SERVICESABBOT TAYLOR349 16TH AVE E #30SEATTLEWA</v>
      </c>
      <c r="AK980" s="9">
        <f t="shared" si="171"/>
        <v>1</v>
      </c>
      <c r="AL980" s="9" t="str">
        <f t="shared" si="172"/>
        <v>NO!</v>
      </c>
      <c r="AM980" t="str">
        <f t="shared" si="173"/>
        <v>Yes</v>
      </c>
      <c r="AN980">
        <f t="shared" si="174"/>
        <v>100475080</v>
      </c>
      <c r="AO980" s="12" t="str">
        <f t="shared" si="175"/>
        <v>SUPERIOR COURT JUDGE19NON PARTISANKING CO SUPERIOR COURTKINGJudicial</v>
      </c>
    </row>
    <row r="981" spans="1:41" hidden="1" x14ac:dyDescent="0.25">
      <c r="A981">
        <v>821</v>
      </c>
      <c r="B981">
        <v>100477455</v>
      </c>
      <c r="C981" t="s">
        <v>30</v>
      </c>
      <c r="D981" t="s">
        <v>6386</v>
      </c>
      <c r="E981" t="s">
        <v>44</v>
      </c>
      <c r="F981" t="s">
        <v>6387</v>
      </c>
      <c r="G981" t="s">
        <v>6388</v>
      </c>
      <c r="H981" t="s">
        <v>1114</v>
      </c>
      <c r="I981" t="s">
        <v>6389</v>
      </c>
      <c r="J981" t="s">
        <v>322</v>
      </c>
      <c r="K981" t="s">
        <v>322</v>
      </c>
      <c r="M981">
        <v>19</v>
      </c>
      <c r="N981" t="s">
        <v>132</v>
      </c>
      <c r="O981" t="s">
        <v>731</v>
      </c>
      <c r="P981" t="s">
        <v>134</v>
      </c>
      <c r="Q981" t="s">
        <v>324</v>
      </c>
      <c r="R981">
        <v>2012</v>
      </c>
      <c r="S981">
        <v>105.42</v>
      </c>
      <c r="T981" t="s">
        <v>31</v>
      </c>
      <c r="U981" s="2">
        <v>41061</v>
      </c>
      <c r="V981" s="2">
        <v>41090</v>
      </c>
      <c r="W981" s="2">
        <v>41090</v>
      </c>
      <c r="Y981" t="s">
        <v>1030</v>
      </c>
      <c r="Z981" t="s">
        <v>1031</v>
      </c>
      <c r="AA981" t="s">
        <v>1032</v>
      </c>
      <c r="AB981" t="s">
        <v>35</v>
      </c>
      <c r="AC981" t="s">
        <v>36</v>
      </c>
      <c r="AE981" s="9" t="str">
        <f t="shared" si="165"/>
        <v>ok</v>
      </c>
      <c r="AF981" s="9" t="e">
        <f t="shared" si="166"/>
        <v>#VALUE!</v>
      </c>
      <c r="AG981" s="9" t="str">
        <f t="shared" si="167"/>
        <v>ok</v>
      </c>
      <c r="AH981" s="9" t="str">
        <f t="shared" si="168"/>
        <v>OK</v>
      </c>
      <c r="AI981" s="9" t="str">
        <f t="shared" si="169"/>
        <v>ok</v>
      </c>
      <c r="AJ981" s="9" t="str">
        <f t="shared" si="170"/>
        <v>SUPERIOR COURT JUDGE19NON PARTISANKING CO SUPERIOR COURTKINGJudicial2012105.42DEBT410614109041090TREASURY SERVICESABBOT TAYLOR349 16TH AVE E #30SEATTLEWA</v>
      </c>
      <c r="AK981" s="9">
        <f t="shared" si="171"/>
        <v>1</v>
      </c>
      <c r="AL981" s="9" t="str">
        <f t="shared" si="172"/>
        <v>MATCH</v>
      </c>
      <c r="AM981" t="str">
        <f t="shared" si="173"/>
        <v>Yes</v>
      </c>
      <c r="AN981">
        <f t="shared" si="174"/>
        <v>100475080</v>
      </c>
      <c r="AO981" s="12" t="str">
        <f t="shared" si="175"/>
        <v>SUPERIOR COURT JUDGE19NON PARTISANKING CO SUPERIOR COURTKINGJudicial</v>
      </c>
    </row>
    <row r="982" spans="1:41" hidden="1" x14ac:dyDescent="0.25">
      <c r="A982">
        <v>604</v>
      </c>
      <c r="B982">
        <v>100458843</v>
      </c>
      <c r="C982" t="s">
        <v>30</v>
      </c>
      <c r="D982" t="s">
        <v>4660</v>
      </c>
      <c r="E982" t="s">
        <v>44</v>
      </c>
      <c r="F982" t="s">
        <v>4661</v>
      </c>
      <c r="G982" t="s">
        <v>4662</v>
      </c>
      <c r="I982" t="s">
        <v>4663</v>
      </c>
      <c r="J982" t="s">
        <v>67</v>
      </c>
      <c r="K982" t="s">
        <v>322</v>
      </c>
      <c r="M982">
        <v>19</v>
      </c>
      <c r="N982" t="s">
        <v>132</v>
      </c>
      <c r="O982" t="s">
        <v>731</v>
      </c>
      <c r="P982" t="s">
        <v>134</v>
      </c>
      <c r="Q982" t="s">
        <v>324</v>
      </c>
      <c r="R982">
        <v>2012</v>
      </c>
      <c r="S982">
        <v>242.92</v>
      </c>
      <c r="T982" t="s">
        <v>31</v>
      </c>
      <c r="U982" s="2">
        <v>40909</v>
      </c>
      <c r="V982" s="2">
        <v>40939</v>
      </c>
      <c r="W982" s="2">
        <v>40939</v>
      </c>
      <c r="Y982" t="s">
        <v>1030</v>
      </c>
      <c r="Z982" t="s">
        <v>1031</v>
      </c>
      <c r="AA982" t="s">
        <v>1032</v>
      </c>
      <c r="AB982" t="s">
        <v>35</v>
      </c>
      <c r="AC982" t="s">
        <v>36</v>
      </c>
      <c r="AE982" s="9" t="str">
        <f t="shared" si="165"/>
        <v>ok</v>
      </c>
      <c r="AF982" s="9" t="e">
        <f t="shared" si="166"/>
        <v>#VALUE!</v>
      </c>
      <c r="AG982" s="9" t="str">
        <f t="shared" si="167"/>
        <v>ok</v>
      </c>
      <c r="AH982" s="9" t="str">
        <f t="shared" si="168"/>
        <v>OK</v>
      </c>
      <c r="AI982" s="9" t="str">
        <f t="shared" si="169"/>
        <v>ok</v>
      </c>
      <c r="AJ982" s="9" t="str">
        <f t="shared" si="170"/>
        <v>SUPERIOR COURT JUDGE19NON PARTISANKING CO SUPERIOR COURTKINGJudicial2012242.92DEBT409094093940939TREASURY SERVICESABBOT TAYLOR349 16TH AVE E #30SEATTLEWA</v>
      </c>
      <c r="AK982" s="9">
        <f t="shared" si="171"/>
        <v>0</v>
      </c>
      <c r="AL982" s="9" t="str">
        <f t="shared" si="172"/>
        <v>NO!</v>
      </c>
      <c r="AM982" t="str">
        <f t="shared" si="173"/>
        <v>Yes</v>
      </c>
      <c r="AN982">
        <f t="shared" si="174"/>
        <v>100450146</v>
      </c>
      <c r="AO982" s="12" t="str">
        <f t="shared" si="175"/>
        <v>SUPERIOR COURT JUDGE19NON PARTISANKING CO SUPERIOR COURTKINGJudicial</v>
      </c>
    </row>
    <row r="983" spans="1:41" hidden="1" x14ac:dyDescent="0.25">
      <c r="A983">
        <v>679</v>
      </c>
      <c r="B983">
        <v>100462075</v>
      </c>
      <c r="C983" t="s">
        <v>30</v>
      </c>
      <c r="D983" t="s">
        <v>1009</v>
      </c>
      <c r="E983" t="s">
        <v>44</v>
      </c>
      <c r="F983" t="s">
        <v>804</v>
      </c>
      <c r="G983" t="s">
        <v>805</v>
      </c>
      <c r="H983" t="s">
        <v>336</v>
      </c>
      <c r="I983" t="s">
        <v>806</v>
      </c>
      <c r="J983" t="s">
        <v>807</v>
      </c>
      <c r="K983" t="s">
        <v>322</v>
      </c>
      <c r="M983">
        <v>19</v>
      </c>
      <c r="N983" t="s">
        <v>132</v>
      </c>
      <c r="O983" t="s">
        <v>731</v>
      </c>
      <c r="P983" t="s">
        <v>134</v>
      </c>
      <c r="Q983" t="s">
        <v>324</v>
      </c>
      <c r="R983">
        <v>2012</v>
      </c>
      <c r="S983">
        <v>444.58</v>
      </c>
      <c r="T983" t="s">
        <v>31</v>
      </c>
      <c r="U983" s="2">
        <v>41000</v>
      </c>
      <c r="V983" s="2">
        <v>41029</v>
      </c>
      <c r="W983" s="2">
        <v>41029</v>
      </c>
      <c r="Y983" t="s">
        <v>1030</v>
      </c>
      <c r="Z983" t="s">
        <v>1031</v>
      </c>
      <c r="AA983" t="s">
        <v>1032</v>
      </c>
      <c r="AB983" t="s">
        <v>35</v>
      </c>
      <c r="AC983" t="s">
        <v>36</v>
      </c>
      <c r="AE983" s="9" t="str">
        <f t="shared" si="165"/>
        <v>ok</v>
      </c>
      <c r="AF983" s="9" t="e">
        <f t="shared" si="166"/>
        <v>#VALUE!</v>
      </c>
      <c r="AG983" s="9" t="str">
        <f t="shared" si="167"/>
        <v>ok</v>
      </c>
      <c r="AH983" s="9" t="str">
        <f t="shared" si="168"/>
        <v>OK</v>
      </c>
      <c r="AI983" s="9" t="str">
        <f t="shared" si="169"/>
        <v>ok</v>
      </c>
      <c r="AJ983" s="9" t="str">
        <f t="shared" si="170"/>
        <v>SUPERIOR COURT JUDGE19NON PARTISANKING CO SUPERIOR COURTKINGJudicial2012444.58DEBT410004102941029TREASURY SERVICESABBOT TAYLOR349 16TH AVE E #30SEATTLEWA</v>
      </c>
      <c r="AK983" s="9">
        <f t="shared" si="171"/>
        <v>0</v>
      </c>
      <c r="AL983" s="9" t="str">
        <f t="shared" si="172"/>
        <v>NO!</v>
      </c>
      <c r="AM983" t="str">
        <f t="shared" si="173"/>
        <v>Yes</v>
      </c>
      <c r="AN983">
        <f t="shared" si="174"/>
        <v>100461979</v>
      </c>
      <c r="AO983" s="12" t="str">
        <f t="shared" si="175"/>
        <v>SUPERIOR COURT JUDGE19NON PARTISANKING CO SUPERIOR COURTKINGJudicial</v>
      </c>
    </row>
    <row r="984" spans="1:41" hidden="1" x14ac:dyDescent="0.25">
      <c r="A984">
        <v>620</v>
      </c>
      <c r="B984">
        <v>100462364</v>
      </c>
      <c r="C984" t="s">
        <v>30</v>
      </c>
      <c r="D984" t="s">
        <v>2793</v>
      </c>
      <c r="E984" t="s">
        <v>44</v>
      </c>
      <c r="F984" t="s">
        <v>2794</v>
      </c>
      <c r="G984" t="s">
        <v>486</v>
      </c>
      <c r="H984" t="s">
        <v>225</v>
      </c>
      <c r="I984" t="s">
        <v>2795</v>
      </c>
      <c r="J984" t="s">
        <v>67</v>
      </c>
      <c r="K984" t="s">
        <v>322</v>
      </c>
      <c r="M984">
        <v>19</v>
      </c>
      <c r="N984" t="s">
        <v>132</v>
      </c>
      <c r="O984" t="s">
        <v>731</v>
      </c>
      <c r="P984" t="s">
        <v>134</v>
      </c>
      <c r="Q984" t="s">
        <v>324</v>
      </c>
      <c r="R984">
        <v>2012</v>
      </c>
      <c r="S984">
        <v>444.58</v>
      </c>
      <c r="T984" t="s">
        <v>31</v>
      </c>
      <c r="U984" s="2">
        <v>41000</v>
      </c>
      <c r="V984" s="2">
        <v>41029</v>
      </c>
      <c r="W984" s="2">
        <v>41029</v>
      </c>
      <c r="Y984" t="s">
        <v>1030</v>
      </c>
      <c r="Z984" t="s">
        <v>1031</v>
      </c>
      <c r="AA984" t="s">
        <v>1032</v>
      </c>
      <c r="AB984" t="s">
        <v>35</v>
      </c>
      <c r="AC984" t="s">
        <v>36</v>
      </c>
      <c r="AE984" s="9" t="str">
        <f t="shared" si="165"/>
        <v>ok</v>
      </c>
      <c r="AF984" s="9" t="e">
        <f t="shared" si="166"/>
        <v>#VALUE!</v>
      </c>
      <c r="AG984" s="9" t="str">
        <f t="shared" si="167"/>
        <v>ok</v>
      </c>
      <c r="AH984" s="9" t="str">
        <f t="shared" si="168"/>
        <v>OK</v>
      </c>
      <c r="AI984" s="9" t="str">
        <f t="shared" si="169"/>
        <v>ok</v>
      </c>
      <c r="AJ984" s="9" t="str">
        <f t="shared" si="170"/>
        <v>SUPERIOR COURT JUDGE19NON PARTISANKING CO SUPERIOR COURTKINGJudicial2012444.58DEBT410004102941029TREASURY SERVICESABBOT TAYLOR349 16TH AVE E #30SEATTLEWA</v>
      </c>
      <c r="AK984" s="9">
        <f t="shared" si="171"/>
        <v>1</v>
      </c>
      <c r="AL984" s="9" t="str">
        <f t="shared" si="172"/>
        <v>NO!</v>
      </c>
      <c r="AM984" t="str">
        <f t="shared" si="173"/>
        <v>Yes</v>
      </c>
      <c r="AN984">
        <f t="shared" si="174"/>
        <v>100461979</v>
      </c>
      <c r="AO984" s="12" t="str">
        <f t="shared" si="175"/>
        <v>SUPERIOR COURT JUDGE19NON PARTISANKING CO SUPERIOR COURTKINGJudicial</v>
      </c>
    </row>
    <row r="985" spans="1:41" hidden="1" x14ac:dyDescent="0.25">
      <c r="A985">
        <v>873</v>
      </c>
      <c r="B985">
        <v>100481203</v>
      </c>
      <c r="C985" t="s">
        <v>30</v>
      </c>
      <c r="D985" t="s">
        <v>6955</v>
      </c>
      <c r="E985" t="s">
        <v>44</v>
      </c>
      <c r="F985" t="s">
        <v>6956</v>
      </c>
      <c r="G985" t="s">
        <v>395</v>
      </c>
      <c r="H985" t="s">
        <v>404</v>
      </c>
      <c r="I985" t="s">
        <v>6957</v>
      </c>
      <c r="J985" t="s">
        <v>49</v>
      </c>
      <c r="K985" t="s">
        <v>322</v>
      </c>
      <c r="M985">
        <v>1</v>
      </c>
      <c r="N985" t="s">
        <v>132</v>
      </c>
      <c r="O985" t="s">
        <v>5849</v>
      </c>
      <c r="P985" t="s">
        <v>2945</v>
      </c>
      <c r="Q985" t="s">
        <v>324</v>
      </c>
      <c r="R985">
        <v>2012</v>
      </c>
      <c r="S985">
        <v>101.98</v>
      </c>
      <c r="T985" t="s">
        <v>31</v>
      </c>
      <c r="U985" s="2">
        <v>41107</v>
      </c>
      <c r="V985" s="2">
        <v>41120</v>
      </c>
      <c r="W985" s="2">
        <v>41120</v>
      </c>
      <c r="Z985" t="s">
        <v>5853</v>
      </c>
      <c r="AA985" t="s">
        <v>2756</v>
      </c>
      <c r="AB985" t="s">
        <v>1158</v>
      </c>
      <c r="AC985" t="s">
        <v>1159</v>
      </c>
      <c r="AE985" s="9" t="str">
        <f t="shared" si="165"/>
        <v>ok</v>
      </c>
      <c r="AF985" s="9" t="e">
        <f t="shared" si="166"/>
        <v>#VALUE!</v>
      </c>
      <c r="AG985" s="9" t="str">
        <f t="shared" si="167"/>
        <v>ok</v>
      </c>
      <c r="AH985" s="9" t="str">
        <f t="shared" si="168"/>
        <v>OK</v>
      </c>
      <c r="AI985" s="9" t="str">
        <f t="shared" si="169"/>
        <v>ok</v>
      </c>
      <c r="AJ985" s="9" t="str">
        <f t="shared" si="170"/>
        <v>SUPERIOR COURT JUDGE1NON PARTISANOKANOGAN CO SUPERIOR COURTOKANOGANJudicial2012101.98DEBT411074112041120AM EXPO BOX 650448DALLASTX</v>
      </c>
      <c r="AK985" s="9">
        <f t="shared" si="171"/>
        <v>0</v>
      </c>
      <c r="AL985" s="9" t="str">
        <f t="shared" si="172"/>
        <v>NO!</v>
      </c>
      <c r="AM985" t="str">
        <f t="shared" si="173"/>
        <v>Yes</v>
      </c>
      <c r="AN985">
        <f t="shared" si="174"/>
        <v>100481115</v>
      </c>
      <c r="AO985" s="12" t="str">
        <f t="shared" si="175"/>
        <v>SUPERIOR COURT JUDGE1NON PARTISANOKANOGAN CO SUPERIOR COURTOKANOGANJudicial</v>
      </c>
    </row>
    <row r="986" spans="1:41" hidden="1" x14ac:dyDescent="0.25">
      <c r="A986">
        <v>972</v>
      </c>
      <c r="B986">
        <v>100451374</v>
      </c>
      <c r="C986" t="s">
        <v>30</v>
      </c>
      <c r="D986" t="s">
        <v>106</v>
      </c>
      <c r="E986" t="s">
        <v>44</v>
      </c>
      <c r="F986" t="s">
        <v>107</v>
      </c>
      <c r="G986" t="s">
        <v>108</v>
      </c>
      <c r="H986" t="s">
        <v>109</v>
      </c>
      <c r="I986" t="s">
        <v>110</v>
      </c>
      <c r="J986" t="s">
        <v>111</v>
      </c>
      <c r="K986" t="s">
        <v>322</v>
      </c>
      <c r="M986">
        <v>40</v>
      </c>
      <c r="N986" t="s">
        <v>132</v>
      </c>
      <c r="O986" t="s">
        <v>731</v>
      </c>
      <c r="P986" t="s">
        <v>134</v>
      </c>
      <c r="Q986" t="s">
        <v>324</v>
      </c>
      <c r="R986">
        <v>2012</v>
      </c>
      <c r="S986">
        <v>1200</v>
      </c>
      <c r="T986" t="s">
        <v>31</v>
      </c>
      <c r="U986" s="2">
        <v>40914</v>
      </c>
      <c r="V986" s="2">
        <v>40939</v>
      </c>
      <c r="W986" s="2">
        <v>40939</v>
      </c>
      <c r="Y986" t="s">
        <v>2815</v>
      </c>
      <c r="Z986" t="s">
        <v>2772</v>
      </c>
      <c r="AA986" t="s">
        <v>5091</v>
      </c>
      <c r="AB986" t="s">
        <v>35</v>
      </c>
      <c r="AC986" t="s">
        <v>36</v>
      </c>
      <c r="AE986" s="9" t="str">
        <f t="shared" si="165"/>
        <v>ok</v>
      </c>
      <c r="AF986" s="9" t="e">
        <f t="shared" si="166"/>
        <v>#VALUE!</v>
      </c>
      <c r="AG986" s="9" t="str">
        <f t="shared" si="167"/>
        <v>ok</v>
      </c>
      <c r="AH986" s="9" t="str">
        <f t="shared" si="168"/>
        <v>OK</v>
      </c>
      <c r="AI986" s="9" t="str">
        <f t="shared" si="169"/>
        <v>ok</v>
      </c>
      <c r="AJ986" s="9" t="str">
        <f t="shared" si="170"/>
        <v>SUPERIOR COURT JUDGE40NON PARTISANKING CO SUPERIOR COURTKINGJudicial20121200DEBT409144093940939CAMPAIGN MANAGEMENTFALESCHINI JAKE700 BROADWAY AVE E #302SEATTLEWA</v>
      </c>
      <c r="AK986" s="9">
        <f t="shared" si="171"/>
        <v>0</v>
      </c>
      <c r="AL986" s="9" t="str">
        <f t="shared" si="172"/>
        <v>NO!</v>
      </c>
      <c r="AM986" t="str">
        <f t="shared" si="173"/>
        <v>Yes</v>
      </c>
      <c r="AN986">
        <f t="shared" si="174"/>
        <v>100450158</v>
      </c>
      <c r="AO986" s="12" t="str">
        <f t="shared" si="175"/>
        <v>SUPERIOR COURT JUDGE40NON PARTISANKING CO SUPERIOR COURTKINGJudicial</v>
      </c>
    </row>
    <row r="987" spans="1:41" hidden="1" x14ac:dyDescent="0.25">
      <c r="A987">
        <v>584</v>
      </c>
      <c r="B987">
        <v>100461964</v>
      </c>
      <c r="C987" t="s">
        <v>30</v>
      </c>
      <c r="D987" t="s">
        <v>2433</v>
      </c>
      <c r="E987" t="s">
        <v>44</v>
      </c>
      <c r="F987" t="s">
        <v>2434</v>
      </c>
      <c r="G987" t="s">
        <v>2435</v>
      </c>
      <c r="H987" t="s">
        <v>430</v>
      </c>
      <c r="I987" t="s">
        <v>2436</v>
      </c>
      <c r="J987" t="s">
        <v>654</v>
      </c>
      <c r="K987" t="s">
        <v>322</v>
      </c>
      <c r="M987">
        <v>40</v>
      </c>
      <c r="N987" t="s">
        <v>132</v>
      </c>
      <c r="O987" t="s">
        <v>731</v>
      </c>
      <c r="P987" t="s">
        <v>134</v>
      </c>
      <c r="Q987" t="s">
        <v>324</v>
      </c>
      <c r="R987">
        <v>2012</v>
      </c>
      <c r="S987">
        <v>1200</v>
      </c>
      <c r="T987" t="s">
        <v>31</v>
      </c>
      <c r="U987" s="2">
        <v>40914</v>
      </c>
      <c r="V987" s="2">
        <v>40939</v>
      </c>
      <c r="W987" s="2">
        <v>40939</v>
      </c>
      <c r="Y987" t="s">
        <v>2815</v>
      </c>
      <c r="Z987" t="s">
        <v>2772</v>
      </c>
      <c r="AA987" t="s">
        <v>5091</v>
      </c>
      <c r="AB987" t="s">
        <v>35</v>
      </c>
      <c r="AC987" t="s">
        <v>36</v>
      </c>
      <c r="AE987" s="9" t="str">
        <f t="shared" si="165"/>
        <v>ok</v>
      </c>
      <c r="AF987" s="9" t="e">
        <f t="shared" si="166"/>
        <v>#VALUE!</v>
      </c>
      <c r="AG987" s="9" t="str">
        <f t="shared" si="167"/>
        <v>ok</v>
      </c>
      <c r="AH987" s="9" t="str">
        <f t="shared" si="168"/>
        <v>OK</v>
      </c>
      <c r="AI987" s="9" t="str">
        <f t="shared" si="169"/>
        <v>ok</v>
      </c>
      <c r="AJ987" s="9" t="str">
        <f t="shared" si="170"/>
        <v>SUPERIOR COURT JUDGE40NON PARTISANKING CO SUPERIOR COURTKINGJudicial20121200DEBT409144093940939CAMPAIGN MANAGEMENTFALESCHINI JAKE700 BROADWAY AVE E #302SEATTLEWA</v>
      </c>
      <c r="AK987" s="9">
        <f t="shared" si="171"/>
        <v>1</v>
      </c>
      <c r="AL987" s="9" t="str">
        <f t="shared" si="172"/>
        <v>NO!</v>
      </c>
      <c r="AM987" t="str">
        <f t="shared" si="173"/>
        <v>Yes</v>
      </c>
      <c r="AN987">
        <f t="shared" si="174"/>
        <v>100450158</v>
      </c>
      <c r="AO987" s="12" t="str">
        <f t="shared" si="175"/>
        <v>SUPERIOR COURT JUDGE40NON PARTISANKING CO SUPERIOR COURTKINGJudicial</v>
      </c>
    </row>
    <row r="988" spans="1:41" hidden="1" x14ac:dyDescent="0.25">
      <c r="A988">
        <v>585</v>
      </c>
      <c r="B988">
        <v>100462001</v>
      </c>
      <c r="C988" t="s">
        <v>30</v>
      </c>
      <c r="D988" t="s">
        <v>5519</v>
      </c>
      <c r="E988" t="s">
        <v>44</v>
      </c>
      <c r="F988" t="s">
        <v>5520</v>
      </c>
      <c r="G988" t="s">
        <v>5521</v>
      </c>
      <c r="H988" t="s">
        <v>299</v>
      </c>
      <c r="I988" t="s">
        <v>5522</v>
      </c>
      <c r="J988" t="s">
        <v>67</v>
      </c>
      <c r="K988" t="s">
        <v>322</v>
      </c>
      <c r="M988">
        <v>40</v>
      </c>
      <c r="N988" t="s">
        <v>132</v>
      </c>
      <c r="O988" t="s">
        <v>731</v>
      </c>
      <c r="P988" t="s">
        <v>134</v>
      </c>
      <c r="Q988" t="s">
        <v>324</v>
      </c>
      <c r="R988">
        <v>2012</v>
      </c>
      <c r="S988">
        <v>1200</v>
      </c>
      <c r="T988" t="s">
        <v>31</v>
      </c>
      <c r="U988" s="2">
        <v>40914</v>
      </c>
      <c r="V988" s="2">
        <v>40939</v>
      </c>
      <c r="W988" s="2">
        <v>40939</v>
      </c>
      <c r="Y988" t="s">
        <v>2815</v>
      </c>
      <c r="Z988" t="s">
        <v>2772</v>
      </c>
      <c r="AA988" t="s">
        <v>5091</v>
      </c>
      <c r="AB988" t="s">
        <v>35</v>
      </c>
      <c r="AC988" t="s">
        <v>36</v>
      </c>
      <c r="AE988" s="9" t="str">
        <f t="shared" si="165"/>
        <v>ok</v>
      </c>
      <c r="AF988" s="9" t="e">
        <f t="shared" si="166"/>
        <v>#VALUE!</v>
      </c>
      <c r="AG988" s="9" t="str">
        <f t="shared" si="167"/>
        <v>ok</v>
      </c>
      <c r="AH988" s="9" t="str">
        <f t="shared" si="168"/>
        <v>OK</v>
      </c>
      <c r="AI988" s="9" t="str">
        <f t="shared" si="169"/>
        <v>ok</v>
      </c>
      <c r="AJ988" s="9" t="str">
        <f t="shared" si="170"/>
        <v>SUPERIOR COURT JUDGE40NON PARTISANKING CO SUPERIOR COURTKINGJudicial20121200DEBT409144093940939CAMPAIGN MANAGEMENTFALESCHINI JAKE700 BROADWAY AVE E #302SEATTLEWA</v>
      </c>
      <c r="AK988" s="9">
        <f t="shared" si="171"/>
        <v>1</v>
      </c>
      <c r="AL988" s="9" t="str">
        <f t="shared" si="172"/>
        <v>NO!</v>
      </c>
      <c r="AM988" t="str">
        <f t="shared" si="173"/>
        <v>Yes</v>
      </c>
      <c r="AN988">
        <f t="shared" si="174"/>
        <v>100450158</v>
      </c>
      <c r="AO988" s="12" t="str">
        <f t="shared" si="175"/>
        <v>SUPERIOR COURT JUDGE40NON PARTISANKING CO SUPERIOR COURTKINGJudicial</v>
      </c>
    </row>
    <row r="989" spans="1:41" hidden="1" x14ac:dyDescent="0.25">
      <c r="A989">
        <v>586</v>
      </c>
      <c r="B989">
        <v>100462025</v>
      </c>
      <c r="C989" t="s">
        <v>30</v>
      </c>
      <c r="D989" t="s">
        <v>2875</v>
      </c>
      <c r="E989" t="s">
        <v>44</v>
      </c>
      <c r="F989" t="s">
        <v>2876</v>
      </c>
      <c r="G989" t="s">
        <v>604</v>
      </c>
      <c r="H989" t="s">
        <v>404</v>
      </c>
      <c r="I989" t="s">
        <v>2877</v>
      </c>
      <c r="J989" t="s">
        <v>348</v>
      </c>
      <c r="K989" t="s">
        <v>322</v>
      </c>
      <c r="M989">
        <v>40</v>
      </c>
      <c r="N989" t="s">
        <v>132</v>
      </c>
      <c r="O989" t="s">
        <v>731</v>
      </c>
      <c r="P989" t="s">
        <v>134</v>
      </c>
      <c r="Q989" t="s">
        <v>324</v>
      </c>
      <c r="R989">
        <v>2012</v>
      </c>
      <c r="S989">
        <v>1200</v>
      </c>
      <c r="T989" t="s">
        <v>31</v>
      </c>
      <c r="U989" s="2">
        <v>40914</v>
      </c>
      <c r="V989" s="2">
        <v>40939</v>
      </c>
      <c r="W989" s="2">
        <v>40939</v>
      </c>
      <c r="Y989" t="s">
        <v>2815</v>
      </c>
      <c r="Z989" t="s">
        <v>2772</v>
      </c>
      <c r="AA989" t="s">
        <v>5091</v>
      </c>
      <c r="AB989" t="s">
        <v>35</v>
      </c>
      <c r="AC989" t="s">
        <v>36</v>
      </c>
      <c r="AE989" s="9" t="str">
        <f t="shared" si="165"/>
        <v>ok</v>
      </c>
      <c r="AF989" s="9" t="e">
        <f t="shared" si="166"/>
        <v>#VALUE!</v>
      </c>
      <c r="AG989" s="9" t="str">
        <f t="shared" si="167"/>
        <v>ok</v>
      </c>
      <c r="AH989" s="9" t="str">
        <f t="shared" si="168"/>
        <v>OK</v>
      </c>
      <c r="AI989" s="9" t="str">
        <f t="shared" si="169"/>
        <v>ok</v>
      </c>
      <c r="AJ989" s="9" t="str">
        <f t="shared" si="170"/>
        <v>SUPERIOR COURT JUDGE40NON PARTISANKING CO SUPERIOR COURTKINGJudicial20121200DEBT409144093940939CAMPAIGN MANAGEMENTFALESCHINI JAKE700 BROADWAY AVE E #302SEATTLEWA</v>
      </c>
      <c r="AK989" s="9">
        <f t="shared" si="171"/>
        <v>1</v>
      </c>
      <c r="AL989" s="9" t="str">
        <f t="shared" si="172"/>
        <v>NO!</v>
      </c>
      <c r="AM989" t="str">
        <f t="shared" si="173"/>
        <v>Yes</v>
      </c>
      <c r="AN989">
        <f t="shared" si="174"/>
        <v>100450158</v>
      </c>
      <c r="AO989" s="12" t="str">
        <f t="shared" si="175"/>
        <v>SUPERIOR COURT JUDGE40NON PARTISANKING CO SUPERIOR COURTKINGJudicial</v>
      </c>
    </row>
    <row r="990" spans="1:41" hidden="1" x14ac:dyDescent="0.25">
      <c r="A990">
        <v>817</v>
      </c>
      <c r="B990">
        <v>100480857</v>
      </c>
      <c r="C990" t="s">
        <v>30</v>
      </c>
      <c r="D990" t="s">
        <v>6386</v>
      </c>
      <c r="E990" t="s">
        <v>44</v>
      </c>
      <c r="F990" t="s">
        <v>6387</v>
      </c>
      <c r="G990" t="s">
        <v>6388</v>
      </c>
      <c r="H990" t="s">
        <v>1114</v>
      </c>
      <c r="I990" t="s">
        <v>6389</v>
      </c>
      <c r="J990" t="s">
        <v>322</v>
      </c>
      <c r="K990" t="s">
        <v>322</v>
      </c>
      <c r="M990">
        <v>40</v>
      </c>
      <c r="N990" t="s">
        <v>132</v>
      </c>
      <c r="O990" t="s">
        <v>731</v>
      </c>
      <c r="P990" t="s">
        <v>134</v>
      </c>
      <c r="Q990" t="s">
        <v>324</v>
      </c>
      <c r="R990">
        <v>2012</v>
      </c>
      <c r="S990">
        <v>343.75</v>
      </c>
      <c r="T990" t="s">
        <v>31</v>
      </c>
      <c r="U990" s="2">
        <v>40940</v>
      </c>
      <c r="V990" s="2">
        <v>40968</v>
      </c>
      <c r="W990" s="2">
        <v>40968</v>
      </c>
      <c r="Y990" t="s">
        <v>1030</v>
      </c>
      <c r="Z990" t="s">
        <v>1031</v>
      </c>
      <c r="AA990" t="s">
        <v>1032</v>
      </c>
      <c r="AB990" t="s">
        <v>35</v>
      </c>
      <c r="AC990" t="s">
        <v>36</v>
      </c>
      <c r="AE990" s="9" t="str">
        <f t="shared" si="165"/>
        <v>ok</v>
      </c>
      <c r="AF990" s="9" t="e">
        <f t="shared" si="166"/>
        <v>#VALUE!</v>
      </c>
      <c r="AG990" s="9" t="str">
        <f t="shared" si="167"/>
        <v>ok</v>
      </c>
      <c r="AH990" s="9" t="str">
        <f t="shared" si="168"/>
        <v>OK</v>
      </c>
      <c r="AI990" s="9" t="str">
        <f t="shared" si="169"/>
        <v>ok</v>
      </c>
      <c r="AJ990" s="9" t="str">
        <f t="shared" si="170"/>
        <v>SUPERIOR COURT JUDGE40NON PARTISANKING CO SUPERIOR COURTKINGJudicial2012343.75DEBT409404096840968TREASURY SERVICESABBOT TAYLOR349 16TH AVE E #30SEATTLEWA</v>
      </c>
      <c r="AK990" s="9">
        <f t="shared" si="171"/>
        <v>0</v>
      </c>
      <c r="AL990" s="9" t="str">
        <f t="shared" si="172"/>
        <v>MATCH</v>
      </c>
      <c r="AM990" t="str">
        <f t="shared" si="173"/>
        <v>Yes</v>
      </c>
      <c r="AN990">
        <f t="shared" si="174"/>
        <v>100454591</v>
      </c>
      <c r="AO990" s="12" t="str">
        <f t="shared" si="175"/>
        <v>SUPERIOR COURT JUDGE40NON PARTISANKING CO SUPERIOR COURTKINGJudicial</v>
      </c>
    </row>
    <row r="991" spans="1:41" hidden="1" x14ac:dyDescent="0.25">
      <c r="A991">
        <v>737</v>
      </c>
      <c r="B991">
        <v>100462610</v>
      </c>
      <c r="C991" t="s">
        <v>30</v>
      </c>
      <c r="D991" t="s">
        <v>671</v>
      </c>
      <c r="E991" t="s">
        <v>44</v>
      </c>
      <c r="F991" t="s">
        <v>672</v>
      </c>
      <c r="G991" t="s">
        <v>673</v>
      </c>
      <c r="H991" t="s">
        <v>404</v>
      </c>
      <c r="I991" t="s">
        <v>674</v>
      </c>
      <c r="J991" t="s">
        <v>675</v>
      </c>
      <c r="K991" t="s">
        <v>322</v>
      </c>
      <c r="M991">
        <v>4</v>
      </c>
      <c r="N991" t="s">
        <v>132</v>
      </c>
      <c r="O991" t="s">
        <v>2949</v>
      </c>
      <c r="P991" t="s">
        <v>812</v>
      </c>
      <c r="Q991" t="s">
        <v>324</v>
      </c>
      <c r="R991">
        <v>2012</v>
      </c>
      <c r="S991">
        <v>300</v>
      </c>
      <c r="T991" t="s">
        <v>31</v>
      </c>
      <c r="U991" s="2">
        <v>41000</v>
      </c>
      <c r="V991" s="2">
        <v>41029</v>
      </c>
      <c r="W991" s="2">
        <v>41029</v>
      </c>
      <c r="X991" t="s">
        <v>72</v>
      </c>
      <c r="Y991" t="s">
        <v>2661</v>
      </c>
      <c r="Z991" t="s">
        <v>167</v>
      </c>
      <c r="AA991" t="s">
        <v>168</v>
      </c>
      <c r="AB991" t="s">
        <v>35</v>
      </c>
      <c r="AC991" t="s">
        <v>36</v>
      </c>
      <c r="AE991" s="9" t="str">
        <f t="shared" si="165"/>
        <v>ok</v>
      </c>
      <c r="AF991" s="9" t="e">
        <f t="shared" si="166"/>
        <v>#VALUE!</v>
      </c>
      <c r="AG991" s="9" t="str">
        <f t="shared" si="167"/>
        <v>ok</v>
      </c>
      <c r="AH991" s="9" t="str">
        <f t="shared" si="168"/>
        <v>OK</v>
      </c>
      <c r="AI991" s="9" t="str">
        <f t="shared" si="169"/>
        <v>ok</v>
      </c>
      <c r="AJ991" s="9" t="str">
        <f t="shared" si="170"/>
        <v>SUPERIOR COURT JUDGE4NON PARTISANTHURSTON CO SUPERIOR COURTTHURSTONJudicial2012300DEBT410004102941029Operation and OverheadAPRIL TREASURYARGO STRATEGIESPO BOX 9100 SEATTLEWA</v>
      </c>
      <c r="AK991" s="9">
        <f t="shared" si="171"/>
        <v>0</v>
      </c>
      <c r="AL991" s="9" t="str">
        <f t="shared" si="172"/>
        <v>NO!</v>
      </c>
      <c r="AM991" t="str">
        <f t="shared" si="173"/>
        <v>Yes</v>
      </c>
      <c r="AN991">
        <f t="shared" si="174"/>
        <v>100462421</v>
      </c>
      <c r="AO991" s="12" t="str">
        <f t="shared" si="175"/>
        <v>SUPERIOR COURT JUDGE4NON PARTISANTHURSTON CO SUPERIOR COURTTHURSTONJudicial</v>
      </c>
    </row>
    <row r="992" spans="1:41" hidden="1" x14ac:dyDescent="0.25">
      <c r="A992">
        <v>277</v>
      </c>
      <c r="B992">
        <v>100298485</v>
      </c>
      <c r="C992" t="s">
        <v>30</v>
      </c>
      <c r="D992" t="s">
        <v>2873</v>
      </c>
      <c r="E992" t="s">
        <v>44</v>
      </c>
      <c r="F992" t="s">
        <v>2874</v>
      </c>
      <c r="G992" t="s">
        <v>2802</v>
      </c>
      <c r="H992" t="s">
        <v>404</v>
      </c>
      <c r="I992" t="s">
        <v>2806</v>
      </c>
      <c r="J992" t="s">
        <v>174</v>
      </c>
      <c r="K992" t="e">
        <v>#N/A</v>
      </c>
      <c r="L992" t="e">
        <v>#N/A</v>
      </c>
      <c r="M992" t="e">
        <v>#N/A</v>
      </c>
      <c r="N992" t="e">
        <v>#N/A</v>
      </c>
      <c r="O992" t="e">
        <v>#N/A</v>
      </c>
      <c r="P992" t="e">
        <v>#N/A</v>
      </c>
      <c r="Q992" t="e">
        <v>#N/A</v>
      </c>
      <c r="R992" t="e">
        <v>#N/A</v>
      </c>
      <c r="S992" t="e">
        <v>#N/A</v>
      </c>
      <c r="T992" t="e">
        <v>#N/A</v>
      </c>
      <c r="U992" t="e">
        <v>#N/A</v>
      </c>
      <c r="V992" t="e">
        <v>#N/A</v>
      </c>
      <c r="W992" t="e">
        <v>#N/A</v>
      </c>
      <c r="X992" t="e">
        <v>#N/A</v>
      </c>
      <c r="Y992" t="e">
        <v>#N/A</v>
      </c>
      <c r="Z992" t="e">
        <v>#N/A</v>
      </c>
      <c r="AA992" t="e">
        <v>#N/A</v>
      </c>
      <c r="AB992" t="e">
        <v>#N/A</v>
      </c>
      <c r="AC992" t="e">
        <v>#N/A</v>
      </c>
      <c r="AE992" s="9" t="str">
        <f t="shared" si="165"/>
        <v>ok</v>
      </c>
      <c r="AF992" s="9" t="e">
        <f t="shared" si="166"/>
        <v>#N/A</v>
      </c>
      <c r="AG992" s="9" t="e">
        <f t="shared" si="167"/>
        <v>#N/A</v>
      </c>
      <c r="AH992" s="9" t="e">
        <f t="shared" si="168"/>
        <v>#N/A</v>
      </c>
      <c r="AI992" s="9" t="e">
        <f t="shared" si="169"/>
        <v>#N/A</v>
      </c>
      <c r="AJ992" s="12" t="e">
        <f t="shared" si="170"/>
        <v>#N/A</v>
      </c>
      <c r="AK992" s="9">
        <f>IF(OR(ISNA(AJ991),ISNA(AO992)),0,IF(AO992&lt;&gt;AJ991,0,1))</f>
        <v>0</v>
      </c>
      <c r="AL992" s="9" t="e">
        <f t="shared" si="172"/>
        <v>#N/A</v>
      </c>
      <c r="AM992" t="str">
        <f t="shared" si="173"/>
        <v>Yes</v>
      </c>
      <c r="AN992" t="e">
        <f>VLOOKUP(AO992,real_kac,2,FALSE)</f>
        <v>#N/A</v>
      </c>
      <c r="AO992" s="12" t="e">
        <f t="shared" si="175"/>
        <v>#N/A</v>
      </c>
    </row>
    <row r="993" spans="1:41" hidden="1" x14ac:dyDescent="0.25">
      <c r="A993">
        <v>289</v>
      </c>
      <c r="B993">
        <v>100298487</v>
      </c>
      <c r="C993" t="s">
        <v>30</v>
      </c>
      <c r="D993" t="s">
        <v>2873</v>
      </c>
      <c r="E993" t="s">
        <v>44</v>
      </c>
      <c r="F993" t="s">
        <v>2874</v>
      </c>
      <c r="G993" t="s">
        <v>2802</v>
      </c>
      <c r="H993" t="s">
        <v>404</v>
      </c>
      <c r="I993" t="s">
        <v>2806</v>
      </c>
      <c r="J993" t="s">
        <v>174</v>
      </c>
      <c r="K993" t="e">
        <v>#N/A</v>
      </c>
      <c r="L993" t="e">
        <v>#N/A</v>
      </c>
      <c r="M993" t="e">
        <v>#N/A</v>
      </c>
      <c r="N993" t="e">
        <v>#N/A</v>
      </c>
      <c r="O993" t="e">
        <v>#N/A</v>
      </c>
      <c r="P993" t="e">
        <v>#N/A</v>
      </c>
      <c r="Q993" t="e">
        <v>#N/A</v>
      </c>
      <c r="R993" t="e">
        <v>#N/A</v>
      </c>
      <c r="S993" t="e">
        <v>#N/A</v>
      </c>
      <c r="T993" t="e">
        <v>#N/A</v>
      </c>
      <c r="U993" t="e">
        <v>#N/A</v>
      </c>
      <c r="V993" t="e">
        <v>#N/A</v>
      </c>
      <c r="W993" t="e">
        <v>#N/A</v>
      </c>
      <c r="X993" t="e">
        <v>#N/A</v>
      </c>
      <c r="Y993" t="e">
        <v>#N/A</v>
      </c>
      <c r="Z993" t="e">
        <v>#N/A</v>
      </c>
      <c r="AA993" t="e">
        <v>#N/A</v>
      </c>
      <c r="AB993" t="e">
        <v>#N/A</v>
      </c>
      <c r="AC993" t="e">
        <v>#N/A</v>
      </c>
      <c r="AE993" s="9" t="str">
        <f t="shared" si="165"/>
        <v>ok</v>
      </c>
      <c r="AF993" s="9" t="e">
        <f t="shared" si="166"/>
        <v>#N/A</v>
      </c>
      <c r="AG993" s="9" t="e">
        <f t="shared" si="167"/>
        <v>#N/A</v>
      </c>
      <c r="AH993" s="9" t="e">
        <f t="shared" si="168"/>
        <v>#N/A</v>
      </c>
      <c r="AI993" s="9" t="e">
        <f t="shared" si="169"/>
        <v>#N/A</v>
      </c>
      <c r="AJ993" s="12" t="e">
        <f t="shared" si="170"/>
        <v>#N/A</v>
      </c>
      <c r="AK993" s="9">
        <f>IF(OR(ISNA(AO992),ISNA(AJ993)),0,IF(AJ993&lt;&gt;AO992,0,1))</f>
        <v>0</v>
      </c>
      <c r="AL993" s="9" t="e">
        <f t="shared" si="172"/>
        <v>#N/A</v>
      </c>
      <c r="AM993" t="str">
        <f t="shared" si="173"/>
        <v>Yes</v>
      </c>
      <c r="AN993" t="e">
        <f t="shared" ref="AN993:AN1024" si="176">VLOOKUP(AJ993,real_kac,2,FALSE)</f>
        <v>#N/A</v>
      </c>
      <c r="AO993" s="12" t="e">
        <f t="shared" si="175"/>
        <v>#N/A</v>
      </c>
    </row>
    <row r="994" spans="1:41" hidden="1" x14ac:dyDescent="0.25">
      <c r="A994">
        <v>282</v>
      </c>
      <c r="B994">
        <v>100298971</v>
      </c>
      <c r="C994" t="s">
        <v>30</v>
      </c>
      <c r="D994" t="s">
        <v>631</v>
      </c>
      <c r="E994" t="s">
        <v>44</v>
      </c>
      <c r="F994" t="s">
        <v>632</v>
      </c>
      <c r="G994" t="s">
        <v>633</v>
      </c>
      <c r="H994" t="s">
        <v>336</v>
      </c>
      <c r="I994" t="s">
        <v>634</v>
      </c>
      <c r="J994" t="s">
        <v>174</v>
      </c>
      <c r="K994" t="e">
        <v>#N/A</v>
      </c>
      <c r="L994" t="e">
        <v>#N/A</v>
      </c>
      <c r="M994" t="e">
        <v>#N/A</v>
      </c>
      <c r="N994" t="e">
        <v>#N/A</v>
      </c>
      <c r="O994" t="e">
        <v>#N/A</v>
      </c>
      <c r="P994" t="e">
        <v>#N/A</v>
      </c>
      <c r="Q994" t="e">
        <v>#N/A</v>
      </c>
      <c r="R994" t="e">
        <v>#N/A</v>
      </c>
      <c r="S994" t="e">
        <v>#N/A</v>
      </c>
      <c r="T994" t="e">
        <v>#N/A</v>
      </c>
      <c r="U994" t="e">
        <v>#N/A</v>
      </c>
      <c r="V994" t="e">
        <v>#N/A</v>
      </c>
      <c r="W994" t="e">
        <v>#N/A</v>
      </c>
      <c r="X994" t="e">
        <v>#N/A</v>
      </c>
      <c r="Y994" t="e">
        <v>#N/A</v>
      </c>
      <c r="Z994" t="e">
        <v>#N/A</v>
      </c>
      <c r="AA994" t="e">
        <v>#N/A</v>
      </c>
      <c r="AB994" t="e">
        <v>#N/A</v>
      </c>
      <c r="AC994" t="e">
        <v>#N/A</v>
      </c>
      <c r="AE994" s="9" t="str">
        <f t="shared" si="165"/>
        <v>ok</v>
      </c>
      <c r="AF994" s="9" t="e">
        <f t="shared" si="166"/>
        <v>#N/A</v>
      </c>
      <c r="AG994" s="9" t="e">
        <f t="shared" si="167"/>
        <v>#N/A</v>
      </c>
      <c r="AH994" s="9" t="e">
        <f t="shared" si="168"/>
        <v>#N/A</v>
      </c>
      <c r="AI994" s="9" t="e">
        <f t="shared" si="169"/>
        <v>#N/A</v>
      </c>
      <c r="AJ994" s="12" t="e">
        <f t="shared" si="170"/>
        <v>#N/A</v>
      </c>
      <c r="AK994" s="9">
        <f t="shared" ref="AK994:AK1025" si="177">IF(OR(ISNA(AJ993),ISNA(AJ994)),0,IF(AJ994&lt;&gt;AJ993,0,1))</f>
        <v>0</v>
      </c>
      <c r="AL994" s="9" t="e">
        <f t="shared" si="172"/>
        <v>#N/A</v>
      </c>
      <c r="AM994" t="str">
        <f t="shared" si="173"/>
        <v>Yes</v>
      </c>
      <c r="AN994" t="e">
        <f t="shared" si="176"/>
        <v>#N/A</v>
      </c>
      <c r="AO994" s="12" t="e">
        <f t="shared" si="175"/>
        <v>#N/A</v>
      </c>
    </row>
    <row r="995" spans="1:41" hidden="1" x14ac:dyDescent="0.25">
      <c r="A995">
        <v>283</v>
      </c>
      <c r="B995">
        <v>100298975</v>
      </c>
      <c r="C995" t="s">
        <v>30</v>
      </c>
      <c r="D995" t="s">
        <v>631</v>
      </c>
      <c r="E995" t="s">
        <v>44</v>
      </c>
      <c r="F995" t="s">
        <v>632</v>
      </c>
      <c r="G995" t="s">
        <v>633</v>
      </c>
      <c r="H995" t="s">
        <v>336</v>
      </c>
      <c r="I995" t="s">
        <v>634</v>
      </c>
      <c r="J995" t="s">
        <v>174</v>
      </c>
      <c r="K995" t="e">
        <v>#N/A</v>
      </c>
      <c r="L995" t="e">
        <v>#N/A</v>
      </c>
      <c r="M995" t="e">
        <v>#N/A</v>
      </c>
      <c r="N995" t="e">
        <v>#N/A</v>
      </c>
      <c r="O995" t="e">
        <v>#N/A</v>
      </c>
      <c r="P995" t="e">
        <v>#N/A</v>
      </c>
      <c r="Q995" t="e">
        <v>#N/A</v>
      </c>
      <c r="R995" t="e">
        <v>#N/A</v>
      </c>
      <c r="S995" t="e">
        <v>#N/A</v>
      </c>
      <c r="T995" t="e">
        <v>#N/A</v>
      </c>
      <c r="U995" t="e">
        <v>#N/A</v>
      </c>
      <c r="V995" t="e">
        <v>#N/A</v>
      </c>
      <c r="W995" t="e">
        <v>#N/A</v>
      </c>
      <c r="X995" t="e">
        <v>#N/A</v>
      </c>
      <c r="Y995" t="e">
        <v>#N/A</v>
      </c>
      <c r="Z995" t="e">
        <v>#N/A</v>
      </c>
      <c r="AA995" t="e">
        <v>#N/A</v>
      </c>
      <c r="AB995" t="e">
        <v>#N/A</v>
      </c>
      <c r="AC995" t="e">
        <v>#N/A</v>
      </c>
      <c r="AE995" s="9" t="str">
        <f t="shared" si="165"/>
        <v>ok</v>
      </c>
      <c r="AF995" s="9" t="e">
        <f t="shared" si="166"/>
        <v>#N/A</v>
      </c>
      <c r="AG995" s="9" t="e">
        <f t="shared" si="167"/>
        <v>#N/A</v>
      </c>
      <c r="AH995" s="9" t="e">
        <f t="shared" si="168"/>
        <v>#N/A</v>
      </c>
      <c r="AI995" s="9" t="e">
        <f t="shared" si="169"/>
        <v>#N/A</v>
      </c>
      <c r="AJ995" s="12" t="e">
        <f t="shared" si="170"/>
        <v>#N/A</v>
      </c>
      <c r="AK995" s="9">
        <f t="shared" si="177"/>
        <v>0</v>
      </c>
      <c r="AL995" s="9" t="e">
        <f t="shared" si="172"/>
        <v>#N/A</v>
      </c>
      <c r="AM995" t="str">
        <f t="shared" si="173"/>
        <v>Yes</v>
      </c>
      <c r="AN995" t="e">
        <f t="shared" si="176"/>
        <v>#N/A</v>
      </c>
      <c r="AO995" s="12" t="e">
        <f t="shared" si="175"/>
        <v>#N/A</v>
      </c>
    </row>
    <row r="996" spans="1:41" hidden="1" x14ac:dyDescent="0.25">
      <c r="A996">
        <v>287</v>
      </c>
      <c r="B996">
        <v>100298995</v>
      </c>
      <c r="C996" t="s">
        <v>30</v>
      </c>
      <c r="D996" t="s">
        <v>671</v>
      </c>
      <c r="E996" t="s">
        <v>44</v>
      </c>
      <c r="F996" t="s">
        <v>672</v>
      </c>
      <c r="G996" t="s">
        <v>673</v>
      </c>
      <c r="H996" t="s">
        <v>404</v>
      </c>
      <c r="I996" t="s">
        <v>674</v>
      </c>
      <c r="J996" t="s">
        <v>675</v>
      </c>
      <c r="K996" t="e">
        <v>#N/A</v>
      </c>
      <c r="L996" t="e">
        <v>#N/A</v>
      </c>
      <c r="M996" t="e">
        <v>#N/A</v>
      </c>
      <c r="N996" t="e">
        <v>#N/A</v>
      </c>
      <c r="O996" t="e">
        <v>#N/A</v>
      </c>
      <c r="P996" t="e">
        <v>#N/A</v>
      </c>
      <c r="Q996" t="e">
        <v>#N/A</v>
      </c>
      <c r="R996" t="e">
        <v>#N/A</v>
      </c>
      <c r="S996" t="e">
        <v>#N/A</v>
      </c>
      <c r="T996" t="e">
        <v>#N/A</v>
      </c>
      <c r="U996" t="e">
        <v>#N/A</v>
      </c>
      <c r="V996" t="e">
        <v>#N/A</v>
      </c>
      <c r="W996" t="e">
        <v>#N/A</v>
      </c>
      <c r="X996" t="e">
        <v>#N/A</v>
      </c>
      <c r="Y996" t="e">
        <v>#N/A</v>
      </c>
      <c r="Z996" t="e">
        <v>#N/A</v>
      </c>
      <c r="AA996" t="e">
        <v>#N/A</v>
      </c>
      <c r="AB996" t="e">
        <v>#N/A</v>
      </c>
      <c r="AC996" t="e">
        <v>#N/A</v>
      </c>
      <c r="AE996" s="9" t="str">
        <f t="shared" si="165"/>
        <v>ok</v>
      </c>
      <c r="AF996" s="9" t="e">
        <f t="shared" si="166"/>
        <v>#N/A</v>
      </c>
      <c r="AG996" s="9" t="e">
        <f t="shared" si="167"/>
        <v>#N/A</v>
      </c>
      <c r="AH996" s="9" t="e">
        <f t="shared" si="168"/>
        <v>#N/A</v>
      </c>
      <c r="AI996" s="9" t="e">
        <f t="shared" si="169"/>
        <v>#N/A</v>
      </c>
      <c r="AJ996" s="12" t="e">
        <f t="shared" si="170"/>
        <v>#N/A</v>
      </c>
      <c r="AK996" s="9">
        <f t="shared" si="177"/>
        <v>0</v>
      </c>
      <c r="AL996" s="9" t="e">
        <f t="shared" si="172"/>
        <v>#N/A</v>
      </c>
      <c r="AM996" t="str">
        <f t="shared" si="173"/>
        <v>Yes</v>
      </c>
      <c r="AN996" t="e">
        <f t="shared" si="176"/>
        <v>#N/A</v>
      </c>
      <c r="AO996" s="12" t="e">
        <f t="shared" si="175"/>
        <v>#N/A</v>
      </c>
    </row>
    <row r="997" spans="1:41" hidden="1" x14ac:dyDescent="0.25">
      <c r="A997">
        <v>284</v>
      </c>
      <c r="B997">
        <v>100300744</v>
      </c>
      <c r="C997" t="s">
        <v>30</v>
      </c>
      <c r="D997" t="s">
        <v>2873</v>
      </c>
      <c r="E997" t="s">
        <v>44</v>
      </c>
      <c r="F997" t="s">
        <v>2874</v>
      </c>
      <c r="G997" t="s">
        <v>2802</v>
      </c>
      <c r="H997" t="s">
        <v>404</v>
      </c>
      <c r="I997" t="s">
        <v>2806</v>
      </c>
      <c r="J997" t="s">
        <v>174</v>
      </c>
      <c r="K997" t="e">
        <v>#N/A</v>
      </c>
      <c r="L997" t="e">
        <v>#N/A</v>
      </c>
      <c r="M997" t="e">
        <v>#N/A</v>
      </c>
      <c r="N997" t="e">
        <v>#N/A</v>
      </c>
      <c r="O997" t="e">
        <v>#N/A</v>
      </c>
      <c r="P997" t="e">
        <v>#N/A</v>
      </c>
      <c r="Q997" t="e">
        <v>#N/A</v>
      </c>
      <c r="R997" t="e">
        <v>#N/A</v>
      </c>
      <c r="S997" t="e">
        <v>#N/A</v>
      </c>
      <c r="T997" t="e">
        <v>#N/A</v>
      </c>
      <c r="U997" t="e">
        <v>#N/A</v>
      </c>
      <c r="V997" t="e">
        <v>#N/A</v>
      </c>
      <c r="W997" t="e">
        <v>#N/A</v>
      </c>
      <c r="X997" t="e">
        <v>#N/A</v>
      </c>
      <c r="Y997" t="e">
        <v>#N/A</v>
      </c>
      <c r="Z997" t="e">
        <v>#N/A</v>
      </c>
      <c r="AA997" t="e">
        <v>#N/A</v>
      </c>
      <c r="AB997" t="e">
        <v>#N/A</v>
      </c>
      <c r="AC997" t="e">
        <v>#N/A</v>
      </c>
      <c r="AE997" s="9" t="str">
        <f t="shared" si="165"/>
        <v>ok</v>
      </c>
      <c r="AF997" s="9" t="e">
        <f t="shared" si="166"/>
        <v>#N/A</v>
      </c>
      <c r="AG997" s="9" t="e">
        <f t="shared" si="167"/>
        <v>#N/A</v>
      </c>
      <c r="AH997" s="9" t="e">
        <f t="shared" si="168"/>
        <v>#N/A</v>
      </c>
      <c r="AI997" s="9" t="e">
        <f t="shared" si="169"/>
        <v>#N/A</v>
      </c>
      <c r="AJ997" s="12" t="e">
        <f t="shared" si="170"/>
        <v>#N/A</v>
      </c>
      <c r="AK997" s="9">
        <f t="shared" si="177"/>
        <v>0</v>
      </c>
      <c r="AL997" s="9" t="e">
        <f t="shared" si="172"/>
        <v>#N/A</v>
      </c>
      <c r="AM997" t="str">
        <f t="shared" si="173"/>
        <v>Yes</v>
      </c>
      <c r="AN997" t="e">
        <f t="shared" si="176"/>
        <v>#N/A</v>
      </c>
      <c r="AO997" s="12" t="e">
        <f t="shared" si="175"/>
        <v>#N/A</v>
      </c>
    </row>
    <row r="998" spans="1:41" hidden="1" x14ac:dyDescent="0.25">
      <c r="A998">
        <v>291</v>
      </c>
      <c r="B998">
        <v>100300858</v>
      </c>
      <c r="C998" t="s">
        <v>30</v>
      </c>
      <c r="D998" t="s">
        <v>631</v>
      </c>
      <c r="E998" t="s">
        <v>44</v>
      </c>
      <c r="F998" t="s">
        <v>632</v>
      </c>
      <c r="G998" t="s">
        <v>633</v>
      </c>
      <c r="H998" t="s">
        <v>336</v>
      </c>
      <c r="I998" t="s">
        <v>634</v>
      </c>
      <c r="J998" t="s">
        <v>174</v>
      </c>
      <c r="K998" t="e">
        <v>#N/A</v>
      </c>
      <c r="L998" t="e">
        <v>#N/A</v>
      </c>
      <c r="M998" t="e">
        <v>#N/A</v>
      </c>
      <c r="N998" t="e">
        <v>#N/A</v>
      </c>
      <c r="O998" t="e">
        <v>#N/A</v>
      </c>
      <c r="P998" t="e">
        <v>#N/A</v>
      </c>
      <c r="Q998" t="e">
        <v>#N/A</v>
      </c>
      <c r="R998" t="e">
        <v>#N/A</v>
      </c>
      <c r="S998" t="e">
        <v>#N/A</v>
      </c>
      <c r="T998" t="e">
        <v>#N/A</v>
      </c>
      <c r="U998" t="e">
        <v>#N/A</v>
      </c>
      <c r="V998" t="e">
        <v>#N/A</v>
      </c>
      <c r="W998" t="e">
        <v>#N/A</v>
      </c>
      <c r="X998" t="e">
        <v>#N/A</v>
      </c>
      <c r="Y998" t="e">
        <v>#N/A</v>
      </c>
      <c r="Z998" t="e">
        <v>#N/A</v>
      </c>
      <c r="AA998" t="e">
        <v>#N/A</v>
      </c>
      <c r="AB998" t="e">
        <v>#N/A</v>
      </c>
      <c r="AC998" t="e">
        <v>#N/A</v>
      </c>
      <c r="AE998" s="9" t="str">
        <f t="shared" si="165"/>
        <v>ok</v>
      </c>
      <c r="AF998" s="9" t="e">
        <f t="shared" si="166"/>
        <v>#N/A</v>
      </c>
      <c r="AG998" s="9" t="e">
        <f t="shared" si="167"/>
        <v>#N/A</v>
      </c>
      <c r="AH998" s="9" t="e">
        <f t="shared" si="168"/>
        <v>#N/A</v>
      </c>
      <c r="AI998" s="9" t="e">
        <f t="shared" si="169"/>
        <v>#N/A</v>
      </c>
      <c r="AJ998" s="12" t="e">
        <f t="shared" si="170"/>
        <v>#N/A</v>
      </c>
      <c r="AK998" s="9">
        <f t="shared" si="177"/>
        <v>0</v>
      </c>
      <c r="AL998" s="9" t="e">
        <f t="shared" si="172"/>
        <v>#N/A</v>
      </c>
      <c r="AM998" t="str">
        <f t="shared" si="173"/>
        <v>Yes</v>
      </c>
      <c r="AN998" t="e">
        <f t="shared" si="176"/>
        <v>#N/A</v>
      </c>
      <c r="AO998" s="12" t="e">
        <f t="shared" si="175"/>
        <v>#N/A</v>
      </c>
    </row>
    <row r="999" spans="1:41" hidden="1" x14ac:dyDescent="0.25">
      <c r="A999">
        <v>294</v>
      </c>
      <c r="B999">
        <v>100301159</v>
      </c>
      <c r="C999" t="s">
        <v>30</v>
      </c>
      <c r="D999" t="s">
        <v>2246</v>
      </c>
      <c r="E999" t="s">
        <v>44</v>
      </c>
      <c r="F999" t="s">
        <v>2247</v>
      </c>
      <c r="G999" t="s">
        <v>2248</v>
      </c>
      <c r="H999" t="s">
        <v>404</v>
      </c>
      <c r="I999" t="s">
        <v>2249</v>
      </c>
      <c r="J999" t="s">
        <v>174</v>
      </c>
      <c r="K999" t="e">
        <v>#N/A</v>
      </c>
      <c r="L999" t="e">
        <v>#N/A</v>
      </c>
      <c r="M999" t="e">
        <v>#N/A</v>
      </c>
      <c r="N999" t="e">
        <v>#N/A</v>
      </c>
      <c r="O999" t="e">
        <v>#N/A</v>
      </c>
      <c r="P999" t="e">
        <v>#N/A</v>
      </c>
      <c r="Q999" t="e">
        <v>#N/A</v>
      </c>
      <c r="R999" t="e">
        <v>#N/A</v>
      </c>
      <c r="S999" t="e">
        <v>#N/A</v>
      </c>
      <c r="T999" t="e">
        <v>#N/A</v>
      </c>
      <c r="U999" t="e">
        <v>#N/A</v>
      </c>
      <c r="V999" t="e">
        <v>#N/A</v>
      </c>
      <c r="W999" t="e">
        <v>#N/A</v>
      </c>
      <c r="X999" t="e">
        <v>#N/A</v>
      </c>
      <c r="Y999" t="e">
        <v>#N/A</v>
      </c>
      <c r="Z999" t="e">
        <v>#N/A</v>
      </c>
      <c r="AA999" t="e">
        <v>#N/A</v>
      </c>
      <c r="AB999" t="e">
        <v>#N/A</v>
      </c>
      <c r="AC999" t="e">
        <v>#N/A</v>
      </c>
      <c r="AE999" s="9" t="str">
        <f t="shared" si="165"/>
        <v>ok</v>
      </c>
      <c r="AF999" s="9" t="e">
        <f t="shared" si="166"/>
        <v>#N/A</v>
      </c>
      <c r="AG999" s="9" t="e">
        <f t="shared" si="167"/>
        <v>#N/A</v>
      </c>
      <c r="AH999" s="9" t="e">
        <f t="shared" si="168"/>
        <v>#N/A</v>
      </c>
      <c r="AI999" s="9" t="e">
        <f t="shared" si="169"/>
        <v>#N/A</v>
      </c>
      <c r="AJ999" s="12" t="e">
        <f t="shared" si="170"/>
        <v>#N/A</v>
      </c>
      <c r="AK999" s="9">
        <f t="shared" si="177"/>
        <v>0</v>
      </c>
      <c r="AL999" s="9" t="e">
        <f t="shared" si="172"/>
        <v>#N/A</v>
      </c>
      <c r="AM999" t="str">
        <f t="shared" si="173"/>
        <v>Yes</v>
      </c>
      <c r="AN999" t="e">
        <f t="shared" si="176"/>
        <v>#N/A</v>
      </c>
      <c r="AO999" s="12" t="e">
        <f t="shared" si="175"/>
        <v>#N/A</v>
      </c>
    </row>
    <row r="1000" spans="1:41" hidden="1" x14ac:dyDescent="0.25">
      <c r="A1000">
        <v>295</v>
      </c>
      <c r="B1000">
        <v>100301295</v>
      </c>
      <c r="C1000" t="s">
        <v>30</v>
      </c>
      <c r="D1000" t="s">
        <v>671</v>
      </c>
      <c r="E1000" t="s">
        <v>44</v>
      </c>
      <c r="F1000" t="s">
        <v>672</v>
      </c>
      <c r="G1000" t="s">
        <v>673</v>
      </c>
      <c r="H1000" t="s">
        <v>404</v>
      </c>
      <c r="I1000" t="s">
        <v>674</v>
      </c>
      <c r="J1000" t="s">
        <v>675</v>
      </c>
      <c r="K1000" t="e">
        <v>#N/A</v>
      </c>
      <c r="L1000" t="e">
        <v>#N/A</v>
      </c>
      <c r="M1000" t="e">
        <v>#N/A</v>
      </c>
      <c r="N1000" t="e">
        <v>#N/A</v>
      </c>
      <c r="O1000" t="e">
        <v>#N/A</v>
      </c>
      <c r="P1000" t="e">
        <v>#N/A</v>
      </c>
      <c r="Q1000" t="e">
        <v>#N/A</v>
      </c>
      <c r="R1000" t="e">
        <v>#N/A</v>
      </c>
      <c r="S1000" t="e">
        <v>#N/A</v>
      </c>
      <c r="T1000" t="e">
        <v>#N/A</v>
      </c>
      <c r="U1000" t="e">
        <v>#N/A</v>
      </c>
      <c r="V1000" t="e">
        <v>#N/A</v>
      </c>
      <c r="W1000" t="e">
        <v>#N/A</v>
      </c>
      <c r="X1000" t="e">
        <v>#N/A</v>
      </c>
      <c r="Y1000" t="e">
        <v>#N/A</v>
      </c>
      <c r="Z1000" t="e">
        <v>#N/A</v>
      </c>
      <c r="AA1000" t="e">
        <v>#N/A</v>
      </c>
      <c r="AB1000" t="e">
        <v>#N/A</v>
      </c>
      <c r="AC1000" t="e">
        <v>#N/A</v>
      </c>
      <c r="AE1000" s="9" t="str">
        <f t="shared" si="165"/>
        <v>ok</v>
      </c>
      <c r="AF1000" s="9" t="e">
        <f t="shared" si="166"/>
        <v>#N/A</v>
      </c>
      <c r="AG1000" s="9" t="e">
        <f t="shared" si="167"/>
        <v>#N/A</v>
      </c>
      <c r="AH1000" s="9" t="e">
        <f t="shared" si="168"/>
        <v>#N/A</v>
      </c>
      <c r="AI1000" s="9" t="e">
        <f t="shared" si="169"/>
        <v>#N/A</v>
      </c>
      <c r="AJ1000" s="12" t="e">
        <f t="shared" si="170"/>
        <v>#N/A</v>
      </c>
      <c r="AK1000" s="9">
        <f t="shared" si="177"/>
        <v>0</v>
      </c>
      <c r="AL1000" s="9" t="e">
        <f t="shared" si="172"/>
        <v>#N/A</v>
      </c>
      <c r="AM1000" t="str">
        <f t="shared" si="173"/>
        <v>Yes</v>
      </c>
      <c r="AN1000" t="e">
        <f t="shared" si="176"/>
        <v>#N/A</v>
      </c>
      <c r="AO1000" s="12" t="e">
        <f t="shared" si="175"/>
        <v>#N/A</v>
      </c>
    </row>
    <row r="1001" spans="1:41" hidden="1" x14ac:dyDescent="0.25">
      <c r="A1001">
        <v>270</v>
      </c>
      <c r="B1001">
        <v>100303151</v>
      </c>
      <c r="C1001" t="s">
        <v>30</v>
      </c>
      <c r="D1001" t="s">
        <v>2873</v>
      </c>
      <c r="E1001" t="s">
        <v>44</v>
      </c>
      <c r="F1001" t="s">
        <v>2874</v>
      </c>
      <c r="G1001" t="s">
        <v>2802</v>
      </c>
      <c r="H1001" t="s">
        <v>404</v>
      </c>
      <c r="I1001" t="s">
        <v>2806</v>
      </c>
      <c r="J1001" t="s">
        <v>174</v>
      </c>
      <c r="K1001" t="e">
        <v>#N/A</v>
      </c>
      <c r="L1001" t="e">
        <v>#N/A</v>
      </c>
      <c r="M1001" t="e">
        <v>#N/A</v>
      </c>
      <c r="N1001" t="e">
        <v>#N/A</v>
      </c>
      <c r="O1001" t="e">
        <v>#N/A</v>
      </c>
      <c r="P1001" t="e">
        <v>#N/A</v>
      </c>
      <c r="Q1001" t="e">
        <v>#N/A</v>
      </c>
      <c r="R1001" t="e">
        <v>#N/A</v>
      </c>
      <c r="S1001" t="e">
        <v>#N/A</v>
      </c>
      <c r="T1001" t="e">
        <v>#N/A</v>
      </c>
      <c r="U1001" t="e">
        <v>#N/A</v>
      </c>
      <c r="V1001" t="e">
        <v>#N/A</v>
      </c>
      <c r="W1001" t="e">
        <v>#N/A</v>
      </c>
      <c r="X1001" t="e">
        <v>#N/A</v>
      </c>
      <c r="Y1001" t="e">
        <v>#N/A</v>
      </c>
      <c r="Z1001" t="e">
        <v>#N/A</v>
      </c>
      <c r="AA1001" t="e">
        <v>#N/A</v>
      </c>
      <c r="AB1001" t="e">
        <v>#N/A</v>
      </c>
      <c r="AC1001" t="e">
        <v>#N/A</v>
      </c>
      <c r="AE1001" s="9" t="str">
        <f t="shared" si="165"/>
        <v>ok</v>
      </c>
      <c r="AF1001" s="9" t="e">
        <f t="shared" si="166"/>
        <v>#N/A</v>
      </c>
      <c r="AG1001" s="9" t="e">
        <f t="shared" si="167"/>
        <v>#N/A</v>
      </c>
      <c r="AH1001" s="9" t="e">
        <f t="shared" si="168"/>
        <v>#N/A</v>
      </c>
      <c r="AI1001" s="9" t="e">
        <f t="shared" si="169"/>
        <v>#N/A</v>
      </c>
      <c r="AJ1001" s="12" t="e">
        <f t="shared" si="170"/>
        <v>#N/A</v>
      </c>
      <c r="AK1001" s="9">
        <f t="shared" si="177"/>
        <v>0</v>
      </c>
      <c r="AL1001" s="9" t="e">
        <f t="shared" si="172"/>
        <v>#N/A</v>
      </c>
      <c r="AM1001" t="str">
        <f t="shared" si="173"/>
        <v>Yes</v>
      </c>
      <c r="AN1001" t="e">
        <f t="shared" si="176"/>
        <v>#N/A</v>
      </c>
      <c r="AO1001" s="12" t="e">
        <f t="shared" si="175"/>
        <v>#N/A</v>
      </c>
    </row>
    <row r="1002" spans="1:41" hidden="1" x14ac:dyDescent="0.25">
      <c r="A1002">
        <v>269</v>
      </c>
      <c r="B1002">
        <v>100303478</v>
      </c>
      <c r="C1002" t="s">
        <v>30</v>
      </c>
      <c r="D1002" t="s">
        <v>2246</v>
      </c>
      <c r="E1002" t="s">
        <v>44</v>
      </c>
      <c r="F1002" t="s">
        <v>2247</v>
      </c>
      <c r="G1002" t="s">
        <v>2248</v>
      </c>
      <c r="H1002" t="s">
        <v>404</v>
      </c>
      <c r="I1002" t="s">
        <v>2249</v>
      </c>
      <c r="J1002" t="s">
        <v>174</v>
      </c>
      <c r="K1002" t="e">
        <v>#N/A</v>
      </c>
      <c r="L1002" t="e">
        <v>#N/A</v>
      </c>
      <c r="M1002" t="e">
        <v>#N/A</v>
      </c>
      <c r="N1002" t="e">
        <v>#N/A</v>
      </c>
      <c r="O1002" t="e">
        <v>#N/A</v>
      </c>
      <c r="P1002" t="e">
        <v>#N/A</v>
      </c>
      <c r="Q1002" t="e">
        <v>#N/A</v>
      </c>
      <c r="R1002" t="e">
        <v>#N/A</v>
      </c>
      <c r="S1002" t="e">
        <v>#N/A</v>
      </c>
      <c r="T1002" t="e">
        <v>#N/A</v>
      </c>
      <c r="U1002" t="e">
        <v>#N/A</v>
      </c>
      <c r="V1002" t="e">
        <v>#N/A</v>
      </c>
      <c r="W1002" t="e">
        <v>#N/A</v>
      </c>
      <c r="X1002" t="e">
        <v>#N/A</v>
      </c>
      <c r="Y1002" t="e">
        <v>#N/A</v>
      </c>
      <c r="Z1002" t="e">
        <v>#N/A</v>
      </c>
      <c r="AA1002" t="e">
        <v>#N/A</v>
      </c>
      <c r="AB1002" t="e">
        <v>#N/A</v>
      </c>
      <c r="AC1002" t="e">
        <v>#N/A</v>
      </c>
      <c r="AE1002" s="9" t="str">
        <f t="shared" si="165"/>
        <v>ok</v>
      </c>
      <c r="AF1002" s="9" t="e">
        <f t="shared" si="166"/>
        <v>#N/A</v>
      </c>
      <c r="AG1002" s="9" t="e">
        <f t="shared" si="167"/>
        <v>#N/A</v>
      </c>
      <c r="AH1002" s="9" t="e">
        <f t="shared" si="168"/>
        <v>#N/A</v>
      </c>
      <c r="AI1002" s="9" t="e">
        <f t="shared" si="169"/>
        <v>#N/A</v>
      </c>
      <c r="AJ1002" s="12" t="e">
        <f t="shared" si="170"/>
        <v>#N/A</v>
      </c>
      <c r="AK1002" s="9">
        <f t="shared" si="177"/>
        <v>0</v>
      </c>
      <c r="AL1002" s="9" t="e">
        <f t="shared" si="172"/>
        <v>#N/A</v>
      </c>
      <c r="AM1002" t="str">
        <f t="shared" si="173"/>
        <v>Yes</v>
      </c>
      <c r="AN1002" t="e">
        <f t="shared" si="176"/>
        <v>#N/A</v>
      </c>
      <c r="AO1002" s="12" t="e">
        <f t="shared" si="175"/>
        <v>#N/A</v>
      </c>
    </row>
    <row r="1003" spans="1:41" hidden="1" x14ac:dyDescent="0.25">
      <c r="A1003">
        <v>275</v>
      </c>
      <c r="B1003">
        <v>100303841</v>
      </c>
      <c r="C1003" t="s">
        <v>30</v>
      </c>
      <c r="D1003" t="s">
        <v>631</v>
      </c>
      <c r="E1003" t="s">
        <v>44</v>
      </c>
      <c r="F1003" t="s">
        <v>632</v>
      </c>
      <c r="G1003" t="s">
        <v>633</v>
      </c>
      <c r="H1003" t="s">
        <v>336</v>
      </c>
      <c r="I1003" t="s">
        <v>634</v>
      </c>
      <c r="J1003" t="s">
        <v>174</v>
      </c>
      <c r="K1003" t="e">
        <v>#N/A</v>
      </c>
      <c r="L1003" t="e">
        <v>#N/A</v>
      </c>
      <c r="M1003" t="e">
        <v>#N/A</v>
      </c>
      <c r="N1003" t="e">
        <v>#N/A</v>
      </c>
      <c r="O1003" t="e">
        <v>#N/A</v>
      </c>
      <c r="P1003" t="e">
        <v>#N/A</v>
      </c>
      <c r="Q1003" t="e">
        <v>#N/A</v>
      </c>
      <c r="R1003" t="e">
        <v>#N/A</v>
      </c>
      <c r="S1003" t="e">
        <v>#N/A</v>
      </c>
      <c r="T1003" t="e">
        <v>#N/A</v>
      </c>
      <c r="U1003" t="e">
        <v>#N/A</v>
      </c>
      <c r="V1003" t="e">
        <v>#N/A</v>
      </c>
      <c r="W1003" t="e">
        <v>#N/A</v>
      </c>
      <c r="X1003" t="e">
        <v>#N/A</v>
      </c>
      <c r="Y1003" t="e">
        <v>#N/A</v>
      </c>
      <c r="Z1003" t="e">
        <v>#N/A</v>
      </c>
      <c r="AA1003" t="e">
        <v>#N/A</v>
      </c>
      <c r="AB1003" t="e">
        <v>#N/A</v>
      </c>
      <c r="AC1003" t="e">
        <v>#N/A</v>
      </c>
      <c r="AE1003" s="9" t="str">
        <f t="shared" si="165"/>
        <v>ok</v>
      </c>
      <c r="AF1003" s="9" t="e">
        <f t="shared" si="166"/>
        <v>#N/A</v>
      </c>
      <c r="AG1003" s="9" t="e">
        <f t="shared" si="167"/>
        <v>#N/A</v>
      </c>
      <c r="AH1003" s="9" t="e">
        <f t="shared" si="168"/>
        <v>#N/A</v>
      </c>
      <c r="AI1003" s="9" t="e">
        <f t="shared" si="169"/>
        <v>#N/A</v>
      </c>
      <c r="AJ1003" s="12" t="e">
        <f t="shared" si="170"/>
        <v>#N/A</v>
      </c>
      <c r="AK1003" s="9">
        <f t="shared" si="177"/>
        <v>0</v>
      </c>
      <c r="AL1003" s="9" t="e">
        <f t="shared" si="172"/>
        <v>#N/A</v>
      </c>
      <c r="AM1003" t="str">
        <f t="shared" si="173"/>
        <v>Yes</v>
      </c>
      <c r="AN1003" t="e">
        <f t="shared" si="176"/>
        <v>#N/A</v>
      </c>
      <c r="AO1003" s="12" t="e">
        <f t="shared" si="175"/>
        <v>#N/A</v>
      </c>
    </row>
    <row r="1004" spans="1:41" hidden="1" x14ac:dyDescent="0.25">
      <c r="A1004">
        <v>266</v>
      </c>
      <c r="B1004">
        <v>100310762</v>
      </c>
      <c r="C1004" t="s">
        <v>30</v>
      </c>
      <c r="D1004" t="s">
        <v>2873</v>
      </c>
      <c r="E1004" t="s">
        <v>44</v>
      </c>
      <c r="F1004" t="s">
        <v>2874</v>
      </c>
      <c r="G1004" t="s">
        <v>2802</v>
      </c>
      <c r="H1004" t="s">
        <v>404</v>
      </c>
      <c r="I1004" t="s">
        <v>2806</v>
      </c>
      <c r="J1004" t="s">
        <v>174</v>
      </c>
      <c r="K1004" t="e">
        <v>#N/A</v>
      </c>
      <c r="L1004" t="e">
        <v>#N/A</v>
      </c>
      <c r="M1004" t="e">
        <v>#N/A</v>
      </c>
      <c r="N1004" t="e">
        <v>#N/A</v>
      </c>
      <c r="O1004" t="e">
        <v>#N/A</v>
      </c>
      <c r="P1004" t="e">
        <v>#N/A</v>
      </c>
      <c r="Q1004" t="e">
        <v>#N/A</v>
      </c>
      <c r="R1004" t="e">
        <v>#N/A</v>
      </c>
      <c r="S1004" t="e">
        <v>#N/A</v>
      </c>
      <c r="T1004" t="e">
        <v>#N/A</v>
      </c>
      <c r="U1004" t="e">
        <v>#N/A</v>
      </c>
      <c r="V1004" t="e">
        <v>#N/A</v>
      </c>
      <c r="W1004" t="e">
        <v>#N/A</v>
      </c>
      <c r="X1004" t="e">
        <v>#N/A</v>
      </c>
      <c r="Y1004" t="e">
        <v>#N/A</v>
      </c>
      <c r="Z1004" t="e">
        <v>#N/A</v>
      </c>
      <c r="AA1004" t="e">
        <v>#N/A</v>
      </c>
      <c r="AB1004" t="e">
        <v>#N/A</v>
      </c>
      <c r="AC1004" t="e">
        <v>#N/A</v>
      </c>
      <c r="AE1004" s="9" t="str">
        <f t="shared" si="165"/>
        <v>ok</v>
      </c>
      <c r="AF1004" s="9" t="e">
        <f t="shared" si="166"/>
        <v>#N/A</v>
      </c>
      <c r="AG1004" s="9" t="e">
        <f t="shared" si="167"/>
        <v>#N/A</v>
      </c>
      <c r="AH1004" s="9" t="e">
        <f t="shared" si="168"/>
        <v>#N/A</v>
      </c>
      <c r="AI1004" s="9" t="e">
        <f t="shared" si="169"/>
        <v>#N/A</v>
      </c>
      <c r="AJ1004" s="12" t="e">
        <f t="shared" si="170"/>
        <v>#N/A</v>
      </c>
      <c r="AK1004" s="9">
        <f t="shared" si="177"/>
        <v>0</v>
      </c>
      <c r="AL1004" s="9" t="e">
        <f t="shared" si="172"/>
        <v>#N/A</v>
      </c>
      <c r="AM1004" t="str">
        <f t="shared" si="173"/>
        <v>Yes</v>
      </c>
      <c r="AN1004" t="e">
        <f t="shared" si="176"/>
        <v>#N/A</v>
      </c>
      <c r="AO1004" s="12" t="e">
        <f t="shared" si="175"/>
        <v>#N/A</v>
      </c>
    </row>
    <row r="1005" spans="1:41" hidden="1" x14ac:dyDescent="0.25">
      <c r="A1005">
        <v>271</v>
      </c>
      <c r="B1005">
        <v>100314731</v>
      </c>
      <c r="C1005" t="s">
        <v>30</v>
      </c>
      <c r="D1005" t="s">
        <v>758</v>
      </c>
      <c r="E1005" t="s">
        <v>44</v>
      </c>
      <c r="F1005" s="10" t="s">
        <v>759</v>
      </c>
      <c r="G1005" t="s">
        <v>627</v>
      </c>
      <c r="H1005" t="s">
        <v>760</v>
      </c>
      <c r="I1005" t="s">
        <v>761</v>
      </c>
      <c r="J1005" t="s">
        <v>240</v>
      </c>
      <c r="K1005" t="e">
        <v>#N/A</v>
      </c>
      <c r="L1005" t="e">
        <v>#N/A</v>
      </c>
      <c r="M1005" t="e">
        <v>#N/A</v>
      </c>
      <c r="N1005" t="e">
        <v>#N/A</v>
      </c>
      <c r="O1005" t="e">
        <v>#N/A</v>
      </c>
      <c r="P1005" t="e">
        <v>#N/A</v>
      </c>
      <c r="Q1005" t="e">
        <v>#N/A</v>
      </c>
      <c r="R1005" t="e">
        <v>#N/A</v>
      </c>
      <c r="S1005" t="e">
        <v>#N/A</v>
      </c>
      <c r="T1005" t="e">
        <v>#N/A</v>
      </c>
      <c r="U1005" t="e">
        <v>#N/A</v>
      </c>
      <c r="V1005" t="e">
        <v>#N/A</v>
      </c>
      <c r="W1005" t="e">
        <v>#N/A</v>
      </c>
      <c r="X1005" t="e">
        <v>#N/A</v>
      </c>
      <c r="Y1005" t="e">
        <v>#N/A</v>
      </c>
      <c r="Z1005" t="e">
        <v>#N/A</v>
      </c>
      <c r="AA1005" t="e">
        <v>#N/A</v>
      </c>
      <c r="AB1005" t="e">
        <v>#N/A</v>
      </c>
      <c r="AC1005" t="e">
        <v>#N/A</v>
      </c>
      <c r="AE1005" s="9" t="str">
        <f t="shared" si="165"/>
        <v>ok</v>
      </c>
      <c r="AF1005" s="9" t="e">
        <f t="shared" si="166"/>
        <v>#N/A</v>
      </c>
      <c r="AG1005" s="9" t="e">
        <f t="shared" si="167"/>
        <v>#N/A</v>
      </c>
      <c r="AH1005" s="9" t="e">
        <f t="shared" si="168"/>
        <v>#N/A</v>
      </c>
      <c r="AI1005" s="9" t="e">
        <f t="shared" si="169"/>
        <v>#N/A</v>
      </c>
      <c r="AJ1005" s="12" t="e">
        <f t="shared" si="170"/>
        <v>#N/A</v>
      </c>
      <c r="AK1005" s="9">
        <f t="shared" si="177"/>
        <v>0</v>
      </c>
      <c r="AL1005" s="9" t="e">
        <f t="shared" si="172"/>
        <v>#N/A</v>
      </c>
      <c r="AM1005" t="str">
        <f t="shared" si="173"/>
        <v>Yes</v>
      </c>
      <c r="AN1005" t="e">
        <f t="shared" si="176"/>
        <v>#N/A</v>
      </c>
      <c r="AO1005" s="12" t="e">
        <f t="shared" si="175"/>
        <v>#N/A</v>
      </c>
    </row>
    <row r="1006" spans="1:41" hidden="1" x14ac:dyDescent="0.25">
      <c r="A1006">
        <v>278</v>
      </c>
      <c r="B1006">
        <v>100314807</v>
      </c>
      <c r="C1006" t="s">
        <v>30</v>
      </c>
      <c r="D1006" t="s">
        <v>671</v>
      </c>
      <c r="E1006" t="s">
        <v>44</v>
      </c>
      <c r="F1006" t="s">
        <v>672</v>
      </c>
      <c r="G1006" t="s">
        <v>673</v>
      </c>
      <c r="H1006" t="s">
        <v>404</v>
      </c>
      <c r="I1006" t="s">
        <v>674</v>
      </c>
      <c r="J1006" t="s">
        <v>675</v>
      </c>
      <c r="K1006" t="e">
        <v>#N/A</v>
      </c>
      <c r="L1006" t="e">
        <v>#N/A</v>
      </c>
      <c r="M1006" t="e">
        <v>#N/A</v>
      </c>
      <c r="N1006" t="e">
        <v>#N/A</v>
      </c>
      <c r="O1006" t="e">
        <v>#N/A</v>
      </c>
      <c r="P1006" t="e">
        <v>#N/A</v>
      </c>
      <c r="Q1006" t="e">
        <v>#N/A</v>
      </c>
      <c r="R1006" t="e">
        <v>#N/A</v>
      </c>
      <c r="S1006" t="e">
        <v>#N/A</v>
      </c>
      <c r="T1006" t="e">
        <v>#N/A</v>
      </c>
      <c r="U1006" t="e">
        <v>#N/A</v>
      </c>
      <c r="V1006" t="e">
        <v>#N/A</v>
      </c>
      <c r="W1006" t="e">
        <v>#N/A</v>
      </c>
      <c r="X1006" t="e">
        <v>#N/A</v>
      </c>
      <c r="Y1006" t="e">
        <v>#N/A</v>
      </c>
      <c r="Z1006" t="e">
        <v>#N/A</v>
      </c>
      <c r="AA1006" t="e">
        <v>#N/A</v>
      </c>
      <c r="AB1006" t="e">
        <v>#N/A</v>
      </c>
      <c r="AC1006" t="e">
        <v>#N/A</v>
      </c>
      <c r="AE1006" s="9" t="str">
        <f t="shared" si="165"/>
        <v>ok</v>
      </c>
      <c r="AF1006" s="9" t="e">
        <f t="shared" si="166"/>
        <v>#N/A</v>
      </c>
      <c r="AG1006" s="9" t="e">
        <f t="shared" si="167"/>
        <v>#N/A</v>
      </c>
      <c r="AH1006" s="9" t="e">
        <f t="shared" si="168"/>
        <v>#N/A</v>
      </c>
      <c r="AI1006" s="9" t="e">
        <f t="shared" si="169"/>
        <v>#N/A</v>
      </c>
      <c r="AJ1006" s="12" t="e">
        <f t="shared" si="170"/>
        <v>#N/A</v>
      </c>
      <c r="AK1006" s="9">
        <f t="shared" si="177"/>
        <v>0</v>
      </c>
      <c r="AL1006" s="9" t="e">
        <f t="shared" si="172"/>
        <v>#N/A</v>
      </c>
      <c r="AM1006" t="str">
        <f t="shared" si="173"/>
        <v>Yes</v>
      </c>
      <c r="AN1006" t="e">
        <f t="shared" si="176"/>
        <v>#N/A</v>
      </c>
      <c r="AO1006" s="12" t="e">
        <f t="shared" si="175"/>
        <v>#N/A</v>
      </c>
    </row>
    <row r="1007" spans="1:41" hidden="1" x14ac:dyDescent="0.25">
      <c r="A1007">
        <v>279</v>
      </c>
      <c r="B1007">
        <v>100314808</v>
      </c>
      <c r="C1007" t="s">
        <v>30</v>
      </c>
      <c r="D1007" t="s">
        <v>671</v>
      </c>
      <c r="E1007" t="s">
        <v>44</v>
      </c>
      <c r="F1007" t="s">
        <v>672</v>
      </c>
      <c r="G1007" t="s">
        <v>673</v>
      </c>
      <c r="H1007" t="s">
        <v>404</v>
      </c>
      <c r="I1007" t="s">
        <v>674</v>
      </c>
      <c r="J1007" t="s">
        <v>675</v>
      </c>
      <c r="K1007" t="e">
        <v>#N/A</v>
      </c>
      <c r="L1007" t="e">
        <v>#N/A</v>
      </c>
      <c r="M1007" t="e">
        <v>#N/A</v>
      </c>
      <c r="N1007" t="e">
        <v>#N/A</v>
      </c>
      <c r="O1007" t="e">
        <v>#N/A</v>
      </c>
      <c r="P1007" t="e">
        <v>#N/A</v>
      </c>
      <c r="Q1007" t="e">
        <v>#N/A</v>
      </c>
      <c r="R1007" t="e">
        <v>#N/A</v>
      </c>
      <c r="S1007" t="e">
        <v>#N/A</v>
      </c>
      <c r="T1007" t="e">
        <v>#N/A</v>
      </c>
      <c r="U1007" t="e">
        <v>#N/A</v>
      </c>
      <c r="V1007" t="e">
        <v>#N/A</v>
      </c>
      <c r="W1007" t="e">
        <v>#N/A</v>
      </c>
      <c r="X1007" t="e">
        <v>#N/A</v>
      </c>
      <c r="Y1007" t="e">
        <v>#N/A</v>
      </c>
      <c r="Z1007" t="e">
        <v>#N/A</v>
      </c>
      <c r="AA1007" t="e">
        <v>#N/A</v>
      </c>
      <c r="AB1007" t="e">
        <v>#N/A</v>
      </c>
      <c r="AC1007" t="e">
        <v>#N/A</v>
      </c>
      <c r="AE1007" s="9" t="str">
        <f t="shared" si="165"/>
        <v>ok</v>
      </c>
      <c r="AF1007" s="9" t="e">
        <f t="shared" si="166"/>
        <v>#N/A</v>
      </c>
      <c r="AG1007" s="9" t="e">
        <f t="shared" si="167"/>
        <v>#N/A</v>
      </c>
      <c r="AH1007" s="9" t="e">
        <f t="shared" si="168"/>
        <v>#N/A</v>
      </c>
      <c r="AI1007" s="9" t="e">
        <f t="shared" si="169"/>
        <v>#N/A</v>
      </c>
      <c r="AJ1007" s="12" t="e">
        <f t="shared" si="170"/>
        <v>#N/A</v>
      </c>
      <c r="AK1007" s="9">
        <f t="shared" si="177"/>
        <v>0</v>
      </c>
      <c r="AL1007" s="9" t="e">
        <f t="shared" si="172"/>
        <v>#N/A</v>
      </c>
      <c r="AM1007" t="str">
        <f t="shared" si="173"/>
        <v>Yes</v>
      </c>
      <c r="AN1007" t="e">
        <f t="shared" si="176"/>
        <v>#N/A</v>
      </c>
      <c r="AO1007" s="12" t="e">
        <f t="shared" si="175"/>
        <v>#N/A</v>
      </c>
    </row>
    <row r="1008" spans="1:41" hidden="1" x14ac:dyDescent="0.25">
      <c r="A1008">
        <v>276</v>
      </c>
      <c r="B1008">
        <v>100314998</v>
      </c>
      <c r="C1008" t="s">
        <v>30</v>
      </c>
      <c r="D1008" t="s">
        <v>671</v>
      </c>
      <c r="E1008" t="s">
        <v>44</v>
      </c>
      <c r="F1008" t="s">
        <v>672</v>
      </c>
      <c r="G1008" t="s">
        <v>673</v>
      </c>
      <c r="H1008" t="s">
        <v>404</v>
      </c>
      <c r="I1008" t="s">
        <v>674</v>
      </c>
      <c r="J1008" t="s">
        <v>675</v>
      </c>
      <c r="K1008" t="e">
        <v>#N/A</v>
      </c>
      <c r="L1008" t="e">
        <v>#N/A</v>
      </c>
      <c r="M1008" t="e">
        <v>#N/A</v>
      </c>
      <c r="N1008" t="e">
        <v>#N/A</v>
      </c>
      <c r="O1008" t="e">
        <v>#N/A</v>
      </c>
      <c r="P1008" t="e">
        <v>#N/A</v>
      </c>
      <c r="Q1008" t="e">
        <v>#N/A</v>
      </c>
      <c r="R1008" t="e">
        <v>#N/A</v>
      </c>
      <c r="S1008" t="e">
        <v>#N/A</v>
      </c>
      <c r="T1008" t="e">
        <v>#N/A</v>
      </c>
      <c r="U1008" t="e">
        <v>#N/A</v>
      </c>
      <c r="V1008" t="e">
        <v>#N/A</v>
      </c>
      <c r="W1008" t="e">
        <v>#N/A</v>
      </c>
      <c r="X1008" t="e">
        <v>#N/A</v>
      </c>
      <c r="Y1008" t="e">
        <v>#N/A</v>
      </c>
      <c r="Z1008" t="e">
        <v>#N/A</v>
      </c>
      <c r="AA1008" t="e">
        <v>#N/A</v>
      </c>
      <c r="AB1008" t="e">
        <v>#N/A</v>
      </c>
      <c r="AC1008" t="e">
        <v>#N/A</v>
      </c>
      <c r="AE1008" s="9" t="str">
        <f t="shared" si="165"/>
        <v>ok</v>
      </c>
      <c r="AF1008" s="9" t="e">
        <f t="shared" si="166"/>
        <v>#N/A</v>
      </c>
      <c r="AG1008" s="9" t="e">
        <f t="shared" si="167"/>
        <v>#N/A</v>
      </c>
      <c r="AH1008" s="9" t="e">
        <f t="shared" si="168"/>
        <v>#N/A</v>
      </c>
      <c r="AI1008" s="9" t="e">
        <f t="shared" si="169"/>
        <v>#N/A</v>
      </c>
      <c r="AJ1008" s="12" t="e">
        <f t="shared" si="170"/>
        <v>#N/A</v>
      </c>
      <c r="AK1008" s="9">
        <f t="shared" si="177"/>
        <v>0</v>
      </c>
      <c r="AL1008" s="9" t="e">
        <f t="shared" si="172"/>
        <v>#N/A</v>
      </c>
      <c r="AM1008" t="str">
        <f t="shared" si="173"/>
        <v>Yes</v>
      </c>
      <c r="AN1008" t="e">
        <f t="shared" si="176"/>
        <v>#N/A</v>
      </c>
      <c r="AO1008" s="12" t="e">
        <f t="shared" si="175"/>
        <v>#N/A</v>
      </c>
    </row>
    <row r="1009" spans="1:41" hidden="1" x14ac:dyDescent="0.25">
      <c r="A1009">
        <v>281</v>
      </c>
      <c r="B1009">
        <v>100315233</v>
      </c>
      <c r="C1009" t="s">
        <v>30</v>
      </c>
      <c r="D1009" t="s">
        <v>631</v>
      </c>
      <c r="E1009" t="s">
        <v>44</v>
      </c>
      <c r="F1009" t="s">
        <v>632</v>
      </c>
      <c r="G1009" t="s">
        <v>633</v>
      </c>
      <c r="H1009" t="s">
        <v>336</v>
      </c>
      <c r="I1009" t="s">
        <v>634</v>
      </c>
      <c r="J1009" t="s">
        <v>174</v>
      </c>
      <c r="K1009" t="e">
        <v>#N/A</v>
      </c>
      <c r="L1009" t="e">
        <v>#N/A</v>
      </c>
      <c r="M1009" t="e">
        <v>#N/A</v>
      </c>
      <c r="N1009" t="e">
        <v>#N/A</v>
      </c>
      <c r="O1009" t="e">
        <v>#N/A</v>
      </c>
      <c r="P1009" t="e">
        <v>#N/A</v>
      </c>
      <c r="Q1009" t="e">
        <v>#N/A</v>
      </c>
      <c r="R1009" t="e">
        <v>#N/A</v>
      </c>
      <c r="S1009" t="e">
        <v>#N/A</v>
      </c>
      <c r="T1009" t="e">
        <v>#N/A</v>
      </c>
      <c r="U1009" t="e">
        <v>#N/A</v>
      </c>
      <c r="V1009" t="e">
        <v>#N/A</v>
      </c>
      <c r="W1009" t="e">
        <v>#N/A</v>
      </c>
      <c r="X1009" t="e">
        <v>#N/A</v>
      </c>
      <c r="Y1009" t="e">
        <v>#N/A</v>
      </c>
      <c r="Z1009" t="e">
        <v>#N/A</v>
      </c>
      <c r="AA1009" t="e">
        <v>#N/A</v>
      </c>
      <c r="AB1009" t="e">
        <v>#N/A</v>
      </c>
      <c r="AC1009" t="e">
        <v>#N/A</v>
      </c>
      <c r="AE1009" s="9" t="str">
        <f t="shared" si="165"/>
        <v>ok</v>
      </c>
      <c r="AF1009" s="9" t="e">
        <f t="shared" si="166"/>
        <v>#N/A</v>
      </c>
      <c r="AG1009" s="9" t="e">
        <f t="shared" si="167"/>
        <v>#N/A</v>
      </c>
      <c r="AH1009" s="9" t="e">
        <f t="shared" si="168"/>
        <v>#N/A</v>
      </c>
      <c r="AI1009" s="9" t="e">
        <f t="shared" si="169"/>
        <v>#N/A</v>
      </c>
      <c r="AJ1009" s="12" t="e">
        <f t="shared" si="170"/>
        <v>#N/A</v>
      </c>
      <c r="AK1009" s="9">
        <f t="shared" si="177"/>
        <v>0</v>
      </c>
      <c r="AL1009" s="9" t="e">
        <f t="shared" si="172"/>
        <v>#N/A</v>
      </c>
      <c r="AM1009" t="str">
        <f t="shared" si="173"/>
        <v>Yes</v>
      </c>
      <c r="AN1009" t="e">
        <f t="shared" si="176"/>
        <v>#N/A</v>
      </c>
      <c r="AO1009" s="12" t="e">
        <f t="shared" si="175"/>
        <v>#N/A</v>
      </c>
    </row>
    <row r="1010" spans="1:41" hidden="1" x14ac:dyDescent="0.25">
      <c r="A1010">
        <v>274</v>
      </c>
      <c r="B1010">
        <v>100315236</v>
      </c>
      <c r="C1010" t="s">
        <v>30</v>
      </c>
      <c r="D1010" t="s">
        <v>631</v>
      </c>
      <c r="E1010" t="s">
        <v>44</v>
      </c>
      <c r="F1010" t="s">
        <v>632</v>
      </c>
      <c r="G1010" t="s">
        <v>633</v>
      </c>
      <c r="H1010" t="s">
        <v>336</v>
      </c>
      <c r="I1010" t="s">
        <v>634</v>
      </c>
      <c r="J1010" t="s">
        <v>174</v>
      </c>
      <c r="K1010" t="e">
        <v>#N/A</v>
      </c>
      <c r="L1010" t="e">
        <v>#N/A</v>
      </c>
      <c r="M1010" t="e">
        <v>#N/A</v>
      </c>
      <c r="N1010" t="e">
        <v>#N/A</v>
      </c>
      <c r="O1010" t="e">
        <v>#N/A</v>
      </c>
      <c r="P1010" t="e">
        <v>#N/A</v>
      </c>
      <c r="Q1010" t="e">
        <v>#N/A</v>
      </c>
      <c r="R1010" t="e">
        <v>#N/A</v>
      </c>
      <c r="S1010" t="e">
        <v>#N/A</v>
      </c>
      <c r="T1010" t="e">
        <v>#N/A</v>
      </c>
      <c r="U1010" t="e">
        <v>#N/A</v>
      </c>
      <c r="V1010" t="e">
        <v>#N/A</v>
      </c>
      <c r="W1010" t="e">
        <v>#N/A</v>
      </c>
      <c r="X1010" t="e">
        <v>#N/A</v>
      </c>
      <c r="Y1010" t="e">
        <v>#N/A</v>
      </c>
      <c r="Z1010" t="e">
        <v>#N/A</v>
      </c>
      <c r="AA1010" t="e">
        <v>#N/A</v>
      </c>
      <c r="AB1010" t="e">
        <v>#N/A</v>
      </c>
      <c r="AC1010" t="e">
        <v>#N/A</v>
      </c>
      <c r="AE1010" s="9" t="str">
        <f t="shared" si="165"/>
        <v>ok</v>
      </c>
      <c r="AF1010" s="9" t="e">
        <f t="shared" si="166"/>
        <v>#N/A</v>
      </c>
      <c r="AG1010" s="9" t="e">
        <f t="shared" si="167"/>
        <v>#N/A</v>
      </c>
      <c r="AH1010" s="9" t="e">
        <f t="shared" si="168"/>
        <v>#N/A</v>
      </c>
      <c r="AI1010" s="9" t="e">
        <f t="shared" si="169"/>
        <v>#N/A</v>
      </c>
      <c r="AJ1010" s="12" t="e">
        <f t="shared" si="170"/>
        <v>#N/A</v>
      </c>
      <c r="AK1010" s="9">
        <f t="shared" si="177"/>
        <v>0</v>
      </c>
      <c r="AL1010" s="9" t="e">
        <f t="shared" si="172"/>
        <v>#N/A</v>
      </c>
      <c r="AM1010" t="str">
        <f t="shared" si="173"/>
        <v>Yes</v>
      </c>
      <c r="AN1010" t="e">
        <f t="shared" si="176"/>
        <v>#N/A</v>
      </c>
      <c r="AO1010" s="12" t="e">
        <f t="shared" si="175"/>
        <v>#N/A</v>
      </c>
    </row>
    <row r="1011" spans="1:41" hidden="1" x14ac:dyDescent="0.25">
      <c r="A1011">
        <v>272</v>
      </c>
      <c r="B1011">
        <v>100319314</v>
      </c>
      <c r="C1011" t="s">
        <v>30</v>
      </c>
      <c r="D1011" t="s">
        <v>758</v>
      </c>
      <c r="E1011" t="s">
        <v>44</v>
      </c>
      <c r="F1011" s="10" t="s">
        <v>759</v>
      </c>
      <c r="G1011" t="s">
        <v>627</v>
      </c>
      <c r="H1011" t="s">
        <v>760</v>
      </c>
      <c r="I1011" t="s">
        <v>761</v>
      </c>
      <c r="J1011" t="s">
        <v>240</v>
      </c>
      <c r="K1011" t="e">
        <v>#N/A</v>
      </c>
      <c r="L1011" t="e">
        <v>#N/A</v>
      </c>
      <c r="M1011" t="e">
        <v>#N/A</v>
      </c>
      <c r="N1011" t="e">
        <v>#N/A</v>
      </c>
      <c r="O1011" t="e">
        <v>#N/A</v>
      </c>
      <c r="P1011" t="e">
        <v>#N/A</v>
      </c>
      <c r="Q1011" t="e">
        <v>#N/A</v>
      </c>
      <c r="R1011" t="e">
        <v>#N/A</v>
      </c>
      <c r="S1011" t="e">
        <v>#N/A</v>
      </c>
      <c r="T1011" t="e">
        <v>#N/A</v>
      </c>
      <c r="U1011" t="e">
        <v>#N/A</v>
      </c>
      <c r="V1011" t="e">
        <v>#N/A</v>
      </c>
      <c r="W1011" t="e">
        <v>#N/A</v>
      </c>
      <c r="X1011" t="e">
        <v>#N/A</v>
      </c>
      <c r="Y1011" t="e">
        <v>#N/A</v>
      </c>
      <c r="Z1011" t="e">
        <v>#N/A</v>
      </c>
      <c r="AA1011" t="e">
        <v>#N/A</v>
      </c>
      <c r="AB1011" t="e">
        <v>#N/A</v>
      </c>
      <c r="AC1011" t="e">
        <v>#N/A</v>
      </c>
      <c r="AE1011" s="9" t="str">
        <f t="shared" si="165"/>
        <v>ok</v>
      </c>
      <c r="AF1011" s="9" t="e">
        <f t="shared" si="166"/>
        <v>#N/A</v>
      </c>
      <c r="AG1011" s="9" t="e">
        <f t="shared" si="167"/>
        <v>#N/A</v>
      </c>
      <c r="AH1011" s="9" t="e">
        <f t="shared" si="168"/>
        <v>#N/A</v>
      </c>
      <c r="AI1011" s="9" t="e">
        <f t="shared" si="169"/>
        <v>#N/A</v>
      </c>
      <c r="AJ1011" s="12" t="e">
        <f t="shared" si="170"/>
        <v>#N/A</v>
      </c>
      <c r="AK1011" s="9">
        <f t="shared" si="177"/>
        <v>0</v>
      </c>
      <c r="AL1011" s="9" t="e">
        <f t="shared" si="172"/>
        <v>#N/A</v>
      </c>
      <c r="AM1011" t="str">
        <f t="shared" si="173"/>
        <v>Yes</v>
      </c>
      <c r="AN1011" t="e">
        <f t="shared" si="176"/>
        <v>#N/A</v>
      </c>
      <c r="AO1011" s="12" t="e">
        <f t="shared" si="175"/>
        <v>#N/A</v>
      </c>
    </row>
    <row r="1012" spans="1:41" hidden="1" x14ac:dyDescent="0.25">
      <c r="A1012">
        <v>273</v>
      </c>
      <c r="B1012">
        <v>100319618</v>
      </c>
      <c r="C1012" t="s">
        <v>30</v>
      </c>
      <c r="D1012" t="s">
        <v>2873</v>
      </c>
      <c r="E1012" t="s">
        <v>44</v>
      </c>
      <c r="F1012" t="s">
        <v>2874</v>
      </c>
      <c r="G1012" t="s">
        <v>2802</v>
      </c>
      <c r="H1012" t="s">
        <v>404</v>
      </c>
      <c r="I1012" t="s">
        <v>2806</v>
      </c>
      <c r="J1012" t="s">
        <v>174</v>
      </c>
      <c r="K1012" t="e">
        <v>#N/A</v>
      </c>
      <c r="L1012" t="e">
        <v>#N/A</v>
      </c>
      <c r="M1012" t="e">
        <v>#N/A</v>
      </c>
      <c r="N1012" t="e">
        <v>#N/A</v>
      </c>
      <c r="O1012" t="e">
        <v>#N/A</v>
      </c>
      <c r="P1012" t="e">
        <v>#N/A</v>
      </c>
      <c r="Q1012" t="e">
        <v>#N/A</v>
      </c>
      <c r="R1012" t="e">
        <v>#N/A</v>
      </c>
      <c r="S1012" t="e">
        <v>#N/A</v>
      </c>
      <c r="T1012" t="e">
        <v>#N/A</v>
      </c>
      <c r="U1012" t="e">
        <v>#N/A</v>
      </c>
      <c r="V1012" t="e">
        <v>#N/A</v>
      </c>
      <c r="W1012" t="e">
        <v>#N/A</v>
      </c>
      <c r="X1012" t="e">
        <v>#N/A</v>
      </c>
      <c r="Y1012" t="e">
        <v>#N/A</v>
      </c>
      <c r="Z1012" t="e">
        <v>#N/A</v>
      </c>
      <c r="AA1012" t="e">
        <v>#N/A</v>
      </c>
      <c r="AB1012" t="e">
        <v>#N/A</v>
      </c>
      <c r="AC1012" t="e">
        <v>#N/A</v>
      </c>
      <c r="AE1012" s="9" t="str">
        <f t="shared" si="165"/>
        <v>ok</v>
      </c>
      <c r="AF1012" s="9" t="e">
        <f t="shared" si="166"/>
        <v>#N/A</v>
      </c>
      <c r="AG1012" s="9" t="e">
        <f t="shared" si="167"/>
        <v>#N/A</v>
      </c>
      <c r="AH1012" s="9" t="e">
        <f t="shared" si="168"/>
        <v>#N/A</v>
      </c>
      <c r="AI1012" s="9" t="e">
        <f t="shared" si="169"/>
        <v>#N/A</v>
      </c>
      <c r="AJ1012" s="12" t="e">
        <f t="shared" si="170"/>
        <v>#N/A</v>
      </c>
      <c r="AK1012" s="9">
        <f t="shared" si="177"/>
        <v>0</v>
      </c>
      <c r="AL1012" s="9" t="e">
        <f t="shared" si="172"/>
        <v>#N/A</v>
      </c>
      <c r="AM1012" t="str">
        <f t="shared" si="173"/>
        <v>Yes</v>
      </c>
      <c r="AN1012" t="e">
        <f t="shared" si="176"/>
        <v>#N/A</v>
      </c>
      <c r="AO1012" s="12" t="e">
        <f t="shared" si="175"/>
        <v>#N/A</v>
      </c>
    </row>
    <row r="1013" spans="1:41" hidden="1" x14ac:dyDescent="0.25">
      <c r="A1013">
        <v>280</v>
      </c>
      <c r="B1013">
        <v>100319694</v>
      </c>
      <c r="C1013" t="s">
        <v>30</v>
      </c>
      <c r="D1013" t="s">
        <v>631</v>
      </c>
      <c r="E1013" t="s">
        <v>44</v>
      </c>
      <c r="F1013" t="s">
        <v>632</v>
      </c>
      <c r="G1013" t="s">
        <v>633</v>
      </c>
      <c r="H1013" t="s">
        <v>336</v>
      </c>
      <c r="I1013" t="s">
        <v>634</v>
      </c>
      <c r="J1013" t="s">
        <v>174</v>
      </c>
      <c r="K1013" t="e">
        <v>#N/A</v>
      </c>
      <c r="L1013" t="e">
        <v>#N/A</v>
      </c>
      <c r="M1013" t="e">
        <v>#N/A</v>
      </c>
      <c r="N1013" t="e">
        <v>#N/A</v>
      </c>
      <c r="O1013" t="e">
        <v>#N/A</v>
      </c>
      <c r="P1013" t="e">
        <v>#N/A</v>
      </c>
      <c r="Q1013" t="e">
        <v>#N/A</v>
      </c>
      <c r="R1013" t="e">
        <v>#N/A</v>
      </c>
      <c r="S1013" t="e">
        <v>#N/A</v>
      </c>
      <c r="T1013" t="e">
        <v>#N/A</v>
      </c>
      <c r="U1013" t="e">
        <v>#N/A</v>
      </c>
      <c r="V1013" t="e">
        <v>#N/A</v>
      </c>
      <c r="W1013" t="e">
        <v>#N/A</v>
      </c>
      <c r="X1013" t="e">
        <v>#N/A</v>
      </c>
      <c r="Y1013" t="e">
        <v>#N/A</v>
      </c>
      <c r="Z1013" t="e">
        <v>#N/A</v>
      </c>
      <c r="AA1013" t="e">
        <v>#N/A</v>
      </c>
      <c r="AB1013" t="e">
        <v>#N/A</v>
      </c>
      <c r="AC1013" t="e">
        <v>#N/A</v>
      </c>
      <c r="AE1013" s="9" t="str">
        <f t="shared" si="165"/>
        <v>ok</v>
      </c>
      <c r="AF1013" s="9" t="e">
        <f t="shared" si="166"/>
        <v>#N/A</v>
      </c>
      <c r="AG1013" s="9" t="e">
        <f t="shared" si="167"/>
        <v>#N/A</v>
      </c>
      <c r="AH1013" s="9" t="e">
        <f t="shared" si="168"/>
        <v>#N/A</v>
      </c>
      <c r="AI1013" s="9" t="e">
        <f t="shared" si="169"/>
        <v>#N/A</v>
      </c>
      <c r="AJ1013" s="12" t="e">
        <f t="shared" si="170"/>
        <v>#N/A</v>
      </c>
      <c r="AK1013" s="9">
        <f t="shared" si="177"/>
        <v>0</v>
      </c>
      <c r="AL1013" s="9" t="e">
        <f t="shared" si="172"/>
        <v>#N/A</v>
      </c>
      <c r="AM1013" t="str">
        <f t="shared" si="173"/>
        <v>Yes</v>
      </c>
      <c r="AN1013" t="e">
        <f t="shared" si="176"/>
        <v>#N/A</v>
      </c>
      <c r="AO1013" s="12" t="e">
        <f t="shared" si="175"/>
        <v>#N/A</v>
      </c>
    </row>
    <row r="1014" spans="1:41" hidden="1" x14ac:dyDescent="0.25">
      <c r="A1014">
        <v>285</v>
      </c>
      <c r="B1014">
        <v>100321886</v>
      </c>
      <c r="C1014" t="s">
        <v>30</v>
      </c>
      <c r="D1014" t="s">
        <v>1009</v>
      </c>
      <c r="E1014" t="s">
        <v>44</v>
      </c>
      <c r="F1014" t="s">
        <v>804</v>
      </c>
      <c r="G1014" t="s">
        <v>805</v>
      </c>
      <c r="H1014" t="s">
        <v>336</v>
      </c>
      <c r="I1014" t="s">
        <v>806</v>
      </c>
      <c r="J1014" t="s">
        <v>807</v>
      </c>
      <c r="K1014" t="e">
        <v>#N/A</v>
      </c>
      <c r="L1014" t="e">
        <v>#N/A</v>
      </c>
      <c r="M1014" t="e">
        <v>#N/A</v>
      </c>
      <c r="N1014" t="e">
        <v>#N/A</v>
      </c>
      <c r="O1014" t="e">
        <v>#N/A</v>
      </c>
      <c r="P1014" t="e">
        <v>#N/A</v>
      </c>
      <c r="Q1014" t="e">
        <v>#N/A</v>
      </c>
      <c r="R1014" t="e">
        <v>#N/A</v>
      </c>
      <c r="S1014" t="e">
        <v>#N/A</v>
      </c>
      <c r="T1014" t="e">
        <v>#N/A</v>
      </c>
      <c r="U1014" t="e">
        <v>#N/A</v>
      </c>
      <c r="V1014" t="e">
        <v>#N/A</v>
      </c>
      <c r="W1014" t="e">
        <v>#N/A</v>
      </c>
      <c r="X1014" t="e">
        <v>#N/A</v>
      </c>
      <c r="Y1014" t="e">
        <v>#N/A</v>
      </c>
      <c r="Z1014" t="e">
        <v>#N/A</v>
      </c>
      <c r="AA1014" t="e">
        <v>#N/A</v>
      </c>
      <c r="AB1014" t="e">
        <v>#N/A</v>
      </c>
      <c r="AC1014" t="e">
        <v>#N/A</v>
      </c>
      <c r="AE1014" s="9" t="str">
        <f t="shared" si="165"/>
        <v>ok</v>
      </c>
      <c r="AF1014" s="9" t="e">
        <f t="shared" si="166"/>
        <v>#N/A</v>
      </c>
      <c r="AG1014" s="9" t="e">
        <f t="shared" si="167"/>
        <v>#N/A</v>
      </c>
      <c r="AH1014" s="9" t="e">
        <f t="shared" si="168"/>
        <v>#N/A</v>
      </c>
      <c r="AI1014" s="9" t="e">
        <f t="shared" si="169"/>
        <v>#N/A</v>
      </c>
      <c r="AJ1014" s="12" t="e">
        <f t="shared" si="170"/>
        <v>#N/A</v>
      </c>
      <c r="AK1014" s="9">
        <f t="shared" si="177"/>
        <v>0</v>
      </c>
      <c r="AL1014" s="9" t="e">
        <f t="shared" si="172"/>
        <v>#N/A</v>
      </c>
      <c r="AM1014" t="str">
        <f t="shared" si="173"/>
        <v>Yes</v>
      </c>
      <c r="AN1014" t="e">
        <f t="shared" si="176"/>
        <v>#N/A</v>
      </c>
      <c r="AO1014" s="12" t="e">
        <f t="shared" si="175"/>
        <v>#N/A</v>
      </c>
    </row>
    <row r="1015" spans="1:41" hidden="1" x14ac:dyDescent="0.25">
      <c r="A1015">
        <v>296</v>
      </c>
      <c r="B1015">
        <v>100323475</v>
      </c>
      <c r="C1015" t="s">
        <v>30</v>
      </c>
      <c r="D1015" t="s">
        <v>758</v>
      </c>
      <c r="E1015" t="s">
        <v>44</v>
      </c>
      <c r="F1015" s="10" t="s">
        <v>759</v>
      </c>
      <c r="G1015" t="s">
        <v>627</v>
      </c>
      <c r="H1015" t="s">
        <v>760</v>
      </c>
      <c r="I1015" t="s">
        <v>761</v>
      </c>
      <c r="J1015" t="s">
        <v>240</v>
      </c>
      <c r="K1015" t="e">
        <v>#N/A</v>
      </c>
      <c r="L1015" t="e">
        <v>#N/A</v>
      </c>
      <c r="M1015" t="e">
        <v>#N/A</v>
      </c>
      <c r="N1015" t="e">
        <v>#N/A</v>
      </c>
      <c r="O1015" t="e">
        <v>#N/A</v>
      </c>
      <c r="P1015" t="e">
        <v>#N/A</v>
      </c>
      <c r="Q1015" t="e">
        <v>#N/A</v>
      </c>
      <c r="R1015" t="e">
        <v>#N/A</v>
      </c>
      <c r="S1015" t="e">
        <v>#N/A</v>
      </c>
      <c r="T1015" t="e">
        <v>#N/A</v>
      </c>
      <c r="U1015" t="e">
        <v>#N/A</v>
      </c>
      <c r="V1015" t="e">
        <v>#N/A</v>
      </c>
      <c r="W1015" t="e">
        <v>#N/A</v>
      </c>
      <c r="X1015" t="e">
        <v>#N/A</v>
      </c>
      <c r="Y1015" t="e">
        <v>#N/A</v>
      </c>
      <c r="Z1015" t="e">
        <v>#N/A</v>
      </c>
      <c r="AA1015" t="e">
        <v>#N/A</v>
      </c>
      <c r="AB1015" t="e">
        <v>#N/A</v>
      </c>
      <c r="AC1015" t="e">
        <v>#N/A</v>
      </c>
      <c r="AE1015" s="9" t="str">
        <f t="shared" si="165"/>
        <v>ok</v>
      </c>
      <c r="AF1015" s="9" t="e">
        <f t="shared" si="166"/>
        <v>#N/A</v>
      </c>
      <c r="AG1015" s="9" t="e">
        <f t="shared" si="167"/>
        <v>#N/A</v>
      </c>
      <c r="AH1015" s="9" t="e">
        <f t="shared" si="168"/>
        <v>#N/A</v>
      </c>
      <c r="AI1015" s="9" t="e">
        <f t="shared" si="169"/>
        <v>#N/A</v>
      </c>
      <c r="AJ1015" s="12" t="e">
        <f t="shared" si="170"/>
        <v>#N/A</v>
      </c>
      <c r="AK1015" s="9">
        <f t="shared" si="177"/>
        <v>0</v>
      </c>
      <c r="AL1015" s="9" t="e">
        <f t="shared" si="172"/>
        <v>#N/A</v>
      </c>
      <c r="AM1015" t="str">
        <f t="shared" si="173"/>
        <v>Yes</v>
      </c>
      <c r="AN1015" t="e">
        <f t="shared" si="176"/>
        <v>#N/A</v>
      </c>
      <c r="AO1015" s="12" t="e">
        <f t="shared" si="175"/>
        <v>#N/A</v>
      </c>
    </row>
    <row r="1016" spans="1:41" hidden="1" x14ac:dyDescent="0.25">
      <c r="A1016">
        <v>292</v>
      </c>
      <c r="B1016">
        <v>100323688</v>
      </c>
      <c r="C1016" t="s">
        <v>30</v>
      </c>
      <c r="D1016" t="s">
        <v>671</v>
      </c>
      <c r="E1016" t="s">
        <v>44</v>
      </c>
      <c r="F1016" t="s">
        <v>672</v>
      </c>
      <c r="G1016" t="s">
        <v>673</v>
      </c>
      <c r="H1016" t="s">
        <v>404</v>
      </c>
      <c r="I1016" t="s">
        <v>674</v>
      </c>
      <c r="J1016" t="s">
        <v>675</v>
      </c>
      <c r="K1016" t="e">
        <v>#N/A</v>
      </c>
      <c r="L1016" t="e">
        <v>#N/A</v>
      </c>
      <c r="M1016" t="e">
        <v>#N/A</v>
      </c>
      <c r="N1016" t="e">
        <v>#N/A</v>
      </c>
      <c r="O1016" t="e">
        <v>#N/A</v>
      </c>
      <c r="P1016" t="e">
        <v>#N/A</v>
      </c>
      <c r="Q1016" t="e">
        <v>#N/A</v>
      </c>
      <c r="R1016" t="e">
        <v>#N/A</v>
      </c>
      <c r="S1016" t="e">
        <v>#N/A</v>
      </c>
      <c r="T1016" t="e">
        <v>#N/A</v>
      </c>
      <c r="U1016" t="e">
        <v>#N/A</v>
      </c>
      <c r="V1016" t="e">
        <v>#N/A</v>
      </c>
      <c r="W1016" t="e">
        <v>#N/A</v>
      </c>
      <c r="X1016" t="e">
        <v>#N/A</v>
      </c>
      <c r="Y1016" t="e">
        <v>#N/A</v>
      </c>
      <c r="Z1016" t="e">
        <v>#N/A</v>
      </c>
      <c r="AA1016" t="e">
        <v>#N/A</v>
      </c>
      <c r="AB1016" t="e">
        <v>#N/A</v>
      </c>
      <c r="AC1016" t="e">
        <v>#N/A</v>
      </c>
      <c r="AE1016" s="9" t="str">
        <f t="shared" si="165"/>
        <v>ok</v>
      </c>
      <c r="AF1016" s="9" t="e">
        <f t="shared" si="166"/>
        <v>#N/A</v>
      </c>
      <c r="AG1016" s="9" t="e">
        <f t="shared" si="167"/>
        <v>#N/A</v>
      </c>
      <c r="AH1016" s="9" t="e">
        <f t="shared" si="168"/>
        <v>#N/A</v>
      </c>
      <c r="AI1016" s="9" t="e">
        <f t="shared" si="169"/>
        <v>#N/A</v>
      </c>
      <c r="AJ1016" s="12" t="e">
        <f t="shared" si="170"/>
        <v>#N/A</v>
      </c>
      <c r="AK1016" s="9">
        <f t="shared" si="177"/>
        <v>0</v>
      </c>
      <c r="AL1016" s="9" t="e">
        <f t="shared" si="172"/>
        <v>#N/A</v>
      </c>
      <c r="AM1016" t="str">
        <f t="shared" si="173"/>
        <v>Yes</v>
      </c>
      <c r="AN1016" t="e">
        <f t="shared" si="176"/>
        <v>#N/A</v>
      </c>
      <c r="AO1016" s="12" t="e">
        <f t="shared" si="175"/>
        <v>#N/A</v>
      </c>
    </row>
    <row r="1017" spans="1:41" hidden="1" x14ac:dyDescent="0.25">
      <c r="A1017">
        <v>293</v>
      </c>
      <c r="B1017">
        <v>100324292</v>
      </c>
      <c r="C1017" t="s">
        <v>30</v>
      </c>
      <c r="D1017" t="s">
        <v>631</v>
      </c>
      <c r="E1017" t="s">
        <v>44</v>
      </c>
      <c r="F1017" t="s">
        <v>632</v>
      </c>
      <c r="G1017" t="s">
        <v>633</v>
      </c>
      <c r="H1017" t="s">
        <v>336</v>
      </c>
      <c r="I1017" t="s">
        <v>634</v>
      </c>
      <c r="J1017" t="s">
        <v>174</v>
      </c>
      <c r="K1017" t="e">
        <v>#N/A</v>
      </c>
      <c r="L1017" t="e">
        <v>#N/A</v>
      </c>
      <c r="M1017" t="e">
        <v>#N/A</v>
      </c>
      <c r="N1017" t="e">
        <v>#N/A</v>
      </c>
      <c r="O1017" t="e">
        <v>#N/A</v>
      </c>
      <c r="P1017" t="e">
        <v>#N/A</v>
      </c>
      <c r="Q1017" t="e">
        <v>#N/A</v>
      </c>
      <c r="R1017" t="e">
        <v>#N/A</v>
      </c>
      <c r="S1017" t="e">
        <v>#N/A</v>
      </c>
      <c r="T1017" t="e">
        <v>#N/A</v>
      </c>
      <c r="U1017" t="e">
        <v>#N/A</v>
      </c>
      <c r="V1017" t="e">
        <v>#N/A</v>
      </c>
      <c r="W1017" t="e">
        <v>#N/A</v>
      </c>
      <c r="X1017" t="e">
        <v>#N/A</v>
      </c>
      <c r="Y1017" t="e">
        <v>#N/A</v>
      </c>
      <c r="Z1017" t="e">
        <v>#N/A</v>
      </c>
      <c r="AA1017" t="e">
        <v>#N/A</v>
      </c>
      <c r="AB1017" t="e">
        <v>#N/A</v>
      </c>
      <c r="AC1017" t="e">
        <v>#N/A</v>
      </c>
      <c r="AE1017" s="9" t="str">
        <f t="shared" si="165"/>
        <v>ok</v>
      </c>
      <c r="AF1017" s="9" t="e">
        <f t="shared" si="166"/>
        <v>#N/A</v>
      </c>
      <c r="AG1017" s="9" t="e">
        <f t="shared" si="167"/>
        <v>#N/A</v>
      </c>
      <c r="AH1017" s="9" t="e">
        <f t="shared" si="168"/>
        <v>#N/A</v>
      </c>
      <c r="AI1017" s="9" t="e">
        <f t="shared" si="169"/>
        <v>#N/A</v>
      </c>
      <c r="AJ1017" s="12" t="e">
        <f t="shared" si="170"/>
        <v>#N/A</v>
      </c>
      <c r="AK1017" s="9">
        <f t="shared" si="177"/>
        <v>0</v>
      </c>
      <c r="AL1017" s="9" t="e">
        <f t="shared" si="172"/>
        <v>#N/A</v>
      </c>
      <c r="AM1017" t="str">
        <f t="shared" si="173"/>
        <v>Yes</v>
      </c>
      <c r="AN1017" t="e">
        <f t="shared" si="176"/>
        <v>#N/A</v>
      </c>
      <c r="AO1017" s="12" t="e">
        <f t="shared" si="175"/>
        <v>#N/A</v>
      </c>
    </row>
    <row r="1018" spans="1:41" hidden="1" x14ac:dyDescent="0.25">
      <c r="A1018">
        <v>297</v>
      </c>
      <c r="B1018">
        <v>100324490</v>
      </c>
      <c r="C1018" t="s">
        <v>30</v>
      </c>
      <c r="D1018" t="s">
        <v>2873</v>
      </c>
      <c r="E1018" t="s">
        <v>44</v>
      </c>
      <c r="F1018" t="s">
        <v>2874</v>
      </c>
      <c r="G1018" t="s">
        <v>2802</v>
      </c>
      <c r="H1018" t="s">
        <v>404</v>
      </c>
      <c r="I1018" t="s">
        <v>2806</v>
      </c>
      <c r="J1018" t="s">
        <v>174</v>
      </c>
      <c r="K1018" t="e">
        <v>#N/A</v>
      </c>
      <c r="L1018" t="e">
        <v>#N/A</v>
      </c>
      <c r="M1018" t="e">
        <v>#N/A</v>
      </c>
      <c r="N1018" t="e">
        <v>#N/A</v>
      </c>
      <c r="O1018" t="e">
        <v>#N/A</v>
      </c>
      <c r="P1018" t="e">
        <v>#N/A</v>
      </c>
      <c r="Q1018" t="e">
        <v>#N/A</v>
      </c>
      <c r="R1018" t="e">
        <v>#N/A</v>
      </c>
      <c r="S1018" t="e">
        <v>#N/A</v>
      </c>
      <c r="T1018" t="e">
        <v>#N/A</v>
      </c>
      <c r="U1018" t="e">
        <v>#N/A</v>
      </c>
      <c r="V1018" t="e">
        <v>#N/A</v>
      </c>
      <c r="W1018" t="e">
        <v>#N/A</v>
      </c>
      <c r="X1018" t="e">
        <v>#N/A</v>
      </c>
      <c r="Y1018" t="e">
        <v>#N/A</v>
      </c>
      <c r="Z1018" t="e">
        <v>#N/A</v>
      </c>
      <c r="AA1018" t="e">
        <v>#N/A</v>
      </c>
      <c r="AB1018" t="e">
        <v>#N/A</v>
      </c>
      <c r="AC1018" t="e">
        <v>#N/A</v>
      </c>
      <c r="AE1018" s="9" t="str">
        <f t="shared" si="165"/>
        <v>ok</v>
      </c>
      <c r="AF1018" s="9" t="e">
        <f t="shared" si="166"/>
        <v>#N/A</v>
      </c>
      <c r="AG1018" s="9" t="e">
        <f t="shared" si="167"/>
        <v>#N/A</v>
      </c>
      <c r="AH1018" s="9" t="e">
        <f t="shared" si="168"/>
        <v>#N/A</v>
      </c>
      <c r="AI1018" s="9" t="e">
        <f t="shared" si="169"/>
        <v>#N/A</v>
      </c>
      <c r="AJ1018" s="12" t="e">
        <f t="shared" si="170"/>
        <v>#N/A</v>
      </c>
      <c r="AK1018" s="9">
        <f t="shared" si="177"/>
        <v>0</v>
      </c>
      <c r="AL1018" s="9" t="e">
        <f t="shared" si="172"/>
        <v>#N/A</v>
      </c>
      <c r="AM1018" t="str">
        <f t="shared" si="173"/>
        <v>Yes</v>
      </c>
      <c r="AN1018" t="e">
        <f t="shared" si="176"/>
        <v>#N/A</v>
      </c>
      <c r="AO1018" s="12" t="e">
        <f t="shared" si="175"/>
        <v>#N/A</v>
      </c>
    </row>
    <row r="1019" spans="1:41" hidden="1" x14ac:dyDescent="0.25">
      <c r="A1019">
        <v>286</v>
      </c>
      <c r="B1019">
        <v>100328515</v>
      </c>
      <c r="C1019" t="s">
        <v>30</v>
      </c>
      <c r="D1019" t="s">
        <v>671</v>
      </c>
      <c r="E1019" t="s">
        <v>44</v>
      </c>
      <c r="F1019" t="s">
        <v>672</v>
      </c>
      <c r="G1019" t="s">
        <v>673</v>
      </c>
      <c r="H1019" t="s">
        <v>404</v>
      </c>
      <c r="I1019" t="s">
        <v>674</v>
      </c>
      <c r="J1019" t="s">
        <v>675</v>
      </c>
      <c r="K1019" t="e">
        <v>#N/A</v>
      </c>
      <c r="L1019" t="e">
        <v>#N/A</v>
      </c>
      <c r="M1019" t="e">
        <v>#N/A</v>
      </c>
      <c r="N1019" t="e">
        <v>#N/A</v>
      </c>
      <c r="O1019" t="e">
        <v>#N/A</v>
      </c>
      <c r="P1019" t="e">
        <v>#N/A</v>
      </c>
      <c r="Q1019" t="e">
        <v>#N/A</v>
      </c>
      <c r="R1019" t="e">
        <v>#N/A</v>
      </c>
      <c r="S1019" t="e">
        <v>#N/A</v>
      </c>
      <c r="T1019" t="e">
        <v>#N/A</v>
      </c>
      <c r="U1019" t="e">
        <v>#N/A</v>
      </c>
      <c r="V1019" t="e">
        <v>#N/A</v>
      </c>
      <c r="W1019" t="e">
        <v>#N/A</v>
      </c>
      <c r="X1019" t="e">
        <v>#N/A</v>
      </c>
      <c r="Y1019" t="e">
        <v>#N/A</v>
      </c>
      <c r="Z1019" t="e">
        <v>#N/A</v>
      </c>
      <c r="AA1019" t="e">
        <v>#N/A</v>
      </c>
      <c r="AB1019" t="e">
        <v>#N/A</v>
      </c>
      <c r="AC1019" t="e">
        <v>#N/A</v>
      </c>
      <c r="AE1019" s="9" t="str">
        <f t="shared" si="165"/>
        <v>ok</v>
      </c>
      <c r="AF1019" s="9" t="e">
        <f t="shared" si="166"/>
        <v>#N/A</v>
      </c>
      <c r="AG1019" s="9" t="e">
        <f t="shared" si="167"/>
        <v>#N/A</v>
      </c>
      <c r="AH1019" s="9" t="e">
        <f t="shared" si="168"/>
        <v>#N/A</v>
      </c>
      <c r="AI1019" s="9" t="e">
        <f t="shared" si="169"/>
        <v>#N/A</v>
      </c>
      <c r="AJ1019" s="12" t="e">
        <f t="shared" si="170"/>
        <v>#N/A</v>
      </c>
      <c r="AK1019" s="9">
        <f t="shared" si="177"/>
        <v>0</v>
      </c>
      <c r="AL1019" s="9" t="e">
        <f t="shared" si="172"/>
        <v>#N/A</v>
      </c>
      <c r="AM1019" t="str">
        <f t="shared" si="173"/>
        <v>Yes</v>
      </c>
      <c r="AN1019" t="e">
        <f t="shared" si="176"/>
        <v>#N/A</v>
      </c>
      <c r="AO1019" s="12" t="e">
        <f t="shared" si="175"/>
        <v>#N/A</v>
      </c>
    </row>
    <row r="1020" spans="1:41" hidden="1" x14ac:dyDescent="0.25">
      <c r="A1020">
        <v>290</v>
      </c>
      <c r="B1020">
        <v>100328692</v>
      </c>
      <c r="C1020" t="s">
        <v>30</v>
      </c>
      <c r="D1020" t="s">
        <v>2873</v>
      </c>
      <c r="E1020" t="s">
        <v>44</v>
      </c>
      <c r="F1020" t="s">
        <v>2874</v>
      </c>
      <c r="G1020" t="s">
        <v>2802</v>
      </c>
      <c r="H1020" t="s">
        <v>404</v>
      </c>
      <c r="I1020" t="s">
        <v>2806</v>
      </c>
      <c r="J1020" t="s">
        <v>174</v>
      </c>
      <c r="K1020" t="e">
        <v>#N/A</v>
      </c>
      <c r="L1020" t="e">
        <v>#N/A</v>
      </c>
      <c r="M1020" t="e">
        <v>#N/A</v>
      </c>
      <c r="N1020" t="e">
        <v>#N/A</v>
      </c>
      <c r="O1020" t="e">
        <v>#N/A</v>
      </c>
      <c r="P1020" t="e">
        <v>#N/A</v>
      </c>
      <c r="Q1020" t="e">
        <v>#N/A</v>
      </c>
      <c r="R1020" t="e">
        <v>#N/A</v>
      </c>
      <c r="S1020" t="e">
        <v>#N/A</v>
      </c>
      <c r="T1020" t="e">
        <v>#N/A</v>
      </c>
      <c r="U1020" t="e">
        <v>#N/A</v>
      </c>
      <c r="V1020" t="e">
        <v>#N/A</v>
      </c>
      <c r="W1020" t="e">
        <v>#N/A</v>
      </c>
      <c r="X1020" t="e">
        <v>#N/A</v>
      </c>
      <c r="Y1020" t="e">
        <v>#N/A</v>
      </c>
      <c r="Z1020" t="e">
        <v>#N/A</v>
      </c>
      <c r="AA1020" t="e">
        <v>#N/A</v>
      </c>
      <c r="AB1020" t="e">
        <v>#N/A</v>
      </c>
      <c r="AC1020" t="e">
        <v>#N/A</v>
      </c>
      <c r="AE1020" s="9" t="str">
        <f t="shared" si="165"/>
        <v>ok</v>
      </c>
      <c r="AF1020" s="9" t="e">
        <f t="shared" si="166"/>
        <v>#N/A</v>
      </c>
      <c r="AG1020" s="9" t="e">
        <f t="shared" si="167"/>
        <v>#N/A</v>
      </c>
      <c r="AH1020" s="9" t="e">
        <f t="shared" si="168"/>
        <v>#N/A</v>
      </c>
      <c r="AI1020" s="9" t="e">
        <f t="shared" si="169"/>
        <v>#N/A</v>
      </c>
      <c r="AJ1020" s="12" t="e">
        <f t="shared" si="170"/>
        <v>#N/A</v>
      </c>
      <c r="AK1020" s="9">
        <f t="shared" si="177"/>
        <v>0</v>
      </c>
      <c r="AL1020" s="9" t="e">
        <f t="shared" si="172"/>
        <v>#N/A</v>
      </c>
      <c r="AM1020" t="str">
        <f t="shared" si="173"/>
        <v>Yes</v>
      </c>
      <c r="AN1020" t="e">
        <f t="shared" si="176"/>
        <v>#N/A</v>
      </c>
      <c r="AO1020" s="12" t="e">
        <f t="shared" si="175"/>
        <v>#N/A</v>
      </c>
    </row>
    <row r="1021" spans="1:41" hidden="1" x14ac:dyDescent="0.25">
      <c r="A1021">
        <v>288</v>
      </c>
      <c r="B1021">
        <v>100328711</v>
      </c>
      <c r="C1021" t="s">
        <v>30</v>
      </c>
      <c r="D1021" t="s">
        <v>631</v>
      </c>
      <c r="E1021" t="s">
        <v>44</v>
      </c>
      <c r="F1021" t="s">
        <v>632</v>
      </c>
      <c r="G1021" t="s">
        <v>633</v>
      </c>
      <c r="H1021" t="s">
        <v>336</v>
      </c>
      <c r="I1021" t="s">
        <v>634</v>
      </c>
      <c r="J1021" t="s">
        <v>174</v>
      </c>
      <c r="K1021" t="e">
        <v>#N/A</v>
      </c>
      <c r="L1021" t="e">
        <v>#N/A</v>
      </c>
      <c r="M1021" t="e">
        <v>#N/A</v>
      </c>
      <c r="N1021" t="e">
        <v>#N/A</v>
      </c>
      <c r="O1021" t="e">
        <v>#N/A</v>
      </c>
      <c r="P1021" t="e">
        <v>#N/A</v>
      </c>
      <c r="Q1021" t="e">
        <v>#N/A</v>
      </c>
      <c r="R1021" t="e">
        <v>#N/A</v>
      </c>
      <c r="S1021" t="e">
        <v>#N/A</v>
      </c>
      <c r="T1021" t="e">
        <v>#N/A</v>
      </c>
      <c r="U1021" t="e">
        <v>#N/A</v>
      </c>
      <c r="V1021" t="e">
        <v>#N/A</v>
      </c>
      <c r="W1021" t="e">
        <v>#N/A</v>
      </c>
      <c r="X1021" t="e">
        <v>#N/A</v>
      </c>
      <c r="Y1021" t="e">
        <v>#N/A</v>
      </c>
      <c r="Z1021" t="e">
        <v>#N/A</v>
      </c>
      <c r="AA1021" t="e">
        <v>#N/A</v>
      </c>
      <c r="AB1021" t="e">
        <v>#N/A</v>
      </c>
      <c r="AC1021" t="e">
        <v>#N/A</v>
      </c>
      <c r="AE1021" s="9" t="str">
        <f t="shared" si="165"/>
        <v>ok</v>
      </c>
      <c r="AF1021" s="9" t="e">
        <f t="shared" si="166"/>
        <v>#N/A</v>
      </c>
      <c r="AG1021" s="9" t="e">
        <f t="shared" si="167"/>
        <v>#N/A</v>
      </c>
      <c r="AH1021" s="9" t="e">
        <f t="shared" si="168"/>
        <v>#N/A</v>
      </c>
      <c r="AI1021" s="9" t="e">
        <f t="shared" si="169"/>
        <v>#N/A</v>
      </c>
      <c r="AJ1021" s="12" t="e">
        <f t="shared" si="170"/>
        <v>#N/A</v>
      </c>
      <c r="AK1021" s="9">
        <f t="shared" si="177"/>
        <v>0</v>
      </c>
      <c r="AL1021" s="9" t="e">
        <f t="shared" si="172"/>
        <v>#N/A</v>
      </c>
      <c r="AM1021" t="str">
        <f t="shared" si="173"/>
        <v>Yes</v>
      </c>
      <c r="AN1021" t="e">
        <f t="shared" si="176"/>
        <v>#N/A</v>
      </c>
      <c r="AO1021" s="12" t="e">
        <f t="shared" si="175"/>
        <v>#N/A</v>
      </c>
    </row>
    <row r="1022" spans="1:41" hidden="1" x14ac:dyDescent="0.25">
      <c r="A1022">
        <v>299</v>
      </c>
      <c r="B1022">
        <v>100332463</v>
      </c>
      <c r="C1022" t="s">
        <v>30</v>
      </c>
      <c r="D1022" t="s">
        <v>671</v>
      </c>
      <c r="E1022" t="s">
        <v>44</v>
      </c>
      <c r="F1022" t="s">
        <v>672</v>
      </c>
      <c r="G1022" t="s">
        <v>673</v>
      </c>
      <c r="H1022" t="s">
        <v>404</v>
      </c>
      <c r="I1022" t="s">
        <v>674</v>
      </c>
      <c r="J1022" t="s">
        <v>675</v>
      </c>
      <c r="K1022" t="e">
        <v>#N/A</v>
      </c>
      <c r="L1022" t="e">
        <v>#N/A</v>
      </c>
      <c r="M1022" t="e">
        <v>#N/A</v>
      </c>
      <c r="N1022" t="e">
        <v>#N/A</v>
      </c>
      <c r="O1022" t="e">
        <v>#N/A</v>
      </c>
      <c r="P1022" t="e">
        <v>#N/A</v>
      </c>
      <c r="Q1022" t="e">
        <v>#N/A</v>
      </c>
      <c r="R1022" t="e">
        <v>#N/A</v>
      </c>
      <c r="S1022" t="e">
        <v>#N/A</v>
      </c>
      <c r="T1022" t="e">
        <v>#N/A</v>
      </c>
      <c r="U1022" t="e">
        <v>#N/A</v>
      </c>
      <c r="V1022" t="e">
        <v>#N/A</v>
      </c>
      <c r="W1022" t="e">
        <v>#N/A</v>
      </c>
      <c r="X1022" t="e">
        <v>#N/A</v>
      </c>
      <c r="Y1022" t="e">
        <v>#N/A</v>
      </c>
      <c r="Z1022" t="e">
        <v>#N/A</v>
      </c>
      <c r="AA1022" t="e">
        <v>#N/A</v>
      </c>
      <c r="AB1022" t="e">
        <v>#N/A</v>
      </c>
      <c r="AC1022" t="e">
        <v>#N/A</v>
      </c>
      <c r="AE1022" s="9" t="str">
        <f t="shared" si="165"/>
        <v>ok</v>
      </c>
      <c r="AF1022" s="9" t="e">
        <f t="shared" si="166"/>
        <v>#N/A</v>
      </c>
      <c r="AG1022" s="9" t="e">
        <f t="shared" si="167"/>
        <v>#N/A</v>
      </c>
      <c r="AH1022" s="9" t="e">
        <f t="shared" si="168"/>
        <v>#N/A</v>
      </c>
      <c r="AI1022" s="9" t="e">
        <f t="shared" si="169"/>
        <v>#N/A</v>
      </c>
      <c r="AJ1022" s="12" t="e">
        <f t="shared" si="170"/>
        <v>#N/A</v>
      </c>
      <c r="AK1022" s="9">
        <f t="shared" si="177"/>
        <v>0</v>
      </c>
      <c r="AL1022" s="9" t="e">
        <f t="shared" si="172"/>
        <v>#N/A</v>
      </c>
      <c r="AM1022" t="str">
        <f t="shared" si="173"/>
        <v>Yes</v>
      </c>
      <c r="AN1022" t="e">
        <f t="shared" si="176"/>
        <v>#N/A</v>
      </c>
      <c r="AO1022" s="12" t="e">
        <f t="shared" si="175"/>
        <v>#N/A</v>
      </c>
    </row>
    <row r="1023" spans="1:41" hidden="1" x14ac:dyDescent="0.25">
      <c r="A1023">
        <v>303</v>
      </c>
      <c r="B1023">
        <v>100333014</v>
      </c>
      <c r="C1023" t="s">
        <v>30</v>
      </c>
      <c r="D1023" t="s">
        <v>1009</v>
      </c>
      <c r="E1023" t="s">
        <v>44</v>
      </c>
      <c r="F1023" t="s">
        <v>804</v>
      </c>
      <c r="G1023" t="s">
        <v>805</v>
      </c>
      <c r="H1023" t="s">
        <v>336</v>
      </c>
      <c r="I1023" t="s">
        <v>806</v>
      </c>
      <c r="J1023" t="s">
        <v>807</v>
      </c>
      <c r="K1023" t="e">
        <v>#N/A</v>
      </c>
      <c r="L1023" t="e">
        <v>#N/A</v>
      </c>
      <c r="M1023" t="e">
        <v>#N/A</v>
      </c>
      <c r="N1023" t="e">
        <v>#N/A</v>
      </c>
      <c r="O1023" t="e">
        <v>#N/A</v>
      </c>
      <c r="P1023" t="e">
        <v>#N/A</v>
      </c>
      <c r="Q1023" t="e">
        <v>#N/A</v>
      </c>
      <c r="R1023" t="e">
        <v>#N/A</v>
      </c>
      <c r="S1023" t="e">
        <v>#N/A</v>
      </c>
      <c r="T1023" t="e">
        <v>#N/A</v>
      </c>
      <c r="U1023" t="e">
        <v>#N/A</v>
      </c>
      <c r="V1023" t="e">
        <v>#N/A</v>
      </c>
      <c r="W1023" t="e">
        <v>#N/A</v>
      </c>
      <c r="X1023" t="e">
        <v>#N/A</v>
      </c>
      <c r="Y1023" t="e">
        <v>#N/A</v>
      </c>
      <c r="Z1023" t="e">
        <v>#N/A</v>
      </c>
      <c r="AA1023" t="e">
        <v>#N/A</v>
      </c>
      <c r="AB1023" t="e">
        <v>#N/A</v>
      </c>
      <c r="AC1023" t="e">
        <v>#N/A</v>
      </c>
      <c r="AE1023" s="9" t="str">
        <f t="shared" si="165"/>
        <v>ok</v>
      </c>
      <c r="AF1023" s="9" t="e">
        <f t="shared" si="166"/>
        <v>#N/A</v>
      </c>
      <c r="AG1023" s="9" t="e">
        <f t="shared" si="167"/>
        <v>#N/A</v>
      </c>
      <c r="AH1023" s="9" t="e">
        <f t="shared" si="168"/>
        <v>#N/A</v>
      </c>
      <c r="AI1023" s="9" t="e">
        <f t="shared" si="169"/>
        <v>#N/A</v>
      </c>
      <c r="AJ1023" s="12" t="e">
        <f t="shared" si="170"/>
        <v>#N/A</v>
      </c>
      <c r="AK1023" s="9">
        <f t="shared" si="177"/>
        <v>0</v>
      </c>
      <c r="AL1023" s="9" t="e">
        <f t="shared" si="172"/>
        <v>#N/A</v>
      </c>
      <c r="AM1023" t="str">
        <f t="shared" si="173"/>
        <v>Yes</v>
      </c>
      <c r="AN1023" t="e">
        <f t="shared" si="176"/>
        <v>#N/A</v>
      </c>
      <c r="AO1023" s="12" t="e">
        <f t="shared" si="175"/>
        <v>#N/A</v>
      </c>
    </row>
    <row r="1024" spans="1:41" hidden="1" x14ac:dyDescent="0.25">
      <c r="A1024">
        <v>301</v>
      </c>
      <c r="B1024">
        <v>100333474</v>
      </c>
      <c r="C1024" t="s">
        <v>30</v>
      </c>
      <c r="D1024" t="s">
        <v>758</v>
      </c>
      <c r="E1024" t="s">
        <v>44</v>
      </c>
      <c r="F1024" s="10" t="s">
        <v>759</v>
      </c>
      <c r="G1024" t="s">
        <v>627</v>
      </c>
      <c r="H1024" t="s">
        <v>760</v>
      </c>
      <c r="I1024" t="s">
        <v>761</v>
      </c>
      <c r="J1024" t="s">
        <v>240</v>
      </c>
      <c r="K1024" t="e">
        <v>#N/A</v>
      </c>
      <c r="L1024" t="e">
        <v>#N/A</v>
      </c>
      <c r="M1024" t="e">
        <v>#N/A</v>
      </c>
      <c r="N1024" t="e">
        <v>#N/A</v>
      </c>
      <c r="O1024" t="e">
        <v>#N/A</v>
      </c>
      <c r="P1024" t="e">
        <v>#N/A</v>
      </c>
      <c r="Q1024" t="e">
        <v>#N/A</v>
      </c>
      <c r="R1024" t="e">
        <v>#N/A</v>
      </c>
      <c r="S1024" t="e">
        <v>#N/A</v>
      </c>
      <c r="T1024" t="e">
        <v>#N/A</v>
      </c>
      <c r="U1024" t="e">
        <v>#N/A</v>
      </c>
      <c r="V1024" t="e">
        <v>#N/A</v>
      </c>
      <c r="W1024" t="e">
        <v>#N/A</v>
      </c>
      <c r="X1024" t="e">
        <v>#N/A</v>
      </c>
      <c r="Y1024" t="e">
        <v>#N/A</v>
      </c>
      <c r="Z1024" t="e">
        <v>#N/A</v>
      </c>
      <c r="AA1024" t="e">
        <v>#N/A</v>
      </c>
      <c r="AB1024" t="e">
        <v>#N/A</v>
      </c>
      <c r="AC1024" t="e">
        <v>#N/A</v>
      </c>
      <c r="AE1024" s="9" t="str">
        <f t="shared" si="165"/>
        <v>ok</v>
      </c>
      <c r="AF1024" s="9" t="e">
        <f t="shared" si="166"/>
        <v>#N/A</v>
      </c>
      <c r="AG1024" s="9" t="e">
        <f t="shared" si="167"/>
        <v>#N/A</v>
      </c>
      <c r="AH1024" s="9" t="e">
        <f t="shared" si="168"/>
        <v>#N/A</v>
      </c>
      <c r="AI1024" s="9" t="e">
        <f t="shared" si="169"/>
        <v>#N/A</v>
      </c>
      <c r="AJ1024" s="12" t="e">
        <f t="shared" si="170"/>
        <v>#N/A</v>
      </c>
      <c r="AK1024" s="9">
        <f t="shared" si="177"/>
        <v>0</v>
      </c>
      <c r="AL1024" s="9" t="e">
        <f t="shared" si="172"/>
        <v>#N/A</v>
      </c>
      <c r="AM1024" t="str">
        <f t="shared" si="173"/>
        <v>Yes</v>
      </c>
      <c r="AN1024" t="e">
        <f t="shared" si="176"/>
        <v>#N/A</v>
      </c>
      <c r="AO1024" s="12" t="e">
        <f t="shared" si="175"/>
        <v>#N/A</v>
      </c>
    </row>
    <row r="1025" spans="1:41" hidden="1" x14ac:dyDescent="0.25">
      <c r="A1025">
        <v>325</v>
      </c>
      <c r="B1025">
        <v>100334254</v>
      </c>
      <c r="C1025" t="s">
        <v>30</v>
      </c>
      <c r="D1025" t="s">
        <v>2873</v>
      </c>
      <c r="E1025" t="s">
        <v>44</v>
      </c>
      <c r="F1025" t="s">
        <v>2874</v>
      </c>
      <c r="G1025" t="s">
        <v>2802</v>
      </c>
      <c r="H1025" t="s">
        <v>404</v>
      </c>
      <c r="I1025" t="s">
        <v>2806</v>
      </c>
      <c r="J1025" t="s">
        <v>174</v>
      </c>
      <c r="K1025" t="e">
        <v>#N/A</v>
      </c>
      <c r="L1025" t="e">
        <v>#N/A</v>
      </c>
      <c r="M1025" t="e">
        <v>#N/A</v>
      </c>
      <c r="N1025" t="e">
        <v>#N/A</v>
      </c>
      <c r="O1025" t="e">
        <v>#N/A</v>
      </c>
      <c r="P1025" t="e">
        <v>#N/A</v>
      </c>
      <c r="Q1025" t="e">
        <v>#N/A</v>
      </c>
      <c r="R1025" t="e">
        <v>#N/A</v>
      </c>
      <c r="S1025" t="e">
        <v>#N/A</v>
      </c>
      <c r="T1025" t="e">
        <v>#N/A</v>
      </c>
      <c r="U1025" t="e">
        <v>#N/A</v>
      </c>
      <c r="V1025" t="e">
        <v>#N/A</v>
      </c>
      <c r="W1025" t="e">
        <v>#N/A</v>
      </c>
      <c r="X1025" t="e">
        <v>#N/A</v>
      </c>
      <c r="Y1025" t="e">
        <v>#N/A</v>
      </c>
      <c r="Z1025" t="e">
        <v>#N/A</v>
      </c>
      <c r="AA1025" t="e">
        <v>#N/A</v>
      </c>
      <c r="AB1025" t="e">
        <v>#N/A</v>
      </c>
      <c r="AC1025" t="e">
        <v>#N/A</v>
      </c>
      <c r="AE1025" s="9" t="str">
        <f t="shared" si="165"/>
        <v>ok</v>
      </c>
      <c r="AF1025" s="9" t="e">
        <f t="shared" si="166"/>
        <v>#N/A</v>
      </c>
      <c r="AG1025" s="9" t="e">
        <f t="shared" si="167"/>
        <v>#N/A</v>
      </c>
      <c r="AH1025" s="9" t="e">
        <f t="shared" si="168"/>
        <v>#N/A</v>
      </c>
      <c r="AI1025" s="9" t="e">
        <f t="shared" si="169"/>
        <v>#N/A</v>
      </c>
      <c r="AJ1025" s="12" t="e">
        <f t="shared" si="170"/>
        <v>#N/A</v>
      </c>
      <c r="AK1025" s="9">
        <f t="shared" si="177"/>
        <v>0</v>
      </c>
      <c r="AL1025" s="9" t="e">
        <f t="shared" si="172"/>
        <v>#N/A</v>
      </c>
      <c r="AM1025" t="str">
        <f t="shared" si="173"/>
        <v>Yes</v>
      </c>
      <c r="AN1025" t="e">
        <f t="shared" ref="AN1025:AN1047" si="178">VLOOKUP(AJ1025,real_kac,2,FALSE)</f>
        <v>#N/A</v>
      </c>
      <c r="AO1025" s="12" t="e">
        <f t="shared" si="175"/>
        <v>#N/A</v>
      </c>
    </row>
    <row r="1026" spans="1:41" hidden="1" x14ac:dyDescent="0.25">
      <c r="A1026">
        <v>327</v>
      </c>
      <c r="B1026">
        <v>100335423</v>
      </c>
      <c r="C1026" t="s">
        <v>30</v>
      </c>
      <c r="D1026" t="s">
        <v>1009</v>
      </c>
      <c r="E1026" t="s">
        <v>44</v>
      </c>
      <c r="F1026" t="s">
        <v>804</v>
      </c>
      <c r="G1026" t="s">
        <v>805</v>
      </c>
      <c r="H1026" t="s">
        <v>336</v>
      </c>
      <c r="I1026" t="s">
        <v>806</v>
      </c>
      <c r="J1026" t="s">
        <v>807</v>
      </c>
      <c r="K1026" t="e">
        <v>#N/A</v>
      </c>
      <c r="L1026" t="e">
        <v>#N/A</v>
      </c>
      <c r="M1026" t="e">
        <v>#N/A</v>
      </c>
      <c r="N1026" t="e">
        <v>#N/A</v>
      </c>
      <c r="O1026" t="e">
        <v>#N/A</v>
      </c>
      <c r="P1026" t="e">
        <v>#N/A</v>
      </c>
      <c r="Q1026" t="e">
        <v>#N/A</v>
      </c>
      <c r="R1026" t="e">
        <v>#N/A</v>
      </c>
      <c r="S1026" t="e">
        <v>#N/A</v>
      </c>
      <c r="T1026" t="e">
        <v>#N/A</v>
      </c>
      <c r="U1026" t="e">
        <v>#N/A</v>
      </c>
      <c r="V1026" t="e">
        <v>#N/A</v>
      </c>
      <c r="W1026" t="e">
        <v>#N/A</v>
      </c>
      <c r="X1026" t="e">
        <v>#N/A</v>
      </c>
      <c r="Y1026" t="e">
        <v>#N/A</v>
      </c>
      <c r="Z1026" t="e">
        <v>#N/A</v>
      </c>
      <c r="AA1026" t="e">
        <v>#N/A</v>
      </c>
      <c r="AB1026" t="e">
        <v>#N/A</v>
      </c>
      <c r="AC1026" t="e">
        <v>#N/A</v>
      </c>
      <c r="AE1026" s="9" t="str">
        <f t="shared" si="165"/>
        <v>ok</v>
      </c>
      <c r="AF1026" s="9" t="e">
        <f t="shared" si="166"/>
        <v>#N/A</v>
      </c>
      <c r="AG1026" s="9" t="e">
        <f t="shared" si="167"/>
        <v>#N/A</v>
      </c>
      <c r="AH1026" s="9" t="e">
        <f t="shared" si="168"/>
        <v>#N/A</v>
      </c>
      <c r="AI1026" s="9" t="e">
        <f t="shared" si="169"/>
        <v>#N/A</v>
      </c>
      <c r="AJ1026" s="12" t="e">
        <f t="shared" si="170"/>
        <v>#N/A</v>
      </c>
      <c r="AK1026" s="9">
        <f t="shared" ref="AK1026:AK1057" si="179">IF(OR(ISNA(AJ1025),ISNA(AJ1026)),0,IF(AJ1026&lt;&gt;AJ1025,0,1))</f>
        <v>0</v>
      </c>
      <c r="AL1026" s="9" t="e">
        <f t="shared" si="172"/>
        <v>#N/A</v>
      </c>
      <c r="AM1026" t="str">
        <f t="shared" si="173"/>
        <v>Yes</v>
      </c>
      <c r="AN1026" t="e">
        <f t="shared" si="178"/>
        <v>#N/A</v>
      </c>
      <c r="AO1026" s="12" t="e">
        <f t="shared" si="175"/>
        <v>#N/A</v>
      </c>
    </row>
    <row r="1027" spans="1:41" hidden="1" x14ac:dyDescent="0.25">
      <c r="A1027">
        <v>330</v>
      </c>
      <c r="B1027">
        <v>100335629</v>
      </c>
      <c r="C1027" t="s">
        <v>30</v>
      </c>
      <c r="D1027" t="s">
        <v>671</v>
      </c>
      <c r="E1027" t="s">
        <v>44</v>
      </c>
      <c r="F1027" t="s">
        <v>672</v>
      </c>
      <c r="G1027" t="s">
        <v>673</v>
      </c>
      <c r="H1027" t="s">
        <v>404</v>
      </c>
      <c r="I1027" t="s">
        <v>674</v>
      </c>
      <c r="J1027" t="s">
        <v>675</v>
      </c>
      <c r="K1027" t="e">
        <v>#N/A</v>
      </c>
      <c r="L1027" t="e">
        <v>#N/A</v>
      </c>
      <c r="M1027" t="e">
        <v>#N/A</v>
      </c>
      <c r="N1027" t="e">
        <v>#N/A</v>
      </c>
      <c r="O1027" t="e">
        <v>#N/A</v>
      </c>
      <c r="P1027" t="e">
        <v>#N/A</v>
      </c>
      <c r="Q1027" t="e">
        <v>#N/A</v>
      </c>
      <c r="R1027" t="e">
        <v>#N/A</v>
      </c>
      <c r="S1027" t="e">
        <v>#N/A</v>
      </c>
      <c r="T1027" t="e">
        <v>#N/A</v>
      </c>
      <c r="U1027" t="e">
        <v>#N/A</v>
      </c>
      <c r="V1027" t="e">
        <v>#N/A</v>
      </c>
      <c r="W1027" t="e">
        <v>#N/A</v>
      </c>
      <c r="X1027" t="e">
        <v>#N/A</v>
      </c>
      <c r="Y1027" t="e">
        <v>#N/A</v>
      </c>
      <c r="Z1027" t="e">
        <v>#N/A</v>
      </c>
      <c r="AA1027" t="e">
        <v>#N/A</v>
      </c>
      <c r="AB1027" t="e">
        <v>#N/A</v>
      </c>
      <c r="AC1027" t="e">
        <v>#N/A</v>
      </c>
      <c r="AE1027" s="9" t="str">
        <f t="shared" si="165"/>
        <v>ok</v>
      </c>
      <c r="AF1027" s="9" t="e">
        <f t="shared" si="166"/>
        <v>#N/A</v>
      </c>
      <c r="AG1027" s="9" t="e">
        <f t="shared" si="167"/>
        <v>#N/A</v>
      </c>
      <c r="AH1027" s="9" t="e">
        <f t="shared" si="168"/>
        <v>#N/A</v>
      </c>
      <c r="AI1027" s="9" t="e">
        <f t="shared" si="169"/>
        <v>#N/A</v>
      </c>
      <c r="AJ1027" s="12" t="e">
        <f t="shared" si="170"/>
        <v>#N/A</v>
      </c>
      <c r="AK1027" s="9">
        <f t="shared" si="179"/>
        <v>0</v>
      </c>
      <c r="AL1027" s="9" t="e">
        <f t="shared" si="172"/>
        <v>#N/A</v>
      </c>
      <c r="AM1027" t="str">
        <f t="shared" si="173"/>
        <v>Yes</v>
      </c>
      <c r="AN1027" t="e">
        <f t="shared" si="178"/>
        <v>#N/A</v>
      </c>
      <c r="AO1027" s="12" t="e">
        <f t="shared" si="175"/>
        <v>#N/A</v>
      </c>
    </row>
    <row r="1028" spans="1:41" hidden="1" x14ac:dyDescent="0.25">
      <c r="A1028">
        <v>334</v>
      </c>
      <c r="B1028">
        <v>100336719</v>
      </c>
      <c r="C1028" t="s">
        <v>30</v>
      </c>
      <c r="D1028" t="s">
        <v>631</v>
      </c>
      <c r="E1028" t="s">
        <v>44</v>
      </c>
      <c r="F1028" t="s">
        <v>632</v>
      </c>
      <c r="G1028" t="s">
        <v>633</v>
      </c>
      <c r="H1028" t="s">
        <v>336</v>
      </c>
      <c r="I1028" t="s">
        <v>634</v>
      </c>
      <c r="J1028" t="s">
        <v>174</v>
      </c>
      <c r="K1028" t="e">
        <v>#N/A</v>
      </c>
      <c r="L1028" t="e">
        <v>#N/A</v>
      </c>
      <c r="M1028" t="e">
        <v>#N/A</v>
      </c>
      <c r="N1028" t="e">
        <v>#N/A</v>
      </c>
      <c r="O1028" t="e">
        <v>#N/A</v>
      </c>
      <c r="P1028" t="e">
        <v>#N/A</v>
      </c>
      <c r="Q1028" t="e">
        <v>#N/A</v>
      </c>
      <c r="R1028" t="e">
        <v>#N/A</v>
      </c>
      <c r="S1028" t="e">
        <v>#N/A</v>
      </c>
      <c r="T1028" t="e">
        <v>#N/A</v>
      </c>
      <c r="U1028" t="e">
        <v>#N/A</v>
      </c>
      <c r="V1028" t="e">
        <v>#N/A</v>
      </c>
      <c r="W1028" t="e">
        <v>#N/A</v>
      </c>
      <c r="X1028" t="e">
        <v>#N/A</v>
      </c>
      <c r="Y1028" t="e">
        <v>#N/A</v>
      </c>
      <c r="Z1028" t="e">
        <v>#N/A</v>
      </c>
      <c r="AA1028" t="e">
        <v>#N/A</v>
      </c>
      <c r="AB1028" t="e">
        <v>#N/A</v>
      </c>
      <c r="AC1028" t="e">
        <v>#N/A</v>
      </c>
      <c r="AE1028" s="9" t="str">
        <f t="shared" si="165"/>
        <v>ok</v>
      </c>
      <c r="AF1028" s="9" t="e">
        <f t="shared" si="166"/>
        <v>#N/A</v>
      </c>
      <c r="AG1028" s="9" t="e">
        <f t="shared" si="167"/>
        <v>#N/A</v>
      </c>
      <c r="AH1028" s="9" t="e">
        <f t="shared" si="168"/>
        <v>#N/A</v>
      </c>
      <c r="AI1028" s="9" t="e">
        <f t="shared" si="169"/>
        <v>#N/A</v>
      </c>
      <c r="AJ1028" s="12" t="e">
        <f t="shared" si="170"/>
        <v>#N/A</v>
      </c>
      <c r="AK1028" s="9">
        <f t="shared" si="179"/>
        <v>0</v>
      </c>
      <c r="AL1028" s="9" t="e">
        <f t="shared" si="172"/>
        <v>#N/A</v>
      </c>
      <c r="AM1028" t="str">
        <f t="shared" si="173"/>
        <v>Yes</v>
      </c>
      <c r="AN1028" t="e">
        <f t="shared" si="178"/>
        <v>#N/A</v>
      </c>
      <c r="AO1028" s="12" t="e">
        <f t="shared" si="175"/>
        <v>#N/A</v>
      </c>
    </row>
    <row r="1029" spans="1:41" hidden="1" x14ac:dyDescent="0.25">
      <c r="A1029">
        <v>337</v>
      </c>
      <c r="B1029">
        <v>100336720</v>
      </c>
      <c r="C1029" t="s">
        <v>30</v>
      </c>
      <c r="D1029" t="s">
        <v>631</v>
      </c>
      <c r="E1029" t="s">
        <v>44</v>
      </c>
      <c r="F1029" t="s">
        <v>632</v>
      </c>
      <c r="G1029" t="s">
        <v>633</v>
      </c>
      <c r="H1029" t="s">
        <v>336</v>
      </c>
      <c r="I1029" t="s">
        <v>634</v>
      </c>
      <c r="J1029" t="s">
        <v>174</v>
      </c>
      <c r="K1029" t="e">
        <v>#N/A</v>
      </c>
      <c r="L1029" t="e">
        <v>#N/A</v>
      </c>
      <c r="M1029" t="e">
        <v>#N/A</v>
      </c>
      <c r="N1029" t="e">
        <v>#N/A</v>
      </c>
      <c r="O1029" t="e">
        <v>#N/A</v>
      </c>
      <c r="P1029" t="e">
        <v>#N/A</v>
      </c>
      <c r="Q1029" t="e">
        <v>#N/A</v>
      </c>
      <c r="R1029" t="e">
        <v>#N/A</v>
      </c>
      <c r="S1029" t="e">
        <v>#N/A</v>
      </c>
      <c r="T1029" t="e">
        <v>#N/A</v>
      </c>
      <c r="U1029" t="e">
        <v>#N/A</v>
      </c>
      <c r="V1029" t="e">
        <v>#N/A</v>
      </c>
      <c r="W1029" t="e">
        <v>#N/A</v>
      </c>
      <c r="X1029" t="e">
        <v>#N/A</v>
      </c>
      <c r="Y1029" t="e">
        <v>#N/A</v>
      </c>
      <c r="Z1029" t="e">
        <v>#N/A</v>
      </c>
      <c r="AA1029" t="e">
        <v>#N/A</v>
      </c>
      <c r="AB1029" t="e">
        <v>#N/A</v>
      </c>
      <c r="AC1029" t="e">
        <v>#N/A</v>
      </c>
      <c r="AE1029" s="9" t="str">
        <f t="shared" ref="AE1029:AE1047" si="180">IF(LEFT(D1029,4)=LEFT(F1029,4),"ok","NO!")</f>
        <v>ok</v>
      </c>
      <c r="AF1029" s="9" t="e">
        <f t="shared" ref="AF1029:AF1047" si="181">VALUE(MID(O1029,SEARCH(" -",O1029)-2,2))-L1029</f>
        <v>#N/A</v>
      </c>
      <c r="AG1029" s="9" t="e">
        <f t="shared" ref="AG1029:AG1047" si="182">IF(V1029&gt;=U1029,"ok","ERROR!")</f>
        <v>#N/A</v>
      </c>
      <c r="AH1029" s="9" t="e">
        <f t="shared" ref="AH1029:AH1047" si="183">IF(AND(W1029&gt;=U1029,W1029&lt;=V1029),"OK","ERROR!")</f>
        <v>#N/A</v>
      </c>
      <c r="AI1029" s="9" t="e">
        <f t="shared" ref="AI1029:AI1047" si="184">IF(W1029&lt;=V1029,"ok","ERROR")</f>
        <v>#N/A</v>
      </c>
      <c r="AJ1029" s="12" t="e">
        <f t="shared" ref="AJ1029:AJ1047" si="185">CONCATENATE(K1029,L1029,M1029,N1029,O1029,P1029,Q1029,R1029,S1029,T1029,U1029,V1029,W1029,X1029,Y1029,Z1029,AA1029,AB1029,AC1029)</f>
        <v>#N/A</v>
      </c>
      <c r="AK1029" s="9">
        <f t="shared" si="179"/>
        <v>0</v>
      </c>
      <c r="AL1029" s="9" t="e">
        <f t="shared" ref="AL1029:AL1047" si="186">IF(J1029=K1029,"MATCH","NO!")</f>
        <v>#N/A</v>
      </c>
      <c r="AM1029" t="str">
        <f t="shared" ref="AM1029:AM1047" si="187">IF(ISNA(VLOOKUP($B1029,realdata,1,FALSE)),"NO","Yes")</f>
        <v>Yes</v>
      </c>
      <c r="AN1029" t="e">
        <f t="shared" si="178"/>
        <v>#N/A</v>
      </c>
      <c r="AO1029" s="12" t="e">
        <f t="shared" ref="AO1029:AO1047" si="188">CONCATENATE(K1029,L1029,M1029,N1029,O1029,P1029,Q1029)</f>
        <v>#N/A</v>
      </c>
    </row>
    <row r="1030" spans="1:41" hidden="1" x14ac:dyDescent="0.25">
      <c r="A1030">
        <v>311</v>
      </c>
      <c r="B1030">
        <v>100337977</v>
      </c>
      <c r="C1030" t="s">
        <v>30</v>
      </c>
      <c r="D1030" t="s">
        <v>2873</v>
      </c>
      <c r="E1030" t="s">
        <v>44</v>
      </c>
      <c r="F1030" t="s">
        <v>2874</v>
      </c>
      <c r="G1030" t="s">
        <v>2802</v>
      </c>
      <c r="H1030" t="s">
        <v>404</v>
      </c>
      <c r="I1030" t="s">
        <v>2806</v>
      </c>
      <c r="J1030" t="s">
        <v>174</v>
      </c>
      <c r="K1030" t="e">
        <v>#N/A</v>
      </c>
      <c r="L1030" t="e">
        <v>#N/A</v>
      </c>
      <c r="M1030" t="e">
        <v>#N/A</v>
      </c>
      <c r="N1030" t="e">
        <v>#N/A</v>
      </c>
      <c r="O1030" t="e">
        <v>#N/A</v>
      </c>
      <c r="P1030" t="e">
        <v>#N/A</v>
      </c>
      <c r="Q1030" t="e">
        <v>#N/A</v>
      </c>
      <c r="R1030" t="e">
        <v>#N/A</v>
      </c>
      <c r="S1030" t="e">
        <v>#N/A</v>
      </c>
      <c r="T1030" t="e">
        <v>#N/A</v>
      </c>
      <c r="U1030" t="e">
        <v>#N/A</v>
      </c>
      <c r="V1030" t="e">
        <v>#N/A</v>
      </c>
      <c r="W1030" t="e">
        <v>#N/A</v>
      </c>
      <c r="X1030" t="e">
        <v>#N/A</v>
      </c>
      <c r="Y1030" t="e">
        <v>#N/A</v>
      </c>
      <c r="Z1030" t="e">
        <v>#N/A</v>
      </c>
      <c r="AA1030" t="e">
        <v>#N/A</v>
      </c>
      <c r="AB1030" t="e">
        <v>#N/A</v>
      </c>
      <c r="AC1030" t="e">
        <v>#N/A</v>
      </c>
      <c r="AE1030" s="9" t="str">
        <f t="shared" si="180"/>
        <v>ok</v>
      </c>
      <c r="AF1030" s="9" t="e">
        <f t="shared" si="181"/>
        <v>#N/A</v>
      </c>
      <c r="AG1030" s="9" t="e">
        <f t="shared" si="182"/>
        <v>#N/A</v>
      </c>
      <c r="AH1030" s="9" t="e">
        <f t="shared" si="183"/>
        <v>#N/A</v>
      </c>
      <c r="AI1030" s="9" t="e">
        <f t="shared" si="184"/>
        <v>#N/A</v>
      </c>
      <c r="AJ1030" s="12" t="e">
        <f t="shared" si="185"/>
        <v>#N/A</v>
      </c>
      <c r="AK1030" s="9">
        <f t="shared" si="179"/>
        <v>0</v>
      </c>
      <c r="AL1030" s="9" t="e">
        <f t="shared" si="186"/>
        <v>#N/A</v>
      </c>
      <c r="AM1030" t="str">
        <f t="shared" si="187"/>
        <v>Yes</v>
      </c>
      <c r="AN1030" t="e">
        <f t="shared" si="178"/>
        <v>#N/A</v>
      </c>
      <c r="AO1030" s="12" t="e">
        <f t="shared" si="188"/>
        <v>#N/A</v>
      </c>
    </row>
    <row r="1031" spans="1:41" hidden="1" x14ac:dyDescent="0.25">
      <c r="A1031">
        <v>310</v>
      </c>
      <c r="B1031">
        <v>100337978</v>
      </c>
      <c r="C1031" t="s">
        <v>30</v>
      </c>
      <c r="D1031" t="s">
        <v>2873</v>
      </c>
      <c r="E1031" t="s">
        <v>44</v>
      </c>
      <c r="F1031" t="s">
        <v>2874</v>
      </c>
      <c r="G1031" t="s">
        <v>2802</v>
      </c>
      <c r="H1031" t="s">
        <v>404</v>
      </c>
      <c r="I1031" t="s">
        <v>2806</v>
      </c>
      <c r="J1031" t="s">
        <v>174</v>
      </c>
      <c r="K1031" t="e">
        <v>#N/A</v>
      </c>
      <c r="L1031" t="e">
        <v>#N/A</v>
      </c>
      <c r="M1031" t="e">
        <v>#N/A</v>
      </c>
      <c r="N1031" t="e">
        <v>#N/A</v>
      </c>
      <c r="O1031" t="e">
        <v>#N/A</v>
      </c>
      <c r="P1031" t="e">
        <v>#N/A</v>
      </c>
      <c r="Q1031" t="e">
        <v>#N/A</v>
      </c>
      <c r="R1031" t="e">
        <v>#N/A</v>
      </c>
      <c r="S1031" t="e">
        <v>#N/A</v>
      </c>
      <c r="T1031" t="e">
        <v>#N/A</v>
      </c>
      <c r="U1031" t="e">
        <v>#N/A</v>
      </c>
      <c r="V1031" t="e">
        <v>#N/A</v>
      </c>
      <c r="W1031" t="e">
        <v>#N/A</v>
      </c>
      <c r="X1031" t="e">
        <v>#N/A</v>
      </c>
      <c r="Y1031" t="e">
        <v>#N/A</v>
      </c>
      <c r="Z1031" t="e">
        <v>#N/A</v>
      </c>
      <c r="AA1031" t="e">
        <v>#N/A</v>
      </c>
      <c r="AB1031" t="e">
        <v>#N/A</v>
      </c>
      <c r="AC1031" t="e">
        <v>#N/A</v>
      </c>
      <c r="AE1031" s="9" t="str">
        <f t="shared" si="180"/>
        <v>ok</v>
      </c>
      <c r="AF1031" s="9" t="e">
        <f t="shared" si="181"/>
        <v>#N/A</v>
      </c>
      <c r="AG1031" s="9" t="e">
        <f t="shared" si="182"/>
        <v>#N/A</v>
      </c>
      <c r="AH1031" s="9" t="e">
        <f t="shared" si="183"/>
        <v>#N/A</v>
      </c>
      <c r="AI1031" s="9" t="e">
        <f t="shared" si="184"/>
        <v>#N/A</v>
      </c>
      <c r="AJ1031" s="12" t="e">
        <f t="shared" si="185"/>
        <v>#N/A</v>
      </c>
      <c r="AK1031" s="9">
        <f t="shared" si="179"/>
        <v>0</v>
      </c>
      <c r="AL1031" s="9" t="e">
        <f t="shared" si="186"/>
        <v>#N/A</v>
      </c>
      <c r="AM1031" t="str">
        <f t="shared" si="187"/>
        <v>Yes</v>
      </c>
      <c r="AN1031" t="e">
        <f t="shared" si="178"/>
        <v>#N/A</v>
      </c>
      <c r="AO1031" s="12" t="e">
        <f t="shared" si="188"/>
        <v>#N/A</v>
      </c>
    </row>
    <row r="1032" spans="1:41" hidden="1" x14ac:dyDescent="0.25">
      <c r="A1032">
        <v>304</v>
      </c>
      <c r="B1032">
        <v>100340114</v>
      </c>
      <c r="C1032" t="s">
        <v>30</v>
      </c>
      <c r="D1032" t="s">
        <v>1009</v>
      </c>
      <c r="E1032" t="s">
        <v>44</v>
      </c>
      <c r="F1032" t="s">
        <v>804</v>
      </c>
      <c r="G1032" t="s">
        <v>805</v>
      </c>
      <c r="H1032" t="s">
        <v>336</v>
      </c>
      <c r="I1032" t="s">
        <v>806</v>
      </c>
      <c r="J1032" t="s">
        <v>807</v>
      </c>
      <c r="K1032" t="e">
        <v>#N/A</v>
      </c>
      <c r="L1032" t="e">
        <v>#N/A</v>
      </c>
      <c r="M1032" t="e">
        <v>#N/A</v>
      </c>
      <c r="N1032" t="e">
        <v>#N/A</v>
      </c>
      <c r="O1032" t="e">
        <v>#N/A</v>
      </c>
      <c r="P1032" t="e">
        <v>#N/A</v>
      </c>
      <c r="Q1032" t="e">
        <v>#N/A</v>
      </c>
      <c r="R1032" t="e">
        <v>#N/A</v>
      </c>
      <c r="S1032" t="e">
        <v>#N/A</v>
      </c>
      <c r="T1032" t="e">
        <v>#N/A</v>
      </c>
      <c r="U1032" t="e">
        <v>#N/A</v>
      </c>
      <c r="V1032" t="e">
        <v>#N/A</v>
      </c>
      <c r="W1032" t="e">
        <v>#N/A</v>
      </c>
      <c r="X1032" t="e">
        <v>#N/A</v>
      </c>
      <c r="Y1032" t="e">
        <v>#N/A</v>
      </c>
      <c r="Z1032" t="e">
        <v>#N/A</v>
      </c>
      <c r="AA1032" t="e">
        <v>#N/A</v>
      </c>
      <c r="AB1032" t="e">
        <v>#N/A</v>
      </c>
      <c r="AC1032" t="e">
        <v>#N/A</v>
      </c>
      <c r="AE1032" s="9" t="str">
        <f t="shared" si="180"/>
        <v>ok</v>
      </c>
      <c r="AF1032" s="9" t="e">
        <f t="shared" si="181"/>
        <v>#N/A</v>
      </c>
      <c r="AG1032" s="9" t="e">
        <f t="shared" si="182"/>
        <v>#N/A</v>
      </c>
      <c r="AH1032" s="9" t="e">
        <f t="shared" si="183"/>
        <v>#N/A</v>
      </c>
      <c r="AI1032" s="9" t="e">
        <f t="shared" si="184"/>
        <v>#N/A</v>
      </c>
      <c r="AJ1032" s="12" t="e">
        <f t="shared" si="185"/>
        <v>#N/A</v>
      </c>
      <c r="AK1032" s="9">
        <f t="shared" si="179"/>
        <v>0</v>
      </c>
      <c r="AL1032" s="9" t="e">
        <f t="shared" si="186"/>
        <v>#N/A</v>
      </c>
      <c r="AM1032" t="str">
        <f t="shared" si="187"/>
        <v>Yes</v>
      </c>
      <c r="AN1032" t="e">
        <f t="shared" si="178"/>
        <v>#N/A</v>
      </c>
      <c r="AO1032" s="12" t="e">
        <f t="shared" si="188"/>
        <v>#N/A</v>
      </c>
    </row>
    <row r="1033" spans="1:41" hidden="1" x14ac:dyDescent="0.25">
      <c r="A1033">
        <v>302</v>
      </c>
      <c r="B1033">
        <v>100340881</v>
      </c>
      <c r="C1033" t="s">
        <v>30</v>
      </c>
      <c r="D1033" t="s">
        <v>671</v>
      </c>
      <c r="E1033" t="s">
        <v>44</v>
      </c>
      <c r="F1033" t="s">
        <v>672</v>
      </c>
      <c r="G1033" t="s">
        <v>673</v>
      </c>
      <c r="H1033" t="s">
        <v>404</v>
      </c>
      <c r="I1033" t="s">
        <v>674</v>
      </c>
      <c r="J1033" t="s">
        <v>675</v>
      </c>
      <c r="K1033" t="e">
        <v>#N/A</v>
      </c>
      <c r="L1033" t="e">
        <v>#N/A</v>
      </c>
      <c r="M1033" t="e">
        <v>#N/A</v>
      </c>
      <c r="N1033" t="e">
        <v>#N/A</v>
      </c>
      <c r="O1033" t="e">
        <v>#N/A</v>
      </c>
      <c r="P1033" t="e">
        <v>#N/A</v>
      </c>
      <c r="Q1033" t="e">
        <v>#N/A</v>
      </c>
      <c r="R1033" t="e">
        <v>#N/A</v>
      </c>
      <c r="S1033" t="e">
        <v>#N/A</v>
      </c>
      <c r="T1033" t="e">
        <v>#N/A</v>
      </c>
      <c r="U1033" t="e">
        <v>#N/A</v>
      </c>
      <c r="V1033" t="e">
        <v>#N/A</v>
      </c>
      <c r="W1033" t="e">
        <v>#N/A</v>
      </c>
      <c r="X1033" t="e">
        <v>#N/A</v>
      </c>
      <c r="Y1033" t="e">
        <v>#N/A</v>
      </c>
      <c r="Z1033" t="e">
        <v>#N/A</v>
      </c>
      <c r="AA1033" t="e">
        <v>#N/A</v>
      </c>
      <c r="AB1033" t="e">
        <v>#N/A</v>
      </c>
      <c r="AC1033" t="e">
        <v>#N/A</v>
      </c>
      <c r="AE1033" s="9" t="str">
        <f t="shared" si="180"/>
        <v>ok</v>
      </c>
      <c r="AF1033" s="9" t="e">
        <f t="shared" si="181"/>
        <v>#N/A</v>
      </c>
      <c r="AG1033" s="9" t="e">
        <f t="shared" si="182"/>
        <v>#N/A</v>
      </c>
      <c r="AH1033" s="9" t="e">
        <f t="shared" si="183"/>
        <v>#N/A</v>
      </c>
      <c r="AI1033" s="9" t="e">
        <f t="shared" si="184"/>
        <v>#N/A</v>
      </c>
      <c r="AJ1033" s="12" t="e">
        <f t="shared" si="185"/>
        <v>#N/A</v>
      </c>
      <c r="AK1033" s="9">
        <f t="shared" si="179"/>
        <v>0</v>
      </c>
      <c r="AL1033" s="9" t="e">
        <f t="shared" si="186"/>
        <v>#N/A</v>
      </c>
      <c r="AM1033" t="str">
        <f t="shared" si="187"/>
        <v>Yes</v>
      </c>
      <c r="AN1033" t="e">
        <f t="shared" si="178"/>
        <v>#N/A</v>
      </c>
      <c r="AO1033" s="12" t="e">
        <f t="shared" si="188"/>
        <v>#N/A</v>
      </c>
    </row>
    <row r="1034" spans="1:41" hidden="1" x14ac:dyDescent="0.25">
      <c r="A1034">
        <v>313</v>
      </c>
      <c r="B1034">
        <v>100345807</v>
      </c>
      <c r="C1034" t="s">
        <v>30</v>
      </c>
      <c r="D1034" t="s">
        <v>671</v>
      </c>
      <c r="E1034" t="s">
        <v>44</v>
      </c>
      <c r="F1034" t="s">
        <v>672</v>
      </c>
      <c r="G1034" t="s">
        <v>673</v>
      </c>
      <c r="H1034" t="s">
        <v>404</v>
      </c>
      <c r="I1034" t="s">
        <v>674</v>
      </c>
      <c r="J1034" t="s">
        <v>675</v>
      </c>
      <c r="K1034" t="e">
        <v>#N/A</v>
      </c>
      <c r="L1034" t="e">
        <v>#N/A</v>
      </c>
      <c r="M1034" t="e">
        <v>#N/A</v>
      </c>
      <c r="N1034" t="e">
        <v>#N/A</v>
      </c>
      <c r="O1034" t="e">
        <v>#N/A</v>
      </c>
      <c r="P1034" t="e">
        <v>#N/A</v>
      </c>
      <c r="Q1034" t="e">
        <v>#N/A</v>
      </c>
      <c r="R1034" t="e">
        <v>#N/A</v>
      </c>
      <c r="S1034" t="e">
        <v>#N/A</v>
      </c>
      <c r="T1034" t="e">
        <v>#N/A</v>
      </c>
      <c r="U1034" t="e">
        <v>#N/A</v>
      </c>
      <c r="V1034" t="e">
        <v>#N/A</v>
      </c>
      <c r="W1034" t="e">
        <v>#N/A</v>
      </c>
      <c r="X1034" t="e">
        <v>#N/A</v>
      </c>
      <c r="Y1034" t="e">
        <v>#N/A</v>
      </c>
      <c r="Z1034" t="e">
        <v>#N/A</v>
      </c>
      <c r="AA1034" t="e">
        <v>#N/A</v>
      </c>
      <c r="AB1034" t="e">
        <v>#N/A</v>
      </c>
      <c r="AC1034" t="e">
        <v>#N/A</v>
      </c>
      <c r="AE1034" s="9" t="str">
        <f t="shared" si="180"/>
        <v>ok</v>
      </c>
      <c r="AF1034" s="9" t="e">
        <f t="shared" si="181"/>
        <v>#N/A</v>
      </c>
      <c r="AG1034" s="9" t="e">
        <f t="shared" si="182"/>
        <v>#N/A</v>
      </c>
      <c r="AH1034" s="9" t="e">
        <f t="shared" si="183"/>
        <v>#N/A</v>
      </c>
      <c r="AI1034" s="9" t="e">
        <f t="shared" si="184"/>
        <v>#N/A</v>
      </c>
      <c r="AJ1034" s="12" t="e">
        <f t="shared" si="185"/>
        <v>#N/A</v>
      </c>
      <c r="AK1034" s="9">
        <f t="shared" si="179"/>
        <v>0</v>
      </c>
      <c r="AL1034" s="9" t="e">
        <f t="shared" si="186"/>
        <v>#N/A</v>
      </c>
      <c r="AM1034" t="str">
        <f t="shared" si="187"/>
        <v>Yes</v>
      </c>
      <c r="AN1034" t="e">
        <f t="shared" si="178"/>
        <v>#N/A</v>
      </c>
      <c r="AO1034" s="12" t="e">
        <f t="shared" si="188"/>
        <v>#N/A</v>
      </c>
    </row>
    <row r="1035" spans="1:41" hidden="1" x14ac:dyDescent="0.25">
      <c r="A1035">
        <v>361</v>
      </c>
      <c r="B1035">
        <v>100350078</v>
      </c>
      <c r="C1035" t="s">
        <v>30</v>
      </c>
      <c r="D1035" t="s">
        <v>631</v>
      </c>
      <c r="E1035" t="s">
        <v>44</v>
      </c>
      <c r="F1035" t="s">
        <v>632</v>
      </c>
      <c r="G1035" t="s">
        <v>633</v>
      </c>
      <c r="H1035" t="s">
        <v>336</v>
      </c>
      <c r="I1035" t="s">
        <v>634</v>
      </c>
      <c r="J1035" t="s">
        <v>174</v>
      </c>
      <c r="K1035" t="e">
        <v>#N/A</v>
      </c>
      <c r="L1035" t="e">
        <v>#N/A</v>
      </c>
      <c r="M1035" t="e">
        <v>#N/A</v>
      </c>
      <c r="N1035" t="e">
        <v>#N/A</v>
      </c>
      <c r="O1035" t="e">
        <v>#N/A</v>
      </c>
      <c r="P1035" t="e">
        <v>#N/A</v>
      </c>
      <c r="Q1035" t="e">
        <v>#N/A</v>
      </c>
      <c r="R1035" t="e">
        <v>#N/A</v>
      </c>
      <c r="S1035" t="e">
        <v>#N/A</v>
      </c>
      <c r="T1035" t="e">
        <v>#N/A</v>
      </c>
      <c r="U1035" t="e">
        <v>#N/A</v>
      </c>
      <c r="V1035" t="e">
        <v>#N/A</v>
      </c>
      <c r="W1035" t="e">
        <v>#N/A</v>
      </c>
      <c r="X1035" t="e">
        <v>#N/A</v>
      </c>
      <c r="Y1035" t="e">
        <v>#N/A</v>
      </c>
      <c r="Z1035" t="e">
        <v>#N/A</v>
      </c>
      <c r="AA1035" t="e">
        <v>#N/A</v>
      </c>
      <c r="AB1035" t="e">
        <v>#N/A</v>
      </c>
      <c r="AC1035" t="e">
        <v>#N/A</v>
      </c>
      <c r="AE1035" s="9" t="str">
        <f t="shared" si="180"/>
        <v>ok</v>
      </c>
      <c r="AF1035" s="9" t="e">
        <f t="shared" si="181"/>
        <v>#N/A</v>
      </c>
      <c r="AG1035" s="9" t="e">
        <f t="shared" si="182"/>
        <v>#N/A</v>
      </c>
      <c r="AH1035" s="9" t="e">
        <f t="shared" si="183"/>
        <v>#N/A</v>
      </c>
      <c r="AI1035" s="9" t="e">
        <f t="shared" si="184"/>
        <v>#N/A</v>
      </c>
      <c r="AJ1035" s="12" t="e">
        <f t="shared" si="185"/>
        <v>#N/A</v>
      </c>
      <c r="AK1035" s="9">
        <f t="shared" si="179"/>
        <v>0</v>
      </c>
      <c r="AL1035" s="9" t="e">
        <f t="shared" si="186"/>
        <v>#N/A</v>
      </c>
      <c r="AM1035" t="str">
        <f t="shared" si="187"/>
        <v>Yes</v>
      </c>
      <c r="AN1035" t="e">
        <f t="shared" si="178"/>
        <v>#N/A</v>
      </c>
      <c r="AO1035" s="12" t="e">
        <f t="shared" si="188"/>
        <v>#N/A</v>
      </c>
    </row>
    <row r="1036" spans="1:41" hidden="1" x14ac:dyDescent="0.25">
      <c r="A1036">
        <v>298</v>
      </c>
      <c r="B1036">
        <v>100351903</v>
      </c>
      <c r="C1036" t="s">
        <v>30</v>
      </c>
      <c r="D1036" t="s">
        <v>631</v>
      </c>
      <c r="E1036" t="s">
        <v>44</v>
      </c>
      <c r="F1036" t="s">
        <v>632</v>
      </c>
      <c r="G1036" t="s">
        <v>633</v>
      </c>
      <c r="H1036" t="s">
        <v>336</v>
      </c>
      <c r="I1036" t="s">
        <v>634</v>
      </c>
      <c r="J1036" t="s">
        <v>174</v>
      </c>
      <c r="K1036" t="e">
        <v>#N/A</v>
      </c>
      <c r="L1036" t="e">
        <v>#N/A</v>
      </c>
      <c r="M1036" t="e">
        <v>#N/A</v>
      </c>
      <c r="N1036" t="e">
        <v>#N/A</v>
      </c>
      <c r="O1036" t="e">
        <v>#N/A</v>
      </c>
      <c r="P1036" t="e">
        <v>#N/A</v>
      </c>
      <c r="Q1036" t="e">
        <v>#N/A</v>
      </c>
      <c r="R1036" t="e">
        <v>#N/A</v>
      </c>
      <c r="S1036" t="e">
        <v>#N/A</v>
      </c>
      <c r="T1036" t="e">
        <v>#N/A</v>
      </c>
      <c r="U1036" t="e">
        <v>#N/A</v>
      </c>
      <c r="V1036" t="e">
        <v>#N/A</v>
      </c>
      <c r="W1036" t="e">
        <v>#N/A</v>
      </c>
      <c r="X1036" t="e">
        <v>#N/A</v>
      </c>
      <c r="Y1036" t="e">
        <v>#N/A</v>
      </c>
      <c r="Z1036" t="e">
        <v>#N/A</v>
      </c>
      <c r="AA1036" t="e">
        <v>#N/A</v>
      </c>
      <c r="AB1036" t="e">
        <v>#N/A</v>
      </c>
      <c r="AC1036" t="e">
        <v>#N/A</v>
      </c>
      <c r="AE1036" s="9" t="str">
        <f t="shared" si="180"/>
        <v>ok</v>
      </c>
      <c r="AF1036" s="9" t="e">
        <f t="shared" si="181"/>
        <v>#N/A</v>
      </c>
      <c r="AG1036" s="9" t="e">
        <f t="shared" si="182"/>
        <v>#N/A</v>
      </c>
      <c r="AH1036" s="9" t="e">
        <f t="shared" si="183"/>
        <v>#N/A</v>
      </c>
      <c r="AI1036" s="9" t="e">
        <f t="shared" si="184"/>
        <v>#N/A</v>
      </c>
      <c r="AJ1036" s="12" t="e">
        <f t="shared" si="185"/>
        <v>#N/A</v>
      </c>
      <c r="AK1036" s="9">
        <f t="shared" si="179"/>
        <v>0</v>
      </c>
      <c r="AL1036" s="9" t="e">
        <f t="shared" si="186"/>
        <v>#N/A</v>
      </c>
      <c r="AM1036" t="str">
        <f t="shared" si="187"/>
        <v>Yes</v>
      </c>
      <c r="AN1036" t="e">
        <f t="shared" si="178"/>
        <v>#N/A</v>
      </c>
      <c r="AO1036" s="12" t="e">
        <f t="shared" si="188"/>
        <v>#N/A</v>
      </c>
    </row>
    <row r="1037" spans="1:41" hidden="1" x14ac:dyDescent="0.25">
      <c r="A1037">
        <v>300</v>
      </c>
      <c r="B1037">
        <v>100352155</v>
      </c>
      <c r="C1037" t="s">
        <v>30</v>
      </c>
      <c r="D1037" t="s">
        <v>758</v>
      </c>
      <c r="E1037" t="s">
        <v>44</v>
      </c>
      <c r="F1037" s="10" t="s">
        <v>759</v>
      </c>
      <c r="G1037" t="s">
        <v>627</v>
      </c>
      <c r="H1037" t="s">
        <v>760</v>
      </c>
      <c r="I1037" t="s">
        <v>761</v>
      </c>
      <c r="J1037" t="s">
        <v>240</v>
      </c>
      <c r="K1037" t="e">
        <v>#N/A</v>
      </c>
      <c r="L1037" t="e">
        <v>#N/A</v>
      </c>
      <c r="M1037" t="e">
        <v>#N/A</v>
      </c>
      <c r="N1037" t="e">
        <v>#N/A</v>
      </c>
      <c r="O1037" t="e">
        <v>#N/A</v>
      </c>
      <c r="P1037" t="e">
        <v>#N/A</v>
      </c>
      <c r="Q1037" t="e">
        <v>#N/A</v>
      </c>
      <c r="R1037" t="e">
        <v>#N/A</v>
      </c>
      <c r="S1037" t="e">
        <v>#N/A</v>
      </c>
      <c r="T1037" t="e">
        <v>#N/A</v>
      </c>
      <c r="U1037" t="e">
        <v>#N/A</v>
      </c>
      <c r="V1037" t="e">
        <v>#N/A</v>
      </c>
      <c r="W1037" t="e">
        <v>#N/A</v>
      </c>
      <c r="X1037" t="e">
        <v>#N/A</v>
      </c>
      <c r="Y1037" t="e">
        <v>#N/A</v>
      </c>
      <c r="Z1037" t="e">
        <v>#N/A</v>
      </c>
      <c r="AA1037" t="e">
        <v>#N/A</v>
      </c>
      <c r="AB1037" t="e">
        <v>#N/A</v>
      </c>
      <c r="AC1037" t="e">
        <v>#N/A</v>
      </c>
      <c r="AE1037" s="9" t="str">
        <f t="shared" si="180"/>
        <v>ok</v>
      </c>
      <c r="AF1037" s="9" t="e">
        <f t="shared" si="181"/>
        <v>#N/A</v>
      </c>
      <c r="AG1037" s="9" t="e">
        <f t="shared" si="182"/>
        <v>#N/A</v>
      </c>
      <c r="AH1037" s="9" t="e">
        <f t="shared" si="183"/>
        <v>#N/A</v>
      </c>
      <c r="AI1037" s="9" t="e">
        <f t="shared" si="184"/>
        <v>#N/A</v>
      </c>
      <c r="AJ1037" s="12" t="e">
        <f t="shared" si="185"/>
        <v>#N/A</v>
      </c>
      <c r="AK1037" s="9">
        <f t="shared" si="179"/>
        <v>0</v>
      </c>
      <c r="AL1037" s="9" t="e">
        <f t="shared" si="186"/>
        <v>#N/A</v>
      </c>
      <c r="AM1037" t="str">
        <f t="shared" si="187"/>
        <v>Yes</v>
      </c>
      <c r="AN1037" t="e">
        <f t="shared" si="178"/>
        <v>#N/A</v>
      </c>
      <c r="AO1037" s="12" t="e">
        <f t="shared" si="188"/>
        <v>#N/A</v>
      </c>
    </row>
    <row r="1038" spans="1:41" hidden="1" x14ac:dyDescent="0.25">
      <c r="A1038">
        <v>312</v>
      </c>
      <c r="B1038">
        <v>100361106</v>
      </c>
      <c r="C1038" t="s">
        <v>30</v>
      </c>
      <c r="D1038" t="s">
        <v>758</v>
      </c>
      <c r="E1038" t="s">
        <v>44</v>
      </c>
      <c r="F1038" s="10" t="s">
        <v>759</v>
      </c>
      <c r="G1038" t="s">
        <v>627</v>
      </c>
      <c r="H1038" t="s">
        <v>760</v>
      </c>
      <c r="I1038" t="s">
        <v>761</v>
      </c>
      <c r="J1038" t="s">
        <v>240</v>
      </c>
      <c r="K1038" t="e">
        <v>#N/A</v>
      </c>
      <c r="L1038" t="e">
        <v>#N/A</v>
      </c>
      <c r="M1038" t="e">
        <v>#N/A</v>
      </c>
      <c r="N1038" t="e">
        <v>#N/A</v>
      </c>
      <c r="O1038" t="e">
        <v>#N/A</v>
      </c>
      <c r="P1038" t="e">
        <v>#N/A</v>
      </c>
      <c r="Q1038" t="e">
        <v>#N/A</v>
      </c>
      <c r="R1038" t="e">
        <v>#N/A</v>
      </c>
      <c r="S1038" t="e">
        <v>#N/A</v>
      </c>
      <c r="T1038" t="e">
        <v>#N/A</v>
      </c>
      <c r="U1038" t="e">
        <v>#N/A</v>
      </c>
      <c r="V1038" t="e">
        <v>#N/A</v>
      </c>
      <c r="W1038" t="e">
        <v>#N/A</v>
      </c>
      <c r="X1038" t="e">
        <v>#N/A</v>
      </c>
      <c r="Y1038" t="e">
        <v>#N/A</v>
      </c>
      <c r="Z1038" t="e">
        <v>#N/A</v>
      </c>
      <c r="AA1038" t="e">
        <v>#N/A</v>
      </c>
      <c r="AB1038" t="e">
        <v>#N/A</v>
      </c>
      <c r="AC1038" t="e">
        <v>#N/A</v>
      </c>
      <c r="AE1038" s="9" t="str">
        <f t="shared" si="180"/>
        <v>ok</v>
      </c>
      <c r="AF1038" s="9" t="e">
        <f t="shared" si="181"/>
        <v>#N/A</v>
      </c>
      <c r="AG1038" s="9" t="e">
        <f t="shared" si="182"/>
        <v>#N/A</v>
      </c>
      <c r="AH1038" s="9" t="e">
        <f t="shared" si="183"/>
        <v>#N/A</v>
      </c>
      <c r="AI1038" s="9" t="e">
        <f t="shared" si="184"/>
        <v>#N/A</v>
      </c>
      <c r="AJ1038" s="12" t="e">
        <f t="shared" si="185"/>
        <v>#N/A</v>
      </c>
      <c r="AK1038" s="9">
        <f t="shared" si="179"/>
        <v>0</v>
      </c>
      <c r="AL1038" s="9" t="e">
        <f t="shared" si="186"/>
        <v>#N/A</v>
      </c>
      <c r="AM1038" t="str">
        <f t="shared" si="187"/>
        <v>Yes</v>
      </c>
      <c r="AN1038" t="e">
        <f t="shared" si="178"/>
        <v>#N/A</v>
      </c>
      <c r="AO1038" s="12" t="e">
        <f t="shared" si="188"/>
        <v>#N/A</v>
      </c>
    </row>
    <row r="1039" spans="1:41" hidden="1" x14ac:dyDescent="0.25">
      <c r="A1039">
        <v>448</v>
      </c>
      <c r="B1039">
        <v>100410371</v>
      </c>
      <c r="C1039" t="s">
        <v>30</v>
      </c>
      <c r="D1039" t="s">
        <v>2911</v>
      </c>
      <c r="E1039" t="s">
        <v>44</v>
      </c>
      <c r="F1039" t="s">
        <v>2912</v>
      </c>
      <c r="G1039" t="s">
        <v>486</v>
      </c>
      <c r="H1039" t="s">
        <v>109</v>
      </c>
      <c r="I1039" t="s">
        <v>563</v>
      </c>
      <c r="J1039" t="s">
        <v>111</v>
      </c>
      <c r="K1039" t="e">
        <v>#N/A</v>
      </c>
      <c r="L1039" t="e">
        <v>#N/A</v>
      </c>
      <c r="M1039" t="e">
        <v>#N/A</v>
      </c>
      <c r="N1039" t="e">
        <v>#N/A</v>
      </c>
      <c r="O1039" t="e">
        <v>#N/A</v>
      </c>
      <c r="P1039" t="e">
        <v>#N/A</v>
      </c>
      <c r="Q1039" t="e">
        <v>#N/A</v>
      </c>
      <c r="R1039" t="e">
        <v>#N/A</v>
      </c>
      <c r="S1039" t="e">
        <v>#N/A</v>
      </c>
      <c r="T1039" t="e">
        <v>#N/A</v>
      </c>
      <c r="U1039" t="e">
        <v>#N/A</v>
      </c>
      <c r="V1039" t="e">
        <v>#N/A</v>
      </c>
      <c r="W1039" t="e">
        <v>#N/A</v>
      </c>
      <c r="X1039" t="e">
        <v>#N/A</v>
      </c>
      <c r="Y1039" t="e">
        <v>#N/A</v>
      </c>
      <c r="Z1039" t="e">
        <v>#N/A</v>
      </c>
      <c r="AA1039" t="e">
        <v>#N/A</v>
      </c>
      <c r="AB1039" t="e">
        <v>#N/A</v>
      </c>
      <c r="AC1039" t="e">
        <v>#N/A</v>
      </c>
      <c r="AE1039" s="9" t="str">
        <f t="shared" si="180"/>
        <v>ok</v>
      </c>
      <c r="AF1039" s="9" t="e">
        <f t="shared" si="181"/>
        <v>#N/A</v>
      </c>
      <c r="AG1039" s="9" t="e">
        <f t="shared" si="182"/>
        <v>#N/A</v>
      </c>
      <c r="AH1039" s="9" t="e">
        <f t="shared" si="183"/>
        <v>#N/A</v>
      </c>
      <c r="AI1039" s="9" t="e">
        <f t="shared" si="184"/>
        <v>#N/A</v>
      </c>
      <c r="AJ1039" s="12" t="e">
        <f t="shared" si="185"/>
        <v>#N/A</v>
      </c>
      <c r="AK1039" s="9">
        <f t="shared" si="179"/>
        <v>0</v>
      </c>
      <c r="AL1039" s="9" t="e">
        <f t="shared" si="186"/>
        <v>#N/A</v>
      </c>
      <c r="AM1039" t="str">
        <f t="shared" si="187"/>
        <v>Yes</v>
      </c>
      <c r="AN1039" t="e">
        <f t="shared" si="178"/>
        <v>#N/A</v>
      </c>
      <c r="AO1039" s="12" t="e">
        <f t="shared" si="188"/>
        <v>#N/A</v>
      </c>
    </row>
    <row r="1040" spans="1:41" hidden="1" x14ac:dyDescent="0.25">
      <c r="A1040">
        <v>443</v>
      </c>
      <c r="B1040">
        <v>100412636</v>
      </c>
      <c r="C1040" t="s">
        <v>30</v>
      </c>
      <c r="D1040" t="s">
        <v>1176</v>
      </c>
      <c r="E1040" t="s">
        <v>44</v>
      </c>
      <c r="F1040" t="s">
        <v>1177</v>
      </c>
      <c r="G1040" t="s">
        <v>1178</v>
      </c>
      <c r="H1040" t="s">
        <v>404</v>
      </c>
      <c r="I1040" t="s">
        <v>1179</v>
      </c>
      <c r="J1040" t="s">
        <v>67</v>
      </c>
      <c r="K1040" t="e">
        <v>#N/A</v>
      </c>
      <c r="L1040" t="e">
        <v>#N/A</v>
      </c>
      <c r="M1040" t="e">
        <v>#N/A</v>
      </c>
      <c r="N1040" t="e">
        <v>#N/A</v>
      </c>
      <c r="O1040" t="e">
        <v>#N/A</v>
      </c>
      <c r="P1040" t="e">
        <v>#N/A</v>
      </c>
      <c r="Q1040" t="e">
        <v>#N/A</v>
      </c>
      <c r="R1040" t="e">
        <v>#N/A</v>
      </c>
      <c r="S1040" t="e">
        <v>#N/A</v>
      </c>
      <c r="T1040" t="e">
        <v>#N/A</v>
      </c>
      <c r="U1040" t="e">
        <v>#N/A</v>
      </c>
      <c r="V1040" t="e">
        <v>#N/A</v>
      </c>
      <c r="W1040" t="e">
        <v>#N/A</v>
      </c>
      <c r="X1040" t="e">
        <v>#N/A</v>
      </c>
      <c r="Y1040" t="e">
        <v>#N/A</v>
      </c>
      <c r="Z1040" t="e">
        <v>#N/A</v>
      </c>
      <c r="AA1040" t="e">
        <v>#N/A</v>
      </c>
      <c r="AB1040" t="e">
        <v>#N/A</v>
      </c>
      <c r="AC1040" t="e">
        <v>#N/A</v>
      </c>
      <c r="AE1040" s="9" t="str">
        <f t="shared" si="180"/>
        <v>ok</v>
      </c>
      <c r="AF1040" s="9" t="e">
        <f t="shared" si="181"/>
        <v>#N/A</v>
      </c>
      <c r="AG1040" s="9" t="e">
        <f t="shared" si="182"/>
        <v>#N/A</v>
      </c>
      <c r="AH1040" s="9" t="e">
        <f t="shared" si="183"/>
        <v>#N/A</v>
      </c>
      <c r="AI1040" s="9" t="e">
        <f t="shared" si="184"/>
        <v>#N/A</v>
      </c>
      <c r="AJ1040" s="12" t="e">
        <f t="shared" si="185"/>
        <v>#N/A</v>
      </c>
      <c r="AK1040" s="9">
        <f t="shared" si="179"/>
        <v>0</v>
      </c>
      <c r="AL1040" s="9" t="e">
        <f t="shared" si="186"/>
        <v>#N/A</v>
      </c>
      <c r="AM1040" t="str">
        <f t="shared" si="187"/>
        <v>Yes</v>
      </c>
      <c r="AN1040" t="e">
        <f t="shared" si="178"/>
        <v>#N/A</v>
      </c>
      <c r="AO1040" s="12" t="e">
        <f t="shared" si="188"/>
        <v>#N/A</v>
      </c>
    </row>
    <row r="1041" spans="1:41" hidden="1" x14ac:dyDescent="0.25">
      <c r="A1041">
        <v>446</v>
      </c>
      <c r="B1041">
        <v>100413337</v>
      </c>
      <c r="C1041" t="s">
        <v>30</v>
      </c>
      <c r="D1041" t="s">
        <v>2911</v>
      </c>
      <c r="E1041" t="s">
        <v>44</v>
      </c>
      <c r="F1041" t="s">
        <v>2912</v>
      </c>
      <c r="G1041" t="s">
        <v>486</v>
      </c>
      <c r="H1041" t="s">
        <v>109</v>
      </c>
      <c r="I1041" t="s">
        <v>563</v>
      </c>
      <c r="J1041" t="s">
        <v>111</v>
      </c>
      <c r="K1041" t="e">
        <v>#N/A</v>
      </c>
      <c r="L1041" t="e">
        <v>#N/A</v>
      </c>
      <c r="M1041" t="e">
        <v>#N/A</v>
      </c>
      <c r="N1041" t="e">
        <v>#N/A</v>
      </c>
      <c r="O1041" t="e">
        <v>#N/A</v>
      </c>
      <c r="P1041" t="e">
        <v>#N/A</v>
      </c>
      <c r="Q1041" t="e">
        <v>#N/A</v>
      </c>
      <c r="R1041" t="e">
        <v>#N/A</v>
      </c>
      <c r="S1041" t="e">
        <v>#N/A</v>
      </c>
      <c r="T1041" t="e">
        <v>#N/A</v>
      </c>
      <c r="U1041" t="e">
        <v>#N/A</v>
      </c>
      <c r="V1041" t="e">
        <v>#N/A</v>
      </c>
      <c r="W1041" t="e">
        <v>#N/A</v>
      </c>
      <c r="X1041" t="e">
        <v>#N/A</v>
      </c>
      <c r="Y1041" t="e">
        <v>#N/A</v>
      </c>
      <c r="Z1041" t="e">
        <v>#N/A</v>
      </c>
      <c r="AA1041" t="e">
        <v>#N/A</v>
      </c>
      <c r="AB1041" t="e">
        <v>#N/A</v>
      </c>
      <c r="AC1041" t="e">
        <v>#N/A</v>
      </c>
      <c r="AE1041" s="9" t="str">
        <f t="shared" si="180"/>
        <v>ok</v>
      </c>
      <c r="AF1041" s="9" t="e">
        <f t="shared" si="181"/>
        <v>#N/A</v>
      </c>
      <c r="AG1041" s="9" t="e">
        <f t="shared" si="182"/>
        <v>#N/A</v>
      </c>
      <c r="AH1041" s="9" t="e">
        <f t="shared" si="183"/>
        <v>#N/A</v>
      </c>
      <c r="AI1041" s="9" t="e">
        <f t="shared" si="184"/>
        <v>#N/A</v>
      </c>
      <c r="AJ1041" s="12" t="e">
        <f t="shared" si="185"/>
        <v>#N/A</v>
      </c>
      <c r="AK1041" s="9">
        <f t="shared" si="179"/>
        <v>0</v>
      </c>
      <c r="AL1041" s="9" t="e">
        <f t="shared" si="186"/>
        <v>#N/A</v>
      </c>
      <c r="AM1041" t="str">
        <f t="shared" si="187"/>
        <v>Yes</v>
      </c>
      <c r="AN1041" t="e">
        <f t="shared" si="178"/>
        <v>#N/A</v>
      </c>
      <c r="AO1041" s="12" t="e">
        <f t="shared" si="188"/>
        <v>#N/A</v>
      </c>
    </row>
    <row r="1042" spans="1:41" hidden="1" x14ac:dyDescent="0.25">
      <c r="A1042">
        <v>504</v>
      </c>
      <c r="B1042">
        <v>100419000</v>
      </c>
      <c r="C1042" t="s">
        <v>30</v>
      </c>
      <c r="D1042" t="s">
        <v>750</v>
      </c>
      <c r="E1042" t="s">
        <v>44</v>
      </c>
      <c r="F1042" t="s">
        <v>751</v>
      </c>
      <c r="G1042" t="s">
        <v>752</v>
      </c>
      <c r="H1042" t="s">
        <v>238</v>
      </c>
      <c r="I1042" t="s">
        <v>753</v>
      </c>
      <c r="J1042" t="s">
        <v>67</v>
      </c>
      <c r="K1042" t="e">
        <v>#N/A</v>
      </c>
      <c r="L1042" t="e">
        <v>#N/A</v>
      </c>
      <c r="M1042" t="e">
        <v>#N/A</v>
      </c>
      <c r="N1042" t="e">
        <v>#N/A</v>
      </c>
      <c r="O1042" t="e">
        <v>#N/A</v>
      </c>
      <c r="P1042" t="e">
        <v>#N/A</v>
      </c>
      <c r="Q1042" t="e">
        <v>#N/A</v>
      </c>
      <c r="R1042" t="e">
        <v>#N/A</v>
      </c>
      <c r="S1042" t="e">
        <v>#N/A</v>
      </c>
      <c r="T1042" t="e">
        <v>#N/A</v>
      </c>
      <c r="U1042" t="e">
        <v>#N/A</v>
      </c>
      <c r="V1042" t="e">
        <v>#N/A</v>
      </c>
      <c r="W1042" t="e">
        <v>#N/A</v>
      </c>
      <c r="X1042" t="e">
        <v>#N/A</v>
      </c>
      <c r="Y1042" t="e">
        <v>#N/A</v>
      </c>
      <c r="Z1042" t="e">
        <v>#N/A</v>
      </c>
      <c r="AA1042" t="e">
        <v>#N/A</v>
      </c>
      <c r="AB1042" t="e">
        <v>#N/A</v>
      </c>
      <c r="AC1042" t="e">
        <v>#N/A</v>
      </c>
      <c r="AE1042" s="9" t="str">
        <f t="shared" si="180"/>
        <v>ok</v>
      </c>
      <c r="AF1042" s="9" t="e">
        <f t="shared" si="181"/>
        <v>#N/A</v>
      </c>
      <c r="AG1042" s="9" t="e">
        <f t="shared" si="182"/>
        <v>#N/A</v>
      </c>
      <c r="AH1042" s="9" t="e">
        <f t="shared" si="183"/>
        <v>#N/A</v>
      </c>
      <c r="AI1042" s="9" t="e">
        <f t="shared" si="184"/>
        <v>#N/A</v>
      </c>
      <c r="AJ1042" s="12" t="e">
        <f t="shared" si="185"/>
        <v>#N/A</v>
      </c>
      <c r="AK1042" s="9">
        <f t="shared" si="179"/>
        <v>0</v>
      </c>
      <c r="AL1042" s="9" t="e">
        <f t="shared" si="186"/>
        <v>#N/A</v>
      </c>
      <c r="AM1042" t="str">
        <f t="shared" si="187"/>
        <v>Yes</v>
      </c>
      <c r="AN1042" t="e">
        <f t="shared" si="178"/>
        <v>#N/A</v>
      </c>
      <c r="AO1042" s="12" t="e">
        <f t="shared" si="188"/>
        <v>#N/A</v>
      </c>
    </row>
    <row r="1043" spans="1:41" hidden="1" x14ac:dyDescent="0.25">
      <c r="A1043">
        <v>483</v>
      </c>
      <c r="B1043">
        <v>100419017</v>
      </c>
      <c r="C1043" t="s">
        <v>30</v>
      </c>
      <c r="D1043" t="s">
        <v>794</v>
      </c>
      <c r="E1043" t="s">
        <v>44</v>
      </c>
      <c r="F1043" t="s">
        <v>795</v>
      </c>
      <c r="G1043" t="s">
        <v>796</v>
      </c>
      <c r="H1043" t="s">
        <v>238</v>
      </c>
      <c r="I1043" t="s">
        <v>797</v>
      </c>
      <c r="J1043" t="s">
        <v>67</v>
      </c>
      <c r="K1043" t="e">
        <v>#N/A</v>
      </c>
      <c r="L1043" t="e">
        <v>#N/A</v>
      </c>
      <c r="M1043" t="e">
        <v>#N/A</v>
      </c>
      <c r="N1043" t="e">
        <v>#N/A</v>
      </c>
      <c r="O1043" t="e">
        <v>#N/A</v>
      </c>
      <c r="P1043" t="e">
        <v>#N/A</v>
      </c>
      <c r="Q1043" t="e">
        <v>#N/A</v>
      </c>
      <c r="R1043" t="e">
        <v>#N/A</v>
      </c>
      <c r="S1043" t="e">
        <v>#N/A</v>
      </c>
      <c r="T1043" t="e">
        <v>#N/A</v>
      </c>
      <c r="U1043" t="e">
        <v>#N/A</v>
      </c>
      <c r="V1043" t="e">
        <v>#N/A</v>
      </c>
      <c r="W1043" t="e">
        <v>#N/A</v>
      </c>
      <c r="X1043" t="e">
        <v>#N/A</v>
      </c>
      <c r="Y1043" t="e">
        <v>#N/A</v>
      </c>
      <c r="Z1043" t="e">
        <v>#N/A</v>
      </c>
      <c r="AA1043" t="e">
        <v>#N/A</v>
      </c>
      <c r="AB1043" t="e">
        <v>#N/A</v>
      </c>
      <c r="AC1043" t="e">
        <v>#N/A</v>
      </c>
      <c r="AE1043" s="9" t="str">
        <f t="shared" si="180"/>
        <v>ok</v>
      </c>
      <c r="AF1043" s="9" t="e">
        <f t="shared" si="181"/>
        <v>#N/A</v>
      </c>
      <c r="AG1043" s="9" t="e">
        <f t="shared" si="182"/>
        <v>#N/A</v>
      </c>
      <c r="AH1043" s="9" t="e">
        <f t="shared" si="183"/>
        <v>#N/A</v>
      </c>
      <c r="AI1043" s="9" t="e">
        <f t="shared" si="184"/>
        <v>#N/A</v>
      </c>
      <c r="AJ1043" s="12" t="e">
        <f t="shared" si="185"/>
        <v>#N/A</v>
      </c>
      <c r="AK1043" s="9">
        <f t="shared" si="179"/>
        <v>0</v>
      </c>
      <c r="AL1043" s="9" t="e">
        <f t="shared" si="186"/>
        <v>#N/A</v>
      </c>
      <c r="AM1043" t="str">
        <f t="shared" si="187"/>
        <v>Yes</v>
      </c>
      <c r="AN1043" t="e">
        <f t="shared" si="178"/>
        <v>#N/A</v>
      </c>
      <c r="AO1043" s="12" t="e">
        <f t="shared" si="188"/>
        <v>#N/A</v>
      </c>
    </row>
    <row r="1044" spans="1:41" hidden="1" x14ac:dyDescent="0.25">
      <c r="A1044">
        <v>503</v>
      </c>
      <c r="B1044">
        <v>100419018</v>
      </c>
      <c r="C1044" t="s">
        <v>30</v>
      </c>
      <c r="D1044" t="s">
        <v>794</v>
      </c>
      <c r="E1044" t="s">
        <v>44</v>
      </c>
      <c r="F1044" t="s">
        <v>795</v>
      </c>
      <c r="G1044" t="s">
        <v>796</v>
      </c>
      <c r="H1044" t="s">
        <v>238</v>
      </c>
      <c r="I1044" t="s">
        <v>797</v>
      </c>
      <c r="J1044" t="s">
        <v>67</v>
      </c>
      <c r="K1044" t="e">
        <v>#N/A</v>
      </c>
      <c r="L1044" t="e">
        <v>#N/A</v>
      </c>
      <c r="M1044" t="e">
        <v>#N/A</v>
      </c>
      <c r="N1044" t="e">
        <v>#N/A</v>
      </c>
      <c r="O1044" t="e">
        <v>#N/A</v>
      </c>
      <c r="P1044" t="e">
        <v>#N/A</v>
      </c>
      <c r="Q1044" t="e">
        <v>#N/A</v>
      </c>
      <c r="R1044" t="e">
        <v>#N/A</v>
      </c>
      <c r="S1044" t="e">
        <v>#N/A</v>
      </c>
      <c r="T1044" t="e">
        <v>#N/A</v>
      </c>
      <c r="U1044" t="e">
        <v>#N/A</v>
      </c>
      <c r="V1044" t="e">
        <v>#N/A</v>
      </c>
      <c r="W1044" t="e">
        <v>#N/A</v>
      </c>
      <c r="X1044" t="e">
        <v>#N/A</v>
      </c>
      <c r="Y1044" t="e">
        <v>#N/A</v>
      </c>
      <c r="Z1044" t="e">
        <v>#N/A</v>
      </c>
      <c r="AA1044" t="e">
        <v>#N/A</v>
      </c>
      <c r="AB1044" t="e">
        <v>#N/A</v>
      </c>
      <c r="AC1044" t="e">
        <v>#N/A</v>
      </c>
      <c r="AE1044" s="9" t="str">
        <f t="shared" si="180"/>
        <v>ok</v>
      </c>
      <c r="AF1044" s="9" t="e">
        <f t="shared" si="181"/>
        <v>#N/A</v>
      </c>
      <c r="AG1044" s="9" t="e">
        <f t="shared" si="182"/>
        <v>#N/A</v>
      </c>
      <c r="AH1044" s="9" t="e">
        <f t="shared" si="183"/>
        <v>#N/A</v>
      </c>
      <c r="AI1044" s="9" t="e">
        <f t="shared" si="184"/>
        <v>#N/A</v>
      </c>
      <c r="AJ1044" s="12" t="e">
        <f t="shared" si="185"/>
        <v>#N/A</v>
      </c>
      <c r="AK1044" s="9">
        <f t="shared" si="179"/>
        <v>0</v>
      </c>
      <c r="AL1044" s="9" t="e">
        <f t="shared" si="186"/>
        <v>#N/A</v>
      </c>
      <c r="AM1044" t="str">
        <f t="shared" si="187"/>
        <v>Yes</v>
      </c>
      <c r="AN1044" t="e">
        <f t="shared" si="178"/>
        <v>#N/A</v>
      </c>
      <c r="AO1044" s="12" t="e">
        <f t="shared" si="188"/>
        <v>#N/A</v>
      </c>
    </row>
    <row r="1045" spans="1:41" hidden="1" x14ac:dyDescent="0.25">
      <c r="A1045">
        <v>505</v>
      </c>
      <c r="B1045">
        <v>100419019</v>
      </c>
      <c r="C1045" t="s">
        <v>30</v>
      </c>
      <c r="D1045" t="s">
        <v>794</v>
      </c>
      <c r="E1045" t="s">
        <v>44</v>
      </c>
      <c r="F1045" t="s">
        <v>795</v>
      </c>
      <c r="G1045" t="s">
        <v>796</v>
      </c>
      <c r="H1045" t="s">
        <v>238</v>
      </c>
      <c r="I1045" t="s">
        <v>797</v>
      </c>
      <c r="J1045" t="s">
        <v>67</v>
      </c>
      <c r="K1045" t="e">
        <v>#N/A</v>
      </c>
      <c r="L1045" t="e">
        <v>#N/A</v>
      </c>
      <c r="M1045" t="e">
        <v>#N/A</v>
      </c>
      <c r="N1045" t="e">
        <v>#N/A</v>
      </c>
      <c r="O1045" t="e">
        <v>#N/A</v>
      </c>
      <c r="P1045" t="e">
        <v>#N/A</v>
      </c>
      <c r="Q1045" t="e">
        <v>#N/A</v>
      </c>
      <c r="R1045" t="e">
        <v>#N/A</v>
      </c>
      <c r="S1045" t="e">
        <v>#N/A</v>
      </c>
      <c r="T1045" t="e">
        <v>#N/A</v>
      </c>
      <c r="U1045" t="e">
        <v>#N/A</v>
      </c>
      <c r="V1045" t="e">
        <v>#N/A</v>
      </c>
      <c r="W1045" t="e">
        <v>#N/A</v>
      </c>
      <c r="X1045" t="e">
        <v>#N/A</v>
      </c>
      <c r="Y1045" t="e">
        <v>#N/A</v>
      </c>
      <c r="Z1045" t="e">
        <v>#N/A</v>
      </c>
      <c r="AA1045" t="e">
        <v>#N/A</v>
      </c>
      <c r="AB1045" t="e">
        <v>#N/A</v>
      </c>
      <c r="AC1045" t="e">
        <v>#N/A</v>
      </c>
      <c r="AE1045" s="9" t="str">
        <f t="shared" si="180"/>
        <v>ok</v>
      </c>
      <c r="AF1045" s="9" t="e">
        <f t="shared" si="181"/>
        <v>#N/A</v>
      </c>
      <c r="AG1045" s="9" t="e">
        <f t="shared" si="182"/>
        <v>#N/A</v>
      </c>
      <c r="AH1045" s="9" t="e">
        <f t="shared" si="183"/>
        <v>#N/A</v>
      </c>
      <c r="AI1045" s="9" t="e">
        <f t="shared" si="184"/>
        <v>#N/A</v>
      </c>
      <c r="AJ1045" s="12" t="e">
        <f t="shared" si="185"/>
        <v>#N/A</v>
      </c>
      <c r="AK1045" s="9">
        <f t="shared" si="179"/>
        <v>0</v>
      </c>
      <c r="AL1045" s="9" t="e">
        <f t="shared" si="186"/>
        <v>#N/A</v>
      </c>
      <c r="AM1045" t="str">
        <f t="shared" si="187"/>
        <v>Yes</v>
      </c>
      <c r="AN1045" t="e">
        <f t="shared" si="178"/>
        <v>#N/A</v>
      </c>
      <c r="AO1045" s="12" t="e">
        <f t="shared" si="188"/>
        <v>#N/A</v>
      </c>
    </row>
    <row r="1046" spans="1:41" hidden="1" x14ac:dyDescent="0.25">
      <c r="A1046">
        <v>484</v>
      </c>
      <c r="B1046">
        <v>100419021</v>
      </c>
      <c r="C1046" t="s">
        <v>30</v>
      </c>
      <c r="D1046" t="s">
        <v>794</v>
      </c>
      <c r="E1046" t="s">
        <v>44</v>
      </c>
      <c r="F1046" t="s">
        <v>795</v>
      </c>
      <c r="G1046" t="s">
        <v>796</v>
      </c>
      <c r="H1046" t="s">
        <v>238</v>
      </c>
      <c r="I1046" t="s">
        <v>797</v>
      </c>
      <c r="J1046" t="s">
        <v>67</v>
      </c>
      <c r="K1046" t="e">
        <v>#N/A</v>
      </c>
      <c r="L1046" t="e">
        <v>#N/A</v>
      </c>
      <c r="M1046" t="e">
        <v>#N/A</v>
      </c>
      <c r="N1046" t="e">
        <v>#N/A</v>
      </c>
      <c r="O1046" t="e">
        <v>#N/A</v>
      </c>
      <c r="P1046" t="e">
        <v>#N/A</v>
      </c>
      <c r="Q1046" t="e">
        <v>#N/A</v>
      </c>
      <c r="R1046" t="e">
        <v>#N/A</v>
      </c>
      <c r="S1046" t="e">
        <v>#N/A</v>
      </c>
      <c r="T1046" t="e">
        <v>#N/A</v>
      </c>
      <c r="U1046" t="e">
        <v>#N/A</v>
      </c>
      <c r="V1046" t="e">
        <v>#N/A</v>
      </c>
      <c r="W1046" t="e">
        <v>#N/A</v>
      </c>
      <c r="X1046" t="e">
        <v>#N/A</v>
      </c>
      <c r="Y1046" t="e">
        <v>#N/A</v>
      </c>
      <c r="Z1046" t="e">
        <v>#N/A</v>
      </c>
      <c r="AA1046" t="e">
        <v>#N/A</v>
      </c>
      <c r="AB1046" t="e">
        <v>#N/A</v>
      </c>
      <c r="AC1046" t="e">
        <v>#N/A</v>
      </c>
      <c r="AE1046" s="9" t="str">
        <f t="shared" si="180"/>
        <v>ok</v>
      </c>
      <c r="AF1046" s="9" t="e">
        <f t="shared" si="181"/>
        <v>#N/A</v>
      </c>
      <c r="AG1046" s="9" t="e">
        <f t="shared" si="182"/>
        <v>#N/A</v>
      </c>
      <c r="AH1046" s="9" t="e">
        <f t="shared" si="183"/>
        <v>#N/A</v>
      </c>
      <c r="AI1046" s="9" t="e">
        <f t="shared" si="184"/>
        <v>#N/A</v>
      </c>
      <c r="AJ1046" s="12" t="e">
        <f t="shared" si="185"/>
        <v>#N/A</v>
      </c>
      <c r="AK1046" s="9">
        <f t="shared" si="179"/>
        <v>0</v>
      </c>
      <c r="AL1046" s="9" t="e">
        <f t="shared" si="186"/>
        <v>#N/A</v>
      </c>
      <c r="AM1046" t="str">
        <f t="shared" si="187"/>
        <v>Yes</v>
      </c>
      <c r="AN1046" t="e">
        <f t="shared" si="178"/>
        <v>#N/A</v>
      </c>
      <c r="AO1046" s="12" t="e">
        <f t="shared" si="188"/>
        <v>#N/A</v>
      </c>
    </row>
    <row r="1047" spans="1:41" hidden="1" x14ac:dyDescent="0.25">
      <c r="A1047">
        <v>488</v>
      </c>
      <c r="B1047">
        <v>100419030</v>
      </c>
      <c r="C1047" t="s">
        <v>30</v>
      </c>
      <c r="D1047" t="s">
        <v>284</v>
      </c>
      <c r="E1047" t="s">
        <v>44</v>
      </c>
      <c r="F1047" t="s">
        <v>285</v>
      </c>
      <c r="G1047" t="s">
        <v>286</v>
      </c>
      <c r="H1047" t="s">
        <v>140</v>
      </c>
      <c r="I1047" t="s">
        <v>287</v>
      </c>
      <c r="J1047" t="s">
        <v>67</v>
      </c>
      <c r="K1047" t="e">
        <v>#N/A</v>
      </c>
      <c r="L1047" t="e">
        <v>#N/A</v>
      </c>
      <c r="M1047" t="e">
        <v>#N/A</v>
      </c>
      <c r="N1047" t="e">
        <v>#N/A</v>
      </c>
      <c r="O1047" t="e">
        <v>#N/A</v>
      </c>
      <c r="P1047" t="e">
        <v>#N/A</v>
      </c>
      <c r="Q1047" t="e">
        <v>#N/A</v>
      </c>
      <c r="R1047" t="e">
        <v>#N/A</v>
      </c>
      <c r="S1047" t="e">
        <v>#N/A</v>
      </c>
      <c r="T1047" t="e">
        <v>#N/A</v>
      </c>
      <c r="U1047" t="e">
        <v>#N/A</v>
      </c>
      <c r="V1047" t="e">
        <v>#N/A</v>
      </c>
      <c r="W1047" t="e">
        <v>#N/A</v>
      </c>
      <c r="X1047" t="e">
        <v>#N/A</v>
      </c>
      <c r="Y1047" t="e">
        <v>#N/A</v>
      </c>
      <c r="Z1047" t="e">
        <v>#N/A</v>
      </c>
      <c r="AA1047" t="e">
        <v>#N/A</v>
      </c>
      <c r="AB1047" t="e">
        <v>#N/A</v>
      </c>
      <c r="AC1047" t="e">
        <v>#N/A</v>
      </c>
      <c r="AE1047" s="9" t="str">
        <f t="shared" si="180"/>
        <v>ok</v>
      </c>
      <c r="AF1047" s="9" t="e">
        <f t="shared" si="181"/>
        <v>#N/A</v>
      </c>
      <c r="AG1047" s="9" t="e">
        <f t="shared" si="182"/>
        <v>#N/A</v>
      </c>
      <c r="AH1047" s="9" t="e">
        <f t="shared" si="183"/>
        <v>#N/A</v>
      </c>
      <c r="AI1047" s="9" t="e">
        <f t="shared" si="184"/>
        <v>#N/A</v>
      </c>
      <c r="AJ1047" s="12" t="e">
        <f t="shared" si="185"/>
        <v>#N/A</v>
      </c>
      <c r="AK1047" s="9">
        <f t="shared" si="179"/>
        <v>0</v>
      </c>
      <c r="AL1047" s="9" t="e">
        <f t="shared" si="186"/>
        <v>#N/A</v>
      </c>
      <c r="AM1047" t="str">
        <f t="shared" si="187"/>
        <v>Yes</v>
      </c>
      <c r="AN1047" t="e">
        <f t="shared" si="178"/>
        <v>#N/A</v>
      </c>
      <c r="AO1047" s="12" t="e">
        <f t="shared" si="188"/>
        <v>#N/A</v>
      </c>
    </row>
  </sheetData>
  <autoFilter ref="A4:AO1047">
    <filterColumn colId="39">
      <filters>
        <filter val="100463464"/>
      </filters>
    </filterColumn>
    <sortState ref="A5:AO1047">
      <sortCondition ref="AJ5:AJ1047"/>
    </sortState>
  </autoFilter>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16" sqref="D16"/>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README</vt:lpstr>
      <vt:lpstr>Sheet9</vt:lpstr>
      <vt:lpstr>REALDATA 2012 non-blank office</vt:lpstr>
      <vt:lpstr>Sheet10</vt:lpstr>
      <vt:lpstr>SCHOOLDATA CandidateDebt</vt:lpstr>
      <vt:lpstr>Mad Dog decoding</vt:lpstr>
      <vt:lpstr>real_kac</vt:lpstr>
      <vt:lpstr>realdata</vt:lpstr>
      <vt:lpstr>schooldata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 D</dc:creator>
  <cp:lastModifiedBy>Jim D</cp:lastModifiedBy>
  <dcterms:created xsi:type="dcterms:W3CDTF">2018-05-20T18:24:59Z</dcterms:created>
  <dcterms:modified xsi:type="dcterms:W3CDTF">2018-05-20T23:02:33Z</dcterms:modified>
</cp:coreProperties>
</file>